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86" i="19"/>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<sst xmlns="http://schemas.openxmlformats.org/spreadsheetml/2006/main" count="1028" uniqueCount="185">
  <si>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</si>
  <si>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</si>
  <si>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</si>
  <si>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</si>
  <si>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</si>
  <si>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</si>
  <si>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</si>
  <si>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</si>
  <si>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</si>
  <si>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</si>
  <si>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</si>
  <si>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</si>
  <si>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</si>
  <si>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</si>
  <si>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</si>
  <si>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</si>
  <si>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</si>
  <si>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</si>
  <si>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</si>
  <si>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</si>
  <si>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</si>
  <si>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</si>
  <si>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</si>
  <si>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</si>
  <si>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</si>
  <si>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</si>
  <si>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</si>
  <si>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</si>
  <si>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</si>
  <si>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</si>
  <si>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</si>
  <si>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</si>
  <si>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</si>
  <si>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</si>
  <si>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</si>
  <si>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</si>
  <si>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</si>
  <si>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</si>
  <si>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</si>
  <si>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</si>
  <si>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</si>
  <si>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</si>
  <si>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</si>
  <si>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</si>
  <si>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</si>
  <si>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</si>
  <si>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</si>
  <si>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</si>
  <si>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</si>
  <si>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</si>
  <si>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</si>
  <si>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</si>
  <si>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</si>
  <si>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</si>
  <si>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</si>
  <si>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</si>
  <si>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</si>
  <si>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</si>
  <si>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</si>
  <si>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</si>
  <si>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</si>
  <si>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</si>
  <si>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</si>
  <si>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</si>
  <si>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</si>
  <si>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</si>
  <si>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</si>
  <si>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</si>
  <si>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</si>
  <si>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</si>
  <si>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</si>
  <si>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</si>
  <si>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</si>
  <si>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</si>
  <si>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</si>
  <si>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</si>
  <si>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</si>
  <si>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</si>
  <si>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</si>
  <si>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</si>
  <si>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</si>
  <si>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</si>
  <si>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</si>
  <si>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</si>
  <si>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</si>
  <si>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</si>
  <si>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</si>
  <si>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</si>
  <si>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</si>
  <si>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</si>
  <si>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</si>
  <si>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</si>
  <si>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</si>
  <si>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</si>
  <si>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</si>
  <si>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</si>
  <si>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</si>
  <si>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</si>
  <si>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</si>
  <si>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</si>
  <si>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</si>
  <si>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</si>
  <si>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</si>
  <si>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</si>
  <si>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</si>
  <si>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</si>
  <si>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</si>
  <si>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</si>
  <si>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</si>
  <si>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</si>
  <si>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</si>
  <si>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</si>
  <si>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</si>
  <si>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</si>
  <si>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</si>
  <si>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</si>
  <si>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</si>
  <si>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</si>
  <si>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</si>
  <si>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</si>
  <si>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</si>
  <si>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</si>
  <si>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</si>
  <si>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</si>
  <si>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</si>
  <si>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</si>
  <si>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</si>
  <si>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</si>
  <si>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</si>
  <si>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</si>
  <si>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</si>
  <si>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</si>
  <si>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</si>
  <si>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</si>
  <si>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</si>
  <si>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</si>
  <si>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</si>
  <si>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</si>
  <si>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</si>
  <si>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</si>
  <si>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</si>
  <si>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</si>
  <si>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</si>
  <si>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</si>
  <si>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</si>
  <si>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</si>
  <si>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</si>
  <si>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</si>
  <si>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</si>
  <si>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</si>
  <si>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</si>
  <si>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</si>
  <si>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1421,01</t>
  </si>
  <si>
    <t>сентябрь 2019 года</t>
  </si>
  <si>
    <t>01.09.2019</t>
  </si>
  <si>
    <t>02.09.2019</t>
  </si>
  <si>
    <t>03.09.2019</t>
  </si>
  <si>
    <t>04.09.2019</t>
  </si>
  <si>
    <t>05.09.2019</t>
  </si>
  <si>
    <t>06.09.2019</t>
  </si>
  <si>
    <t>07.09.2019</t>
  </si>
  <si>
    <t>08.09.2019</t>
  </si>
  <si>
    <t>09.09.2019</t>
  </si>
  <si>
    <t>10.09.2019</t>
  </si>
  <si>
    <t>11.09.2019</t>
  </si>
  <si>
    <t>12.09.2019</t>
  </si>
  <si>
    <t>13.09.2019</t>
  </si>
  <si>
    <t>14.09.2019</t>
  </si>
  <si>
    <t>15.09.2019</t>
  </si>
  <si>
    <t>16.09.2019</t>
  </si>
  <si>
    <t>17.09.2019</t>
  </si>
  <si>
    <t>18.09.2019</t>
  </si>
  <si>
    <t>19.09.2019</t>
  </si>
  <si>
    <t>20.09.2019</t>
  </si>
  <si>
    <t>21.09.2019</t>
  </si>
  <si>
    <t>22.09.2019</t>
  </si>
  <si>
    <t>23.09.2019</t>
  </si>
  <si>
    <t>24.09.2019</t>
  </si>
  <si>
    <t>25.09.2019</t>
  </si>
  <si>
    <t>26.09.2019</t>
  </si>
  <si>
    <t>27.09.2019</t>
  </si>
  <si>
    <t>28.09.2019</t>
  </si>
  <si>
    <t>29.09.2019</t>
  </si>
  <si>
    <t>30.09.2019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</si>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</sst>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64" fontId="21" fillId="8" borderId="10" xfId="25"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82" name="Object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20" Type="http://schemas.openxmlformats.org/officeDocument/2006/relationships/oleObject" Target="../embeddings/oleObject9.bin"/><Relationship Id="rId41" Type="http://schemas.openxmlformats.org/officeDocument/2006/relationships/oleObject" Target="../embeddings/oleObject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5" t="s">
        <v>184</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1660.4999689399999</v>
      </c>
      <c r="D7" s="4">
        <f>$F$12+'СЕТ СН'!G5+СВЦЭМ!$D$10+'СЕТ СН'!G11-'СЕТ СН'!G$18</f>
        <v>2487.13996894</v>
      </c>
      <c r="E7" s="4">
        <f>$F$12+'СЕТ СН'!H5+СВЦЭМ!$D$10+'СЕТ СН'!H11-'СЕТ СН'!H$18</f>
        <v>2602.5299689400003</v>
      </c>
      <c r="F7" s="4">
        <f>$F$12+'СЕТ СН'!I5+СВЦЭМ!$D$10+'СЕТ СН'!I11-'СЕТ СН'!I$18</f>
        <v>2811.2999689400003</v>
      </c>
      <c r="G7" s="5"/>
    </row>
    <row r="8" spans="1:8" x14ac:dyDescent="0.25">
      <c r="F8" s="8"/>
    </row>
    <row r="9" spans="1:8" ht="45.75" customHeight="1" x14ac:dyDescent="0.25">
      <c r="A9" s="120" t="s">
        <v>46</v>
      </c>
      <c r="B9" s="120"/>
      <c r="C9" s="120"/>
      <c r="D9" s="120"/>
      <c r="E9" s="120"/>
      <c r="F9" s="120"/>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8" t="s">
        <v>47</v>
      </c>
      <c r="C12" s="108"/>
      <c r="D12" s="108"/>
      <c r="E12" s="13" t="s">
        <v>22</v>
      </c>
      <c r="F12" s="11">
        <f>ROUND(F13+F14*F15,8)+F34</f>
        <v>610.40250503000004</v>
      </c>
      <c r="H12" s="2" t="s">
        <v>41</v>
      </c>
    </row>
    <row r="13" spans="1:8" ht="31.5" x14ac:dyDescent="0.25">
      <c r="A13" s="12">
        <v>2</v>
      </c>
      <c r="B13" s="108" t="s">
        <v>48</v>
      </c>
      <c r="C13" s="108"/>
      <c r="D13" s="108"/>
      <c r="E13" s="13" t="s">
        <v>22</v>
      </c>
      <c r="F13" s="11">
        <f>СВЦЭМ!$D$11</f>
        <v>610.40250503000004</v>
      </c>
    </row>
    <row r="14" spans="1:8" ht="36" customHeight="1" x14ac:dyDescent="0.25">
      <c r="A14" s="12">
        <v>3</v>
      </c>
      <c r="B14" s="108" t="s">
        <v>49</v>
      </c>
      <c r="C14" s="108"/>
      <c r="D14" s="108"/>
      <c r="E14" s="13" t="s">
        <v>23</v>
      </c>
      <c r="F14" s="11">
        <f>СВЦЭМ!$D$12</f>
        <v>477557.9400461184</v>
      </c>
    </row>
    <row r="15" spans="1:8" ht="30.75" customHeight="1" x14ac:dyDescent="0.25">
      <c r="A15" s="12">
        <v>4</v>
      </c>
      <c r="B15" s="108" t="s">
        <v>50</v>
      </c>
      <c r="C15" s="108" t="s">
        <v>24</v>
      </c>
      <c r="D15" s="108" t="s">
        <v>24</v>
      </c>
      <c r="E15" s="14" t="s">
        <v>51</v>
      </c>
      <c r="F15" s="15">
        <f>ROUND(IF(F25-(F26+F33)&lt;=0,0,MAX(0,(F16-(F17+F24))/(F25-(F26+F33)))),11)</f>
        <v>0</v>
      </c>
    </row>
    <row r="16" spans="1:8" ht="36" customHeight="1" x14ac:dyDescent="0.25">
      <c r="A16" s="12">
        <v>5</v>
      </c>
      <c r="B16" s="108" t="s">
        <v>52</v>
      </c>
      <c r="C16" s="108" t="s">
        <v>25</v>
      </c>
      <c r="D16" s="108" t="s">
        <v>6</v>
      </c>
      <c r="E16" s="13" t="s">
        <v>6</v>
      </c>
      <c r="F16" s="16">
        <f>СВЦЭМ!$D$21</f>
        <v>1.3009999999999999</v>
      </c>
    </row>
    <row r="17" spans="1:6" ht="33" customHeight="1" x14ac:dyDescent="0.25">
      <c r="A17" s="12">
        <v>6</v>
      </c>
      <c r="B17" s="108" t="s">
        <v>53</v>
      </c>
      <c r="C17" s="108" t="s">
        <v>25</v>
      </c>
      <c r="D17" s="108" t="s">
        <v>6</v>
      </c>
      <c r="E17" s="13" t="s">
        <v>6</v>
      </c>
      <c r="F17" s="16">
        <f>SUM(F19:F23)</f>
        <v>1.3009999999999999</v>
      </c>
    </row>
    <row r="18" spans="1:6" ht="13.5" customHeight="1" x14ac:dyDescent="0.25">
      <c r="A18" s="12"/>
      <c r="B18" s="109" t="s">
        <v>54</v>
      </c>
      <c r="C18" s="110"/>
      <c r="D18" s="110"/>
      <c r="E18" s="110"/>
      <c r="F18" s="111"/>
    </row>
    <row r="19" spans="1:6" x14ac:dyDescent="0.25">
      <c r="A19" s="12">
        <v>6.1</v>
      </c>
      <c r="B19" s="108" t="s">
        <v>55</v>
      </c>
      <c r="C19" s="108"/>
      <c r="D19" s="108"/>
      <c r="E19" s="13" t="s">
        <v>6</v>
      </c>
      <c r="F19" s="16">
        <v>0</v>
      </c>
    </row>
    <row r="20" spans="1:6" x14ac:dyDescent="0.25">
      <c r="A20" s="12">
        <v>6.2</v>
      </c>
      <c r="B20" s="108" t="s">
        <v>56</v>
      </c>
      <c r="C20" s="108"/>
      <c r="D20" s="108"/>
      <c r="E20" s="13" t="s">
        <v>6</v>
      </c>
      <c r="F20" s="16">
        <v>0</v>
      </c>
    </row>
    <row r="21" spans="1:6" x14ac:dyDescent="0.25">
      <c r="A21" s="12">
        <v>6.3</v>
      </c>
      <c r="B21" s="108" t="s">
        <v>57</v>
      </c>
      <c r="C21" s="108"/>
      <c r="D21" s="108"/>
      <c r="E21" s="13" t="s">
        <v>6</v>
      </c>
      <c r="F21" s="16">
        <v>0</v>
      </c>
    </row>
    <row r="22" spans="1:6" x14ac:dyDescent="0.25">
      <c r="A22" s="12">
        <v>6.4</v>
      </c>
      <c r="B22" s="108" t="s">
        <v>58</v>
      </c>
      <c r="C22" s="108"/>
      <c r="D22" s="108"/>
      <c r="E22" s="13" t="s">
        <v>6</v>
      </c>
      <c r="F22" s="16">
        <v>0</v>
      </c>
    </row>
    <row r="23" spans="1:6" x14ac:dyDescent="0.25">
      <c r="A23" s="12">
        <v>6.5</v>
      </c>
      <c r="B23" s="108" t="s">
        <v>59</v>
      </c>
      <c r="C23" s="108"/>
      <c r="D23" s="108"/>
      <c r="E23" s="13" t="s">
        <v>6</v>
      </c>
      <c r="F23" s="16">
        <f>F16</f>
        <v>1.3009999999999999</v>
      </c>
    </row>
    <row r="24" spans="1:6" ht="31.5" customHeight="1" x14ac:dyDescent="0.25">
      <c r="A24" s="12">
        <v>7</v>
      </c>
      <c r="B24" s="108" t="s">
        <v>26</v>
      </c>
      <c r="C24" s="108" t="s">
        <v>25</v>
      </c>
      <c r="D24" s="108" t="s">
        <v>6</v>
      </c>
      <c r="E24" s="13" t="s">
        <v>6</v>
      </c>
      <c r="F24" s="16">
        <v>0</v>
      </c>
    </row>
    <row r="25" spans="1:6" ht="30" customHeight="1" x14ac:dyDescent="0.25">
      <c r="A25" s="12">
        <v>8</v>
      </c>
      <c r="B25" s="108" t="s">
        <v>60</v>
      </c>
      <c r="C25" s="108" t="s">
        <v>27</v>
      </c>
      <c r="D25" s="108" t="s">
        <v>28</v>
      </c>
      <c r="E25" s="13" t="s">
        <v>61</v>
      </c>
      <c r="F25" s="16">
        <f>СВЦЭМ!$D$20</f>
        <v>879.48099999999999</v>
      </c>
    </row>
    <row r="26" spans="1:6" ht="30.75" customHeight="1" x14ac:dyDescent="0.25">
      <c r="A26" s="12">
        <v>9</v>
      </c>
      <c r="B26" s="108" t="s">
        <v>62</v>
      </c>
      <c r="C26" s="108" t="s">
        <v>27</v>
      </c>
      <c r="D26" s="108" t="s">
        <v>28</v>
      </c>
      <c r="E26" s="13" t="s">
        <v>61</v>
      </c>
      <c r="F26" s="16">
        <f>SUM(F28:F32)</f>
        <v>879.48099999999999</v>
      </c>
    </row>
    <row r="27" spans="1:6" x14ac:dyDescent="0.25">
      <c r="A27" s="12"/>
      <c r="B27" s="109" t="s">
        <v>54</v>
      </c>
      <c r="C27" s="110"/>
      <c r="D27" s="110"/>
      <c r="E27" s="110"/>
      <c r="F27" s="111"/>
    </row>
    <row r="28" spans="1:6" x14ac:dyDescent="0.25">
      <c r="A28" s="12">
        <v>9.1</v>
      </c>
      <c r="B28" s="108" t="s">
        <v>55</v>
      </c>
      <c r="C28" s="108"/>
      <c r="D28" s="108"/>
      <c r="E28" s="13" t="s">
        <v>61</v>
      </c>
      <c r="F28" s="16">
        <v>0</v>
      </c>
    </row>
    <row r="29" spans="1:6" x14ac:dyDescent="0.25">
      <c r="A29" s="12">
        <v>9.1999999999999993</v>
      </c>
      <c r="B29" s="108" t="s">
        <v>56</v>
      </c>
      <c r="C29" s="108"/>
      <c r="D29" s="108"/>
      <c r="E29" s="13" t="s">
        <v>61</v>
      </c>
      <c r="F29" s="86">
        <v>0</v>
      </c>
    </row>
    <row r="30" spans="1:6" x14ac:dyDescent="0.25">
      <c r="A30" s="12">
        <v>9.3000000000000007</v>
      </c>
      <c r="B30" s="108" t="s">
        <v>57</v>
      </c>
      <c r="C30" s="108"/>
      <c r="D30" s="108"/>
      <c r="E30" s="13" t="s">
        <v>61</v>
      </c>
      <c r="F30" s="16">
        <v>0</v>
      </c>
    </row>
    <row r="31" spans="1:6" x14ac:dyDescent="0.25">
      <c r="A31" s="12">
        <v>9.4</v>
      </c>
      <c r="B31" s="108" t="s">
        <v>58</v>
      </c>
      <c r="C31" s="108"/>
      <c r="D31" s="108"/>
      <c r="E31" s="13" t="s">
        <v>61</v>
      </c>
      <c r="F31" s="16">
        <v>0</v>
      </c>
    </row>
    <row r="32" spans="1:6" x14ac:dyDescent="0.25">
      <c r="A32" s="12">
        <v>9.5</v>
      </c>
      <c r="B32" s="108" t="s">
        <v>59</v>
      </c>
      <c r="C32" s="108"/>
      <c r="D32" s="108"/>
      <c r="E32" s="13" t="s">
        <v>61</v>
      </c>
      <c r="F32" s="86">
        <f>F25</f>
        <v>879.48099999999999</v>
      </c>
    </row>
    <row r="33" spans="1:6" ht="34.5" customHeight="1" x14ac:dyDescent="0.25">
      <c r="A33" s="12">
        <v>10</v>
      </c>
      <c r="B33" s="108" t="s">
        <v>63</v>
      </c>
      <c r="C33" s="108" t="s">
        <v>27</v>
      </c>
      <c r="D33" s="108" t="s">
        <v>28</v>
      </c>
      <c r="E33" s="13" t="s">
        <v>61</v>
      </c>
      <c r="F33" s="16">
        <v>0</v>
      </c>
    </row>
    <row r="34" spans="1:6" ht="42" customHeight="1" x14ac:dyDescent="0.25">
      <c r="A34" s="12">
        <v>11</v>
      </c>
      <c r="B34" s="108" t="s">
        <v>64</v>
      </c>
      <c r="C34" s="108"/>
      <c r="D34" s="108" t="s">
        <v>22</v>
      </c>
      <c r="E34" s="17" t="s">
        <v>22</v>
      </c>
      <c r="F34" s="11">
        <v>0</v>
      </c>
    </row>
    <row r="36" spans="1:6" ht="15.75" customHeight="1" x14ac:dyDescent="0.25">
      <c r="A36" s="121" t="s">
        <v>65</v>
      </c>
      <c r="B36" s="121"/>
      <c r="C36" s="121"/>
      <c r="D36" s="121"/>
      <c r="E36" s="121"/>
      <c r="F36" s="121"/>
    </row>
    <row r="37" spans="1:6" x14ac:dyDescent="0.25">
      <c r="A37" s="121"/>
      <c r="B37" s="121"/>
      <c r="C37" s="121"/>
      <c r="D37" s="121"/>
      <c r="E37" s="121"/>
      <c r="F37" s="121"/>
    </row>
    <row r="38" spans="1:6" x14ac:dyDescent="0.25">
      <c r="A38" s="121"/>
      <c r="B38" s="121"/>
      <c r="C38" s="121"/>
      <c r="D38" s="121"/>
      <c r="E38" s="121"/>
      <c r="F38" s="121"/>
    </row>
    <row r="39" spans="1:6" x14ac:dyDescent="0.25">
      <c r="A39" s="121"/>
      <c r="B39" s="121"/>
      <c r="C39" s="121"/>
      <c r="D39" s="121"/>
      <c r="E39" s="121"/>
      <c r="F39" s="121"/>
    </row>
    <row r="40" spans="1:6" x14ac:dyDescent="0.25">
      <c r="A40" s="121"/>
      <c r="B40" s="121"/>
      <c r="C40" s="121"/>
      <c r="D40" s="121"/>
      <c r="E40" s="121"/>
      <c r="F40" s="121"/>
    </row>
    <row r="41" spans="1:6" x14ac:dyDescent="0.25">
      <c r="A41" s="121"/>
      <c r="B41" s="121"/>
      <c r="C41" s="121"/>
      <c r="D41" s="121"/>
      <c r="E41" s="121"/>
      <c r="F41" s="121"/>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2019г.</v>
      </c>
      <c r="B1" s="122"/>
      <c r="C1" s="122"/>
      <c r="D1" s="122"/>
      <c r="E1" s="122"/>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1711.77053439</v>
      </c>
      <c r="C9" s="4">
        <f>СВЦЭМ!$D$14+'СЕТ СН'!G5+СВЦЭМ!$D$10+'СЕТ СН'!G11-'СЕТ СН'!G$19</f>
        <v>2538.4105343900001</v>
      </c>
      <c r="D9" s="4">
        <f>СВЦЭМ!$D$14+'СЕТ СН'!H5+СВЦЭМ!$D$10+'СЕТ СН'!H11-'СЕТ СН'!H$19</f>
        <v>2653.8005343900004</v>
      </c>
      <c r="E9" s="4">
        <f>СВЦЭМ!$D$14+'СЕТ СН'!I5+СВЦЭМ!$D$10+'СЕТ СН'!I11-'СЕТ СН'!I$19</f>
        <v>2862.5705343899999</v>
      </c>
    </row>
    <row r="10" spans="1:6" x14ac:dyDescent="0.25">
      <c r="A10" s="26" t="s">
        <v>35</v>
      </c>
      <c r="B10" s="4">
        <f>СВЦЭМ!$D$15+'СЕТ СН'!F5+СВЦЭМ!$D$10+'СЕТ СН'!F11-'СЕТ СН'!F$19</f>
        <v>2310.7111989900004</v>
      </c>
      <c r="C10" s="4">
        <f>СВЦЭМ!$D$15+'СЕТ СН'!G5+СВЦЭМ!$D$10+'СЕТ СН'!G11-'СЕТ СН'!G$19</f>
        <v>3137.3511989899998</v>
      </c>
      <c r="D10" s="4">
        <f>СВЦЭМ!$D$15+'СЕТ СН'!H5+СВЦЭМ!$D$10+'СЕТ СН'!H11-'СЕТ СН'!H$19</f>
        <v>3252.7411989900002</v>
      </c>
      <c r="E10" s="4">
        <f>СВЦЭМ!$D$15+'СЕТ СН'!I5+СВЦЭМ!$D$10+'СЕТ СН'!I11-'СЕТ СН'!I$19</f>
        <v>3461.5111989900001</v>
      </c>
    </row>
    <row r="11" spans="1:6" x14ac:dyDescent="0.25">
      <c r="A11" s="26" t="s">
        <v>36</v>
      </c>
      <c r="B11" s="4">
        <f>СВЦЭМ!$D$16+'СЕТ СН'!F5+СВЦЭМ!$D$10+'СЕТ СН'!F11-'СЕТ СН'!F$19</f>
        <v>3441.41457962</v>
      </c>
      <c r="C11" s="4">
        <f>СВЦЭМ!$D$16+'СЕТ СН'!G5+СВЦЭМ!$D$10+'СЕТ СН'!G11-'СЕТ СН'!G$19</f>
        <v>4268.0545796200004</v>
      </c>
      <c r="D11" s="4">
        <f>СВЦЭМ!$D$16+'СЕТ СН'!H5+СВЦЭМ!$D$10+'СЕТ СН'!H11-'СЕТ СН'!H$19</f>
        <v>4383.4445796199998</v>
      </c>
      <c r="E11" s="4">
        <f>СВЦЭМ!$D$16+'СЕТ СН'!I5+СВЦЭМ!$D$10+'СЕТ СН'!I11-'СЕТ СН'!I$19</f>
        <v>4592.2145796200002</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1711.77053439</v>
      </c>
      <c r="C16" s="28">
        <f>СВЦЭМ!$D$14+'СЕТ СН'!G5+СВЦЭМ!$D$10+'СЕТ СН'!G11-'СЕТ СН'!G$19</f>
        <v>2538.4105343900001</v>
      </c>
      <c r="D16" s="28">
        <f>СВЦЭМ!$D$14+'СЕТ СН'!H5+СВЦЭМ!$D$10+'СЕТ СН'!H11-'СЕТ СН'!H$19</f>
        <v>2653.8005343900004</v>
      </c>
      <c r="E16" s="28">
        <f>СВЦЭМ!$D$14+'СЕТ СН'!I5+СВЦЭМ!$D$10+'СЕТ СН'!I11-'СЕТ СН'!I$19</f>
        <v>2862.5705343899999</v>
      </c>
    </row>
    <row r="17" spans="1:5" x14ac:dyDescent="0.25">
      <c r="A17" s="26" t="s">
        <v>37</v>
      </c>
      <c r="B17" s="28">
        <f>СВЦЭМ!$D$17+'СЕТ СН'!F5+СВЦЭМ!$D$10+'СЕТ СН'!F11-'СЕТ СН'!F$19</f>
        <v>2713.4145054300002</v>
      </c>
      <c r="C17" s="28">
        <f>СВЦЭМ!$D$17+'СЕТ СН'!G5+СВЦЭМ!$D$10+'СЕТ СН'!G11-'СЕТ СН'!G$19</f>
        <v>3540.0545054300001</v>
      </c>
      <c r="D17" s="28">
        <f>СВЦЭМ!$D$17+'СЕТ СН'!H5+СВЦЭМ!$D$10+'СЕТ СН'!H11-'СЕТ СН'!H$19</f>
        <v>3655.4445054300004</v>
      </c>
      <c r="E17" s="28">
        <f>СВЦЭМ!$D$17+'СЕТ СН'!I5+СВЦЭМ!$D$10+'СЕТ СН'!I11-'СЕТ СН'!I$19</f>
        <v>3864.2145054299999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2019г.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38</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15.75" x14ac:dyDescent="0.2">
      <c r="A4" s="128" t="s">
        <v>8</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SUMIFS(СВЦЭМ!$C$33:$C$776,СВЦЭМ!$A$33:$A$776,$A12,СВЦЭМ!$B$33:$B$776,B$11)+'СЕТ СН'!$F$12+СВЦЭМ!$D$10+'СЕТ СН'!$F$5-'СЕТ СН'!$F$20</f>
        <v>1647.9155077700002</v>
      </c>
      <c r="C12" s="36">
        <f>SUMIFS(СВЦЭМ!$C$33:$C$776,СВЦЭМ!$A$33:$A$776,$A12,СВЦЭМ!$B$33:$B$776,C$11)+'СЕТ СН'!$F$12+СВЦЭМ!$D$10+'СЕТ СН'!$F$5-'СЕТ СН'!$F$20</f>
        <v>1678.7248379300001</v>
      </c>
      <c r="D12" s="36">
        <f>SUMIFS(СВЦЭМ!$C$33:$C$776,СВЦЭМ!$A$33:$A$776,$A12,СВЦЭМ!$B$33:$B$776,D$11)+'СЕТ СН'!$F$12+СВЦЭМ!$D$10+'СЕТ СН'!$F$5-'СЕТ СН'!$F$20</f>
        <v>1701.10406728</v>
      </c>
      <c r="E12" s="36">
        <f>SUMIFS(СВЦЭМ!$C$33:$C$776,СВЦЭМ!$A$33:$A$776,$A12,СВЦЭМ!$B$33:$B$776,E$11)+'СЕТ СН'!$F$12+СВЦЭМ!$D$10+'СЕТ СН'!$F$5-'СЕТ СН'!$F$20</f>
        <v>1723.9986795100001</v>
      </c>
      <c r="F12" s="36">
        <f>SUMIFS(СВЦЭМ!$C$33:$C$776,СВЦЭМ!$A$33:$A$776,$A12,СВЦЭМ!$B$33:$B$776,F$11)+'СЕТ СН'!$F$12+СВЦЭМ!$D$10+'СЕТ СН'!$F$5-'СЕТ СН'!$F$20</f>
        <v>1729.00768939</v>
      </c>
      <c r="G12" s="36">
        <f>SUMIFS(СВЦЭМ!$C$33:$C$776,СВЦЭМ!$A$33:$A$776,$A12,СВЦЭМ!$B$33:$B$776,G$11)+'СЕТ СН'!$F$12+СВЦЭМ!$D$10+'СЕТ СН'!$F$5-'СЕТ СН'!$F$20</f>
        <v>1721.7344718500001</v>
      </c>
      <c r="H12" s="36">
        <f>SUMIFS(СВЦЭМ!$C$33:$C$776,СВЦЭМ!$A$33:$A$776,$A12,СВЦЭМ!$B$33:$B$776,H$11)+'СЕТ СН'!$F$12+СВЦЭМ!$D$10+'СЕТ СН'!$F$5-'СЕТ СН'!$F$20</f>
        <v>1705.2967150500001</v>
      </c>
      <c r="I12" s="36">
        <f>SUMIFS(СВЦЭМ!$C$33:$C$776,СВЦЭМ!$A$33:$A$776,$A12,СВЦЭМ!$B$33:$B$776,I$11)+'СЕТ СН'!$F$12+СВЦЭМ!$D$10+'СЕТ СН'!$F$5-'СЕТ СН'!$F$20</f>
        <v>1676.2539102800001</v>
      </c>
      <c r="J12" s="36">
        <f>SUMIFS(СВЦЭМ!$C$33:$C$776,СВЦЭМ!$A$33:$A$776,$A12,СВЦЭМ!$B$33:$B$776,J$11)+'СЕТ СН'!$F$12+СВЦЭМ!$D$10+'СЕТ СН'!$F$5-'СЕТ СН'!$F$20</f>
        <v>1633.2652397300001</v>
      </c>
      <c r="K12" s="36">
        <f>SUMIFS(СВЦЭМ!$C$33:$C$776,СВЦЭМ!$A$33:$A$776,$A12,СВЦЭМ!$B$33:$B$776,K$11)+'СЕТ СН'!$F$12+СВЦЭМ!$D$10+'СЕТ СН'!$F$5-'СЕТ СН'!$F$20</f>
        <v>1597.23407984</v>
      </c>
      <c r="L12" s="36">
        <f>SUMIFS(СВЦЭМ!$C$33:$C$776,СВЦЭМ!$A$33:$A$776,$A12,СВЦЭМ!$B$33:$B$776,L$11)+'СЕТ СН'!$F$12+СВЦЭМ!$D$10+'СЕТ СН'!$F$5-'СЕТ СН'!$F$20</f>
        <v>1594.3131223400001</v>
      </c>
      <c r="M12" s="36">
        <f>SUMIFS(СВЦЭМ!$C$33:$C$776,СВЦЭМ!$A$33:$A$776,$A12,СВЦЭМ!$B$33:$B$776,M$11)+'СЕТ СН'!$F$12+СВЦЭМ!$D$10+'СЕТ СН'!$F$5-'СЕТ СН'!$F$20</f>
        <v>1590.06029941</v>
      </c>
      <c r="N12" s="36">
        <f>SUMIFS(СВЦЭМ!$C$33:$C$776,СВЦЭМ!$A$33:$A$776,$A12,СВЦЭМ!$B$33:$B$776,N$11)+'СЕТ СН'!$F$12+СВЦЭМ!$D$10+'СЕТ СН'!$F$5-'СЕТ СН'!$F$20</f>
        <v>1609.83559474</v>
      </c>
      <c r="O12" s="36">
        <f>SUMIFS(СВЦЭМ!$C$33:$C$776,СВЦЭМ!$A$33:$A$776,$A12,СВЦЭМ!$B$33:$B$776,O$11)+'СЕТ СН'!$F$12+СВЦЭМ!$D$10+'СЕТ СН'!$F$5-'СЕТ СН'!$F$20</f>
        <v>1609.9837348800002</v>
      </c>
      <c r="P12" s="36">
        <f>SUMIFS(СВЦЭМ!$C$33:$C$776,СВЦЭМ!$A$33:$A$776,$A12,СВЦЭМ!$B$33:$B$776,P$11)+'СЕТ СН'!$F$12+СВЦЭМ!$D$10+'СЕТ СН'!$F$5-'СЕТ СН'!$F$20</f>
        <v>1615.8773713</v>
      </c>
      <c r="Q12" s="36">
        <f>SUMIFS(СВЦЭМ!$C$33:$C$776,СВЦЭМ!$A$33:$A$776,$A12,СВЦЭМ!$B$33:$B$776,Q$11)+'СЕТ СН'!$F$12+СВЦЭМ!$D$10+'СЕТ СН'!$F$5-'СЕТ СН'!$F$20</f>
        <v>1622.24945845</v>
      </c>
      <c r="R12" s="36">
        <f>SUMIFS(СВЦЭМ!$C$33:$C$776,СВЦЭМ!$A$33:$A$776,$A12,СВЦЭМ!$B$33:$B$776,R$11)+'СЕТ СН'!$F$12+СВЦЭМ!$D$10+'СЕТ СН'!$F$5-'СЕТ СН'!$F$20</f>
        <v>1585.3126237800002</v>
      </c>
      <c r="S12" s="36">
        <f>SUMIFS(СВЦЭМ!$C$33:$C$776,СВЦЭМ!$A$33:$A$776,$A12,СВЦЭМ!$B$33:$B$776,S$11)+'СЕТ СН'!$F$12+СВЦЭМ!$D$10+'СЕТ СН'!$F$5-'СЕТ СН'!$F$20</f>
        <v>1551.0748214099999</v>
      </c>
      <c r="T12" s="36">
        <f>SUMIFS(СВЦЭМ!$C$33:$C$776,СВЦЭМ!$A$33:$A$776,$A12,СВЦЭМ!$B$33:$B$776,T$11)+'СЕТ СН'!$F$12+СВЦЭМ!$D$10+'СЕТ СН'!$F$5-'СЕТ СН'!$F$20</f>
        <v>1554.1540397600002</v>
      </c>
      <c r="U12" s="36">
        <f>SUMIFS(СВЦЭМ!$C$33:$C$776,СВЦЭМ!$A$33:$A$776,$A12,СВЦЭМ!$B$33:$B$776,U$11)+'СЕТ СН'!$F$12+СВЦЭМ!$D$10+'СЕТ СН'!$F$5-'СЕТ СН'!$F$20</f>
        <v>1557.5494950000002</v>
      </c>
      <c r="V12" s="36">
        <f>SUMIFS(СВЦЭМ!$C$33:$C$776,СВЦЭМ!$A$33:$A$776,$A12,СВЦЭМ!$B$33:$B$776,V$11)+'СЕТ СН'!$F$12+СВЦЭМ!$D$10+'СЕТ СН'!$F$5-'СЕТ СН'!$F$20</f>
        <v>1588.9363824500001</v>
      </c>
      <c r="W12" s="36">
        <f>SUMIFS(СВЦЭМ!$C$33:$C$776,СВЦЭМ!$A$33:$A$776,$A12,СВЦЭМ!$B$33:$B$776,W$11)+'СЕТ СН'!$F$12+СВЦЭМ!$D$10+'СЕТ СН'!$F$5-'СЕТ СН'!$F$20</f>
        <v>1575.1518274800001</v>
      </c>
      <c r="X12" s="36">
        <f>SUMIFS(СВЦЭМ!$C$33:$C$776,СВЦЭМ!$A$33:$A$776,$A12,СВЦЭМ!$B$33:$B$776,X$11)+'СЕТ СН'!$F$12+СВЦЭМ!$D$10+'СЕТ СН'!$F$5-'СЕТ СН'!$F$20</f>
        <v>1545.74299649</v>
      </c>
      <c r="Y12" s="36">
        <f>SUMIFS(СВЦЭМ!$C$33:$C$776,СВЦЭМ!$A$33:$A$776,$A12,СВЦЭМ!$B$33:$B$776,Y$11)+'СЕТ СН'!$F$12+СВЦЭМ!$D$10+'СЕТ СН'!$F$5-'СЕТ СН'!$F$20</f>
        <v>1587.74759885</v>
      </c>
      <c r="AA12" s="37"/>
    </row>
    <row r="13" spans="1:27" ht="15.75" x14ac:dyDescent="0.2">
      <c r="A13" s="35">
        <f>A12+1</f>
        <v>43710</v>
      </c>
      <c r="B13" s="36">
        <f>SUMIFS(СВЦЭМ!$C$33:$C$776,СВЦЭМ!$A$33:$A$776,$A13,СВЦЭМ!$B$33:$B$776,B$11)+'СЕТ СН'!$F$12+СВЦЭМ!$D$10+'СЕТ СН'!$F$5-'СЕТ СН'!$F$20</f>
        <v>1682.2765483100002</v>
      </c>
      <c r="C13" s="36">
        <f>SUMIFS(СВЦЭМ!$C$33:$C$776,СВЦЭМ!$A$33:$A$776,$A13,СВЦЭМ!$B$33:$B$776,C$11)+'СЕТ СН'!$F$12+СВЦЭМ!$D$10+'СЕТ СН'!$F$5-'СЕТ СН'!$F$20</f>
        <v>1690.2442610800001</v>
      </c>
      <c r="D13" s="36">
        <f>SUMIFS(СВЦЭМ!$C$33:$C$776,СВЦЭМ!$A$33:$A$776,$A13,СВЦЭМ!$B$33:$B$776,D$11)+'СЕТ СН'!$F$12+СВЦЭМ!$D$10+'СЕТ СН'!$F$5-'СЕТ СН'!$F$20</f>
        <v>1702.8100430300001</v>
      </c>
      <c r="E13" s="36">
        <f>SUMIFS(СВЦЭМ!$C$33:$C$776,СВЦЭМ!$A$33:$A$776,$A13,СВЦЭМ!$B$33:$B$776,E$11)+'СЕТ СН'!$F$12+СВЦЭМ!$D$10+'СЕТ СН'!$F$5-'СЕТ СН'!$F$20</f>
        <v>1705.96647437</v>
      </c>
      <c r="F13" s="36">
        <f>SUMIFS(СВЦЭМ!$C$33:$C$776,СВЦЭМ!$A$33:$A$776,$A13,СВЦЭМ!$B$33:$B$776,F$11)+'СЕТ СН'!$F$12+СВЦЭМ!$D$10+'СЕТ СН'!$F$5-'СЕТ СН'!$F$20</f>
        <v>1726.0727982500002</v>
      </c>
      <c r="G13" s="36">
        <f>SUMIFS(СВЦЭМ!$C$33:$C$776,СВЦЭМ!$A$33:$A$776,$A13,СВЦЭМ!$B$33:$B$776,G$11)+'СЕТ СН'!$F$12+СВЦЭМ!$D$10+'СЕТ СН'!$F$5-'СЕТ СН'!$F$20</f>
        <v>1703.34443212</v>
      </c>
      <c r="H13" s="36">
        <f>SUMIFS(СВЦЭМ!$C$33:$C$776,СВЦЭМ!$A$33:$A$776,$A13,СВЦЭМ!$B$33:$B$776,H$11)+'СЕТ СН'!$F$12+СВЦЭМ!$D$10+'СЕТ СН'!$F$5-'СЕТ СН'!$F$20</f>
        <v>1700.85817851</v>
      </c>
      <c r="I13" s="36">
        <f>SUMIFS(СВЦЭМ!$C$33:$C$776,СВЦЭМ!$A$33:$A$776,$A13,СВЦЭМ!$B$33:$B$776,I$11)+'СЕТ СН'!$F$12+СВЦЭМ!$D$10+'СЕТ СН'!$F$5-'СЕТ СН'!$F$20</f>
        <v>1707.0627703200003</v>
      </c>
      <c r="J13" s="36">
        <f>SUMIFS(СВЦЭМ!$C$33:$C$776,СВЦЭМ!$A$33:$A$776,$A13,СВЦЭМ!$B$33:$B$776,J$11)+'СЕТ СН'!$F$12+СВЦЭМ!$D$10+'СЕТ СН'!$F$5-'СЕТ СН'!$F$20</f>
        <v>1684.9762607400003</v>
      </c>
      <c r="K13" s="36">
        <f>SUMIFS(СВЦЭМ!$C$33:$C$776,СВЦЭМ!$A$33:$A$776,$A13,СВЦЭМ!$B$33:$B$776,K$11)+'СЕТ СН'!$F$12+СВЦЭМ!$D$10+'СЕТ СН'!$F$5-'СЕТ СН'!$F$20</f>
        <v>1644.0356747200001</v>
      </c>
      <c r="L13" s="36">
        <f>SUMIFS(СВЦЭМ!$C$33:$C$776,СВЦЭМ!$A$33:$A$776,$A13,СВЦЭМ!$B$33:$B$776,L$11)+'СЕТ СН'!$F$12+СВЦЭМ!$D$10+'СЕТ СН'!$F$5-'СЕТ СН'!$F$20</f>
        <v>1646.8428740600002</v>
      </c>
      <c r="M13" s="36">
        <f>SUMIFS(СВЦЭМ!$C$33:$C$776,СВЦЭМ!$A$33:$A$776,$A13,СВЦЭМ!$B$33:$B$776,M$11)+'СЕТ СН'!$F$12+СВЦЭМ!$D$10+'СЕТ СН'!$F$5-'СЕТ СН'!$F$20</f>
        <v>1651.5193241900001</v>
      </c>
      <c r="N13" s="36">
        <f>SUMIFS(СВЦЭМ!$C$33:$C$776,СВЦЭМ!$A$33:$A$776,$A13,СВЦЭМ!$B$33:$B$776,N$11)+'СЕТ СН'!$F$12+СВЦЭМ!$D$10+'СЕТ СН'!$F$5-'СЕТ СН'!$F$20</f>
        <v>1657.1228101000002</v>
      </c>
      <c r="O13" s="36">
        <f>SUMIFS(СВЦЭМ!$C$33:$C$776,СВЦЭМ!$A$33:$A$776,$A13,СВЦЭМ!$B$33:$B$776,O$11)+'СЕТ СН'!$F$12+СВЦЭМ!$D$10+'СЕТ СН'!$F$5-'СЕТ СН'!$F$20</f>
        <v>1650.7725978200001</v>
      </c>
      <c r="P13" s="36">
        <f>SUMIFS(СВЦЭМ!$C$33:$C$776,СВЦЭМ!$A$33:$A$776,$A13,СВЦЭМ!$B$33:$B$776,P$11)+'СЕТ СН'!$F$12+СВЦЭМ!$D$10+'СЕТ СН'!$F$5-'СЕТ СН'!$F$20</f>
        <v>1650.28605072</v>
      </c>
      <c r="Q13" s="36">
        <f>SUMIFS(СВЦЭМ!$C$33:$C$776,СВЦЭМ!$A$33:$A$776,$A13,СВЦЭМ!$B$33:$B$776,Q$11)+'СЕТ СН'!$F$12+СВЦЭМ!$D$10+'СЕТ СН'!$F$5-'СЕТ СН'!$F$20</f>
        <v>1654.9480223600001</v>
      </c>
      <c r="R13" s="36">
        <f>SUMIFS(СВЦЭМ!$C$33:$C$776,СВЦЭМ!$A$33:$A$776,$A13,СВЦЭМ!$B$33:$B$776,R$11)+'СЕТ СН'!$F$12+СВЦЭМ!$D$10+'СЕТ СН'!$F$5-'СЕТ СН'!$F$20</f>
        <v>1623.7771072</v>
      </c>
      <c r="S13" s="36">
        <f>SUMIFS(СВЦЭМ!$C$33:$C$776,СВЦЭМ!$A$33:$A$776,$A13,СВЦЭМ!$B$33:$B$776,S$11)+'СЕТ СН'!$F$12+СВЦЭМ!$D$10+'СЕТ СН'!$F$5-'СЕТ СН'!$F$20</f>
        <v>1584.47568697</v>
      </c>
      <c r="T13" s="36">
        <f>SUMIFS(СВЦЭМ!$C$33:$C$776,СВЦЭМ!$A$33:$A$776,$A13,СВЦЭМ!$B$33:$B$776,T$11)+'СЕТ СН'!$F$12+СВЦЭМ!$D$10+'СЕТ СН'!$F$5-'СЕТ СН'!$F$20</f>
        <v>1585.0263590600002</v>
      </c>
      <c r="U13" s="36">
        <f>SUMIFS(СВЦЭМ!$C$33:$C$776,СВЦЭМ!$A$33:$A$776,$A13,СВЦЭМ!$B$33:$B$776,U$11)+'СЕТ СН'!$F$12+СВЦЭМ!$D$10+'СЕТ СН'!$F$5-'СЕТ СН'!$F$20</f>
        <v>1585.0633498100001</v>
      </c>
      <c r="V13" s="36">
        <f>SUMIFS(СВЦЭМ!$C$33:$C$776,СВЦЭМ!$A$33:$A$776,$A13,СВЦЭМ!$B$33:$B$776,V$11)+'СЕТ СН'!$F$12+СВЦЭМ!$D$10+'СЕТ СН'!$F$5-'СЕТ СН'!$F$20</f>
        <v>1604.1762547500002</v>
      </c>
      <c r="W13" s="36">
        <f>SUMIFS(СВЦЭМ!$C$33:$C$776,СВЦЭМ!$A$33:$A$776,$A13,СВЦЭМ!$B$33:$B$776,W$11)+'СЕТ СН'!$F$12+СВЦЭМ!$D$10+'СЕТ СН'!$F$5-'СЕТ СН'!$F$20</f>
        <v>1588.00219436</v>
      </c>
      <c r="X13" s="36">
        <f>SUMIFS(СВЦЭМ!$C$33:$C$776,СВЦЭМ!$A$33:$A$776,$A13,СВЦЭМ!$B$33:$B$776,X$11)+'СЕТ СН'!$F$12+СВЦЭМ!$D$10+'СЕТ СН'!$F$5-'СЕТ СН'!$F$20</f>
        <v>1609.72967797</v>
      </c>
      <c r="Y13" s="36">
        <f>SUMIFS(СВЦЭМ!$C$33:$C$776,СВЦЭМ!$A$33:$A$776,$A13,СВЦЭМ!$B$33:$B$776,Y$11)+'СЕТ СН'!$F$12+СВЦЭМ!$D$10+'СЕТ СН'!$F$5-'СЕТ СН'!$F$20</f>
        <v>1660.03958354</v>
      </c>
    </row>
    <row r="14" spans="1:27" ht="15.75" x14ac:dyDescent="0.2">
      <c r="A14" s="35">
        <f t="shared" ref="A14:A42" si="0">A13+1</f>
        <v>43711</v>
      </c>
      <c r="B14" s="36">
        <f>SUMIFS(СВЦЭМ!$C$33:$C$776,СВЦЭМ!$A$33:$A$776,$A14,СВЦЭМ!$B$33:$B$776,B$11)+'СЕТ СН'!$F$12+СВЦЭМ!$D$10+'СЕТ СН'!$F$5-'СЕТ СН'!$F$20</f>
        <v>1727.0974148800001</v>
      </c>
      <c r="C14" s="36">
        <f>SUMIFS(СВЦЭМ!$C$33:$C$776,СВЦЭМ!$A$33:$A$776,$A14,СВЦЭМ!$B$33:$B$776,C$11)+'СЕТ СН'!$F$12+СВЦЭМ!$D$10+'СЕТ СН'!$F$5-'СЕТ СН'!$F$20</f>
        <v>1738.0773603500002</v>
      </c>
      <c r="D14" s="36">
        <f>SUMIFS(СВЦЭМ!$C$33:$C$776,СВЦЭМ!$A$33:$A$776,$A14,СВЦЭМ!$B$33:$B$776,D$11)+'СЕТ СН'!$F$12+СВЦЭМ!$D$10+'СЕТ СН'!$F$5-'СЕТ СН'!$F$20</f>
        <v>1730.5225124400001</v>
      </c>
      <c r="E14" s="36">
        <f>SUMIFS(СВЦЭМ!$C$33:$C$776,СВЦЭМ!$A$33:$A$776,$A14,СВЦЭМ!$B$33:$B$776,E$11)+'СЕТ СН'!$F$12+СВЦЭМ!$D$10+'СЕТ СН'!$F$5-'СЕТ СН'!$F$20</f>
        <v>1720.5908683400003</v>
      </c>
      <c r="F14" s="36">
        <f>SUMIFS(СВЦЭМ!$C$33:$C$776,СВЦЭМ!$A$33:$A$776,$A14,СВЦЭМ!$B$33:$B$776,F$11)+'СЕТ СН'!$F$12+СВЦЭМ!$D$10+'СЕТ СН'!$F$5-'СЕТ СН'!$F$20</f>
        <v>1722.4894860300001</v>
      </c>
      <c r="G14" s="36">
        <f>SUMIFS(СВЦЭМ!$C$33:$C$776,СВЦЭМ!$A$33:$A$776,$A14,СВЦЭМ!$B$33:$B$776,G$11)+'СЕТ СН'!$F$12+СВЦЭМ!$D$10+'СЕТ СН'!$F$5-'СЕТ СН'!$F$20</f>
        <v>1722.2602198</v>
      </c>
      <c r="H14" s="36">
        <f>SUMIFS(СВЦЭМ!$C$33:$C$776,СВЦЭМ!$A$33:$A$776,$A14,СВЦЭМ!$B$33:$B$776,H$11)+'СЕТ СН'!$F$12+СВЦЭМ!$D$10+'СЕТ СН'!$F$5-'СЕТ СН'!$F$20</f>
        <v>1716.7415844400002</v>
      </c>
      <c r="I14" s="36">
        <f>SUMIFS(СВЦЭМ!$C$33:$C$776,СВЦЭМ!$A$33:$A$776,$A14,СВЦЭМ!$B$33:$B$776,I$11)+'СЕТ СН'!$F$12+СВЦЭМ!$D$10+'СЕТ СН'!$F$5-'СЕТ СН'!$F$20</f>
        <v>1708.8499217500002</v>
      </c>
      <c r="J14" s="36">
        <f>SUMIFS(СВЦЭМ!$C$33:$C$776,СВЦЭМ!$A$33:$A$776,$A14,СВЦЭМ!$B$33:$B$776,J$11)+'СЕТ СН'!$F$12+СВЦЭМ!$D$10+'СЕТ СН'!$F$5-'СЕТ СН'!$F$20</f>
        <v>1661.07178918</v>
      </c>
      <c r="K14" s="36">
        <f>SUMIFS(СВЦЭМ!$C$33:$C$776,СВЦЭМ!$A$33:$A$776,$A14,СВЦЭМ!$B$33:$B$776,K$11)+'СЕТ СН'!$F$12+СВЦЭМ!$D$10+'СЕТ СН'!$F$5-'СЕТ СН'!$F$20</f>
        <v>1663.9285262800001</v>
      </c>
      <c r="L14" s="36">
        <f>SUMIFS(СВЦЭМ!$C$33:$C$776,СВЦЭМ!$A$33:$A$776,$A14,СВЦЭМ!$B$33:$B$776,L$11)+'СЕТ СН'!$F$12+СВЦЭМ!$D$10+'СЕТ СН'!$F$5-'СЕТ СН'!$F$20</f>
        <v>1666.6501530600001</v>
      </c>
      <c r="M14" s="36">
        <f>SUMIFS(СВЦЭМ!$C$33:$C$776,СВЦЭМ!$A$33:$A$776,$A14,СВЦЭМ!$B$33:$B$776,M$11)+'СЕТ СН'!$F$12+СВЦЭМ!$D$10+'СЕТ СН'!$F$5-'СЕТ СН'!$F$20</f>
        <v>1662.76126712</v>
      </c>
      <c r="N14" s="36">
        <f>SUMIFS(СВЦЭМ!$C$33:$C$776,СВЦЭМ!$A$33:$A$776,$A14,СВЦЭМ!$B$33:$B$776,N$11)+'СЕТ СН'!$F$12+СВЦЭМ!$D$10+'СЕТ СН'!$F$5-'СЕТ СН'!$F$20</f>
        <v>1660.0130769900002</v>
      </c>
      <c r="O14" s="36">
        <f>SUMIFS(СВЦЭМ!$C$33:$C$776,СВЦЭМ!$A$33:$A$776,$A14,СВЦЭМ!$B$33:$B$776,O$11)+'СЕТ СН'!$F$12+СВЦЭМ!$D$10+'СЕТ СН'!$F$5-'СЕТ СН'!$F$20</f>
        <v>1660.21590913</v>
      </c>
      <c r="P14" s="36">
        <f>SUMIFS(СВЦЭМ!$C$33:$C$776,СВЦЭМ!$A$33:$A$776,$A14,СВЦЭМ!$B$33:$B$776,P$11)+'СЕТ СН'!$F$12+СВЦЭМ!$D$10+'СЕТ СН'!$F$5-'СЕТ СН'!$F$20</f>
        <v>1663.7498758199999</v>
      </c>
      <c r="Q14" s="36">
        <f>SUMIFS(СВЦЭМ!$C$33:$C$776,СВЦЭМ!$A$33:$A$776,$A14,СВЦЭМ!$B$33:$B$776,Q$11)+'СЕТ СН'!$F$12+СВЦЭМ!$D$10+'СЕТ СН'!$F$5-'СЕТ СН'!$F$20</f>
        <v>1665.8741732100002</v>
      </c>
      <c r="R14" s="36">
        <f>SUMIFS(СВЦЭМ!$C$33:$C$776,СВЦЭМ!$A$33:$A$776,$A14,СВЦЭМ!$B$33:$B$776,R$11)+'СЕТ СН'!$F$12+СВЦЭМ!$D$10+'СЕТ СН'!$F$5-'СЕТ СН'!$F$20</f>
        <v>1622.5406441300001</v>
      </c>
      <c r="S14" s="36">
        <f>SUMIFS(СВЦЭМ!$C$33:$C$776,СВЦЭМ!$A$33:$A$776,$A14,СВЦЭМ!$B$33:$B$776,S$11)+'СЕТ СН'!$F$12+СВЦЭМ!$D$10+'СЕТ СН'!$F$5-'СЕТ СН'!$F$20</f>
        <v>1587.6191367400002</v>
      </c>
      <c r="T14" s="36">
        <f>SUMIFS(СВЦЭМ!$C$33:$C$776,СВЦЭМ!$A$33:$A$776,$A14,СВЦЭМ!$B$33:$B$776,T$11)+'СЕТ СН'!$F$12+СВЦЭМ!$D$10+'СЕТ СН'!$F$5-'СЕТ СН'!$F$20</f>
        <v>1596.7781358900002</v>
      </c>
      <c r="U14" s="36">
        <f>SUMIFS(СВЦЭМ!$C$33:$C$776,СВЦЭМ!$A$33:$A$776,$A14,СВЦЭМ!$B$33:$B$776,U$11)+'СЕТ СН'!$F$12+СВЦЭМ!$D$10+'СЕТ СН'!$F$5-'СЕТ СН'!$F$20</f>
        <v>1598.9583475100001</v>
      </c>
      <c r="V14" s="36">
        <f>SUMIFS(СВЦЭМ!$C$33:$C$776,СВЦЭМ!$A$33:$A$776,$A14,СВЦЭМ!$B$33:$B$776,V$11)+'СЕТ СН'!$F$12+СВЦЭМ!$D$10+'СЕТ СН'!$F$5-'СЕТ СН'!$F$20</f>
        <v>1621.4785923700001</v>
      </c>
      <c r="W14" s="36">
        <f>SUMIFS(СВЦЭМ!$C$33:$C$776,СВЦЭМ!$A$33:$A$776,$A14,СВЦЭМ!$B$33:$B$776,W$11)+'СЕТ СН'!$F$12+СВЦЭМ!$D$10+'СЕТ СН'!$F$5-'СЕТ СН'!$F$20</f>
        <v>1607.5430956600001</v>
      </c>
      <c r="X14" s="36">
        <f>SUMIFS(СВЦЭМ!$C$33:$C$776,СВЦЭМ!$A$33:$A$776,$A14,СВЦЭМ!$B$33:$B$776,X$11)+'СЕТ СН'!$F$12+СВЦЭМ!$D$10+'СЕТ СН'!$F$5-'СЕТ СН'!$F$20</f>
        <v>1576.45230778</v>
      </c>
      <c r="Y14" s="36">
        <f>SUMIFS(СВЦЭМ!$C$33:$C$776,СВЦЭМ!$A$33:$A$776,$A14,СВЦЭМ!$B$33:$B$776,Y$11)+'СЕТ СН'!$F$12+СВЦЭМ!$D$10+'СЕТ СН'!$F$5-'СЕТ СН'!$F$20</f>
        <v>1657.4725881200002</v>
      </c>
    </row>
    <row r="15" spans="1:27" ht="15.75" x14ac:dyDescent="0.2">
      <c r="A15" s="35">
        <f t="shared" si="0"/>
        <v>43712</v>
      </c>
      <c r="B15" s="36">
        <f>SUMIFS(СВЦЭМ!$C$33:$C$776,СВЦЭМ!$A$33:$A$776,$A15,СВЦЭМ!$B$33:$B$776,B$11)+'СЕТ СН'!$F$12+СВЦЭМ!$D$10+'СЕТ СН'!$F$5-'СЕТ СН'!$F$20</f>
        <v>1721.1544135600002</v>
      </c>
      <c r="C15" s="36">
        <f>SUMIFS(СВЦЭМ!$C$33:$C$776,СВЦЭМ!$A$33:$A$776,$A15,СВЦЭМ!$B$33:$B$776,C$11)+'СЕТ СН'!$F$12+СВЦЭМ!$D$10+'СЕТ СН'!$F$5-'СЕТ СН'!$F$20</f>
        <v>1723.5957520900001</v>
      </c>
      <c r="D15" s="36">
        <f>SUMIFS(СВЦЭМ!$C$33:$C$776,СВЦЭМ!$A$33:$A$776,$A15,СВЦЭМ!$B$33:$B$776,D$11)+'СЕТ СН'!$F$12+СВЦЭМ!$D$10+'СЕТ СН'!$F$5-'СЕТ СН'!$F$20</f>
        <v>1721.9657576100001</v>
      </c>
      <c r="E15" s="36">
        <f>SUMIFS(СВЦЭМ!$C$33:$C$776,СВЦЭМ!$A$33:$A$776,$A15,СВЦЭМ!$B$33:$B$776,E$11)+'СЕТ СН'!$F$12+СВЦЭМ!$D$10+'СЕТ СН'!$F$5-'СЕТ СН'!$F$20</f>
        <v>1718.6657535100001</v>
      </c>
      <c r="F15" s="36">
        <f>SUMIFS(СВЦЭМ!$C$33:$C$776,СВЦЭМ!$A$33:$A$776,$A15,СВЦЭМ!$B$33:$B$776,F$11)+'СЕТ СН'!$F$12+СВЦЭМ!$D$10+'СЕТ СН'!$F$5-'СЕТ СН'!$F$20</f>
        <v>1706.9761588400002</v>
      </c>
      <c r="G15" s="36">
        <f>SUMIFS(СВЦЭМ!$C$33:$C$776,СВЦЭМ!$A$33:$A$776,$A15,СВЦЭМ!$B$33:$B$776,G$11)+'СЕТ СН'!$F$12+СВЦЭМ!$D$10+'СЕТ СН'!$F$5-'СЕТ СН'!$F$20</f>
        <v>1717.6531457999999</v>
      </c>
      <c r="H15" s="36">
        <f>SUMIFS(СВЦЭМ!$C$33:$C$776,СВЦЭМ!$A$33:$A$776,$A15,СВЦЭМ!$B$33:$B$776,H$11)+'СЕТ СН'!$F$12+СВЦЭМ!$D$10+'СЕТ СН'!$F$5-'СЕТ СН'!$F$20</f>
        <v>1687.7561942900002</v>
      </c>
      <c r="I15" s="36">
        <f>SUMIFS(СВЦЭМ!$C$33:$C$776,СВЦЭМ!$A$33:$A$776,$A15,СВЦЭМ!$B$33:$B$776,I$11)+'СЕТ СН'!$F$12+СВЦЭМ!$D$10+'СЕТ СН'!$F$5-'СЕТ СН'!$F$20</f>
        <v>1675.31761542</v>
      </c>
      <c r="J15" s="36">
        <f>SUMIFS(СВЦЭМ!$C$33:$C$776,СВЦЭМ!$A$33:$A$776,$A15,СВЦЭМ!$B$33:$B$776,J$11)+'СЕТ СН'!$F$12+СВЦЭМ!$D$10+'СЕТ СН'!$F$5-'СЕТ СН'!$F$20</f>
        <v>1663.86861537</v>
      </c>
      <c r="K15" s="36">
        <f>SUMIFS(СВЦЭМ!$C$33:$C$776,СВЦЭМ!$A$33:$A$776,$A15,СВЦЭМ!$B$33:$B$776,K$11)+'СЕТ СН'!$F$12+СВЦЭМ!$D$10+'СЕТ СН'!$F$5-'СЕТ СН'!$F$20</f>
        <v>1671.9492421600003</v>
      </c>
      <c r="L15" s="36">
        <f>SUMIFS(СВЦЭМ!$C$33:$C$776,СВЦЭМ!$A$33:$A$776,$A15,СВЦЭМ!$B$33:$B$776,L$11)+'СЕТ СН'!$F$12+СВЦЭМ!$D$10+'СЕТ СН'!$F$5-'СЕТ СН'!$F$20</f>
        <v>1677.6258037000002</v>
      </c>
      <c r="M15" s="36">
        <f>SUMIFS(СВЦЭМ!$C$33:$C$776,СВЦЭМ!$A$33:$A$776,$A15,СВЦЭМ!$B$33:$B$776,M$11)+'СЕТ СН'!$F$12+СВЦЭМ!$D$10+'СЕТ СН'!$F$5-'СЕТ СН'!$F$20</f>
        <v>1677.8717666100001</v>
      </c>
      <c r="N15" s="36">
        <f>SUMIFS(СВЦЭМ!$C$33:$C$776,СВЦЭМ!$A$33:$A$776,$A15,СВЦЭМ!$B$33:$B$776,N$11)+'СЕТ СН'!$F$12+СВЦЭМ!$D$10+'СЕТ СН'!$F$5-'СЕТ СН'!$F$20</f>
        <v>1676.8924947300002</v>
      </c>
      <c r="O15" s="36">
        <f>SUMIFS(СВЦЭМ!$C$33:$C$776,СВЦЭМ!$A$33:$A$776,$A15,СВЦЭМ!$B$33:$B$776,O$11)+'СЕТ СН'!$F$12+СВЦЭМ!$D$10+'СЕТ СН'!$F$5-'СЕТ СН'!$F$20</f>
        <v>1678.19680251</v>
      </c>
      <c r="P15" s="36">
        <f>SUMIFS(СВЦЭМ!$C$33:$C$776,СВЦЭМ!$A$33:$A$776,$A15,СВЦЭМ!$B$33:$B$776,P$11)+'СЕТ СН'!$F$12+СВЦЭМ!$D$10+'СЕТ СН'!$F$5-'СЕТ СН'!$F$20</f>
        <v>1680.1216435400002</v>
      </c>
      <c r="Q15" s="36">
        <f>SUMIFS(СВЦЭМ!$C$33:$C$776,СВЦЭМ!$A$33:$A$776,$A15,СВЦЭМ!$B$33:$B$776,Q$11)+'СЕТ СН'!$F$12+СВЦЭМ!$D$10+'СЕТ СН'!$F$5-'СЕТ СН'!$F$20</f>
        <v>1675.5888673300001</v>
      </c>
      <c r="R15" s="36">
        <f>SUMIFS(СВЦЭМ!$C$33:$C$776,СВЦЭМ!$A$33:$A$776,$A15,СВЦЭМ!$B$33:$B$776,R$11)+'СЕТ СН'!$F$12+СВЦЭМ!$D$10+'СЕТ СН'!$F$5-'СЕТ СН'!$F$20</f>
        <v>1631.5124780700003</v>
      </c>
      <c r="S15" s="36">
        <f>SUMIFS(СВЦЭМ!$C$33:$C$776,СВЦЭМ!$A$33:$A$776,$A15,СВЦЭМ!$B$33:$B$776,S$11)+'СЕТ СН'!$F$12+СВЦЭМ!$D$10+'СЕТ СН'!$F$5-'СЕТ СН'!$F$20</f>
        <v>1595.9119703000001</v>
      </c>
      <c r="T15" s="36">
        <f>SUMIFS(СВЦЭМ!$C$33:$C$776,СВЦЭМ!$A$33:$A$776,$A15,СВЦЭМ!$B$33:$B$776,T$11)+'СЕТ СН'!$F$12+СВЦЭМ!$D$10+'СЕТ СН'!$F$5-'СЕТ СН'!$F$20</f>
        <v>1596.6351918600001</v>
      </c>
      <c r="U15" s="36">
        <f>SUMIFS(СВЦЭМ!$C$33:$C$776,СВЦЭМ!$A$33:$A$776,$A15,СВЦЭМ!$B$33:$B$776,U$11)+'СЕТ СН'!$F$12+СВЦЭМ!$D$10+'СЕТ СН'!$F$5-'СЕТ СН'!$F$20</f>
        <v>1596.65178745</v>
      </c>
      <c r="V15" s="36">
        <f>SUMIFS(СВЦЭМ!$C$33:$C$776,СВЦЭМ!$A$33:$A$776,$A15,СВЦЭМ!$B$33:$B$776,V$11)+'СЕТ СН'!$F$12+СВЦЭМ!$D$10+'СЕТ СН'!$F$5-'СЕТ СН'!$F$20</f>
        <v>1611.7928930100002</v>
      </c>
      <c r="W15" s="36">
        <f>SUMIFS(СВЦЭМ!$C$33:$C$776,СВЦЭМ!$A$33:$A$776,$A15,СВЦЭМ!$B$33:$B$776,W$11)+'СЕТ СН'!$F$12+СВЦЭМ!$D$10+'СЕТ СН'!$F$5-'СЕТ СН'!$F$20</f>
        <v>1605.41905374</v>
      </c>
      <c r="X15" s="36">
        <f>SUMIFS(СВЦЭМ!$C$33:$C$776,СВЦЭМ!$A$33:$A$776,$A15,СВЦЭМ!$B$33:$B$776,X$11)+'СЕТ СН'!$F$12+СВЦЭМ!$D$10+'СЕТ СН'!$F$5-'СЕТ СН'!$F$20</f>
        <v>1584.2977557700001</v>
      </c>
      <c r="Y15" s="36">
        <f>SUMIFS(СВЦЭМ!$C$33:$C$776,СВЦЭМ!$A$33:$A$776,$A15,СВЦЭМ!$B$33:$B$776,Y$11)+'СЕТ СН'!$F$12+СВЦЭМ!$D$10+'СЕТ СН'!$F$5-'СЕТ СН'!$F$20</f>
        <v>1645.8400701</v>
      </c>
    </row>
    <row r="16" spans="1:27" ht="15.75" x14ac:dyDescent="0.2">
      <c r="A16" s="35">
        <f t="shared" si="0"/>
        <v>43713</v>
      </c>
      <c r="B16" s="36">
        <f>SUMIFS(СВЦЭМ!$C$33:$C$776,СВЦЭМ!$A$33:$A$776,$A16,СВЦЭМ!$B$33:$B$776,B$11)+'СЕТ СН'!$F$12+СВЦЭМ!$D$10+'СЕТ СН'!$F$5-'СЕТ СН'!$F$20</f>
        <v>1734.08765722</v>
      </c>
      <c r="C16" s="36">
        <f>SUMIFS(СВЦЭМ!$C$33:$C$776,СВЦЭМ!$A$33:$A$776,$A16,СВЦЭМ!$B$33:$B$776,C$11)+'СЕТ СН'!$F$12+СВЦЭМ!$D$10+'СЕТ СН'!$F$5-'СЕТ СН'!$F$20</f>
        <v>1725.43275567</v>
      </c>
      <c r="D16" s="36">
        <f>SUMIFS(СВЦЭМ!$C$33:$C$776,СВЦЭМ!$A$33:$A$776,$A16,СВЦЭМ!$B$33:$B$776,D$11)+'СЕТ СН'!$F$12+СВЦЭМ!$D$10+'СЕТ СН'!$F$5-'СЕТ СН'!$F$20</f>
        <v>1722.4718121700002</v>
      </c>
      <c r="E16" s="36">
        <f>SUMIFS(СВЦЭМ!$C$33:$C$776,СВЦЭМ!$A$33:$A$776,$A16,СВЦЭМ!$B$33:$B$776,E$11)+'СЕТ СН'!$F$12+СВЦЭМ!$D$10+'СЕТ СН'!$F$5-'СЕТ СН'!$F$20</f>
        <v>1731.6096056700001</v>
      </c>
      <c r="F16" s="36">
        <f>SUMIFS(СВЦЭМ!$C$33:$C$776,СВЦЭМ!$A$33:$A$776,$A16,СВЦЭМ!$B$33:$B$776,F$11)+'СЕТ СН'!$F$12+СВЦЭМ!$D$10+'СЕТ СН'!$F$5-'СЕТ СН'!$F$20</f>
        <v>1719.31655667</v>
      </c>
      <c r="G16" s="36">
        <f>SUMIFS(СВЦЭМ!$C$33:$C$776,СВЦЭМ!$A$33:$A$776,$A16,СВЦЭМ!$B$33:$B$776,G$11)+'СЕТ СН'!$F$12+СВЦЭМ!$D$10+'СЕТ СН'!$F$5-'СЕТ СН'!$F$20</f>
        <v>1726.1843326600001</v>
      </c>
      <c r="H16" s="36">
        <f>SUMIFS(СВЦЭМ!$C$33:$C$776,СВЦЭМ!$A$33:$A$776,$A16,СВЦЭМ!$B$33:$B$776,H$11)+'СЕТ СН'!$F$12+СВЦЭМ!$D$10+'СЕТ СН'!$F$5-'СЕТ СН'!$F$20</f>
        <v>1718.22301909</v>
      </c>
      <c r="I16" s="36">
        <f>SUMIFS(СВЦЭМ!$C$33:$C$776,СВЦЭМ!$A$33:$A$776,$A16,СВЦЭМ!$B$33:$B$776,I$11)+'СЕТ СН'!$F$12+СВЦЭМ!$D$10+'СЕТ СН'!$F$5-'СЕТ СН'!$F$20</f>
        <v>1663.9586584500003</v>
      </c>
      <c r="J16" s="36">
        <f>SUMIFS(СВЦЭМ!$C$33:$C$776,СВЦЭМ!$A$33:$A$776,$A16,СВЦЭМ!$B$33:$B$776,J$11)+'СЕТ СН'!$F$12+СВЦЭМ!$D$10+'СЕТ СН'!$F$5-'СЕТ СН'!$F$20</f>
        <v>1669.5238915800001</v>
      </c>
      <c r="K16" s="36">
        <f>SUMIFS(СВЦЭМ!$C$33:$C$776,СВЦЭМ!$A$33:$A$776,$A16,СВЦЭМ!$B$33:$B$776,K$11)+'СЕТ СН'!$F$12+СВЦЭМ!$D$10+'СЕТ СН'!$F$5-'СЕТ СН'!$F$20</f>
        <v>1684.0460765900002</v>
      </c>
      <c r="L16" s="36">
        <f>SUMIFS(СВЦЭМ!$C$33:$C$776,СВЦЭМ!$A$33:$A$776,$A16,СВЦЭМ!$B$33:$B$776,L$11)+'СЕТ СН'!$F$12+СВЦЭМ!$D$10+'СЕТ СН'!$F$5-'СЕТ СН'!$F$20</f>
        <v>1690.6282051100002</v>
      </c>
      <c r="M16" s="36">
        <f>SUMIFS(СВЦЭМ!$C$33:$C$776,СВЦЭМ!$A$33:$A$776,$A16,СВЦЭМ!$B$33:$B$776,M$11)+'СЕТ СН'!$F$12+СВЦЭМ!$D$10+'СЕТ СН'!$F$5-'СЕТ СН'!$F$20</f>
        <v>1684.4445554700001</v>
      </c>
      <c r="N16" s="36">
        <f>SUMIFS(СВЦЭМ!$C$33:$C$776,СВЦЭМ!$A$33:$A$776,$A16,СВЦЭМ!$B$33:$B$776,N$11)+'СЕТ СН'!$F$12+СВЦЭМ!$D$10+'СЕТ СН'!$F$5-'СЕТ СН'!$F$20</f>
        <v>1681.20781197</v>
      </c>
      <c r="O16" s="36">
        <f>SUMIFS(СВЦЭМ!$C$33:$C$776,СВЦЭМ!$A$33:$A$776,$A16,СВЦЭМ!$B$33:$B$776,O$11)+'СЕТ СН'!$F$12+СВЦЭМ!$D$10+'СЕТ СН'!$F$5-'СЕТ СН'!$F$20</f>
        <v>1678.07891023</v>
      </c>
      <c r="P16" s="36">
        <f>SUMIFS(СВЦЭМ!$C$33:$C$776,СВЦЭМ!$A$33:$A$776,$A16,СВЦЭМ!$B$33:$B$776,P$11)+'СЕТ СН'!$F$12+СВЦЭМ!$D$10+'СЕТ СН'!$F$5-'СЕТ СН'!$F$20</f>
        <v>1678.6539977300001</v>
      </c>
      <c r="Q16" s="36">
        <f>SUMIFS(СВЦЭМ!$C$33:$C$776,СВЦЭМ!$A$33:$A$776,$A16,СВЦЭМ!$B$33:$B$776,Q$11)+'СЕТ СН'!$F$12+СВЦЭМ!$D$10+'СЕТ СН'!$F$5-'СЕТ СН'!$F$20</f>
        <v>1662.9103718400002</v>
      </c>
      <c r="R16" s="36">
        <f>SUMIFS(СВЦЭМ!$C$33:$C$776,СВЦЭМ!$A$33:$A$776,$A16,СВЦЭМ!$B$33:$B$776,R$11)+'СЕТ СН'!$F$12+СВЦЭМ!$D$10+'СЕТ СН'!$F$5-'СЕТ СН'!$F$20</f>
        <v>1623.9245684300001</v>
      </c>
      <c r="S16" s="36">
        <f>SUMIFS(СВЦЭМ!$C$33:$C$776,СВЦЭМ!$A$33:$A$776,$A16,СВЦЭМ!$B$33:$B$776,S$11)+'СЕТ СН'!$F$12+СВЦЭМ!$D$10+'СЕТ СН'!$F$5-'СЕТ СН'!$F$20</f>
        <v>1602.9745163699999</v>
      </c>
      <c r="T16" s="36">
        <f>SUMIFS(СВЦЭМ!$C$33:$C$776,СВЦЭМ!$A$33:$A$776,$A16,СВЦЭМ!$B$33:$B$776,T$11)+'СЕТ СН'!$F$12+СВЦЭМ!$D$10+'СЕТ СН'!$F$5-'СЕТ СН'!$F$20</f>
        <v>1631.2693448100001</v>
      </c>
      <c r="U16" s="36">
        <f>SUMIFS(СВЦЭМ!$C$33:$C$776,СВЦЭМ!$A$33:$A$776,$A16,СВЦЭМ!$B$33:$B$776,U$11)+'СЕТ СН'!$F$12+СВЦЭМ!$D$10+'СЕТ СН'!$F$5-'СЕТ СН'!$F$20</f>
        <v>1611.96515464</v>
      </c>
      <c r="V16" s="36">
        <f>SUMIFS(СВЦЭМ!$C$33:$C$776,СВЦЭМ!$A$33:$A$776,$A16,СВЦЭМ!$B$33:$B$776,V$11)+'СЕТ СН'!$F$12+СВЦЭМ!$D$10+'СЕТ СН'!$F$5-'СЕТ СН'!$F$20</f>
        <v>1611.73122263</v>
      </c>
      <c r="W16" s="36">
        <f>SUMIFS(СВЦЭМ!$C$33:$C$776,СВЦЭМ!$A$33:$A$776,$A16,СВЦЭМ!$B$33:$B$776,W$11)+'СЕТ СН'!$F$12+СВЦЭМ!$D$10+'СЕТ СН'!$F$5-'СЕТ СН'!$F$20</f>
        <v>1604.7356763100001</v>
      </c>
      <c r="X16" s="36">
        <f>SUMIFS(СВЦЭМ!$C$33:$C$776,СВЦЭМ!$A$33:$A$776,$A16,СВЦЭМ!$B$33:$B$776,X$11)+'СЕТ СН'!$F$12+СВЦЭМ!$D$10+'СЕТ СН'!$F$5-'СЕТ СН'!$F$20</f>
        <v>1577.5638879100002</v>
      </c>
      <c r="Y16" s="36">
        <f>SUMIFS(СВЦЭМ!$C$33:$C$776,СВЦЭМ!$A$33:$A$776,$A16,СВЦЭМ!$B$33:$B$776,Y$11)+'СЕТ СН'!$F$12+СВЦЭМ!$D$10+'СЕТ СН'!$F$5-'СЕТ СН'!$F$20</f>
        <v>1608.3250266800001</v>
      </c>
    </row>
    <row r="17" spans="1:25" ht="15.75" x14ac:dyDescent="0.2">
      <c r="A17" s="35">
        <f t="shared" si="0"/>
        <v>43714</v>
      </c>
      <c r="B17" s="36">
        <f>SUMIFS(СВЦЭМ!$C$33:$C$776,СВЦЭМ!$A$33:$A$776,$A17,СВЦЭМ!$B$33:$B$776,B$11)+'СЕТ СН'!$F$12+СВЦЭМ!$D$10+'СЕТ СН'!$F$5-'СЕТ СН'!$F$20</f>
        <v>1627.3114933900001</v>
      </c>
      <c r="C17" s="36">
        <f>SUMIFS(СВЦЭМ!$C$33:$C$776,СВЦЭМ!$A$33:$A$776,$A17,СВЦЭМ!$B$33:$B$776,C$11)+'СЕТ СН'!$F$12+СВЦЭМ!$D$10+'СЕТ СН'!$F$5-'СЕТ СН'!$F$20</f>
        <v>1689.1276819</v>
      </c>
      <c r="D17" s="36">
        <f>SUMIFS(СВЦЭМ!$C$33:$C$776,СВЦЭМ!$A$33:$A$776,$A17,СВЦЭМ!$B$33:$B$776,D$11)+'СЕТ СН'!$F$12+СВЦЭМ!$D$10+'СЕТ СН'!$F$5-'СЕТ СН'!$F$20</f>
        <v>1738.6523585</v>
      </c>
      <c r="E17" s="36">
        <f>SUMIFS(СВЦЭМ!$C$33:$C$776,СВЦЭМ!$A$33:$A$776,$A17,СВЦЭМ!$B$33:$B$776,E$11)+'СЕТ СН'!$F$12+СВЦЭМ!$D$10+'СЕТ СН'!$F$5-'СЕТ СН'!$F$20</f>
        <v>1777.2624903300002</v>
      </c>
      <c r="F17" s="36">
        <f>SUMIFS(СВЦЭМ!$C$33:$C$776,СВЦЭМ!$A$33:$A$776,$A17,СВЦЭМ!$B$33:$B$776,F$11)+'СЕТ СН'!$F$12+СВЦЭМ!$D$10+'СЕТ СН'!$F$5-'СЕТ СН'!$F$20</f>
        <v>1773.1328684300001</v>
      </c>
      <c r="G17" s="36">
        <f>SUMIFS(СВЦЭМ!$C$33:$C$776,СВЦЭМ!$A$33:$A$776,$A17,СВЦЭМ!$B$33:$B$776,G$11)+'СЕТ СН'!$F$12+СВЦЭМ!$D$10+'СЕТ СН'!$F$5-'СЕТ СН'!$F$20</f>
        <v>1758.1183593800001</v>
      </c>
      <c r="H17" s="36">
        <f>SUMIFS(СВЦЭМ!$C$33:$C$776,СВЦЭМ!$A$33:$A$776,$A17,СВЦЭМ!$B$33:$B$776,H$11)+'СЕТ СН'!$F$12+СВЦЭМ!$D$10+'СЕТ СН'!$F$5-'СЕТ СН'!$F$20</f>
        <v>1716.0425855400001</v>
      </c>
      <c r="I17" s="36">
        <f>SUMIFS(СВЦЭМ!$C$33:$C$776,СВЦЭМ!$A$33:$A$776,$A17,СВЦЭМ!$B$33:$B$776,I$11)+'СЕТ СН'!$F$12+СВЦЭМ!$D$10+'СЕТ СН'!$F$5-'СЕТ СН'!$F$20</f>
        <v>1683.7894580800003</v>
      </c>
      <c r="J17" s="36">
        <f>SUMIFS(СВЦЭМ!$C$33:$C$776,СВЦЭМ!$A$33:$A$776,$A17,СВЦЭМ!$B$33:$B$776,J$11)+'СЕТ СН'!$F$12+СВЦЭМ!$D$10+'СЕТ СН'!$F$5-'СЕТ СН'!$F$20</f>
        <v>1651.3058605000001</v>
      </c>
      <c r="K17" s="36">
        <f>SUMIFS(СВЦЭМ!$C$33:$C$776,СВЦЭМ!$A$33:$A$776,$A17,СВЦЭМ!$B$33:$B$776,K$11)+'СЕТ СН'!$F$12+СВЦЭМ!$D$10+'СЕТ СН'!$F$5-'СЕТ СН'!$F$20</f>
        <v>1630.4208656400001</v>
      </c>
      <c r="L17" s="36">
        <f>SUMIFS(СВЦЭМ!$C$33:$C$776,СВЦЭМ!$A$33:$A$776,$A17,СВЦЭМ!$B$33:$B$776,L$11)+'СЕТ СН'!$F$12+СВЦЭМ!$D$10+'СЕТ СН'!$F$5-'СЕТ СН'!$F$20</f>
        <v>1642.3322020700002</v>
      </c>
      <c r="M17" s="36">
        <f>SUMIFS(СВЦЭМ!$C$33:$C$776,СВЦЭМ!$A$33:$A$776,$A17,СВЦЭМ!$B$33:$B$776,M$11)+'СЕТ СН'!$F$12+СВЦЭМ!$D$10+'СЕТ СН'!$F$5-'СЕТ СН'!$F$20</f>
        <v>1615.3069783700003</v>
      </c>
      <c r="N17" s="36">
        <f>SUMIFS(СВЦЭМ!$C$33:$C$776,СВЦЭМ!$A$33:$A$776,$A17,СВЦЭМ!$B$33:$B$776,N$11)+'СЕТ СН'!$F$12+СВЦЭМ!$D$10+'СЕТ СН'!$F$5-'СЕТ СН'!$F$20</f>
        <v>1611.9863394600002</v>
      </c>
      <c r="O17" s="36">
        <f>SUMIFS(СВЦЭМ!$C$33:$C$776,СВЦЭМ!$A$33:$A$776,$A17,СВЦЭМ!$B$33:$B$776,O$11)+'СЕТ СН'!$F$12+СВЦЭМ!$D$10+'СЕТ СН'!$F$5-'СЕТ СН'!$F$20</f>
        <v>1616.2969151400002</v>
      </c>
      <c r="P17" s="36">
        <f>SUMIFS(СВЦЭМ!$C$33:$C$776,СВЦЭМ!$A$33:$A$776,$A17,СВЦЭМ!$B$33:$B$776,P$11)+'СЕТ СН'!$F$12+СВЦЭМ!$D$10+'СЕТ СН'!$F$5-'СЕТ СН'!$F$20</f>
        <v>1640.89551252</v>
      </c>
      <c r="Q17" s="36">
        <f>SUMIFS(СВЦЭМ!$C$33:$C$776,СВЦЭМ!$A$33:$A$776,$A17,СВЦЭМ!$B$33:$B$776,Q$11)+'СЕТ СН'!$F$12+СВЦЭМ!$D$10+'СЕТ СН'!$F$5-'СЕТ СН'!$F$20</f>
        <v>1632.1718431100001</v>
      </c>
      <c r="R17" s="36">
        <f>SUMIFS(СВЦЭМ!$C$33:$C$776,СВЦЭМ!$A$33:$A$776,$A17,СВЦЭМ!$B$33:$B$776,R$11)+'СЕТ СН'!$F$12+СВЦЭМ!$D$10+'СЕТ СН'!$F$5-'СЕТ СН'!$F$20</f>
        <v>1598.5495071100001</v>
      </c>
      <c r="S17" s="36">
        <f>SUMIFS(СВЦЭМ!$C$33:$C$776,СВЦЭМ!$A$33:$A$776,$A17,СВЦЭМ!$B$33:$B$776,S$11)+'СЕТ СН'!$F$12+СВЦЭМ!$D$10+'СЕТ СН'!$F$5-'СЕТ СН'!$F$20</f>
        <v>1570.7807247800001</v>
      </c>
      <c r="T17" s="36">
        <f>SUMIFS(СВЦЭМ!$C$33:$C$776,СВЦЭМ!$A$33:$A$776,$A17,СВЦЭМ!$B$33:$B$776,T$11)+'СЕТ СН'!$F$12+СВЦЭМ!$D$10+'СЕТ СН'!$F$5-'СЕТ СН'!$F$20</f>
        <v>1571.9367788600002</v>
      </c>
      <c r="U17" s="36">
        <f>SUMIFS(СВЦЭМ!$C$33:$C$776,СВЦЭМ!$A$33:$A$776,$A17,СВЦЭМ!$B$33:$B$776,U$11)+'СЕТ СН'!$F$12+СВЦЭМ!$D$10+'СЕТ СН'!$F$5-'СЕТ СН'!$F$20</f>
        <v>1568.9069118400002</v>
      </c>
      <c r="V17" s="36">
        <f>SUMIFS(СВЦЭМ!$C$33:$C$776,СВЦЭМ!$A$33:$A$776,$A17,СВЦЭМ!$B$33:$B$776,V$11)+'СЕТ СН'!$F$12+СВЦЭМ!$D$10+'СЕТ СН'!$F$5-'СЕТ СН'!$F$20</f>
        <v>1590.1634781300002</v>
      </c>
      <c r="W17" s="36">
        <f>SUMIFS(СВЦЭМ!$C$33:$C$776,СВЦЭМ!$A$33:$A$776,$A17,СВЦЭМ!$B$33:$B$776,W$11)+'СЕТ СН'!$F$12+СВЦЭМ!$D$10+'СЕТ СН'!$F$5-'СЕТ СН'!$F$20</f>
        <v>1581.5523935800002</v>
      </c>
      <c r="X17" s="36">
        <f>SUMIFS(СВЦЭМ!$C$33:$C$776,СВЦЭМ!$A$33:$A$776,$A17,СВЦЭМ!$B$33:$B$776,X$11)+'СЕТ СН'!$F$12+СВЦЭМ!$D$10+'СЕТ СН'!$F$5-'СЕТ СН'!$F$20</f>
        <v>1574.6497054900001</v>
      </c>
      <c r="Y17" s="36">
        <f>SUMIFS(СВЦЭМ!$C$33:$C$776,СВЦЭМ!$A$33:$A$776,$A17,СВЦЭМ!$B$33:$B$776,Y$11)+'СЕТ СН'!$F$12+СВЦЭМ!$D$10+'СЕТ СН'!$F$5-'СЕТ СН'!$F$20</f>
        <v>1637.6612498500001</v>
      </c>
    </row>
    <row r="18" spans="1:25" ht="15.75" x14ac:dyDescent="0.2">
      <c r="A18" s="35">
        <f t="shared" si="0"/>
        <v>43715</v>
      </c>
      <c r="B18" s="36">
        <f>SUMIFS(СВЦЭМ!$C$33:$C$776,СВЦЭМ!$A$33:$A$776,$A18,СВЦЭМ!$B$33:$B$776,B$11)+'СЕТ СН'!$F$12+СВЦЭМ!$D$10+'СЕТ СН'!$F$5-'СЕТ СН'!$F$20</f>
        <v>1671.2573495700001</v>
      </c>
      <c r="C18" s="36">
        <f>SUMIFS(СВЦЭМ!$C$33:$C$776,СВЦЭМ!$A$33:$A$776,$A18,СВЦЭМ!$B$33:$B$776,C$11)+'СЕТ СН'!$F$12+СВЦЭМ!$D$10+'СЕТ СН'!$F$5-'СЕТ СН'!$F$20</f>
        <v>1708.8620750300001</v>
      </c>
      <c r="D18" s="36">
        <f>SUMIFS(СВЦЭМ!$C$33:$C$776,СВЦЭМ!$A$33:$A$776,$A18,СВЦЭМ!$B$33:$B$776,D$11)+'СЕТ СН'!$F$12+СВЦЭМ!$D$10+'СЕТ СН'!$F$5-'СЕТ СН'!$F$20</f>
        <v>1728.34540711</v>
      </c>
      <c r="E18" s="36">
        <f>SUMIFS(СВЦЭМ!$C$33:$C$776,СВЦЭМ!$A$33:$A$776,$A18,СВЦЭМ!$B$33:$B$776,E$11)+'СЕТ СН'!$F$12+СВЦЭМ!$D$10+'СЕТ СН'!$F$5-'СЕТ СН'!$F$20</f>
        <v>1738.00785997</v>
      </c>
      <c r="F18" s="36">
        <f>SUMIFS(СВЦЭМ!$C$33:$C$776,СВЦЭМ!$A$33:$A$776,$A18,СВЦЭМ!$B$33:$B$776,F$11)+'СЕТ СН'!$F$12+СВЦЭМ!$D$10+'СЕТ СН'!$F$5-'СЕТ СН'!$F$20</f>
        <v>1739.17581475</v>
      </c>
      <c r="G18" s="36">
        <f>SUMIFS(СВЦЭМ!$C$33:$C$776,СВЦЭМ!$A$33:$A$776,$A18,СВЦЭМ!$B$33:$B$776,G$11)+'СЕТ СН'!$F$12+СВЦЭМ!$D$10+'СЕТ СН'!$F$5-'СЕТ СН'!$F$20</f>
        <v>1742.8983121200001</v>
      </c>
      <c r="H18" s="36">
        <f>SUMIFS(СВЦЭМ!$C$33:$C$776,СВЦЭМ!$A$33:$A$776,$A18,СВЦЭМ!$B$33:$B$776,H$11)+'СЕТ СН'!$F$12+СВЦЭМ!$D$10+'СЕТ СН'!$F$5-'СЕТ СН'!$F$20</f>
        <v>1706.16605252</v>
      </c>
      <c r="I18" s="36">
        <f>SUMIFS(СВЦЭМ!$C$33:$C$776,СВЦЭМ!$A$33:$A$776,$A18,СВЦЭМ!$B$33:$B$776,I$11)+'СЕТ СН'!$F$12+СВЦЭМ!$D$10+'СЕТ СН'!$F$5-'СЕТ СН'!$F$20</f>
        <v>1659.4436274700001</v>
      </c>
      <c r="J18" s="36">
        <f>SUMIFS(СВЦЭМ!$C$33:$C$776,СВЦЭМ!$A$33:$A$776,$A18,СВЦЭМ!$B$33:$B$776,J$11)+'СЕТ СН'!$F$12+СВЦЭМ!$D$10+'СЕТ СН'!$F$5-'СЕТ СН'!$F$20</f>
        <v>1623.3622299200001</v>
      </c>
      <c r="K18" s="36">
        <f>SUMIFS(СВЦЭМ!$C$33:$C$776,СВЦЭМ!$A$33:$A$776,$A18,СВЦЭМ!$B$33:$B$776,K$11)+'СЕТ СН'!$F$12+СВЦЭМ!$D$10+'СЕТ СН'!$F$5-'СЕТ СН'!$F$20</f>
        <v>1623.5934396100001</v>
      </c>
      <c r="L18" s="36">
        <f>SUMIFS(СВЦЭМ!$C$33:$C$776,СВЦЭМ!$A$33:$A$776,$A18,СВЦЭМ!$B$33:$B$776,L$11)+'СЕТ СН'!$F$12+СВЦЭМ!$D$10+'СЕТ СН'!$F$5-'СЕТ СН'!$F$20</f>
        <v>1648.7548983500001</v>
      </c>
      <c r="M18" s="36">
        <f>SUMIFS(СВЦЭМ!$C$33:$C$776,СВЦЭМ!$A$33:$A$776,$A18,СВЦЭМ!$B$33:$B$776,M$11)+'СЕТ СН'!$F$12+СВЦЭМ!$D$10+'СЕТ СН'!$F$5-'СЕТ СН'!$F$20</f>
        <v>1611.4533092400002</v>
      </c>
      <c r="N18" s="36">
        <f>SUMIFS(СВЦЭМ!$C$33:$C$776,СВЦЭМ!$A$33:$A$776,$A18,СВЦЭМ!$B$33:$B$776,N$11)+'СЕТ СН'!$F$12+СВЦЭМ!$D$10+'СЕТ СН'!$F$5-'СЕТ СН'!$F$20</f>
        <v>1655.1050089600001</v>
      </c>
      <c r="O18" s="36">
        <f>SUMIFS(СВЦЭМ!$C$33:$C$776,СВЦЭМ!$A$33:$A$776,$A18,СВЦЭМ!$B$33:$B$776,O$11)+'СЕТ СН'!$F$12+СВЦЭМ!$D$10+'СЕТ СН'!$F$5-'СЕТ СН'!$F$20</f>
        <v>1627.0219137700001</v>
      </c>
      <c r="P18" s="36">
        <f>SUMIFS(СВЦЭМ!$C$33:$C$776,СВЦЭМ!$A$33:$A$776,$A18,СВЦЭМ!$B$33:$B$776,P$11)+'СЕТ СН'!$F$12+СВЦЭМ!$D$10+'СЕТ СН'!$F$5-'СЕТ СН'!$F$20</f>
        <v>1627.0654188100002</v>
      </c>
      <c r="Q18" s="36">
        <f>SUMIFS(СВЦЭМ!$C$33:$C$776,СВЦЭМ!$A$33:$A$776,$A18,СВЦЭМ!$B$33:$B$776,Q$11)+'СЕТ СН'!$F$12+СВЦЭМ!$D$10+'СЕТ СН'!$F$5-'СЕТ СН'!$F$20</f>
        <v>1626.4409463400002</v>
      </c>
      <c r="R18" s="36">
        <f>SUMIFS(СВЦЭМ!$C$33:$C$776,СВЦЭМ!$A$33:$A$776,$A18,СВЦЭМ!$B$33:$B$776,R$11)+'СЕТ СН'!$F$12+СВЦЭМ!$D$10+'СЕТ СН'!$F$5-'СЕТ СН'!$F$20</f>
        <v>1586.85155906</v>
      </c>
      <c r="S18" s="36">
        <f>SUMIFS(СВЦЭМ!$C$33:$C$776,СВЦЭМ!$A$33:$A$776,$A18,СВЦЭМ!$B$33:$B$776,S$11)+'СЕТ СН'!$F$12+СВЦЭМ!$D$10+'СЕТ СН'!$F$5-'СЕТ СН'!$F$20</f>
        <v>1565.7327505900003</v>
      </c>
      <c r="T18" s="36">
        <f>SUMIFS(СВЦЭМ!$C$33:$C$776,СВЦЭМ!$A$33:$A$776,$A18,СВЦЭМ!$B$33:$B$776,T$11)+'СЕТ СН'!$F$12+СВЦЭМ!$D$10+'СЕТ СН'!$F$5-'СЕТ СН'!$F$20</f>
        <v>1566.5910162499999</v>
      </c>
      <c r="U18" s="36">
        <f>SUMIFS(СВЦЭМ!$C$33:$C$776,СВЦЭМ!$A$33:$A$776,$A18,СВЦЭМ!$B$33:$B$776,U$11)+'СЕТ СН'!$F$12+СВЦЭМ!$D$10+'СЕТ СН'!$F$5-'СЕТ СН'!$F$20</f>
        <v>1569.7431157300002</v>
      </c>
      <c r="V18" s="36">
        <f>SUMIFS(СВЦЭМ!$C$33:$C$776,СВЦЭМ!$A$33:$A$776,$A18,СВЦЭМ!$B$33:$B$776,V$11)+'СЕТ СН'!$F$12+СВЦЭМ!$D$10+'СЕТ СН'!$F$5-'СЕТ СН'!$F$20</f>
        <v>1579.4203933600002</v>
      </c>
      <c r="W18" s="36">
        <f>SUMIFS(СВЦЭМ!$C$33:$C$776,СВЦЭМ!$A$33:$A$776,$A18,СВЦЭМ!$B$33:$B$776,W$11)+'СЕТ СН'!$F$12+СВЦЭМ!$D$10+'СЕТ СН'!$F$5-'СЕТ СН'!$F$20</f>
        <v>1579.89087191</v>
      </c>
      <c r="X18" s="36">
        <f>SUMIFS(СВЦЭМ!$C$33:$C$776,СВЦЭМ!$A$33:$A$776,$A18,СВЦЭМ!$B$33:$B$776,X$11)+'СЕТ СН'!$F$12+СВЦЭМ!$D$10+'СЕТ СН'!$F$5-'СЕТ СН'!$F$20</f>
        <v>1561.86873298</v>
      </c>
      <c r="Y18" s="36">
        <f>SUMIFS(СВЦЭМ!$C$33:$C$776,СВЦЭМ!$A$33:$A$776,$A18,СВЦЭМ!$B$33:$B$776,Y$11)+'СЕТ СН'!$F$12+СВЦЭМ!$D$10+'СЕТ СН'!$F$5-'СЕТ СН'!$F$20</f>
        <v>1624.9174337300001</v>
      </c>
    </row>
    <row r="19" spans="1:25" ht="15.75" x14ac:dyDescent="0.2">
      <c r="A19" s="35">
        <f t="shared" si="0"/>
        <v>43716</v>
      </c>
      <c r="B19" s="36">
        <f>SUMIFS(СВЦЭМ!$C$33:$C$776,СВЦЭМ!$A$33:$A$776,$A19,СВЦЭМ!$B$33:$B$776,B$11)+'СЕТ СН'!$F$12+СВЦЭМ!$D$10+'СЕТ СН'!$F$5-'СЕТ СН'!$F$20</f>
        <v>1665.14682236</v>
      </c>
      <c r="C19" s="36">
        <f>SUMIFS(СВЦЭМ!$C$33:$C$776,СВЦЭМ!$A$33:$A$776,$A19,СВЦЭМ!$B$33:$B$776,C$11)+'СЕТ СН'!$F$12+СВЦЭМ!$D$10+'СЕТ СН'!$F$5-'СЕТ СН'!$F$20</f>
        <v>1697.9294400700001</v>
      </c>
      <c r="D19" s="36">
        <f>SUMIFS(СВЦЭМ!$C$33:$C$776,СВЦЭМ!$A$33:$A$776,$A19,СВЦЭМ!$B$33:$B$776,D$11)+'СЕТ СН'!$F$12+СВЦЭМ!$D$10+'СЕТ СН'!$F$5-'СЕТ СН'!$F$20</f>
        <v>1713.62972395</v>
      </c>
      <c r="E19" s="36">
        <f>SUMIFS(СВЦЭМ!$C$33:$C$776,СВЦЭМ!$A$33:$A$776,$A19,СВЦЭМ!$B$33:$B$776,E$11)+'СЕТ СН'!$F$12+СВЦЭМ!$D$10+'СЕТ СН'!$F$5-'СЕТ СН'!$F$20</f>
        <v>1722.8399764600001</v>
      </c>
      <c r="F19" s="36">
        <f>SUMIFS(СВЦЭМ!$C$33:$C$776,СВЦЭМ!$A$33:$A$776,$A19,СВЦЭМ!$B$33:$B$776,F$11)+'СЕТ СН'!$F$12+СВЦЭМ!$D$10+'СЕТ СН'!$F$5-'СЕТ СН'!$F$20</f>
        <v>1726.1687239100002</v>
      </c>
      <c r="G19" s="36">
        <f>SUMIFS(СВЦЭМ!$C$33:$C$776,СВЦЭМ!$A$33:$A$776,$A19,СВЦЭМ!$B$33:$B$776,G$11)+'СЕТ СН'!$F$12+СВЦЭМ!$D$10+'СЕТ СН'!$F$5-'СЕТ СН'!$F$20</f>
        <v>1722.8518867100001</v>
      </c>
      <c r="H19" s="36">
        <f>SUMIFS(СВЦЭМ!$C$33:$C$776,СВЦЭМ!$A$33:$A$776,$A19,СВЦЭМ!$B$33:$B$776,H$11)+'СЕТ СН'!$F$12+СВЦЭМ!$D$10+'СЕТ СН'!$F$5-'СЕТ СН'!$F$20</f>
        <v>1704.2591863600001</v>
      </c>
      <c r="I19" s="36">
        <f>SUMIFS(СВЦЭМ!$C$33:$C$776,СВЦЭМ!$A$33:$A$776,$A19,СВЦЭМ!$B$33:$B$776,I$11)+'СЕТ СН'!$F$12+СВЦЭМ!$D$10+'СЕТ СН'!$F$5-'СЕТ СН'!$F$20</f>
        <v>1688.0001749900002</v>
      </c>
      <c r="J19" s="36">
        <f>SUMIFS(СВЦЭМ!$C$33:$C$776,СВЦЭМ!$A$33:$A$776,$A19,СВЦЭМ!$B$33:$B$776,J$11)+'СЕТ СН'!$F$12+СВЦЭМ!$D$10+'СЕТ СН'!$F$5-'СЕТ СН'!$F$20</f>
        <v>1670.7420012600001</v>
      </c>
      <c r="K19" s="36">
        <f>SUMIFS(СВЦЭМ!$C$33:$C$776,СВЦЭМ!$A$33:$A$776,$A19,СВЦЭМ!$B$33:$B$776,K$11)+'СЕТ СН'!$F$12+СВЦЭМ!$D$10+'СЕТ СН'!$F$5-'СЕТ СН'!$F$20</f>
        <v>1642.66570864</v>
      </c>
      <c r="L19" s="36">
        <f>SUMIFS(СВЦЭМ!$C$33:$C$776,СВЦЭМ!$A$33:$A$776,$A19,СВЦЭМ!$B$33:$B$776,L$11)+'СЕТ СН'!$F$12+СВЦЭМ!$D$10+'СЕТ СН'!$F$5-'СЕТ СН'!$F$20</f>
        <v>1641.6680607600001</v>
      </c>
      <c r="M19" s="36">
        <f>SUMIFS(СВЦЭМ!$C$33:$C$776,СВЦЭМ!$A$33:$A$776,$A19,СВЦЭМ!$B$33:$B$776,M$11)+'СЕТ СН'!$F$12+СВЦЭМ!$D$10+'СЕТ СН'!$F$5-'СЕТ СН'!$F$20</f>
        <v>1617.78957971</v>
      </c>
      <c r="N19" s="36">
        <f>SUMIFS(СВЦЭМ!$C$33:$C$776,СВЦЭМ!$A$33:$A$776,$A19,СВЦЭМ!$B$33:$B$776,N$11)+'СЕТ СН'!$F$12+СВЦЭМ!$D$10+'СЕТ СН'!$F$5-'СЕТ СН'!$F$20</f>
        <v>1630.0974272900003</v>
      </c>
      <c r="O19" s="36">
        <f>SUMIFS(СВЦЭМ!$C$33:$C$776,СВЦЭМ!$A$33:$A$776,$A19,СВЦЭМ!$B$33:$B$776,O$11)+'СЕТ СН'!$F$12+СВЦЭМ!$D$10+'СЕТ СН'!$F$5-'СЕТ СН'!$F$20</f>
        <v>1629.7620395700001</v>
      </c>
      <c r="P19" s="36">
        <f>SUMIFS(СВЦЭМ!$C$33:$C$776,СВЦЭМ!$A$33:$A$776,$A19,СВЦЭМ!$B$33:$B$776,P$11)+'СЕТ СН'!$F$12+СВЦЭМ!$D$10+'СЕТ СН'!$F$5-'СЕТ СН'!$F$20</f>
        <v>1626.18649753</v>
      </c>
      <c r="Q19" s="36">
        <f>SUMIFS(СВЦЭМ!$C$33:$C$776,СВЦЭМ!$A$33:$A$776,$A19,СВЦЭМ!$B$33:$B$776,Q$11)+'СЕТ СН'!$F$12+СВЦЭМ!$D$10+'СЕТ СН'!$F$5-'СЕТ СН'!$F$20</f>
        <v>1635.6213999800002</v>
      </c>
      <c r="R19" s="36">
        <f>SUMIFS(СВЦЭМ!$C$33:$C$776,СВЦЭМ!$A$33:$A$776,$A19,СВЦЭМ!$B$33:$B$776,R$11)+'СЕТ СН'!$F$12+СВЦЭМ!$D$10+'СЕТ СН'!$F$5-'СЕТ СН'!$F$20</f>
        <v>1598.3155480200001</v>
      </c>
      <c r="S19" s="36">
        <f>SUMIFS(СВЦЭМ!$C$33:$C$776,СВЦЭМ!$A$33:$A$776,$A19,СВЦЭМ!$B$33:$B$776,S$11)+'СЕТ СН'!$F$12+СВЦЭМ!$D$10+'СЕТ СН'!$F$5-'СЕТ СН'!$F$20</f>
        <v>1567.37378347</v>
      </c>
      <c r="T19" s="36">
        <f>SUMIFS(СВЦЭМ!$C$33:$C$776,СВЦЭМ!$A$33:$A$776,$A19,СВЦЭМ!$B$33:$B$776,T$11)+'СЕТ СН'!$F$12+СВЦЭМ!$D$10+'СЕТ СН'!$F$5-'СЕТ СН'!$F$20</f>
        <v>1577.7332173700001</v>
      </c>
      <c r="U19" s="36">
        <f>SUMIFS(СВЦЭМ!$C$33:$C$776,СВЦЭМ!$A$33:$A$776,$A19,СВЦЭМ!$B$33:$B$776,U$11)+'СЕТ СН'!$F$12+СВЦЭМ!$D$10+'СЕТ СН'!$F$5-'СЕТ СН'!$F$20</f>
        <v>1576.10997628</v>
      </c>
      <c r="V19" s="36">
        <f>SUMIFS(СВЦЭМ!$C$33:$C$776,СВЦЭМ!$A$33:$A$776,$A19,СВЦЭМ!$B$33:$B$776,V$11)+'СЕТ СН'!$F$12+СВЦЭМ!$D$10+'СЕТ СН'!$F$5-'СЕТ СН'!$F$20</f>
        <v>1601.6752384800002</v>
      </c>
      <c r="W19" s="36">
        <f>SUMIFS(СВЦЭМ!$C$33:$C$776,СВЦЭМ!$A$33:$A$776,$A19,СВЦЭМ!$B$33:$B$776,W$11)+'СЕТ СН'!$F$12+СВЦЭМ!$D$10+'СЕТ СН'!$F$5-'СЕТ СН'!$F$20</f>
        <v>1594.9561367000001</v>
      </c>
      <c r="X19" s="36">
        <f>SUMIFS(СВЦЭМ!$C$33:$C$776,СВЦЭМ!$A$33:$A$776,$A19,СВЦЭМ!$B$33:$B$776,X$11)+'СЕТ СН'!$F$12+СВЦЭМ!$D$10+'СЕТ СН'!$F$5-'СЕТ СН'!$F$20</f>
        <v>1555.86081577</v>
      </c>
      <c r="Y19" s="36">
        <f>SUMIFS(СВЦЭМ!$C$33:$C$776,СВЦЭМ!$A$33:$A$776,$A19,СВЦЭМ!$B$33:$B$776,Y$11)+'СЕТ СН'!$F$12+СВЦЭМ!$D$10+'СЕТ СН'!$F$5-'СЕТ СН'!$F$20</f>
        <v>1577.5732905500001</v>
      </c>
    </row>
    <row r="20" spans="1:25" ht="15.75" x14ac:dyDescent="0.2">
      <c r="A20" s="35">
        <f t="shared" si="0"/>
        <v>43717</v>
      </c>
      <c r="B20" s="36">
        <f>SUMIFS(СВЦЭМ!$C$33:$C$776,СВЦЭМ!$A$33:$A$776,$A20,СВЦЭМ!$B$33:$B$776,B$11)+'СЕТ СН'!$F$12+СВЦЭМ!$D$10+'СЕТ СН'!$F$5-'СЕТ СН'!$F$20</f>
        <v>1640.3926671500001</v>
      </c>
      <c r="C20" s="36">
        <f>SUMIFS(СВЦЭМ!$C$33:$C$776,СВЦЭМ!$A$33:$A$776,$A20,СВЦЭМ!$B$33:$B$776,C$11)+'СЕТ СН'!$F$12+СВЦЭМ!$D$10+'СЕТ СН'!$F$5-'СЕТ СН'!$F$20</f>
        <v>1721.2357011100003</v>
      </c>
      <c r="D20" s="36">
        <f>SUMIFS(СВЦЭМ!$C$33:$C$776,СВЦЭМ!$A$33:$A$776,$A20,СВЦЭМ!$B$33:$B$776,D$11)+'СЕТ СН'!$F$12+СВЦЭМ!$D$10+'СЕТ СН'!$F$5-'СЕТ СН'!$F$20</f>
        <v>1736.91754461</v>
      </c>
      <c r="E20" s="36">
        <f>SUMIFS(СВЦЭМ!$C$33:$C$776,СВЦЭМ!$A$33:$A$776,$A20,СВЦЭМ!$B$33:$B$776,E$11)+'СЕТ СН'!$F$12+СВЦЭМ!$D$10+'СЕТ СН'!$F$5-'СЕТ СН'!$F$20</f>
        <v>1754.26151316</v>
      </c>
      <c r="F20" s="36">
        <f>SUMIFS(СВЦЭМ!$C$33:$C$776,СВЦЭМ!$A$33:$A$776,$A20,СВЦЭМ!$B$33:$B$776,F$11)+'СЕТ СН'!$F$12+СВЦЭМ!$D$10+'СЕТ СН'!$F$5-'СЕТ СН'!$F$20</f>
        <v>1759.23469944</v>
      </c>
      <c r="G20" s="36">
        <f>SUMIFS(СВЦЭМ!$C$33:$C$776,СВЦЭМ!$A$33:$A$776,$A20,СВЦЭМ!$B$33:$B$776,G$11)+'СЕТ СН'!$F$12+СВЦЭМ!$D$10+'СЕТ СН'!$F$5-'СЕТ СН'!$F$20</f>
        <v>1750.9198604800001</v>
      </c>
      <c r="H20" s="36">
        <f>SUMIFS(СВЦЭМ!$C$33:$C$776,СВЦЭМ!$A$33:$A$776,$A20,СВЦЭМ!$B$33:$B$776,H$11)+'СЕТ СН'!$F$12+СВЦЭМ!$D$10+'СЕТ СН'!$F$5-'СЕТ СН'!$F$20</f>
        <v>1692.9371540400002</v>
      </c>
      <c r="I20" s="36">
        <f>SUMIFS(СВЦЭМ!$C$33:$C$776,СВЦЭМ!$A$33:$A$776,$A20,СВЦЭМ!$B$33:$B$776,I$11)+'СЕТ СН'!$F$12+СВЦЭМ!$D$10+'СЕТ СН'!$F$5-'СЕТ СН'!$F$20</f>
        <v>1643.7573626200001</v>
      </c>
      <c r="J20" s="36">
        <f>SUMIFS(СВЦЭМ!$C$33:$C$776,СВЦЭМ!$A$33:$A$776,$A20,СВЦЭМ!$B$33:$B$776,J$11)+'СЕТ СН'!$F$12+СВЦЭМ!$D$10+'СЕТ СН'!$F$5-'СЕТ СН'!$F$20</f>
        <v>1596.6852792600002</v>
      </c>
      <c r="K20" s="36">
        <f>SUMIFS(СВЦЭМ!$C$33:$C$776,СВЦЭМ!$A$33:$A$776,$A20,СВЦЭМ!$B$33:$B$776,K$11)+'СЕТ СН'!$F$12+СВЦЭМ!$D$10+'СЕТ СН'!$F$5-'СЕТ СН'!$F$20</f>
        <v>1576.8311338800002</v>
      </c>
      <c r="L20" s="36">
        <f>SUMIFS(СВЦЭМ!$C$33:$C$776,СВЦЭМ!$A$33:$A$776,$A20,СВЦЭМ!$B$33:$B$776,L$11)+'СЕТ СН'!$F$12+СВЦЭМ!$D$10+'СЕТ СН'!$F$5-'СЕТ СН'!$F$20</f>
        <v>1573.8600629400003</v>
      </c>
      <c r="M20" s="36">
        <f>SUMIFS(СВЦЭМ!$C$33:$C$776,СВЦЭМ!$A$33:$A$776,$A20,СВЦЭМ!$B$33:$B$776,M$11)+'СЕТ СН'!$F$12+СВЦЭМ!$D$10+'СЕТ СН'!$F$5-'СЕТ СН'!$F$20</f>
        <v>1569.6375552300001</v>
      </c>
      <c r="N20" s="36">
        <f>SUMIFS(СВЦЭМ!$C$33:$C$776,СВЦЭМ!$A$33:$A$776,$A20,СВЦЭМ!$B$33:$B$776,N$11)+'СЕТ СН'!$F$12+СВЦЭМ!$D$10+'СЕТ СН'!$F$5-'СЕТ СН'!$F$20</f>
        <v>1572.12894564</v>
      </c>
      <c r="O20" s="36">
        <f>SUMIFS(СВЦЭМ!$C$33:$C$776,СВЦЭМ!$A$33:$A$776,$A20,СВЦЭМ!$B$33:$B$776,O$11)+'СЕТ СН'!$F$12+СВЦЭМ!$D$10+'СЕТ СН'!$F$5-'СЕТ СН'!$F$20</f>
        <v>1577.4171853000003</v>
      </c>
      <c r="P20" s="36">
        <f>SUMIFS(СВЦЭМ!$C$33:$C$776,СВЦЭМ!$A$33:$A$776,$A20,СВЦЭМ!$B$33:$B$776,P$11)+'СЕТ СН'!$F$12+СВЦЭМ!$D$10+'СЕТ СН'!$F$5-'СЕТ СН'!$F$20</f>
        <v>1580.5865437800001</v>
      </c>
      <c r="Q20" s="36">
        <f>SUMIFS(СВЦЭМ!$C$33:$C$776,СВЦЭМ!$A$33:$A$776,$A20,СВЦЭМ!$B$33:$B$776,Q$11)+'СЕТ СН'!$F$12+СВЦЭМ!$D$10+'СЕТ СН'!$F$5-'СЕТ СН'!$F$20</f>
        <v>1586.6844875100001</v>
      </c>
      <c r="R20" s="36">
        <f>SUMIFS(СВЦЭМ!$C$33:$C$776,СВЦЭМ!$A$33:$A$776,$A20,СВЦЭМ!$B$33:$B$776,R$11)+'СЕТ СН'!$F$12+СВЦЭМ!$D$10+'СЕТ СН'!$F$5-'СЕТ СН'!$F$20</f>
        <v>1584.5572997900001</v>
      </c>
      <c r="S20" s="36">
        <f>SUMIFS(СВЦЭМ!$C$33:$C$776,СВЦЭМ!$A$33:$A$776,$A20,СВЦЭМ!$B$33:$B$776,S$11)+'СЕТ СН'!$F$12+СВЦЭМ!$D$10+'СЕТ СН'!$F$5-'СЕТ СН'!$F$20</f>
        <v>1582.2398407800001</v>
      </c>
      <c r="T20" s="36">
        <f>SUMIFS(СВЦЭМ!$C$33:$C$776,СВЦЭМ!$A$33:$A$776,$A20,СВЦЭМ!$B$33:$B$776,T$11)+'СЕТ СН'!$F$12+СВЦЭМ!$D$10+'СЕТ СН'!$F$5-'СЕТ СН'!$F$20</f>
        <v>1571.7686820200001</v>
      </c>
      <c r="U20" s="36">
        <f>SUMIFS(СВЦЭМ!$C$33:$C$776,СВЦЭМ!$A$33:$A$776,$A20,СВЦЭМ!$B$33:$B$776,U$11)+'СЕТ СН'!$F$12+СВЦЭМ!$D$10+'СЕТ СН'!$F$5-'СЕТ СН'!$F$20</f>
        <v>1579.21896371</v>
      </c>
      <c r="V20" s="36">
        <f>SUMIFS(СВЦЭМ!$C$33:$C$776,СВЦЭМ!$A$33:$A$776,$A20,СВЦЭМ!$B$33:$B$776,V$11)+'СЕТ СН'!$F$12+СВЦЭМ!$D$10+'СЕТ СН'!$F$5-'СЕТ СН'!$F$20</f>
        <v>1590.4758601000001</v>
      </c>
      <c r="W20" s="36">
        <f>SUMIFS(СВЦЭМ!$C$33:$C$776,СВЦЭМ!$A$33:$A$776,$A20,СВЦЭМ!$B$33:$B$776,W$11)+'СЕТ СН'!$F$12+СВЦЭМ!$D$10+'СЕТ СН'!$F$5-'СЕТ СН'!$F$20</f>
        <v>1587.1933817100003</v>
      </c>
      <c r="X20" s="36">
        <f>SUMIFS(СВЦЭМ!$C$33:$C$776,СВЦЭМ!$A$33:$A$776,$A20,СВЦЭМ!$B$33:$B$776,X$11)+'СЕТ СН'!$F$12+СВЦЭМ!$D$10+'СЕТ СН'!$F$5-'СЕТ СН'!$F$20</f>
        <v>1572.95738873</v>
      </c>
      <c r="Y20" s="36">
        <f>SUMIFS(СВЦЭМ!$C$33:$C$776,СВЦЭМ!$A$33:$A$776,$A20,СВЦЭМ!$B$33:$B$776,Y$11)+'СЕТ СН'!$F$12+СВЦЭМ!$D$10+'СЕТ СН'!$F$5-'СЕТ СН'!$F$20</f>
        <v>1611.6980830800001</v>
      </c>
    </row>
    <row r="21" spans="1:25" ht="15.75" x14ac:dyDescent="0.2">
      <c r="A21" s="35">
        <f t="shared" si="0"/>
        <v>43718</v>
      </c>
      <c r="B21" s="36">
        <f>SUMIFS(СВЦЭМ!$C$33:$C$776,СВЦЭМ!$A$33:$A$776,$A21,СВЦЭМ!$B$33:$B$776,B$11)+'СЕТ СН'!$F$12+СВЦЭМ!$D$10+'СЕТ СН'!$F$5-'СЕТ СН'!$F$20</f>
        <v>1654.5135530300001</v>
      </c>
      <c r="C21" s="36">
        <f>SUMIFS(СВЦЭМ!$C$33:$C$776,СВЦЭМ!$A$33:$A$776,$A21,СВЦЭМ!$B$33:$B$776,C$11)+'СЕТ СН'!$F$12+СВЦЭМ!$D$10+'СЕТ СН'!$F$5-'СЕТ СН'!$F$20</f>
        <v>1670.8294682700002</v>
      </c>
      <c r="D21" s="36">
        <f>SUMIFS(СВЦЭМ!$C$33:$C$776,СВЦЭМ!$A$33:$A$776,$A21,СВЦЭМ!$B$33:$B$776,D$11)+'СЕТ СН'!$F$12+СВЦЭМ!$D$10+'СЕТ СН'!$F$5-'СЕТ СН'!$F$20</f>
        <v>1691.2013755600001</v>
      </c>
      <c r="E21" s="36">
        <f>SUMIFS(СВЦЭМ!$C$33:$C$776,СВЦЭМ!$A$33:$A$776,$A21,СВЦЭМ!$B$33:$B$776,E$11)+'СЕТ СН'!$F$12+СВЦЭМ!$D$10+'СЕТ СН'!$F$5-'СЕТ СН'!$F$20</f>
        <v>1694.1893624500001</v>
      </c>
      <c r="F21" s="36">
        <f>SUMIFS(СВЦЭМ!$C$33:$C$776,СВЦЭМ!$A$33:$A$776,$A21,СВЦЭМ!$B$33:$B$776,F$11)+'СЕТ СН'!$F$12+СВЦЭМ!$D$10+'СЕТ СН'!$F$5-'СЕТ СН'!$F$20</f>
        <v>1678.4865727500001</v>
      </c>
      <c r="G21" s="36">
        <f>SUMIFS(СВЦЭМ!$C$33:$C$776,СВЦЭМ!$A$33:$A$776,$A21,СВЦЭМ!$B$33:$B$776,G$11)+'СЕТ СН'!$F$12+СВЦЭМ!$D$10+'СЕТ СН'!$F$5-'СЕТ СН'!$F$20</f>
        <v>1674.7195913400001</v>
      </c>
      <c r="H21" s="36">
        <f>SUMIFS(СВЦЭМ!$C$33:$C$776,СВЦЭМ!$A$33:$A$776,$A21,СВЦЭМ!$B$33:$B$776,H$11)+'СЕТ СН'!$F$12+СВЦЭМ!$D$10+'СЕТ СН'!$F$5-'СЕТ СН'!$F$20</f>
        <v>1658.4441381900001</v>
      </c>
      <c r="I21" s="36">
        <f>SUMIFS(СВЦЭМ!$C$33:$C$776,СВЦЭМ!$A$33:$A$776,$A21,СВЦЭМ!$B$33:$B$776,I$11)+'СЕТ СН'!$F$12+СВЦЭМ!$D$10+'СЕТ СН'!$F$5-'СЕТ СН'!$F$20</f>
        <v>1649.1236079700002</v>
      </c>
      <c r="J21" s="36">
        <f>SUMIFS(СВЦЭМ!$C$33:$C$776,СВЦЭМ!$A$33:$A$776,$A21,СВЦЭМ!$B$33:$B$776,J$11)+'СЕТ СН'!$F$12+СВЦЭМ!$D$10+'СЕТ СН'!$F$5-'СЕТ СН'!$F$20</f>
        <v>1669.15067451</v>
      </c>
      <c r="K21" s="36">
        <f>SUMIFS(СВЦЭМ!$C$33:$C$776,СВЦЭМ!$A$33:$A$776,$A21,СВЦЭМ!$B$33:$B$776,K$11)+'СЕТ СН'!$F$12+СВЦЭМ!$D$10+'СЕТ СН'!$F$5-'СЕТ СН'!$F$20</f>
        <v>1669.52756052</v>
      </c>
      <c r="L21" s="36">
        <f>SUMIFS(СВЦЭМ!$C$33:$C$776,СВЦЭМ!$A$33:$A$776,$A21,СВЦЭМ!$B$33:$B$776,L$11)+'СЕТ СН'!$F$12+СВЦЭМ!$D$10+'СЕТ СН'!$F$5-'СЕТ СН'!$F$20</f>
        <v>1681.26907076</v>
      </c>
      <c r="M21" s="36">
        <f>SUMIFS(СВЦЭМ!$C$33:$C$776,СВЦЭМ!$A$33:$A$776,$A21,СВЦЭМ!$B$33:$B$776,M$11)+'СЕТ СН'!$F$12+СВЦЭМ!$D$10+'СЕТ СН'!$F$5-'СЕТ СН'!$F$20</f>
        <v>1676.6143574500002</v>
      </c>
      <c r="N21" s="36">
        <f>SUMIFS(СВЦЭМ!$C$33:$C$776,СВЦЭМ!$A$33:$A$776,$A21,СВЦЭМ!$B$33:$B$776,N$11)+'СЕТ СН'!$F$12+СВЦЭМ!$D$10+'СЕТ СН'!$F$5-'СЕТ СН'!$F$20</f>
        <v>1671.8098245800002</v>
      </c>
      <c r="O21" s="36">
        <f>SUMIFS(СВЦЭМ!$C$33:$C$776,СВЦЭМ!$A$33:$A$776,$A21,СВЦЭМ!$B$33:$B$776,O$11)+'СЕТ СН'!$F$12+СВЦЭМ!$D$10+'СЕТ СН'!$F$5-'СЕТ СН'!$F$20</f>
        <v>1671.1963236500001</v>
      </c>
      <c r="P21" s="36">
        <f>SUMIFS(СВЦЭМ!$C$33:$C$776,СВЦЭМ!$A$33:$A$776,$A21,СВЦЭМ!$B$33:$B$776,P$11)+'СЕТ СН'!$F$12+СВЦЭМ!$D$10+'СЕТ СН'!$F$5-'СЕТ СН'!$F$20</f>
        <v>1666.1698246000001</v>
      </c>
      <c r="Q21" s="36">
        <f>SUMIFS(СВЦЭМ!$C$33:$C$776,СВЦЭМ!$A$33:$A$776,$A21,СВЦЭМ!$B$33:$B$776,Q$11)+'СЕТ СН'!$F$12+СВЦЭМ!$D$10+'СЕТ СН'!$F$5-'СЕТ СН'!$F$20</f>
        <v>1669.4291486000002</v>
      </c>
      <c r="R21" s="36">
        <f>SUMIFS(СВЦЭМ!$C$33:$C$776,СВЦЭМ!$A$33:$A$776,$A21,СВЦЭМ!$B$33:$B$776,R$11)+'СЕТ СН'!$F$12+СВЦЭМ!$D$10+'СЕТ СН'!$F$5-'СЕТ СН'!$F$20</f>
        <v>1660.4817286000002</v>
      </c>
      <c r="S21" s="36">
        <f>SUMIFS(СВЦЭМ!$C$33:$C$776,СВЦЭМ!$A$33:$A$776,$A21,СВЦЭМ!$B$33:$B$776,S$11)+'СЕТ СН'!$F$12+СВЦЭМ!$D$10+'СЕТ СН'!$F$5-'СЕТ СН'!$F$20</f>
        <v>1658.2499571400001</v>
      </c>
      <c r="T21" s="36">
        <f>SUMIFS(СВЦЭМ!$C$33:$C$776,СВЦЭМ!$A$33:$A$776,$A21,СВЦЭМ!$B$33:$B$776,T$11)+'СЕТ СН'!$F$12+СВЦЭМ!$D$10+'СЕТ СН'!$F$5-'СЕТ СН'!$F$20</f>
        <v>1666.4813802900001</v>
      </c>
      <c r="U21" s="36">
        <f>SUMIFS(СВЦЭМ!$C$33:$C$776,СВЦЭМ!$A$33:$A$776,$A21,СВЦЭМ!$B$33:$B$776,U$11)+'СЕТ СН'!$F$12+СВЦЭМ!$D$10+'СЕТ СН'!$F$5-'СЕТ СН'!$F$20</f>
        <v>1677.26281402</v>
      </c>
      <c r="V21" s="36">
        <f>SUMIFS(СВЦЭМ!$C$33:$C$776,СВЦЭМ!$A$33:$A$776,$A21,СВЦЭМ!$B$33:$B$776,V$11)+'СЕТ СН'!$F$12+СВЦЭМ!$D$10+'СЕТ СН'!$F$5-'СЕТ СН'!$F$20</f>
        <v>1692.7399222200002</v>
      </c>
      <c r="W21" s="36">
        <f>SUMIFS(СВЦЭМ!$C$33:$C$776,СВЦЭМ!$A$33:$A$776,$A21,СВЦЭМ!$B$33:$B$776,W$11)+'СЕТ СН'!$F$12+СВЦЭМ!$D$10+'СЕТ СН'!$F$5-'СЕТ СН'!$F$20</f>
        <v>1675.8170975200001</v>
      </c>
      <c r="X21" s="36">
        <f>SUMIFS(СВЦЭМ!$C$33:$C$776,СВЦЭМ!$A$33:$A$776,$A21,СВЦЭМ!$B$33:$B$776,X$11)+'СЕТ СН'!$F$12+СВЦЭМ!$D$10+'СЕТ СН'!$F$5-'СЕТ СН'!$F$20</f>
        <v>1646.1703480900001</v>
      </c>
      <c r="Y21" s="36">
        <f>SUMIFS(СВЦЭМ!$C$33:$C$776,СВЦЭМ!$A$33:$A$776,$A21,СВЦЭМ!$B$33:$B$776,Y$11)+'СЕТ СН'!$F$12+СВЦЭМ!$D$10+'СЕТ СН'!$F$5-'СЕТ СН'!$F$20</f>
        <v>1663.2294857900001</v>
      </c>
    </row>
    <row r="22" spans="1:25" ht="15.75" x14ac:dyDescent="0.2">
      <c r="A22" s="35">
        <f t="shared" si="0"/>
        <v>43719</v>
      </c>
      <c r="B22" s="36">
        <f>SUMIFS(СВЦЭМ!$C$33:$C$776,СВЦЭМ!$A$33:$A$776,$A22,СВЦЭМ!$B$33:$B$776,B$11)+'СЕТ СН'!$F$12+СВЦЭМ!$D$10+'СЕТ СН'!$F$5-'СЕТ СН'!$F$20</f>
        <v>1744.6838314199999</v>
      </c>
      <c r="C22" s="36">
        <f>SUMIFS(СВЦЭМ!$C$33:$C$776,СВЦЭМ!$A$33:$A$776,$A22,СВЦЭМ!$B$33:$B$776,C$11)+'СЕТ СН'!$F$12+СВЦЭМ!$D$10+'СЕТ СН'!$F$5-'СЕТ СН'!$F$20</f>
        <v>1775.24325679</v>
      </c>
      <c r="D22" s="36">
        <f>SUMIFS(СВЦЭМ!$C$33:$C$776,СВЦЭМ!$A$33:$A$776,$A22,СВЦЭМ!$B$33:$B$776,D$11)+'СЕТ СН'!$F$12+СВЦЭМ!$D$10+'СЕТ СН'!$F$5-'СЕТ СН'!$F$20</f>
        <v>1799.2847137000001</v>
      </c>
      <c r="E22" s="36">
        <f>SUMIFS(СВЦЭМ!$C$33:$C$776,СВЦЭМ!$A$33:$A$776,$A22,СВЦЭМ!$B$33:$B$776,E$11)+'СЕТ СН'!$F$12+СВЦЭМ!$D$10+'СЕТ СН'!$F$5-'СЕТ СН'!$F$20</f>
        <v>1813.8257603700001</v>
      </c>
      <c r="F22" s="36">
        <f>SUMIFS(СВЦЭМ!$C$33:$C$776,СВЦЭМ!$A$33:$A$776,$A22,СВЦЭМ!$B$33:$B$776,F$11)+'СЕТ СН'!$F$12+СВЦЭМ!$D$10+'СЕТ СН'!$F$5-'СЕТ СН'!$F$20</f>
        <v>1821.1266302100003</v>
      </c>
      <c r="G22" s="36">
        <f>SUMIFS(СВЦЭМ!$C$33:$C$776,СВЦЭМ!$A$33:$A$776,$A22,СВЦЭМ!$B$33:$B$776,G$11)+'СЕТ СН'!$F$12+СВЦЭМ!$D$10+'СЕТ СН'!$F$5-'СЕТ СН'!$F$20</f>
        <v>1797.6429589200002</v>
      </c>
      <c r="H22" s="36">
        <f>SUMIFS(СВЦЭМ!$C$33:$C$776,СВЦЭМ!$A$33:$A$776,$A22,СВЦЭМ!$B$33:$B$776,H$11)+'СЕТ СН'!$F$12+СВЦЭМ!$D$10+'СЕТ СН'!$F$5-'СЕТ СН'!$F$20</f>
        <v>1751.1623718200001</v>
      </c>
      <c r="I22" s="36">
        <f>SUMIFS(СВЦЭМ!$C$33:$C$776,СВЦЭМ!$A$33:$A$776,$A22,СВЦЭМ!$B$33:$B$776,I$11)+'СЕТ СН'!$F$12+СВЦЭМ!$D$10+'СЕТ СН'!$F$5-'СЕТ СН'!$F$20</f>
        <v>1709.3154858800001</v>
      </c>
      <c r="J22" s="36">
        <f>SUMIFS(СВЦЭМ!$C$33:$C$776,СВЦЭМ!$A$33:$A$776,$A22,СВЦЭМ!$B$33:$B$776,J$11)+'СЕТ СН'!$F$12+СВЦЭМ!$D$10+'СЕТ СН'!$F$5-'СЕТ СН'!$F$20</f>
        <v>1664.19199617</v>
      </c>
      <c r="K22" s="36">
        <f>SUMIFS(СВЦЭМ!$C$33:$C$776,СВЦЭМ!$A$33:$A$776,$A22,СВЦЭМ!$B$33:$B$776,K$11)+'СЕТ СН'!$F$12+СВЦЭМ!$D$10+'СЕТ СН'!$F$5-'СЕТ СН'!$F$20</f>
        <v>1659.0261465000001</v>
      </c>
      <c r="L22" s="36">
        <f>SUMIFS(СВЦЭМ!$C$33:$C$776,СВЦЭМ!$A$33:$A$776,$A22,СВЦЭМ!$B$33:$B$776,L$11)+'СЕТ СН'!$F$12+СВЦЭМ!$D$10+'СЕТ СН'!$F$5-'СЕТ СН'!$F$20</f>
        <v>1657.02013528</v>
      </c>
      <c r="M22" s="36">
        <f>SUMIFS(СВЦЭМ!$C$33:$C$776,СВЦЭМ!$A$33:$A$776,$A22,СВЦЭМ!$B$33:$B$776,M$11)+'СЕТ СН'!$F$12+СВЦЭМ!$D$10+'СЕТ СН'!$F$5-'СЕТ СН'!$F$20</f>
        <v>1656.4057537100002</v>
      </c>
      <c r="N22" s="36">
        <f>SUMIFS(СВЦЭМ!$C$33:$C$776,СВЦЭМ!$A$33:$A$776,$A22,СВЦЭМ!$B$33:$B$776,N$11)+'СЕТ СН'!$F$12+СВЦЭМ!$D$10+'СЕТ СН'!$F$5-'СЕТ СН'!$F$20</f>
        <v>1661.0336643600001</v>
      </c>
      <c r="O22" s="36">
        <f>SUMIFS(СВЦЭМ!$C$33:$C$776,СВЦЭМ!$A$33:$A$776,$A22,СВЦЭМ!$B$33:$B$776,O$11)+'СЕТ СН'!$F$12+СВЦЭМ!$D$10+'СЕТ СН'!$F$5-'СЕТ СН'!$F$20</f>
        <v>1671.9869320500002</v>
      </c>
      <c r="P22" s="36">
        <f>SUMIFS(СВЦЭМ!$C$33:$C$776,СВЦЭМ!$A$33:$A$776,$A22,СВЦЭМ!$B$33:$B$776,P$11)+'СЕТ СН'!$F$12+СВЦЭМ!$D$10+'СЕТ СН'!$F$5-'СЕТ СН'!$F$20</f>
        <v>1675.2291470700002</v>
      </c>
      <c r="Q22" s="36">
        <f>SUMIFS(СВЦЭМ!$C$33:$C$776,СВЦЭМ!$A$33:$A$776,$A22,СВЦЭМ!$B$33:$B$776,Q$11)+'СЕТ СН'!$F$12+СВЦЭМ!$D$10+'СЕТ СН'!$F$5-'СЕТ СН'!$F$20</f>
        <v>1682.2847863000002</v>
      </c>
      <c r="R22" s="36">
        <f>SUMIFS(СВЦЭМ!$C$33:$C$776,СВЦЭМ!$A$33:$A$776,$A22,СВЦЭМ!$B$33:$B$776,R$11)+'СЕТ СН'!$F$12+СВЦЭМ!$D$10+'СЕТ СН'!$F$5-'СЕТ СН'!$F$20</f>
        <v>1671.7072146099999</v>
      </c>
      <c r="S22" s="36">
        <f>SUMIFS(СВЦЭМ!$C$33:$C$776,СВЦЭМ!$A$33:$A$776,$A22,СВЦЭМ!$B$33:$B$776,S$11)+'СЕТ СН'!$F$12+СВЦЭМ!$D$10+'СЕТ СН'!$F$5-'СЕТ СН'!$F$20</f>
        <v>1673.80279733</v>
      </c>
      <c r="T22" s="36">
        <f>SUMIFS(СВЦЭМ!$C$33:$C$776,СВЦЭМ!$A$33:$A$776,$A22,СВЦЭМ!$B$33:$B$776,T$11)+'СЕТ СН'!$F$12+СВЦЭМ!$D$10+'СЕТ СН'!$F$5-'СЕТ СН'!$F$20</f>
        <v>1669.30826407</v>
      </c>
      <c r="U22" s="36">
        <f>SUMIFS(СВЦЭМ!$C$33:$C$776,СВЦЭМ!$A$33:$A$776,$A22,СВЦЭМ!$B$33:$B$776,U$11)+'СЕТ СН'!$F$12+СВЦЭМ!$D$10+'СЕТ СН'!$F$5-'СЕТ СН'!$F$20</f>
        <v>1671.48466697</v>
      </c>
      <c r="V22" s="36">
        <f>SUMIFS(СВЦЭМ!$C$33:$C$776,СВЦЭМ!$A$33:$A$776,$A22,СВЦЭМ!$B$33:$B$776,V$11)+'СЕТ СН'!$F$12+СВЦЭМ!$D$10+'СЕТ СН'!$F$5-'СЕТ СН'!$F$20</f>
        <v>1682.3742631200003</v>
      </c>
      <c r="W22" s="36">
        <f>SUMIFS(СВЦЭМ!$C$33:$C$776,СВЦЭМ!$A$33:$A$776,$A22,СВЦЭМ!$B$33:$B$776,W$11)+'СЕТ СН'!$F$12+СВЦЭМ!$D$10+'СЕТ СН'!$F$5-'СЕТ СН'!$F$20</f>
        <v>1668.1210267599999</v>
      </c>
      <c r="X22" s="36">
        <f>SUMIFS(СВЦЭМ!$C$33:$C$776,СВЦЭМ!$A$33:$A$776,$A22,СВЦЭМ!$B$33:$B$776,X$11)+'СЕТ СН'!$F$12+СВЦЭМ!$D$10+'СЕТ СН'!$F$5-'СЕТ СН'!$F$20</f>
        <v>1650.4926187600001</v>
      </c>
      <c r="Y22" s="36">
        <f>SUMIFS(СВЦЭМ!$C$33:$C$776,СВЦЭМ!$A$33:$A$776,$A22,СВЦЭМ!$B$33:$B$776,Y$11)+'СЕТ СН'!$F$12+СВЦЭМ!$D$10+'СЕТ СН'!$F$5-'СЕТ СН'!$F$20</f>
        <v>1662.4815239600002</v>
      </c>
    </row>
    <row r="23" spans="1:25" ht="15.75" x14ac:dyDescent="0.2">
      <c r="A23" s="35">
        <f t="shared" si="0"/>
        <v>43720</v>
      </c>
      <c r="B23" s="36">
        <f>SUMIFS(СВЦЭМ!$C$33:$C$776,СВЦЭМ!$A$33:$A$776,$A23,СВЦЭМ!$B$33:$B$776,B$11)+'СЕТ СН'!$F$12+СВЦЭМ!$D$10+'СЕТ СН'!$F$5-'СЕТ СН'!$F$20</f>
        <v>1722.50702095</v>
      </c>
      <c r="C23" s="36">
        <f>SUMIFS(СВЦЭМ!$C$33:$C$776,СВЦЭМ!$A$33:$A$776,$A23,СВЦЭМ!$B$33:$B$776,C$11)+'СЕТ СН'!$F$12+СВЦЭМ!$D$10+'СЕТ СН'!$F$5-'СЕТ СН'!$F$20</f>
        <v>1747.37144296</v>
      </c>
      <c r="D23" s="36">
        <f>SUMIFS(СВЦЭМ!$C$33:$C$776,СВЦЭМ!$A$33:$A$776,$A23,СВЦЭМ!$B$33:$B$776,D$11)+'СЕТ СН'!$F$12+СВЦЭМ!$D$10+'СЕТ СН'!$F$5-'СЕТ СН'!$F$20</f>
        <v>1764.1953502599999</v>
      </c>
      <c r="E23" s="36">
        <f>SUMIFS(СВЦЭМ!$C$33:$C$776,СВЦЭМ!$A$33:$A$776,$A23,СВЦЭМ!$B$33:$B$776,E$11)+'СЕТ СН'!$F$12+СВЦЭМ!$D$10+'СЕТ СН'!$F$5-'СЕТ СН'!$F$20</f>
        <v>1773.1021029000001</v>
      </c>
      <c r="F23" s="36">
        <f>SUMIFS(СВЦЭМ!$C$33:$C$776,СВЦЭМ!$A$33:$A$776,$A23,СВЦЭМ!$B$33:$B$776,F$11)+'СЕТ СН'!$F$12+СВЦЭМ!$D$10+'СЕТ СН'!$F$5-'СЕТ СН'!$F$20</f>
        <v>1775.7862451999999</v>
      </c>
      <c r="G23" s="36">
        <f>SUMIFS(СВЦЭМ!$C$33:$C$776,СВЦЭМ!$A$33:$A$776,$A23,СВЦЭМ!$B$33:$B$776,G$11)+'СЕТ СН'!$F$12+СВЦЭМ!$D$10+'СЕТ СН'!$F$5-'СЕТ СН'!$F$20</f>
        <v>1753.90331014</v>
      </c>
      <c r="H23" s="36">
        <f>SUMIFS(СВЦЭМ!$C$33:$C$776,СВЦЭМ!$A$33:$A$776,$A23,СВЦЭМ!$B$33:$B$776,H$11)+'СЕТ СН'!$F$12+СВЦЭМ!$D$10+'СЕТ СН'!$F$5-'СЕТ СН'!$F$20</f>
        <v>1710.59000393</v>
      </c>
      <c r="I23" s="36">
        <f>SUMIFS(СВЦЭМ!$C$33:$C$776,СВЦЭМ!$A$33:$A$776,$A23,СВЦЭМ!$B$33:$B$776,I$11)+'СЕТ СН'!$F$12+СВЦЭМ!$D$10+'СЕТ СН'!$F$5-'СЕТ СН'!$F$20</f>
        <v>1661.7723030900002</v>
      </c>
      <c r="J23" s="36">
        <f>SUMIFS(СВЦЭМ!$C$33:$C$776,СВЦЭМ!$A$33:$A$776,$A23,СВЦЭМ!$B$33:$B$776,J$11)+'СЕТ СН'!$F$12+СВЦЭМ!$D$10+'СЕТ СН'!$F$5-'СЕТ СН'!$F$20</f>
        <v>1626.0764282800001</v>
      </c>
      <c r="K23" s="36">
        <f>SUMIFS(СВЦЭМ!$C$33:$C$776,СВЦЭМ!$A$33:$A$776,$A23,СВЦЭМ!$B$33:$B$776,K$11)+'СЕТ СН'!$F$12+СВЦЭМ!$D$10+'СЕТ СН'!$F$5-'СЕТ СН'!$F$20</f>
        <v>1628.8974709700001</v>
      </c>
      <c r="L23" s="36">
        <f>SUMIFS(СВЦЭМ!$C$33:$C$776,СВЦЭМ!$A$33:$A$776,$A23,СВЦЭМ!$B$33:$B$776,L$11)+'СЕТ СН'!$F$12+СВЦЭМ!$D$10+'СЕТ СН'!$F$5-'СЕТ СН'!$F$20</f>
        <v>1637.0207595500001</v>
      </c>
      <c r="M23" s="36">
        <f>SUMIFS(СВЦЭМ!$C$33:$C$776,СВЦЭМ!$A$33:$A$776,$A23,СВЦЭМ!$B$33:$B$776,M$11)+'СЕТ СН'!$F$12+СВЦЭМ!$D$10+'СЕТ СН'!$F$5-'СЕТ СН'!$F$20</f>
        <v>1627.8490438400001</v>
      </c>
      <c r="N23" s="36">
        <f>SUMIFS(СВЦЭМ!$C$33:$C$776,СВЦЭМ!$A$33:$A$776,$A23,СВЦЭМ!$B$33:$B$776,N$11)+'СЕТ СН'!$F$12+СВЦЭМ!$D$10+'СЕТ СН'!$F$5-'СЕТ СН'!$F$20</f>
        <v>1630.0202473500001</v>
      </c>
      <c r="O23" s="36">
        <f>SUMIFS(СВЦЭМ!$C$33:$C$776,СВЦЭМ!$A$33:$A$776,$A23,СВЦЭМ!$B$33:$B$776,O$11)+'СЕТ СН'!$F$12+СВЦЭМ!$D$10+'СЕТ СН'!$F$5-'СЕТ СН'!$F$20</f>
        <v>1624.8353334200001</v>
      </c>
      <c r="P23" s="36">
        <f>SUMIFS(СВЦЭМ!$C$33:$C$776,СВЦЭМ!$A$33:$A$776,$A23,СВЦЭМ!$B$33:$B$776,P$11)+'СЕТ СН'!$F$12+СВЦЭМ!$D$10+'СЕТ СН'!$F$5-'СЕТ СН'!$F$20</f>
        <v>1625.5616117500001</v>
      </c>
      <c r="Q23" s="36">
        <f>SUMIFS(СВЦЭМ!$C$33:$C$776,СВЦЭМ!$A$33:$A$776,$A23,СВЦЭМ!$B$33:$B$776,Q$11)+'СЕТ СН'!$F$12+СВЦЭМ!$D$10+'СЕТ СН'!$F$5-'СЕТ СН'!$F$20</f>
        <v>1616.2712528900001</v>
      </c>
      <c r="R23" s="36">
        <f>SUMIFS(СВЦЭМ!$C$33:$C$776,СВЦЭМ!$A$33:$A$776,$A23,СВЦЭМ!$B$33:$B$776,R$11)+'СЕТ СН'!$F$12+СВЦЭМ!$D$10+'СЕТ СН'!$F$5-'СЕТ СН'!$F$20</f>
        <v>1612.3729425400002</v>
      </c>
      <c r="S23" s="36">
        <f>SUMIFS(СВЦЭМ!$C$33:$C$776,СВЦЭМ!$A$33:$A$776,$A23,СВЦЭМ!$B$33:$B$776,S$11)+'СЕТ СН'!$F$12+СВЦЭМ!$D$10+'СЕТ СН'!$F$5-'СЕТ СН'!$F$20</f>
        <v>1614.1986103500001</v>
      </c>
      <c r="T23" s="36">
        <f>SUMIFS(СВЦЭМ!$C$33:$C$776,СВЦЭМ!$A$33:$A$776,$A23,СВЦЭМ!$B$33:$B$776,T$11)+'СЕТ СН'!$F$12+СВЦЭМ!$D$10+'СЕТ СН'!$F$5-'СЕТ СН'!$F$20</f>
        <v>1619.45273077</v>
      </c>
      <c r="U23" s="36">
        <f>SUMIFS(СВЦЭМ!$C$33:$C$776,СВЦЭМ!$A$33:$A$776,$A23,СВЦЭМ!$B$33:$B$776,U$11)+'СЕТ СН'!$F$12+СВЦЭМ!$D$10+'СЕТ СН'!$F$5-'СЕТ СН'!$F$20</f>
        <v>1639.6571559900001</v>
      </c>
      <c r="V23" s="36">
        <f>SUMIFS(СВЦЭМ!$C$33:$C$776,СВЦЭМ!$A$33:$A$776,$A23,СВЦЭМ!$B$33:$B$776,V$11)+'СЕТ СН'!$F$12+СВЦЭМ!$D$10+'СЕТ СН'!$F$5-'СЕТ СН'!$F$20</f>
        <v>1660.04513374</v>
      </c>
      <c r="W23" s="36">
        <f>SUMIFS(СВЦЭМ!$C$33:$C$776,СВЦЭМ!$A$33:$A$776,$A23,СВЦЭМ!$B$33:$B$776,W$11)+'СЕТ СН'!$F$12+СВЦЭМ!$D$10+'СЕТ СН'!$F$5-'СЕТ СН'!$F$20</f>
        <v>1641.2156514500002</v>
      </c>
      <c r="X23" s="36">
        <f>SUMIFS(СВЦЭМ!$C$33:$C$776,СВЦЭМ!$A$33:$A$776,$A23,СВЦЭМ!$B$33:$B$776,X$11)+'СЕТ СН'!$F$12+СВЦЭМ!$D$10+'СЕТ СН'!$F$5-'СЕТ СН'!$F$20</f>
        <v>1629.17918874</v>
      </c>
      <c r="Y23" s="36">
        <f>SUMIFS(СВЦЭМ!$C$33:$C$776,СВЦЭМ!$A$33:$A$776,$A23,СВЦЭМ!$B$33:$B$776,Y$11)+'СЕТ СН'!$F$12+СВЦЭМ!$D$10+'СЕТ СН'!$F$5-'СЕТ СН'!$F$20</f>
        <v>1668.4854561400002</v>
      </c>
    </row>
    <row r="24" spans="1:25" ht="15.75" x14ac:dyDescent="0.2">
      <c r="A24" s="35">
        <f t="shared" si="0"/>
        <v>43721</v>
      </c>
      <c r="B24" s="36">
        <f>SUMIFS(СВЦЭМ!$C$33:$C$776,СВЦЭМ!$A$33:$A$776,$A24,СВЦЭМ!$B$33:$B$776,B$11)+'СЕТ СН'!$F$12+СВЦЭМ!$D$10+'СЕТ СН'!$F$5-'СЕТ СН'!$F$20</f>
        <v>1672.65557352</v>
      </c>
      <c r="C24" s="36">
        <f>SUMIFS(СВЦЭМ!$C$33:$C$776,СВЦЭМ!$A$33:$A$776,$A24,СВЦЭМ!$B$33:$B$776,C$11)+'СЕТ СН'!$F$12+СВЦЭМ!$D$10+'СЕТ СН'!$F$5-'СЕТ СН'!$F$20</f>
        <v>1719.43124235</v>
      </c>
      <c r="D24" s="36">
        <f>SUMIFS(СВЦЭМ!$C$33:$C$776,СВЦЭМ!$A$33:$A$776,$A24,СВЦЭМ!$B$33:$B$776,D$11)+'СЕТ СН'!$F$12+СВЦЭМ!$D$10+'СЕТ СН'!$F$5-'СЕТ СН'!$F$20</f>
        <v>1735.72287026</v>
      </c>
      <c r="E24" s="36">
        <f>SUMIFS(СВЦЭМ!$C$33:$C$776,СВЦЭМ!$A$33:$A$776,$A24,СВЦЭМ!$B$33:$B$776,E$11)+'СЕТ СН'!$F$12+СВЦЭМ!$D$10+'СЕТ СН'!$F$5-'СЕТ СН'!$F$20</f>
        <v>1743.8418006100001</v>
      </c>
      <c r="F24" s="36">
        <f>SUMIFS(СВЦЭМ!$C$33:$C$776,СВЦЭМ!$A$33:$A$776,$A24,СВЦЭМ!$B$33:$B$776,F$11)+'СЕТ СН'!$F$12+СВЦЭМ!$D$10+'СЕТ СН'!$F$5-'СЕТ СН'!$F$20</f>
        <v>1750.5281994300001</v>
      </c>
      <c r="G24" s="36">
        <f>SUMIFS(СВЦЭМ!$C$33:$C$776,СВЦЭМ!$A$33:$A$776,$A24,СВЦЭМ!$B$33:$B$776,G$11)+'СЕТ СН'!$F$12+СВЦЭМ!$D$10+'СЕТ СН'!$F$5-'СЕТ СН'!$F$20</f>
        <v>1720.2987911600001</v>
      </c>
      <c r="H24" s="36">
        <f>SUMIFS(СВЦЭМ!$C$33:$C$776,СВЦЭМ!$A$33:$A$776,$A24,СВЦЭМ!$B$33:$B$776,H$11)+'СЕТ СН'!$F$12+СВЦЭМ!$D$10+'СЕТ СН'!$F$5-'СЕТ СН'!$F$20</f>
        <v>1681.4848097500001</v>
      </c>
      <c r="I24" s="36">
        <f>SUMIFS(СВЦЭМ!$C$33:$C$776,СВЦЭМ!$A$33:$A$776,$A24,СВЦЭМ!$B$33:$B$776,I$11)+'СЕТ СН'!$F$12+СВЦЭМ!$D$10+'СЕТ СН'!$F$5-'СЕТ СН'!$F$20</f>
        <v>1654.2448577600001</v>
      </c>
      <c r="J24" s="36">
        <f>SUMIFS(СВЦЭМ!$C$33:$C$776,СВЦЭМ!$A$33:$A$776,$A24,СВЦЭМ!$B$33:$B$776,J$11)+'СЕТ СН'!$F$12+СВЦЭМ!$D$10+'СЕТ СН'!$F$5-'СЕТ СН'!$F$20</f>
        <v>1642.77608366</v>
      </c>
      <c r="K24" s="36">
        <f>SUMIFS(СВЦЭМ!$C$33:$C$776,СВЦЭМ!$A$33:$A$776,$A24,СВЦЭМ!$B$33:$B$776,K$11)+'СЕТ СН'!$F$12+СВЦЭМ!$D$10+'СЕТ СН'!$F$5-'СЕТ СН'!$F$20</f>
        <v>1619.5842051500001</v>
      </c>
      <c r="L24" s="36">
        <f>SUMIFS(СВЦЭМ!$C$33:$C$776,СВЦЭМ!$A$33:$A$776,$A24,СВЦЭМ!$B$33:$B$776,L$11)+'СЕТ СН'!$F$12+СВЦЭМ!$D$10+'СЕТ СН'!$F$5-'СЕТ СН'!$F$20</f>
        <v>1613.29500947</v>
      </c>
      <c r="M24" s="36">
        <f>SUMIFS(СВЦЭМ!$C$33:$C$776,СВЦЭМ!$A$33:$A$776,$A24,СВЦЭМ!$B$33:$B$776,M$11)+'СЕТ СН'!$F$12+СВЦЭМ!$D$10+'СЕТ СН'!$F$5-'СЕТ СН'!$F$20</f>
        <v>1613.5674428100001</v>
      </c>
      <c r="N24" s="36">
        <f>SUMIFS(СВЦЭМ!$C$33:$C$776,СВЦЭМ!$A$33:$A$776,$A24,СВЦЭМ!$B$33:$B$776,N$11)+'СЕТ СН'!$F$12+СВЦЭМ!$D$10+'СЕТ СН'!$F$5-'СЕТ СН'!$F$20</f>
        <v>1625.82665666</v>
      </c>
      <c r="O24" s="36">
        <f>SUMIFS(СВЦЭМ!$C$33:$C$776,СВЦЭМ!$A$33:$A$776,$A24,СВЦЭМ!$B$33:$B$776,O$11)+'СЕТ СН'!$F$12+СВЦЭМ!$D$10+'СЕТ СН'!$F$5-'СЕТ СН'!$F$20</f>
        <v>1633.9791828000002</v>
      </c>
      <c r="P24" s="36">
        <f>SUMIFS(СВЦЭМ!$C$33:$C$776,СВЦЭМ!$A$33:$A$776,$A24,СВЦЭМ!$B$33:$B$776,P$11)+'СЕТ СН'!$F$12+СВЦЭМ!$D$10+'СЕТ СН'!$F$5-'СЕТ СН'!$F$20</f>
        <v>1634.4685580400001</v>
      </c>
      <c r="Q24" s="36">
        <f>SUMIFS(СВЦЭМ!$C$33:$C$776,СВЦЭМ!$A$33:$A$776,$A24,СВЦЭМ!$B$33:$B$776,Q$11)+'СЕТ СН'!$F$12+СВЦЭМ!$D$10+'СЕТ СН'!$F$5-'СЕТ СН'!$F$20</f>
        <v>1637.6371766000002</v>
      </c>
      <c r="R24" s="36">
        <f>SUMIFS(СВЦЭМ!$C$33:$C$776,СВЦЭМ!$A$33:$A$776,$A24,СВЦЭМ!$B$33:$B$776,R$11)+'СЕТ СН'!$F$12+СВЦЭМ!$D$10+'СЕТ СН'!$F$5-'СЕТ СН'!$F$20</f>
        <v>1607.26023248</v>
      </c>
      <c r="S24" s="36">
        <f>SUMIFS(СВЦЭМ!$C$33:$C$776,СВЦЭМ!$A$33:$A$776,$A24,СВЦЭМ!$B$33:$B$776,S$11)+'СЕТ СН'!$F$12+СВЦЭМ!$D$10+'СЕТ СН'!$F$5-'СЕТ СН'!$F$20</f>
        <v>1617.7424317300001</v>
      </c>
      <c r="T24" s="36">
        <f>SUMIFS(СВЦЭМ!$C$33:$C$776,СВЦЭМ!$A$33:$A$776,$A24,СВЦЭМ!$B$33:$B$776,T$11)+'СЕТ СН'!$F$12+СВЦЭМ!$D$10+'СЕТ СН'!$F$5-'СЕТ СН'!$F$20</f>
        <v>1637.9894974000001</v>
      </c>
      <c r="U24" s="36">
        <f>SUMIFS(СВЦЭМ!$C$33:$C$776,СВЦЭМ!$A$33:$A$776,$A24,СВЦЭМ!$B$33:$B$776,U$11)+'СЕТ СН'!$F$12+СВЦЭМ!$D$10+'СЕТ СН'!$F$5-'СЕТ СН'!$F$20</f>
        <v>1649.3080243200002</v>
      </c>
      <c r="V24" s="36">
        <f>SUMIFS(СВЦЭМ!$C$33:$C$776,СВЦЭМ!$A$33:$A$776,$A24,СВЦЭМ!$B$33:$B$776,V$11)+'СЕТ СН'!$F$12+СВЦЭМ!$D$10+'СЕТ СН'!$F$5-'СЕТ СН'!$F$20</f>
        <v>1606.2828188500002</v>
      </c>
      <c r="W24" s="36">
        <f>SUMIFS(СВЦЭМ!$C$33:$C$776,СВЦЭМ!$A$33:$A$776,$A24,СВЦЭМ!$B$33:$B$776,W$11)+'СЕТ СН'!$F$12+СВЦЭМ!$D$10+'СЕТ СН'!$F$5-'СЕТ СН'!$F$20</f>
        <v>1620.9694509000001</v>
      </c>
      <c r="X24" s="36">
        <f>SUMIFS(СВЦЭМ!$C$33:$C$776,СВЦЭМ!$A$33:$A$776,$A24,СВЦЭМ!$B$33:$B$776,X$11)+'СЕТ СН'!$F$12+СВЦЭМ!$D$10+'СЕТ СН'!$F$5-'СЕТ СН'!$F$20</f>
        <v>1592.1437533600001</v>
      </c>
      <c r="Y24" s="36">
        <f>SUMIFS(СВЦЭМ!$C$33:$C$776,СВЦЭМ!$A$33:$A$776,$A24,СВЦЭМ!$B$33:$B$776,Y$11)+'СЕТ СН'!$F$12+СВЦЭМ!$D$10+'СЕТ СН'!$F$5-'СЕТ СН'!$F$20</f>
        <v>1663.8937024100001</v>
      </c>
    </row>
    <row r="25" spans="1:25" ht="15.75" x14ac:dyDescent="0.2">
      <c r="A25" s="35">
        <f t="shared" si="0"/>
        <v>43722</v>
      </c>
      <c r="B25" s="36">
        <f>SUMIFS(СВЦЭМ!$C$33:$C$776,СВЦЭМ!$A$33:$A$776,$A25,СВЦЭМ!$B$33:$B$776,B$11)+'СЕТ СН'!$F$12+СВЦЭМ!$D$10+'СЕТ СН'!$F$5-'СЕТ СН'!$F$20</f>
        <v>1754.8085701700002</v>
      </c>
      <c r="C25" s="36">
        <f>SUMIFS(СВЦЭМ!$C$33:$C$776,СВЦЭМ!$A$33:$A$776,$A25,СВЦЭМ!$B$33:$B$776,C$11)+'СЕТ СН'!$F$12+СВЦЭМ!$D$10+'СЕТ СН'!$F$5-'СЕТ СН'!$F$20</f>
        <v>1749.8146845599999</v>
      </c>
      <c r="D25" s="36">
        <f>SUMIFS(СВЦЭМ!$C$33:$C$776,СВЦЭМ!$A$33:$A$776,$A25,СВЦЭМ!$B$33:$B$776,D$11)+'СЕТ СН'!$F$12+СВЦЭМ!$D$10+'СЕТ СН'!$F$5-'СЕТ СН'!$F$20</f>
        <v>1764.5449873300001</v>
      </c>
      <c r="E25" s="36">
        <f>SUMIFS(СВЦЭМ!$C$33:$C$776,СВЦЭМ!$A$33:$A$776,$A25,СВЦЭМ!$B$33:$B$776,E$11)+'СЕТ СН'!$F$12+СВЦЭМ!$D$10+'СЕТ СН'!$F$5-'СЕТ СН'!$F$20</f>
        <v>1778.3495683300002</v>
      </c>
      <c r="F25" s="36">
        <f>SUMIFS(СВЦЭМ!$C$33:$C$776,СВЦЭМ!$A$33:$A$776,$A25,СВЦЭМ!$B$33:$B$776,F$11)+'СЕТ СН'!$F$12+СВЦЭМ!$D$10+'СЕТ СН'!$F$5-'СЕТ СН'!$F$20</f>
        <v>1782.9813676600002</v>
      </c>
      <c r="G25" s="36">
        <f>SUMIFS(СВЦЭМ!$C$33:$C$776,СВЦЭМ!$A$33:$A$776,$A25,СВЦЭМ!$B$33:$B$776,G$11)+'СЕТ СН'!$F$12+СВЦЭМ!$D$10+'СЕТ СН'!$F$5-'СЕТ СН'!$F$20</f>
        <v>1778.9397675499999</v>
      </c>
      <c r="H25" s="36">
        <f>SUMIFS(СВЦЭМ!$C$33:$C$776,СВЦЭМ!$A$33:$A$776,$A25,СВЦЭМ!$B$33:$B$776,H$11)+'СЕТ СН'!$F$12+СВЦЭМ!$D$10+'СЕТ СН'!$F$5-'СЕТ СН'!$F$20</f>
        <v>1757.9253991800001</v>
      </c>
      <c r="I25" s="36">
        <f>SUMIFS(СВЦЭМ!$C$33:$C$776,СВЦЭМ!$A$33:$A$776,$A25,СВЦЭМ!$B$33:$B$776,I$11)+'СЕТ СН'!$F$12+СВЦЭМ!$D$10+'СЕТ СН'!$F$5-'СЕТ СН'!$F$20</f>
        <v>1719.2614534100001</v>
      </c>
      <c r="J25" s="36">
        <f>SUMIFS(СВЦЭМ!$C$33:$C$776,СВЦЭМ!$A$33:$A$776,$A25,СВЦЭМ!$B$33:$B$776,J$11)+'СЕТ СН'!$F$12+СВЦЭМ!$D$10+'СЕТ СН'!$F$5-'СЕТ СН'!$F$20</f>
        <v>1658.8150714600001</v>
      </c>
      <c r="K25" s="36">
        <f>SUMIFS(СВЦЭМ!$C$33:$C$776,СВЦЭМ!$A$33:$A$776,$A25,СВЦЭМ!$B$33:$B$776,K$11)+'СЕТ СН'!$F$12+СВЦЭМ!$D$10+'СЕТ СН'!$F$5-'СЕТ СН'!$F$20</f>
        <v>1621.08627821</v>
      </c>
      <c r="L25" s="36">
        <f>SUMIFS(СВЦЭМ!$C$33:$C$776,СВЦЭМ!$A$33:$A$776,$A25,СВЦЭМ!$B$33:$B$776,L$11)+'СЕТ СН'!$F$12+СВЦЭМ!$D$10+'СЕТ СН'!$F$5-'СЕТ СН'!$F$20</f>
        <v>1602.7012679200002</v>
      </c>
      <c r="M25" s="36">
        <f>SUMIFS(СВЦЭМ!$C$33:$C$776,СВЦЭМ!$A$33:$A$776,$A25,СВЦЭМ!$B$33:$B$776,M$11)+'СЕТ СН'!$F$12+СВЦЭМ!$D$10+'СЕТ СН'!$F$5-'СЕТ СН'!$F$20</f>
        <v>1595.7453565000001</v>
      </c>
      <c r="N25" s="36">
        <f>SUMIFS(СВЦЭМ!$C$33:$C$776,СВЦЭМ!$A$33:$A$776,$A25,СВЦЭМ!$B$33:$B$776,N$11)+'СЕТ СН'!$F$12+СВЦЭМ!$D$10+'СЕТ СН'!$F$5-'СЕТ СН'!$F$20</f>
        <v>1602.9460027800001</v>
      </c>
      <c r="O25" s="36">
        <f>SUMIFS(СВЦЭМ!$C$33:$C$776,СВЦЭМ!$A$33:$A$776,$A25,СВЦЭМ!$B$33:$B$776,O$11)+'СЕТ СН'!$F$12+СВЦЭМ!$D$10+'СЕТ СН'!$F$5-'СЕТ СН'!$F$20</f>
        <v>1607.6690167300001</v>
      </c>
      <c r="P25" s="36">
        <f>SUMIFS(СВЦЭМ!$C$33:$C$776,СВЦЭМ!$A$33:$A$776,$A25,СВЦЭМ!$B$33:$B$776,P$11)+'СЕТ СН'!$F$12+СВЦЭМ!$D$10+'СЕТ СН'!$F$5-'СЕТ СН'!$F$20</f>
        <v>1624.5781076200001</v>
      </c>
      <c r="Q25" s="36">
        <f>SUMIFS(СВЦЭМ!$C$33:$C$776,СВЦЭМ!$A$33:$A$776,$A25,СВЦЭМ!$B$33:$B$776,Q$11)+'СЕТ СН'!$F$12+СВЦЭМ!$D$10+'СЕТ СН'!$F$5-'СЕТ СН'!$F$20</f>
        <v>1624.4630757899999</v>
      </c>
      <c r="R25" s="36">
        <f>SUMIFS(СВЦЭМ!$C$33:$C$776,СВЦЭМ!$A$33:$A$776,$A25,СВЦЭМ!$B$33:$B$776,R$11)+'СЕТ СН'!$F$12+СВЦЭМ!$D$10+'СЕТ СН'!$F$5-'СЕТ СН'!$F$20</f>
        <v>1594.7319373800001</v>
      </c>
      <c r="S25" s="36">
        <f>SUMIFS(СВЦЭМ!$C$33:$C$776,СВЦЭМ!$A$33:$A$776,$A25,СВЦЭМ!$B$33:$B$776,S$11)+'СЕТ СН'!$F$12+СВЦЭМ!$D$10+'СЕТ СН'!$F$5-'СЕТ СН'!$F$20</f>
        <v>1561.4535831600001</v>
      </c>
      <c r="T25" s="36">
        <f>SUMIFS(СВЦЭМ!$C$33:$C$776,СВЦЭМ!$A$33:$A$776,$A25,СВЦЭМ!$B$33:$B$776,T$11)+'СЕТ СН'!$F$12+СВЦЭМ!$D$10+'СЕТ СН'!$F$5-'СЕТ СН'!$F$20</f>
        <v>1564.3465363200003</v>
      </c>
      <c r="U25" s="36">
        <f>SUMIFS(СВЦЭМ!$C$33:$C$776,СВЦЭМ!$A$33:$A$776,$A25,СВЦЭМ!$B$33:$B$776,U$11)+'СЕТ СН'!$F$12+СВЦЭМ!$D$10+'СЕТ СН'!$F$5-'СЕТ СН'!$F$20</f>
        <v>1567.1209439500001</v>
      </c>
      <c r="V25" s="36">
        <f>SUMIFS(СВЦЭМ!$C$33:$C$776,СВЦЭМ!$A$33:$A$776,$A25,СВЦЭМ!$B$33:$B$776,V$11)+'СЕТ СН'!$F$12+СВЦЭМ!$D$10+'СЕТ СН'!$F$5-'СЕТ СН'!$F$20</f>
        <v>1587.1136121</v>
      </c>
      <c r="W25" s="36">
        <f>SUMIFS(СВЦЭМ!$C$33:$C$776,СВЦЭМ!$A$33:$A$776,$A25,СВЦЭМ!$B$33:$B$776,W$11)+'СЕТ СН'!$F$12+СВЦЭМ!$D$10+'СЕТ СН'!$F$5-'СЕТ СН'!$F$20</f>
        <v>1578.54412103</v>
      </c>
      <c r="X25" s="36">
        <f>SUMIFS(СВЦЭМ!$C$33:$C$776,СВЦЭМ!$A$33:$A$776,$A25,СВЦЭМ!$B$33:$B$776,X$11)+'СЕТ СН'!$F$12+СВЦЭМ!$D$10+'СЕТ СН'!$F$5-'СЕТ СН'!$F$20</f>
        <v>1548.81233933</v>
      </c>
      <c r="Y25" s="36">
        <f>SUMIFS(СВЦЭМ!$C$33:$C$776,СВЦЭМ!$A$33:$A$776,$A25,СВЦЭМ!$B$33:$B$776,Y$11)+'СЕТ СН'!$F$12+СВЦЭМ!$D$10+'СЕТ СН'!$F$5-'СЕТ СН'!$F$20</f>
        <v>1574.4030271300001</v>
      </c>
    </row>
    <row r="26" spans="1:25" ht="15.75" x14ac:dyDescent="0.2">
      <c r="A26" s="35">
        <f t="shared" si="0"/>
        <v>43723</v>
      </c>
      <c r="B26" s="36">
        <f>SUMIFS(СВЦЭМ!$C$33:$C$776,СВЦЭМ!$A$33:$A$776,$A26,СВЦЭМ!$B$33:$B$776,B$11)+'СЕТ СН'!$F$12+СВЦЭМ!$D$10+'СЕТ СН'!$F$5-'СЕТ СН'!$F$20</f>
        <v>1649.4719324500002</v>
      </c>
      <c r="C26" s="36">
        <f>SUMIFS(СВЦЭМ!$C$33:$C$776,СВЦЭМ!$A$33:$A$776,$A26,СВЦЭМ!$B$33:$B$776,C$11)+'СЕТ СН'!$F$12+СВЦЭМ!$D$10+'СЕТ СН'!$F$5-'СЕТ СН'!$F$20</f>
        <v>1685.8383860100002</v>
      </c>
      <c r="D26" s="36">
        <f>SUMIFS(СВЦЭМ!$C$33:$C$776,СВЦЭМ!$A$33:$A$776,$A26,СВЦЭМ!$B$33:$B$776,D$11)+'СЕТ СН'!$F$12+СВЦЭМ!$D$10+'СЕТ СН'!$F$5-'СЕТ СН'!$F$20</f>
        <v>1701.2671058200001</v>
      </c>
      <c r="E26" s="36">
        <f>SUMIFS(СВЦЭМ!$C$33:$C$776,СВЦЭМ!$A$33:$A$776,$A26,СВЦЭМ!$B$33:$B$776,E$11)+'СЕТ СН'!$F$12+СВЦЭМ!$D$10+'СЕТ СН'!$F$5-'СЕТ СН'!$F$20</f>
        <v>1716.4494244800001</v>
      </c>
      <c r="F26" s="36">
        <f>SUMIFS(СВЦЭМ!$C$33:$C$776,СВЦЭМ!$A$33:$A$776,$A26,СВЦЭМ!$B$33:$B$776,F$11)+'СЕТ СН'!$F$12+СВЦЭМ!$D$10+'СЕТ СН'!$F$5-'СЕТ СН'!$F$20</f>
        <v>1714.6105468300002</v>
      </c>
      <c r="G26" s="36">
        <f>SUMIFS(СВЦЭМ!$C$33:$C$776,СВЦЭМ!$A$33:$A$776,$A26,СВЦЭМ!$B$33:$B$776,G$11)+'СЕТ СН'!$F$12+СВЦЭМ!$D$10+'СЕТ СН'!$F$5-'СЕТ СН'!$F$20</f>
        <v>1713.61629554</v>
      </c>
      <c r="H26" s="36">
        <f>SUMIFS(СВЦЭМ!$C$33:$C$776,СВЦЭМ!$A$33:$A$776,$A26,СВЦЭМ!$B$33:$B$776,H$11)+'СЕТ СН'!$F$12+СВЦЭМ!$D$10+'СЕТ СН'!$F$5-'СЕТ СН'!$F$20</f>
        <v>1697.25250826</v>
      </c>
      <c r="I26" s="36">
        <f>SUMIFS(СВЦЭМ!$C$33:$C$776,СВЦЭМ!$A$33:$A$776,$A26,СВЦЭМ!$B$33:$B$776,I$11)+'СЕТ СН'!$F$12+СВЦЭМ!$D$10+'СЕТ СН'!$F$5-'СЕТ СН'!$F$20</f>
        <v>1672.2097051200001</v>
      </c>
      <c r="J26" s="36">
        <f>SUMIFS(СВЦЭМ!$C$33:$C$776,СВЦЭМ!$A$33:$A$776,$A26,СВЦЭМ!$B$33:$B$776,J$11)+'СЕТ СН'!$F$12+СВЦЭМ!$D$10+'СЕТ СН'!$F$5-'СЕТ СН'!$F$20</f>
        <v>1619.3694912800001</v>
      </c>
      <c r="K26" s="36">
        <f>SUMIFS(СВЦЭМ!$C$33:$C$776,СВЦЭМ!$A$33:$A$776,$A26,СВЦЭМ!$B$33:$B$776,K$11)+'СЕТ СН'!$F$12+СВЦЭМ!$D$10+'СЕТ СН'!$F$5-'СЕТ СН'!$F$20</f>
        <v>1593.5244905</v>
      </c>
      <c r="L26" s="36">
        <f>SUMIFS(СВЦЭМ!$C$33:$C$776,СВЦЭМ!$A$33:$A$776,$A26,СВЦЭМ!$B$33:$B$776,L$11)+'СЕТ СН'!$F$12+СВЦЭМ!$D$10+'СЕТ СН'!$F$5-'СЕТ СН'!$F$20</f>
        <v>1610.0751357500001</v>
      </c>
      <c r="M26" s="36">
        <f>SUMIFS(СВЦЭМ!$C$33:$C$776,СВЦЭМ!$A$33:$A$776,$A26,СВЦЭМ!$B$33:$B$776,M$11)+'СЕТ СН'!$F$12+СВЦЭМ!$D$10+'СЕТ СН'!$F$5-'СЕТ СН'!$F$20</f>
        <v>1602.8173962400001</v>
      </c>
      <c r="N26" s="36">
        <f>SUMIFS(СВЦЭМ!$C$33:$C$776,СВЦЭМ!$A$33:$A$776,$A26,СВЦЭМ!$B$33:$B$776,N$11)+'СЕТ СН'!$F$12+СВЦЭМ!$D$10+'СЕТ СН'!$F$5-'СЕТ СН'!$F$20</f>
        <v>1596.1323040400002</v>
      </c>
      <c r="O26" s="36">
        <f>SUMIFS(СВЦЭМ!$C$33:$C$776,СВЦЭМ!$A$33:$A$776,$A26,СВЦЭМ!$B$33:$B$776,O$11)+'СЕТ СН'!$F$12+СВЦЭМ!$D$10+'СЕТ СН'!$F$5-'СЕТ СН'!$F$20</f>
        <v>1599.60787523</v>
      </c>
      <c r="P26" s="36">
        <f>SUMIFS(СВЦЭМ!$C$33:$C$776,СВЦЭМ!$A$33:$A$776,$A26,СВЦЭМ!$B$33:$B$776,P$11)+'СЕТ СН'!$F$12+СВЦЭМ!$D$10+'СЕТ СН'!$F$5-'СЕТ СН'!$F$20</f>
        <v>1602.3073402</v>
      </c>
      <c r="Q26" s="36">
        <f>SUMIFS(СВЦЭМ!$C$33:$C$776,СВЦЭМ!$A$33:$A$776,$A26,СВЦЭМ!$B$33:$B$776,Q$11)+'СЕТ СН'!$F$12+СВЦЭМ!$D$10+'СЕТ СН'!$F$5-'СЕТ СН'!$F$20</f>
        <v>1607.8355060400002</v>
      </c>
      <c r="R26" s="36">
        <f>SUMIFS(СВЦЭМ!$C$33:$C$776,СВЦЭМ!$A$33:$A$776,$A26,СВЦЭМ!$B$33:$B$776,R$11)+'СЕТ СН'!$F$12+СВЦЭМ!$D$10+'СЕТ СН'!$F$5-'СЕТ СН'!$F$20</f>
        <v>1569.5111727200001</v>
      </c>
      <c r="S26" s="36">
        <f>SUMIFS(СВЦЭМ!$C$33:$C$776,СВЦЭМ!$A$33:$A$776,$A26,СВЦЭМ!$B$33:$B$776,S$11)+'СЕТ СН'!$F$12+СВЦЭМ!$D$10+'СЕТ СН'!$F$5-'СЕТ СН'!$F$20</f>
        <v>1552.1461870000001</v>
      </c>
      <c r="T26" s="36">
        <f>SUMIFS(СВЦЭМ!$C$33:$C$776,СВЦЭМ!$A$33:$A$776,$A26,СВЦЭМ!$B$33:$B$776,T$11)+'СЕТ СН'!$F$12+СВЦЭМ!$D$10+'СЕТ СН'!$F$5-'СЕТ СН'!$F$20</f>
        <v>1563.2376786600003</v>
      </c>
      <c r="U26" s="36">
        <f>SUMIFS(СВЦЭМ!$C$33:$C$776,СВЦЭМ!$A$33:$A$776,$A26,СВЦЭМ!$B$33:$B$776,U$11)+'СЕТ СН'!$F$12+СВЦЭМ!$D$10+'СЕТ СН'!$F$5-'СЕТ СН'!$F$20</f>
        <v>1579.7247937700001</v>
      </c>
      <c r="V26" s="36">
        <f>SUMIFS(СВЦЭМ!$C$33:$C$776,СВЦЭМ!$A$33:$A$776,$A26,СВЦЭМ!$B$33:$B$776,V$11)+'СЕТ СН'!$F$12+СВЦЭМ!$D$10+'СЕТ СН'!$F$5-'СЕТ СН'!$F$20</f>
        <v>1603.5699547700001</v>
      </c>
      <c r="W26" s="36">
        <f>SUMIFS(СВЦЭМ!$C$33:$C$776,СВЦЭМ!$A$33:$A$776,$A26,СВЦЭМ!$B$33:$B$776,W$11)+'СЕТ СН'!$F$12+СВЦЭМ!$D$10+'СЕТ СН'!$F$5-'СЕТ СН'!$F$20</f>
        <v>1594.6684661200002</v>
      </c>
      <c r="X26" s="36">
        <f>SUMIFS(СВЦЭМ!$C$33:$C$776,СВЦЭМ!$A$33:$A$776,$A26,СВЦЭМ!$B$33:$B$776,X$11)+'СЕТ СН'!$F$12+СВЦЭМ!$D$10+'СЕТ СН'!$F$5-'СЕТ СН'!$F$20</f>
        <v>1559.6098876000001</v>
      </c>
      <c r="Y26" s="36">
        <f>SUMIFS(СВЦЭМ!$C$33:$C$776,СВЦЭМ!$A$33:$A$776,$A26,СВЦЭМ!$B$33:$B$776,Y$11)+'СЕТ СН'!$F$12+СВЦЭМ!$D$10+'СЕТ СН'!$F$5-'СЕТ СН'!$F$20</f>
        <v>1599.0062042300001</v>
      </c>
    </row>
    <row r="27" spans="1:25" ht="15.75" x14ac:dyDescent="0.2">
      <c r="A27" s="35">
        <f t="shared" si="0"/>
        <v>43724</v>
      </c>
      <c r="B27" s="36">
        <f>SUMIFS(СВЦЭМ!$C$33:$C$776,СВЦЭМ!$A$33:$A$776,$A27,СВЦЭМ!$B$33:$B$776,B$11)+'СЕТ СН'!$F$12+СВЦЭМ!$D$10+'СЕТ СН'!$F$5-'СЕТ СН'!$F$20</f>
        <v>1692.3441905500001</v>
      </c>
      <c r="C27" s="36">
        <f>SUMIFS(СВЦЭМ!$C$33:$C$776,СВЦЭМ!$A$33:$A$776,$A27,СВЦЭМ!$B$33:$B$776,C$11)+'СЕТ СН'!$F$12+СВЦЭМ!$D$10+'СЕТ СН'!$F$5-'СЕТ СН'!$F$20</f>
        <v>1723.40482393</v>
      </c>
      <c r="D27" s="36">
        <f>SUMIFS(СВЦЭМ!$C$33:$C$776,СВЦЭМ!$A$33:$A$776,$A27,СВЦЭМ!$B$33:$B$776,D$11)+'СЕТ СН'!$F$12+СВЦЭМ!$D$10+'СЕТ СН'!$F$5-'СЕТ СН'!$F$20</f>
        <v>1735.6880867899999</v>
      </c>
      <c r="E27" s="36">
        <f>SUMIFS(СВЦЭМ!$C$33:$C$776,СВЦЭМ!$A$33:$A$776,$A27,СВЦЭМ!$B$33:$B$776,E$11)+'СЕТ СН'!$F$12+СВЦЭМ!$D$10+'СЕТ СН'!$F$5-'СЕТ СН'!$F$20</f>
        <v>1741.4076672900001</v>
      </c>
      <c r="F27" s="36">
        <f>SUMIFS(СВЦЭМ!$C$33:$C$776,СВЦЭМ!$A$33:$A$776,$A27,СВЦЭМ!$B$33:$B$776,F$11)+'СЕТ СН'!$F$12+СВЦЭМ!$D$10+'СЕТ СН'!$F$5-'СЕТ СН'!$F$20</f>
        <v>1745.7005282200003</v>
      </c>
      <c r="G27" s="36">
        <f>SUMIFS(СВЦЭМ!$C$33:$C$776,СВЦЭМ!$A$33:$A$776,$A27,СВЦЭМ!$B$33:$B$776,G$11)+'СЕТ СН'!$F$12+СВЦЭМ!$D$10+'СЕТ СН'!$F$5-'СЕТ СН'!$F$20</f>
        <v>1743.0124602700002</v>
      </c>
      <c r="H27" s="36">
        <f>SUMIFS(СВЦЭМ!$C$33:$C$776,СВЦЭМ!$A$33:$A$776,$A27,СВЦЭМ!$B$33:$B$776,H$11)+'СЕТ СН'!$F$12+СВЦЭМ!$D$10+'СЕТ СН'!$F$5-'СЕТ СН'!$F$20</f>
        <v>1701.9477392000001</v>
      </c>
      <c r="I27" s="36">
        <f>SUMIFS(СВЦЭМ!$C$33:$C$776,СВЦЭМ!$A$33:$A$776,$A27,СВЦЭМ!$B$33:$B$776,I$11)+'СЕТ СН'!$F$12+СВЦЭМ!$D$10+'СЕТ СН'!$F$5-'СЕТ СН'!$F$20</f>
        <v>1664.0217309200002</v>
      </c>
      <c r="J27" s="36">
        <f>SUMIFS(СВЦЭМ!$C$33:$C$776,СВЦЭМ!$A$33:$A$776,$A27,СВЦЭМ!$B$33:$B$776,J$11)+'СЕТ СН'!$F$12+СВЦЭМ!$D$10+'СЕТ СН'!$F$5-'СЕТ СН'!$F$20</f>
        <v>1643.3911481100001</v>
      </c>
      <c r="K27" s="36">
        <f>SUMIFS(СВЦЭМ!$C$33:$C$776,СВЦЭМ!$A$33:$A$776,$A27,СВЦЭМ!$B$33:$B$776,K$11)+'СЕТ СН'!$F$12+СВЦЭМ!$D$10+'СЕТ СН'!$F$5-'СЕТ СН'!$F$20</f>
        <v>1652.7496766700001</v>
      </c>
      <c r="L27" s="36">
        <f>SUMIFS(СВЦЭМ!$C$33:$C$776,СВЦЭМ!$A$33:$A$776,$A27,СВЦЭМ!$B$33:$B$776,L$11)+'СЕТ СН'!$F$12+СВЦЭМ!$D$10+'СЕТ СН'!$F$5-'СЕТ СН'!$F$20</f>
        <v>1650.4564776300001</v>
      </c>
      <c r="M27" s="36">
        <f>SUMIFS(СВЦЭМ!$C$33:$C$776,СВЦЭМ!$A$33:$A$776,$A27,СВЦЭМ!$B$33:$B$776,M$11)+'СЕТ СН'!$F$12+СВЦЭМ!$D$10+'СЕТ СН'!$F$5-'СЕТ СН'!$F$20</f>
        <v>1636.6043753000001</v>
      </c>
      <c r="N27" s="36">
        <f>SUMIFS(СВЦЭМ!$C$33:$C$776,СВЦЭМ!$A$33:$A$776,$A27,СВЦЭМ!$B$33:$B$776,N$11)+'СЕТ СН'!$F$12+СВЦЭМ!$D$10+'СЕТ СН'!$F$5-'СЕТ СН'!$F$20</f>
        <v>1630.2554183000002</v>
      </c>
      <c r="O27" s="36">
        <f>SUMIFS(СВЦЭМ!$C$33:$C$776,СВЦЭМ!$A$33:$A$776,$A27,СВЦЭМ!$B$33:$B$776,O$11)+'СЕТ СН'!$F$12+СВЦЭМ!$D$10+'СЕТ СН'!$F$5-'СЕТ СН'!$F$20</f>
        <v>1630.81625536</v>
      </c>
      <c r="P27" s="36">
        <f>SUMIFS(СВЦЭМ!$C$33:$C$776,СВЦЭМ!$A$33:$A$776,$A27,СВЦЭМ!$B$33:$B$776,P$11)+'СЕТ СН'!$F$12+СВЦЭМ!$D$10+'СЕТ СН'!$F$5-'СЕТ СН'!$F$20</f>
        <v>1636.89736619</v>
      </c>
      <c r="Q27" s="36">
        <f>SUMIFS(СВЦЭМ!$C$33:$C$776,СВЦЭМ!$A$33:$A$776,$A27,СВЦЭМ!$B$33:$B$776,Q$11)+'СЕТ СН'!$F$12+СВЦЭМ!$D$10+'СЕТ СН'!$F$5-'СЕТ СН'!$F$20</f>
        <v>1640.2340733600001</v>
      </c>
      <c r="R27" s="36">
        <f>SUMIFS(СВЦЭМ!$C$33:$C$776,СВЦЭМ!$A$33:$A$776,$A27,СВЦЭМ!$B$33:$B$776,R$11)+'СЕТ СН'!$F$12+СВЦЭМ!$D$10+'СЕТ СН'!$F$5-'СЕТ СН'!$F$20</f>
        <v>1610.36269232</v>
      </c>
      <c r="S27" s="36">
        <f>SUMIFS(СВЦЭМ!$C$33:$C$776,СВЦЭМ!$A$33:$A$776,$A27,СВЦЭМ!$B$33:$B$776,S$11)+'СЕТ СН'!$F$12+СВЦЭМ!$D$10+'СЕТ СН'!$F$5-'СЕТ СН'!$F$20</f>
        <v>1608.5022924</v>
      </c>
      <c r="T27" s="36">
        <f>SUMIFS(СВЦЭМ!$C$33:$C$776,СВЦЭМ!$A$33:$A$776,$A27,СВЦЭМ!$B$33:$B$776,T$11)+'СЕТ СН'!$F$12+СВЦЭМ!$D$10+'СЕТ СН'!$F$5-'СЕТ СН'!$F$20</f>
        <v>1614.4694471299999</v>
      </c>
      <c r="U27" s="36">
        <f>SUMIFS(СВЦЭМ!$C$33:$C$776,СВЦЭМ!$A$33:$A$776,$A27,СВЦЭМ!$B$33:$B$776,U$11)+'СЕТ СН'!$F$12+СВЦЭМ!$D$10+'СЕТ СН'!$F$5-'СЕТ СН'!$F$20</f>
        <v>1635.06206686</v>
      </c>
      <c r="V27" s="36">
        <f>SUMIFS(СВЦЭМ!$C$33:$C$776,СВЦЭМ!$A$33:$A$776,$A27,СВЦЭМ!$B$33:$B$776,V$11)+'СЕТ СН'!$F$12+СВЦЭМ!$D$10+'СЕТ СН'!$F$5-'СЕТ СН'!$F$20</f>
        <v>1654.9308312900002</v>
      </c>
      <c r="W27" s="36">
        <f>SUMIFS(СВЦЭМ!$C$33:$C$776,СВЦЭМ!$A$33:$A$776,$A27,СВЦЭМ!$B$33:$B$776,W$11)+'СЕТ СН'!$F$12+СВЦЭМ!$D$10+'СЕТ СН'!$F$5-'СЕТ СН'!$F$20</f>
        <v>1647.78063432</v>
      </c>
      <c r="X27" s="36">
        <f>SUMIFS(СВЦЭМ!$C$33:$C$776,СВЦЭМ!$A$33:$A$776,$A27,СВЦЭМ!$B$33:$B$776,X$11)+'СЕТ СН'!$F$12+СВЦЭМ!$D$10+'СЕТ СН'!$F$5-'СЕТ СН'!$F$20</f>
        <v>1614.4441957900001</v>
      </c>
      <c r="Y27" s="36">
        <f>SUMIFS(СВЦЭМ!$C$33:$C$776,СВЦЭМ!$A$33:$A$776,$A27,СВЦЭМ!$B$33:$B$776,Y$11)+'СЕТ СН'!$F$12+СВЦЭМ!$D$10+'СЕТ СН'!$F$5-'СЕТ СН'!$F$20</f>
        <v>1570.33484013</v>
      </c>
    </row>
    <row r="28" spans="1:25" ht="15.75" x14ac:dyDescent="0.2">
      <c r="A28" s="35">
        <f t="shared" si="0"/>
        <v>43725</v>
      </c>
      <c r="B28" s="36">
        <f>SUMIFS(СВЦЭМ!$C$33:$C$776,СВЦЭМ!$A$33:$A$776,$A28,СВЦЭМ!$B$33:$B$776,B$11)+'СЕТ СН'!$F$12+СВЦЭМ!$D$10+'СЕТ СН'!$F$5-'СЕТ СН'!$F$20</f>
        <v>1615.56747774</v>
      </c>
      <c r="C28" s="36">
        <f>SUMIFS(СВЦЭМ!$C$33:$C$776,СВЦЭМ!$A$33:$A$776,$A28,СВЦЭМ!$B$33:$B$776,C$11)+'СЕТ СН'!$F$12+СВЦЭМ!$D$10+'СЕТ СН'!$F$5-'СЕТ СН'!$F$20</f>
        <v>1636.8644210000002</v>
      </c>
      <c r="D28" s="36">
        <f>SUMIFS(СВЦЭМ!$C$33:$C$776,СВЦЭМ!$A$33:$A$776,$A28,СВЦЭМ!$B$33:$B$776,D$11)+'СЕТ СН'!$F$12+СВЦЭМ!$D$10+'СЕТ СН'!$F$5-'СЕТ СН'!$F$20</f>
        <v>1645.56068336</v>
      </c>
      <c r="E28" s="36">
        <f>SUMIFS(СВЦЭМ!$C$33:$C$776,СВЦЭМ!$A$33:$A$776,$A28,СВЦЭМ!$B$33:$B$776,E$11)+'СЕТ СН'!$F$12+СВЦЭМ!$D$10+'СЕТ СН'!$F$5-'СЕТ СН'!$F$20</f>
        <v>1652.3834339200002</v>
      </c>
      <c r="F28" s="36">
        <f>SUMIFS(СВЦЭМ!$C$33:$C$776,СВЦЭМ!$A$33:$A$776,$A28,СВЦЭМ!$B$33:$B$776,F$11)+'СЕТ СН'!$F$12+СВЦЭМ!$D$10+'СЕТ СН'!$F$5-'СЕТ СН'!$F$20</f>
        <v>1659.7422848400001</v>
      </c>
      <c r="G28" s="36">
        <f>SUMIFS(СВЦЭМ!$C$33:$C$776,СВЦЭМ!$A$33:$A$776,$A28,СВЦЭМ!$B$33:$B$776,G$11)+'СЕТ СН'!$F$12+СВЦЭМ!$D$10+'СЕТ СН'!$F$5-'СЕТ СН'!$F$20</f>
        <v>1647.3590224300001</v>
      </c>
      <c r="H28" s="36">
        <f>SUMIFS(СВЦЭМ!$C$33:$C$776,СВЦЭМ!$A$33:$A$776,$A28,СВЦЭМ!$B$33:$B$776,H$11)+'СЕТ СН'!$F$12+СВЦЭМ!$D$10+'СЕТ СН'!$F$5-'СЕТ СН'!$F$20</f>
        <v>1610.1216250100001</v>
      </c>
      <c r="I28" s="36">
        <f>SUMIFS(СВЦЭМ!$C$33:$C$776,СВЦЭМ!$A$33:$A$776,$A28,СВЦЭМ!$B$33:$B$776,I$11)+'СЕТ СН'!$F$12+СВЦЭМ!$D$10+'СЕТ СН'!$F$5-'СЕТ СН'!$F$20</f>
        <v>1626.0568385300001</v>
      </c>
      <c r="J28" s="36">
        <f>SUMIFS(СВЦЭМ!$C$33:$C$776,СВЦЭМ!$A$33:$A$776,$A28,СВЦЭМ!$B$33:$B$776,J$11)+'СЕТ СН'!$F$12+СВЦЭМ!$D$10+'СЕТ СН'!$F$5-'СЕТ СН'!$F$20</f>
        <v>1641.72118976</v>
      </c>
      <c r="K28" s="36">
        <f>SUMIFS(СВЦЭМ!$C$33:$C$776,СВЦЭМ!$A$33:$A$776,$A28,СВЦЭМ!$B$33:$B$776,K$11)+'СЕТ СН'!$F$12+СВЦЭМ!$D$10+'СЕТ СН'!$F$5-'СЕТ СН'!$F$20</f>
        <v>1646.0210202800001</v>
      </c>
      <c r="L28" s="36">
        <f>SUMIFS(СВЦЭМ!$C$33:$C$776,СВЦЭМ!$A$33:$A$776,$A28,СВЦЭМ!$B$33:$B$776,L$11)+'СЕТ СН'!$F$12+СВЦЭМ!$D$10+'СЕТ СН'!$F$5-'СЕТ СН'!$F$20</f>
        <v>1636.6931407500001</v>
      </c>
      <c r="M28" s="36">
        <f>SUMIFS(СВЦЭМ!$C$33:$C$776,СВЦЭМ!$A$33:$A$776,$A28,СВЦЭМ!$B$33:$B$776,M$11)+'СЕТ СН'!$F$12+СВЦЭМ!$D$10+'СЕТ СН'!$F$5-'СЕТ СН'!$F$20</f>
        <v>1641.6590544000001</v>
      </c>
      <c r="N28" s="36">
        <f>SUMIFS(СВЦЭМ!$C$33:$C$776,СВЦЭМ!$A$33:$A$776,$A28,СВЦЭМ!$B$33:$B$776,N$11)+'СЕТ СН'!$F$12+СВЦЭМ!$D$10+'СЕТ СН'!$F$5-'СЕТ СН'!$F$20</f>
        <v>1645.50636958</v>
      </c>
      <c r="O28" s="36">
        <f>SUMIFS(СВЦЭМ!$C$33:$C$776,СВЦЭМ!$A$33:$A$776,$A28,СВЦЭМ!$B$33:$B$776,O$11)+'СЕТ СН'!$F$12+СВЦЭМ!$D$10+'СЕТ СН'!$F$5-'СЕТ СН'!$F$20</f>
        <v>1653.76234583</v>
      </c>
      <c r="P28" s="36">
        <f>SUMIFS(СВЦЭМ!$C$33:$C$776,СВЦЭМ!$A$33:$A$776,$A28,СВЦЭМ!$B$33:$B$776,P$11)+'СЕТ СН'!$F$12+СВЦЭМ!$D$10+'СЕТ СН'!$F$5-'СЕТ СН'!$F$20</f>
        <v>1658.4946553700001</v>
      </c>
      <c r="Q28" s="36">
        <f>SUMIFS(СВЦЭМ!$C$33:$C$776,СВЦЭМ!$A$33:$A$776,$A28,СВЦЭМ!$B$33:$B$776,Q$11)+'СЕТ СН'!$F$12+СВЦЭМ!$D$10+'СЕТ СН'!$F$5-'СЕТ СН'!$F$20</f>
        <v>1658.9329551600001</v>
      </c>
      <c r="R28" s="36">
        <f>SUMIFS(СВЦЭМ!$C$33:$C$776,СВЦЭМ!$A$33:$A$776,$A28,СВЦЭМ!$B$33:$B$776,R$11)+'СЕТ СН'!$F$12+СВЦЭМ!$D$10+'СЕТ СН'!$F$5-'СЕТ СН'!$F$20</f>
        <v>1610.6432430300001</v>
      </c>
      <c r="S28" s="36">
        <f>SUMIFS(СВЦЭМ!$C$33:$C$776,СВЦЭМ!$A$33:$A$776,$A28,СВЦЭМ!$B$33:$B$776,S$11)+'СЕТ СН'!$F$12+СВЦЭМ!$D$10+'СЕТ СН'!$F$5-'СЕТ СН'!$F$20</f>
        <v>1576.82484269</v>
      </c>
      <c r="T28" s="36">
        <f>SUMIFS(СВЦЭМ!$C$33:$C$776,СВЦЭМ!$A$33:$A$776,$A28,СВЦЭМ!$B$33:$B$776,T$11)+'СЕТ СН'!$F$12+СВЦЭМ!$D$10+'СЕТ СН'!$F$5-'СЕТ СН'!$F$20</f>
        <v>1568.1482098800002</v>
      </c>
      <c r="U28" s="36">
        <f>SUMIFS(СВЦЭМ!$C$33:$C$776,СВЦЭМ!$A$33:$A$776,$A28,СВЦЭМ!$B$33:$B$776,U$11)+'СЕТ СН'!$F$12+СВЦЭМ!$D$10+'СЕТ СН'!$F$5-'СЕТ СН'!$F$20</f>
        <v>1575.94194244</v>
      </c>
      <c r="V28" s="36">
        <f>SUMIFS(СВЦЭМ!$C$33:$C$776,СВЦЭМ!$A$33:$A$776,$A28,СВЦЭМ!$B$33:$B$776,V$11)+'СЕТ СН'!$F$12+СВЦЭМ!$D$10+'СЕТ СН'!$F$5-'СЕТ СН'!$F$20</f>
        <v>1575.1700142600002</v>
      </c>
      <c r="W28" s="36">
        <f>SUMIFS(СВЦЭМ!$C$33:$C$776,СВЦЭМ!$A$33:$A$776,$A28,СВЦЭМ!$B$33:$B$776,W$11)+'СЕТ СН'!$F$12+СВЦЭМ!$D$10+'СЕТ СН'!$F$5-'СЕТ СН'!$F$20</f>
        <v>1566.0448579700001</v>
      </c>
      <c r="X28" s="36">
        <f>SUMIFS(СВЦЭМ!$C$33:$C$776,СВЦЭМ!$A$33:$A$776,$A28,СВЦЭМ!$B$33:$B$776,X$11)+'СЕТ СН'!$F$12+СВЦЭМ!$D$10+'СЕТ СН'!$F$5-'СЕТ СН'!$F$20</f>
        <v>1582.3987788500001</v>
      </c>
      <c r="Y28" s="36">
        <f>SUMIFS(СВЦЭМ!$C$33:$C$776,СВЦЭМ!$A$33:$A$776,$A28,СВЦЭМ!$B$33:$B$776,Y$11)+'СЕТ СН'!$F$12+СВЦЭМ!$D$10+'СЕТ СН'!$F$5-'СЕТ СН'!$F$20</f>
        <v>1655.9651216300001</v>
      </c>
    </row>
    <row r="29" spans="1:25" ht="15.75" x14ac:dyDescent="0.2">
      <c r="A29" s="35">
        <f t="shared" si="0"/>
        <v>43726</v>
      </c>
      <c r="B29" s="36">
        <f>SUMIFS(СВЦЭМ!$C$33:$C$776,СВЦЭМ!$A$33:$A$776,$A29,СВЦЭМ!$B$33:$B$776,B$11)+'СЕТ СН'!$F$12+СВЦЭМ!$D$10+'СЕТ СН'!$F$5-'СЕТ СН'!$F$20</f>
        <v>1691.1125576700001</v>
      </c>
      <c r="C29" s="36">
        <f>SUMIFS(СВЦЭМ!$C$33:$C$776,СВЦЭМ!$A$33:$A$776,$A29,СВЦЭМ!$B$33:$B$776,C$11)+'СЕТ СН'!$F$12+СВЦЭМ!$D$10+'СЕТ СН'!$F$5-'СЕТ СН'!$F$20</f>
        <v>1698.6176072100002</v>
      </c>
      <c r="D29" s="36">
        <f>SUMIFS(СВЦЭМ!$C$33:$C$776,СВЦЭМ!$A$33:$A$776,$A29,СВЦЭМ!$B$33:$B$776,D$11)+'СЕТ СН'!$F$12+СВЦЭМ!$D$10+'СЕТ СН'!$F$5-'СЕТ СН'!$F$20</f>
        <v>1705.9351977200001</v>
      </c>
      <c r="E29" s="36">
        <f>SUMIFS(СВЦЭМ!$C$33:$C$776,СВЦЭМ!$A$33:$A$776,$A29,СВЦЭМ!$B$33:$B$776,E$11)+'СЕТ СН'!$F$12+СВЦЭМ!$D$10+'СЕТ СН'!$F$5-'СЕТ СН'!$F$20</f>
        <v>1711.3166673200001</v>
      </c>
      <c r="F29" s="36">
        <f>SUMIFS(СВЦЭМ!$C$33:$C$776,СВЦЭМ!$A$33:$A$776,$A29,СВЦЭМ!$B$33:$B$776,F$11)+'СЕТ СН'!$F$12+СВЦЭМ!$D$10+'СЕТ СН'!$F$5-'СЕТ СН'!$F$20</f>
        <v>1713.2868604499999</v>
      </c>
      <c r="G29" s="36">
        <f>SUMIFS(СВЦЭМ!$C$33:$C$776,СВЦЭМ!$A$33:$A$776,$A29,СВЦЭМ!$B$33:$B$776,G$11)+'СЕТ СН'!$F$12+СВЦЭМ!$D$10+'СЕТ СН'!$F$5-'СЕТ СН'!$F$20</f>
        <v>1693.2615892700001</v>
      </c>
      <c r="H29" s="36">
        <f>SUMIFS(СВЦЭМ!$C$33:$C$776,СВЦЭМ!$A$33:$A$776,$A29,СВЦЭМ!$B$33:$B$776,H$11)+'СЕТ СН'!$F$12+СВЦЭМ!$D$10+'СЕТ СН'!$F$5-'СЕТ СН'!$F$20</f>
        <v>1655.7004038</v>
      </c>
      <c r="I29" s="36">
        <f>SUMIFS(СВЦЭМ!$C$33:$C$776,СВЦЭМ!$A$33:$A$776,$A29,СВЦЭМ!$B$33:$B$776,I$11)+'СЕТ СН'!$F$12+СВЦЭМ!$D$10+'СЕТ СН'!$F$5-'СЕТ СН'!$F$20</f>
        <v>1615.2393738400001</v>
      </c>
      <c r="J29" s="36">
        <f>SUMIFS(СВЦЭМ!$C$33:$C$776,СВЦЭМ!$A$33:$A$776,$A29,СВЦЭМ!$B$33:$B$776,J$11)+'СЕТ СН'!$F$12+СВЦЭМ!$D$10+'СЕТ СН'!$F$5-'СЕТ СН'!$F$20</f>
        <v>1580.2919825399999</v>
      </c>
      <c r="K29" s="36">
        <f>SUMIFS(СВЦЭМ!$C$33:$C$776,СВЦЭМ!$A$33:$A$776,$A29,СВЦЭМ!$B$33:$B$776,K$11)+'СЕТ СН'!$F$12+СВЦЭМ!$D$10+'СЕТ СН'!$F$5-'СЕТ СН'!$F$20</f>
        <v>1574.5658419800002</v>
      </c>
      <c r="L29" s="36">
        <f>SUMIFS(СВЦЭМ!$C$33:$C$776,СВЦЭМ!$A$33:$A$776,$A29,СВЦЭМ!$B$33:$B$776,L$11)+'СЕТ СН'!$F$12+СВЦЭМ!$D$10+'СЕТ СН'!$F$5-'СЕТ СН'!$F$20</f>
        <v>1566.47777537</v>
      </c>
      <c r="M29" s="36">
        <f>SUMIFS(СВЦЭМ!$C$33:$C$776,СВЦЭМ!$A$33:$A$776,$A29,СВЦЭМ!$B$33:$B$776,M$11)+'СЕТ СН'!$F$12+СВЦЭМ!$D$10+'СЕТ СН'!$F$5-'СЕТ СН'!$F$20</f>
        <v>1566.1533735400001</v>
      </c>
      <c r="N29" s="36">
        <f>SUMIFS(СВЦЭМ!$C$33:$C$776,СВЦЭМ!$A$33:$A$776,$A29,СВЦЭМ!$B$33:$B$776,N$11)+'СЕТ СН'!$F$12+СВЦЭМ!$D$10+'СЕТ СН'!$F$5-'СЕТ СН'!$F$20</f>
        <v>1571.0057959300002</v>
      </c>
      <c r="O29" s="36">
        <f>SUMIFS(СВЦЭМ!$C$33:$C$776,СВЦЭМ!$A$33:$A$776,$A29,СВЦЭМ!$B$33:$B$776,O$11)+'СЕТ СН'!$F$12+СВЦЭМ!$D$10+'СЕТ СН'!$F$5-'СЕТ СН'!$F$20</f>
        <v>1578.2479844500001</v>
      </c>
      <c r="P29" s="36">
        <f>SUMIFS(СВЦЭМ!$C$33:$C$776,СВЦЭМ!$A$33:$A$776,$A29,СВЦЭМ!$B$33:$B$776,P$11)+'СЕТ СН'!$F$12+СВЦЭМ!$D$10+'СЕТ СН'!$F$5-'СЕТ СН'!$F$20</f>
        <v>1581.4382294000002</v>
      </c>
      <c r="Q29" s="36">
        <f>SUMIFS(СВЦЭМ!$C$33:$C$776,СВЦЭМ!$A$33:$A$776,$A29,СВЦЭМ!$B$33:$B$776,Q$11)+'СЕТ СН'!$F$12+СВЦЭМ!$D$10+'СЕТ СН'!$F$5-'СЕТ СН'!$F$20</f>
        <v>1590.89970765</v>
      </c>
      <c r="R29" s="36">
        <f>SUMIFS(СВЦЭМ!$C$33:$C$776,СВЦЭМ!$A$33:$A$776,$A29,СВЦЭМ!$B$33:$B$776,R$11)+'СЕТ СН'!$F$12+СВЦЭМ!$D$10+'СЕТ СН'!$F$5-'СЕТ СН'!$F$20</f>
        <v>1564.12095658</v>
      </c>
      <c r="S29" s="36">
        <f>SUMIFS(СВЦЭМ!$C$33:$C$776,СВЦЭМ!$A$33:$A$776,$A29,СВЦЭМ!$B$33:$B$776,S$11)+'СЕТ СН'!$F$12+СВЦЭМ!$D$10+'СЕТ СН'!$F$5-'СЕТ СН'!$F$20</f>
        <v>1554.9724236300001</v>
      </c>
      <c r="T29" s="36">
        <f>SUMIFS(СВЦЭМ!$C$33:$C$776,СВЦЭМ!$A$33:$A$776,$A29,СВЦЭМ!$B$33:$B$776,T$11)+'СЕТ СН'!$F$12+СВЦЭМ!$D$10+'СЕТ СН'!$F$5-'СЕТ СН'!$F$20</f>
        <v>1580.9157716900002</v>
      </c>
      <c r="U29" s="36">
        <f>SUMIFS(СВЦЭМ!$C$33:$C$776,СВЦЭМ!$A$33:$A$776,$A29,СВЦЭМ!$B$33:$B$776,U$11)+'СЕТ СН'!$F$12+СВЦЭМ!$D$10+'СЕТ СН'!$F$5-'СЕТ СН'!$F$20</f>
        <v>1610.9249840100001</v>
      </c>
      <c r="V29" s="36">
        <f>SUMIFS(СВЦЭМ!$C$33:$C$776,СВЦЭМ!$A$33:$A$776,$A29,СВЦЭМ!$B$33:$B$776,V$11)+'СЕТ СН'!$F$12+СВЦЭМ!$D$10+'СЕТ СН'!$F$5-'СЕТ СН'!$F$20</f>
        <v>1630.9429073700001</v>
      </c>
      <c r="W29" s="36">
        <f>SUMIFS(СВЦЭМ!$C$33:$C$776,СВЦЭМ!$A$33:$A$776,$A29,СВЦЭМ!$B$33:$B$776,W$11)+'СЕТ СН'!$F$12+СВЦЭМ!$D$10+'СЕТ СН'!$F$5-'СЕТ СН'!$F$20</f>
        <v>1618.5628170200002</v>
      </c>
      <c r="X29" s="36">
        <f>SUMIFS(СВЦЭМ!$C$33:$C$776,СВЦЭМ!$A$33:$A$776,$A29,СВЦЭМ!$B$33:$B$776,X$11)+'СЕТ СН'!$F$12+СВЦЭМ!$D$10+'СЕТ СН'!$F$5-'СЕТ СН'!$F$20</f>
        <v>1583.9569855100001</v>
      </c>
      <c r="Y29" s="36">
        <f>SUMIFS(СВЦЭМ!$C$33:$C$776,СВЦЭМ!$A$33:$A$776,$A29,СВЦЭМ!$B$33:$B$776,Y$11)+'СЕТ СН'!$F$12+СВЦЭМ!$D$10+'СЕТ СН'!$F$5-'СЕТ СН'!$F$20</f>
        <v>1606.8413516200001</v>
      </c>
    </row>
    <row r="30" spans="1:25" ht="15.75" x14ac:dyDescent="0.2">
      <c r="A30" s="35">
        <f t="shared" si="0"/>
        <v>43727</v>
      </c>
      <c r="B30" s="36">
        <f>SUMIFS(СВЦЭМ!$C$33:$C$776,СВЦЭМ!$A$33:$A$776,$A30,СВЦЭМ!$B$33:$B$776,B$11)+'СЕТ СН'!$F$12+СВЦЭМ!$D$10+'СЕТ СН'!$F$5-'СЕТ СН'!$F$20</f>
        <v>1594.4907707700002</v>
      </c>
      <c r="C30" s="36">
        <f>SUMIFS(СВЦЭМ!$C$33:$C$776,СВЦЭМ!$A$33:$A$776,$A30,СВЦЭМ!$B$33:$B$776,C$11)+'СЕТ СН'!$F$12+СВЦЭМ!$D$10+'СЕТ СН'!$F$5-'СЕТ СН'!$F$20</f>
        <v>1618.4200333799999</v>
      </c>
      <c r="D30" s="36">
        <f>SUMIFS(СВЦЭМ!$C$33:$C$776,СВЦЭМ!$A$33:$A$776,$A30,СВЦЭМ!$B$33:$B$776,D$11)+'СЕТ СН'!$F$12+СВЦЭМ!$D$10+'СЕТ СН'!$F$5-'СЕТ СН'!$F$20</f>
        <v>1642.4585729600001</v>
      </c>
      <c r="E30" s="36">
        <f>SUMIFS(СВЦЭМ!$C$33:$C$776,СВЦЭМ!$A$33:$A$776,$A30,СВЦЭМ!$B$33:$B$776,E$11)+'СЕТ СН'!$F$12+СВЦЭМ!$D$10+'СЕТ СН'!$F$5-'СЕТ СН'!$F$20</f>
        <v>1649.1618358800001</v>
      </c>
      <c r="F30" s="36">
        <f>SUMIFS(СВЦЭМ!$C$33:$C$776,СВЦЭМ!$A$33:$A$776,$A30,СВЦЭМ!$B$33:$B$776,F$11)+'СЕТ СН'!$F$12+СВЦЭМ!$D$10+'СЕТ СН'!$F$5-'СЕТ СН'!$F$20</f>
        <v>1649.4902491600001</v>
      </c>
      <c r="G30" s="36">
        <f>SUMIFS(СВЦЭМ!$C$33:$C$776,СВЦЭМ!$A$33:$A$776,$A30,СВЦЭМ!$B$33:$B$776,G$11)+'СЕТ СН'!$F$12+СВЦЭМ!$D$10+'СЕТ СН'!$F$5-'СЕТ СН'!$F$20</f>
        <v>1631.6246235500003</v>
      </c>
      <c r="H30" s="36">
        <f>SUMIFS(СВЦЭМ!$C$33:$C$776,СВЦЭМ!$A$33:$A$776,$A30,СВЦЭМ!$B$33:$B$776,H$11)+'СЕТ СН'!$F$12+СВЦЭМ!$D$10+'СЕТ СН'!$F$5-'СЕТ СН'!$F$20</f>
        <v>1594.2519960500001</v>
      </c>
      <c r="I30" s="36">
        <f>SUMIFS(СВЦЭМ!$C$33:$C$776,СВЦЭМ!$A$33:$A$776,$A30,СВЦЭМ!$B$33:$B$776,I$11)+'СЕТ СН'!$F$12+СВЦЭМ!$D$10+'СЕТ СН'!$F$5-'СЕТ СН'!$F$20</f>
        <v>1556.0105718100001</v>
      </c>
      <c r="J30" s="36">
        <f>SUMIFS(СВЦЭМ!$C$33:$C$776,СВЦЭМ!$A$33:$A$776,$A30,СВЦЭМ!$B$33:$B$776,J$11)+'СЕТ СН'!$F$12+СВЦЭМ!$D$10+'СЕТ СН'!$F$5-'СЕТ СН'!$F$20</f>
        <v>1568.6830546600002</v>
      </c>
      <c r="K30" s="36">
        <f>SUMIFS(СВЦЭМ!$C$33:$C$776,СВЦЭМ!$A$33:$A$776,$A30,СВЦЭМ!$B$33:$B$776,K$11)+'СЕТ СН'!$F$12+СВЦЭМ!$D$10+'СЕТ СН'!$F$5-'СЕТ СН'!$F$20</f>
        <v>1635.8345207500001</v>
      </c>
      <c r="L30" s="36">
        <f>SUMIFS(СВЦЭМ!$C$33:$C$776,СВЦЭМ!$A$33:$A$776,$A30,СВЦЭМ!$B$33:$B$776,L$11)+'СЕТ СН'!$F$12+СВЦЭМ!$D$10+'СЕТ СН'!$F$5-'СЕТ СН'!$F$20</f>
        <v>1684.7511595700003</v>
      </c>
      <c r="M30" s="36">
        <f>SUMIFS(СВЦЭМ!$C$33:$C$776,СВЦЭМ!$A$33:$A$776,$A30,СВЦЭМ!$B$33:$B$776,M$11)+'СЕТ СН'!$F$12+СВЦЭМ!$D$10+'СЕТ СН'!$F$5-'СЕТ СН'!$F$20</f>
        <v>1673.7030357200001</v>
      </c>
      <c r="N30" s="36">
        <f>SUMIFS(СВЦЭМ!$C$33:$C$776,СВЦЭМ!$A$33:$A$776,$A30,СВЦЭМ!$B$33:$B$776,N$11)+'СЕТ СН'!$F$12+СВЦЭМ!$D$10+'СЕТ СН'!$F$5-'СЕТ СН'!$F$20</f>
        <v>1685.5076544600001</v>
      </c>
      <c r="O30" s="36">
        <f>SUMIFS(СВЦЭМ!$C$33:$C$776,СВЦЭМ!$A$33:$A$776,$A30,СВЦЭМ!$B$33:$B$776,O$11)+'СЕТ СН'!$F$12+СВЦЭМ!$D$10+'СЕТ СН'!$F$5-'СЕТ СН'!$F$20</f>
        <v>1686.04683213</v>
      </c>
      <c r="P30" s="36">
        <f>SUMIFS(СВЦЭМ!$C$33:$C$776,СВЦЭМ!$A$33:$A$776,$A30,СВЦЭМ!$B$33:$B$776,P$11)+'СЕТ СН'!$F$12+СВЦЭМ!$D$10+'СЕТ СН'!$F$5-'СЕТ СН'!$F$20</f>
        <v>1572.30168555</v>
      </c>
      <c r="Q30" s="36">
        <f>SUMIFS(СВЦЭМ!$C$33:$C$776,СВЦЭМ!$A$33:$A$776,$A30,СВЦЭМ!$B$33:$B$776,Q$11)+'СЕТ СН'!$F$12+СВЦЭМ!$D$10+'СЕТ СН'!$F$5-'СЕТ СН'!$F$20</f>
        <v>1570.3788851700001</v>
      </c>
      <c r="R30" s="36">
        <f>SUMIFS(СВЦЭМ!$C$33:$C$776,СВЦЭМ!$A$33:$A$776,$A30,СВЦЭМ!$B$33:$B$776,R$11)+'СЕТ СН'!$F$12+СВЦЭМ!$D$10+'СЕТ СН'!$F$5-'СЕТ СН'!$F$20</f>
        <v>1572.9013398700001</v>
      </c>
      <c r="S30" s="36">
        <f>SUMIFS(СВЦЭМ!$C$33:$C$776,СВЦЭМ!$A$33:$A$776,$A30,СВЦЭМ!$B$33:$B$776,S$11)+'СЕТ СН'!$F$12+СВЦЭМ!$D$10+'СЕТ СН'!$F$5-'СЕТ СН'!$F$20</f>
        <v>1571.6412746600001</v>
      </c>
      <c r="T30" s="36">
        <f>SUMIFS(СВЦЭМ!$C$33:$C$776,СВЦЭМ!$A$33:$A$776,$A30,СВЦЭМ!$B$33:$B$776,T$11)+'СЕТ СН'!$F$12+СВЦЭМ!$D$10+'СЕТ СН'!$F$5-'СЕТ СН'!$F$20</f>
        <v>1574.5554015800001</v>
      </c>
      <c r="U30" s="36">
        <f>SUMIFS(СВЦЭМ!$C$33:$C$776,СВЦЭМ!$A$33:$A$776,$A30,СВЦЭМ!$B$33:$B$776,U$11)+'СЕТ СН'!$F$12+СВЦЭМ!$D$10+'СЕТ СН'!$F$5-'СЕТ СН'!$F$20</f>
        <v>1588.6199487000001</v>
      </c>
      <c r="V30" s="36">
        <f>SUMIFS(СВЦЭМ!$C$33:$C$776,СВЦЭМ!$A$33:$A$776,$A30,СВЦЭМ!$B$33:$B$776,V$11)+'СЕТ СН'!$F$12+СВЦЭМ!$D$10+'СЕТ СН'!$F$5-'СЕТ СН'!$F$20</f>
        <v>1600.0241514900001</v>
      </c>
      <c r="W30" s="36">
        <f>SUMIFS(СВЦЭМ!$C$33:$C$776,СВЦЭМ!$A$33:$A$776,$A30,СВЦЭМ!$B$33:$B$776,W$11)+'СЕТ СН'!$F$12+СВЦЭМ!$D$10+'СЕТ СН'!$F$5-'СЕТ СН'!$F$20</f>
        <v>1584.9791018300002</v>
      </c>
      <c r="X30" s="36">
        <f>SUMIFS(СВЦЭМ!$C$33:$C$776,СВЦЭМ!$A$33:$A$776,$A30,СВЦЭМ!$B$33:$B$776,X$11)+'СЕТ СН'!$F$12+СВЦЭМ!$D$10+'СЕТ СН'!$F$5-'СЕТ СН'!$F$20</f>
        <v>1553.2635620200001</v>
      </c>
      <c r="Y30" s="36">
        <f>SUMIFS(СВЦЭМ!$C$33:$C$776,СВЦЭМ!$A$33:$A$776,$A30,СВЦЭМ!$B$33:$B$776,Y$11)+'СЕТ СН'!$F$12+СВЦЭМ!$D$10+'СЕТ СН'!$F$5-'СЕТ СН'!$F$20</f>
        <v>1598.0013233300001</v>
      </c>
    </row>
    <row r="31" spans="1:25" ht="15.75" x14ac:dyDescent="0.2">
      <c r="A31" s="35">
        <f t="shared" si="0"/>
        <v>43728</v>
      </c>
      <c r="B31" s="36">
        <f>SUMIFS(СВЦЭМ!$C$33:$C$776,СВЦЭМ!$A$33:$A$776,$A31,СВЦЭМ!$B$33:$B$776,B$11)+'СЕТ СН'!$F$12+СВЦЭМ!$D$10+'СЕТ СН'!$F$5-'СЕТ СН'!$F$20</f>
        <v>1706.7836824999999</v>
      </c>
      <c r="C31" s="36">
        <f>SUMIFS(СВЦЭМ!$C$33:$C$776,СВЦЭМ!$A$33:$A$776,$A31,СВЦЭМ!$B$33:$B$776,C$11)+'СЕТ СН'!$F$12+СВЦЭМ!$D$10+'СЕТ СН'!$F$5-'СЕТ СН'!$F$20</f>
        <v>1741.56155347</v>
      </c>
      <c r="D31" s="36">
        <f>SUMIFS(СВЦЭМ!$C$33:$C$776,СВЦЭМ!$A$33:$A$776,$A31,СВЦЭМ!$B$33:$B$776,D$11)+'СЕТ СН'!$F$12+СВЦЭМ!$D$10+'СЕТ СН'!$F$5-'СЕТ СН'!$F$20</f>
        <v>1743.19358474</v>
      </c>
      <c r="E31" s="36">
        <f>SUMIFS(СВЦЭМ!$C$33:$C$776,СВЦЭМ!$A$33:$A$776,$A31,СВЦЭМ!$B$33:$B$776,E$11)+'СЕТ СН'!$F$12+СВЦЭМ!$D$10+'СЕТ СН'!$F$5-'СЕТ СН'!$F$20</f>
        <v>1749.4036686300001</v>
      </c>
      <c r="F31" s="36">
        <f>SUMIFS(СВЦЭМ!$C$33:$C$776,СВЦЭМ!$A$33:$A$776,$A31,СВЦЭМ!$B$33:$B$776,F$11)+'СЕТ СН'!$F$12+СВЦЭМ!$D$10+'СЕТ СН'!$F$5-'СЕТ СН'!$F$20</f>
        <v>1757.8807074700001</v>
      </c>
      <c r="G31" s="36">
        <f>SUMIFS(СВЦЭМ!$C$33:$C$776,СВЦЭМ!$A$33:$A$776,$A31,СВЦЭМ!$B$33:$B$776,G$11)+'СЕТ СН'!$F$12+СВЦЭМ!$D$10+'СЕТ СН'!$F$5-'СЕТ СН'!$F$20</f>
        <v>1746.2184331500002</v>
      </c>
      <c r="H31" s="36">
        <f>SUMIFS(СВЦЭМ!$C$33:$C$776,СВЦЭМ!$A$33:$A$776,$A31,СВЦЭМ!$B$33:$B$776,H$11)+'СЕТ СН'!$F$12+СВЦЭМ!$D$10+'СЕТ СН'!$F$5-'СЕТ СН'!$F$20</f>
        <v>1695.0358069900001</v>
      </c>
      <c r="I31" s="36">
        <f>SUMIFS(СВЦЭМ!$C$33:$C$776,СВЦЭМ!$A$33:$A$776,$A31,СВЦЭМ!$B$33:$B$776,I$11)+'СЕТ СН'!$F$12+СВЦЭМ!$D$10+'СЕТ СН'!$F$5-'СЕТ СН'!$F$20</f>
        <v>1656.94270452</v>
      </c>
      <c r="J31" s="36">
        <f>SUMIFS(СВЦЭМ!$C$33:$C$776,СВЦЭМ!$A$33:$A$776,$A31,СВЦЭМ!$B$33:$B$776,J$11)+'СЕТ СН'!$F$12+СВЦЭМ!$D$10+'СЕТ СН'!$F$5-'СЕТ СН'!$F$20</f>
        <v>1656.2263236700001</v>
      </c>
      <c r="K31" s="36">
        <f>SUMIFS(СВЦЭМ!$C$33:$C$776,СВЦЭМ!$A$33:$A$776,$A31,СВЦЭМ!$B$33:$B$776,K$11)+'СЕТ СН'!$F$12+СВЦЭМ!$D$10+'СЕТ СН'!$F$5-'СЕТ СН'!$F$20</f>
        <v>1643.7467691800002</v>
      </c>
      <c r="L31" s="36">
        <f>SUMIFS(СВЦЭМ!$C$33:$C$776,СВЦЭМ!$A$33:$A$776,$A31,СВЦЭМ!$B$33:$B$776,L$11)+'СЕТ СН'!$F$12+СВЦЭМ!$D$10+'СЕТ СН'!$F$5-'СЕТ СН'!$F$20</f>
        <v>1646.6824786900002</v>
      </c>
      <c r="M31" s="36">
        <f>SUMIFS(СВЦЭМ!$C$33:$C$776,СВЦЭМ!$A$33:$A$776,$A31,СВЦЭМ!$B$33:$B$776,M$11)+'СЕТ СН'!$F$12+СВЦЭМ!$D$10+'СЕТ СН'!$F$5-'СЕТ СН'!$F$20</f>
        <v>1648.87151365</v>
      </c>
      <c r="N31" s="36">
        <f>SUMIFS(СВЦЭМ!$C$33:$C$776,СВЦЭМ!$A$33:$A$776,$A31,СВЦЭМ!$B$33:$B$776,N$11)+'СЕТ СН'!$F$12+СВЦЭМ!$D$10+'СЕТ СН'!$F$5-'СЕТ СН'!$F$20</f>
        <v>1629.4502776300001</v>
      </c>
      <c r="O31" s="36">
        <f>SUMIFS(СВЦЭМ!$C$33:$C$776,СВЦЭМ!$A$33:$A$776,$A31,СВЦЭМ!$B$33:$B$776,O$11)+'СЕТ СН'!$F$12+СВЦЭМ!$D$10+'СЕТ СН'!$F$5-'СЕТ СН'!$F$20</f>
        <v>1632.7936437100002</v>
      </c>
      <c r="P31" s="36">
        <f>SUMIFS(СВЦЭМ!$C$33:$C$776,СВЦЭМ!$A$33:$A$776,$A31,СВЦЭМ!$B$33:$B$776,P$11)+'СЕТ СН'!$F$12+СВЦЭМ!$D$10+'СЕТ СН'!$F$5-'СЕТ СН'!$F$20</f>
        <v>1650.03904797</v>
      </c>
      <c r="Q31" s="36">
        <f>SUMIFS(СВЦЭМ!$C$33:$C$776,СВЦЭМ!$A$33:$A$776,$A31,СВЦЭМ!$B$33:$B$776,Q$11)+'СЕТ СН'!$F$12+СВЦЭМ!$D$10+'СЕТ СН'!$F$5-'СЕТ СН'!$F$20</f>
        <v>1680.00361264</v>
      </c>
      <c r="R31" s="36">
        <f>SUMIFS(СВЦЭМ!$C$33:$C$776,СВЦЭМ!$A$33:$A$776,$A31,СВЦЭМ!$B$33:$B$776,R$11)+'СЕТ СН'!$F$12+СВЦЭМ!$D$10+'СЕТ СН'!$F$5-'СЕТ СН'!$F$20</f>
        <v>1643.4605351200003</v>
      </c>
      <c r="S31" s="36">
        <f>SUMIFS(СВЦЭМ!$C$33:$C$776,СВЦЭМ!$A$33:$A$776,$A31,СВЦЭМ!$B$33:$B$776,S$11)+'СЕТ СН'!$F$12+СВЦЭМ!$D$10+'СЕТ СН'!$F$5-'СЕТ СН'!$F$20</f>
        <v>1611.8440169600001</v>
      </c>
      <c r="T31" s="36">
        <f>SUMIFS(СВЦЭМ!$C$33:$C$776,СВЦЭМ!$A$33:$A$776,$A31,СВЦЭМ!$B$33:$B$776,T$11)+'СЕТ СН'!$F$12+СВЦЭМ!$D$10+'СЕТ СН'!$F$5-'СЕТ СН'!$F$20</f>
        <v>1583.1645140200001</v>
      </c>
      <c r="U31" s="36">
        <f>SUMIFS(СВЦЭМ!$C$33:$C$776,СВЦЭМ!$A$33:$A$776,$A31,СВЦЭМ!$B$33:$B$776,U$11)+'СЕТ СН'!$F$12+СВЦЭМ!$D$10+'СЕТ СН'!$F$5-'СЕТ СН'!$F$20</f>
        <v>1545.39512752</v>
      </c>
      <c r="V31" s="36">
        <f>SUMIFS(СВЦЭМ!$C$33:$C$776,СВЦЭМ!$A$33:$A$776,$A31,СВЦЭМ!$B$33:$B$776,V$11)+'СЕТ СН'!$F$12+СВЦЭМ!$D$10+'СЕТ СН'!$F$5-'СЕТ СН'!$F$20</f>
        <v>1544.5173665900002</v>
      </c>
      <c r="W31" s="36">
        <f>SUMIFS(СВЦЭМ!$C$33:$C$776,СВЦЭМ!$A$33:$A$776,$A31,СВЦЭМ!$B$33:$B$776,W$11)+'СЕТ СН'!$F$12+СВЦЭМ!$D$10+'СЕТ СН'!$F$5-'СЕТ СН'!$F$20</f>
        <v>1539.98657056</v>
      </c>
      <c r="X31" s="36">
        <f>SUMIFS(СВЦЭМ!$C$33:$C$776,СВЦЭМ!$A$33:$A$776,$A31,СВЦЭМ!$B$33:$B$776,X$11)+'СЕТ СН'!$F$12+СВЦЭМ!$D$10+'СЕТ СН'!$F$5-'СЕТ СН'!$F$20</f>
        <v>1562.9828788700001</v>
      </c>
      <c r="Y31" s="36">
        <f>SUMIFS(СВЦЭМ!$C$33:$C$776,СВЦЭМ!$A$33:$A$776,$A31,СВЦЭМ!$B$33:$B$776,Y$11)+'СЕТ СН'!$F$12+СВЦЭМ!$D$10+'СЕТ СН'!$F$5-'СЕТ СН'!$F$20</f>
        <v>1617.9878968000003</v>
      </c>
    </row>
    <row r="32" spans="1:25" ht="15.75" x14ac:dyDescent="0.2">
      <c r="A32" s="35">
        <f t="shared" si="0"/>
        <v>43729</v>
      </c>
      <c r="B32" s="36">
        <f>SUMIFS(СВЦЭМ!$C$33:$C$776,СВЦЭМ!$A$33:$A$776,$A32,СВЦЭМ!$B$33:$B$776,B$11)+'СЕТ СН'!$F$12+СВЦЭМ!$D$10+'СЕТ СН'!$F$5-'СЕТ СН'!$F$20</f>
        <v>1675.8570337900001</v>
      </c>
      <c r="C32" s="36">
        <f>SUMIFS(СВЦЭМ!$C$33:$C$776,СВЦЭМ!$A$33:$A$776,$A32,СВЦЭМ!$B$33:$B$776,C$11)+'СЕТ СН'!$F$12+СВЦЭМ!$D$10+'СЕТ СН'!$F$5-'СЕТ СН'!$F$20</f>
        <v>1667.6783180500001</v>
      </c>
      <c r="D32" s="36">
        <f>SUMIFS(СВЦЭМ!$C$33:$C$776,СВЦЭМ!$A$33:$A$776,$A32,СВЦЭМ!$B$33:$B$776,D$11)+'СЕТ СН'!$F$12+СВЦЭМ!$D$10+'СЕТ СН'!$F$5-'СЕТ СН'!$F$20</f>
        <v>1668.2455927600001</v>
      </c>
      <c r="E32" s="36">
        <f>SUMIFS(СВЦЭМ!$C$33:$C$776,СВЦЭМ!$A$33:$A$776,$A32,СВЦЭМ!$B$33:$B$776,E$11)+'СЕТ СН'!$F$12+СВЦЭМ!$D$10+'СЕТ СН'!$F$5-'СЕТ СН'!$F$20</f>
        <v>1680.3864260400001</v>
      </c>
      <c r="F32" s="36">
        <f>SUMIFS(СВЦЭМ!$C$33:$C$776,СВЦЭМ!$A$33:$A$776,$A32,СВЦЭМ!$B$33:$B$776,F$11)+'СЕТ СН'!$F$12+СВЦЭМ!$D$10+'СЕТ СН'!$F$5-'СЕТ СН'!$F$20</f>
        <v>1690.5093139400001</v>
      </c>
      <c r="G32" s="36">
        <f>SUMIFS(СВЦЭМ!$C$33:$C$776,СВЦЭМ!$A$33:$A$776,$A32,СВЦЭМ!$B$33:$B$776,G$11)+'СЕТ СН'!$F$12+СВЦЭМ!$D$10+'СЕТ СН'!$F$5-'СЕТ СН'!$F$20</f>
        <v>1675.2609500500002</v>
      </c>
      <c r="H32" s="36">
        <f>SUMIFS(СВЦЭМ!$C$33:$C$776,СВЦЭМ!$A$33:$A$776,$A32,СВЦЭМ!$B$33:$B$776,H$11)+'СЕТ СН'!$F$12+СВЦЭМ!$D$10+'СЕТ СН'!$F$5-'СЕТ СН'!$F$20</f>
        <v>1650.0452797600001</v>
      </c>
      <c r="I32" s="36">
        <f>SUMIFS(СВЦЭМ!$C$33:$C$776,СВЦЭМ!$A$33:$A$776,$A32,СВЦЭМ!$B$33:$B$776,I$11)+'СЕТ СН'!$F$12+СВЦЭМ!$D$10+'СЕТ СН'!$F$5-'СЕТ СН'!$F$20</f>
        <v>1621.2848562900001</v>
      </c>
      <c r="J32" s="36">
        <f>SUMIFS(СВЦЭМ!$C$33:$C$776,СВЦЭМ!$A$33:$A$776,$A32,СВЦЭМ!$B$33:$B$776,J$11)+'СЕТ СН'!$F$12+СВЦЭМ!$D$10+'СЕТ СН'!$F$5-'СЕТ СН'!$F$20</f>
        <v>1628.7599774</v>
      </c>
      <c r="K32" s="36">
        <f>SUMIFS(СВЦЭМ!$C$33:$C$776,СВЦЭМ!$A$33:$A$776,$A32,СВЦЭМ!$B$33:$B$776,K$11)+'СЕТ СН'!$F$12+СВЦЭМ!$D$10+'СЕТ СН'!$F$5-'СЕТ СН'!$F$20</f>
        <v>1676.3867226000002</v>
      </c>
      <c r="L32" s="36">
        <f>SUMIFS(СВЦЭМ!$C$33:$C$776,СВЦЭМ!$A$33:$A$776,$A32,СВЦЭМ!$B$33:$B$776,L$11)+'СЕТ СН'!$F$12+СВЦЭМ!$D$10+'СЕТ СН'!$F$5-'СЕТ СН'!$F$20</f>
        <v>1686.32309141</v>
      </c>
      <c r="M32" s="36">
        <f>SUMIFS(СВЦЭМ!$C$33:$C$776,СВЦЭМ!$A$33:$A$776,$A32,СВЦЭМ!$B$33:$B$776,M$11)+'СЕТ СН'!$F$12+СВЦЭМ!$D$10+'СЕТ СН'!$F$5-'СЕТ СН'!$F$20</f>
        <v>1686.37289882</v>
      </c>
      <c r="N32" s="36">
        <f>SUMIFS(СВЦЭМ!$C$33:$C$776,СВЦЭМ!$A$33:$A$776,$A32,СВЦЭМ!$B$33:$B$776,N$11)+'СЕТ СН'!$F$12+СВЦЭМ!$D$10+'СЕТ СН'!$F$5-'СЕТ СН'!$F$20</f>
        <v>1690.7917495400002</v>
      </c>
      <c r="O32" s="36">
        <f>SUMIFS(СВЦЭМ!$C$33:$C$776,СВЦЭМ!$A$33:$A$776,$A32,СВЦЭМ!$B$33:$B$776,O$11)+'СЕТ СН'!$F$12+СВЦЭМ!$D$10+'СЕТ СН'!$F$5-'СЕТ СН'!$F$20</f>
        <v>1673.3365451100001</v>
      </c>
      <c r="P32" s="36">
        <f>SUMIFS(СВЦЭМ!$C$33:$C$776,СВЦЭМ!$A$33:$A$776,$A32,СВЦЭМ!$B$33:$B$776,P$11)+'СЕТ СН'!$F$12+СВЦЭМ!$D$10+'СЕТ СН'!$F$5-'СЕТ СН'!$F$20</f>
        <v>1675.6254897700001</v>
      </c>
      <c r="Q32" s="36">
        <f>SUMIFS(СВЦЭМ!$C$33:$C$776,СВЦЭМ!$A$33:$A$776,$A32,СВЦЭМ!$B$33:$B$776,Q$11)+'СЕТ СН'!$F$12+СВЦЭМ!$D$10+'СЕТ СН'!$F$5-'СЕТ СН'!$F$20</f>
        <v>1670.1880107500001</v>
      </c>
      <c r="R32" s="36">
        <f>SUMIFS(СВЦЭМ!$C$33:$C$776,СВЦЭМ!$A$33:$A$776,$A32,СВЦЭМ!$B$33:$B$776,R$11)+'СЕТ СН'!$F$12+СВЦЭМ!$D$10+'СЕТ СН'!$F$5-'СЕТ СН'!$F$20</f>
        <v>1684.2035020400001</v>
      </c>
      <c r="S32" s="36">
        <f>SUMIFS(СВЦЭМ!$C$33:$C$776,СВЦЭМ!$A$33:$A$776,$A32,СВЦЭМ!$B$33:$B$776,S$11)+'СЕТ СН'!$F$12+СВЦЭМ!$D$10+'СЕТ СН'!$F$5-'СЕТ СН'!$F$20</f>
        <v>1699.9693406200001</v>
      </c>
      <c r="T32" s="36">
        <f>SUMIFS(СВЦЭМ!$C$33:$C$776,СВЦЭМ!$A$33:$A$776,$A32,СВЦЭМ!$B$33:$B$776,T$11)+'СЕТ СН'!$F$12+СВЦЭМ!$D$10+'СЕТ СН'!$F$5-'СЕТ СН'!$F$20</f>
        <v>1722.77158577</v>
      </c>
      <c r="U32" s="36">
        <f>SUMIFS(СВЦЭМ!$C$33:$C$776,СВЦЭМ!$A$33:$A$776,$A32,СВЦЭМ!$B$33:$B$776,U$11)+'СЕТ СН'!$F$12+СВЦЭМ!$D$10+'СЕТ СН'!$F$5-'СЕТ СН'!$F$20</f>
        <v>1730.6796715300002</v>
      </c>
      <c r="V32" s="36">
        <f>SUMIFS(СВЦЭМ!$C$33:$C$776,СВЦЭМ!$A$33:$A$776,$A32,СВЦЭМ!$B$33:$B$776,V$11)+'СЕТ СН'!$F$12+СВЦЭМ!$D$10+'СЕТ СН'!$F$5-'СЕТ СН'!$F$20</f>
        <v>1742.5903521200003</v>
      </c>
      <c r="W32" s="36">
        <f>SUMIFS(СВЦЭМ!$C$33:$C$776,СВЦЭМ!$A$33:$A$776,$A32,СВЦЭМ!$B$33:$B$776,W$11)+'СЕТ СН'!$F$12+СВЦЭМ!$D$10+'СЕТ СН'!$F$5-'СЕТ СН'!$F$20</f>
        <v>1735.3850187900002</v>
      </c>
      <c r="X32" s="36">
        <f>SUMIFS(СВЦЭМ!$C$33:$C$776,СВЦЭМ!$A$33:$A$776,$A32,СВЦЭМ!$B$33:$B$776,X$11)+'СЕТ СН'!$F$12+СВЦЭМ!$D$10+'СЕТ СН'!$F$5-'СЕТ СН'!$F$20</f>
        <v>1697.29192074</v>
      </c>
      <c r="Y32" s="36">
        <f>SUMIFS(СВЦЭМ!$C$33:$C$776,СВЦЭМ!$A$33:$A$776,$A32,СВЦЭМ!$B$33:$B$776,Y$11)+'СЕТ СН'!$F$12+СВЦЭМ!$D$10+'СЕТ СН'!$F$5-'СЕТ СН'!$F$20</f>
        <v>1666.8561085200001</v>
      </c>
    </row>
    <row r="33" spans="1:25" ht="15.75" x14ac:dyDescent="0.2">
      <c r="A33" s="35">
        <f t="shared" si="0"/>
        <v>43730</v>
      </c>
      <c r="B33" s="36">
        <f>SUMIFS(СВЦЭМ!$C$33:$C$776,СВЦЭМ!$A$33:$A$776,$A33,СВЦЭМ!$B$33:$B$776,B$11)+'СЕТ СН'!$F$12+СВЦЭМ!$D$10+'СЕТ СН'!$F$5-'СЕТ СН'!$F$20</f>
        <v>1716.26848268</v>
      </c>
      <c r="C33" s="36">
        <f>SUMIFS(СВЦЭМ!$C$33:$C$776,СВЦЭМ!$A$33:$A$776,$A33,СВЦЭМ!$B$33:$B$776,C$11)+'СЕТ СН'!$F$12+СВЦЭМ!$D$10+'СЕТ СН'!$F$5-'СЕТ СН'!$F$20</f>
        <v>1746.6830340700001</v>
      </c>
      <c r="D33" s="36">
        <f>SUMIFS(СВЦЭМ!$C$33:$C$776,СВЦЭМ!$A$33:$A$776,$A33,СВЦЭМ!$B$33:$B$776,D$11)+'СЕТ СН'!$F$12+СВЦЭМ!$D$10+'СЕТ СН'!$F$5-'СЕТ СН'!$F$20</f>
        <v>1759.6731106000002</v>
      </c>
      <c r="E33" s="36">
        <f>SUMIFS(СВЦЭМ!$C$33:$C$776,СВЦЭМ!$A$33:$A$776,$A33,СВЦЭМ!$B$33:$B$776,E$11)+'СЕТ СН'!$F$12+СВЦЭМ!$D$10+'СЕТ СН'!$F$5-'СЕТ СН'!$F$20</f>
        <v>1767.64433719</v>
      </c>
      <c r="F33" s="36">
        <f>SUMIFS(СВЦЭМ!$C$33:$C$776,СВЦЭМ!$A$33:$A$776,$A33,СВЦЭМ!$B$33:$B$776,F$11)+'СЕТ СН'!$F$12+СВЦЭМ!$D$10+'СЕТ СН'!$F$5-'СЕТ СН'!$F$20</f>
        <v>1775.6078584700001</v>
      </c>
      <c r="G33" s="36">
        <f>SUMIFS(СВЦЭМ!$C$33:$C$776,СВЦЭМ!$A$33:$A$776,$A33,СВЦЭМ!$B$33:$B$776,G$11)+'СЕТ СН'!$F$12+СВЦЭМ!$D$10+'СЕТ СН'!$F$5-'СЕТ СН'!$F$20</f>
        <v>1778.0412666000002</v>
      </c>
      <c r="H33" s="36">
        <f>SUMIFS(СВЦЭМ!$C$33:$C$776,СВЦЭМ!$A$33:$A$776,$A33,СВЦЭМ!$B$33:$B$776,H$11)+'СЕТ СН'!$F$12+СВЦЭМ!$D$10+'СЕТ СН'!$F$5-'СЕТ СН'!$F$20</f>
        <v>1747.63879236</v>
      </c>
      <c r="I33" s="36">
        <f>SUMIFS(СВЦЭМ!$C$33:$C$776,СВЦЭМ!$A$33:$A$776,$A33,СВЦЭМ!$B$33:$B$776,I$11)+'СЕТ СН'!$F$12+СВЦЭМ!$D$10+'СЕТ СН'!$F$5-'СЕТ СН'!$F$20</f>
        <v>1728.8655071200001</v>
      </c>
      <c r="J33" s="36">
        <f>SUMIFS(СВЦЭМ!$C$33:$C$776,СВЦЭМ!$A$33:$A$776,$A33,СВЦЭМ!$B$33:$B$776,J$11)+'СЕТ СН'!$F$12+СВЦЭМ!$D$10+'СЕТ СН'!$F$5-'СЕТ СН'!$F$20</f>
        <v>1696.5526694100001</v>
      </c>
      <c r="K33" s="36">
        <f>SUMIFS(СВЦЭМ!$C$33:$C$776,СВЦЭМ!$A$33:$A$776,$A33,СВЦЭМ!$B$33:$B$776,K$11)+'СЕТ СН'!$F$12+СВЦЭМ!$D$10+'СЕТ СН'!$F$5-'СЕТ СН'!$F$20</f>
        <v>1675.7533291500001</v>
      </c>
      <c r="L33" s="36">
        <f>SUMIFS(СВЦЭМ!$C$33:$C$776,СВЦЭМ!$A$33:$A$776,$A33,СВЦЭМ!$B$33:$B$776,L$11)+'СЕТ СН'!$F$12+СВЦЭМ!$D$10+'СЕТ СН'!$F$5-'СЕТ СН'!$F$20</f>
        <v>1675.7312699600002</v>
      </c>
      <c r="M33" s="36">
        <f>SUMIFS(СВЦЭМ!$C$33:$C$776,СВЦЭМ!$A$33:$A$776,$A33,СВЦЭМ!$B$33:$B$776,M$11)+'СЕТ СН'!$F$12+СВЦЭМ!$D$10+'СЕТ СН'!$F$5-'СЕТ СН'!$F$20</f>
        <v>1670.8624564500001</v>
      </c>
      <c r="N33" s="36">
        <f>SUMIFS(СВЦЭМ!$C$33:$C$776,СВЦЭМ!$A$33:$A$776,$A33,СВЦЭМ!$B$33:$B$776,N$11)+'СЕТ СН'!$F$12+СВЦЭМ!$D$10+'СЕТ СН'!$F$5-'СЕТ СН'!$F$20</f>
        <v>1667.4550329000001</v>
      </c>
      <c r="O33" s="36">
        <f>SUMIFS(СВЦЭМ!$C$33:$C$776,СВЦЭМ!$A$33:$A$776,$A33,СВЦЭМ!$B$33:$B$776,O$11)+'СЕТ СН'!$F$12+СВЦЭМ!$D$10+'СЕТ СН'!$F$5-'СЕТ СН'!$F$20</f>
        <v>1660.3396287400001</v>
      </c>
      <c r="P33" s="36">
        <f>SUMIFS(СВЦЭМ!$C$33:$C$776,СВЦЭМ!$A$33:$A$776,$A33,СВЦЭМ!$B$33:$B$776,P$11)+'СЕТ СН'!$F$12+СВЦЭМ!$D$10+'СЕТ СН'!$F$5-'СЕТ СН'!$F$20</f>
        <v>1656.6925508900001</v>
      </c>
      <c r="Q33" s="36">
        <f>SUMIFS(СВЦЭМ!$C$33:$C$776,СВЦЭМ!$A$33:$A$776,$A33,СВЦЭМ!$B$33:$B$776,Q$11)+'СЕТ СН'!$F$12+СВЦЭМ!$D$10+'СЕТ СН'!$F$5-'СЕТ СН'!$F$20</f>
        <v>1653.4308885400001</v>
      </c>
      <c r="R33" s="36">
        <f>SUMIFS(СВЦЭМ!$C$33:$C$776,СВЦЭМ!$A$33:$A$776,$A33,СВЦЭМ!$B$33:$B$776,R$11)+'СЕТ СН'!$F$12+СВЦЭМ!$D$10+'СЕТ СН'!$F$5-'СЕТ СН'!$F$20</f>
        <v>1664.5453737500002</v>
      </c>
      <c r="S33" s="36">
        <f>SUMIFS(СВЦЭМ!$C$33:$C$776,СВЦЭМ!$A$33:$A$776,$A33,СВЦЭМ!$B$33:$B$776,S$11)+'СЕТ СН'!$F$12+СВЦЭМ!$D$10+'СЕТ СН'!$F$5-'СЕТ СН'!$F$20</f>
        <v>1685.2493856700003</v>
      </c>
      <c r="T33" s="36">
        <f>SUMIFS(СВЦЭМ!$C$33:$C$776,СВЦЭМ!$A$33:$A$776,$A33,СВЦЭМ!$B$33:$B$776,T$11)+'СЕТ СН'!$F$12+СВЦЭМ!$D$10+'СЕТ СН'!$F$5-'СЕТ СН'!$F$20</f>
        <v>1701.4962820200001</v>
      </c>
      <c r="U33" s="36">
        <f>SUMIFS(СВЦЭМ!$C$33:$C$776,СВЦЭМ!$A$33:$A$776,$A33,СВЦЭМ!$B$33:$B$776,U$11)+'СЕТ СН'!$F$12+СВЦЭМ!$D$10+'СЕТ СН'!$F$5-'СЕТ СН'!$F$20</f>
        <v>1738.09760551</v>
      </c>
      <c r="V33" s="36">
        <f>SUMIFS(СВЦЭМ!$C$33:$C$776,СВЦЭМ!$A$33:$A$776,$A33,СВЦЭМ!$B$33:$B$776,V$11)+'СЕТ СН'!$F$12+СВЦЭМ!$D$10+'СЕТ СН'!$F$5-'СЕТ СН'!$F$20</f>
        <v>1750.6121794400001</v>
      </c>
      <c r="W33" s="36">
        <f>SUMIFS(СВЦЭМ!$C$33:$C$776,СВЦЭМ!$A$33:$A$776,$A33,СВЦЭМ!$B$33:$B$776,W$11)+'СЕТ СН'!$F$12+СВЦЭМ!$D$10+'СЕТ СН'!$F$5-'СЕТ СН'!$F$20</f>
        <v>1745.5912725000001</v>
      </c>
      <c r="X33" s="36">
        <f>SUMIFS(СВЦЭМ!$C$33:$C$776,СВЦЭМ!$A$33:$A$776,$A33,СВЦЭМ!$B$33:$B$776,X$11)+'СЕТ СН'!$F$12+СВЦЭМ!$D$10+'СЕТ СН'!$F$5-'СЕТ СН'!$F$20</f>
        <v>1719.8917531700001</v>
      </c>
      <c r="Y33" s="36">
        <f>SUMIFS(СВЦЭМ!$C$33:$C$776,СВЦЭМ!$A$33:$A$776,$A33,СВЦЭМ!$B$33:$B$776,Y$11)+'СЕТ СН'!$F$12+СВЦЭМ!$D$10+'СЕТ СН'!$F$5-'СЕТ СН'!$F$20</f>
        <v>1691.72788683</v>
      </c>
    </row>
    <row r="34" spans="1:25" ht="15.75" x14ac:dyDescent="0.2">
      <c r="A34" s="35">
        <f t="shared" si="0"/>
        <v>43731</v>
      </c>
      <c r="B34" s="36">
        <f>SUMIFS(СВЦЭМ!$C$33:$C$776,СВЦЭМ!$A$33:$A$776,$A34,СВЦЭМ!$B$33:$B$776,B$11)+'СЕТ СН'!$F$12+СВЦЭМ!$D$10+'СЕТ СН'!$F$5-'СЕТ СН'!$F$20</f>
        <v>1753.7459445300001</v>
      </c>
      <c r="C34" s="36">
        <f>SUMIFS(СВЦЭМ!$C$33:$C$776,СВЦЭМ!$A$33:$A$776,$A34,СВЦЭМ!$B$33:$B$776,C$11)+'СЕТ СН'!$F$12+СВЦЭМ!$D$10+'СЕТ СН'!$F$5-'СЕТ СН'!$F$20</f>
        <v>1784.9809912800001</v>
      </c>
      <c r="D34" s="36">
        <f>SUMIFS(СВЦЭМ!$C$33:$C$776,СВЦЭМ!$A$33:$A$776,$A34,СВЦЭМ!$B$33:$B$776,D$11)+'СЕТ СН'!$F$12+СВЦЭМ!$D$10+'СЕТ СН'!$F$5-'СЕТ СН'!$F$20</f>
        <v>1812.4645012300002</v>
      </c>
      <c r="E34" s="36">
        <f>SUMIFS(СВЦЭМ!$C$33:$C$776,СВЦЭМ!$A$33:$A$776,$A34,СВЦЭМ!$B$33:$B$776,E$11)+'СЕТ СН'!$F$12+СВЦЭМ!$D$10+'СЕТ СН'!$F$5-'СЕТ СН'!$F$20</f>
        <v>1826.9924870700002</v>
      </c>
      <c r="F34" s="36">
        <f>SUMIFS(СВЦЭМ!$C$33:$C$776,СВЦЭМ!$A$33:$A$776,$A34,СВЦЭМ!$B$33:$B$776,F$11)+'СЕТ СН'!$F$12+СВЦЭМ!$D$10+'СЕТ СН'!$F$5-'СЕТ СН'!$F$20</f>
        <v>1832.9492905800003</v>
      </c>
      <c r="G34" s="36">
        <f>SUMIFS(СВЦЭМ!$C$33:$C$776,СВЦЭМ!$A$33:$A$776,$A34,СВЦЭМ!$B$33:$B$776,G$11)+'СЕТ СН'!$F$12+СВЦЭМ!$D$10+'СЕТ СН'!$F$5-'СЕТ СН'!$F$20</f>
        <v>1817.7543104700001</v>
      </c>
      <c r="H34" s="36">
        <f>SUMIFS(СВЦЭМ!$C$33:$C$776,СВЦЭМ!$A$33:$A$776,$A34,СВЦЭМ!$B$33:$B$776,H$11)+'СЕТ СН'!$F$12+СВЦЭМ!$D$10+'СЕТ СН'!$F$5-'СЕТ СН'!$F$20</f>
        <v>1770.1095611600001</v>
      </c>
      <c r="I34" s="36">
        <f>SUMIFS(СВЦЭМ!$C$33:$C$776,СВЦЭМ!$A$33:$A$776,$A34,СВЦЭМ!$B$33:$B$776,I$11)+'СЕТ СН'!$F$12+СВЦЭМ!$D$10+'СЕТ СН'!$F$5-'СЕТ СН'!$F$20</f>
        <v>1703.0242977900002</v>
      </c>
      <c r="J34" s="36">
        <f>SUMIFS(СВЦЭМ!$C$33:$C$776,СВЦЭМ!$A$33:$A$776,$A34,СВЦЭМ!$B$33:$B$776,J$11)+'СЕТ СН'!$F$12+СВЦЭМ!$D$10+'СЕТ СН'!$F$5-'СЕТ СН'!$F$20</f>
        <v>1681.2184975</v>
      </c>
      <c r="K34" s="36">
        <f>SUMIFS(СВЦЭМ!$C$33:$C$776,СВЦЭМ!$A$33:$A$776,$A34,СВЦЭМ!$B$33:$B$776,K$11)+'СЕТ СН'!$F$12+СВЦЭМ!$D$10+'СЕТ СН'!$F$5-'СЕТ СН'!$F$20</f>
        <v>1662.3174054400001</v>
      </c>
      <c r="L34" s="36">
        <f>SUMIFS(СВЦЭМ!$C$33:$C$776,СВЦЭМ!$A$33:$A$776,$A34,СВЦЭМ!$B$33:$B$776,L$11)+'СЕТ СН'!$F$12+СВЦЭМ!$D$10+'СЕТ СН'!$F$5-'СЕТ СН'!$F$20</f>
        <v>1654.68990558</v>
      </c>
      <c r="M34" s="36">
        <f>SUMIFS(СВЦЭМ!$C$33:$C$776,СВЦЭМ!$A$33:$A$776,$A34,СВЦЭМ!$B$33:$B$776,M$11)+'СЕТ СН'!$F$12+СВЦЭМ!$D$10+'СЕТ СН'!$F$5-'СЕТ СН'!$F$20</f>
        <v>1659.1199651800002</v>
      </c>
      <c r="N34" s="36">
        <f>SUMIFS(СВЦЭМ!$C$33:$C$776,СВЦЭМ!$A$33:$A$776,$A34,СВЦЭМ!$B$33:$B$776,N$11)+'СЕТ СН'!$F$12+СВЦЭМ!$D$10+'СЕТ СН'!$F$5-'СЕТ СН'!$F$20</f>
        <v>1666.0402074500003</v>
      </c>
      <c r="O34" s="36">
        <f>SUMIFS(СВЦЭМ!$C$33:$C$776,СВЦЭМ!$A$33:$A$776,$A34,СВЦЭМ!$B$33:$B$776,O$11)+'СЕТ СН'!$F$12+СВЦЭМ!$D$10+'СЕТ СН'!$F$5-'СЕТ СН'!$F$20</f>
        <v>1666.9974209900001</v>
      </c>
      <c r="P34" s="36">
        <f>SUMIFS(СВЦЭМ!$C$33:$C$776,СВЦЭМ!$A$33:$A$776,$A34,СВЦЭМ!$B$33:$B$776,P$11)+'СЕТ СН'!$F$12+СВЦЭМ!$D$10+'СЕТ СН'!$F$5-'СЕТ СН'!$F$20</f>
        <v>1666.3592016100001</v>
      </c>
      <c r="Q34" s="36">
        <f>SUMIFS(СВЦЭМ!$C$33:$C$776,СВЦЭМ!$A$33:$A$776,$A34,СВЦЭМ!$B$33:$B$776,Q$11)+'СЕТ СН'!$F$12+СВЦЭМ!$D$10+'СЕТ СН'!$F$5-'СЕТ СН'!$F$20</f>
        <v>1678.6873875300003</v>
      </c>
      <c r="R34" s="36">
        <f>SUMIFS(СВЦЭМ!$C$33:$C$776,СВЦЭМ!$A$33:$A$776,$A34,СВЦЭМ!$B$33:$B$776,R$11)+'СЕТ СН'!$F$12+СВЦЭМ!$D$10+'СЕТ СН'!$F$5-'СЕТ СН'!$F$20</f>
        <v>1647.3756767500001</v>
      </c>
      <c r="S34" s="36">
        <f>SUMIFS(СВЦЭМ!$C$33:$C$776,СВЦЭМ!$A$33:$A$776,$A34,СВЦЭМ!$B$33:$B$776,S$11)+'СЕТ СН'!$F$12+СВЦЭМ!$D$10+'СЕТ СН'!$F$5-'СЕТ СН'!$F$20</f>
        <v>1600.8146274700002</v>
      </c>
      <c r="T34" s="36">
        <f>SUMIFS(СВЦЭМ!$C$33:$C$776,СВЦЭМ!$A$33:$A$776,$A34,СВЦЭМ!$B$33:$B$776,T$11)+'СЕТ СН'!$F$12+СВЦЭМ!$D$10+'СЕТ СН'!$F$5-'СЕТ СН'!$F$20</f>
        <v>1612.5133080200001</v>
      </c>
      <c r="U34" s="36">
        <f>SUMIFS(СВЦЭМ!$C$33:$C$776,СВЦЭМ!$A$33:$A$776,$A34,СВЦЭМ!$B$33:$B$776,U$11)+'СЕТ СН'!$F$12+СВЦЭМ!$D$10+'СЕТ СН'!$F$5-'СЕТ СН'!$F$20</f>
        <v>1649.6483271800003</v>
      </c>
      <c r="V34" s="36">
        <f>SUMIFS(СВЦЭМ!$C$33:$C$776,СВЦЭМ!$A$33:$A$776,$A34,СВЦЭМ!$B$33:$B$776,V$11)+'СЕТ СН'!$F$12+СВЦЭМ!$D$10+'СЕТ СН'!$F$5-'СЕТ СН'!$F$20</f>
        <v>1655.5035435100001</v>
      </c>
      <c r="W34" s="36">
        <f>SUMIFS(СВЦЭМ!$C$33:$C$776,СВЦЭМ!$A$33:$A$776,$A34,СВЦЭМ!$B$33:$B$776,W$11)+'СЕТ СН'!$F$12+СВЦЭМ!$D$10+'СЕТ СН'!$F$5-'СЕТ СН'!$F$20</f>
        <v>1655.8211724900002</v>
      </c>
      <c r="X34" s="36">
        <f>SUMIFS(СВЦЭМ!$C$33:$C$776,СВЦЭМ!$A$33:$A$776,$A34,СВЦЭМ!$B$33:$B$776,X$11)+'СЕТ СН'!$F$12+СВЦЭМ!$D$10+'СЕТ СН'!$F$5-'СЕТ СН'!$F$20</f>
        <v>1625.9489934900002</v>
      </c>
      <c r="Y34" s="36">
        <f>SUMIFS(СВЦЭМ!$C$33:$C$776,СВЦЭМ!$A$33:$A$776,$A34,СВЦЭМ!$B$33:$B$776,Y$11)+'СЕТ СН'!$F$12+СВЦЭМ!$D$10+'СЕТ СН'!$F$5-'СЕТ СН'!$F$20</f>
        <v>1650.9755147400001</v>
      </c>
    </row>
    <row r="35" spans="1:25" ht="15.75" x14ac:dyDescent="0.2">
      <c r="A35" s="35">
        <f t="shared" si="0"/>
        <v>43732</v>
      </c>
      <c r="B35" s="36">
        <f>SUMIFS(СВЦЭМ!$C$33:$C$776,СВЦЭМ!$A$33:$A$776,$A35,СВЦЭМ!$B$33:$B$776,B$11)+'СЕТ СН'!$F$12+СВЦЭМ!$D$10+'СЕТ СН'!$F$5-'СЕТ СН'!$F$20</f>
        <v>1754.40835646</v>
      </c>
      <c r="C35" s="36">
        <f>SUMIFS(СВЦЭМ!$C$33:$C$776,СВЦЭМ!$A$33:$A$776,$A35,СВЦЭМ!$B$33:$B$776,C$11)+'СЕТ СН'!$F$12+СВЦЭМ!$D$10+'СЕТ СН'!$F$5-'СЕТ СН'!$F$20</f>
        <v>1780.72824395</v>
      </c>
      <c r="D35" s="36">
        <f>SUMIFS(СВЦЭМ!$C$33:$C$776,СВЦЭМ!$A$33:$A$776,$A35,СВЦЭМ!$B$33:$B$776,D$11)+'СЕТ СН'!$F$12+СВЦЭМ!$D$10+'СЕТ СН'!$F$5-'СЕТ СН'!$F$20</f>
        <v>1791.85845225</v>
      </c>
      <c r="E35" s="36">
        <f>SUMIFS(СВЦЭМ!$C$33:$C$776,СВЦЭМ!$A$33:$A$776,$A35,СВЦЭМ!$B$33:$B$776,E$11)+'СЕТ СН'!$F$12+СВЦЭМ!$D$10+'СЕТ СН'!$F$5-'СЕТ СН'!$F$20</f>
        <v>1798.3977092600001</v>
      </c>
      <c r="F35" s="36">
        <f>SUMIFS(СВЦЭМ!$C$33:$C$776,СВЦЭМ!$A$33:$A$776,$A35,СВЦЭМ!$B$33:$B$776,F$11)+'СЕТ СН'!$F$12+СВЦЭМ!$D$10+'СЕТ СН'!$F$5-'СЕТ СН'!$F$20</f>
        <v>1789.7446107800001</v>
      </c>
      <c r="G35" s="36">
        <f>SUMIFS(СВЦЭМ!$C$33:$C$776,СВЦЭМ!$A$33:$A$776,$A35,СВЦЭМ!$B$33:$B$776,G$11)+'СЕТ СН'!$F$12+СВЦЭМ!$D$10+'СЕТ СН'!$F$5-'СЕТ СН'!$F$20</f>
        <v>1775.2853181099999</v>
      </c>
      <c r="H35" s="36">
        <f>SUMIFS(СВЦЭМ!$C$33:$C$776,СВЦЭМ!$A$33:$A$776,$A35,СВЦЭМ!$B$33:$B$776,H$11)+'СЕТ СН'!$F$12+СВЦЭМ!$D$10+'СЕТ СН'!$F$5-'СЕТ СН'!$F$20</f>
        <v>1732.58094695</v>
      </c>
      <c r="I35" s="36">
        <f>SUMIFS(СВЦЭМ!$C$33:$C$776,СВЦЭМ!$A$33:$A$776,$A35,СВЦЭМ!$B$33:$B$776,I$11)+'СЕТ СН'!$F$12+СВЦЭМ!$D$10+'СЕТ СН'!$F$5-'СЕТ СН'!$F$20</f>
        <v>1687.7138987600001</v>
      </c>
      <c r="J35" s="36">
        <f>SUMIFS(СВЦЭМ!$C$33:$C$776,СВЦЭМ!$A$33:$A$776,$A35,СВЦЭМ!$B$33:$B$776,J$11)+'СЕТ СН'!$F$12+СВЦЭМ!$D$10+'СЕТ СН'!$F$5-'СЕТ СН'!$F$20</f>
        <v>1678.56624427</v>
      </c>
      <c r="K35" s="36">
        <f>SUMIFS(СВЦЭМ!$C$33:$C$776,СВЦЭМ!$A$33:$A$776,$A35,СВЦЭМ!$B$33:$B$776,K$11)+'СЕТ СН'!$F$12+СВЦЭМ!$D$10+'СЕТ СН'!$F$5-'СЕТ СН'!$F$20</f>
        <v>1682.3310410399999</v>
      </c>
      <c r="L35" s="36">
        <f>SUMIFS(СВЦЭМ!$C$33:$C$776,СВЦЭМ!$A$33:$A$776,$A35,СВЦЭМ!$B$33:$B$776,L$11)+'СЕТ СН'!$F$12+СВЦЭМ!$D$10+'СЕТ СН'!$F$5-'СЕТ СН'!$F$20</f>
        <v>1685.4845833300001</v>
      </c>
      <c r="M35" s="36">
        <f>SUMIFS(СВЦЭМ!$C$33:$C$776,СВЦЭМ!$A$33:$A$776,$A35,СВЦЭМ!$B$33:$B$776,M$11)+'СЕТ СН'!$F$12+СВЦЭМ!$D$10+'СЕТ СН'!$F$5-'СЕТ СН'!$F$20</f>
        <v>1674.0848484900002</v>
      </c>
      <c r="N35" s="36">
        <f>SUMIFS(СВЦЭМ!$C$33:$C$776,СВЦЭМ!$A$33:$A$776,$A35,СВЦЭМ!$B$33:$B$776,N$11)+'СЕТ СН'!$F$12+СВЦЭМ!$D$10+'СЕТ СН'!$F$5-'СЕТ СН'!$F$20</f>
        <v>1672.71663128</v>
      </c>
      <c r="O35" s="36">
        <f>SUMIFS(СВЦЭМ!$C$33:$C$776,СВЦЭМ!$A$33:$A$776,$A35,СВЦЭМ!$B$33:$B$776,O$11)+'СЕТ СН'!$F$12+СВЦЭМ!$D$10+'СЕТ СН'!$F$5-'СЕТ СН'!$F$20</f>
        <v>1676.23890003</v>
      </c>
      <c r="P35" s="36">
        <f>SUMIFS(СВЦЭМ!$C$33:$C$776,СВЦЭМ!$A$33:$A$776,$A35,СВЦЭМ!$B$33:$B$776,P$11)+'СЕТ СН'!$F$12+СВЦЭМ!$D$10+'СЕТ СН'!$F$5-'СЕТ СН'!$F$20</f>
        <v>1673.3268156000001</v>
      </c>
      <c r="Q35" s="36">
        <f>SUMIFS(СВЦЭМ!$C$33:$C$776,СВЦЭМ!$A$33:$A$776,$A35,СВЦЭМ!$B$33:$B$776,Q$11)+'СЕТ СН'!$F$12+СВЦЭМ!$D$10+'СЕТ СН'!$F$5-'СЕТ СН'!$F$20</f>
        <v>1676.2842818900001</v>
      </c>
      <c r="R35" s="36">
        <f>SUMIFS(СВЦЭМ!$C$33:$C$776,СВЦЭМ!$A$33:$A$776,$A35,СВЦЭМ!$B$33:$B$776,R$11)+'СЕТ СН'!$F$12+СВЦЭМ!$D$10+'СЕТ СН'!$F$5-'СЕТ СН'!$F$20</f>
        <v>1640.5210900700001</v>
      </c>
      <c r="S35" s="36">
        <f>SUMIFS(СВЦЭМ!$C$33:$C$776,СВЦЭМ!$A$33:$A$776,$A35,СВЦЭМ!$B$33:$B$776,S$11)+'СЕТ СН'!$F$12+СВЦЭМ!$D$10+'СЕТ СН'!$F$5-'СЕТ СН'!$F$20</f>
        <v>1595.7009354500001</v>
      </c>
      <c r="T35" s="36">
        <f>SUMIFS(СВЦЭМ!$C$33:$C$776,СВЦЭМ!$A$33:$A$776,$A35,СВЦЭМ!$B$33:$B$776,T$11)+'СЕТ СН'!$F$12+СВЦЭМ!$D$10+'СЕТ СН'!$F$5-'СЕТ СН'!$F$20</f>
        <v>1608.3126510700001</v>
      </c>
      <c r="U35" s="36">
        <f>SUMIFS(СВЦЭМ!$C$33:$C$776,СВЦЭМ!$A$33:$A$776,$A35,СВЦЭМ!$B$33:$B$776,U$11)+'СЕТ СН'!$F$12+СВЦЭМ!$D$10+'СЕТ СН'!$F$5-'СЕТ СН'!$F$20</f>
        <v>1632.15276275</v>
      </c>
      <c r="V35" s="36">
        <f>SUMIFS(СВЦЭМ!$C$33:$C$776,СВЦЭМ!$A$33:$A$776,$A35,СВЦЭМ!$B$33:$B$776,V$11)+'СЕТ СН'!$F$12+СВЦЭМ!$D$10+'СЕТ СН'!$F$5-'СЕТ СН'!$F$20</f>
        <v>1641.0720162699999</v>
      </c>
      <c r="W35" s="36">
        <f>SUMIFS(СВЦЭМ!$C$33:$C$776,СВЦЭМ!$A$33:$A$776,$A35,СВЦЭМ!$B$33:$B$776,W$11)+'СЕТ СН'!$F$12+СВЦЭМ!$D$10+'СЕТ СН'!$F$5-'СЕТ СН'!$F$20</f>
        <v>1630.7346843400001</v>
      </c>
      <c r="X35" s="36">
        <f>SUMIFS(СВЦЭМ!$C$33:$C$776,СВЦЭМ!$A$33:$A$776,$A35,СВЦЭМ!$B$33:$B$776,X$11)+'СЕТ СН'!$F$12+СВЦЭМ!$D$10+'СЕТ СН'!$F$5-'СЕТ СН'!$F$20</f>
        <v>1602.5175042800001</v>
      </c>
      <c r="Y35" s="36">
        <f>SUMIFS(СВЦЭМ!$C$33:$C$776,СВЦЭМ!$A$33:$A$776,$A35,СВЦЭМ!$B$33:$B$776,Y$11)+'СЕТ СН'!$F$12+СВЦЭМ!$D$10+'СЕТ СН'!$F$5-'СЕТ СН'!$F$20</f>
        <v>1644.6564643199999</v>
      </c>
    </row>
    <row r="36" spans="1:25" ht="15.75" x14ac:dyDescent="0.2">
      <c r="A36" s="35">
        <f t="shared" si="0"/>
        <v>43733</v>
      </c>
      <c r="B36" s="36">
        <f>SUMIFS(СВЦЭМ!$C$33:$C$776,СВЦЭМ!$A$33:$A$776,$A36,СВЦЭМ!$B$33:$B$776,B$11)+'СЕТ СН'!$F$12+СВЦЭМ!$D$10+'СЕТ СН'!$F$5-'СЕТ СН'!$F$20</f>
        <v>1691.7651910600002</v>
      </c>
      <c r="C36" s="36">
        <f>SUMIFS(СВЦЭМ!$C$33:$C$776,СВЦЭМ!$A$33:$A$776,$A36,СВЦЭМ!$B$33:$B$776,C$11)+'СЕТ СН'!$F$12+СВЦЭМ!$D$10+'СЕТ СН'!$F$5-'СЕТ СН'!$F$20</f>
        <v>1728.0385727100002</v>
      </c>
      <c r="D36" s="36">
        <f>SUMIFS(СВЦЭМ!$C$33:$C$776,СВЦЭМ!$A$33:$A$776,$A36,СВЦЭМ!$B$33:$B$776,D$11)+'СЕТ СН'!$F$12+СВЦЭМ!$D$10+'СЕТ СН'!$F$5-'СЕТ СН'!$F$20</f>
        <v>1746.04945675</v>
      </c>
      <c r="E36" s="36">
        <f>SUMIFS(СВЦЭМ!$C$33:$C$776,СВЦЭМ!$A$33:$A$776,$A36,СВЦЭМ!$B$33:$B$776,E$11)+'СЕТ СН'!$F$12+СВЦЭМ!$D$10+'СЕТ СН'!$F$5-'СЕТ СН'!$F$20</f>
        <v>1741.2456051700001</v>
      </c>
      <c r="F36" s="36">
        <f>SUMIFS(СВЦЭМ!$C$33:$C$776,СВЦЭМ!$A$33:$A$776,$A36,СВЦЭМ!$B$33:$B$776,F$11)+'СЕТ СН'!$F$12+СВЦЭМ!$D$10+'СЕТ СН'!$F$5-'СЕТ СН'!$F$20</f>
        <v>1742.0568395300002</v>
      </c>
      <c r="G36" s="36">
        <f>SUMIFS(СВЦЭМ!$C$33:$C$776,СВЦЭМ!$A$33:$A$776,$A36,СВЦЭМ!$B$33:$B$776,G$11)+'СЕТ СН'!$F$12+СВЦЭМ!$D$10+'СЕТ СН'!$F$5-'СЕТ СН'!$F$20</f>
        <v>1728.0419401300001</v>
      </c>
      <c r="H36" s="36">
        <f>SUMIFS(СВЦЭМ!$C$33:$C$776,СВЦЭМ!$A$33:$A$776,$A36,СВЦЭМ!$B$33:$B$776,H$11)+'СЕТ СН'!$F$12+СВЦЭМ!$D$10+'СЕТ СН'!$F$5-'СЕТ СН'!$F$20</f>
        <v>1683.6632669000001</v>
      </c>
      <c r="I36" s="36">
        <f>SUMIFS(СВЦЭМ!$C$33:$C$776,СВЦЭМ!$A$33:$A$776,$A36,СВЦЭМ!$B$33:$B$776,I$11)+'СЕТ СН'!$F$12+СВЦЭМ!$D$10+'СЕТ СН'!$F$5-'СЕТ СН'!$F$20</f>
        <v>1637.1248482000001</v>
      </c>
      <c r="J36" s="36">
        <f>SUMIFS(СВЦЭМ!$C$33:$C$776,СВЦЭМ!$A$33:$A$776,$A36,СВЦЭМ!$B$33:$B$776,J$11)+'СЕТ СН'!$F$12+СВЦЭМ!$D$10+'СЕТ СН'!$F$5-'СЕТ СН'!$F$20</f>
        <v>1611.0982015700001</v>
      </c>
      <c r="K36" s="36">
        <f>SUMIFS(СВЦЭМ!$C$33:$C$776,СВЦЭМ!$A$33:$A$776,$A36,СВЦЭМ!$B$33:$B$776,K$11)+'СЕТ СН'!$F$12+СВЦЭМ!$D$10+'СЕТ СН'!$F$5-'СЕТ СН'!$F$20</f>
        <v>1598.1214988300001</v>
      </c>
      <c r="L36" s="36">
        <f>SUMIFS(СВЦЭМ!$C$33:$C$776,СВЦЭМ!$A$33:$A$776,$A36,СВЦЭМ!$B$33:$B$776,L$11)+'СЕТ СН'!$F$12+СВЦЭМ!$D$10+'СЕТ СН'!$F$5-'СЕТ СН'!$F$20</f>
        <v>1604.5372325400001</v>
      </c>
      <c r="M36" s="36">
        <f>SUMIFS(СВЦЭМ!$C$33:$C$776,СВЦЭМ!$A$33:$A$776,$A36,СВЦЭМ!$B$33:$B$776,M$11)+'СЕТ СН'!$F$12+СВЦЭМ!$D$10+'СЕТ СН'!$F$5-'СЕТ СН'!$F$20</f>
        <v>1614.29933347</v>
      </c>
      <c r="N36" s="36">
        <f>SUMIFS(СВЦЭМ!$C$33:$C$776,СВЦЭМ!$A$33:$A$776,$A36,СВЦЭМ!$B$33:$B$776,N$11)+'СЕТ СН'!$F$12+СВЦЭМ!$D$10+'СЕТ СН'!$F$5-'СЕТ СН'!$F$20</f>
        <v>1616.70143573</v>
      </c>
      <c r="O36" s="36">
        <f>SUMIFS(СВЦЭМ!$C$33:$C$776,СВЦЭМ!$A$33:$A$776,$A36,СВЦЭМ!$B$33:$B$776,O$11)+'СЕТ СН'!$F$12+СВЦЭМ!$D$10+'СЕТ СН'!$F$5-'СЕТ СН'!$F$20</f>
        <v>1626.4424926800002</v>
      </c>
      <c r="P36" s="36">
        <f>SUMIFS(СВЦЭМ!$C$33:$C$776,СВЦЭМ!$A$33:$A$776,$A36,СВЦЭМ!$B$33:$B$776,P$11)+'СЕТ СН'!$F$12+СВЦЭМ!$D$10+'СЕТ СН'!$F$5-'СЕТ СН'!$F$20</f>
        <v>1631.0848917600001</v>
      </c>
      <c r="Q36" s="36">
        <f>SUMIFS(СВЦЭМ!$C$33:$C$776,СВЦЭМ!$A$33:$A$776,$A36,СВЦЭМ!$B$33:$B$776,Q$11)+'СЕТ СН'!$F$12+СВЦЭМ!$D$10+'СЕТ СН'!$F$5-'СЕТ СН'!$F$20</f>
        <v>1639.1031521800001</v>
      </c>
      <c r="R36" s="36">
        <f>SUMIFS(СВЦЭМ!$C$33:$C$776,СВЦЭМ!$A$33:$A$776,$A36,СВЦЭМ!$B$33:$B$776,R$11)+'СЕТ СН'!$F$12+СВЦЭМ!$D$10+'СЕТ СН'!$F$5-'СЕТ СН'!$F$20</f>
        <v>1652.8956355800001</v>
      </c>
      <c r="S36" s="36">
        <f>SUMIFS(СВЦЭМ!$C$33:$C$776,СВЦЭМ!$A$33:$A$776,$A36,СВЦЭМ!$B$33:$B$776,S$11)+'СЕТ СН'!$F$12+СВЦЭМ!$D$10+'СЕТ СН'!$F$5-'СЕТ СН'!$F$20</f>
        <v>1654.9142187900002</v>
      </c>
      <c r="T36" s="36">
        <f>SUMIFS(СВЦЭМ!$C$33:$C$776,СВЦЭМ!$A$33:$A$776,$A36,СВЦЭМ!$B$33:$B$776,T$11)+'СЕТ СН'!$F$12+СВЦЭМ!$D$10+'СЕТ СН'!$F$5-'СЕТ СН'!$F$20</f>
        <v>1651.9339728600003</v>
      </c>
      <c r="U36" s="36">
        <f>SUMIFS(СВЦЭМ!$C$33:$C$776,СВЦЭМ!$A$33:$A$776,$A36,СВЦЭМ!$B$33:$B$776,U$11)+'СЕТ СН'!$F$12+СВЦЭМ!$D$10+'СЕТ СН'!$F$5-'СЕТ СН'!$F$20</f>
        <v>1663.2076251000001</v>
      </c>
      <c r="V36" s="36">
        <f>SUMIFS(СВЦЭМ!$C$33:$C$776,СВЦЭМ!$A$33:$A$776,$A36,СВЦЭМ!$B$33:$B$776,V$11)+'СЕТ СН'!$F$12+СВЦЭМ!$D$10+'СЕТ СН'!$F$5-'СЕТ СН'!$F$20</f>
        <v>1673.5439395900003</v>
      </c>
      <c r="W36" s="36">
        <f>SUMIFS(СВЦЭМ!$C$33:$C$776,СВЦЭМ!$A$33:$A$776,$A36,СВЦЭМ!$B$33:$B$776,W$11)+'СЕТ СН'!$F$12+СВЦЭМ!$D$10+'СЕТ СН'!$F$5-'СЕТ СН'!$F$20</f>
        <v>1656.7493175600002</v>
      </c>
      <c r="X36" s="36">
        <f>SUMIFS(СВЦЭМ!$C$33:$C$776,СВЦЭМ!$A$33:$A$776,$A36,СВЦЭМ!$B$33:$B$776,X$11)+'СЕТ СН'!$F$12+СВЦЭМ!$D$10+'СЕТ СН'!$F$5-'СЕТ СН'!$F$20</f>
        <v>1639.07977304</v>
      </c>
      <c r="Y36" s="36">
        <f>SUMIFS(СВЦЭМ!$C$33:$C$776,СВЦЭМ!$A$33:$A$776,$A36,СВЦЭМ!$B$33:$B$776,Y$11)+'СЕТ СН'!$F$12+СВЦЭМ!$D$10+'СЕТ СН'!$F$5-'СЕТ СН'!$F$20</f>
        <v>1617.9796102800001</v>
      </c>
    </row>
    <row r="37" spans="1:25" ht="15.75" x14ac:dyDescent="0.2">
      <c r="A37" s="35">
        <f t="shared" si="0"/>
        <v>43734</v>
      </c>
      <c r="B37" s="36">
        <f>SUMIFS(СВЦЭМ!$C$33:$C$776,СВЦЭМ!$A$33:$A$776,$A37,СВЦЭМ!$B$33:$B$776,B$11)+'СЕТ СН'!$F$12+СВЦЭМ!$D$10+'СЕТ СН'!$F$5-'СЕТ СН'!$F$20</f>
        <v>1674.3063112899999</v>
      </c>
      <c r="C37" s="36">
        <f>SUMIFS(СВЦЭМ!$C$33:$C$776,СВЦЭМ!$A$33:$A$776,$A37,СВЦЭМ!$B$33:$B$776,C$11)+'СЕТ СН'!$F$12+СВЦЭМ!$D$10+'СЕТ СН'!$F$5-'СЕТ СН'!$F$20</f>
        <v>1716.54127152</v>
      </c>
      <c r="D37" s="36">
        <f>SUMIFS(СВЦЭМ!$C$33:$C$776,СВЦЭМ!$A$33:$A$776,$A37,СВЦЭМ!$B$33:$B$776,D$11)+'СЕТ СН'!$F$12+СВЦЭМ!$D$10+'СЕТ СН'!$F$5-'СЕТ СН'!$F$20</f>
        <v>1745.8139363800001</v>
      </c>
      <c r="E37" s="36">
        <f>SUMIFS(СВЦЭМ!$C$33:$C$776,СВЦЭМ!$A$33:$A$776,$A37,СВЦЭМ!$B$33:$B$776,E$11)+'СЕТ СН'!$F$12+СВЦЭМ!$D$10+'СЕТ СН'!$F$5-'СЕТ СН'!$F$20</f>
        <v>1756.2969061700001</v>
      </c>
      <c r="F37" s="36">
        <f>SUMIFS(СВЦЭМ!$C$33:$C$776,СВЦЭМ!$A$33:$A$776,$A37,СВЦЭМ!$B$33:$B$776,F$11)+'СЕТ СН'!$F$12+СВЦЭМ!$D$10+'СЕТ СН'!$F$5-'СЕТ СН'!$F$20</f>
        <v>1744.5738056200003</v>
      </c>
      <c r="G37" s="36">
        <f>SUMIFS(СВЦЭМ!$C$33:$C$776,СВЦЭМ!$A$33:$A$776,$A37,СВЦЭМ!$B$33:$B$776,G$11)+'СЕТ СН'!$F$12+СВЦЭМ!$D$10+'СЕТ СН'!$F$5-'СЕТ СН'!$F$20</f>
        <v>1734.91533914</v>
      </c>
      <c r="H37" s="36">
        <f>SUMIFS(СВЦЭМ!$C$33:$C$776,СВЦЭМ!$A$33:$A$776,$A37,СВЦЭМ!$B$33:$B$776,H$11)+'СЕТ СН'!$F$12+СВЦЭМ!$D$10+'СЕТ СН'!$F$5-'СЕТ СН'!$F$20</f>
        <v>1691.5767918700001</v>
      </c>
      <c r="I37" s="36">
        <f>SUMIFS(СВЦЭМ!$C$33:$C$776,СВЦЭМ!$A$33:$A$776,$A37,СВЦЭМ!$B$33:$B$776,I$11)+'СЕТ СН'!$F$12+СВЦЭМ!$D$10+'СЕТ СН'!$F$5-'СЕТ СН'!$F$20</f>
        <v>1662.3927109900001</v>
      </c>
      <c r="J37" s="36">
        <f>SUMIFS(СВЦЭМ!$C$33:$C$776,СВЦЭМ!$A$33:$A$776,$A37,СВЦЭМ!$B$33:$B$776,J$11)+'СЕТ СН'!$F$12+СВЦЭМ!$D$10+'СЕТ СН'!$F$5-'СЕТ СН'!$F$20</f>
        <v>1661.8972925500002</v>
      </c>
      <c r="K37" s="36">
        <f>SUMIFS(СВЦЭМ!$C$33:$C$776,СВЦЭМ!$A$33:$A$776,$A37,СВЦЭМ!$B$33:$B$776,K$11)+'СЕТ СН'!$F$12+СВЦЭМ!$D$10+'СЕТ СН'!$F$5-'СЕТ СН'!$F$20</f>
        <v>1665.8563775000002</v>
      </c>
      <c r="L37" s="36">
        <f>SUMIFS(СВЦЭМ!$C$33:$C$776,СВЦЭМ!$A$33:$A$776,$A37,СВЦЭМ!$B$33:$B$776,L$11)+'СЕТ СН'!$F$12+СВЦЭМ!$D$10+'СЕТ СН'!$F$5-'СЕТ СН'!$F$20</f>
        <v>1675.5142023600001</v>
      </c>
      <c r="M37" s="36">
        <f>SUMIFS(СВЦЭМ!$C$33:$C$776,СВЦЭМ!$A$33:$A$776,$A37,СВЦЭМ!$B$33:$B$776,M$11)+'СЕТ СН'!$F$12+СВЦЭМ!$D$10+'СЕТ СН'!$F$5-'СЕТ СН'!$F$20</f>
        <v>1666.5576387200001</v>
      </c>
      <c r="N37" s="36">
        <f>SUMIFS(СВЦЭМ!$C$33:$C$776,СВЦЭМ!$A$33:$A$776,$A37,СВЦЭМ!$B$33:$B$776,N$11)+'СЕТ СН'!$F$12+СВЦЭМ!$D$10+'СЕТ СН'!$F$5-'СЕТ СН'!$F$20</f>
        <v>1662.16614828</v>
      </c>
      <c r="O37" s="36">
        <f>SUMIFS(СВЦЭМ!$C$33:$C$776,СВЦЭМ!$A$33:$A$776,$A37,СВЦЭМ!$B$33:$B$776,O$11)+'СЕТ СН'!$F$12+СВЦЭМ!$D$10+'СЕТ СН'!$F$5-'СЕТ СН'!$F$20</f>
        <v>1652.33055642</v>
      </c>
      <c r="P37" s="36">
        <f>SUMIFS(СВЦЭМ!$C$33:$C$776,СВЦЭМ!$A$33:$A$776,$A37,СВЦЭМ!$B$33:$B$776,P$11)+'СЕТ СН'!$F$12+СВЦЭМ!$D$10+'СЕТ СН'!$F$5-'СЕТ СН'!$F$20</f>
        <v>1656.8926378800002</v>
      </c>
      <c r="Q37" s="36">
        <f>SUMIFS(СВЦЭМ!$C$33:$C$776,СВЦЭМ!$A$33:$A$776,$A37,СВЦЭМ!$B$33:$B$776,Q$11)+'СЕТ СН'!$F$12+СВЦЭМ!$D$10+'СЕТ СН'!$F$5-'СЕТ СН'!$F$20</f>
        <v>1656.2303694700001</v>
      </c>
      <c r="R37" s="36">
        <f>SUMIFS(СВЦЭМ!$C$33:$C$776,СВЦЭМ!$A$33:$A$776,$A37,СВЦЭМ!$B$33:$B$776,R$11)+'СЕТ СН'!$F$12+СВЦЭМ!$D$10+'СЕТ СН'!$F$5-'СЕТ СН'!$F$20</f>
        <v>1646.7187737900001</v>
      </c>
      <c r="S37" s="36">
        <f>SUMIFS(СВЦЭМ!$C$33:$C$776,СВЦЭМ!$A$33:$A$776,$A37,СВЦЭМ!$B$33:$B$776,S$11)+'СЕТ СН'!$F$12+СВЦЭМ!$D$10+'СЕТ СН'!$F$5-'СЕТ СН'!$F$20</f>
        <v>1590.5071941400001</v>
      </c>
      <c r="T37" s="36">
        <f>SUMIFS(СВЦЭМ!$C$33:$C$776,СВЦЭМ!$A$33:$A$776,$A37,СВЦЭМ!$B$33:$B$776,T$11)+'СЕТ СН'!$F$12+СВЦЭМ!$D$10+'СЕТ СН'!$F$5-'СЕТ СН'!$F$20</f>
        <v>1589.3365325</v>
      </c>
      <c r="U37" s="36">
        <f>SUMIFS(СВЦЭМ!$C$33:$C$776,СВЦЭМ!$A$33:$A$776,$A37,СВЦЭМ!$B$33:$B$776,U$11)+'СЕТ СН'!$F$12+СВЦЭМ!$D$10+'СЕТ СН'!$F$5-'СЕТ СН'!$F$20</f>
        <v>1622.69566098</v>
      </c>
      <c r="V37" s="36">
        <f>SUMIFS(СВЦЭМ!$C$33:$C$776,СВЦЭМ!$A$33:$A$776,$A37,СВЦЭМ!$B$33:$B$776,V$11)+'СЕТ СН'!$F$12+СВЦЭМ!$D$10+'СЕТ СН'!$F$5-'СЕТ СН'!$F$20</f>
        <v>1637.67893589</v>
      </c>
      <c r="W37" s="36">
        <f>SUMIFS(СВЦЭМ!$C$33:$C$776,СВЦЭМ!$A$33:$A$776,$A37,СВЦЭМ!$B$33:$B$776,W$11)+'СЕТ СН'!$F$12+СВЦЭМ!$D$10+'СЕТ СН'!$F$5-'СЕТ СН'!$F$20</f>
        <v>1629.0311331100002</v>
      </c>
      <c r="X37" s="36">
        <f>SUMIFS(СВЦЭМ!$C$33:$C$776,СВЦЭМ!$A$33:$A$776,$A37,СВЦЭМ!$B$33:$B$776,X$11)+'СЕТ СН'!$F$12+СВЦЭМ!$D$10+'СЕТ СН'!$F$5-'СЕТ СН'!$F$20</f>
        <v>1593.8354206600002</v>
      </c>
      <c r="Y37" s="36">
        <f>SUMIFS(СВЦЭМ!$C$33:$C$776,СВЦЭМ!$A$33:$A$776,$A37,СВЦЭМ!$B$33:$B$776,Y$11)+'СЕТ СН'!$F$12+СВЦЭМ!$D$10+'СЕТ СН'!$F$5-'СЕТ СН'!$F$20</f>
        <v>1616.6180149300001</v>
      </c>
    </row>
    <row r="38" spans="1:25" ht="15.75" x14ac:dyDescent="0.2">
      <c r="A38" s="35">
        <f t="shared" si="0"/>
        <v>43735</v>
      </c>
      <c r="B38" s="36">
        <f>SUMIFS(СВЦЭМ!$C$33:$C$776,СВЦЭМ!$A$33:$A$776,$A38,СВЦЭМ!$B$33:$B$776,B$11)+'СЕТ СН'!$F$12+СВЦЭМ!$D$10+'СЕТ СН'!$F$5-'СЕТ СН'!$F$20</f>
        <v>1711.70375771</v>
      </c>
      <c r="C38" s="36">
        <f>SUMIFS(СВЦЭМ!$C$33:$C$776,СВЦЭМ!$A$33:$A$776,$A38,СВЦЭМ!$B$33:$B$776,C$11)+'СЕТ СН'!$F$12+СВЦЭМ!$D$10+'СЕТ СН'!$F$5-'СЕТ СН'!$F$20</f>
        <v>1741.1667050400001</v>
      </c>
      <c r="D38" s="36">
        <f>SUMIFS(СВЦЭМ!$C$33:$C$776,СВЦЭМ!$A$33:$A$776,$A38,СВЦЭМ!$B$33:$B$776,D$11)+'СЕТ СН'!$F$12+СВЦЭМ!$D$10+'СЕТ СН'!$F$5-'СЕТ СН'!$F$20</f>
        <v>1766.7636953800002</v>
      </c>
      <c r="E38" s="36">
        <f>SUMIFS(СВЦЭМ!$C$33:$C$776,СВЦЭМ!$A$33:$A$776,$A38,СВЦЭМ!$B$33:$B$776,E$11)+'СЕТ СН'!$F$12+СВЦЭМ!$D$10+'СЕТ СН'!$F$5-'СЕТ СН'!$F$20</f>
        <v>1772.04266444</v>
      </c>
      <c r="F38" s="36">
        <f>SUMIFS(СВЦЭМ!$C$33:$C$776,СВЦЭМ!$A$33:$A$776,$A38,СВЦЭМ!$B$33:$B$776,F$11)+'СЕТ СН'!$F$12+СВЦЭМ!$D$10+'СЕТ СН'!$F$5-'СЕТ СН'!$F$20</f>
        <v>1789.8726627700003</v>
      </c>
      <c r="G38" s="36">
        <f>SUMIFS(СВЦЭМ!$C$33:$C$776,СВЦЭМ!$A$33:$A$776,$A38,СВЦЭМ!$B$33:$B$776,G$11)+'СЕТ СН'!$F$12+СВЦЭМ!$D$10+'СЕТ СН'!$F$5-'СЕТ СН'!$F$20</f>
        <v>1750.2554422400001</v>
      </c>
      <c r="H38" s="36">
        <f>SUMIFS(СВЦЭМ!$C$33:$C$776,СВЦЭМ!$A$33:$A$776,$A38,СВЦЭМ!$B$33:$B$776,H$11)+'СЕТ СН'!$F$12+СВЦЭМ!$D$10+'СЕТ СН'!$F$5-'СЕТ СН'!$F$20</f>
        <v>1713.1236772100001</v>
      </c>
      <c r="I38" s="36">
        <f>SUMIFS(СВЦЭМ!$C$33:$C$776,СВЦЭМ!$A$33:$A$776,$A38,СВЦЭМ!$B$33:$B$776,I$11)+'СЕТ СН'!$F$12+СВЦЭМ!$D$10+'СЕТ СН'!$F$5-'СЕТ СН'!$F$20</f>
        <v>1657.2393609300002</v>
      </c>
      <c r="J38" s="36">
        <f>SUMIFS(СВЦЭМ!$C$33:$C$776,СВЦЭМ!$A$33:$A$776,$A38,СВЦЭМ!$B$33:$B$776,J$11)+'СЕТ СН'!$F$12+СВЦЭМ!$D$10+'СЕТ СН'!$F$5-'СЕТ СН'!$F$20</f>
        <v>1683.1923166700001</v>
      </c>
      <c r="K38" s="36">
        <f>SUMIFS(СВЦЭМ!$C$33:$C$776,СВЦЭМ!$A$33:$A$776,$A38,СВЦЭМ!$B$33:$B$776,K$11)+'СЕТ СН'!$F$12+СВЦЭМ!$D$10+'СЕТ СН'!$F$5-'СЕТ СН'!$F$20</f>
        <v>1692.6589935300001</v>
      </c>
      <c r="L38" s="36">
        <f>SUMIFS(СВЦЭМ!$C$33:$C$776,СВЦЭМ!$A$33:$A$776,$A38,СВЦЭМ!$B$33:$B$776,L$11)+'СЕТ СН'!$F$12+СВЦЭМ!$D$10+'СЕТ СН'!$F$5-'СЕТ СН'!$F$20</f>
        <v>1687.9194924500002</v>
      </c>
      <c r="M38" s="36">
        <f>SUMIFS(СВЦЭМ!$C$33:$C$776,СВЦЭМ!$A$33:$A$776,$A38,СВЦЭМ!$B$33:$B$776,M$11)+'СЕТ СН'!$F$12+СВЦЭМ!$D$10+'СЕТ СН'!$F$5-'СЕТ СН'!$F$20</f>
        <v>1684.8520510800001</v>
      </c>
      <c r="N38" s="36">
        <f>SUMIFS(СВЦЭМ!$C$33:$C$776,СВЦЭМ!$A$33:$A$776,$A38,СВЦЭМ!$B$33:$B$776,N$11)+'СЕТ СН'!$F$12+СВЦЭМ!$D$10+'СЕТ СН'!$F$5-'СЕТ СН'!$F$20</f>
        <v>1669.8059576300002</v>
      </c>
      <c r="O38" s="36">
        <f>SUMIFS(СВЦЭМ!$C$33:$C$776,СВЦЭМ!$A$33:$A$776,$A38,СВЦЭМ!$B$33:$B$776,O$11)+'СЕТ СН'!$F$12+СВЦЭМ!$D$10+'СЕТ СН'!$F$5-'СЕТ СН'!$F$20</f>
        <v>1669.8442249900002</v>
      </c>
      <c r="P38" s="36">
        <f>SUMIFS(СВЦЭМ!$C$33:$C$776,СВЦЭМ!$A$33:$A$776,$A38,СВЦЭМ!$B$33:$B$776,P$11)+'СЕТ СН'!$F$12+СВЦЭМ!$D$10+'СЕТ СН'!$F$5-'СЕТ СН'!$F$20</f>
        <v>1664.06629178</v>
      </c>
      <c r="Q38" s="36">
        <f>SUMIFS(СВЦЭМ!$C$33:$C$776,СВЦЭМ!$A$33:$A$776,$A38,СВЦЭМ!$B$33:$B$776,Q$11)+'СЕТ СН'!$F$12+СВЦЭМ!$D$10+'СЕТ СН'!$F$5-'СЕТ СН'!$F$20</f>
        <v>1667.1413929400001</v>
      </c>
      <c r="R38" s="36">
        <f>SUMIFS(СВЦЭМ!$C$33:$C$776,СВЦЭМ!$A$33:$A$776,$A38,СВЦЭМ!$B$33:$B$776,R$11)+'СЕТ СН'!$F$12+СВЦЭМ!$D$10+'СЕТ СН'!$F$5-'СЕТ СН'!$F$20</f>
        <v>1680.91925743</v>
      </c>
      <c r="S38" s="36">
        <f>SUMIFS(СВЦЭМ!$C$33:$C$776,СВЦЭМ!$A$33:$A$776,$A38,СВЦЭМ!$B$33:$B$776,S$11)+'СЕТ СН'!$F$12+СВЦЭМ!$D$10+'СЕТ СН'!$F$5-'СЕТ СН'!$F$20</f>
        <v>1682.5672376100001</v>
      </c>
      <c r="T38" s="36">
        <f>SUMIFS(СВЦЭМ!$C$33:$C$776,СВЦЭМ!$A$33:$A$776,$A38,СВЦЭМ!$B$33:$B$776,T$11)+'СЕТ СН'!$F$12+СВЦЭМ!$D$10+'СЕТ СН'!$F$5-'СЕТ СН'!$F$20</f>
        <v>1696.3697953600001</v>
      </c>
      <c r="U38" s="36">
        <f>SUMIFS(СВЦЭМ!$C$33:$C$776,СВЦЭМ!$A$33:$A$776,$A38,СВЦЭМ!$B$33:$B$776,U$11)+'СЕТ СН'!$F$12+СВЦЭМ!$D$10+'СЕТ СН'!$F$5-'СЕТ СН'!$F$20</f>
        <v>1669.0362261300002</v>
      </c>
      <c r="V38" s="36">
        <f>SUMIFS(СВЦЭМ!$C$33:$C$776,СВЦЭМ!$A$33:$A$776,$A38,СВЦЭМ!$B$33:$B$776,V$11)+'СЕТ СН'!$F$12+СВЦЭМ!$D$10+'СЕТ СН'!$F$5-'СЕТ СН'!$F$20</f>
        <v>1632.5618533000002</v>
      </c>
      <c r="W38" s="36">
        <f>SUMIFS(СВЦЭМ!$C$33:$C$776,СВЦЭМ!$A$33:$A$776,$A38,СВЦЭМ!$B$33:$B$776,W$11)+'СЕТ СН'!$F$12+СВЦЭМ!$D$10+'СЕТ СН'!$F$5-'СЕТ СН'!$F$20</f>
        <v>1619.6633863300001</v>
      </c>
      <c r="X38" s="36">
        <f>SUMIFS(СВЦЭМ!$C$33:$C$776,СВЦЭМ!$A$33:$A$776,$A38,СВЦЭМ!$B$33:$B$776,X$11)+'СЕТ СН'!$F$12+СВЦЭМ!$D$10+'СЕТ СН'!$F$5-'СЕТ СН'!$F$20</f>
        <v>1590.4221847600002</v>
      </c>
      <c r="Y38" s="36">
        <f>SUMIFS(СВЦЭМ!$C$33:$C$776,СВЦЭМ!$A$33:$A$776,$A38,СВЦЭМ!$B$33:$B$776,Y$11)+'СЕТ СН'!$F$12+СВЦЭМ!$D$10+'СЕТ СН'!$F$5-'СЕТ СН'!$F$20</f>
        <v>1600.9785680700002</v>
      </c>
    </row>
    <row r="39" spans="1:25" ht="15.75" x14ac:dyDescent="0.2">
      <c r="A39" s="35">
        <f t="shared" si="0"/>
        <v>43736</v>
      </c>
      <c r="B39" s="36">
        <f>SUMIFS(СВЦЭМ!$C$33:$C$776,СВЦЭМ!$A$33:$A$776,$A39,СВЦЭМ!$B$33:$B$776,B$11)+'СЕТ СН'!$F$12+СВЦЭМ!$D$10+'СЕТ СН'!$F$5-'СЕТ СН'!$F$20</f>
        <v>1727.7021554200001</v>
      </c>
      <c r="C39" s="36">
        <f>SUMIFS(СВЦЭМ!$C$33:$C$776,СВЦЭМ!$A$33:$A$776,$A39,СВЦЭМ!$B$33:$B$776,C$11)+'СЕТ СН'!$F$12+СВЦЭМ!$D$10+'СЕТ СН'!$F$5-'СЕТ СН'!$F$20</f>
        <v>1747.71310601</v>
      </c>
      <c r="D39" s="36">
        <f>SUMIFS(СВЦЭМ!$C$33:$C$776,СВЦЭМ!$A$33:$A$776,$A39,СВЦЭМ!$B$33:$B$776,D$11)+'СЕТ СН'!$F$12+СВЦЭМ!$D$10+'СЕТ СН'!$F$5-'СЕТ СН'!$F$20</f>
        <v>1762.5678329300001</v>
      </c>
      <c r="E39" s="36">
        <f>SUMIFS(СВЦЭМ!$C$33:$C$776,СВЦЭМ!$A$33:$A$776,$A39,СВЦЭМ!$B$33:$B$776,E$11)+'СЕТ СН'!$F$12+СВЦЭМ!$D$10+'СЕТ СН'!$F$5-'СЕТ СН'!$F$20</f>
        <v>1765.4965395000002</v>
      </c>
      <c r="F39" s="36">
        <f>SUMIFS(СВЦЭМ!$C$33:$C$776,СВЦЭМ!$A$33:$A$776,$A39,СВЦЭМ!$B$33:$B$776,F$11)+'СЕТ СН'!$F$12+СВЦЭМ!$D$10+'СЕТ СН'!$F$5-'СЕТ СН'!$F$20</f>
        <v>1759.27999168</v>
      </c>
      <c r="G39" s="36">
        <f>SUMIFS(СВЦЭМ!$C$33:$C$776,СВЦЭМ!$A$33:$A$776,$A39,СВЦЭМ!$B$33:$B$776,G$11)+'СЕТ СН'!$F$12+СВЦЭМ!$D$10+'СЕТ СН'!$F$5-'СЕТ СН'!$F$20</f>
        <v>1754.74601618</v>
      </c>
      <c r="H39" s="36">
        <f>SUMIFS(СВЦЭМ!$C$33:$C$776,СВЦЭМ!$A$33:$A$776,$A39,СВЦЭМ!$B$33:$B$776,H$11)+'СЕТ СН'!$F$12+СВЦЭМ!$D$10+'СЕТ СН'!$F$5-'СЕТ СН'!$F$20</f>
        <v>1735.37118384</v>
      </c>
      <c r="I39" s="36">
        <f>SUMIFS(СВЦЭМ!$C$33:$C$776,СВЦЭМ!$A$33:$A$776,$A39,СВЦЭМ!$B$33:$B$776,I$11)+'СЕТ СН'!$F$12+СВЦЭМ!$D$10+'СЕТ СН'!$F$5-'СЕТ СН'!$F$20</f>
        <v>1706.8798766</v>
      </c>
      <c r="J39" s="36">
        <f>SUMIFS(СВЦЭМ!$C$33:$C$776,СВЦЭМ!$A$33:$A$776,$A39,СВЦЭМ!$B$33:$B$776,J$11)+'СЕТ СН'!$F$12+СВЦЭМ!$D$10+'СЕТ СН'!$F$5-'СЕТ СН'!$F$20</f>
        <v>1652.02426853</v>
      </c>
      <c r="K39" s="36">
        <f>SUMIFS(СВЦЭМ!$C$33:$C$776,СВЦЭМ!$A$33:$A$776,$A39,СВЦЭМ!$B$33:$B$776,K$11)+'СЕТ СН'!$F$12+СВЦЭМ!$D$10+'СЕТ СН'!$F$5-'СЕТ СН'!$F$20</f>
        <v>1661.91041696</v>
      </c>
      <c r="L39" s="36">
        <f>SUMIFS(СВЦЭМ!$C$33:$C$776,СВЦЭМ!$A$33:$A$776,$A39,СВЦЭМ!$B$33:$B$776,L$11)+'СЕТ СН'!$F$12+СВЦЭМ!$D$10+'СЕТ СН'!$F$5-'СЕТ СН'!$F$20</f>
        <v>1668.0624296700003</v>
      </c>
      <c r="M39" s="36">
        <f>SUMIFS(СВЦЭМ!$C$33:$C$776,СВЦЭМ!$A$33:$A$776,$A39,СВЦЭМ!$B$33:$B$776,M$11)+'СЕТ СН'!$F$12+СВЦЭМ!$D$10+'СЕТ СН'!$F$5-'СЕТ СН'!$F$20</f>
        <v>1644.7514096700002</v>
      </c>
      <c r="N39" s="36">
        <f>SUMIFS(СВЦЭМ!$C$33:$C$776,СВЦЭМ!$A$33:$A$776,$A39,СВЦЭМ!$B$33:$B$776,N$11)+'СЕТ СН'!$F$12+СВЦЭМ!$D$10+'СЕТ СН'!$F$5-'СЕТ СН'!$F$20</f>
        <v>1646.9495449200001</v>
      </c>
      <c r="O39" s="36">
        <f>SUMIFS(СВЦЭМ!$C$33:$C$776,СВЦЭМ!$A$33:$A$776,$A39,СВЦЭМ!$B$33:$B$776,O$11)+'СЕТ СН'!$F$12+СВЦЭМ!$D$10+'СЕТ СН'!$F$5-'СЕТ СН'!$F$20</f>
        <v>1639.5152359799999</v>
      </c>
      <c r="P39" s="36">
        <f>SUMIFS(СВЦЭМ!$C$33:$C$776,СВЦЭМ!$A$33:$A$776,$A39,СВЦЭМ!$B$33:$B$776,P$11)+'СЕТ СН'!$F$12+СВЦЭМ!$D$10+'СЕТ СН'!$F$5-'СЕТ СН'!$F$20</f>
        <v>1641.6749754100001</v>
      </c>
      <c r="Q39" s="36">
        <f>SUMIFS(СВЦЭМ!$C$33:$C$776,СВЦЭМ!$A$33:$A$776,$A39,СВЦЭМ!$B$33:$B$776,Q$11)+'СЕТ СН'!$F$12+СВЦЭМ!$D$10+'СЕТ СН'!$F$5-'СЕТ СН'!$F$20</f>
        <v>1646.5566451900002</v>
      </c>
      <c r="R39" s="36">
        <f>SUMIFS(СВЦЭМ!$C$33:$C$776,СВЦЭМ!$A$33:$A$776,$A39,СВЦЭМ!$B$33:$B$776,R$11)+'СЕТ СН'!$F$12+СВЦЭМ!$D$10+'СЕТ СН'!$F$5-'СЕТ СН'!$F$20</f>
        <v>1606.9470950100001</v>
      </c>
      <c r="S39" s="36">
        <f>SUMIFS(СВЦЭМ!$C$33:$C$776,СВЦЭМ!$A$33:$A$776,$A39,СВЦЭМ!$B$33:$B$776,S$11)+'СЕТ СН'!$F$12+СВЦЭМ!$D$10+'СЕТ СН'!$F$5-'СЕТ СН'!$F$20</f>
        <v>1576.5513204700001</v>
      </c>
      <c r="T39" s="36">
        <f>SUMIFS(СВЦЭМ!$C$33:$C$776,СВЦЭМ!$A$33:$A$776,$A39,СВЦЭМ!$B$33:$B$776,T$11)+'СЕТ СН'!$F$12+СВЦЭМ!$D$10+'СЕТ СН'!$F$5-'СЕТ СН'!$F$20</f>
        <v>1587.1531598700001</v>
      </c>
      <c r="U39" s="36">
        <f>SUMIFS(СВЦЭМ!$C$33:$C$776,СВЦЭМ!$A$33:$A$776,$A39,СВЦЭМ!$B$33:$B$776,U$11)+'СЕТ СН'!$F$12+СВЦЭМ!$D$10+'СЕТ СН'!$F$5-'СЕТ СН'!$F$20</f>
        <v>1619.86787727</v>
      </c>
      <c r="V39" s="36">
        <f>SUMIFS(СВЦЭМ!$C$33:$C$776,СВЦЭМ!$A$33:$A$776,$A39,СВЦЭМ!$B$33:$B$776,V$11)+'СЕТ СН'!$F$12+СВЦЭМ!$D$10+'СЕТ СН'!$F$5-'СЕТ СН'!$F$20</f>
        <v>1631.54007331</v>
      </c>
      <c r="W39" s="36">
        <f>SUMIFS(СВЦЭМ!$C$33:$C$776,СВЦЭМ!$A$33:$A$776,$A39,СВЦЭМ!$B$33:$B$776,W$11)+'СЕТ СН'!$F$12+СВЦЭМ!$D$10+'СЕТ СН'!$F$5-'СЕТ СН'!$F$20</f>
        <v>1620.0444485400001</v>
      </c>
      <c r="X39" s="36">
        <f>SUMIFS(СВЦЭМ!$C$33:$C$776,СВЦЭМ!$A$33:$A$776,$A39,СВЦЭМ!$B$33:$B$776,X$11)+'СЕТ СН'!$F$12+СВЦЭМ!$D$10+'СЕТ СН'!$F$5-'СЕТ СН'!$F$20</f>
        <v>1597.6447320000002</v>
      </c>
      <c r="Y39" s="36">
        <f>SUMIFS(СВЦЭМ!$C$33:$C$776,СВЦЭМ!$A$33:$A$776,$A39,СВЦЭМ!$B$33:$B$776,Y$11)+'СЕТ СН'!$F$12+СВЦЭМ!$D$10+'СЕТ СН'!$F$5-'СЕТ СН'!$F$20</f>
        <v>1641.4494020300001</v>
      </c>
    </row>
    <row r="40" spans="1:25" ht="15.75" x14ac:dyDescent="0.2">
      <c r="A40" s="35">
        <f t="shared" si="0"/>
        <v>43737</v>
      </c>
      <c r="B40" s="36">
        <f>SUMIFS(СВЦЭМ!$C$33:$C$776,СВЦЭМ!$A$33:$A$776,$A40,СВЦЭМ!$B$33:$B$776,B$11)+'СЕТ СН'!$F$12+СВЦЭМ!$D$10+'СЕТ СН'!$F$5-'СЕТ СН'!$F$20</f>
        <v>1705.68391131</v>
      </c>
      <c r="C40" s="36">
        <f>SUMIFS(СВЦЭМ!$C$33:$C$776,СВЦЭМ!$A$33:$A$776,$A40,СВЦЭМ!$B$33:$B$776,C$11)+'СЕТ СН'!$F$12+СВЦЭМ!$D$10+'СЕТ СН'!$F$5-'СЕТ СН'!$F$20</f>
        <v>1732.6716357100001</v>
      </c>
      <c r="D40" s="36">
        <f>SUMIFS(СВЦЭМ!$C$33:$C$776,СВЦЭМ!$A$33:$A$776,$A40,СВЦЭМ!$B$33:$B$776,D$11)+'СЕТ СН'!$F$12+СВЦЭМ!$D$10+'СЕТ СН'!$F$5-'СЕТ СН'!$F$20</f>
        <v>1745.0604803000001</v>
      </c>
      <c r="E40" s="36">
        <f>SUMIFS(СВЦЭМ!$C$33:$C$776,СВЦЭМ!$A$33:$A$776,$A40,СВЦЭМ!$B$33:$B$776,E$11)+'СЕТ СН'!$F$12+СВЦЭМ!$D$10+'СЕТ СН'!$F$5-'СЕТ СН'!$F$20</f>
        <v>1752.18326351</v>
      </c>
      <c r="F40" s="36">
        <f>SUMIFS(СВЦЭМ!$C$33:$C$776,СВЦЭМ!$A$33:$A$776,$A40,СВЦЭМ!$B$33:$B$776,F$11)+'СЕТ СН'!$F$12+СВЦЭМ!$D$10+'СЕТ СН'!$F$5-'СЕТ СН'!$F$20</f>
        <v>1750.9973715300002</v>
      </c>
      <c r="G40" s="36">
        <f>SUMIFS(СВЦЭМ!$C$33:$C$776,СВЦЭМ!$A$33:$A$776,$A40,СВЦЭМ!$B$33:$B$776,G$11)+'СЕТ СН'!$F$12+СВЦЭМ!$D$10+'СЕТ СН'!$F$5-'СЕТ СН'!$F$20</f>
        <v>1746.1639637000001</v>
      </c>
      <c r="H40" s="36">
        <f>SUMIFS(СВЦЭМ!$C$33:$C$776,СВЦЭМ!$A$33:$A$776,$A40,СВЦЭМ!$B$33:$B$776,H$11)+'СЕТ СН'!$F$12+СВЦЭМ!$D$10+'СЕТ СН'!$F$5-'СЕТ СН'!$F$20</f>
        <v>1728.64374619</v>
      </c>
      <c r="I40" s="36">
        <f>SUMIFS(СВЦЭМ!$C$33:$C$776,СВЦЭМ!$A$33:$A$776,$A40,СВЦЭМ!$B$33:$B$776,I$11)+'СЕТ СН'!$F$12+СВЦЭМ!$D$10+'СЕТ СН'!$F$5-'СЕТ СН'!$F$20</f>
        <v>1723.62136117</v>
      </c>
      <c r="J40" s="36">
        <f>SUMIFS(СВЦЭМ!$C$33:$C$776,СВЦЭМ!$A$33:$A$776,$A40,СВЦЭМ!$B$33:$B$776,J$11)+'СЕТ СН'!$F$12+СВЦЭМ!$D$10+'СЕТ СН'!$F$5-'СЕТ СН'!$F$20</f>
        <v>1681.00283614</v>
      </c>
      <c r="K40" s="36">
        <f>SUMIFS(СВЦЭМ!$C$33:$C$776,СВЦЭМ!$A$33:$A$776,$A40,СВЦЭМ!$B$33:$B$776,K$11)+'СЕТ СН'!$F$12+СВЦЭМ!$D$10+'СЕТ СН'!$F$5-'СЕТ СН'!$F$20</f>
        <v>1656.7620594700002</v>
      </c>
      <c r="L40" s="36">
        <f>SUMIFS(СВЦЭМ!$C$33:$C$776,СВЦЭМ!$A$33:$A$776,$A40,СВЦЭМ!$B$33:$B$776,L$11)+'СЕТ СН'!$F$12+СВЦЭМ!$D$10+'СЕТ СН'!$F$5-'СЕТ СН'!$F$20</f>
        <v>1662.60687856</v>
      </c>
      <c r="M40" s="36">
        <f>SUMIFS(СВЦЭМ!$C$33:$C$776,СВЦЭМ!$A$33:$A$776,$A40,СВЦЭМ!$B$33:$B$776,M$11)+'СЕТ СН'!$F$12+СВЦЭМ!$D$10+'СЕТ СН'!$F$5-'СЕТ СН'!$F$20</f>
        <v>1648.48318397</v>
      </c>
      <c r="N40" s="36">
        <f>SUMIFS(СВЦЭМ!$C$33:$C$776,СВЦЭМ!$A$33:$A$776,$A40,СВЦЭМ!$B$33:$B$776,N$11)+'СЕТ СН'!$F$12+СВЦЭМ!$D$10+'СЕТ СН'!$F$5-'СЕТ СН'!$F$20</f>
        <v>1651.1432577700002</v>
      </c>
      <c r="O40" s="36">
        <f>SUMIFS(СВЦЭМ!$C$33:$C$776,СВЦЭМ!$A$33:$A$776,$A40,СВЦЭМ!$B$33:$B$776,O$11)+'СЕТ СН'!$F$12+СВЦЭМ!$D$10+'СЕТ СН'!$F$5-'СЕТ СН'!$F$20</f>
        <v>1650.6041907400001</v>
      </c>
      <c r="P40" s="36">
        <f>SUMIFS(СВЦЭМ!$C$33:$C$776,СВЦЭМ!$A$33:$A$776,$A40,СВЦЭМ!$B$33:$B$776,P$11)+'СЕТ СН'!$F$12+СВЦЭМ!$D$10+'СЕТ СН'!$F$5-'СЕТ СН'!$F$20</f>
        <v>1659.589246</v>
      </c>
      <c r="Q40" s="36">
        <f>SUMIFS(СВЦЭМ!$C$33:$C$776,СВЦЭМ!$A$33:$A$776,$A40,СВЦЭМ!$B$33:$B$776,Q$11)+'СЕТ СН'!$F$12+СВЦЭМ!$D$10+'СЕТ СН'!$F$5-'СЕТ СН'!$F$20</f>
        <v>1665.6886457200001</v>
      </c>
      <c r="R40" s="36">
        <f>SUMIFS(СВЦЭМ!$C$33:$C$776,СВЦЭМ!$A$33:$A$776,$A40,СВЦЭМ!$B$33:$B$776,R$11)+'СЕТ СН'!$F$12+СВЦЭМ!$D$10+'СЕТ СН'!$F$5-'СЕТ СН'!$F$20</f>
        <v>1628.8828082</v>
      </c>
      <c r="S40" s="36">
        <f>SUMIFS(СВЦЭМ!$C$33:$C$776,СВЦЭМ!$A$33:$A$776,$A40,СВЦЭМ!$B$33:$B$776,S$11)+'СЕТ СН'!$F$12+СВЦЭМ!$D$10+'СЕТ СН'!$F$5-'СЕТ СН'!$F$20</f>
        <v>1590.8069621</v>
      </c>
      <c r="T40" s="36">
        <f>SUMIFS(СВЦЭМ!$C$33:$C$776,СВЦЭМ!$A$33:$A$776,$A40,СВЦЭМ!$B$33:$B$776,T$11)+'СЕТ СН'!$F$12+СВЦЭМ!$D$10+'СЕТ СН'!$F$5-'СЕТ СН'!$F$20</f>
        <v>1605.61507605</v>
      </c>
      <c r="U40" s="36">
        <f>SUMIFS(СВЦЭМ!$C$33:$C$776,СВЦЭМ!$A$33:$A$776,$A40,СВЦЭМ!$B$33:$B$776,U$11)+'СЕТ СН'!$F$12+СВЦЭМ!$D$10+'СЕТ СН'!$F$5-'СЕТ СН'!$F$20</f>
        <v>1638.5775468800002</v>
      </c>
      <c r="V40" s="36">
        <f>SUMIFS(СВЦЭМ!$C$33:$C$776,СВЦЭМ!$A$33:$A$776,$A40,СВЦЭМ!$B$33:$B$776,V$11)+'СЕТ СН'!$F$12+СВЦЭМ!$D$10+'СЕТ СН'!$F$5-'СЕТ СН'!$F$20</f>
        <v>1649.4988166800001</v>
      </c>
      <c r="W40" s="36">
        <f>SUMIFS(СВЦЭМ!$C$33:$C$776,СВЦЭМ!$A$33:$A$776,$A40,СВЦЭМ!$B$33:$B$776,W$11)+'СЕТ СН'!$F$12+СВЦЭМ!$D$10+'СЕТ СН'!$F$5-'СЕТ СН'!$F$20</f>
        <v>1641.2982182700002</v>
      </c>
      <c r="X40" s="36">
        <f>SUMIFS(СВЦЭМ!$C$33:$C$776,СВЦЭМ!$A$33:$A$776,$A40,СВЦЭМ!$B$33:$B$776,X$11)+'СЕТ СН'!$F$12+СВЦЭМ!$D$10+'СЕТ СН'!$F$5-'СЕТ СН'!$F$20</f>
        <v>1606.5098119500001</v>
      </c>
      <c r="Y40" s="36">
        <f>SUMIFS(СВЦЭМ!$C$33:$C$776,СВЦЭМ!$A$33:$A$776,$A40,СВЦЭМ!$B$33:$B$776,Y$11)+'СЕТ СН'!$F$12+СВЦЭМ!$D$10+'СЕТ СН'!$F$5-'СЕТ СН'!$F$20</f>
        <v>1601.69018723</v>
      </c>
    </row>
    <row r="41" spans="1:25" ht="15.75" x14ac:dyDescent="0.2">
      <c r="A41" s="35">
        <f t="shared" si="0"/>
        <v>43738</v>
      </c>
      <c r="B41" s="36">
        <f>SUMIFS(СВЦЭМ!$C$33:$C$776,СВЦЭМ!$A$33:$A$776,$A41,СВЦЭМ!$B$33:$B$776,B$11)+'СЕТ СН'!$F$12+СВЦЭМ!$D$10+'СЕТ СН'!$F$5-'СЕТ СН'!$F$20</f>
        <v>1657.8516129900001</v>
      </c>
      <c r="C41" s="36">
        <f>SUMIFS(СВЦЭМ!$C$33:$C$776,СВЦЭМ!$A$33:$A$776,$A41,СВЦЭМ!$B$33:$B$776,C$11)+'СЕТ СН'!$F$12+СВЦЭМ!$D$10+'СЕТ СН'!$F$5-'СЕТ СН'!$F$20</f>
        <v>1689.9127518800001</v>
      </c>
      <c r="D41" s="36">
        <f>SUMIFS(СВЦЭМ!$C$33:$C$776,СВЦЭМ!$A$33:$A$776,$A41,СВЦЭМ!$B$33:$B$776,D$11)+'СЕТ СН'!$F$12+СВЦЭМ!$D$10+'СЕТ СН'!$F$5-'СЕТ СН'!$F$20</f>
        <v>1701.5853004800001</v>
      </c>
      <c r="E41" s="36">
        <f>SUMIFS(СВЦЭМ!$C$33:$C$776,СВЦЭМ!$A$33:$A$776,$A41,СВЦЭМ!$B$33:$B$776,E$11)+'СЕТ СН'!$F$12+СВЦЭМ!$D$10+'СЕТ СН'!$F$5-'СЕТ СН'!$F$20</f>
        <v>1719.6661790900002</v>
      </c>
      <c r="F41" s="36">
        <f>SUMIFS(СВЦЭМ!$C$33:$C$776,СВЦЭМ!$A$33:$A$776,$A41,СВЦЭМ!$B$33:$B$776,F$11)+'СЕТ СН'!$F$12+СВЦЭМ!$D$10+'СЕТ СН'!$F$5-'СЕТ СН'!$F$20</f>
        <v>1705.40332489</v>
      </c>
      <c r="G41" s="36">
        <f>SUMIFS(СВЦЭМ!$C$33:$C$776,СВЦЭМ!$A$33:$A$776,$A41,СВЦЭМ!$B$33:$B$776,G$11)+'СЕТ СН'!$F$12+СВЦЭМ!$D$10+'СЕТ СН'!$F$5-'СЕТ СН'!$F$20</f>
        <v>1695.3827175800002</v>
      </c>
      <c r="H41" s="36">
        <f>SUMIFS(СВЦЭМ!$C$33:$C$776,СВЦЭМ!$A$33:$A$776,$A41,СВЦЭМ!$B$33:$B$776,H$11)+'СЕТ СН'!$F$12+СВЦЭМ!$D$10+'СЕТ СН'!$F$5-'СЕТ СН'!$F$20</f>
        <v>1641.9911137600002</v>
      </c>
      <c r="I41" s="36">
        <f>SUMIFS(СВЦЭМ!$C$33:$C$776,СВЦЭМ!$A$33:$A$776,$A41,СВЦЭМ!$B$33:$B$776,I$11)+'СЕТ СН'!$F$12+СВЦЭМ!$D$10+'СЕТ СН'!$F$5-'СЕТ СН'!$F$20</f>
        <v>1631.21831071</v>
      </c>
      <c r="J41" s="36">
        <f>SUMIFS(СВЦЭМ!$C$33:$C$776,СВЦЭМ!$A$33:$A$776,$A41,СВЦЭМ!$B$33:$B$776,J$11)+'СЕТ СН'!$F$12+СВЦЭМ!$D$10+'СЕТ СН'!$F$5-'СЕТ СН'!$F$20</f>
        <v>1645.40678475</v>
      </c>
      <c r="K41" s="36">
        <f>SUMIFS(СВЦЭМ!$C$33:$C$776,СВЦЭМ!$A$33:$A$776,$A41,СВЦЭМ!$B$33:$B$776,K$11)+'СЕТ СН'!$F$12+СВЦЭМ!$D$10+'СЕТ СН'!$F$5-'СЕТ СН'!$F$20</f>
        <v>1649.9248498000002</v>
      </c>
      <c r="L41" s="36">
        <f>SUMIFS(СВЦЭМ!$C$33:$C$776,СВЦЭМ!$A$33:$A$776,$A41,СВЦЭМ!$B$33:$B$776,L$11)+'СЕТ СН'!$F$12+СВЦЭМ!$D$10+'СЕТ СН'!$F$5-'СЕТ СН'!$F$20</f>
        <v>1644.0298281400001</v>
      </c>
      <c r="M41" s="36">
        <f>SUMIFS(СВЦЭМ!$C$33:$C$776,СВЦЭМ!$A$33:$A$776,$A41,СВЦЭМ!$B$33:$B$776,M$11)+'СЕТ СН'!$F$12+СВЦЭМ!$D$10+'СЕТ СН'!$F$5-'СЕТ СН'!$F$20</f>
        <v>1618.8645819000001</v>
      </c>
      <c r="N41" s="36">
        <f>SUMIFS(СВЦЭМ!$C$33:$C$776,СВЦЭМ!$A$33:$A$776,$A41,СВЦЭМ!$B$33:$B$776,N$11)+'СЕТ СН'!$F$12+СВЦЭМ!$D$10+'СЕТ СН'!$F$5-'СЕТ СН'!$F$20</f>
        <v>1612.5256531800001</v>
      </c>
      <c r="O41" s="36">
        <f>SUMIFS(СВЦЭМ!$C$33:$C$776,СВЦЭМ!$A$33:$A$776,$A41,СВЦЭМ!$B$33:$B$776,O$11)+'СЕТ СН'!$F$12+СВЦЭМ!$D$10+'СЕТ СН'!$F$5-'СЕТ СН'!$F$20</f>
        <v>1590.06875528</v>
      </c>
      <c r="P41" s="36">
        <f>SUMIFS(СВЦЭМ!$C$33:$C$776,СВЦЭМ!$A$33:$A$776,$A41,СВЦЭМ!$B$33:$B$776,P$11)+'СЕТ СН'!$F$12+СВЦЭМ!$D$10+'СЕТ СН'!$F$5-'СЕТ СН'!$F$20</f>
        <v>1596.7125595800001</v>
      </c>
      <c r="Q41" s="36">
        <f>SUMIFS(СВЦЭМ!$C$33:$C$776,СВЦЭМ!$A$33:$A$776,$A41,СВЦЭМ!$B$33:$B$776,Q$11)+'СЕТ СН'!$F$12+СВЦЭМ!$D$10+'СЕТ СН'!$F$5-'СЕТ СН'!$F$20</f>
        <v>1602.3192332400001</v>
      </c>
      <c r="R41" s="36">
        <f>SUMIFS(СВЦЭМ!$C$33:$C$776,СВЦЭМ!$A$33:$A$776,$A41,СВЦЭМ!$B$33:$B$776,R$11)+'СЕТ СН'!$F$12+СВЦЭМ!$D$10+'СЕТ СН'!$F$5-'СЕТ СН'!$F$20</f>
        <v>1570.6939508800001</v>
      </c>
      <c r="S41" s="36">
        <f>SUMIFS(СВЦЭМ!$C$33:$C$776,СВЦЭМ!$A$33:$A$776,$A41,СВЦЭМ!$B$33:$B$776,S$11)+'СЕТ СН'!$F$12+СВЦЭМ!$D$10+'СЕТ СН'!$F$5-'СЕТ СН'!$F$20</f>
        <v>1575.63517293</v>
      </c>
      <c r="T41" s="36">
        <f>SUMIFS(СВЦЭМ!$C$33:$C$776,СВЦЭМ!$A$33:$A$776,$A41,СВЦЭМ!$B$33:$B$776,T$11)+'СЕТ СН'!$F$12+СВЦЭМ!$D$10+'СЕТ СН'!$F$5-'СЕТ СН'!$F$20</f>
        <v>1589.9500627100001</v>
      </c>
      <c r="U41" s="36">
        <f>SUMIFS(СВЦЭМ!$C$33:$C$776,СВЦЭМ!$A$33:$A$776,$A41,СВЦЭМ!$B$33:$B$776,U$11)+'СЕТ СН'!$F$12+СВЦЭМ!$D$10+'СЕТ СН'!$F$5-'СЕТ СН'!$F$20</f>
        <v>1619.9635632500001</v>
      </c>
      <c r="V41" s="36">
        <f>SUMIFS(СВЦЭМ!$C$33:$C$776,СВЦЭМ!$A$33:$A$776,$A41,СВЦЭМ!$B$33:$B$776,V$11)+'СЕТ СН'!$F$12+СВЦЭМ!$D$10+'СЕТ СН'!$F$5-'СЕТ СН'!$F$20</f>
        <v>1625.1244507400002</v>
      </c>
      <c r="W41" s="36">
        <f>SUMIFS(СВЦЭМ!$C$33:$C$776,СВЦЭМ!$A$33:$A$776,$A41,СВЦЭМ!$B$33:$B$776,W$11)+'СЕТ СН'!$F$12+СВЦЭМ!$D$10+'СЕТ СН'!$F$5-'СЕТ СН'!$F$20</f>
        <v>1616.98417165</v>
      </c>
      <c r="X41" s="36">
        <f>SUMIFS(СВЦЭМ!$C$33:$C$776,СВЦЭМ!$A$33:$A$776,$A41,СВЦЭМ!$B$33:$B$776,X$11)+'СЕТ СН'!$F$12+СВЦЭМ!$D$10+'СЕТ СН'!$F$5-'СЕТ СН'!$F$20</f>
        <v>1586.74263978</v>
      </c>
      <c r="Y41" s="36">
        <f>SUMIFS(СВЦЭМ!$C$33:$C$776,СВЦЭМ!$A$33:$A$776,$A41,СВЦЭМ!$B$33:$B$776,Y$11)+'СЕТ СН'!$F$12+СВЦЭМ!$D$10+'СЕТ СН'!$F$5-'СЕТ СН'!$F$20</f>
        <v>1563.97750791</v>
      </c>
    </row>
    <row r="42" spans="1:25" ht="15.75" hidden="1" x14ac:dyDescent="0.2">
      <c r="A42" s="35">
        <f t="shared" si="0"/>
        <v>43739</v>
      </c>
      <c r="B42" s="36">
        <f>SUMIFS(СВЦЭМ!$C$33:$C$776,СВЦЭМ!$A$33:$A$776,$A42,СВЦЭМ!$B$33:$B$776,B$11)+'СЕТ СН'!$F$12+СВЦЭМ!$D$10+'СЕТ СН'!$F$5-'СЕТ СН'!$F$20</f>
        <v>1050.09746391</v>
      </c>
      <c r="C42" s="36">
        <f>SUMIFS(СВЦЭМ!$C$33:$C$776,СВЦЭМ!$A$33:$A$776,$A42,СВЦЭМ!$B$33:$B$776,C$11)+'СЕТ СН'!$F$12+СВЦЭМ!$D$10+'СЕТ СН'!$F$5-'СЕТ СН'!$F$20</f>
        <v>1050.09746391</v>
      </c>
      <c r="D42" s="36">
        <f>SUMIFS(СВЦЭМ!$C$33:$C$776,СВЦЭМ!$A$33:$A$776,$A42,СВЦЭМ!$B$33:$B$776,D$11)+'СЕТ СН'!$F$12+СВЦЭМ!$D$10+'СЕТ СН'!$F$5-'СЕТ СН'!$F$20</f>
        <v>1050.09746391</v>
      </c>
      <c r="E42" s="36">
        <f>SUMIFS(СВЦЭМ!$C$33:$C$776,СВЦЭМ!$A$33:$A$776,$A42,СВЦЭМ!$B$33:$B$776,E$11)+'СЕТ СН'!$F$12+СВЦЭМ!$D$10+'СЕТ СН'!$F$5-'СЕТ СН'!$F$20</f>
        <v>1050.09746391</v>
      </c>
      <c r="F42" s="36">
        <f>SUMIFS(СВЦЭМ!$C$33:$C$776,СВЦЭМ!$A$33:$A$776,$A42,СВЦЭМ!$B$33:$B$776,F$11)+'СЕТ СН'!$F$12+СВЦЭМ!$D$10+'СЕТ СН'!$F$5-'СЕТ СН'!$F$20</f>
        <v>1050.09746391</v>
      </c>
      <c r="G42" s="36">
        <f>SUMIFS(СВЦЭМ!$C$33:$C$776,СВЦЭМ!$A$33:$A$776,$A42,СВЦЭМ!$B$33:$B$776,G$11)+'СЕТ СН'!$F$12+СВЦЭМ!$D$10+'СЕТ СН'!$F$5-'СЕТ СН'!$F$20</f>
        <v>1050.09746391</v>
      </c>
      <c r="H42" s="36">
        <f>SUMIFS(СВЦЭМ!$C$33:$C$776,СВЦЭМ!$A$33:$A$776,$A42,СВЦЭМ!$B$33:$B$776,H$11)+'СЕТ СН'!$F$12+СВЦЭМ!$D$10+'СЕТ СН'!$F$5-'СЕТ СН'!$F$20</f>
        <v>1050.09746391</v>
      </c>
      <c r="I42" s="36">
        <f>SUMIFS(СВЦЭМ!$C$33:$C$776,СВЦЭМ!$A$33:$A$776,$A42,СВЦЭМ!$B$33:$B$776,I$11)+'СЕТ СН'!$F$12+СВЦЭМ!$D$10+'СЕТ СН'!$F$5-'СЕТ СН'!$F$20</f>
        <v>1050.09746391</v>
      </c>
      <c r="J42" s="36">
        <f>SUMIFS(СВЦЭМ!$C$33:$C$776,СВЦЭМ!$A$33:$A$776,$A42,СВЦЭМ!$B$33:$B$776,J$11)+'СЕТ СН'!$F$12+СВЦЭМ!$D$10+'СЕТ СН'!$F$5-'СЕТ СН'!$F$20</f>
        <v>1050.09746391</v>
      </c>
      <c r="K42" s="36">
        <f>SUMIFS(СВЦЭМ!$C$33:$C$776,СВЦЭМ!$A$33:$A$776,$A42,СВЦЭМ!$B$33:$B$776,K$11)+'СЕТ СН'!$F$12+СВЦЭМ!$D$10+'СЕТ СН'!$F$5-'СЕТ СН'!$F$20</f>
        <v>1050.09746391</v>
      </c>
      <c r="L42" s="36">
        <f>SUMIFS(СВЦЭМ!$C$33:$C$776,СВЦЭМ!$A$33:$A$776,$A42,СВЦЭМ!$B$33:$B$776,L$11)+'СЕТ СН'!$F$12+СВЦЭМ!$D$10+'СЕТ СН'!$F$5-'СЕТ СН'!$F$20</f>
        <v>1050.09746391</v>
      </c>
      <c r="M42" s="36">
        <f>SUMIFS(СВЦЭМ!$C$33:$C$776,СВЦЭМ!$A$33:$A$776,$A42,СВЦЭМ!$B$33:$B$776,M$11)+'СЕТ СН'!$F$12+СВЦЭМ!$D$10+'СЕТ СН'!$F$5-'СЕТ СН'!$F$20</f>
        <v>1050.09746391</v>
      </c>
      <c r="N42" s="36">
        <f>SUMIFS(СВЦЭМ!$C$33:$C$776,СВЦЭМ!$A$33:$A$776,$A42,СВЦЭМ!$B$33:$B$776,N$11)+'СЕТ СН'!$F$12+СВЦЭМ!$D$10+'СЕТ СН'!$F$5-'СЕТ СН'!$F$20</f>
        <v>1050.09746391</v>
      </c>
      <c r="O42" s="36">
        <f>SUMIFS(СВЦЭМ!$C$33:$C$776,СВЦЭМ!$A$33:$A$776,$A42,СВЦЭМ!$B$33:$B$776,O$11)+'СЕТ СН'!$F$12+СВЦЭМ!$D$10+'СЕТ СН'!$F$5-'СЕТ СН'!$F$20</f>
        <v>1050.09746391</v>
      </c>
      <c r="P42" s="36">
        <f>SUMIFS(СВЦЭМ!$C$33:$C$776,СВЦЭМ!$A$33:$A$776,$A42,СВЦЭМ!$B$33:$B$776,P$11)+'СЕТ СН'!$F$12+СВЦЭМ!$D$10+'СЕТ СН'!$F$5-'СЕТ СН'!$F$20</f>
        <v>1050.09746391</v>
      </c>
      <c r="Q42" s="36">
        <f>SUMIFS(СВЦЭМ!$C$33:$C$776,СВЦЭМ!$A$33:$A$776,$A42,СВЦЭМ!$B$33:$B$776,Q$11)+'СЕТ СН'!$F$12+СВЦЭМ!$D$10+'СЕТ СН'!$F$5-'СЕТ СН'!$F$20</f>
        <v>1050.09746391</v>
      </c>
      <c r="R42" s="36">
        <f>SUMIFS(СВЦЭМ!$C$33:$C$776,СВЦЭМ!$A$33:$A$776,$A42,СВЦЭМ!$B$33:$B$776,R$11)+'СЕТ СН'!$F$12+СВЦЭМ!$D$10+'СЕТ СН'!$F$5-'СЕТ СН'!$F$20</f>
        <v>1050.09746391</v>
      </c>
      <c r="S42" s="36">
        <f>SUMIFS(СВЦЭМ!$C$33:$C$776,СВЦЭМ!$A$33:$A$776,$A42,СВЦЭМ!$B$33:$B$776,S$11)+'СЕТ СН'!$F$12+СВЦЭМ!$D$10+'СЕТ СН'!$F$5-'СЕТ СН'!$F$20</f>
        <v>1050.09746391</v>
      </c>
      <c r="T42" s="36">
        <f>SUMIFS(СВЦЭМ!$C$33:$C$776,СВЦЭМ!$A$33:$A$776,$A42,СВЦЭМ!$B$33:$B$776,T$11)+'СЕТ СН'!$F$12+СВЦЭМ!$D$10+'СЕТ СН'!$F$5-'СЕТ СН'!$F$20</f>
        <v>1050.09746391</v>
      </c>
      <c r="U42" s="36">
        <f>SUMIFS(СВЦЭМ!$C$33:$C$776,СВЦЭМ!$A$33:$A$776,$A42,СВЦЭМ!$B$33:$B$776,U$11)+'СЕТ СН'!$F$12+СВЦЭМ!$D$10+'СЕТ СН'!$F$5-'СЕТ СН'!$F$20</f>
        <v>1050.09746391</v>
      </c>
      <c r="V42" s="36">
        <f>SUMIFS(СВЦЭМ!$C$33:$C$776,СВЦЭМ!$A$33:$A$776,$A42,СВЦЭМ!$B$33:$B$776,V$11)+'СЕТ СН'!$F$12+СВЦЭМ!$D$10+'СЕТ СН'!$F$5-'СЕТ СН'!$F$20</f>
        <v>1050.09746391</v>
      </c>
      <c r="W42" s="36">
        <f>SUMIFS(СВЦЭМ!$C$33:$C$776,СВЦЭМ!$A$33:$A$776,$A42,СВЦЭМ!$B$33:$B$776,W$11)+'СЕТ СН'!$F$12+СВЦЭМ!$D$10+'СЕТ СН'!$F$5-'СЕТ СН'!$F$20</f>
        <v>1050.09746391</v>
      </c>
      <c r="X42" s="36">
        <f>SUMIFS(СВЦЭМ!$C$33:$C$776,СВЦЭМ!$A$33:$A$776,$A42,СВЦЭМ!$B$33:$B$776,X$11)+'СЕТ СН'!$F$12+СВЦЭМ!$D$10+'СЕТ СН'!$F$5-'СЕТ СН'!$F$20</f>
        <v>1050.09746391</v>
      </c>
      <c r="Y42" s="36">
        <f>SUMIFS(СВЦЭМ!$C$33:$C$776,СВЦЭМ!$A$33:$A$776,$A42,СВЦЭМ!$B$33:$B$776,Y$11)+'СЕТ СН'!$F$12+СВЦЭМ!$D$10+'СЕТ СН'!$F$5-'СЕТ СН'!$F$20</f>
        <v>1050.09746391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01.09.2019</v>
      </c>
      <c r="B48" s="36">
        <f>SUMIFS(СВЦЭМ!$C$33:$C$776,СВЦЭМ!$A$33:$A$776,$A48,СВЦЭМ!$B$33:$B$776,B$47)+'СЕТ СН'!$G$12+СВЦЭМ!$D$10+'СЕТ СН'!$G$5-'СЕТ СН'!$G$20</f>
        <v>2474.5555077700001</v>
      </c>
      <c r="C48" s="36">
        <f>SUMIFS(СВЦЭМ!$C$33:$C$776,СВЦЭМ!$A$33:$A$776,$A48,СВЦЭМ!$B$33:$B$776,C$47)+'СЕТ СН'!$G$12+СВЦЭМ!$D$10+'СЕТ СН'!$G$5-'СЕТ СН'!$G$20</f>
        <v>2505.3648379300002</v>
      </c>
      <c r="D48" s="36">
        <f>SUMIFS(СВЦЭМ!$C$33:$C$776,СВЦЭМ!$A$33:$A$776,$A48,СВЦЭМ!$B$33:$B$776,D$47)+'СЕТ СН'!$G$12+СВЦЭМ!$D$10+'СЕТ СН'!$G$5-'СЕТ СН'!$G$20</f>
        <v>2527.7440672799999</v>
      </c>
      <c r="E48" s="36">
        <f>SUMIFS(СВЦЭМ!$C$33:$C$776,СВЦЭМ!$A$33:$A$776,$A48,СВЦЭМ!$B$33:$B$776,E$47)+'СЕТ СН'!$G$12+СВЦЭМ!$D$10+'СЕТ СН'!$G$5-'СЕТ СН'!$G$20</f>
        <v>2550.6386795099997</v>
      </c>
      <c r="F48" s="36">
        <f>SUMIFS(СВЦЭМ!$C$33:$C$776,СВЦЭМ!$A$33:$A$776,$A48,СВЦЭМ!$B$33:$B$776,F$47)+'СЕТ СН'!$G$12+СВЦЭМ!$D$10+'СЕТ СН'!$G$5-'СЕТ СН'!$G$20</f>
        <v>2555.6476893899999</v>
      </c>
      <c r="G48" s="36">
        <f>SUMIFS(СВЦЭМ!$C$33:$C$776,СВЦЭМ!$A$33:$A$776,$A48,СВЦЭМ!$B$33:$B$776,G$47)+'СЕТ СН'!$G$12+СВЦЭМ!$D$10+'СЕТ СН'!$G$5-'СЕТ СН'!$G$20</f>
        <v>2548.3744718500002</v>
      </c>
      <c r="H48" s="36">
        <f>SUMIFS(СВЦЭМ!$C$33:$C$776,СВЦЭМ!$A$33:$A$776,$A48,СВЦЭМ!$B$33:$B$776,H$47)+'СЕТ СН'!$G$12+СВЦЭМ!$D$10+'СЕТ СН'!$G$5-'СЕТ СН'!$G$20</f>
        <v>2531.9367150500002</v>
      </c>
      <c r="I48" s="36">
        <f>SUMIFS(СВЦЭМ!$C$33:$C$776,СВЦЭМ!$A$33:$A$776,$A48,СВЦЭМ!$B$33:$B$776,I$47)+'СЕТ СН'!$G$12+СВЦЭМ!$D$10+'СЕТ СН'!$G$5-'СЕТ СН'!$G$20</f>
        <v>2502.89391028</v>
      </c>
      <c r="J48" s="36">
        <f>SUMIFS(СВЦЭМ!$C$33:$C$776,СВЦЭМ!$A$33:$A$776,$A48,СВЦЭМ!$B$33:$B$776,J$47)+'СЕТ СН'!$G$12+СВЦЭМ!$D$10+'СЕТ СН'!$G$5-'СЕТ СН'!$G$20</f>
        <v>2459.9052397300002</v>
      </c>
      <c r="K48" s="36">
        <f>SUMIFS(СВЦЭМ!$C$33:$C$776,СВЦЭМ!$A$33:$A$776,$A48,СВЦЭМ!$B$33:$B$776,K$47)+'СЕТ СН'!$G$12+СВЦЭМ!$D$10+'СЕТ СН'!$G$5-'СЕТ СН'!$G$20</f>
        <v>2423.8740798399999</v>
      </c>
      <c r="L48" s="36">
        <f>SUMIFS(СВЦЭМ!$C$33:$C$776,СВЦЭМ!$A$33:$A$776,$A48,СВЦЭМ!$B$33:$B$776,L$47)+'СЕТ СН'!$G$12+СВЦЭМ!$D$10+'СЕТ СН'!$G$5-'СЕТ СН'!$G$20</f>
        <v>2420.9531223399999</v>
      </c>
      <c r="M48" s="36">
        <f>SUMIFS(СВЦЭМ!$C$33:$C$776,СВЦЭМ!$A$33:$A$776,$A48,СВЦЭМ!$B$33:$B$776,M$47)+'СЕТ СН'!$G$12+СВЦЭМ!$D$10+'СЕТ СН'!$G$5-'СЕТ СН'!$G$20</f>
        <v>2416.7002994099998</v>
      </c>
      <c r="N48" s="36">
        <f>SUMIFS(СВЦЭМ!$C$33:$C$776,СВЦЭМ!$A$33:$A$776,$A48,СВЦЭМ!$B$33:$B$776,N$47)+'СЕТ СН'!$G$12+СВЦЭМ!$D$10+'СЕТ СН'!$G$5-'СЕТ СН'!$G$20</f>
        <v>2436.4755947399999</v>
      </c>
      <c r="O48" s="36">
        <f>SUMIFS(СВЦЭМ!$C$33:$C$776,СВЦЭМ!$A$33:$A$776,$A48,СВЦЭМ!$B$33:$B$776,O$47)+'СЕТ СН'!$G$12+СВЦЭМ!$D$10+'СЕТ СН'!$G$5-'СЕТ СН'!$G$20</f>
        <v>2436.62373488</v>
      </c>
      <c r="P48" s="36">
        <f>SUMIFS(СВЦЭМ!$C$33:$C$776,СВЦЭМ!$A$33:$A$776,$A48,СВЦЭМ!$B$33:$B$776,P$47)+'СЕТ СН'!$G$12+СВЦЭМ!$D$10+'СЕТ СН'!$G$5-'СЕТ СН'!$G$20</f>
        <v>2442.5173712999999</v>
      </c>
      <c r="Q48" s="36">
        <f>SUMIFS(СВЦЭМ!$C$33:$C$776,СВЦЭМ!$A$33:$A$776,$A48,СВЦЭМ!$B$33:$B$776,Q$47)+'СЕТ СН'!$G$12+СВЦЭМ!$D$10+'СЕТ СН'!$G$5-'СЕТ СН'!$G$20</f>
        <v>2448.8894584499999</v>
      </c>
      <c r="R48" s="36">
        <f>SUMIFS(СВЦЭМ!$C$33:$C$776,СВЦЭМ!$A$33:$A$776,$A48,СВЦЭМ!$B$33:$B$776,R$47)+'СЕТ СН'!$G$12+СВЦЭМ!$D$10+'СЕТ СН'!$G$5-'СЕТ СН'!$G$20</f>
        <v>2411.9526237800001</v>
      </c>
      <c r="S48" s="36">
        <f>SUMIFS(СВЦЭМ!$C$33:$C$776,СВЦЭМ!$A$33:$A$776,$A48,СВЦЭМ!$B$33:$B$776,S$47)+'СЕТ СН'!$G$12+СВЦЭМ!$D$10+'СЕТ СН'!$G$5-'СЕТ СН'!$G$20</f>
        <v>2377.7148214099998</v>
      </c>
      <c r="T48" s="36">
        <f>SUMIFS(СВЦЭМ!$C$33:$C$776,СВЦЭМ!$A$33:$A$776,$A48,СВЦЭМ!$B$33:$B$776,T$47)+'СЕТ СН'!$G$12+СВЦЭМ!$D$10+'СЕТ СН'!$G$5-'СЕТ СН'!$G$20</f>
        <v>2380.79403976</v>
      </c>
      <c r="U48" s="36">
        <f>SUMIFS(СВЦЭМ!$C$33:$C$776,СВЦЭМ!$A$33:$A$776,$A48,СВЦЭМ!$B$33:$B$776,U$47)+'СЕТ СН'!$G$12+СВЦЭМ!$D$10+'СЕТ СН'!$G$5-'СЕТ СН'!$G$20</f>
        <v>2384.1894950000001</v>
      </c>
      <c r="V48" s="36">
        <f>SUMIFS(СВЦЭМ!$C$33:$C$776,СВЦЭМ!$A$33:$A$776,$A48,СВЦЭМ!$B$33:$B$776,V$47)+'СЕТ СН'!$G$12+СВЦЭМ!$D$10+'СЕТ СН'!$G$5-'СЕТ СН'!$G$20</f>
        <v>2415.57638245</v>
      </c>
      <c r="W48" s="36">
        <f>SUMIFS(СВЦЭМ!$C$33:$C$776,СВЦЭМ!$A$33:$A$776,$A48,СВЦЭМ!$B$33:$B$776,W$47)+'СЕТ СН'!$G$12+СВЦЭМ!$D$10+'СЕТ СН'!$G$5-'СЕТ СН'!$G$20</f>
        <v>2401.7918274799999</v>
      </c>
      <c r="X48" s="36">
        <f>SUMIFS(СВЦЭМ!$C$33:$C$776,СВЦЭМ!$A$33:$A$776,$A48,СВЦЭМ!$B$33:$B$776,X$47)+'СЕТ СН'!$G$12+СВЦЭМ!$D$10+'СЕТ СН'!$G$5-'СЕТ СН'!$G$20</f>
        <v>2372.3829964900001</v>
      </c>
      <c r="Y48" s="36">
        <f>SUMIFS(СВЦЭМ!$C$33:$C$776,СВЦЭМ!$A$33:$A$776,$A48,СВЦЭМ!$B$33:$B$776,Y$47)+'СЕТ СН'!$G$12+СВЦЭМ!$D$10+'СЕТ СН'!$G$5-'СЕТ СН'!$G$20</f>
        <v>2414.3875988499999</v>
      </c>
    </row>
    <row r="49" spans="1:25" ht="15.75" x14ac:dyDescent="0.2">
      <c r="A49" s="35">
        <f>A48+1</f>
        <v>43710</v>
      </c>
      <c r="B49" s="36">
        <f>SUMIFS(СВЦЭМ!$C$33:$C$776,СВЦЭМ!$A$33:$A$776,$A49,СВЦЭМ!$B$33:$B$776,B$47)+'СЕТ СН'!$G$12+СВЦЭМ!$D$10+'СЕТ СН'!$G$5-'СЕТ СН'!$G$20</f>
        <v>2508.9165483100001</v>
      </c>
      <c r="C49" s="36">
        <f>SUMIFS(СВЦЭМ!$C$33:$C$776,СВЦЭМ!$A$33:$A$776,$A49,СВЦЭМ!$B$33:$B$776,C$47)+'СЕТ СН'!$G$12+СВЦЭМ!$D$10+'СЕТ СН'!$G$5-'СЕТ СН'!$G$20</f>
        <v>2516.8842610800002</v>
      </c>
      <c r="D49" s="36">
        <f>SUMIFS(СВЦЭМ!$C$33:$C$776,СВЦЭМ!$A$33:$A$776,$A49,СВЦЭМ!$B$33:$B$776,D$47)+'СЕТ СН'!$G$12+СВЦЭМ!$D$10+'СЕТ СН'!$G$5-'СЕТ СН'!$G$20</f>
        <v>2529.45004303</v>
      </c>
      <c r="E49" s="36">
        <f>SUMIFS(СВЦЭМ!$C$33:$C$776,СВЦЭМ!$A$33:$A$776,$A49,СВЦЭМ!$B$33:$B$776,E$47)+'СЕТ СН'!$G$12+СВЦЭМ!$D$10+'СЕТ СН'!$G$5-'СЕТ СН'!$G$20</f>
        <v>2532.6064743699999</v>
      </c>
      <c r="F49" s="36">
        <f>SUMIFS(СВЦЭМ!$C$33:$C$776,СВЦЭМ!$A$33:$A$776,$A49,СВЦЭМ!$B$33:$B$776,F$47)+'СЕТ СН'!$G$12+СВЦЭМ!$D$10+'СЕТ СН'!$G$5-'СЕТ СН'!$G$20</f>
        <v>2552.7127982500001</v>
      </c>
      <c r="G49" s="36">
        <f>SUMIFS(СВЦЭМ!$C$33:$C$776,СВЦЭМ!$A$33:$A$776,$A49,СВЦЭМ!$B$33:$B$776,G$47)+'СЕТ СН'!$G$12+СВЦЭМ!$D$10+'СЕТ СН'!$G$5-'СЕТ СН'!$G$20</f>
        <v>2529.9844321199998</v>
      </c>
      <c r="H49" s="36">
        <f>SUMIFS(СВЦЭМ!$C$33:$C$776,СВЦЭМ!$A$33:$A$776,$A49,СВЦЭМ!$B$33:$B$776,H$47)+'СЕТ СН'!$G$12+СВЦЭМ!$D$10+'СЕТ СН'!$G$5-'СЕТ СН'!$G$20</f>
        <v>2527.4981785099999</v>
      </c>
      <c r="I49" s="36">
        <f>SUMIFS(СВЦЭМ!$C$33:$C$776,СВЦЭМ!$A$33:$A$776,$A49,СВЦЭМ!$B$33:$B$776,I$47)+'СЕТ СН'!$G$12+СВЦЭМ!$D$10+'СЕТ СН'!$G$5-'СЕТ СН'!$G$20</f>
        <v>2533.7027703200001</v>
      </c>
      <c r="J49" s="36">
        <f>SUMIFS(СВЦЭМ!$C$33:$C$776,СВЦЭМ!$A$33:$A$776,$A49,СВЦЭМ!$B$33:$B$776,J$47)+'СЕТ СН'!$G$12+СВЦЭМ!$D$10+'СЕТ СН'!$G$5-'СЕТ СН'!$G$20</f>
        <v>2511.6162607400001</v>
      </c>
      <c r="K49" s="36">
        <f>SUMIFS(СВЦЭМ!$C$33:$C$776,СВЦЭМ!$A$33:$A$776,$A49,СВЦЭМ!$B$33:$B$776,K$47)+'СЕТ СН'!$G$12+СВЦЭМ!$D$10+'СЕТ СН'!$G$5-'СЕТ СН'!$G$20</f>
        <v>2470.6756747199997</v>
      </c>
      <c r="L49" s="36">
        <f>SUMIFS(СВЦЭМ!$C$33:$C$776,СВЦЭМ!$A$33:$A$776,$A49,СВЦЭМ!$B$33:$B$776,L$47)+'СЕТ СН'!$G$12+СВЦЭМ!$D$10+'СЕТ СН'!$G$5-'СЕТ СН'!$G$20</f>
        <v>2473.4828740600001</v>
      </c>
      <c r="M49" s="36">
        <f>SUMIFS(СВЦЭМ!$C$33:$C$776,СВЦЭМ!$A$33:$A$776,$A49,СВЦЭМ!$B$33:$B$776,M$47)+'СЕТ СН'!$G$12+СВЦЭМ!$D$10+'СЕТ СН'!$G$5-'СЕТ СН'!$G$20</f>
        <v>2478.15932419</v>
      </c>
      <c r="N49" s="36">
        <f>SUMIFS(СВЦЭМ!$C$33:$C$776,СВЦЭМ!$A$33:$A$776,$A49,СВЦЭМ!$B$33:$B$776,N$47)+'СЕТ СН'!$G$12+СВЦЭМ!$D$10+'СЕТ СН'!$G$5-'СЕТ СН'!$G$20</f>
        <v>2483.7628101</v>
      </c>
      <c r="O49" s="36">
        <f>SUMIFS(СВЦЭМ!$C$33:$C$776,СВЦЭМ!$A$33:$A$776,$A49,СВЦЭМ!$B$33:$B$776,O$47)+'СЕТ СН'!$G$12+СВЦЭМ!$D$10+'СЕТ СН'!$G$5-'СЕТ СН'!$G$20</f>
        <v>2477.41259782</v>
      </c>
      <c r="P49" s="36">
        <f>SUMIFS(СВЦЭМ!$C$33:$C$776,СВЦЭМ!$A$33:$A$776,$A49,СВЦЭМ!$B$33:$B$776,P$47)+'СЕТ СН'!$G$12+СВЦЭМ!$D$10+'СЕТ СН'!$G$5-'СЕТ СН'!$G$20</f>
        <v>2476.9260507199997</v>
      </c>
      <c r="Q49" s="36">
        <f>SUMIFS(СВЦЭМ!$C$33:$C$776,СВЦЭМ!$A$33:$A$776,$A49,СВЦЭМ!$B$33:$B$776,Q$47)+'СЕТ СН'!$G$12+СВЦЭМ!$D$10+'СЕТ СН'!$G$5-'СЕТ СН'!$G$20</f>
        <v>2481.5880223599997</v>
      </c>
      <c r="R49" s="36">
        <f>SUMIFS(СВЦЭМ!$C$33:$C$776,СВЦЭМ!$A$33:$A$776,$A49,СВЦЭМ!$B$33:$B$776,R$47)+'СЕТ СН'!$G$12+СВЦЭМ!$D$10+'СЕТ СН'!$G$5-'СЕТ СН'!$G$20</f>
        <v>2450.4171071999999</v>
      </c>
      <c r="S49" s="36">
        <f>SUMIFS(СВЦЭМ!$C$33:$C$776,СВЦЭМ!$A$33:$A$776,$A49,СВЦЭМ!$B$33:$B$776,S$47)+'СЕТ СН'!$G$12+СВЦЭМ!$D$10+'СЕТ СН'!$G$5-'СЕТ СН'!$G$20</f>
        <v>2411.1156869699998</v>
      </c>
      <c r="T49" s="36">
        <f>SUMIFS(СВЦЭМ!$C$33:$C$776,СВЦЭМ!$A$33:$A$776,$A49,СВЦЭМ!$B$33:$B$776,T$47)+'СЕТ СН'!$G$12+СВЦЭМ!$D$10+'СЕТ СН'!$G$5-'СЕТ СН'!$G$20</f>
        <v>2411.6663590600001</v>
      </c>
      <c r="U49" s="36">
        <f>SUMIFS(СВЦЭМ!$C$33:$C$776,СВЦЭМ!$A$33:$A$776,$A49,СВЦЭМ!$B$33:$B$776,U$47)+'СЕТ СН'!$G$12+СВЦЭМ!$D$10+'СЕТ СН'!$G$5-'СЕТ СН'!$G$20</f>
        <v>2411.70334981</v>
      </c>
      <c r="V49" s="36">
        <f>SUMIFS(СВЦЭМ!$C$33:$C$776,СВЦЭМ!$A$33:$A$776,$A49,СВЦЭМ!$B$33:$B$776,V$47)+'СЕТ СН'!$G$12+СВЦЭМ!$D$10+'СЕТ СН'!$G$5-'СЕТ СН'!$G$20</f>
        <v>2430.8162547500001</v>
      </c>
      <c r="W49" s="36">
        <f>SUMIFS(СВЦЭМ!$C$33:$C$776,СВЦЭМ!$A$33:$A$776,$A49,СВЦЭМ!$B$33:$B$776,W$47)+'СЕТ СН'!$G$12+СВЦЭМ!$D$10+'СЕТ СН'!$G$5-'СЕТ СН'!$G$20</f>
        <v>2414.6421943599998</v>
      </c>
      <c r="X49" s="36">
        <f>SUMIFS(СВЦЭМ!$C$33:$C$776,СВЦЭМ!$A$33:$A$776,$A49,СВЦЭМ!$B$33:$B$776,X$47)+'СЕТ СН'!$G$12+СВЦЭМ!$D$10+'СЕТ СН'!$G$5-'СЕТ СН'!$G$20</f>
        <v>2436.3696779699999</v>
      </c>
      <c r="Y49" s="36">
        <f>SUMIFS(СВЦЭМ!$C$33:$C$776,СВЦЭМ!$A$33:$A$776,$A49,СВЦЭМ!$B$33:$B$776,Y$47)+'СЕТ СН'!$G$12+СВЦЭМ!$D$10+'СЕТ СН'!$G$5-'СЕТ СН'!$G$20</f>
        <v>2486.6795835399998</v>
      </c>
    </row>
    <row r="50" spans="1:25" ht="15.75" x14ac:dyDescent="0.2">
      <c r="A50" s="35">
        <f t="shared" ref="A50:A78" si="1">A49+1</f>
        <v>43711</v>
      </c>
      <c r="B50" s="36">
        <f>SUMIFS(СВЦЭМ!$C$33:$C$776,СВЦЭМ!$A$33:$A$776,$A50,СВЦЭМ!$B$33:$B$776,B$47)+'СЕТ СН'!$G$12+СВЦЭМ!$D$10+'СЕТ СН'!$G$5-'СЕТ СН'!$G$20</f>
        <v>2553.73741488</v>
      </c>
      <c r="C50" s="36">
        <f>SUMIFS(СВЦЭМ!$C$33:$C$776,СВЦЭМ!$A$33:$A$776,$A50,СВЦЭМ!$B$33:$B$776,C$47)+'СЕТ СН'!$G$12+СВЦЭМ!$D$10+'СЕТ СН'!$G$5-'СЕТ СН'!$G$20</f>
        <v>2564.71736035</v>
      </c>
      <c r="D50" s="36">
        <f>SUMIFS(СВЦЭМ!$C$33:$C$776,СВЦЭМ!$A$33:$A$776,$A50,СВЦЭМ!$B$33:$B$776,D$47)+'СЕТ СН'!$G$12+СВЦЭМ!$D$10+'СЕТ СН'!$G$5-'СЕТ СН'!$G$20</f>
        <v>2557.1625124399998</v>
      </c>
      <c r="E50" s="36">
        <f>SUMIFS(СВЦЭМ!$C$33:$C$776,СВЦЭМ!$A$33:$A$776,$A50,СВЦЭМ!$B$33:$B$776,E$47)+'СЕТ СН'!$G$12+СВЦЭМ!$D$10+'СЕТ СН'!$G$5-'СЕТ СН'!$G$20</f>
        <v>2547.2308683400001</v>
      </c>
      <c r="F50" s="36">
        <f>SUMIFS(СВЦЭМ!$C$33:$C$776,СВЦЭМ!$A$33:$A$776,$A50,СВЦЭМ!$B$33:$B$776,F$47)+'СЕТ СН'!$G$12+СВЦЭМ!$D$10+'СЕТ СН'!$G$5-'СЕТ СН'!$G$20</f>
        <v>2549.12948603</v>
      </c>
      <c r="G50" s="36">
        <f>SUMIFS(СВЦЭМ!$C$33:$C$776,СВЦЭМ!$A$33:$A$776,$A50,СВЦЭМ!$B$33:$B$776,G$47)+'СЕТ СН'!$G$12+СВЦЭМ!$D$10+'СЕТ СН'!$G$5-'СЕТ СН'!$G$20</f>
        <v>2548.9002197999998</v>
      </c>
      <c r="H50" s="36">
        <f>SUMIFS(СВЦЭМ!$C$33:$C$776,СВЦЭМ!$A$33:$A$776,$A50,СВЦЭМ!$B$33:$B$776,H$47)+'СЕТ СН'!$G$12+СВЦЭМ!$D$10+'СЕТ СН'!$G$5-'СЕТ СН'!$G$20</f>
        <v>2543.3815844400001</v>
      </c>
      <c r="I50" s="36">
        <f>SUMIFS(СВЦЭМ!$C$33:$C$776,СВЦЭМ!$A$33:$A$776,$A50,СВЦЭМ!$B$33:$B$776,I$47)+'СЕТ СН'!$G$12+СВЦЭМ!$D$10+'СЕТ СН'!$G$5-'СЕТ СН'!$G$20</f>
        <v>2535.4899217500001</v>
      </c>
      <c r="J50" s="36">
        <f>SUMIFS(СВЦЭМ!$C$33:$C$776,СВЦЭМ!$A$33:$A$776,$A50,СВЦЭМ!$B$33:$B$776,J$47)+'СЕТ СН'!$G$12+СВЦЭМ!$D$10+'СЕТ СН'!$G$5-'СЕТ СН'!$G$20</f>
        <v>2487.7117891799999</v>
      </c>
      <c r="K50" s="36">
        <f>SUMIFS(СВЦЭМ!$C$33:$C$776,СВЦЭМ!$A$33:$A$776,$A50,СВЦЭМ!$B$33:$B$776,K$47)+'СЕТ СН'!$G$12+СВЦЭМ!$D$10+'СЕТ СН'!$G$5-'СЕТ СН'!$G$20</f>
        <v>2490.5685262799998</v>
      </c>
      <c r="L50" s="36">
        <f>SUMIFS(СВЦЭМ!$C$33:$C$776,СВЦЭМ!$A$33:$A$776,$A50,СВЦЭМ!$B$33:$B$776,L$47)+'СЕТ СН'!$G$12+СВЦЭМ!$D$10+'СЕТ СН'!$G$5-'СЕТ СН'!$G$20</f>
        <v>2493.2901530600002</v>
      </c>
      <c r="M50" s="36">
        <f>SUMIFS(СВЦЭМ!$C$33:$C$776,СВЦЭМ!$A$33:$A$776,$A50,СВЦЭМ!$B$33:$B$776,M$47)+'СЕТ СН'!$G$12+СВЦЭМ!$D$10+'СЕТ СН'!$G$5-'СЕТ СН'!$G$20</f>
        <v>2489.4012671199998</v>
      </c>
      <c r="N50" s="36">
        <f>SUMIFS(СВЦЭМ!$C$33:$C$776,СВЦЭМ!$A$33:$A$776,$A50,СВЦЭМ!$B$33:$B$776,N$47)+'СЕТ СН'!$G$12+СВЦЭМ!$D$10+'СЕТ СН'!$G$5-'СЕТ СН'!$G$20</f>
        <v>2486.65307699</v>
      </c>
      <c r="O50" s="36">
        <f>SUMIFS(СВЦЭМ!$C$33:$C$776,СВЦЭМ!$A$33:$A$776,$A50,СВЦЭМ!$B$33:$B$776,O$47)+'СЕТ СН'!$G$12+СВЦЭМ!$D$10+'СЕТ СН'!$G$5-'СЕТ СН'!$G$20</f>
        <v>2486.8559091299999</v>
      </c>
      <c r="P50" s="36">
        <f>SUMIFS(СВЦЭМ!$C$33:$C$776,СВЦЭМ!$A$33:$A$776,$A50,СВЦЭМ!$B$33:$B$776,P$47)+'СЕТ СН'!$G$12+СВЦЭМ!$D$10+'СЕТ СН'!$G$5-'СЕТ СН'!$G$20</f>
        <v>2490.3898758199998</v>
      </c>
      <c r="Q50" s="36">
        <f>SUMIFS(СВЦЭМ!$C$33:$C$776,СВЦЭМ!$A$33:$A$776,$A50,СВЦЭМ!$B$33:$B$776,Q$47)+'СЕТ СН'!$G$12+СВЦЭМ!$D$10+'СЕТ СН'!$G$5-'СЕТ СН'!$G$20</f>
        <v>2492.5141732100001</v>
      </c>
      <c r="R50" s="36">
        <f>SUMIFS(СВЦЭМ!$C$33:$C$776,СВЦЭМ!$A$33:$A$776,$A50,СВЦЭМ!$B$33:$B$776,R$47)+'СЕТ СН'!$G$12+СВЦЭМ!$D$10+'СЕТ СН'!$G$5-'СЕТ СН'!$G$20</f>
        <v>2449.18064413</v>
      </c>
      <c r="S50" s="36">
        <f>SUMIFS(СВЦЭМ!$C$33:$C$776,СВЦЭМ!$A$33:$A$776,$A50,СВЦЭМ!$B$33:$B$776,S$47)+'СЕТ СН'!$G$12+СВЦЭМ!$D$10+'СЕТ СН'!$G$5-'СЕТ СН'!$G$20</f>
        <v>2414.25913674</v>
      </c>
      <c r="T50" s="36">
        <f>SUMIFS(СВЦЭМ!$C$33:$C$776,СВЦЭМ!$A$33:$A$776,$A50,СВЦЭМ!$B$33:$B$776,T$47)+'СЕТ СН'!$G$12+СВЦЭМ!$D$10+'СЕТ СН'!$G$5-'СЕТ СН'!$G$20</f>
        <v>2423.41813589</v>
      </c>
      <c r="U50" s="36">
        <f>SUMIFS(СВЦЭМ!$C$33:$C$776,СВЦЭМ!$A$33:$A$776,$A50,СВЦЭМ!$B$33:$B$776,U$47)+'СЕТ СН'!$G$12+СВЦЭМ!$D$10+'СЕТ СН'!$G$5-'СЕТ СН'!$G$20</f>
        <v>2425.5983475100002</v>
      </c>
      <c r="V50" s="36">
        <f>SUMIFS(СВЦЭМ!$C$33:$C$776,СВЦЭМ!$A$33:$A$776,$A50,СВЦЭМ!$B$33:$B$776,V$47)+'СЕТ СН'!$G$12+СВЦЭМ!$D$10+'СЕТ СН'!$G$5-'СЕТ СН'!$G$20</f>
        <v>2448.11859237</v>
      </c>
      <c r="W50" s="36">
        <f>SUMIFS(СВЦЭМ!$C$33:$C$776,СВЦЭМ!$A$33:$A$776,$A50,СВЦЭМ!$B$33:$B$776,W$47)+'СЕТ СН'!$G$12+СВЦЭМ!$D$10+'СЕТ СН'!$G$5-'СЕТ СН'!$G$20</f>
        <v>2434.1830956599997</v>
      </c>
      <c r="X50" s="36">
        <f>SUMIFS(СВЦЭМ!$C$33:$C$776,СВЦЭМ!$A$33:$A$776,$A50,СВЦЭМ!$B$33:$B$776,X$47)+'СЕТ СН'!$G$12+СВЦЭМ!$D$10+'СЕТ СН'!$G$5-'СЕТ СН'!$G$20</f>
        <v>2403.0923077799998</v>
      </c>
      <c r="Y50" s="36">
        <f>SUMIFS(СВЦЭМ!$C$33:$C$776,СВЦЭМ!$A$33:$A$776,$A50,СВЦЭМ!$B$33:$B$776,Y$47)+'СЕТ СН'!$G$12+СВЦЭМ!$D$10+'СЕТ СН'!$G$5-'СЕТ СН'!$G$20</f>
        <v>2484.1125881200001</v>
      </c>
    </row>
    <row r="51" spans="1:25" ht="15.75" x14ac:dyDescent="0.2">
      <c r="A51" s="35">
        <f t="shared" si="1"/>
        <v>43712</v>
      </c>
      <c r="B51" s="36">
        <f>SUMIFS(СВЦЭМ!$C$33:$C$776,СВЦЭМ!$A$33:$A$776,$A51,СВЦЭМ!$B$33:$B$776,B$47)+'СЕТ СН'!$G$12+СВЦЭМ!$D$10+'СЕТ СН'!$G$5-'СЕТ СН'!$G$20</f>
        <v>2547.7944135600001</v>
      </c>
      <c r="C51" s="36">
        <f>SUMIFS(СВЦЭМ!$C$33:$C$776,СВЦЭМ!$A$33:$A$776,$A51,СВЦЭМ!$B$33:$B$776,C$47)+'СЕТ СН'!$G$12+СВЦЭМ!$D$10+'СЕТ СН'!$G$5-'СЕТ СН'!$G$20</f>
        <v>2550.23575209</v>
      </c>
      <c r="D51" s="36">
        <f>SUMIFS(СВЦЭМ!$C$33:$C$776,СВЦЭМ!$A$33:$A$776,$A51,СВЦЭМ!$B$33:$B$776,D$47)+'СЕТ СН'!$G$12+СВЦЭМ!$D$10+'СЕТ СН'!$G$5-'СЕТ СН'!$G$20</f>
        <v>2548.6057576100002</v>
      </c>
      <c r="E51" s="36">
        <f>SUMIFS(СВЦЭМ!$C$33:$C$776,СВЦЭМ!$A$33:$A$776,$A51,СВЦЭМ!$B$33:$B$776,E$47)+'СЕТ СН'!$G$12+СВЦЭМ!$D$10+'СЕТ СН'!$G$5-'СЕТ СН'!$G$20</f>
        <v>2545.3057535099997</v>
      </c>
      <c r="F51" s="36">
        <f>SUMIFS(СВЦЭМ!$C$33:$C$776,СВЦЭМ!$A$33:$A$776,$A51,СВЦЭМ!$B$33:$B$776,F$47)+'СЕТ СН'!$G$12+СВЦЭМ!$D$10+'СЕТ СН'!$G$5-'СЕТ СН'!$G$20</f>
        <v>2533.61615884</v>
      </c>
      <c r="G51" s="36">
        <f>SUMIFS(СВЦЭМ!$C$33:$C$776,СВЦЭМ!$A$33:$A$776,$A51,СВЦЭМ!$B$33:$B$776,G$47)+'СЕТ СН'!$G$12+СВЦЭМ!$D$10+'СЕТ СН'!$G$5-'СЕТ СН'!$G$20</f>
        <v>2544.2931457999998</v>
      </c>
      <c r="H51" s="36">
        <f>SUMIFS(СВЦЭМ!$C$33:$C$776,СВЦЭМ!$A$33:$A$776,$A51,СВЦЭМ!$B$33:$B$776,H$47)+'СЕТ СН'!$G$12+СВЦЭМ!$D$10+'СЕТ СН'!$G$5-'СЕТ СН'!$G$20</f>
        <v>2514.39619429</v>
      </c>
      <c r="I51" s="36">
        <f>SUMIFS(СВЦЭМ!$C$33:$C$776,СВЦЭМ!$A$33:$A$776,$A51,СВЦЭМ!$B$33:$B$776,I$47)+'СЕТ СН'!$G$12+СВЦЭМ!$D$10+'СЕТ СН'!$G$5-'СЕТ СН'!$G$20</f>
        <v>2501.9576154199999</v>
      </c>
      <c r="J51" s="36">
        <f>SUMIFS(СВЦЭМ!$C$33:$C$776,СВЦЭМ!$A$33:$A$776,$A51,СВЦЭМ!$B$33:$B$776,J$47)+'СЕТ СН'!$G$12+СВЦЭМ!$D$10+'СЕТ СН'!$G$5-'СЕТ СН'!$G$20</f>
        <v>2490.5086153699999</v>
      </c>
      <c r="K51" s="36">
        <f>SUMIFS(СВЦЭМ!$C$33:$C$776,СВЦЭМ!$A$33:$A$776,$A51,СВЦЭМ!$B$33:$B$776,K$47)+'СЕТ СН'!$G$12+СВЦЭМ!$D$10+'СЕТ СН'!$G$5-'СЕТ СН'!$G$20</f>
        <v>2498.5892421600001</v>
      </c>
      <c r="L51" s="36">
        <f>SUMIFS(СВЦЭМ!$C$33:$C$776,СВЦЭМ!$A$33:$A$776,$A51,СВЦЭМ!$B$33:$B$776,L$47)+'СЕТ СН'!$G$12+СВЦЭМ!$D$10+'СЕТ СН'!$G$5-'СЕТ СН'!$G$20</f>
        <v>2504.2658037000001</v>
      </c>
      <c r="M51" s="36">
        <f>SUMIFS(СВЦЭМ!$C$33:$C$776,СВЦЭМ!$A$33:$A$776,$A51,СВЦЭМ!$B$33:$B$776,M$47)+'СЕТ СН'!$G$12+СВЦЭМ!$D$10+'СЕТ СН'!$G$5-'СЕТ СН'!$G$20</f>
        <v>2504.51176661</v>
      </c>
      <c r="N51" s="36">
        <f>SUMIFS(СВЦЭМ!$C$33:$C$776,СВЦЭМ!$A$33:$A$776,$A51,СВЦЭМ!$B$33:$B$776,N$47)+'СЕТ СН'!$G$12+СВЦЭМ!$D$10+'СЕТ СН'!$G$5-'СЕТ СН'!$G$20</f>
        <v>2503.5324947300001</v>
      </c>
      <c r="O51" s="36">
        <f>SUMIFS(СВЦЭМ!$C$33:$C$776,СВЦЭМ!$A$33:$A$776,$A51,СВЦЭМ!$B$33:$B$776,O$47)+'СЕТ СН'!$G$12+СВЦЭМ!$D$10+'СЕТ СН'!$G$5-'СЕТ СН'!$G$20</f>
        <v>2504.8368025099999</v>
      </c>
      <c r="P51" s="36">
        <f>SUMIFS(СВЦЭМ!$C$33:$C$776,СВЦЭМ!$A$33:$A$776,$A51,СВЦЭМ!$B$33:$B$776,P$47)+'СЕТ СН'!$G$12+СВЦЭМ!$D$10+'СЕТ СН'!$G$5-'СЕТ СН'!$G$20</f>
        <v>2506.76164354</v>
      </c>
      <c r="Q51" s="36">
        <f>SUMIFS(СВЦЭМ!$C$33:$C$776,СВЦЭМ!$A$33:$A$776,$A51,СВЦЭМ!$B$33:$B$776,Q$47)+'СЕТ СН'!$G$12+СВЦЭМ!$D$10+'СЕТ СН'!$G$5-'СЕТ СН'!$G$20</f>
        <v>2502.22886733</v>
      </c>
      <c r="R51" s="36">
        <f>SUMIFS(СВЦЭМ!$C$33:$C$776,СВЦЭМ!$A$33:$A$776,$A51,СВЦЭМ!$B$33:$B$776,R$47)+'СЕТ СН'!$G$12+СВЦЭМ!$D$10+'СЕТ СН'!$G$5-'СЕТ СН'!$G$20</f>
        <v>2458.1524780700001</v>
      </c>
      <c r="S51" s="36">
        <f>SUMIFS(СВЦЭМ!$C$33:$C$776,СВЦЭМ!$A$33:$A$776,$A51,СВЦЭМ!$B$33:$B$776,S$47)+'СЕТ СН'!$G$12+СВЦЭМ!$D$10+'СЕТ СН'!$G$5-'СЕТ СН'!$G$20</f>
        <v>2422.5519703</v>
      </c>
      <c r="T51" s="36">
        <f>SUMIFS(СВЦЭМ!$C$33:$C$776,СВЦЭМ!$A$33:$A$776,$A51,СВЦЭМ!$B$33:$B$776,T$47)+'СЕТ СН'!$G$12+СВЦЭМ!$D$10+'СЕТ СН'!$G$5-'СЕТ СН'!$G$20</f>
        <v>2423.2751918599997</v>
      </c>
      <c r="U51" s="36">
        <f>SUMIFS(СВЦЭМ!$C$33:$C$776,СВЦЭМ!$A$33:$A$776,$A51,СВЦЭМ!$B$33:$B$776,U$47)+'СЕТ СН'!$G$12+СВЦЭМ!$D$10+'СЕТ СН'!$G$5-'СЕТ СН'!$G$20</f>
        <v>2423.2917874499999</v>
      </c>
      <c r="V51" s="36">
        <f>SUMIFS(СВЦЭМ!$C$33:$C$776,СВЦЭМ!$A$33:$A$776,$A51,СВЦЭМ!$B$33:$B$776,V$47)+'СЕТ СН'!$G$12+СВЦЭМ!$D$10+'СЕТ СН'!$G$5-'СЕТ СН'!$G$20</f>
        <v>2438.43289301</v>
      </c>
      <c r="W51" s="36">
        <f>SUMIFS(СВЦЭМ!$C$33:$C$776,СВЦЭМ!$A$33:$A$776,$A51,СВЦЭМ!$B$33:$B$776,W$47)+'СЕТ СН'!$G$12+СВЦЭМ!$D$10+'СЕТ СН'!$G$5-'СЕТ СН'!$G$20</f>
        <v>2432.0590537399999</v>
      </c>
      <c r="X51" s="36">
        <f>SUMIFS(СВЦЭМ!$C$33:$C$776,СВЦЭМ!$A$33:$A$776,$A51,СВЦЭМ!$B$33:$B$776,X$47)+'СЕТ СН'!$G$12+СВЦЭМ!$D$10+'СЕТ СН'!$G$5-'СЕТ СН'!$G$20</f>
        <v>2410.93775577</v>
      </c>
      <c r="Y51" s="36">
        <f>SUMIFS(СВЦЭМ!$C$33:$C$776,СВЦЭМ!$A$33:$A$776,$A51,СВЦЭМ!$B$33:$B$776,Y$47)+'СЕТ СН'!$G$12+СВЦЭМ!$D$10+'СЕТ СН'!$G$5-'СЕТ СН'!$G$20</f>
        <v>2472.4800700999999</v>
      </c>
    </row>
    <row r="52" spans="1:25" ht="15.75" x14ac:dyDescent="0.2">
      <c r="A52" s="35">
        <f t="shared" si="1"/>
        <v>43713</v>
      </c>
      <c r="B52" s="36">
        <f>SUMIFS(СВЦЭМ!$C$33:$C$776,СВЦЭМ!$A$33:$A$776,$A52,СВЦЭМ!$B$33:$B$776,B$47)+'СЕТ СН'!$G$12+СВЦЭМ!$D$10+'СЕТ СН'!$G$5-'СЕТ СН'!$G$20</f>
        <v>2560.7276572199999</v>
      </c>
      <c r="C52" s="36">
        <f>SUMIFS(СВЦЭМ!$C$33:$C$776,СВЦЭМ!$A$33:$A$776,$A52,СВЦЭМ!$B$33:$B$776,C$47)+'СЕТ СН'!$G$12+СВЦЭМ!$D$10+'СЕТ СН'!$G$5-'СЕТ СН'!$G$20</f>
        <v>2552.0727556699999</v>
      </c>
      <c r="D52" s="36">
        <f>SUMIFS(СВЦЭМ!$C$33:$C$776,СВЦЭМ!$A$33:$A$776,$A52,СВЦЭМ!$B$33:$B$776,D$47)+'СЕТ СН'!$G$12+СВЦЭМ!$D$10+'СЕТ СН'!$G$5-'СЕТ СН'!$G$20</f>
        <v>2549.1118121700001</v>
      </c>
      <c r="E52" s="36">
        <f>SUMIFS(СВЦЭМ!$C$33:$C$776,СВЦЭМ!$A$33:$A$776,$A52,СВЦЭМ!$B$33:$B$776,E$47)+'СЕТ СН'!$G$12+СВЦЭМ!$D$10+'СЕТ СН'!$G$5-'СЕТ СН'!$G$20</f>
        <v>2558.2496056700002</v>
      </c>
      <c r="F52" s="36">
        <f>SUMIFS(СВЦЭМ!$C$33:$C$776,СВЦЭМ!$A$33:$A$776,$A52,СВЦЭМ!$B$33:$B$776,F$47)+'СЕТ СН'!$G$12+СВЦЭМ!$D$10+'СЕТ СН'!$G$5-'СЕТ СН'!$G$20</f>
        <v>2545.9565566699998</v>
      </c>
      <c r="G52" s="36">
        <f>SUMIFS(СВЦЭМ!$C$33:$C$776,СВЦЭМ!$A$33:$A$776,$A52,СВЦЭМ!$B$33:$B$776,G$47)+'СЕТ СН'!$G$12+СВЦЭМ!$D$10+'СЕТ СН'!$G$5-'СЕТ СН'!$G$20</f>
        <v>2552.82433266</v>
      </c>
      <c r="H52" s="36">
        <f>SUMIFS(СВЦЭМ!$C$33:$C$776,СВЦЭМ!$A$33:$A$776,$A52,СВЦЭМ!$B$33:$B$776,H$47)+'СЕТ СН'!$G$12+СВЦЭМ!$D$10+'СЕТ СН'!$G$5-'СЕТ СН'!$G$20</f>
        <v>2544.8630190899999</v>
      </c>
      <c r="I52" s="36">
        <f>SUMIFS(СВЦЭМ!$C$33:$C$776,СВЦЭМ!$A$33:$A$776,$A52,СВЦЭМ!$B$33:$B$776,I$47)+'СЕТ СН'!$G$12+СВЦЭМ!$D$10+'СЕТ СН'!$G$5-'СЕТ СН'!$G$20</f>
        <v>2490.5986584500001</v>
      </c>
      <c r="J52" s="36">
        <f>SUMIFS(СВЦЭМ!$C$33:$C$776,СВЦЭМ!$A$33:$A$776,$A52,СВЦЭМ!$B$33:$B$776,J$47)+'СЕТ СН'!$G$12+СВЦЭМ!$D$10+'СЕТ СН'!$G$5-'СЕТ СН'!$G$20</f>
        <v>2496.1638915799999</v>
      </c>
      <c r="K52" s="36">
        <f>SUMIFS(СВЦЭМ!$C$33:$C$776,СВЦЭМ!$A$33:$A$776,$A52,СВЦЭМ!$B$33:$B$776,K$47)+'СЕТ СН'!$G$12+СВЦЭМ!$D$10+'СЕТ СН'!$G$5-'СЕТ СН'!$G$20</f>
        <v>2510.6860765900001</v>
      </c>
      <c r="L52" s="36">
        <f>SUMIFS(СВЦЭМ!$C$33:$C$776,СВЦЭМ!$A$33:$A$776,$A52,СВЦЭМ!$B$33:$B$776,L$47)+'СЕТ СН'!$G$12+СВЦЭМ!$D$10+'СЕТ СН'!$G$5-'СЕТ СН'!$G$20</f>
        <v>2517.2682051100001</v>
      </c>
      <c r="M52" s="36">
        <f>SUMIFS(СВЦЭМ!$C$33:$C$776,СВЦЭМ!$A$33:$A$776,$A52,СВЦЭМ!$B$33:$B$776,M$47)+'СЕТ СН'!$G$12+СВЦЭМ!$D$10+'СЕТ СН'!$G$5-'СЕТ СН'!$G$20</f>
        <v>2511.0845554699999</v>
      </c>
      <c r="N52" s="36">
        <f>SUMIFS(СВЦЭМ!$C$33:$C$776,СВЦЭМ!$A$33:$A$776,$A52,СВЦЭМ!$B$33:$B$776,N$47)+'СЕТ СН'!$G$12+СВЦЭМ!$D$10+'СЕТ СН'!$G$5-'СЕТ СН'!$G$20</f>
        <v>2507.8478119699998</v>
      </c>
      <c r="O52" s="36">
        <f>SUMIFS(СВЦЭМ!$C$33:$C$776,СВЦЭМ!$A$33:$A$776,$A52,СВЦЭМ!$B$33:$B$776,O$47)+'СЕТ СН'!$G$12+СВЦЭМ!$D$10+'СЕТ СН'!$G$5-'СЕТ СН'!$G$20</f>
        <v>2504.7189102299999</v>
      </c>
      <c r="P52" s="36">
        <f>SUMIFS(СВЦЭМ!$C$33:$C$776,СВЦЭМ!$A$33:$A$776,$A52,СВЦЭМ!$B$33:$B$776,P$47)+'СЕТ СН'!$G$12+СВЦЭМ!$D$10+'СЕТ СН'!$G$5-'СЕТ СН'!$G$20</f>
        <v>2505.2939977300002</v>
      </c>
      <c r="Q52" s="36">
        <f>SUMIFS(СВЦЭМ!$C$33:$C$776,СВЦЭМ!$A$33:$A$776,$A52,СВЦЭМ!$B$33:$B$776,Q$47)+'СЕТ СН'!$G$12+СВЦЭМ!$D$10+'СЕТ СН'!$G$5-'СЕТ СН'!$G$20</f>
        <v>2489.55037184</v>
      </c>
      <c r="R52" s="36">
        <f>SUMIFS(СВЦЭМ!$C$33:$C$776,СВЦЭМ!$A$33:$A$776,$A52,СВЦЭМ!$B$33:$B$776,R$47)+'СЕТ СН'!$G$12+СВЦЭМ!$D$10+'СЕТ СН'!$G$5-'СЕТ СН'!$G$20</f>
        <v>2450.5645684299998</v>
      </c>
      <c r="S52" s="36">
        <f>SUMIFS(СВЦЭМ!$C$33:$C$776,СВЦЭМ!$A$33:$A$776,$A52,СВЦЭМ!$B$33:$B$776,S$47)+'СЕТ СН'!$G$12+СВЦЭМ!$D$10+'СЕТ СН'!$G$5-'СЕТ СН'!$G$20</f>
        <v>2429.6145163699998</v>
      </c>
      <c r="T52" s="36">
        <f>SUMIFS(СВЦЭМ!$C$33:$C$776,СВЦЭМ!$A$33:$A$776,$A52,СВЦЭМ!$B$33:$B$776,T$47)+'СЕТ СН'!$G$12+СВЦЭМ!$D$10+'СЕТ СН'!$G$5-'СЕТ СН'!$G$20</f>
        <v>2457.9093448100002</v>
      </c>
      <c r="U52" s="36">
        <f>SUMIFS(СВЦЭМ!$C$33:$C$776,СВЦЭМ!$A$33:$A$776,$A52,СВЦЭМ!$B$33:$B$776,U$47)+'СЕТ СН'!$G$12+СВЦЭМ!$D$10+'СЕТ СН'!$G$5-'СЕТ СН'!$G$20</f>
        <v>2438.6051546399999</v>
      </c>
      <c r="V52" s="36">
        <f>SUMIFS(СВЦЭМ!$C$33:$C$776,СВЦЭМ!$A$33:$A$776,$A52,СВЦЭМ!$B$33:$B$776,V$47)+'СЕТ СН'!$G$12+СВЦЭМ!$D$10+'СЕТ СН'!$G$5-'СЕТ СН'!$G$20</f>
        <v>2438.3712226299999</v>
      </c>
      <c r="W52" s="36">
        <f>SUMIFS(СВЦЭМ!$C$33:$C$776,СВЦЭМ!$A$33:$A$776,$A52,СВЦЭМ!$B$33:$B$776,W$47)+'СЕТ СН'!$G$12+СВЦЭМ!$D$10+'СЕТ СН'!$G$5-'СЕТ СН'!$G$20</f>
        <v>2431.37567631</v>
      </c>
      <c r="X52" s="36">
        <f>SUMIFS(СВЦЭМ!$C$33:$C$776,СВЦЭМ!$A$33:$A$776,$A52,СВЦЭМ!$B$33:$B$776,X$47)+'СЕТ СН'!$G$12+СВЦЭМ!$D$10+'СЕТ СН'!$G$5-'СЕТ СН'!$G$20</f>
        <v>2404.20388791</v>
      </c>
      <c r="Y52" s="36">
        <f>SUMIFS(СВЦЭМ!$C$33:$C$776,СВЦЭМ!$A$33:$A$776,$A52,СВЦЭМ!$B$33:$B$776,Y$47)+'СЕТ СН'!$G$12+СВЦЭМ!$D$10+'СЕТ СН'!$G$5-'СЕТ СН'!$G$20</f>
        <v>2434.9650266799999</v>
      </c>
    </row>
    <row r="53" spans="1:25" ht="15.75" x14ac:dyDescent="0.2">
      <c r="A53" s="35">
        <f t="shared" si="1"/>
        <v>43714</v>
      </c>
      <c r="B53" s="36">
        <f>SUMIFS(СВЦЭМ!$C$33:$C$776,СВЦЭМ!$A$33:$A$776,$A53,СВЦЭМ!$B$33:$B$776,B$47)+'СЕТ СН'!$G$12+СВЦЭМ!$D$10+'СЕТ СН'!$G$5-'СЕТ СН'!$G$20</f>
        <v>2453.95149339</v>
      </c>
      <c r="C53" s="36">
        <f>SUMIFS(СВЦЭМ!$C$33:$C$776,СВЦЭМ!$A$33:$A$776,$A53,СВЦЭМ!$B$33:$B$776,C$47)+'СЕТ СН'!$G$12+СВЦЭМ!$D$10+'СЕТ СН'!$G$5-'СЕТ СН'!$G$20</f>
        <v>2515.7676818999998</v>
      </c>
      <c r="D53" s="36">
        <f>SUMIFS(СВЦЭМ!$C$33:$C$776,СВЦЭМ!$A$33:$A$776,$A53,СВЦЭМ!$B$33:$B$776,D$47)+'СЕТ СН'!$G$12+СВЦЭМ!$D$10+'СЕТ СН'!$G$5-'СЕТ СН'!$G$20</f>
        <v>2565.2923584999999</v>
      </c>
      <c r="E53" s="36">
        <f>SUMIFS(СВЦЭМ!$C$33:$C$776,СВЦЭМ!$A$33:$A$776,$A53,СВЦЭМ!$B$33:$B$776,E$47)+'СЕТ СН'!$G$12+СВЦЭМ!$D$10+'СЕТ СН'!$G$5-'СЕТ СН'!$G$20</f>
        <v>2603.9024903300001</v>
      </c>
      <c r="F53" s="36">
        <f>SUMIFS(СВЦЭМ!$C$33:$C$776,СВЦЭМ!$A$33:$A$776,$A53,СВЦЭМ!$B$33:$B$776,F$47)+'СЕТ СН'!$G$12+СВЦЭМ!$D$10+'СЕТ СН'!$G$5-'СЕТ СН'!$G$20</f>
        <v>2599.77286843</v>
      </c>
      <c r="G53" s="36">
        <f>SUMIFS(СВЦЭМ!$C$33:$C$776,СВЦЭМ!$A$33:$A$776,$A53,СВЦЭМ!$B$33:$B$776,G$47)+'СЕТ СН'!$G$12+СВЦЭМ!$D$10+'СЕТ СН'!$G$5-'СЕТ СН'!$G$20</f>
        <v>2584.75835938</v>
      </c>
      <c r="H53" s="36">
        <f>SUMIFS(СВЦЭМ!$C$33:$C$776,СВЦЭМ!$A$33:$A$776,$A53,СВЦЭМ!$B$33:$B$776,H$47)+'СЕТ СН'!$G$12+СВЦЭМ!$D$10+'СЕТ СН'!$G$5-'СЕТ СН'!$G$20</f>
        <v>2542.6825855400002</v>
      </c>
      <c r="I53" s="36">
        <f>SUMIFS(СВЦЭМ!$C$33:$C$776,СВЦЭМ!$A$33:$A$776,$A53,СВЦЭМ!$B$33:$B$776,I$47)+'СЕТ СН'!$G$12+СВЦЭМ!$D$10+'СЕТ СН'!$G$5-'СЕТ СН'!$G$20</f>
        <v>2510.4294580800001</v>
      </c>
      <c r="J53" s="36">
        <f>SUMIFS(СВЦЭМ!$C$33:$C$776,СВЦЭМ!$A$33:$A$776,$A53,СВЦЭМ!$B$33:$B$776,J$47)+'СЕТ СН'!$G$12+СВЦЭМ!$D$10+'СЕТ СН'!$G$5-'СЕТ СН'!$G$20</f>
        <v>2477.9458605</v>
      </c>
      <c r="K53" s="36">
        <f>SUMIFS(СВЦЭМ!$C$33:$C$776,СВЦЭМ!$A$33:$A$776,$A53,СВЦЭМ!$B$33:$B$776,K$47)+'СЕТ СН'!$G$12+СВЦЭМ!$D$10+'СЕТ СН'!$G$5-'СЕТ СН'!$G$20</f>
        <v>2457.06086564</v>
      </c>
      <c r="L53" s="36">
        <f>SUMIFS(СВЦЭМ!$C$33:$C$776,СВЦЭМ!$A$33:$A$776,$A53,СВЦЭМ!$B$33:$B$776,L$47)+'СЕТ СН'!$G$12+СВЦЭМ!$D$10+'СЕТ СН'!$G$5-'СЕТ СН'!$G$20</f>
        <v>2468.9722020700001</v>
      </c>
      <c r="M53" s="36">
        <f>SUMIFS(СВЦЭМ!$C$33:$C$776,СВЦЭМ!$A$33:$A$776,$A53,СВЦЭМ!$B$33:$B$776,M$47)+'СЕТ СН'!$G$12+СВЦЭМ!$D$10+'СЕТ СН'!$G$5-'СЕТ СН'!$G$20</f>
        <v>2441.9469783700001</v>
      </c>
      <c r="N53" s="36">
        <f>SUMIFS(СВЦЭМ!$C$33:$C$776,СВЦЭМ!$A$33:$A$776,$A53,СВЦЭМ!$B$33:$B$776,N$47)+'СЕТ СН'!$G$12+СВЦЭМ!$D$10+'СЕТ СН'!$G$5-'СЕТ СН'!$G$20</f>
        <v>2438.6263394600001</v>
      </c>
      <c r="O53" s="36">
        <f>SUMIFS(СВЦЭМ!$C$33:$C$776,СВЦЭМ!$A$33:$A$776,$A53,СВЦЭМ!$B$33:$B$776,O$47)+'СЕТ СН'!$G$12+СВЦЭМ!$D$10+'СЕТ СН'!$G$5-'СЕТ СН'!$G$20</f>
        <v>2442.9369151400001</v>
      </c>
      <c r="P53" s="36">
        <f>SUMIFS(СВЦЭМ!$C$33:$C$776,СВЦЭМ!$A$33:$A$776,$A53,СВЦЭМ!$B$33:$B$776,P$47)+'СЕТ СН'!$G$12+СВЦЭМ!$D$10+'СЕТ СН'!$G$5-'СЕТ СН'!$G$20</f>
        <v>2467.5355125199999</v>
      </c>
      <c r="Q53" s="36">
        <f>SUMIFS(СВЦЭМ!$C$33:$C$776,СВЦЭМ!$A$33:$A$776,$A53,СВЦЭМ!$B$33:$B$776,Q$47)+'СЕТ СН'!$G$12+СВЦЭМ!$D$10+'СЕТ СН'!$G$5-'СЕТ СН'!$G$20</f>
        <v>2458.8118431100002</v>
      </c>
      <c r="R53" s="36">
        <f>SUMIFS(СВЦЭМ!$C$33:$C$776,СВЦЭМ!$A$33:$A$776,$A53,СВЦЭМ!$B$33:$B$776,R$47)+'СЕТ СН'!$G$12+СВЦЭМ!$D$10+'СЕТ СН'!$G$5-'СЕТ СН'!$G$20</f>
        <v>2425.1895071099998</v>
      </c>
      <c r="S53" s="36">
        <f>SUMIFS(СВЦЭМ!$C$33:$C$776,СВЦЭМ!$A$33:$A$776,$A53,СВЦЭМ!$B$33:$B$776,S$47)+'СЕТ СН'!$G$12+СВЦЭМ!$D$10+'СЕТ СН'!$G$5-'СЕТ СН'!$G$20</f>
        <v>2397.42072478</v>
      </c>
      <c r="T53" s="36">
        <f>SUMIFS(СВЦЭМ!$C$33:$C$776,СВЦЭМ!$A$33:$A$776,$A53,СВЦЭМ!$B$33:$B$776,T$47)+'СЕТ СН'!$G$12+СВЦЭМ!$D$10+'СЕТ СН'!$G$5-'СЕТ СН'!$G$20</f>
        <v>2398.5767788600001</v>
      </c>
      <c r="U53" s="36">
        <f>SUMIFS(СВЦЭМ!$C$33:$C$776,СВЦЭМ!$A$33:$A$776,$A53,СВЦЭМ!$B$33:$B$776,U$47)+'СЕТ СН'!$G$12+СВЦЭМ!$D$10+'СЕТ СН'!$G$5-'СЕТ СН'!$G$20</f>
        <v>2395.5469118400001</v>
      </c>
      <c r="V53" s="36">
        <f>SUMIFS(СВЦЭМ!$C$33:$C$776,СВЦЭМ!$A$33:$A$776,$A53,СВЦЭМ!$B$33:$B$776,V$47)+'СЕТ СН'!$G$12+СВЦЭМ!$D$10+'СЕТ СН'!$G$5-'СЕТ СН'!$G$20</f>
        <v>2416.8034781300003</v>
      </c>
      <c r="W53" s="36">
        <f>SUMIFS(СВЦЭМ!$C$33:$C$776,СВЦЭМ!$A$33:$A$776,$A53,СВЦЭМ!$B$33:$B$776,W$47)+'СЕТ СН'!$G$12+СВЦЭМ!$D$10+'СЕТ СН'!$G$5-'СЕТ СН'!$G$20</f>
        <v>2408.19239358</v>
      </c>
      <c r="X53" s="36">
        <f>SUMIFS(СВЦЭМ!$C$33:$C$776,СВЦЭМ!$A$33:$A$776,$A53,СВЦЭМ!$B$33:$B$776,X$47)+'СЕТ СН'!$G$12+СВЦЭМ!$D$10+'СЕТ СН'!$G$5-'СЕТ СН'!$G$20</f>
        <v>2401.28970549</v>
      </c>
      <c r="Y53" s="36">
        <f>SUMIFS(СВЦЭМ!$C$33:$C$776,СВЦЭМ!$A$33:$A$776,$A53,СВЦЭМ!$B$33:$B$776,Y$47)+'СЕТ СН'!$G$12+СВЦЭМ!$D$10+'СЕТ СН'!$G$5-'СЕТ СН'!$G$20</f>
        <v>2464.3012498500002</v>
      </c>
    </row>
    <row r="54" spans="1:25" ht="15.75" x14ac:dyDescent="0.2">
      <c r="A54" s="35">
        <f t="shared" si="1"/>
        <v>43715</v>
      </c>
      <c r="B54" s="36">
        <f>SUMIFS(СВЦЭМ!$C$33:$C$776,СВЦЭМ!$A$33:$A$776,$A54,СВЦЭМ!$B$33:$B$776,B$47)+'СЕТ СН'!$G$12+СВЦЭМ!$D$10+'СЕТ СН'!$G$5-'СЕТ СН'!$G$20</f>
        <v>2497.8973495700002</v>
      </c>
      <c r="C54" s="36">
        <f>SUMIFS(СВЦЭМ!$C$33:$C$776,СВЦЭМ!$A$33:$A$776,$A54,СВЦЭМ!$B$33:$B$776,C$47)+'СЕТ СН'!$G$12+СВЦЭМ!$D$10+'СЕТ СН'!$G$5-'СЕТ СН'!$G$20</f>
        <v>2535.50207503</v>
      </c>
      <c r="D54" s="36">
        <f>SUMIFS(СВЦЭМ!$C$33:$C$776,СВЦЭМ!$A$33:$A$776,$A54,СВЦЭМ!$B$33:$B$776,D$47)+'СЕТ СН'!$G$12+СВЦЭМ!$D$10+'СЕТ СН'!$G$5-'СЕТ СН'!$G$20</f>
        <v>2554.9854071099999</v>
      </c>
      <c r="E54" s="36">
        <f>SUMIFS(СВЦЭМ!$C$33:$C$776,СВЦЭМ!$A$33:$A$776,$A54,СВЦЭМ!$B$33:$B$776,E$47)+'СЕТ СН'!$G$12+СВЦЭМ!$D$10+'СЕТ СН'!$G$5-'СЕТ СН'!$G$20</f>
        <v>2564.6478599699999</v>
      </c>
      <c r="F54" s="36">
        <f>SUMIFS(СВЦЭМ!$C$33:$C$776,СВЦЭМ!$A$33:$A$776,$A54,СВЦЭМ!$B$33:$B$776,F$47)+'СЕТ СН'!$G$12+СВЦЭМ!$D$10+'СЕТ СН'!$G$5-'СЕТ СН'!$G$20</f>
        <v>2565.8158147499998</v>
      </c>
      <c r="G54" s="36">
        <f>SUMIFS(СВЦЭМ!$C$33:$C$776,СВЦЭМ!$A$33:$A$776,$A54,СВЦЭМ!$B$33:$B$776,G$47)+'СЕТ СН'!$G$12+СВЦЭМ!$D$10+'СЕТ СН'!$G$5-'СЕТ СН'!$G$20</f>
        <v>2569.5383121200002</v>
      </c>
      <c r="H54" s="36">
        <f>SUMIFS(СВЦЭМ!$C$33:$C$776,СВЦЭМ!$A$33:$A$776,$A54,СВЦЭМ!$B$33:$B$776,H$47)+'СЕТ СН'!$G$12+СВЦЭМ!$D$10+'СЕТ СН'!$G$5-'СЕТ СН'!$G$20</f>
        <v>2532.8060525199999</v>
      </c>
      <c r="I54" s="36">
        <f>SUMIFS(СВЦЭМ!$C$33:$C$776,СВЦЭМ!$A$33:$A$776,$A54,СВЦЭМ!$B$33:$B$776,I$47)+'СЕТ СН'!$G$12+СВЦЭМ!$D$10+'СЕТ СН'!$G$5-'СЕТ СН'!$G$20</f>
        <v>2486.08362747</v>
      </c>
      <c r="J54" s="36">
        <f>SUMIFS(СВЦЭМ!$C$33:$C$776,СВЦЭМ!$A$33:$A$776,$A54,СВЦЭМ!$B$33:$B$776,J$47)+'СЕТ СН'!$G$12+СВЦЭМ!$D$10+'СЕТ СН'!$G$5-'СЕТ СН'!$G$20</f>
        <v>2450.00222992</v>
      </c>
      <c r="K54" s="36">
        <f>SUMIFS(СВЦЭМ!$C$33:$C$776,СВЦЭМ!$A$33:$A$776,$A54,СВЦЭМ!$B$33:$B$776,K$47)+'СЕТ СН'!$G$12+СВЦЭМ!$D$10+'СЕТ СН'!$G$5-'СЕТ СН'!$G$20</f>
        <v>2450.23343961</v>
      </c>
      <c r="L54" s="36">
        <f>SUMIFS(СВЦЭМ!$C$33:$C$776,СВЦЭМ!$A$33:$A$776,$A54,СВЦЭМ!$B$33:$B$776,L$47)+'СЕТ СН'!$G$12+СВЦЭМ!$D$10+'СЕТ СН'!$G$5-'СЕТ СН'!$G$20</f>
        <v>2475.3948983499999</v>
      </c>
      <c r="M54" s="36">
        <f>SUMIFS(СВЦЭМ!$C$33:$C$776,СВЦЭМ!$A$33:$A$776,$A54,СВЦЭМ!$B$33:$B$776,M$47)+'СЕТ СН'!$G$12+СВЦЭМ!$D$10+'СЕТ СН'!$G$5-'СЕТ СН'!$G$20</f>
        <v>2438.0933092400001</v>
      </c>
      <c r="N54" s="36">
        <f>SUMIFS(СВЦЭМ!$C$33:$C$776,СВЦЭМ!$A$33:$A$776,$A54,СВЦЭМ!$B$33:$B$776,N$47)+'СЕТ СН'!$G$12+СВЦЭМ!$D$10+'СЕТ СН'!$G$5-'СЕТ СН'!$G$20</f>
        <v>2481.7450089599997</v>
      </c>
      <c r="O54" s="36">
        <f>SUMIFS(СВЦЭМ!$C$33:$C$776,СВЦЭМ!$A$33:$A$776,$A54,СВЦЭМ!$B$33:$B$776,O$47)+'СЕТ СН'!$G$12+СВЦЭМ!$D$10+'СЕТ СН'!$G$5-'СЕТ СН'!$G$20</f>
        <v>2453.66191377</v>
      </c>
      <c r="P54" s="36">
        <f>SUMIFS(СВЦЭМ!$C$33:$C$776,СВЦЭМ!$A$33:$A$776,$A54,СВЦЭМ!$B$33:$B$776,P$47)+'СЕТ СН'!$G$12+СВЦЭМ!$D$10+'СЕТ СН'!$G$5-'СЕТ СН'!$G$20</f>
        <v>2453.7054188100001</v>
      </c>
      <c r="Q54" s="36">
        <f>SUMIFS(СВЦЭМ!$C$33:$C$776,СВЦЭМ!$A$33:$A$776,$A54,СВЦЭМ!$B$33:$B$776,Q$47)+'СЕТ СН'!$G$12+СВЦЭМ!$D$10+'СЕТ СН'!$G$5-'СЕТ СН'!$G$20</f>
        <v>2453.0809463400001</v>
      </c>
      <c r="R54" s="36">
        <f>SUMIFS(СВЦЭМ!$C$33:$C$776,СВЦЭМ!$A$33:$A$776,$A54,СВЦЭМ!$B$33:$B$776,R$47)+'СЕТ СН'!$G$12+СВЦЭМ!$D$10+'СЕТ СН'!$G$5-'СЕТ СН'!$G$20</f>
        <v>2413.4915590599999</v>
      </c>
      <c r="S54" s="36">
        <f>SUMIFS(СВЦЭМ!$C$33:$C$776,СВЦЭМ!$A$33:$A$776,$A54,СВЦЭМ!$B$33:$B$776,S$47)+'СЕТ СН'!$G$12+СВЦЭМ!$D$10+'СЕТ СН'!$G$5-'СЕТ СН'!$G$20</f>
        <v>2392.3727505900001</v>
      </c>
      <c r="T54" s="36">
        <f>SUMIFS(СВЦЭМ!$C$33:$C$776,СВЦЭМ!$A$33:$A$776,$A54,СВЦЭМ!$B$33:$B$776,T$47)+'СЕТ СН'!$G$12+СВЦЭМ!$D$10+'СЕТ СН'!$G$5-'СЕТ СН'!$G$20</f>
        <v>2393.2310162499998</v>
      </c>
      <c r="U54" s="36">
        <f>SUMIFS(СВЦЭМ!$C$33:$C$776,СВЦЭМ!$A$33:$A$776,$A54,СВЦЭМ!$B$33:$B$776,U$47)+'СЕТ СН'!$G$12+СВЦЭМ!$D$10+'СЕТ СН'!$G$5-'СЕТ СН'!$G$20</f>
        <v>2396.3831157300001</v>
      </c>
      <c r="V54" s="36">
        <f>SUMIFS(СВЦЭМ!$C$33:$C$776,СВЦЭМ!$A$33:$A$776,$A54,СВЦЭМ!$B$33:$B$776,V$47)+'СЕТ СН'!$G$12+СВЦЭМ!$D$10+'СЕТ СН'!$G$5-'СЕТ СН'!$G$20</f>
        <v>2406.06039336</v>
      </c>
      <c r="W54" s="36">
        <f>SUMIFS(СВЦЭМ!$C$33:$C$776,СВЦЭМ!$A$33:$A$776,$A54,СВЦЭМ!$B$33:$B$776,W$47)+'СЕТ СН'!$G$12+СВЦЭМ!$D$10+'СЕТ СН'!$G$5-'СЕТ СН'!$G$20</f>
        <v>2406.5308719099999</v>
      </c>
      <c r="X54" s="36">
        <f>SUMIFS(СВЦЭМ!$C$33:$C$776,СВЦЭМ!$A$33:$A$776,$A54,СВЦЭМ!$B$33:$B$776,X$47)+'СЕТ СН'!$G$12+СВЦЭМ!$D$10+'СЕТ СН'!$G$5-'СЕТ СН'!$G$20</f>
        <v>2388.5087329799999</v>
      </c>
      <c r="Y54" s="36">
        <f>SUMIFS(СВЦЭМ!$C$33:$C$776,СВЦЭМ!$A$33:$A$776,$A54,СВЦЭМ!$B$33:$B$776,Y$47)+'СЕТ СН'!$G$12+СВЦЭМ!$D$10+'СЕТ СН'!$G$5-'СЕТ СН'!$G$20</f>
        <v>2451.55743373</v>
      </c>
    </row>
    <row r="55" spans="1:25" ht="15.75" x14ac:dyDescent="0.2">
      <c r="A55" s="35">
        <f t="shared" si="1"/>
        <v>43716</v>
      </c>
      <c r="B55" s="36">
        <f>SUMIFS(СВЦЭМ!$C$33:$C$776,СВЦЭМ!$A$33:$A$776,$A55,СВЦЭМ!$B$33:$B$776,B$47)+'СЕТ СН'!$G$12+СВЦЭМ!$D$10+'СЕТ СН'!$G$5-'СЕТ СН'!$G$20</f>
        <v>2491.7868223599999</v>
      </c>
      <c r="C55" s="36">
        <f>SUMIFS(СВЦЭМ!$C$33:$C$776,СВЦЭМ!$A$33:$A$776,$A55,СВЦЭМ!$B$33:$B$776,C$47)+'СЕТ СН'!$G$12+СВЦЭМ!$D$10+'СЕТ СН'!$G$5-'СЕТ СН'!$G$20</f>
        <v>2524.5694400699999</v>
      </c>
      <c r="D55" s="36">
        <f>SUMIFS(СВЦЭМ!$C$33:$C$776,СВЦЭМ!$A$33:$A$776,$A55,СВЦЭМ!$B$33:$B$776,D$47)+'СЕТ СН'!$G$12+СВЦЭМ!$D$10+'СЕТ СН'!$G$5-'СЕТ СН'!$G$20</f>
        <v>2540.2697239499998</v>
      </c>
      <c r="E55" s="36">
        <f>SUMIFS(СВЦЭМ!$C$33:$C$776,СВЦЭМ!$A$33:$A$776,$A55,СВЦЭМ!$B$33:$B$776,E$47)+'СЕТ СН'!$G$12+СВЦЭМ!$D$10+'СЕТ СН'!$G$5-'СЕТ СН'!$G$20</f>
        <v>2549.4799764600002</v>
      </c>
      <c r="F55" s="36">
        <f>SUMIFS(СВЦЭМ!$C$33:$C$776,СВЦЭМ!$A$33:$A$776,$A55,СВЦЭМ!$B$33:$B$776,F$47)+'СЕТ СН'!$G$12+СВЦЭМ!$D$10+'СЕТ СН'!$G$5-'СЕТ СН'!$G$20</f>
        <v>2552.80872391</v>
      </c>
      <c r="G55" s="36">
        <f>SUMIFS(СВЦЭМ!$C$33:$C$776,СВЦЭМ!$A$33:$A$776,$A55,СВЦЭМ!$B$33:$B$776,G$47)+'СЕТ СН'!$G$12+СВЦЭМ!$D$10+'СЕТ СН'!$G$5-'СЕТ СН'!$G$20</f>
        <v>2549.49188671</v>
      </c>
      <c r="H55" s="36">
        <f>SUMIFS(СВЦЭМ!$C$33:$C$776,СВЦЭМ!$A$33:$A$776,$A55,СВЦЭМ!$B$33:$B$776,H$47)+'СЕТ СН'!$G$12+СВЦЭМ!$D$10+'СЕТ СН'!$G$5-'СЕТ СН'!$G$20</f>
        <v>2530.8991863599999</v>
      </c>
      <c r="I55" s="36">
        <f>SUMIFS(СВЦЭМ!$C$33:$C$776,СВЦЭМ!$A$33:$A$776,$A55,СВЦЭМ!$B$33:$B$776,I$47)+'СЕТ СН'!$G$12+СВЦЭМ!$D$10+'СЕТ СН'!$G$5-'СЕТ СН'!$G$20</f>
        <v>2514.6401749900001</v>
      </c>
      <c r="J55" s="36">
        <f>SUMIFS(СВЦЭМ!$C$33:$C$776,СВЦЭМ!$A$33:$A$776,$A55,СВЦЭМ!$B$33:$B$776,J$47)+'СЕТ СН'!$G$12+СВЦЭМ!$D$10+'СЕТ СН'!$G$5-'СЕТ СН'!$G$20</f>
        <v>2497.3820012599999</v>
      </c>
      <c r="K55" s="36">
        <f>SUMIFS(СВЦЭМ!$C$33:$C$776,СВЦЭМ!$A$33:$A$776,$A55,СВЦЭМ!$B$33:$B$776,K$47)+'СЕТ СН'!$G$12+СВЦЭМ!$D$10+'СЕТ СН'!$G$5-'СЕТ СН'!$G$20</f>
        <v>2469.3057086399999</v>
      </c>
      <c r="L55" s="36">
        <f>SUMIFS(СВЦЭМ!$C$33:$C$776,СВЦЭМ!$A$33:$A$776,$A55,СВЦЭМ!$B$33:$B$776,L$47)+'СЕТ СН'!$G$12+СВЦЭМ!$D$10+'СЕТ СН'!$G$5-'СЕТ СН'!$G$20</f>
        <v>2468.30806076</v>
      </c>
      <c r="M55" s="36">
        <f>SUMIFS(СВЦЭМ!$C$33:$C$776,СВЦЭМ!$A$33:$A$776,$A55,СВЦЭМ!$B$33:$B$776,M$47)+'СЕТ СН'!$G$12+СВЦЭМ!$D$10+'СЕТ СН'!$G$5-'СЕТ СН'!$G$20</f>
        <v>2444.4295797099999</v>
      </c>
      <c r="N55" s="36">
        <f>SUMIFS(СВЦЭМ!$C$33:$C$776,СВЦЭМ!$A$33:$A$776,$A55,СВЦЭМ!$B$33:$B$776,N$47)+'СЕТ СН'!$G$12+СВЦЭМ!$D$10+'СЕТ СН'!$G$5-'СЕТ СН'!$G$20</f>
        <v>2456.7374272900001</v>
      </c>
      <c r="O55" s="36">
        <f>SUMIFS(СВЦЭМ!$C$33:$C$776,СВЦЭМ!$A$33:$A$776,$A55,СВЦЭМ!$B$33:$B$776,O$47)+'СЕТ СН'!$G$12+СВЦЭМ!$D$10+'СЕТ СН'!$G$5-'СЕТ СН'!$G$20</f>
        <v>2456.4020395699999</v>
      </c>
      <c r="P55" s="36">
        <f>SUMIFS(СВЦЭМ!$C$33:$C$776,СВЦЭМ!$A$33:$A$776,$A55,СВЦЭМ!$B$33:$B$776,P$47)+'СЕТ СН'!$G$12+СВЦЭМ!$D$10+'СЕТ СН'!$G$5-'СЕТ СН'!$G$20</f>
        <v>2452.8264975299999</v>
      </c>
      <c r="Q55" s="36">
        <f>SUMIFS(СВЦЭМ!$C$33:$C$776,СВЦЭМ!$A$33:$A$776,$A55,СВЦЭМ!$B$33:$B$776,Q$47)+'СЕТ СН'!$G$12+СВЦЭМ!$D$10+'СЕТ СН'!$G$5-'СЕТ СН'!$G$20</f>
        <v>2462.2613999800001</v>
      </c>
      <c r="R55" s="36">
        <f>SUMIFS(СВЦЭМ!$C$33:$C$776,СВЦЭМ!$A$33:$A$776,$A55,СВЦЭМ!$B$33:$B$776,R$47)+'СЕТ СН'!$G$12+СВЦЭМ!$D$10+'СЕТ СН'!$G$5-'СЕТ СН'!$G$20</f>
        <v>2424.9555480199997</v>
      </c>
      <c r="S55" s="36">
        <f>SUMIFS(СВЦЭМ!$C$33:$C$776,СВЦЭМ!$A$33:$A$776,$A55,СВЦЭМ!$B$33:$B$776,S$47)+'СЕТ СН'!$G$12+СВЦЭМ!$D$10+'СЕТ СН'!$G$5-'СЕТ СН'!$G$20</f>
        <v>2394.0137834699999</v>
      </c>
      <c r="T55" s="36">
        <f>SUMIFS(СВЦЭМ!$C$33:$C$776,СВЦЭМ!$A$33:$A$776,$A55,СВЦЭМ!$B$33:$B$776,T$47)+'СЕТ СН'!$G$12+СВЦЭМ!$D$10+'СЕТ СН'!$G$5-'СЕТ СН'!$G$20</f>
        <v>2404.37321737</v>
      </c>
      <c r="U55" s="36">
        <f>SUMIFS(СВЦЭМ!$C$33:$C$776,СВЦЭМ!$A$33:$A$776,$A55,СВЦЭМ!$B$33:$B$776,U$47)+'СЕТ СН'!$G$12+СВЦЭМ!$D$10+'СЕТ СН'!$G$5-'СЕТ СН'!$G$20</f>
        <v>2402.7499762799998</v>
      </c>
      <c r="V55" s="36">
        <f>SUMIFS(СВЦЭМ!$C$33:$C$776,СВЦЭМ!$A$33:$A$776,$A55,СВЦЭМ!$B$33:$B$776,V$47)+'СЕТ СН'!$G$12+СВЦЭМ!$D$10+'СЕТ СН'!$G$5-'СЕТ СН'!$G$20</f>
        <v>2428.3152384800001</v>
      </c>
      <c r="W55" s="36">
        <f>SUMIFS(СВЦЭМ!$C$33:$C$776,СВЦЭМ!$A$33:$A$776,$A55,СВЦЭМ!$B$33:$B$776,W$47)+'СЕТ СН'!$G$12+СВЦЭМ!$D$10+'СЕТ СН'!$G$5-'СЕТ СН'!$G$20</f>
        <v>2421.5961367</v>
      </c>
      <c r="X55" s="36">
        <f>SUMIFS(СВЦЭМ!$C$33:$C$776,СВЦЭМ!$A$33:$A$776,$A55,СВЦЭМ!$B$33:$B$776,X$47)+'СЕТ СН'!$G$12+СВЦЭМ!$D$10+'СЕТ СН'!$G$5-'СЕТ СН'!$G$20</f>
        <v>2382.5008157699999</v>
      </c>
      <c r="Y55" s="36">
        <f>SUMIFS(СВЦЭМ!$C$33:$C$776,СВЦЭМ!$A$33:$A$776,$A55,СВЦЭМ!$B$33:$B$776,Y$47)+'СЕТ СН'!$G$12+СВЦЭМ!$D$10+'СЕТ СН'!$G$5-'СЕТ СН'!$G$20</f>
        <v>2404.2132905500002</v>
      </c>
    </row>
    <row r="56" spans="1:25" ht="15.75" x14ac:dyDescent="0.2">
      <c r="A56" s="35">
        <f t="shared" si="1"/>
        <v>43717</v>
      </c>
      <c r="B56" s="36">
        <f>SUMIFS(СВЦЭМ!$C$33:$C$776,СВЦЭМ!$A$33:$A$776,$A56,СВЦЭМ!$B$33:$B$776,B$47)+'СЕТ СН'!$G$12+СВЦЭМ!$D$10+'СЕТ СН'!$G$5-'СЕТ СН'!$G$20</f>
        <v>2467.0326671499997</v>
      </c>
      <c r="C56" s="36">
        <f>SUMIFS(СВЦЭМ!$C$33:$C$776,СВЦЭМ!$A$33:$A$776,$A56,СВЦЭМ!$B$33:$B$776,C$47)+'СЕТ СН'!$G$12+СВЦЭМ!$D$10+'СЕТ СН'!$G$5-'СЕТ СН'!$G$20</f>
        <v>2547.8757011100001</v>
      </c>
      <c r="D56" s="36">
        <f>SUMIFS(СВЦЭМ!$C$33:$C$776,СВЦЭМ!$A$33:$A$776,$A56,СВЦЭМ!$B$33:$B$776,D$47)+'СЕТ СН'!$G$12+СВЦЭМ!$D$10+'СЕТ СН'!$G$5-'СЕТ СН'!$G$20</f>
        <v>2563.5575446100001</v>
      </c>
      <c r="E56" s="36">
        <f>SUMIFS(СВЦЭМ!$C$33:$C$776,СВЦЭМ!$A$33:$A$776,$A56,СВЦЭМ!$B$33:$B$776,E$47)+'СЕТ СН'!$G$12+СВЦЭМ!$D$10+'СЕТ СН'!$G$5-'СЕТ СН'!$G$20</f>
        <v>2580.9015131599999</v>
      </c>
      <c r="F56" s="36">
        <f>SUMIFS(СВЦЭМ!$C$33:$C$776,СВЦЭМ!$A$33:$A$776,$A56,СВЦЭМ!$B$33:$B$776,F$47)+'СЕТ СН'!$G$12+СВЦЭМ!$D$10+'СЕТ СН'!$G$5-'СЕТ СН'!$G$20</f>
        <v>2585.8746994399999</v>
      </c>
      <c r="G56" s="36">
        <f>SUMIFS(СВЦЭМ!$C$33:$C$776,СВЦЭМ!$A$33:$A$776,$A56,СВЦЭМ!$B$33:$B$776,G$47)+'СЕТ СН'!$G$12+СВЦЭМ!$D$10+'СЕТ СН'!$G$5-'СЕТ СН'!$G$20</f>
        <v>2577.5598604799998</v>
      </c>
      <c r="H56" s="36">
        <f>SUMIFS(СВЦЭМ!$C$33:$C$776,СВЦЭМ!$A$33:$A$776,$A56,СВЦЭМ!$B$33:$B$776,H$47)+'СЕТ СН'!$G$12+СВЦЭМ!$D$10+'СЕТ СН'!$G$5-'СЕТ СН'!$G$20</f>
        <v>2519.5771540400001</v>
      </c>
      <c r="I56" s="36">
        <f>SUMIFS(СВЦЭМ!$C$33:$C$776,СВЦЭМ!$A$33:$A$776,$A56,СВЦЭМ!$B$33:$B$776,I$47)+'СЕТ СН'!$G$12+СВЦЭМ!$D$10+'СЕТ СН'!$G$5-'СЕТ СН'!$G$20</f>
        <v>2470.39736262</v>
      </c>
      <c r="J56" s="36">
        <f>SUMIFS(СВЦЭМ!$C$33:$C$776,СВЦЭМ!$A$33:$A$776,$A56,СВЦЭМ!$B$33:$B$776,J$47)+'СЕТ СН'!$G$12+СВЦЭМ!$D$10+'СЕТ СН'!$G$5-'СЕТ СН'!$G$20</f>
        <v>2423.3252792600001</v>
      </c>
      <c r="K56" s="36">
        <f>SUMIFS(СВЦЭМ!$C$33:$C$776,СВЦЭМ!$A$33:$A$776,$A56,СВЦЭМ!$B$33:$B$776,K$47)+'СЕТ СН'!$G$12+СВЦЭМ!$D$10+'СЕТ СН'!$G$5-'СЕТ СН'!$G$20</f>
        <v>2403.4711338799998</v>
      </c>
      <c r="L56" s="36">
        <f>SUMIFS(СВЦЭМ!$C$33:$C$776,СВЦЭМ!$A$33:$A$776,$A56,СВЦЭМ!$B$33:$B$776,L$47)+'СЕТ СН'!$G$12+СВЦЭМ!$D$10+'СЕТ СН'!$G$5-'СЕТ СН'!$G$20</f>
        <v>2400.5000629400001</v>
      </c>
      <c r="M56" s="36">
        <f>SUMIFS(СВЦЭМ!$C$33:$C$776,СВЦЭМ!$A$33:$A$776,$A56,СВЦЭМ!$B$33:$B$776,M$47)+'СЕТ СН'!$G$12+СВЦЭМ!$D$10+'СЕТ СН'!$G$5-'СЕТ СН'!$G$20</f>
        <v>2396.27755523</v>
      </c>
      <c r="N56" s="36">
        <f>SUMIFS(СВЦЭМ!$C$33:$C$776,СВЦЭМ!$A$33:$A$776,$A56,СВЦЭМ!$B$33:$B$776,N$47)+'СЕТ СН'!$G$12+СВЦЭМ!$D$10+'СЕТ СН'!$G$5-'СЕТ СН'!$G$20</f>
        <v>2398.7689456399999</v>
      </c>
      <c r="O56" s="36">
        <f>SUMIFS(СВЦЭМ!$C$33:$C$776,СВЦЭМ!$A$33:$A$776,$A56,СВЦЭМ!$B$33:$B$776,O$47)+'СЕТ СН'!$G$12+СВЦЭМ!$D$10+'СЕТ СН'!$G$5-'СЕТ СН'!$G$20</f>
        <v>2404.0571853000001</v>
      </c>
      <c r="P56" s="36">
        <f>SUMIFS(СВЦЭМ!$C$33:$C$776,СВЦЭМ!$A$33:$A$776,$A56,СВЦЭМ!$B$33:$B$776,P$47)+'СЕТ СН'!$G$12+СВЦЭМ!$D$10+'СЕТ СН'!$G$5-'СЕТ СН'!$G$20</f>
        <v>2407.2265437799997</v>
      </c>
      <c r="Q56" s="36">
        <f>SUMIFS(СВЦЭМ!$C$33:$C$776,СВЦЭМ!$A$33:$A$776,$A56,СВЦЭМ!$B$33:$B$776,Q$47)+'СЕТ СН'!$G$12+СВЦЭМ!$D$10+'СЕТ СН'!$G$5-'СЕТ СН'!$G$20</f>
        <v>2413.3244875099999</v>
      </c>
      <c r="R56" s="36">
        <f>SUMIFS(СВЦЭМ!$C$33:$C$776,СВЦЭМ!$A$33:$A$776,$A56,СВЦЭМ!$B$33:$B$776,R$47)+'СЕТ СН'!$G$12+СВЦЭМ!$D$10+'СЕТ СН'!$G$5-'СЕТ СН'!$G$20</f>
        <v>2411.1972997900002</v>
      </c>
      <c r="S56" s="36">
        <f>SUMIFS(СВЦЭМ!$C$33:$C$776,СВЦЭМ!$A$33:$A$776,$A56,СВЦЭМ!$B$33:$B$776,S$47)+'СЕТ СН'!$G$12+СВЦЭМ!$D$10+'СЕТ СН'!$G$5-'СЕТ СН'!$G$20</f>
        <v>2408.87984078</v>
      </c>
      <c r="T56" s="36">
        <f>SUMIFS(СВЦЭМ!$C$33:$C$776,СВЦЭМ!$A$33:$A$776,$A56,СВЦЭМ!$B$33:$B$776,T$47)+'СЕТ СН'!$G$12+СВЦЭМ!$D$10+'СЕТ СН'!$G$5-'СЕТ СН'!$G$20</f>
        <v>2398.40868202</v>
      </c>
      <c r="U56" s="36">
        <f>SUMIFS(СВЦЭМ!$C$33:$C$776,СВЦЭМ!$A$33:$A$776,$A56,СВЦЭМ!$B$33:$B$776,U$47)+'СЕТ СН'!$G$12+СВЦЭМ!$D$10+'СЕТ СН'!$G$5-'СЕТ СН'!$G$20</f>
        <v>2405.8589637099999</v>
      </c>
      <c r="V56" s="36">
        <f>SUMIFS(СВЦЭМ!$C$33:$C$776,СВЦЭМ!$A$33:$A$776,$A56,СВЦЭМ!$B$33:$B$776,V$47)+'СЕТ СН'!$G$12+СВЦЭМ!$D$10+'СЕТ СН'!$G$5-'СЕТ СН'!$G$20</f>
        <v>2417.1158600999997</v>
      </c>
      <c r="W56" s="36">
        <f>SUMIFS(СВЦЭМ!$C$33:$C$776,СВЦЭМ!$A$33:$A$776,$A56,СВЦЭМ!$B$33:$B$776,W$47)+'СЕТ СН'!$G$12+СВЦЭМ!$D$10+'СЕТ СН'!$G$5-'СЕТ СН'!$G$20</f>
        <v>2413.8333817100001</v>
      </c>
      <c r="X56" s="36">
        <f>SUMIFS(СВЦЭМ!$C$33:$C$776,СВЦЭМ!$A$33:$A$776,$A56,СВЦЭМ!$B$33:$B$776,X$47)+'СЕТ СН'!$G$12+СВЦЭМ!$D$10+'СЕТ СН'!$G$5-'СЕТ СН'!$G$20</f>
        <v>2399.5973887299997</v>
      </c>
      <c r="Y56" s="36">
        <f>SUMIFS(СВЦЭМ!$C$33:$C$776,СВЦЭМ!$A$33:$A$776,$A56,СВЦЭМ!$B$33:$B$776,Y$47)+'СЕТ СН'!$G$12+СВЦЭМ!$D$10+'СЕТ СН'!$G$5-'СЕТ СН'!$G$20</f>
        <v>2438.3380830799997</v>
      </c>
    </row>
    <row r="57" spans="1:25" ht="15.75" x14ac:dyDescent="0.2">
      <c r="A57" s="35">
        <f t="shared" si="1"/>
        <v>43718</v>
      </c>
      <c r="B57" s="36">
        <f>SUMIFS(СВЦЭМ!$C$33:$C$776,СВЦЭМ!$A$33:$A$776,$A57,СВЦЭМ!$B$33:$B$776,B$47)+'СЕТ СН'!$G$12+СВЦЭМ!$D$10+'СЕТ СН'!$G$5-'СЕТ СН'!$G$20</f>
        <v>2481.1535530299998</v>
      </c>
      <c r="C57" s="36">
        <f>SUMIFS(СВЦЭМ!$C$33:$C$776,СВЦЭМ!$A$33:$A$776,$A57,СВЦЭМ!$B$33:$B$776,C$47)+'СЕТ СН'!$G$12+СВЦЭМ!$D$10+'СЕТ СН'!$G$5-'СЕТ СН'!$G$20</f>
        <v>2497.4694682700001</v>
      </c>
      <c r="D57" s="36">
        <f>SUMIFS(СВЦЭМ!$C$33:$C$776,СВЦЭМ!$A$33:$A$776,$A57,СВЦЭМ!$B$33:$B$776,D$47)+'СЕТ СН'!$G$12+СВЦЭМ!$D$10+'СЕТ СН'!$G$5-'СЕТ СН'!$G$20</f>
        <v>2517.84137556</v>
      </c>
      <c r="E57" s="36">
        <f>SUMIFS(СВЦЭМ!$C$33:$C$776,СВЦЭМ!$A$33:$A$776,$A57,СВЦЭМ!$B$33:$B$776,E$47)+'СЕТ СН'!$G$12+СВЦЭМ!$D$10+'СЕТ СН'!$G$5-'СЕТ СН'!$G$20</f>
        <v>2520.8293624500002</v>
      </c>
      <c r="F57" s="36">
        <f>SUMIFS(СВЦЭМ!$C$33:$C$776,СВЦЭМ!$A$33:$A$776,$A57,СВЦЭМ!$B$33:$B$776,F$47)+'СЕТ СН'!$G$12+СВЦЭМ!$D$10+'СЕТ СН'!$G$5-'СЕТ СН'!$G$20</f>
        <v>2505.1265727499999</v>
      </c>
      <c r="G57" s="36">
        <f>SUMIFS(СВЦЭМ!$C$33:$C$776,СВЦЭМ!$A$33:$A$776,$A57,СВЦЭМ!$B$33:$B$776,G$47)+'СЕТ СН'!$G$12+СВЦЭМ!$D$10+'СЕТ СН'!$G$5-'СЕТ СН'!$G$20</f>
        <v>2501.35959134</v>
      </c>
      <c r="H57" s="36">
        <f>SUMIFS(СВЦЭМ!$C$33:$C$776,СВЦЭМ!$A$33:$A$776,$A57,СВЦЭМ!$B$33:$B$776,H$47)+'СЕТ СН'!$G$12+СВЦЭМ!$D$10+'СЕТ СН'!$G$5-'СЕТ СН'!$G$20</f>
        <v>2485.08413819</v>
      </c>
      <c r="I57" s="36">
        <f>SUMIFS(СВЦЭМ!$C$33:$C$776,СВЦЭМ!$A$33:$A$776,$A57,СВЦЭМ!$B$33:$B$776,I$47)+'СЕТ СН'!$G$12+СВЦЭМ!$D$10+'СЕТ СН'!$G$5-'СЕТ СН'!$G$20</f>
        <v>2475.7636079700001</v>
      </c>
      <c r="J57" s="36">
        <f>SUMIFS(СВЦЭМ!$C$33:$C$776,СВЦЭМ!$A$33:$A$776,$A57,СВЦЭМ!$B$33:$B$776,J$47)+'СЕТ СН'!$G$12+СВЦЭМ!$D$10+'СЕТ СН'!$G$5-'СЕТ СН'!$G$20</f>
        <v>2495.7906745099999</v>
      </c>
      <c r="K57" s="36">
        <f>SUMIFS(СВЦЭМ!$C$33:$C$776,СВЦЭМ!$A$33:$A$776,$A57,СВЦЭМ!$B$33:$B$776,K$47)+'СЕТ СН'!$G$12+СВЦЭМ!$D$10+'СЕТ СН'!$G$5-'СЕТ СН'!$G$20</f>
        <v>2496.1675605199998</v>
      </c>
      <c r="L57" s="36">
        <f>SUMIFS(СВЦЭМ!$C$33:$C$776,СВЦЭМ!$A$33:$A$776,$A57,СВЦЭМ!$B$33:$B$776,L$47)+'СЕТ СН'!$G$12+СВЦЭМ!$D$10+'СЕТ СН'!$G$5-'СЕТ СН'!$G$20</f>
        <v>2507.9090707599998</v>
      </c>
      <c r="M57" s="36">
        <f>SUMIFS(СВЦЭМ!$C$33:$C$776,СВЦЭМ!$A$33:$A$776,$A57,СВЦЭМ!$B$33:$B$776,M$47)+'СЕТ СН'!$G$12+СВЦЭМ!$D$10+'СЕТ СН'!$G$5-'СЕТ СН'!$G$20</f>
        <v>2503.25435745</v>
      </c>
      <c r="N57" s="36">
        <f>SUMIFS(СВЦЭМ!$C$33:$C$776,СВЦЭМ!$A$33:$A$776,$A57,СВЦЭМ!$B$33:$B$776,N$47)+'СЕТ СН'!$G$12+СВЦЭМ!$D$10+'СЕТ СН'!$G$5-'СЕТ СН'!$G$20</f>
        <v>2498.44982458</v>
      </c>
      <c r="O57" s="36">
        <f>SUMIFS(СВЦЭМ!$C$33:$C$776,СВЦЭМ!$A$33:$A$776,$A57,СВЦЭМ!$B$33:$B$776,O$47)+'СЕТ СН'!$G$12+СВЦЭМ!$D$10+'СЕТ СН'!$G$5-'СЕТ СН'!$G$20</f>
        <v>2497.8363236499999</v>
      </c>
      <c r="P57" s="36">
        <f>SUMIFS(СВЦЭМ!$C$33:$C$776,СВЦЭМ!$A$33:$A$776,$A57,СВЦЭМ!$B$33:$B$776,P$47)+'СЕТ СН'!$G$12+СВЦЭМ!$D$10+'СЕТ СН'!$G$5-'СЕТ СН'!$G$20</f>
        <v>2492.8098246</v>
      </c>
      <c r="Q57" s="36">
        <f>SUMIFS(СВЦЭМ!$C$33:$C$776,СВЦЭМ!$A$33:$A$776,$A57,СВЦЭМ!$B$33:$B$776,Q$47)+'СЕТ СН'!$G$12+СВЦЭМ!$D$10+'СЕТ СН'!$G$5-'СЕТ СН'!$G$20</f>
        <v>2496.0691486000001</v>
      </c>
      <c r="R57" s="36">
        <f>SUMIFS(СВЦЭМ!$C$33:$C$776,СВЦЭМ!$A$33:$A$776,$A57,СВЦЭМ!$B$33:$B$776,R$47)+'СЕТ СН'!$G$12+СВЦЭМ!$D$10+'СЕТ СН'!$G$5-'СЕТ СН'!$G$20</f>
        <v>2487.1217286000001</v>
      </c>
      <c r="S57" s="36">
        <f>SUMIFS(СВЦЭМ!$C$33:$C$776,СВЦЭМ!$A$33:$A$776,$A57,СВЦЭМ!$B$33:$B$776,S$47)+'СЕТ СН'!$G$12+СВЦЭМ!$D$10+'СЕТ СН'!$G$5-'СЕТ СН'!$G$20</f>
        <v>2484.8899571399998</v>
      </c>
      <c r="T57" s="36">
        <f>SUMIFS(СВЦЭМ!$C$33:$C$776,СВЦЭМ!$A$33:$A$776,$A57,СВЦЭМ!$B$33:$B$776,T$47)+'СЕТ СН'!$G$12+СВЦЭМ!$D$10+'СЕТ СН'!$G$5-'СЕТ СН'!$G$20</f>
        <v>2493.1213802900002</v>
      </c>
      <c r="U57" s="36">
        <f>SUMIFS(СВЦЭМ!$C$33:$C$776,СВЦЭМ!$A$33:$A$776,$A57,СВЦЭМ!$B$33:$B$776,U$47)+'СЕТ СН'!$G$12+СВЦЭМ!$D$10+'СЕТ СН'!$G$5-'СЕТ СН'!$G$20</f>
        <v>2503.9028140199998</v>
      </c>
      <c r="V57" s="36">
        <f>SUMIFS(СВЦЭМ!$C$33:$C$776,СВЦЭМ!$A$33:$A$776,$A57,СВЦЭМ!$B$33:$B$776,V$47)+'СЕТ СН'!$G$12+СВЦЭМ!$D$10+'СЕТ СН'!$G$5-'СЕТ СН'!$G$20</f>
        <v>2519.37992222</v>
      </c>
      <c r="W57" s="36">
        <f>SUMIFS(СВЦЭМ!$C$33:$C$776,СВЦЭМ!$A$33:$A$776,$A57,СВЦЭМ!$B$33:$B$776,W$47)+'СЕТ СН'!$G$12+СВЦЭМ!$D$10+'СЕТ СН'!$G$5-'СЕТ СН'!$G$20</f>
        <v>2502.4570975199999</v>
      </c>
      <c r="X57" s="36">
        <f>SUMIFS(СВЦЭМ!$C$33:$C$776,СВЦЭМ!$A$33:$A$776,$A57,СВЦЭМ!$B$33:$B$776,X$47)+'СЕТ СН'!$G$12+СВЦЭМ!$D$10+'СЕТ СН'!$G$5-'СЕТ СН'!$G$20</f>
        <v>2472.8103480899999</v>
      </c>
      <c r="Y57" s="36">
        <f>SUMIFS(СВЦЭМ!$C$33:$C$776,СВЦЭМ!$A$33:$A$776,$A57,СВЦЭМ!$B$33:$B$776,Y$47)+'СЕТ СН'!$G$12+СВЦЭМ!$D$10+'СЕТ СН'!$G$5-'СЕТ СН'!$G$20</f>
        <v>2489.86948579</v>
      </c>
    </row>
    <row r="58" spans="1:25" ht="15.75" x14ac:dyDescent="0.2">
      <c r="A58" s="35">
        <f t="shared" si="1"/>
        <v>43719</v>
      </c>
      <c r="B58" s="36">
        <f>SUMIFS(СВЦЭМ!$C$33:$C$776,СВЦЭМ!$A$33:$A$776,$A58,СВЦЭМ!$B$33:$B$776,B$47)+'СЕТ СН'!$G$12+СВЦЭМ!$D$10+'СЕТ СН'!$G$5-'СЕТ СН'!$G$20</f>
        <v>2571.3238314199998</v>
      </c>
      <c r="C58" s="36">
        <f>SUMIFS(СВЦЭМ!$C$33:$C$776,СВЦЭМ!$A$33:$A$776,$A58,СВЦЭМ!$B$33:$B$776,C$47)+'СЕТ СН'!$G$12+СВЦЭМ!$D$10+'СЕТ СН'!$G$5-'СЕТ СН'!$G$20</f>
        <v>2601.8832567899999</v>
      </c>
      <c r="D58" s="36">
        <f>SUMIFS(СВЦЭМ!$C$33:$C$776,СВЦЭМ!$A$33:$A$776,$A58,СВЦЭМ!$B$33:$B$776,D$47)+'СЕТ СН'!$G$12+СВЦЭМ!$D$10+'СЕТ СН'!$G$5-'СЕТ СН'!$G$20</f>
        <v>2625.9247137000002</v>
      </c>
      <c r="E58" s="36">
        <f>SUMIFS(СВЦЭМ!$C$33:$C$776,СВЦЭМ!$A$33:$A$776,$A58,СВЦЭМ!$B$33:$B$776,E$47)+'СЕТ СН'!$G$12+СВЦЭМ!$D$10+'СЕТ СН'!$G$5-'СЕТ СН'!$G$20</f>
        <v>2640.4657603699998</v>
      </c>
      <c r="F58" s="36">
        <f>SUMIFS(СВЦЭМ!$C$33:$C$776,СВЦЭМ!$A$33:$A$776,$A58,СВЦЭМ!$B$33:$B$776,F$47)+'СЕТ СН'!$G$12+СВЦЭМ!$D$10+'СЕТ СН'!$G$5-'СЕТ СН'!$G$20</f>
        <v>2647.7666302100001</v>
      </c>
      <c r="G58" s="36">
        <f>SUMIFS(СВЦЭМ!$C$33:$C$776,СВЦЭМ!$A$33:$A$776,$A58,СВЦЭМ!$B$33:$B$776,G$47)+'СЕТ СН'!$G$12+СВЦЭМ!$D$10+'СЕТ СН'!$G$5-'СЕТ СН'!$G$20</f>
        <v>2624.2829589200001</v>
      </c>
      <c r="H58" s="36">
        <f>SUMIFS(СВЦЭМ!$C$33:$C$776,СВЦЭМ!$A$33:$A$776,$A58,СВЦЭМ!$B$33:$B$776,H$47)+'СЕТ СН'!$G$12+СВЦЭМ!$D$10+'СЕТ СН'!$G$5-'СЕТ СН'!$G$20</f>
        <v>2577.8023718200002</v>
      </c>
      <c r="I58" s="36">
        <f>SUMIFS(СВЦЭМ!$C$33:$C$776,СВЦЭМ!$A$33:$A$776,$A58,СВЦЭМ!$B$33:$B$776,I$47)+'СЕТ СН'!$G$12+СВЦЭМ!$D$10+'СЕТ СН'!$G$5-'СЕТ СН'!$G$20</f>
        <v>2535.9554858800002</v>
      </c>
      <c r="J58" s="36">
        <f>SUMIFS(СВЦЭМ!$C$33:$C$776,СВЦЭМ!$A$33:$A$776,$A58,СВЦЭМ!$B$33:$B$776,J$47)+'СЕТ СН'!$G$12+СВЦЭМ!$D$10+'СЕТ СН'!$G$5-'СЕТ СН'!$G$20</f>
        <v>2490.8319961699999</v>
      </c>
      <c r="K58" s="36">
        <f>SUMIFS(СВЦЭМ!$C$33:$C$776,СВЦЭМ!$A$33:$A$776,$A58,СВЦЭМ!$B$33:$B$776,K$47)+'СЕТ СН'!$G$12+СВЦЭМ!$D$10+'СЕТ СН'!$G$5-'СЕТ СН'!$G$20</f>
        <v>2485.6661464999997</v>
      </c>
      <c r="L58" s="36">
        <f>SUMIFS(СВЦЭМ!$C$33:$C$776,СВЦЭМ!$A$33:$A$776,$A58,СВЦЭМ!$B$33:$B$776,L$47)+'СЕТ СН'!$G$12+СВЦЭМ!$D$10+'СЕТ СН'!$G$5-'СЕТ СН'!$G$20</f>
        <v>2483.6601352799998</v>
      </c>
      <c r="M58" s="36">
        <f>SUMIFS(СВЦЭМ!$C$33:$C$776,СВЦЭМ!$A$33:$A$776,$A58,СВЦЭМ!$B$33:$B$776,M$47)+'СЕТ СН'!$G$12+СВЦЭМ!$D$10+'СЕТ СН'!$G$5-'СЕТ СН'!$G$20</f>
        <v>2483.0457537100001</v>
      </c>
      <c r="N58" s="36">
        <f>SUMIFS(СВЦЭМ!$C$33:$C$776,СВЦЭМ!$A$33:$A$776,$A58,СВЦЭМ!$B$33:$B$776,N$47)+'СЕТ СН'!$G$12+СВЦЭМ!$D$10+'СЕТ СН'!$G$5-'СЕТ СН'!$G$20</f>
        <v>2487.6736643599997</v>
      </c>
      <c r="O58" s="36">
        <f>SUMIFS(СВЦЭМ!$C$33:$C$776,СВЦЭМ!$A$33:$A$776,$A58,СВЦЭМ!$B$33:$B$776,O$47)+'СЕТ СН'!$G$12+СВЦЭМ!$D$10+'СЕТ СН'!$G$5-'СЕТ СН'!$G$20</f>
        <v>2498.6269320500001</v>
      </c>
      <c r="P58" s="36">
        <f>SUMIFS(СВЦЭМ!$C$33:$C$776,СВЦЭМ!$A$33:$A$776,$A58,СВЦЭМ!$B$33:$B$776,P$47)+'СЕТ СН'!$G$12+СВЦЭМ!$D$10+'СЕТ СН'!$G$5-'СЕТ СН'!$G$20</f>
        <v>2501.8691470700001</v>
      </c>
      <c r="Q58" s="36">
        <f>SUMIFS(СВЦЭМ!$C$33:$C$776,СВЦЭМ!$A$33:$A$776,$A58,СВЦЭМ!$B$33:$B$776,Q$47)+'СЕТ СН'!$G$12+СВЦЭМ!$D$10+'СЕТ СН'!$G$5-'СЕТ СН'!$G$20</f>
        <v>2508.9247863000001</v>
      </c>
      <c r="R58" s="36">
        <f>SUMIFS(СВЦЭМ!$C$33:$C$776,СВЦЭМ!$A$33:$A$776,$A58,СВЦЭМ!$B$33:$B$776,R$47)+'СЕТ СН'!$G$12+СВЦЭМ!$D$10+'СЕТ СН'!$G$5-'СЕТ СН'!$G$20</f>
        <v>2498.3472146099998</v>
      </c>
      <c r="S58" s="36">
        <f>SUMIFS(СВЦЭМ!$C$33:$C$776,СВЦЭМ!$A$33:$A$776,$A58,СВЦЭМ!$B$33:$B$776,S$47)+'СЕТ СН'!$G$12+СВЦЭМ!$D$10+'СЕТ СН'!$G$5-'СЕТ СН'!$G$20</f>
        <v>2500.4427973299998</v>
      </c>
      <c r="T58" s="36">
        <f>SUMIFS(СВЦЭМ!$C$33:$C$776,СВЦЭМ!$A$33:$A$776,$A58,СВЦЭМ!$B$33:$B$776,T$47)+'СЕТ СН'!$G$12+СВЦЭМ!$D$10+'СЕТ СН'!$G$5-'СЕТ СН'!$G$20</f>
        <v>2495.9482640699998</v>
      </c>
      <c r="U58" s="36">
        <f>SUMIFS(СВЦЭМ!$C$33:$C$776,СВЦЭМ!$A$33:$A$776,$A58,СВЦЭМ!$B$33:$B$776,U$47)+'СЕТ СН'!$G$12+СВЦЭМ!$D$10+'СЕТ СН'!$G$5-'СЕТ СН'!$G$20</f>
        <v>2498.1246669699999</v>
      </c>
      <c r="V58" s="36">
        <f>SUMIFS(СВЦЭМ!$C$33:$C$776,СВЦЭМ!$A$33:$A$776,$A58,СВЦЭМ!$B$33:$B$776,V$47)+'СЕТ СН'!$G$12+СВЦЭМ!$D$10+'СЕТ СН'!$G$5-'СЕТ СН'!$G$20</f>
        <v>2509.0142631200001</v>
      </c>
      <c r="W58" s="36">
        <f>SUMIFS(СВЦЭМ!$C$33:$C$776,СВЦЭМ!$A$33:$A$776,$A58,СВЦЭМ!$B$33:$B$776,W$47)+'СЕТ СН'!$G$12+СВЦЭМ!$D$10+'СЕТ СН'!$G$5-'СЕТ СН'!$G$20</f>
        <v>2494.7610267599998</v>
      </c>
      <c r="X58" s="36">
        <f>SUMIFS(СВЦЭМ!$C$33:$C$776,СВЦЭМ!$A$33:$A$776,$A58,СВЦЭМ!$B$33:$B$776,X$47)+'СЕТ СН'!$G$12+СВЦЭМ!$D$10+'СЕТ СН'!$G$5-'СЕТ СН'!$G$20</f>
        <v>2477.1326187599998</v>
      </c>
      <c r="Y58" s="36">
        <f>SUMIFS(СВЦЭМ!$C$33:$C$776,СВЦЭМ!$A$33:$A$776,$A58,СВЦЭМ!$B$33:$B$776,Y$47)+'СЕТ СН'!$G$12+СВЦЭМ!$D$10+'СЕТ СН'!$G$5-'СЕТ СН'!$G$20</f>
        <v>2489.1215239600001</v>
      </c>
    </row>
    <row r="59" spans="1:25" ht="15.75" x14ac:dyDescent="0.2">
      <c r="A59" s="35">
        <f t="shared" si="1"/>
        <v>43720</v>
      </c>
      <c r="B59" s="36">
        <f>SUMIFS(СВЦЭМ!$C$33:$C$776,СВЦЭМ!$A$33:$A$776,$A59,СВЦЭМ!$B$33:$B$776,B$47)+'СЕТ СН'!$G$12+СВЦЭМ!$D$10+'СЕТ СН'!$G$5-'СЕТ СН'!$G$20</f>
        <v>2549.1470209499998</v>
      </c>
      <c r="C59" s="36">
        <f>SUMIFS(СВЦЭМ!$C$33:$C$776,СВЦЭМ!$A$33:$A$776,$A59,СВЦЭМ!$B$33:$B$776,C$47)+'СЕТ СН'!$G$12+СВЦЭМ!$D$10+'СЕТ СН'!$G$5-'СЕТ СН'!$G$20</f>
        <v>2574.0114429599998</v>
      </c>
      <c r="D59" s="36">
        <f>SUMIFS(СВЦЭМ!$C$33:$C$776,СВЦЭМ!$A$33:$A$776,$A59,СВЦЭМ!$B$33:$B$776,D$47)+'СЕТ СН'!$G$12+СВЦЭМ!$D$10+'СЕТ СН'!$G$5-'СЕТ СН'!$G$20</f>
        <v>2590.8353502599998</v>
      </c>
      <c r="E59" s="36">
        <f>SUMIFS(СВЦЭМ!$C$33:$C$776,СВЦЭМ!$A$33:$A$776,$A59,СВЦЭМ!$B$33:$B$776,E$47)+'СЕТ СН'!$G$12+СВЦЭМ!$D$10+'СЕТ СН'!$G$5-'СЕТ СН'!$G$20</f>
        <v>2599.7421028999997</v>
      </c>
      <c r="F59" s="36">
        <f>SUMIFS(СВЦЭМ!$C$33:$C$776,СВЦЭМ!$A$33:$A$776,$A59,СВЦЭМ!$B$33:$B$776,F$47)+'СЕТ СН'!$G$12+СВЦЭМ!$D$10+'СЕТ СН'!$G$5-'СЕТ СН'!$G$20</f>
        <v>2602.4262451999998</v>
      </c>
      <c r="G59" s="36">
        <f>SUMIFS(СВЦЭМ!$C$33:$C$776,СВЦЭМ!$A$33:$A$776,$A59,СВЦЭМ!$B$33:$B$776,G$47)+'СЕТ СН'!$G$12+СВЦЭМ!$D$10+'СЕТ СН'!$G$5-'СЕТ СН'!$G$20</f>
        <v>2580.5433101399999</v>
      </c>
      <c r="H59" s="36">
        <f>SUMIFS(СВЦЭМ!$C$33:$C$776,СВЦЭМ!$A$33:$A$776,$A59,СВЦЭМ!$B$33:$B$776,H$47)+'СЕТ СН'!$G$12+СВЦЭМ!$D$10+'СЕТ СН'!$G$5-'СЕТ СН'!$G$20</f>
        <v>2537.2300039299998</v>
      </c>
      <c r="I59" s="36">
        <f>SUMIFS(СВЦЭМ!$C$33:$C$776,СВЦЭМ!$A$33:$A$776,$A59,СВЦЭМ!$B$33:$B$776,I$47)+'СЕТ СН'!$G$12+СВЦЭМ!$D$10+'СЕТ СН'!$G$5-'СЕТ СН'!$G$20</f>
        <v>2488.41230309</v>
      </c>
      <c r="J59" s="36">
        <f>SUMIFS(СВЦЭМ!$C$33:$C$776,СВЦЭМ!$A$33:$A$776,$A59,СВЦЭМ!$B$33:$B$776,J$47)+'СЕТ СН'!$G$12+СВЦЭМ!$D$10+'СЕТ СН'!$G$5-'СЕТ СН'!$G$20</f>
        <v>2452.7164282799999</v>
      </c>
      <c r="K59" s="36">
        <f>SUMIFS(СВЦЭМ!$C$33:$C$776,СВЦЭМ!$A$33:$A$776,$A59,СВЦЭМ!$B$33:$B$776,K$47)+'СЕТ СН'!$G$12+СВЦЭМ!$D$10+'СЕТ СН'!$G$5-'СЕТ СН'!$G$20</f>
        <v>2455.53747097</v>
      </c>
      <c r="L59" s="36">
        <f>SUMIFS(СВЦЭМ!$C$33:$C$776,СВЦЭМ!$A$33:$A$776,$A59,СВЦЭМ!$B$33:$B$776,L$47)+'СЕТ СН'!$G$12+СВЦЭМ!$D$10+'СЕТ СН'!$G$5-'СЕТ СН'!$G$20</f>
        <v>2463.66075955</v>
      </c>
      <c r="M59" s="36">
        <f>SUMIFS(СВЦЭМ!$C$33:$C$776,СВЦЭМ!$A$33:$A$776,$A59,СВЦЭМ!$B$33:$B$776,M$47)+'СЕТ СН'!$G$12+СВЦЭМ!$D$10+'СЕТ СН'!$G$5-'СЕТ СН'!$G$20</f>
        <v>2454.4890438399998</v>
      </c>
      <c r="N59" s="36">
        <f>SUMIFS(СВЦЭМ!$C$33:$C$776,СВЦЭМ!$A$33:$A$776,$A59,СВЦЭМ!$B$33:$B$776,N$47)+'СЕТ СН'!$G$12+СВЦЭМ!$D$10+'СЕТ СН'!$G$5-'СЕТ СН'!$G$20</f>
        <v>2456.6602473499997</v>
      </c>
      <c r="O59" s="36">
        <f>SUMIFS(СВЦЭМ!$C$33:$C$776,СВЦЭМ!$A$33:$A$776,$A59,СВЦЭМ!$B$33:$B$776,O$47)+'СЕТ СН'!$G$12+СВЦЭМ!$D$10+'СЕТ СН'!$G$5-'СЕТ СН'!$G$20</f>
        <v>2451.47533342</v>
      </c>
      <c r="P59" s="36">
        <f>SUMIFS(СВЦЭМ!$C$33:$C$776,СВЦЭМ!$A$33:$A$776,$A59,СВЦЭМ!$B$33:$B$776,P$47)+'СЕТ СН'!$G$12+СВЦЭМ!$D$10+'СЕТ СН'!$G$5-'СЕТ СН'!$G$20</f>
        <v>2452.2016117499998</v>
      </c>
      <c r="Q59" s="36">
        <f>SUMIFS(СВЦЭМ!$C$33:$C$776,СВЦЭМ!$A$33:$A$776,$A59,СВЦЭМ!$B$33:$B$776,Q$47)+'СЕТ СН'!$G$12+СВЦЭМ!$D$10+'СЕТ СН'!$G$5-'СЕТ СН'!$G$20</f>
        <v>2442.91125289</v>
      </c>
      <c r="R59" s="36">
        <f>SUMIFS(СВЦЭМ!$C$33:$C$776,СВЦЭМ!$A$33:$A$776,$A59,СВЦЭМ!$B$33:$B$776,R$47)+'СЕТ СН'!$G$12+СВЦЭМ!$D$10+'СЕТ СН'!$G$5-'СЕТ СН'!$G$20</f>
        <v>2439.01294254</v>
      </c>
      <c r="S59" s="36">
        <f>SUMIFS(СВЦЭМ!$C$33:$C$776,СВЦЭМ!$A$33:$A$776,$A59,СВЦЭМ!$B$33:$B$776,S$47)+'СЕТ СН'!$G$12+СВЦЭМ!$D$10+'СЕТ СН'!$G$5-'СЕТ СН'!$G$20</f>
        <v>2440.8386103499997</v>
      </c>
      <c r="T59" s="36">
        <f>SUMIFS(СВЦЭМ!$C$33:$C$776,СВЦЭМ!$A$33:$A$776,$A59,СВЦЭМ!$B$33:$B$776,T$47)+'СЕТ СН'!$G$12+СВЦЭМ!$D$10+'СЕТ СН'!$G$5-'СЕТ СН'!$G$20</f>
        <v>2446.0927307699999</v>
      </c>
      <c r="U59" s="36">
        <f>SUMIFS(СВЦЭМ!$C$33:$C$776,СВЦЭМ!$A$33:$A$776,$A59,СВЦЭМ!$B$33:$B$776,U$47)+'СЕТ СН'!$G$12+СВЦЭМ!$D$10+'СЕТ СН'!$G$5-'СЕТ СН'!$G$20</f>
        <v>2466.2971559899997</v>
      </c>
      <c r="V59" s="36">
        <f>SUMIFS(СВЦЭМ!$C$33:$C$776,СВЦЭМ!$A$33:$A$776,$A59,СВЦЭМ!$B$33:$B$776,V$47)+'СЕТ СН'!$G$12+СВЦЭМ!$D$10+'СЕТ СН'!$G$5-'СЕТ СН'!$G$20</f>
        <v>2486.6851337399999</v>
      </c>
      <c r="W59" s="36">
        <f>SUMIFS(СВЦЭМ!$C$33:$C$776,СВЦЭМ!$A$33:$A$776,$A59,СВЦЭМ!$B$33:$B$776,W$47)+'СЕТ СН'!$G$12+СВЦЭМ!$D$10+'СЕТ СН'!$G$5-'СЕТ СН'!$G$20</f>
        <v>2467.8556514500001</v>
      </c>
      <c r="X59" s="36">
        <f>SUMIFS(СВЦЭМ!$C$33:$C$776,СВЦЭМ!$A$33:$A$776,$A59,СВЦЭМ!$B$33:$B$776,X$47)+'СЕТ СН'!$G$12+СВЦЭМ!$D$10+'СЕТ СН'!$G$5-'СЕТ СН'!$G$20</f>
        <v>2455.8191887399998</v>
      </c>
      <c r="Y59" s="36">
        <f>SUMIFS(СВЦЭМ!$C$33:$C$776,СВЦЭМ!$A$33:$A$776,$A59,СВЦЭМ!$B$33:$B$776,Y$47)+'СЕТ СН'!$G$12+СВЦЭМ!$D$10+'СЕТ СН'!$G$5-'СЕТ СН'!$G$20</f>
        <v>2495.1254561400001</v>
      </c>
    </row>
    <row r="60" spans="1:25" ht="15.75" x14ac:dyDescent="0.2">
      <c r="A60" s="35">
        <f t="shared" si="1"/>
        <v>43721</v>
      </c>
      <c r="B60" s="36">
        <f>SUMIFS(СВЦЭМ!$C$33:$C$776,СВЦЭМ!$A$33:$A$776,$A60,СВЦЭМ!$B$33:$B$776,B$47)+'СЕТ СН'!$G$12+СВЦЭМ!$D$10+'СЕТ СН'!$G$5-'СЕТ СН'!$G$20</f>
        <v>2499.2955735199998</v>
      </c>
      <c r="C60" s="36">
        <f>SUMIFS(СВЦЭМ!$C$33:$C$776,СВЦЭМ!$A$33:$A$776,$A60,СВЦЭМ!$B$33:$B$776,C$47)+'СЕТ СН'!$G$12+СВЦЭМ!$D$10+'СЕТ СН'!$G$5-'СЕТ СН'!$G$20</f>
        <v>2546.0712423499999</v>
      </c>
      <c r="D60" s="36">
        <f>SUMIFS(СВЦЭМ!$C$33:$C$776,СВЦЭМ!$A$33:$A$776,$A60,СВЦЭМ!$B$33:$B$776,D$47)+'СЕТ СН'!$G$12+СВЦЭМ!$D$10+'СЕТ СН'!$G$5-'СЕТ СН'!$G$20</f>
        <v>2562.3628702599999</v>
      </c>
      <c r="E60" s="36">
        <f>SUMIFS(СВЦЭМ!$C$33:$C$776,СВЦЭМ!$A$33:$A$776,$A60,СВЦЭМ!$B$33:$B$776,E$47)+'СЕТ СН'!$G$12+СВЦЭМ!$D$10+'СЕТ СН'!$G$5-'СЕТ СН'!$G$20</f>
        <v>2570.4818006099999</v>
      </c>
      <c r="F60" s="36">
        <f>SUMIFS(СВЦЭМ!$C$33:$C$776,СВЦЭМ!$A$33:$A$776,$A60,СВЦЭМ!$B$33:$B$776,F$47)+'СЕТ СН'!$G$12+СВЦЭМ!$D$10+'СЕТ СН'!$G$5-'СЕТ СН'!$G$20</f>
        <v>2577.1681994299997</v>
      </c>
      <c r="G60" s="36">
        <f>SUMIFS(СВЦЭМ!$C$33:$C$776,СВЦЭМ!$A$33:$A$776,$A60,СВЦЭМ!$B$33:$B$776,G$47)+'СЕТ СН'!$G$12+СВЦЭМ!$D$10+'СЕТ СН'!$G$5-'СЕТ СН'!$G$20</f>
        <v>2546.9387911599997</v>
      </c>
      <c r="H60" s="36">
        <f>SUMIFS(СВЦЭМ!$C$33:$C$776,СВЦЭМ!$A$33:$A$776,$A60,СВЦЭМ!$B$33:$B$776,H$47)+'СЕТ СН'!$G$12+СВЦЭМ!$D$10+'СЕТ СН'!$G$5-'СЕТ СН'!$G$20</f>
        <v>2508.1248097500002</v>
      </c>
      <c r="I60" s="36">
        <f>SUMIFS(СВЦЭМ!$C$33:$C$776,СВЦЭМ!$A$33:$A$776,$A60,СВЦЭМ!$B$33:$B$776,I$47)+'СЕТ СН'!$G$12+СВЦЭМ!$D$10+'СЕТ СН'!$G$5-'СЕТ СН'!$G$20</f>
        <v>2480.8848577600002</v>
      </c>
      <c r="J60" s="36">
        <f>SUMIFS(СВЦЭМ!$C$33:$C$776,СВЦЭМ!$A$33:$A$776,$A60,СВЦЭМ!$B$33:$B$776,J$47)+'СЕТ СН'!$G$12+СВЦЭМ!$D$10+'СЕТ СН'!$G$5-'СЕТ СН'!$G$20</f>
        <v>2469.4160836599999</v>
      </c>
      <c r="K60" s="36">
        <f>SUMIFS(СВЦЭМ!$C$33:$C$776,СВЦЭМ!$A$33:$A$776,$A60,СВЦЭМ!$B$33:$B$776,K$47)+'СЕТ СН'!$G$12+СВЦЭМ!$D$10+'СЕТ СН'!$G$5-'СЕТ СН'!$G$20</f>
        <v>2446.2242051499998</v>
      </c>
      <c r="L60" s="36">
        <f>SUMIFS(СВЦЭМ!$C$33:$C$776,СВЦЭМ!$A$33:$A$776,$A60,СВЦЭМ!$B$33:$B$776,L$47)+'СЕТ СН'!$G$12+СВЦЭМ!$D$10+'СЕТ СН'!$G$5-'СЕТ СН'!$G$20</f>
        <v>2439.9350094699998</v>
      </c>
      <c r="M60" s="36">
        <f>SUMIFS(СВЦЭМ!$C$33:$C$776,СВЦЭМ!$A$33:$A$776,$A60,СВЦЭМ!$B$33:$B$776,M$47)+'СЕТ СН'!$G$12+СВЦЭМ!$D$10+'СЕТ СН'!$G$5-'СЕТ СН'!$G$20</f>
        <v>2440.20744281</v>
      </c>
      <c r="N60" s="36">
        <f>SUMIFS(СВЦЭМ!$C$33:$C$776,СВЦЭМ!$A$33:$A$776,$A60,СВЦЭМ!$B$33:$B$776,N$47)+'СЕТ СН'!$G$12+СВЦЭМ!$D$10+'СЕТ СН'!$G$5-'СЕТ СН'!$G$20</f>
        <v>2452.4666566599999</v>
      </c>
      <c r="O60" s="36">
        <f>SUMIFS(СВЦЭМ!$C$33:$C$776,СВЦЭМ!$A$33:$A$776,$A60,СВЦЭМ!$B$33:$B$776,O$47)+'СЕТ СН'!$G$12+СВЦЭМ!$D$10+'СЕТ СН'!$G$5-'СЕТ СН'!$G$20</f>
        <v>2460.6191828000001</v>
      </c>
      <c r="P60" s="36">
        <f>SUMIFS(СВЦЭМ!$C$33:$C$776,СВЦЭМ!$A$33:$A$776,$A60,СВЦЭМ!$B$33:$B$776,P$47)+'СЕТ СН'!$G$12+СВЦЭМ!$D$10+'СЕТ СН'!$G$5-'СЕТ СН'!$G$20</f>
        <v>2461.1085580399999</v>
      </c>
      <c r="Q60" s="36">
        <f>SUMIFS(СВЦЭМ!$C$33:$C$776,СВЦЭМ!$A$33:$A$776,$A60,СВЦЭМ!$B$33:$B$776,Q$47)+'СЕТ СН'!$G$12+СВЦЭМ!$D$10+'СЕТ СН'!$G$5-'СЕТ СН'!$G$20</f>
        <v>2464.2771766000001</v>
      </c>
      <c r="R60" s="36">
        <f>SUMIFS(СВЦЭМ!$C$33:$C$776,СВЦЭМ!$A$33:$A$776,$A60,СВЦЭМ!$B$33:$B$776,R$47)+'СЕТ СН'!$G$12+СВЦЭМ!$D$10+'СЕТ СН'!$G$5-'СЕТ СН'!$G$20</f>
        <v>2433.9002324799999</v>
      </c>
      <c r="S60" s="36">
        <f>SUMIFS(СВЦЭМ!$C$33:$C$776,СВЦЭМ!$A$33:$A$776,$A60,СВЦЭМ!$B$33:$B$776,S$47)+'СЕТ СН'!$G$12+СВЦЭМ!$D$10+'СЕТ СН'!$G$5-'СЕТ СН'!$G$20</f>
        <v>2444.38243173</v>
      </c>
      <c r="T60" s="36">
        <f>SUMIFS(СВЦЭМ!$C$33:$C$776,СВЦЭМ!$A$33:$A$776,$A60,СВЦЭМ!$B$33:$B$776,T$47)+'СЕТ СН'!$G$12+СВЦЭМ!$D$10+'СЕТ СН'!$G$5-'СЕТ СН'!$G$20</f>
        <v>2464.6294974000002</v>
      </c>
      <c r="U60" s="36">
        <f>SUMIFS(СВЦЭМ!$C$33:$C$776,СВЦЭМ!$A$33:$A$776,$A60,СВЦЭМ!$B$33:$B$776,U$47)+'СЕТ СН'!$G$12+СВЦЭМ!$D$10+'СЕТ СН'!$G$5-'СЕТ СН'!$G$20</f>
        <v>2475.9480243200001</v>
      </c>
      <c r="V60" s="36">
        <f>SUMIFS(СВЦЭМ!$C$33:$C$776,СВЦЭМ!$A$33:$A$776,$A60,СВЦЭМ!$B$33:$B$776,V$47)+'СЕТ СН'!$G$12+СВЦЭМ!$D$10+'СЕТ СН'!$G$5-'СЕТ СН'!$G$20</f>
        <v>2432.9228188500001</v>
      </c>
      <c r="W60" s="36">
        <f>SUMIFS(СВЦЭМ!$C$33:$C$776,СВЦЭМ!$A$33:$A$776,$A60,СВЦЭМ!$B$33:$B$776,W$47)+'СЕТ СН'!$G$12+СВЦЭМ!$D$10+'СЕТ СН'!$G$5-'СЕТ СН'!$G$20</f>
        <v>2447.6094509</v>
      </c>
      <c r="X60" s="36">
        <f>SUMIFS(СВЦЭМ!$C$33:$C$776,СВЦЭМ!$A$33:$A$776,$A60,СВЦЭМ!$B$33:$B$776,X$47)+'СЕТ СН'!$G$12+СВЦЭМ!$D$10+'СЕТ СН'!$G$5-'СЕТ СН'!$G$20</f>
        <v>2418.78375336</v>
      </c>
      <c r="Y60" s="36">
        <f>SUMIFS(СВЦЭМ!$C$33:$C$776,СВЦЭМ!$A$33:$A$776,$A60,СВЦЭМ!$B$33:$B$776,Y$47)+'СЕТ СН'!$G$12+СВЦЭМ!$D$10+'СЕТ СН'!$G$5-'СЕТ СН'!$G$20</f>
        <v>2490.5337024099999</v>
      </c>
    </row>
    <row r="61" spans="1:25" ht="15.75" x14ac:dyDescent="0.2">
      <c r="A61" s="35">
        <f t="shared" si="1"/>
        <v>43722</v>
      </c>
      <c r="B61" s="36">
        <f>SUMIFS(СВЦЭМ!$C$33:$C$776,СВЦЭМ!$A$33:$A$776,$A61,СВЦЭМ!$B$33:$B$776,B$47)+'СЕТ СН'!$G$12+СВЦЭМ!$D$10+'СЕТ СН'!$G$5-'СЕТ СН'!$G$20</f>
        <v>2581.44857017</v>
      </c>
      <c r="C61" s="36">
        <f>SUMIFS(СВЦЭМ!$C$33:$C$776,СВЦЭМ!$A$33:$A$776,$A61,СВЦЭМ!$B$33:$B$776,C$47)+'СЕТ СН'!$G$12+СВЦЭМ!$D$10+'СЕТ СН'!$G$5-'СЕТ СН'!$G$20</f>
        <v>2576.4546845599998</v>
      </c>
      <c r="D61" s="36">
        <f>SUMIFS(СВЦЭМ!$C$33:$C$776,СВЦЭМ!$A$33:$A$776,$A61,СВЦЭМ!$B$33:$B$776,D$47)+'СЕТ СН'!$G$12+СВЦЭМ!$D$10+'СЕТ СН'!$G$5-'СЕТ СН'!$G$20</f>
        <v>2591.1849873299998</v>
      </c>
      <c r="E61" s="36">
        <f>SUMIFS(СВЦЭМ!$C$33:$C$776,СВЦЭМ!$A$33:$A$776,$A61,СВЦЭМ!$B$33:$B$776,E$47)+'СЕТ СН'!$G$12+СВЦЭМ!$D$10+'СЕТ СН'!$G$5-'СЕТ СН'!$G$20</f>
        <v>2604.9895683300001</v>
      </c>
      <c r="F61" s="36">
        <f>SUMIFS(СВЦЭМ!$C$33:$C$776,СВЦЭМ!$A$33:$A$776,$A61,СВЦЭМ!$B$33:$B$776,F$47)+'СЕТ СН'!$G$12+СВЦЭМ!$D$10+'СЕТ СН'!$G$5-'СЕТ СН'!$G$20</f>
        <v>2609.62136766</v>
      </c>
      <c r="G61" s="36">
        <f>SUMIFS(СВЦЭМ!$C$33:$C$776,СВЦЭМ!$A$33:$A$776,$A61,СВЦЭМ!$B$33:$B$776,G$47)+'СЕТ СН'!$G$12+СВЦЭМ!$D$10+'СЕТ СН'!$G$5-'СЕТ СН'!$G$20</f>
        <v>2605.5797675499998</v>
      </c>
      <c r="H61" s="36">
        <f>SUMIFS(СВЦЭМ!$C$33:$C$776,СВЦЭМ!$A$33:$A$776,$A61,СВЦЭМ!$B$33:$B$776,H$47)+'СЕТ СН'!$G$12+СВЦЭМ!$D$10+'СЕТ СН'!$G$5-'СЕТ СН'!$G$20</f>
        <v>2584.56539918</v>
      </c>
      <c r="I61" s="36">
        <f>SUMIFS(СВЦЭМ!$C$33:$C$776,СВЦЭМ!$A$33:$A$776,$A61,СВЦЭМ!$B$33:$B$776,I$47)+'СЕТ СН'!$G$12+СВЦЭМ!$D$10+'СЕТ СН'!$G$5-'СЕТ СН'!$G$20</f>
        <v>2545.9014534099997</v>
      </c>
      <c r="J61" s="36">
        <f>SUMIFS(СВЦЭМ!$C$33:$C$776,СВЦЭМ!$A$33:$A$776,$A61,СВЦЭМ!$B$33:$B$776,J$47)+'СЕТ СН'!$G$12+СВЦЭМ!$D$10+'СЕТ СН'!$G$5-'СЕТ СН'!$G$20</f>
        <v>2485.45507146</v>
      </c>
      <c r="K61" s="36">
        <f>SUMIFS(СВЦЭМ!$C$33:$C$776,СВЦЭМ!$A$33:$A$776,$A61,СВЦЭМ!$B$33:$B$776,K$47)+'СЕТ СН'!$G$12+СВЦЭМ!$D$10+'СЕТ СН'!$G$5-'СЕТ СН'!$G$20</f>
        <v>2447.7262782099997</v>
      </c>
      <c r="L61" s="36">
        <f>SUMIFS(СВЦЭМ!$C$33:$C$776,СВЦЭМ!$A$33:$A$776,$A61,СВЦЭМ!$B$33:$B$776,L$47)+'СЕТ СН'!$G$12+СВЦЭМ!$D$10+'СЕТ СН'!$G$5-'СЕТ СН'!$G$20</f>
        <v>2429.3412679200001</v>
      </c>
      <c r="M61" s="36">
        <f>SUMIFS(СВЦЭМ!$C$33:$C$776,СВЦЭМ!$A$33:$A$776,$A61,СВЦЭМ!$B$33:$B$776,M$47)+'СЕТ СН'!$G$12+СВЦЭМ!$D$10+'СЕТ СН'!$G$5-'СЕТ СН'!$G$20</f>
        <v>2422.3853564999999</v>
      </c>
      <c r="N61" s="36">
        <f>SUMIFS(СВЦЭМ!$C$33:$C$776,СВЦЭМ!$A$33:$A$776,$A61,СВЦЭМ!$B$33:$B$776,N$47)+'СЕТ СН'!$G$12+СВЦЭМ!$D$10+'СЕТ СН'!$G$5-'СЕТ СН'!$G$20</f>
        <v>2429.5860027799999</v>
      </c>
      <c r="O61" s="36">
        <f>SUMIFS(СВЦЭМ!$C$33:$C$776,СВЦЭМ!$A$33:$A$776,$A61,СВЦЭМ!$B$33:$B$776,O$47)+'СЕТ СН'!$G$12+СВЦЭМ!$D$10+'СЕТ СН'!$G$5-'СЕТ СН'!$G$20</f>
        <v>2434.3090167299997</v>
      </c>
      <c r="P61" s="36">
        <f>SUMIFS(СВЦЭМ!$C$33:$C$776,СВЦЭМ!$A$33:$A$776,$A61,СВЦЭМ!$B$33:$B$776,P$47)+'СЕТ СН'!$G$12+СВЦЭМ!$D$10+'СЕТ СН'!$G$5-'СЕТ СН'!$G$20</f>
        <v>2451.21810762</v>
      </c>
      <c r="Q61" s="36">
        <f>SUMIFS(СВЦЭМ!$C$33:$C$776,СВЦЭМ!$A$33:$A$776,$A61,СВЦЭМ!$B$33:$B$776,Q$47)+'СЕТ СН'!$G$12+СВЦЭМ!$D$10+'СЕТ СН'!$G$5-'СЕТ СН'!$G$20</f>
        <v>2451.1030757899998</v>
      </c>
      <c r="R61" s="36">
        <f>SUMIFS(СВЦЭМ!$C$33:$C$776,СВЦЭМ!$A$33:$A$776,$A61,СВЦЭМ!$B$33:$B$776,R$47)+'СЕТ СН'!$G$12+СВЦЭМ!$D$10+'СЕТ СН'!$G$5-'СЕТ СН'!$G$20</f>
        <v>2421.37193738</v>
      </c>
      <c r="S61" s="36">
        <f>SUMIFS(СВЦЭМ!$C$33:$C$776,СВЦЭМ!$A$33:$A$776,$A61,СВЦЭМ!$B$33:$B$776,S$47)+'СЕТ СН'!$G$12+СВЦЭМ!$D$10+'СЕТ СН'!$G$5-'СЕТ СН'!$G$20</f>
        <v>2388.09358316</v>
      </c>
      <c r="T61" s="36">
        <f>SUMIFS(СВЦЭМ!$C$33:$C$776,СВЦЭМ!$A$33:$A$776,$A61,СВЦЭМ!$B$33:$B$776,T$47)+'СЕТ СН'!$G$12+СВЦЭМ!$D$10+'СЕТ СН'!$G$5-'СЕТ СН'!$G$20</f>
        <v>2390.9865363200001</v>
      </c>
      <c r="U61" s="36">
        <f>SUMIFS(СВЦЭМ!$C$33:$C$776,СВЦЭМ!$A$33:$A$776,$A61,СВЦЭМ!$B$33:$B$776,U$47)+'СЕТ СН'!$G$12+СВЦЭМ!$D$10+'СЕТ СН'!$G$5-'СЕТ СН'!$G$20</f>
        <v>2393.7609439500002</v>
      </c>
      <c r="V61" s="36">
        <f>SUMIFS(СВЦЭМ!$C$33:$C$776,СВЦЭМ!$A$33:$A$776,$A61,СВЦЭМ!$B$33:$B$776,V$47)+'СЕТ СН'!$G$12+СВЦЭМ!$D$10+'СЕТ СН'!$G$5-'СЕТ СН'!$G$20</f>
        <v>2413.7536120999998</v>
      </c>
      <c r="W61" s="36">
        <f>SUMIFS(СВЦЭМ!$C$33:$C$776,СВЦЭМ!$A$33:$A$776,$A61,СВЦЭМ!$B$33:$B$776,W$47)+'СЕТ СН'!$G$12+СВЦЭМ!$D$10+'СЕТ СН'!$G$5-'СЕТ СН'!$G$20</f>
        <v>2405.1841210299999</v>
      </c>
      <c r="X61" s="36">
        <f>SUMIFS(СВЦЭМ!$C$33:$C$776,СВЦЭМ!$A$33:$A$776,$A61,СВЦЭМ!$B$33:$B$776,X$47)+'СЕТ СН'!$G$12+СВЦЭМ!$D$10+'СЕТ СН'!$G$5-'СЕТ СН'!$G$20</f>
        <v>2375.4523393300001</v>
      </c>
      <c r="Y61" s="36">
        <f>SUMIFS(СВЦЭМ!$C$33:$C$776,СВЦЭМ!$A$33:$A$776,$A61,СВЦЭМ!$B$33:$B$776,Y$47)+'СЕТ СН'!$G$12+СВЦЭМ!$D$10+'СЕТ СН'!$G$5-'СЕТ СН'!$G$20</f>
        <v>2401.0430271300002</v>
      </c>
    </row>
    <row r="62" spans="1:25" ht="15.75" x14ac:dyDescent="0.2">
      <c r="A62" s="35">
        <f t="shared" si="1"/>
        <v>43723</v>
      </c>
      <c r="B62" s="36">
        <f>SUMIFS(СВЦЭМ!$C$33:$C$776,СВЦЭМ!$A$33:$A$776,$A62,СВЦЭМ!$B$33:$B$776,B$47)+'СЕТ СН'!$G$12+СВЦЭМ!$D$10+'СЕТ СН'!$G$5-'СЕТ СН'!$G$20</f>
        <v>2476.11193245</v>
      </c>
      <c r="C62" s="36">
        <f>SUMIFS(СВЦЭМ!$C$33:$C$776,СВЦЭМ!$A$33:$A$776,$A62,СВЦЭМ!$B$33:$B$776,C$47)+'СЕТ СН'!$G$12+СВЦЭМ!$D$10+'СЕТ СН'!$G$5-'СЕТ СН'!$G$20</f>
        <v>2512.4783860100001</v>
      </c>
      <c r="D62" s="36">
        <f>SUMIFS(СВЦЭМ!$C$33:$C$776,СВЦЭМ!$A$33:$A$776,$A62,СВЦЭМ!$B$33:$B$776,D$47)+'СЕТ СН'!$G$12+СВЦЭМ!$D$10+'СЕТ СН'!$G$5-'СЕТ СН'!$G$20</f>
        <v>2527.9071058199997</v>
      </c>
      <c r="E62" s="36">
        <f>SUMIFS(СВЦЭМ!$C$33:$C$776,СВЦЭМ!$A$33:$A$776,$A62,СВЦЭМ!$B$33:$B$776,E$47)+'СЕТ СН'!$G$12+СВЦЭМ!$D$10+'СЕТ СН'!$G$5-'СЕТ СН'!$G$20</f>
        <v>2543.0894244800002</v>
      </c>
      <c r="F62" s="36">
        <f>SUMIFS(СВЦЭМ!$C$33:$C$776,СВЦЭМ!$A$33:$A$776,$A62,СВЦЭМ!$B$33:$B$776,F$47)+'СЕТ СН'!$G$12+СВЦЭМ!$D$10+'СЕТ СН'!$G$5-'СЕТ СН'!$G$20</f>
        <v>2541.2505468300001</v>
      </c>
      <c r="G62" s="36">
        <f>SUMIFS(СВЦЭМ!$C$33:$C$776,СВЦЭМ!$A$33:$A$776,$A62,СВЦЭМ!$B$33:$B$776,G$47)+'СЕТ СН'!$G$12+СВЦЭМ!$D$10+'СЕТ СН'!$G$5-'СЕТ СН'!$G$20</f>
        <v>2540.2562955399999</v>
      </c>
      <c r="H62" s="36">
        <f>SUMIFS(СВЦЭМ!$C$33:$C$776,СВЦЭМ!$A$33:$A$776,$A62,СВЦЭМ!$B$33:$B$776,H$47)+'СЕТ СН'!$G$12+СВЦЭМ!$D$10+'СЕТ СН'!$G$5-'СЕТ СН'!$G$20</f>
        <v>2523.8925082599999</v>
      </c>
      <c r="I62" s="36">
        <f>SUMIFS(СВЦЭМ!$C$33:$C$776,СВЦЭМ!$A$33:$A$776,$A62,СВЦЭМ!$B$33:$B$776,I$47)+'СЕТ СН'!$G$12+СВЦЭМ!$D$10+'СЕТ СН'!$G$5-'СЕТ СН'!$G$20</f>
        <v>2498.8497051200002</v>
      </c>
      <c r="J62" s="36">
        <f>SUMIFS(СВЦЭМ!$C$33:$C$776,СВЦЭМ!$A$33:$A$776,$A62,СВЦЭМ!$B$33:$B$776,J$47)+'СЕТ СН'!$G$12+СВЦЭМ!$D$10+'СЕТ СН'!$G$5-'СЕТ СН'!$G$20</f>
        <v>2446.00949128</v>
      </c>
      <c r="K62" s="36">
        <f>SUMIFS(СВЦЭМ!$C$33:$C$776,СВЦЭМ!$A$33:$A$776,$A62,СВЦЭМ!$B$33:$B$776,K$47)+'СЕТ СН'!$G$12+СВЦЭМ!$D$10+'СЕТ СН'!$G$5-'СЕТ СН'!$G$20</f>
        <v>2420.1644904999998</v>
      </c>
      <c r="L62" s="36">
        <f>SUMIFS(СВЦЭМ!$C$33:$C$776,СВЦЭМ!$A$33:$A$776,$A62,СВЦЭМ!$B$33:$B$776,L$47)+'СЕТ СН'!$G$12+СВЦЭМ!$D$10+'СЕТ СН'!$G$5-'СЕТ СН'!$G$20</f>
        <v>2436.7151357499997</v>
      </c>
      <c r="M62" s="36">
        <f>SUMIFS(СВЦЭМ!$C$33:$C$776,СВЦЭМ!$A$33:$A$776,$A62,СВЦЭМ!$B$33:$B$776,M$47)+'СЕТ СН'!$G$12+СВЦЭМ!$D$10+'СЕТ СН'!$G$5-'СЕТ СН'!$G$20</f>
        <v>2429.45739624</v>
      </c>
      <c r="N62" s="36">
        <f>SUMIFS(СВЦЭМ!$C$33:$C$776,СВЦЭМ!$A$33:$A$776,$A62,СВЦЭМ!$B$33:$B$776,N$47)+'СЕТ СН'!$G$12+СВЦЭМ!$D$10+'СЕТ СН'!$G$5-'СЕТ СН'!$G$20</f>
        <v>2422.7723040400001</v>
      </c>
      <c r="O62" s="36">
        <f>SUMIFS(СВЦЭМ!$C$33:$C$776,СВЦЭМ!$A$33:$A$776,$A62,СВЦЭМ!$B$33:$B$776,O$47)+'СЕТ СН'!$G$12+СВЦЭМ!$D$10+'СЕТ СН'!$G$5-'СЕТ СН'!$G$20</f>
        <v>2426.2478752299999</v>
      </c>
      <c r="P62" s="36">
        <f>SUMIFS(СВЦЭМ!$C$33:$C$776,СВЦЭМ!$A$33:$A$776,$A62,СВЦЭМ!$B$33:$B$776,P$47)+'СЕТ СН'!$G$12+СВЦЭМ!$D$10+'СЕТ СН'!$G$5-'СЕТ СН'!$G$20</f>
        <v>2428.9473401999999</v>
      </c>
      <c r="Q62" s="36">
        <f>SUMIFS(СВЦЭМ!$C$33:$C$776,СВЦЭМ!$A$33:$A$776,$A62,СВЦЭМ!$B$33:$B$776,Q$47)+'СЕТ СН'!$G$12+СВЦЭМ!$D$10+'СЕТ СН'!$G$5-'СЕТ СН'!$G$20</f>
        <v>2434.4755060400003</v>
      </c>
      <c r="R62" s="36">
        <f>SUMIFS(СВЦЭМ!$C$33:$C$776,СВЦЭМ!$A$33:$A$776,$A62,СВЦЭМ!$B$33:$B$776,R$47)+'СЕТ СН'!$G$12+СВЦЭМ!$D$10+'СЕТ СН'!$G$5-'СЕТ СН'!$G$20</f>
        <v>2396.15117272</v>
      </c>
      <c r="S62" s="36">
        <f>SUMIFS(СВЦЭМ!$C$33:$C$776,СВЦЭМ!$A$33:$A$776,$A62,СВЦЭМ!$B$33:$B$776,S$47)+'СЕТ СН'!$G$12+СВЦЭМ!$D$10+'СЕТ СН'!$G$5-'СЕТ СН'!$G$20</f>
        <v>2378.7861869999997</v>
      </c>
      <c r="T62" s="36">
        <f>SUMIFS(СВЦЭМ!$C$33:$C$776,СВЦЭМ!$A$33:$A$776,$A62,СВЦЭМ!$B$33:$B$776,T$47)+'СЕТ СН'!$G$12+СВЦЭМ!$D$10+'СЕТ СН'!$G$5-'СЕТ СН'!$G$20</f>
        <v>2389.8776786600001</v>
      </c>
      <c r="U62" s="36">
        <f>SUMIFS(СВЦЭМ!$C$33:$C$776,СВЦЭМ!$A$33:$A$776,$A62,СВЦЭМ!$B$33:$B$776,U$47)+'СЕТ СН'!$G$12+СВЦЭМ!$D$10+'СЕТ СН'!$G$5-'СЕТ СН'!$G$20</f>
        <v>2406.3647937699998</v>
      </c>
      <c r="V62" s="36">
        <f>SUMIFS(СВЦЭМ!$C$33:$C$776,СВЦЭМ!$A$33:$A$776,$A62,СВЦЭМ!$B$33:$B$776,V$47)+'СЕТ СН'!$G$12+СВЦЭМ!$D$10+'СЕТ СН'!$G$5-'СЕТ СН'!$G$20</f>
        <v>2430.20995477</v>
      </c>
      <c r="W62" s="36">
        <f>SUMIFS(СВЦЭМ!$C$33:$C$776,СВЦЭМ!$A$33:$A$776,$A62,СВЦЭМ!$B$33:$B$776,W$47)+'СЕТ СН'!$G$12+СВЦЭМ!$D$10+'СЕТ СН'!$G$5-'СЕТ СН'!$G$20</f>
        <v>2421.30846612</v>
      </c>
      <c r="X62" s="36">
        <f>SUMIFS(СВЦЭМ!$C$33:$C$776,СВЦЭМ!$A$33:$A$776,$A62,СВЦЭМ!$B$33:$B$776,X$47)+'СЕТ СН'!$G$12+СВЦЭМ!$D$10+'СЕТ СН'!$G$5-'СЕТ СН'!$G$20</f>
        <v>2386.2498876</v>
      </c>
      <c r="Y62" s="36">
        <f>SUMIFS(СВЦЭМ!$C$33:$C$776,СВЦЭМ!$A$33:$A$776,$A62,СВЦЭМ!$B$33:$B$776,Y$47)+'СЕТ СН'!$G$12+СВЦЭМ!$D$10+'СЕТ СН'!$G$5-'СЕТ СН'!$G$20</f>
        <v>2425.64620423</v>
      </c>
    </row>
    <row r="63" spans="1:25" ht="15.75" x14ac:dyDescent="0.2">
      <c r="A63" s="35">
        <f t="shared" si="1"/>
        <v>43724</v>
      </c>
      <c r="B63" s="36">
        <f>SUMIFS(СВЦЭМ!$C$33:$C$776,СВЦЭМ!$A$33:$A$776,$A63,СВЦЭМ!$B$33:$B$776,B$47)+'СЕТ СН'!$G$12+СВЦЭМ!$D$10+'СЕТ СН'!$G$5-'СЕТ СН'!$G$20</f>
        <v>2518.9841905499998</v>
      </c>
      <c r="C63" s="36">
        <f>SUMIFS(СВЦЭМ!$C$33:$C$776,СВЦЭМ!$A$33:$A$776,$A63,СВЦЭМ!$B$33:$B$776,C$47)+'СЕТ СН'!$G$12+СВЦЭМ!$D$10+'СЕТ СН'!$G$5-'СЕТ СН'!$G$20</f>
        <v>2550.0448239299999</v>
      </c>
      <c r="D63" s="36">
        <f>SUMIFS(СВЦЭМ!$C$33:$C$776,СВЦЭМ!$A$33:$A$776,$A63,СВЦЭМ!$B$33:$B$776,D$47)+'СЕТ СН'!$G$12+СВЦЭМ!$D$10+'СЕТ СН'!$G$5-'СЕТ СН'!$G$20</f>
        <v>2562.3280867899998</v>
      </c>
      <c r="E63" s="36">
        <f>SUMIFS(СВЦЭМ!$C$33:$C$776,СВЦЭМ!$A$33:$A$776,$A63,СВЦЭМ!$B$33:$B$776,E$47)+'СЕТ СН'!$G$12+СВЦЭМ!$D$10+'СЕТ СН'!$G$5-'СЕТ СН'!$G$20</f>
        <v>2568.0476672899999</v>
      </c>
      <c r="F63" s="36">
        <f>SUMIFS(СВЦЭМ!$C$33:$C$776,СВЦЭМ!$A$33:$A$776,$A63,СВЦЭМ!$B$33:$B$776,F$47)+'СЕТ СН'!$G$12+СВЦЭМ!$D$10+'СЕТ СН'!$G$5-'СЕТ СН'!$G$20</f>
        <v>2572.3405282200001</v>
      </c>
      <c r="G63" s="36">
        <f>SUMIFS(СВЦЭМ!$C$33:$C$776,СВЦЭМ!$A$33:$A$776,$A63,СВЦЭМ!$B$33:$B$776,G$47)+'СЕТ СН'!$G$12+СВЦЭМ!$D$10+'СЕТ СН'!$G$5-'СЕТ СН'!$G$20</f>
        <v>2569.6524602700001</v>
      </c>
      <c r="H63" s="36">
        <f>SUMIFS(СВЦЭМ!$C$33:$C$776,СВЦЭМ!$A$33:$A$776,$A63,СВЦЭМ!$B$33:$B$776,H$47)+'СЕТ СН'!$G$12+СВЦЭМ!$D$10+'СЕТ СН'!$G$5-'СЕТ СН'!$G$20</f>
        <v>2528.5877392000002</v>
      </c>
      <c r="I63" s="36">
        <f>SUMIFS(СВЦЭМ!$C$33:$C$776,СВЦЭМ!$A$33:$A$776,$A63,СВЦЭМ!$B$33:$B$776,I$47)+'СЕТ СН'!$G$12+СВЦЭМ!$D$10+'СЕТ СН'!$G$5-'СЕТ СН'!$G$20</f>
        <v>2490.6617309200001</v>
      </c>
      <c r="J63" s="36">
        <f>SUMIFS(СВЦЭМ!$C$33:$C$776,СВЦЭМ!$A$33:$A$776,$A63,СВЦЭМ!$B$33:$B$776,J$47)+'СЕТ СН'!$G$12+СВЦЭМ!$D$10+'СЕТ СН'!$G$5-'СЕТ СН'!$G$20</f>
        <v>2470.0311481099998</v>
      </c>
      <c r="K63" s="36">
        <f>SUMIFS(СВЦЭМ!$C$33:$C$776,СВЦЭМ!$A$33:$A$776,$A63,СВЦЭМ!$B$33:$B$776,K$47)+'СЕТ СН'!$G$12+СВЦЭМ!$D$10+'СЕТ СН'!$G$5-'СЕТ СН'!$G$20</f>
        <v>2479.38967667</v>
      </c>
      <c r="L63" s="36">
        <f>SUMIFS(СВЦЭМ!$C$33:$C$776,СВЦЭМ!$A$33:$A$776,$A63,СВЦЭМ!$B$33:$B$776,L$47)+'СЕТ СН'!$G$12+СВЦЭМ!$D$10+'СЕТ СН'!$G$5-'СЕТ СН'!$G$20</f>
        <v>2477.0964776299998</v>
      </c>
      <c r="M63" s="36">
        <f>SUMIFS(СВЦЭМ!$C$33:$C$776,СВЦЭМ!$A$33:$A$776,$A63,СВЦЭМ!$B$33:$B$776,M$47)+'СЕТ СН'!$G$12+СВЦЭМ!$D$10+'СЕТ СН'!$G$5-'СЕТ СН'!$G$20</f>
        <v>2463.2443752999998</v>
      </c>
      <c r="N63" s="36">
        <f>SUMIFS(СВЦЭМ!$C$33:$C$776,СВЦЭМ!$A$33:$A$776,$A63,СВЦЭМ!$B$33:$B$776,N$47)+'СЕТ СН'!$G$12+СВЦЭМ!$D$10+'СЕТ СН'!$G$5-'СЕТ СН'!$G$20</f>
        <v>2456.8954183000001</v>
      </c>
      <c r="O63" s="36">
        <f>SUMIFS(СВЦЭМ!$C$33:$C$776,СВЦЭМ!$A$33:$A$776,$A63,СВЦЭМ!$B$33:$B$776,O$47)+'СЕТ СН'!$G$12+СВЦЭМ!$D$10+'СЕТ СН'!$G$5-'СЕТ СН'!$G$20</f>
        <v>2457.4562553599999</v>
      </c>
      <c r="P63" s="36">
        <f>SUMIFS(СВЦЭМ!$C$33:$C$776,СВЦЭМ!$A$33:$A$776,$A63,СВЦЭМ!$B$33:$B$776,P$47)+'СЕТ СН'!$G$12+СВЦЭМ!$D$10+'СЕТ СН'!$G$5-'СЕТ СН'!$G$20</f>
        <v>2463.5373661899998</v>
      </c>
      <c r="Q63" s="36">
        <f>SUMIFS(СВЦЭМ!$C$33:$C$776,СВЦЭМ!$A$33:$A$776,$A63,СВЦЭМ!$B$33:$B$776,Q$47)+'СЕТ СН'!$G$12+СВЦЭМ!$D$10+'СЕТ СН'!$G$5-'СЕТ СН'!$G$20</f>
        <v>2466.8740733599998</v>
      </c>
      <c r="R63" s="36">
        <f>SUMIFS(СВЦЭМ!$C$33:$C$776,СВЦЭМ!$A$33:$A$776,$A63,СВЦЭМ!$B$33:$B$776,R$47)+'СЕТ СН'!$G$12+СВЦЭМ!$D$10+'СЕТ СН'!$G$5-'СЕТ СН'!$G$20</f>
        <v>2437.0026923199998</v>
      </c>
      <c r="S63" s="36">
        <f>SUMIFS(СВЦЭМ!$C$33:$C$776,СВЦЭМ!$A$33:$A$776,$A63,СВЦЭМ!$B$33:$B$776,S$47)+'СЕТ СН'!$G$12+СВЦЭМ!$D$10+'СЕТ СН'!$G$5-'СЕТ СН'!$G$20</f>
        <v>2435.1422923999999</v>
      </c>
      <c r="T63" s="36">
        <f>SUMIFS(СВЦЭМ!$C$33:$C$776,СВЦЭМ!$A$33:$A$776,$A63,СВЦЭМ!$B$33:$B$776,T$47)+'СЕТ СН'!$G$12+СВЦЭМ!$D$10+'СЕТ СН'!$G$5-'СЕТ СН'!$G$20</f>
        <v>2441.1094471299998</v>
      </c>
      <c r="U63" s="36">
        <f>SUMIFS(СВЦЭМ!$C$33:$C$776,СВЦЭМ!$A$33:$A$776,$A63,СВЦЭМ!$B$33:$B$776,U$47)+'СЕТ СН'!$G$12+СВЦЭМ!$D$10+'СЕТ СН'!$G$5-'СЕТ СН'!$G$20</f>
        <v>2461.7020668599998</v>
      </c>
      <c r="V63" s="36">
        <f>SUMIFS(СВЦЭМ!$C$33:$C$776,СВЦЭМ!$A$33:$A$776,$A63,СВЦЭМ!$B$33:$B$776,V$47)+'СЕТ СН'!$G$12+СВЦЭМ!$D$10+'СЕТ СН'!$G$5-'СЕТ СН'!$G$20</f>
        <v>2481.5708312900001</v>
      </c>
      <c r="W63" s="36">
        <f>SUMIFS(СВЦЭМ!$C$33:$C$776,СВЦЭМ!$A$33:$A$776,$A63,СВЦЭМ!$B$33:$B$776,W$47)+'СЕТ СН'!$G$12+СВЦЭМ!$D$10+'СЕТ СН'!$G$5-'СЕТ СН'!$G$20</f>
        <v>2474.4206343199999</v>
      </c>
      <c r="X63" s="36">
        <f>SUMIFS(СВЦЭМ!$C$33:$C$776,СВЦЭМ!$A$33:$A$776,$A63,СВЦЭМ!$B$33:$B$776,X$47)+'СЕТ СН'!$G$12+СВЦЭМ!$D$10+'СЕТ СН'!$G$5-'СЕТ СН'!$G$20</f>
        <v>2441.0841957900002</v>
      </c>
      <c r="Y63" s="36">
        <f>SUMIFS(СВЦЭМ!$C$33:$C$776,СВЦЭМ!$A$33:$A$776,$A63,СВЦЭМ!$B$33:$B$776,Y$47)+'СЕТ СН'!$G$12+СВЦЭМ!$D$10+'СЕТ СН'!$G$5-'СЕТ СН'!$G$20</f>
        <v>2396.9748401299998</v>
      </c>
    </row>
    <row r="64" spans="1:25" ht="15.75" x14ac:dyDescent="0.2">
      <c r="A64" s="35">
        <f t="shared" si="1"/>
        <v>43725</v>
      </c>
      <c r="B64" s="36">
        <f>SUMIFS(СВЦЭМ!$C$33:$C$776,СВЦЭМ!$A$33:$A$776,$A64,СВЦЭМ!$B$33:$B$776,B$47)+'СЕТ СН'!$G$12+СВЦЭМ!$D$10+'СЕТ СН'!$G$5-'СЕТ СН'!$G$20</f>
        <v>2442.2074777399998</v>
      </c>
      <c r="C64" s="36">
        <f>SUMIFS(СВЦЭМ!$C$33:$C$776,СВЦЭМ!$A$33:$A$776,$A64,СВЦЭМ!$B$33:$B$776,C$47)+'СЕТ СН'!$G$12+СВЦЭМ!$D$10+'СЕТ СН'!$G$5-'СЕТ СН'!$G$20</f>
        <v>2463.5044210000001</v>
      </c>
      <c r="D64" s="36">
        <f>SUMIFS(СВЦЭМ!$C$33:$C$776,СВЦЭМ!$A$33:$A$776,$A64,СВЦЭМ!$B$33:$B$776,D$47)+'СЕТ СН'!$G$12+СВЦЭМ!$D$10+'СЕТ СН'!$G$5-'СЕТ СН'!$G$20</f>
        <v>2472.2006833599999</v>
      </c>
      <c r="E64" s="36">
        <f>SUMIFS(СВЦЭМ!$C$33:$C$776,СВЦЭМ!$A$33:$A$776,$A64,СВЦЭМ!$B$33:$B$776,E$47)+'СЕТ СН'!$G$12+СВЦЭМ!$D$10+'СЕТ СН'!$G$5-'СЕТ СН'!$G$20</f>
        <v>2479.0234339200001</v>
      </c>
      <c r="F64" s="36">
        <f>SUMIFS(СВЦЭМ!$C$33:$C$776,СВЦЭМ!$A$33:$A$776,$A64,СВЦЭМ!$B$33:$B$776,F$47)+'СЕТ СН'!$G$12+СВЦЭМ!$D$10+'СЕТ СН'!$G$5-'СЕТ СН'!$G$20</f>
        <v>2486.38228484</v>
      </c>
      <c r="G64" s="36">
        <f>SUMIFS(СВЦЭМ!$C$33:$C$776,СВЦЭМ!$A$33:$A$776,$A64,СВЦЭМ!$B$33:$B$776,G$47)+'СЕТ СН'!$G$12+СВЦЭМ!$D$10+'СЕТ СН'!$G$5-'СЕТ СН'!$G$20</f>
        <v>2473.99902243</v>
      </c>
      <c r="H64" s="36">
        <f>SUMIFS(СВЦЭМ!$C$33:$C$776,СВЦЭМ!$A$33:$A$776,$A64,СВЦЭМ!$B$33:$B$776,H$47)+'СЕТ СН'!$G$12+СВЦЭМ!$D$10+'СЕТ СН'!$G$5-'СЕТ СН'!$G$20</f>
        <v>2436.76162501</v>
      </c>
      <c r="I64" s="36">
        <f>SUMIFS(СВЦЭМ!$C$33:$C$776,СВЦЭМ!$A$33:$A$776,$A64,СВЦЭМ!$B$33:$B$776,I$47)+'СЕТ СН'!$G$12+СВЦЭМ!$D$10+'СЕТ СН'!$G$5-'СЕТ СН'!$G$20</f>
        <v>2452.6968385299997</v>
      </c>
      <c r="J64" s="36">
        <f>SUMIFS(СВЦЭМ!$C$33:$C$776,СВЦЭМ!$A$33:$A$776,$A64,СВЦЭМ!$B$33:$B$776,J$47)+'СЕТ СН'!$G$12+СВЦЭМ!$D$10+'СЕТ СН'!$G$5-'СЕТ СН'!$G$20</f>
        <v>2468.3611897599999</v>
      </c>
      <c r="K64" s="36">
        <f>SUMIFS(СВЦЭМ!$C$33:$C$776,СВЦЭМ!$A$33:$A$776,$A64,СВЦЭМ!$B$33:$B$776,K$47)+'СЕТ СН'!$G$12+СВЦЭМ!$D$10+'СЕТ СН'!$G$5-'СЕТ СН'!$G$20</f>
        <v>2472.6610202800002</v>
      </c>
      <c r="L64" s="36">
        <f>SUMIFS(СВЦЭМ!$C$33:$C$776,СВЦЭМ!$A$33:$A$776,$A64,СВЦЭМ!$B$33:$B$776,L$47)+'СЕТ СН'!$G$12+СВЦЭМ!$D$10+'СЕТ СН'!$G$5-'СЕТ СН'!$G$20</f>
        <v>2463.33314075</v>
      </c>
      <c r="M64" s="36">
        <f>SUMIFS(СВЦЭМ!$C$33:$C$776,СВЦЭМ!$A$33:$A$776,$A64,СВЦЭМ!$B$33:$B$776,M$47)+'СЕТ СН'!$G$12+СВЦЭМ!$D$10+'СЕТ СН'!$G$5-'СЕТ СН'!$G$20</f>
        <v>2468.2990543999999</v>
      </c>
      <c r="N64" s="36">
        <f>SUMIFS(СВЦЭМ!$C$33:$C$776,СВЦЭМ!$A$33:$A$776,$A64,СВЦЭМ!$B$33:$B$776,N$47)+'СЕТ СН'!$G$12+СВЦЭМ!$D$10+'СЕТ СН'!$G$5-'СЕТ СН'!$G$20</f>
        <v>2472.1463695799998</v>
      </c>
      <c r="O64" s="36">
        <f>SUMIFS(СВЦЭМ!$C$33:$C$776,СВЦЭМ!$A$33:$A$776,$A64,СВЦЭМ!$B$33:$B$776,O$47)+'СЕТ СН'!$G$12+СВЦЭМ!$D$10+'СЕТ СН'!$G$5-'СЕТ СН'!$G$20</f>
        <v>2480.4023458299998</v>
      </c>
      <c r="P64" s="36">
        <f>SUMIFS(СВЦЭМ!$C$33:$C$776,СВЦЭМ!$A$33:$A$776,$A64,СВЦЭМ!$B$33:$B$776,P$47)+'СЕТ СН'!$G$12+СВЦЭМ!$D$10+'СЕТ СН'!$G$5-'СЕТ СН'!$G$20</f>
        <v>2485.13465537</v>
      </c>
      <c r="Q64" s="36">
        <f>SUMIFS(СВЦЭМ!$C$33:$C$776,СВЦЭМ!$A$33:$A$776,$A64,СВЦЭМ!$B$33:$B$776,Q$47)+'СЕТ СН'!$G$12+СВЦЭМ!$D$10+'СЕТ СН'!$G$5-'СЕТ СН'!$G$20</f>
        <v>2485.5729551599998</v>
      </c>
      <c r="R64" s="36">
        <f>SUMIFS(СВЦЭМ!$C$33:$C$776,СВЦЭМ!$A$33:$A$776,$A64,СВЦЭМ!$B$33:$B$776,R$47)+'СЕТ СН'!$G$12+СВЦЭМ!$D$10+'СЕТ СН'!$G$5-'СЕТ СН'!$G$20</f>
        <v>2437.28324303</v>
      </c>
      <c r="S64" s="36">
        <f>SUMIFS(СВЦЭМ!$C$33:$C$776,СВЦЭМ!$A$33:$A$776,$A64,СВЦЭМ!$B$33:$B$776,S$47)+'СЕТ СН'!$G$12+СВЦЭМ!$D$10+'СЕТ СН'!$G$5-'СЕТ СН'!$G$20</f>
        <v>2403.4648426899998</v>
      </c>
      <c r="T64" s="36">
        <f>SUMIFS(СВЦЭМ!$C$33:$C$776,СВЦЭМ!$A$33:$A$776,$A64,СВЦЭМ!$B$33:$B$776,T$47)+'СЕТ СН'!$G$12+СВЦЭМ!$D$10+'СЕТ СН'!$G$5-'СЕТ СН'!$G$20</f>
        <v>2394.7882098800001</v>
      </c>
      <c r="U64" s="36">
        <f>SUMIFS(СВЦЭМ!$C$33:$C$776,СВЦЭМ!$A$33:$A$776,$A64,СВЦЭМ!$B$33:$B$776,U$47)+'СЕТ СН'!$G$12+СВЦЭМ!$D$10+'СЕТ СН'!$G$5-'СЕТ СН'!$G$20</f>
        <v>2402.5819424399997</v>
      </c>
      <c r="V64" s="36">
        <f>SUMIFS(СВЦЭМ!$C$33:$C$776,СВЦЭМ!$A$33:$A$776,$A64,СВЦЭМ!$B$33:$B$776,V$47)+'СЕТ СН'!$G$12+СВЦЭМ!$D$10+'СЕТ СН'!$G$5-'СЕТ СН'!$G$20</f>
        <v>2401.8100142600001</v>
      </c>
      <c r="W64" s="36">
        <f>SUMIFS(СВЦЭМ!$C$33:$C$776,СВЦЭМ!$A$33:$A$776,$A64,СВЦЭМ!$B$33:$B$776,W$47)+'СЕТ СН'!$G$12+СВЦЭМ!$D$10+'СЕТ СН'!$G$5-'СЕТ СН'!$G$20</f>
        <v>2392.6848579699999</v>
      </c>
      <c r="X64" s="36">
        <f>SUMIFS(СВЦЭМ!$C$33:$C$776,СВЦЭМ!$A$33:$A$776,$A64,СВЦЭМ!$B$33:$B$776,X$47)+'СЕТ СН'!$G$12+СВЦЭМ!$D$10+'СЕТ СН'!$G$5-'СЕТ СН'!$G$20</f>
        <v>2409.0387788500002</v>
      </c>
      <c r="Y64" s="36">
        <f>SUMIFS(СВЦЭМ!$C$33:$C$776,СВЦЭМ!$A$33:$A$776,$A64,СВЦЭМ!$B$33:$B$776,Y$47)+'СЕТ СН'!$G$12+СВЦЭМ!$D$10+'СЕТ СН'!$G$5-'СЕТ СН'!$G$20</f>
        <v>2482.6051216300002</v>
      </c>
    </row>
    <row r="65" spans="1:27" ht="15.75" x14ac:dyDescent="0.2">
      <c r="A65" s="35">
        <f t="shared" si="1"/>
        <v>43726</v>
      </c>
      <c r="B65" s="36">
        <f>SUMIFS(СВЦЭМ!$C$33:$C$776,СВЦЭМ!$A$33:$A$776,$A65,СВЦЭМ!$B$33:$B$776,B$47)+'СЕТ СН'!$G$12+СВЦЭМ!$D$10+'СЕТ СН'!$G$5-'СЕТ СН'!$G$20</f>
        <v>2517.75255767</v>
      </c>
      <c r="C65" s="36">
        <f>SUMIFS(СВЦЭМ!$C$33:$C$776,СВЦЭМ!$A$33:$A$776,$A65,СВЦЭМ!$B$33:$B$776,C$47)+'СЕТ СН'!$G$12+СВЦЭМ!$D$10+'СЕТ СН'!$G$5-'СЕТ СН'!$G$20</f>
        <v>2525.2576072100001</v>
      </c>
      <c r="D65" s="36">
        <f>SUMIFS(СВЦЭМ!$C$33:$C$776,СВЦЭМ!$A$33:$A$776,$A65,СВЦЭМ!$B$33:$B$776,D$47)+'СЕТ СН'!$G$12+СВЦЭМ!$D$10+'СЕТ СН'!$G$5-'СЕТ СН'!$G$20</f>
        <v>2532.5751977199998</v>
      </c>
      <c r="E65" s="36">
        <f>SUMIFS(СВЦЭМ!$C$33:$C$776,СВЦЭМ!$A$33:$A$776,$A65,СВЦЭМ!$B$33:$B$776,E$47)+'СЕТ СН'!$G$12+СВЦЭМ!$D$10+'СЕТ СН'!$G$5-'СЕТ СН'!$G$20</f>
        <v>2537.9566673199997</v>
      </c>
      <c r="F65" s="36">
        <f>SUMIFS(СВЦЭМ!$C$33:$C$776,СВЦЭМ!$A$33:$A$776,$A65,СВЦЭМ!$B$33:$B$776,F$47)+'СЕТ СН'!$G$12+СВЦЭМ!$D$10+'СЕТ СН'!$G$5-'СЕТ СН'!$G$20</f>
        <v>2539.9268604499998</v>
      </c>
      <c r="G65" s="36">
        <f>SUMIFS(СВЦЭМ!$C$33:$C$776,СВЦЭМ!$A$33:$A$776,$A65,СВЦЭМ!$B$33:$B$776,G$47)+'СЕТ СН'!$G$12+СВЦЭМ!$D$10+'СЕТ СН'!$G$5-'СЕТ СН'!$G$20</f>
        <v>2519.9015892699999</v>
      </c>
      <c r="H65" s="36">
        <f>SUMIFS(СВЦЭМ!$C$33:$C$776,СВЦЭМ!$A$33:$A$776,$A65,СВЦЭМ!$B$33:$B$776,H$47)+'СЕТ СН'!$G$12+СВЦЭМ!$D$10+'СЕТ СН'!$G$5-'СЕТ СН'!$G$20</f>
        <v>2482.3404037999999</v>
      </c>
      <c r="I65" s="36">
        <f>SUMIFS(СВЦЭМ!$C$33:$C$776,СВЦЭМ!$A$33:$A$776,$A65,СВЦЭМ!$B$33:$B$776,I$47)+'СЕТ СН'!$G$12+СВЦЭМ!$D$10+'СЕТ СН'!$G$5-'СЕТ СН'!$G$20</f>
        <v>2441.87937384</v>
      </c>
      <c r="J65" s="36">
        <f>SUMIFS(СВЦЭМ!$C$33:$C$776,СВЦЭМ!$A$33:$A$776,$A65,СВЦЭМ!$B$33:$B$776,J$47)+'СЕТ СН'!$G$12+СВЦЭМ!$D$10+'СЕТ СН'!$G$5-'СЕТ СН'!$G$20</f>
        <v>2406.9319825399998</v>
      </c>
      <c r="K65" s="36">
        <f>SUMIFS(СВЦЭМ!$C$33:$C$776,СВЦЭМ!$A$33:$A$776,$A65,СВЦЭМ!$B$33:$B$776,K$47)+'СЕТ СН'!$G$12+СВЦЭМ!$D$10+'СЕТ СН'!$G$5-'СЕТ СН'!$G$20</f>
        <v>2401.2058419800001</v>
      </c>
      <c r="L65" s="36">
        <f>SUMIFS(СВЦЭМ!$C$33:$C$776,СВЦЭМ!$A$33:$A$776,$A65,СВЦЭМ!$B$33:$B$776,L$47)+'СЕТ СН'!$G$12+СВЦЭМ!$D$10+'СЕТ СН'!$G$5-'СЕТ СН'!$G$20</f>
        <v>2393.1177753699999</v>
      </c>
      <c r="M65" s="36">
        <f>SUMIFS(СВЦЭМ!$C$33:$C$776,СВЦЭМ!$A$33:$A$776,$A65,СВЦЭМ!$B$33:$B$776,M$47)+'СЕТ СН'!$G$12+СВЦЭМ!$D$10+'СЕТ СН'!$G$5-'СЕТ СН'!$G$20</f>
        <v>2392.7933735400002</v>
      </c>
      <c r="N65" s="36">
        <f>SUMIFS(СВЦЭМ!$C$33:$C$776,СВЦЭМ!$A$33:$A$776,$A65,СВЦЭМ!$B$33:$B$776,N$47)+'СЕТ СН'!$G$12+СВЦЭМ!$D$10+'СЕТ СН'!$G$5-'СЕТ СН'!$G$20</f>
        <v>2397.6457959300001</v>
      </c>
      <c r="O65" s="36">
        <f>SUMIFS(СВЦЭМ!$C$33:$C$776,СВЦЭМ!$A$33:$A$776,$A65,СВЦЭМ!$B$33:$B$776,O$47)+'СЕТ СН'!$G$12+СВЦЭМ!$D$10+'СЕТ СН'!$G$5-'СЕТ СН'!$G$20</f>
        <v>2404.8879844499997</v>
      </c>
      <c r="P65" s="36">
        <f>SUMIFS(СВЦЭМ!$C$33:$C$776,СВЦЭМ!$A$33:$A$776,$A65,СВЦЭМ!$B$33:$B$776,P$47)+'СЕТ СН'!$G$12+СВЦЭМ!$D$10+'СЕТ СН'!$G$5-'СЕТ СН'!$G$20</f>
        <v>2408.0782294000001</v>
      </c>
      <c r="Q65" s="36">
        <f>SUMIFS(СВЦЭМ!$C$33:$C$776,СВЦЭМ!$A$33:$A$776,$A65,СВЦЭМ!$B$33:$B$776,Q$47)+'СЕТ СН'!$G$12+СВЦЭМ!$D$10+'СЕТ СН'!$G$5-'СЕТ СН'!$G$20</f>
        <v>2417.5397076499999</v>
      </c>
      <c r="R65" s="36">
        <f>SUMIFS(СВЦЭМ!$C$33:$C$776,СВЦЭМ!$A$33:$A$776,$A65,СВЦЭМ!$B$33:$B$776,R$47)+'СЕТ СН'!$G$12+СВЦЭМ!$D$10+'СЕТ СН'!$G$5-'СЕТ СН'!$G$20</f>
        <v>2390.7609565799999</v>
      </c>
      <c r="S65" s="36">
        <f>SUMIFS(СВЦЭМ!$C$33:$C$776,СВЦЭМ!$A$33:$A$776,$A65,СВЦЭМ!$B$33:$B$776,S$47)+'СЕТ СН'!$G$12+СВЦЭМ!$D$10+'СЕТ СН'!$G$5-'СЕТ СН'!$G$20</f>
        <v>2381.6124236300002</v>
      </c>
      <c r="T65" s="36">
        <f>SUMIFS(СВЦЭМ!$C$33:$C$776,СВЦЭМ!$A$33:$A$776,$A65,СВЦЭМ!$B$33:$B$776,T$47)+'СЕТ СН'!$G$12+СВЦЭМ!$D$10+'СЕТ СН'!$G$5-'СЕТ СН'!$G$20</f>
        <v>2407.5557716900003</v>
      </c>
      <c r="U65" s="36">
        <f>SUMIFS(СВЦЭМ!$C$33:$C$776,СВЦЭМ!$A$33:$A$776,$A65,СВЦЭМ!$B$33:$B$776,U$47)+'СЕТ СН'!$G$12+СВЦЭМ!$D$10+'СЕТ СН'!$G$5-'СЕТ СН'!$G$20</f>
        <v>2437.56498401</v>
      </c>
      <c r="V65" s="36">
        <f>SUMIFS(СВЦЭМ!$C$33:$C$776,СВЦЭМ!$A$33:$A$776,$A65,СВЦЭМ!$B$33:$B$776,V$47)+'СЕТ СН'!$G$12+СВЦЭМ!$D$10+'СЕТ СН'!$G$5-'СЕТ СН'!$G$20</f>
        <v>2457.5829073699997</v>
      </c>
      <c r="W65" s="36">
        <f>SUMIFS(СВЦЭМ!$C$33:$C$776,СВЦЭМ!$A$33:$A$776,$A65,СВЦЭМ!$B$33:$B$776,W$47)+'СЕТ СН'!$G$12+СВЦЭМ!$D$10+'СЕТ СН'!$G$5-'СЕТ СН'!$G$20</f>
        <v>2445.2028170200001</v>
      </c>
      <c r="X65" s="36">
        <f>SUMIFS(СВЦЭМ!$C$33:$C$776,СВЦЭМ!$A$33:$A$776,$A65,СВЦЭМ!$B$33:$B$776,X$47)+'СЕТ СН'!$G$12+СВЦЭМ!$D$10+'СЕТ СН'!$G$5-'СЕТ СН'!$G$20</f>
        <v>2410.5969855100002</v>
      </c>
      <c r="Y65" s="36">
        <f>SUMIFS(СВЦЭМ!$C$33:$C$776,СВЦЭМ!$A$33:$A$776,$A65,СВЦЭМ!$B$33:$B$776,Y$47)+'СЕТ СН'!$G$12+СВЦЭМ!$D$10+'СЕТ СН'!$G$5-'СЕТ СН'!$G$20</f>
        <v>2433.4813516200002</v>
      </c>
    </row>
    <row r="66" spans="1:27" ht="15.75" x14ac:dyDescent="0.2">
      <c r="A66" s="35">
        <f t="shared" si="1"/>
        <v>43727</v>
      </c>
      <c r="B66" s="36">
        <f>SUMIFS(СВЦЭМ!$C$33:$C$776,СВЦЭМ!$A$33:$A$776,$A66,СВЦЭМ!$B$33:$B$776,B$47)+'СЕТ СН'!$G$12+СВЦЭМ!$D$10+'СЕТ СН'!$G$5-'СЕТ СН'!$G$20</f>
        <v>2421.1307707699998</v>
      </c>
      <c r="C66" s="36">
        <f>SUMIFS(СВЦЭМ!$C$33:$C$776,СВЦЭМ!$A$33:$A$776,$A66,СВЦЭМ!$B$33:$B$776,C$47)+'СЕТ СН'!$G$12+СВЦЭМ!$D$10+'СЕТ СН'!$G$5-'СЕТ СН'!$G$20</f>
        <v>2445.0600333799998</v>
      </c>
      <c r="D66" s="36">
        <f>SUMIFS(СВЦЭМ!$C$33:$C$776,СВЦЭМ!$A$33:$A$776,$A66,СВЦЭМ!$B$33:$B$776,D$47)+'СЕТ СН'!$G$12+СВЦЭМ!$D$10+'СЕТ СН'!$G$5-'СЕТ СН'!$G$20</f>
        <v>2469.0985729599997</v>
      </c>
      <c r="E66" s="36">
        <f>SUMIFS(СВЦЭМ!$C$33:$C$776,СВЦЭМ!$A$33:$A$776,$A66,СВЦЭМ!$B$33:$B$776,E$47)+'СЕТ СН'!$G$12+СВЦЭМ!$D$10+'СЕТ СН'!$G$5-'СЕТ СН'!$G$20</f>
        <v>2475.80183588</v>
      </c>
      <c r="F66" s="36">
        <f>SUMIFS(СВЦЭМ!$C$33:$C$776,СВЦЭМ!$A$33:$A$776,$A66,СВЦЭМ!$B$33:$B$776,F$47)+'СЕТ СН'!$G$12+СВЦЭМ!$D$10+'СЕТ СН'!$G$5-'СЕТ СН'!$G$20</f>
        <v>2476.1302491599999</v>
      </c>
      <c r="G66" s="36">
        <f>SUMIFS(СВЦЭМ!$C$33:$C$776,СВЦЭМ!$A$33:$A$776,$A66,СВЦЭМ!$B$33:$B$776,G$47)+'СЕТ СН'!$G$12+СВЦЭМ!$D$10+'СЕТ СН'!$G$5-'СЕТ СН'!$G$20</f>
        <v>2458.2646235500001</v>
      </c>
      <c r="H66" s="36">
        <f>SUMIFS(СВЦЭМ!$C$33:$C$776,СВЦЭМ!$A$33:$A$776,$A66,СВЦЭМ!$B$33:$B$776,H$47)+'СЕТ СН'!$G$12+СВЦЭМ!$D$10+'СЕТ СН'!$G$5-'СЕТ СН'!$G$20</f>
        <v>2420.8919960499998</v>
      </c>
      <c r="I66" s="36">
        <f>SUMIFS(СВЦЭМ!$C$33:$C$776,СВЦЭМ!$A$33:$A$776,$A66,СВЦЭМ!$B$33:$B$776,I$47)+'СЕТ СН'!$G$12+СВЦЭМ!$D$10+'СЕТ СН'!$G$5-'СЕТ СН'!$G$20</f>
        <v>2382.6505718099997</v>
      </c>
      <c r="J66" s="36">
        <f>SUMIFS(СВЦЭМ!$C$33:$C$776,СВЦЭМ!$A$33:$A$776,$A66,СВЦЭМ!$B$33:$B$776,J$47)+'СЕТ СН'!$G$12+СВЦЭМ!$D$10+'СЕТ СН'!$G$5-'СЕТ СН'!$G$20</f>
        <v>2395.3230546599998</v>
      </c>
      <c r="K66" s="36">
        <f>SUMIFS(СВЦЭМ!$C$33:$C$776,СВЦЭМ!$A$33:$A$776,$A66,СВЦЭМ!$B$33:$B$776,K$47)+'СЕТ СН'!$G$12+СВЦЭМ!$D$10+'СЕТ СН'!$G$5-'СЕТ СН'!$G$20</f>
        <v>2462.47452075</v>
      </c>
      <c r="L66" s="36">
        <f>SUMIFS(СВЦЭМ!$C$33:$C$776,СВЦЭМ!$A$33:$A$776,$A66,СВЦЭМ!$B$33:$B$776,L$47)+'СЕТ СН'!$G$12+СВЦЭМ!$D$10+'СЕТ СН'!$G$5-'СЕТ СН'!$G$20</f>
        <v>2511.3911595700001</v>
      </c>
      <c r="M66" s="36">
        <f>SUMIFS(СВЦЭМ!$C$33:$C$776,СВЦЭМ!$A$33:$A$776,$A66,СВЦЭМ!$B$33:$B$776,M$47)+'СЕТ СН'!$G$12+СВЦЭМ!$D$10+'СЕТ СН'!$G$5-'СЕТ СН'!$G$20</f>
        <v>2500.34303572</v>
      </c>
      <c r="N66" s="36">
        <f>SUMIFS(СВЦЭМ!$C$33:$C$776,СВЦЭМ!$A$33:$A$776,$A66,СВЦЭМ!$B$33:$B$776,N$47)+'СЕТ СН'!$G$12+СВЦЭМ!$D$10+'СЕТ СН'!$G$5-'СЕТ СН'!$G$20</f>
        <v>2512.14765446</v>
      </c>
      <c r="O66" s="36">
        <f>SUMIFS(СВЦЭМ!$C$33:$C$776,СВЦЭМ!$A$33:$A$776,$A66,СВЦЭМ!$B$33:$B$776,O$47)+'СЕТ СН'!$G$12+СВЦЭМ!$D$10+'СЕТ СН'!$G$5-'СЕТ СН'!$G$20</f>
        <v>2512.6868321299999</v>
      </c>
      <c r="P66" s="36">
        <f>SUMIFS(СВЦЭМ!$C$33:$C$776,СВЦЭМ!$A$33:$A$776,$A66,СВЦЭМ!$B$33:$B$776,P$47)+'СЕТ СН'!$G$12+СВЦЭМ!$D$10+'СЕТ СН'!$G$5-'СЕТ СН'!$G$20</f>
        <v>2398.9416855499999</v>
      </c>
      <c r="Q66" s="36">
        <f>SUMIFS(СВЦЭМ!$C$33:$C$776,СВЦЭМ!$A$33:$A$776,$A66,СВЦЭМ!$B$33:$B$776,Q$47)+'СЕТ СН'!$G$12+СВЦЭМ!$D$10+'СЕТ СН'!$G$5-'СЕТ СН'!$G$20</f>
        <v>2397.01888517</v>
      </c>
      <c r="R66" s="36">
        <f>SUMIFS(СВЦЭМ!$C$33:$C$776,СВЦЭМ!$A$33:$A$776,$A66,СВЦЭМ!$B$33:$B$776,R$47)+'СЕТ СН'!$G$12+СВЦЭМ!$D$10+'СЕТ СН'!$G$5-'СЕТ СН'!$G$20</f>
        <v>2399.5413398700002</v>
      </c>
      <c r="S66" s="36">
        <f>SUMIFS(СВЦЭМ!$C$33:$C$776,СВЦЭМ!$A$33:$A$776,$A66,СВЦЭМ!$B$33:$B$776,S$47)+'СЕТ СН'!$G$12+СВЦЭМ!$D$10+'СЕТ СН'!$G$5-'СЕТ СН'!$G$20</f>
        <v>2398.2812746600002</v>
      </c>
      <c r="T66" s="36">
        <f>SUMIFS(СВЦЭМ!$C$33:$C$776,СВЦЭМ!$A$33:$A$776,$A66,СВЦЭМ!$B$33:$B$776,T$47)+'СЕТ СН'!$G$12+СВЦЭМ!$D$10+'СЕТ СН'!$G$5-'СЕТ СН'!$G$20</f>
        <v>2401.1954015800002</v>
      </c>
      <c r="U66" s="36">
        <f>SUMIFS(СВЦЭМ!$C$33:$C$776,СВЦЭМ!$A$33:$A$776,$A66,СВЦЭМ!$B$33:$B$776,U$47)+'СЕТ СН'!$G$12+СВЦЭМ!$D$10+'СЕТ СН'!$G$5-'СЕТ СН'!$G$20</f>
        <v>2415.2599486999998</v>
      </c>
      <c r="V66" s="36">
        <f>SUMIFS(СВЦЭМ!$C$33:$C$776,СВЦЭМ!$A$33:$A$776,$A66,СВЦЭМ!$B$33:$B$776,V$47)+'СЕТ СН'!$G$12+СВЦЭМ!$D$10+'СЕТ СН'!$G$5-'СЕТ СН'!$G$20</f>
        <v>2426.6641514900002</v>
      </c>
      <c r="W66" s="36">
        <f>SUMIFS(СВЦЭМ!$C$33:$C$776,СВЦЭМ!$A$33:$A$776,$A66,СВЦЭМ!$B$33:$B$776,W$47)+'СЕТ СН'!$G$12+СВЦЭМ!$D$10+'СЕТ СН'!$G$5-'СЕТ СН'!$G$20</f>
        <v>2411.6191018300001</v>
      </c>
      <c r="X66" s="36">
        <f>SUMIFS(СВЦЭМ!$C$33:$C$776,СВЦЭМ!$A$33:$A$776,$A66,СВЦЭМ!$B$33:$B$776,X$47)+'СЕТ СН'!$G$12+СВЦЭМ!$D$10+'СЕТ СН'!$G$5-'СЕТ СН'!$G$20</f>
        <v>2379.9035620199998</v>
      </c>
      <c r="Y66" s="36">
        <f>SUMIFS(СВЦЭМ!$C$33:$C$776,СВЦЭМ!$A$33:$A$776,$A66,СВЦЭМ!$B$33:$B$776,Y$47)+'СЕТ СН'!$G$12+СВЦЭМ!$D$10+'СЕТ СН'!$G$5-'СЕТ СН'!$G$20</f>
        <v>2424.64132333</v>
      </c>
    </row>
    <row r="67" spans="1:27" ht="15.75" x14ac:dyDescent="0.2">
      <c r="A67" s="35">
        <f t="shared" si="1"/>
        <v>43728</v>
      </c>
      <c r="B67" s="36">
        <f>SUMIFS(СВЦЭМ!$C$33:$C$776,СВЦЭМ!$A$33:$A$776,$A67,СВЦЭМ!$B$33:$B$776,B$47)+'СЕТ СН'!$G$12+СВЦЭМ!$D$10+'СЕТ СН'!$G$5-'СЕТ СН'!$G$20</f>
        <v>2533.4236824999998</v>
      </c>
      <c r="C67" s="36">
        <f>SUMIFS(СВЦЭМ!$C$33:$C$776,СВЦЭМ!$A$33:$A$776,$A67,СВЦЭМ!$B$33:$B$776,C$47)+'СЕТ СН'!$G$12+СВЦЭМ!$D$10+'СЕТ СН'!$G$5-'СЕТ СН'!$G$20</f>
        <v>2568.2015534699999</v>
      </c>
      <c r="D67" s="36">
        <f>SUMIFS(СВЦЭМ!$C$33:$C$776,СВЦЭМ!$A$33:$A$776,$A67,СВЦЭМ!$B$33:$B$776,D$47)+'СЕТ СН'!$G$12+СВЦЭМ!$D$10+'СЕТ СН'!$G$5-'СЕТ СН'!$G$20</f>
        <v>2569.8335847399999</v>
      </c>
      <c r="E67" s="36">
        <f>SUMIFS(СВЦЭМ!$C$33:$C$776,СВЦЭМ!$A$33:$A$776,$A67,СВЦЭМ!$B$33:$B$776,E$47)+'СЕТ СН'!$G$12+СВЦЭМ!$D$10+'СЕТ СН'!$G$5-'СЕТ СН'!$G$20</f>
        <v>2576.04366863</v>
      </c>
      <c r="F67" s="36">
        <f>SUMIFS(СВЦЭМ!$C$33:$C$776,СВЦЭМ!$A$33:$A$776,$A67,СВЦЭМ!$B$33:$B$776,F$47)+'СЕТ СН'!$G$12+СВЦЭМ!$D$10+'СЕТ СН'!$G$5-'СЕТ СН'!$G$20</f>
        <v>2584.5207074700002</v>
      </c>
      <c r="G67" s="36">
        <f>SUMIFS(СВЦЭМ!$C$33:$C$776,СВЦЭМ!$A$33:$A$776,$A67,СВЦЭМ!$B$33:$B$776,G$47)+'СЕТ СН'!$G$12+СВЦЭМ!$D$10+'СЕТ СН'!$G$5-'СЕТ СН'!$G$20</f>
        <v>2572.8584331500001</v>
      </c>
      <c r="H67" s="36">
        <f>SUMIFS(СВЦЭМ!$C$33:$C$776,СВЦЭМ!$A$33:$A$776,$A67,СВЦЭМ!$B$33:$B$776,H$47)+'СЕТ СН'!$G$12+СВЦЭМ!$D$10+'СЕТ СН'!$G$5-'СЕТ СН'!$G$20</f>
        <v>2521.6758069899997</v>
      </c>
      <c r="I67" s="36">
        <f>SUMIFS(СВЦЭМ!$C$33:$C$776,СВЦЭМ!$A$33:$A$776,$A67,СВЦЭМ!$B$33:$B$776,I$47)+'СЕТ СН'!$G$12+СВЦЭМ!$D$10+'СЕТ СН'!$G$5-'СЕТ СН'!$G$20</f>
        <v>2483.5827045199999</v>
      </c>
      <c r="J67" s="36">
        <f>SUMIFS(СВЦЭМ!$C$33:$C$776,СВЦЭМ!$A$33:$A$776,$A67,СВЦЭМ!$B$33:$B$776,J$47)+'СЕТ СН'!$G$12+СВЦЭМ!$D$10+'СЕТ СН'!$G$5-'СЕТ СН'!$G$20</f>
        <v>2482.8663236699999</v>
      </c>
      <c r="K67" s="36">
        <f>SUMIFS(СВЦЭМ!$C$33:$C$776,СВЦЭМ!$A$33:$A$776,$A67,СВЦЭМ!$B$33:$B$776,K$47)+'СЕТ СН'!$G$12+СВЦЭМ!$D$10+'СЕТ СН'!$G$5-'СЕТ СН'!$G$20</f>
        <v>2470.3867691800001</v>
      </c>
      <c r="L67" s="36">
        <f>SUMIFS(СВЦЭМ!$C$33:$C$776,СВЦЭМ!$A$33:$A$776,$A67,СВЦЭМ!$B$33:$B$776,L$47)+'СЕТ СН'!$G$12+СВЦЭМ!$D$10+'СЕТ СН'!$G$5-'СЕТ СН'!$G$20</f>
        <v>2473.32247869</v>
      </c>
      <c r="M67" s="36">
        <f>SUMIFS(СВЦЭМ!$C$33:$C$776,СВЦЭМ!$A$33:$A$776,$A67,СВЦЭМ!$B$33:$B$776,M$47)+'СЕТ СН'!$G$12+СВЦЭМ!$D$10+'СЕТ СН'!$G$5-'СЕТ СН'!$G$20</f>
        <v>2475.5115136499999</v>
      </c>
      <c r="N67" s="36">
        <f>SUMIFS(СВЦЭМ!$C$33:$C$776,СВЦЭМ!$A$33:$A$776,$A67,СВЦЭМ!$B$33:$B$776,N$47)+'СЕТ СН'!$G$12+СВЦЭМ!$D$10+'СЕТ СН'!$G$5-'СЕТ СН'!$G$20</f>
        <v>2456.0902776299999</v>
      </c>
      <c r="O67" s="36">
        <f>SUMIFS(СВЦЭМ!$C$33:$C$776,СВЦЭМ!$A$33:$A$776,$A67,СВЦЭМ!$B$33:$B$776,O$47)+'СЕТ СН'!$G$12+СВЦЭМ!$D$10+'СЕТ СН'!$G$5-'СЕТ СН'!$G$20</f>
        <v>2459.4336437100001</v>
      </c>
      <c r="P67" s="36">
        <f>SUMIFS(СВЦЭМ!$C$33:$C$776,СВЦЭМ!$A$33:$A$776,$A67,СВЦЭМ!$B$33:$B$776,P$47)+'СЕТ СН'!$G$12+СВЦЭМ!$D$10+'СЕТ СН'!$G$5-'СЕТ СН'!$G$20</f>
        <v>2476.6790479699998</v>
      </c>
      <c r="Q67" s="36">
        <f>SUMIFS(СВЦЭМ!$C$33:$C$776,СВЦЭМ!$A$33:$A$776,$A67,СВЦЭМ!$B$33:$B$776,Q$47)+'СЕТ СН'!$G$12+СВЦЭМ!$D$10+'СЕТ СН'!$G$5-'СЕТ СН'!$G$20</f>
        <v>2506.6436126399999</v>
      </c>
      <c r="R67" s="36">
        <f>SUMIFS(СВЦЭМ!$C$33:$C$776,СВЦЭМ!$A$33:$A$776,$A67,СВЦЭМ!$B$33:$B$776,R$47)+'СЕТ СН'!$G$12+СВЦЭМ!$D$10+'СЕТ СН'!$G$5-'СЕТ СН'!$G$20</f>
        <v>2470.1005351200001</v>
      </c>
      <c r="S67" s="36">
        <f>SUMIFS(СВЦЭМ!$C$33:$C$776,СВЦЭМ!$A$33:$A$776,$A67,СВЦЭМ!$B$33:$B$776,S$47)+'СЕТ СН'!$G$12+СВЦЭМ!$D$10+'СЕТ СН'!$G$5-'СЕТ СН'!$G$20</f>
        <v>2438.4840169600002</v>
      </c>
      <c r="T67" s="36">
        <f>SUMIFS(СВЦЭМ!$C$33:$C$776,СВЦЭМ!$A$33:$A$776,$A67,СВЦЭМ!$B$33:$B$776,T$47)+'СЕТ СН'!$G$12+СВЦЭМ!$D$10+'СЕТ СН'!$G$5-'СЕТ СН'!$G$20</f>
        <v>2409.8045140200002</v>
      </c>
      <c r="U67" s="36">
        <f>SUMIFS(СВЦЭМ!$C$33:$C$776,СВЦЭМ!$A$33:$A$776,$A67,СВЦЭМ!$B$33:$B$776,U$47)+'СЕТ СН'!$G$12+СВЦЭМ!$D$10+'СЕТ СН'!$G$5-'СЕТ СН'!$G$20</f>
        <v>2372.0351275200001</v>
      </c>
      <c r="V67" s="36">
        <f>SUMIFS(СВЦЭМ!$C$33:$C$776,СВЦЭМ!$A$33:$A$776,$A67,СВЦЭМ!$B$33:$B$776,V$47)+'СЕТ СН'!$G$12+СВЦЭМ!$D$10+'СЕТ СН'!$G$5-'СЕТ СН'!$G$20</f>
        <v>2371.15736659</v>
      </c>
      <c r="W67" s="36">
        <f>SUMIFS(СВЦЭМ!$C$33:$C$776,СВЦЭМ!$A$33:$A$776,$A67,СВЦЭМ!$B$33:$B$776,W$47)+'СЕТ СН'!$G$12+СВЦЭМ!$D$10+'СЕТ СН'!$G$5-'СЕТ СН'!$G$20</f>
        <v>2366.6265705599999</v>
      </c>
      <c r="X67" s="36">
        <f>SUMIFS(СВЦЭМ!$C$33:$C$776,СВЦЭМ!$A$33:$A$776,$A67,СВЦЭМ!$B$33:$B$776,X$47)+'СЕТ СН'!$G$12+СВЦЭМ!$D$10+'СЕТ СН'!$G$5-'СЕТ СН'!$G$20</f>
        <v>2389.62287887</v>
      </c>
      <c r="Y67" s="36">
        <f>SUMIFS(СВЦЭМ!$C$33:$C$776,СВЦЭМ!$A$33:$A$776,$A67,СВЦЭМ!$B$33:$B$776,Y$47)+'СЕТ СН'!$G$12+СВЦЭМ!$D$10+'СЕТ СН'!$G$5-'СЕТ СН'!$G$20</f>
        <v>2444.6278968000001</v>
      </c>
    </row>
    <row r="68" spans="1:27" ht="15.75" x14ac:dyDescent="0.2">
      <c r="A68" s="35">
        <f t="shared" si="1"/>
        <v>43729</v>
      </c>
      <c r="B68" s="36">
        <f>SUMIFS(СВЦЭМ!$C$33:$C$776,СВЦЭМ!$A$33:$A$776,$A68,СВЦЭМ!$B$33:$B$776,B$47)+'СЕТ СН'!$G$12+СВЦЭМ!$D$10+'СЕТ СН'!$G$5-'СЕТ СН'!$G$20</f>
        <v>2502.4970337899999</v>
      </c>
      <c r="C68" s="36">
        <f>SUMIFS(СВЦЭМ!$C$33:$C$776,СВЦЭМ!$A$33:$A$776,$A68,СВЦЭМ!$B$33:$B$776,C$47)+'СЕТ СН'!$G$12+СВЦЭМ!$D$10+'СЕТ СН'!$G$5-'СЕТ СН'!$G$20</f>
        <v>2494.31831805</v>
      </c>
      <c r="D68" s="36">
        <f>SUMIFS(СВЦЭМ!$C$33:$C$776,СВЦЭМ!$A$33:$A$776,$A68,СВЦЭМ!$B$33:$B$776,D$47)+'СЕТ СН'!$G$12+СВЦЭМ!$D$10+'СЕТ СН'!$G$5-'СЕТ СН'!$G$20</f>
        <v>2494.8855927599998</v>
      </c>
      <c r="E68" s="36">
        <f>SUMIFS(СВЦЭМ!$C$33:$C$776,СВЦЭМ!$A$33:$A$776,$A68,СВЦЭМ!$B$33:$B$776,E$47)+'СЕТ СН'!$G$12+СВЦЭМ!$D$10+'СЕТ СН'!$G$5-'СЕТ СН'!$G$20</f>
        <v>2507.0264260399999</v>
      </c>
      <c r="F68" s="36">
        <f>SUMIFS(СВЦЭМ!$C$33:$C$776,СВЦЭМ!$A$33:$A$776,$A68,СВЦЭМ!$B$33:$B$776,F$47)+'СЕТ СН'!$G$12+СВЦЭМ!$D$10+'СЕТ СН'!$G$5-'СЕТ СН'!$G$20</f>
        <v>2517.14931394</v>
      </c>
      <c r="G68" s="36">
        <f>SUMIFS(СВЦЭМ!$C$33:$C$776,СВЦЭМ!$A$33:$A$776,$A68,СВЦЭМ!$B$33:$B$776,G$47)+'СЕТ СН'!$G$12+СВЦЭМ!$D$10+'СЕТ СН'!$G$5-'СЕТ СН'!$G$20</f>
        <v>2501.9009500500001</v>
      </c>
      <c r="H68" s="36">
        <f>SUMIFS(СВЦЭМ!$C$33:$C$776,СВЦЭМ!$A$33:$A$776,$A68,СВЦЭМ!$B$33:$B$776,H$47)+'СЕТ СН'!$G$12+СВЦЭМ!$D$10+'СЕТ СН'!$G$5-'СЕТ СН'!$G$20</f>
        <v>2476.68527976</v>
      </c>
      <c r="I68" s="36">
        <f>SUMIFS(СВЦЭМ!$C$33:$C$776,СВЦЭМ!$A$33:$A$776,$A68,СВЦЭМ!$B$33:$B$776,I$47)+'СЕТ СН'!$G$12+СВЦЭМ!$D$10+'СЕТ СН'!$G$5-'СЕТ СН'!$G$20</f>
        <v>2447.9248562900002</v>
      </c>
      <c r="J68" s="36">
        <f>SUMIFS(СВЦЭМ!$C$33:$C$776,СВЦЭМ!$A$33:$A$776,$A68,СВЦЭМ!$B$33:$B$776,J$47)+'СЕТ СН'!$G$12+СВЦЭМ!$D$10+'СЕТ СН'!$G$5-'СЕТ СН'!$G$20</f>
        <v>2455.3999773999999</v>
      </c>
      <c r="K68" s="36">
        <f>SUMIFS(СВЦЭМ!$C$33:$C$776,СВЦЭМ!$A$33:$A$776,$A68,СВЦЭМ!$B$33:$B$776,K$47)+'СЕТ СН'!$G$12+СВЦЭМ!$D$10+'СЕТ СН'!$G$5-'СЕТ СН'!$G$20</f>
        <v>2503.0267226000001</v>
      </c>
      <c r="L68" s="36">
        <f>SUMIFS(СВЦЭМ!$C$33:$C$776,СВЦЭМ!$A$33:$A$776,$A68,СВЦЭМ!$B$33:$B$776,L$47)+'СЕТ СН'!$G$12+СВЦЭМ!$D$10+'СЕТ СН'!$G$5-'СЕТ СН'!$G$20</f>
        <v>2512.9630914099998</v>
      </c>
      <c r="M68" s="36">
        <f>SUMIFS(СВЦЭМ!$C$33:$C$776,СВЦЭМ!$A$33:$A$776,$A68,СВЦЭМ!$B$33:$B$776,M$47)+'СЕТ СН'!$G$12+СВЦЭМ!$D$10+'СЕТ СН'!$G$5-'СЕТ СН'!$G$20</f>
        <v>2513.0128988199999</v>
      </c>
      <c r="N68" s="36">
        <f>SUMIFS(СВЦЭМ!$C$33:$C$776,СВЦЭМ!$A$33:$A$776,$A68,СВЦЭМ!$B$33:$B$776,N$47)+'СЕТ СН'!$G$12+СВЦЭМ!$D$10+'СЕТ СН'!$G$5-'СЕТ СН'!$G$20</f>
        <v>2517.4317495400001</v>
      </c>
      <c r="O68" s="36">
        <f>SUMIFS(СВЦЭМ!$C$33:$C$776,СВЦЭМ!$A$33:$A$776,$A68,СВЦЭМ!$B$33:$B$776,O$47)+'СЕТ СН'!$G$12+СВЦЭМ!$D$10+'СЕТ СН'!$G$5-'СЕТ СН'!$G$20</f>
        <v>2499.9765451100002</v>
      </c>
      <c r="P68" s="36">
        <f>SUMIFS(СВЦЭМ!$C$33:$C$776,СВЦЭМ!$A$33:$A$776,$A68,СВЦЭМ!$B$33:$B$776,P$47)+'СЕТ СН'!$G$12+СВЦЭМ!$D$10+'СЕТ СН'!$G$5-'СЕТ СН'!$G$20</f>
        <v>2502.2654897699999</v>
      </c>
      <c r="Q68" s="36">
        <f>SUMIFS(СВЦЭМ!$C$33:$C$776,СВЦЭМ!$A$33:$A$776,$A68,СВЦЭМ!$B$33:$B$776,Q$47)+'СЕТ СН'!$G$12+СВЦЭМ!$D$10+'СЕТ СН'!$G$5-'СЕТ СН'!$G$20</f>
        <v>2496.82801075</v>
      </c>
      <c r="R68" s="36">
        <f>SUMIFS(СВЦЭМ!$C$33:$C$776,СВЦЭМ!$A$33:$A$776,$A68,СВЦЭМ!$B$33:$B$776,R$47)+'СЕТ СН'!$G$12+СВЦЭМ!$D$10+'СЕТ СН'!$G$5-'СЕТ СН'!$G$20</f>
        <v>2510.8435020400002</v>
      </c>
      <c r="S68" s="36">
        <f>SUMIFS(СВЦЭМ!$C$33:$C$776,СВЦЭМ!$A$33:$A$776,$A68,СВЦЭМ!$B$33:$B$776,S$47)+'СЕТ СН'!$G$12+СВЦЭМ!$D$10+'СЕТ СН'!$G$5-'СЕТ СН'!$G$20</f>
        <v>2526.6093406199998</v>
      </c>
      <c r="T68" s="36">
        <f>SUMIFS(СВЦЭМ!$C$33:$C$776,СВЦЭМ!$A$33:$A$776,$A68,СВЦЭМ!$B$33:$B$776,T$47)+'СЕТ СН'!$G$12+СВЦЭМ!$D$10+'СЕТ СН'!$G$5-'СЕТ СН'!$G$20</f>
        <v>2549.4115857699999</v>
      </c>
      <c r="U68" s="36">
        <f>SUMIFS(СВЦЭМ!$C$33:$C$776,СВЦЭМ!$A$33:$A$776,$A68,СВЦЭМ!$B$33:$B$776,U$47)+'СЕТ СН'!$G$12+СВЦЭМ!$D$10+'СЕТ СН'!$G$5-'СЕТ СН'!$G$20</f>
        <v>2557.3196715300001</v>
      </c>
      <c r="V68" s="36">
        <f>SUMIFS(СВЦЭМ!$C$33:$C$776,СВЦЭМ!$A$33:$A$776,$A68,СВЦЭМ!$B$33:$B$776,V$47)+'СЕТ СН'!$G$12+СВЦЭМ!$D$10+'СЕТ СН'!$G$5-'СЕТ СН'!$G$20</f>
        <v>2569.2303521200001</v>
      </c>
      <c r="W68" s="36">
        <f>SUMIFS(СВЦЭМ!$C$33:$C$776,СВЦЭМ!$A$33:$A$776,$A68,СВЦЭМ!$B$33:$B$776,W$47)+'СЕТ СН'!$G$12+СВЦЭМ!$D$10+'СЕТ СН'!$G$5-'СЕТ СН'!$G$20</f>
        <v>2562.0250187900001</v>
      </c>
      <c r="X68" s="36">
        <f>SUMIFS(СВЦЭМ!$C$33:$C$776,СВЦЭМ!$A$33:$A$776,$A68,СВЦЭМ!$B$33:$B$776,X$47)+'СЕТ СН'!$G$12+СВЦЭМ!$D$10+'СЕТ СН'!$G$5-'СЕТ СН'!$G$20</f>
        <v>2523.9319207399999</v>
      </c>
      <c r="Y68" s="36">
        <f>SUMIFS(СВЦЭМ!$C$33:$C$776,СВЦЭМ!$A$33:$A$776,$A68,СВЦЭМ!$B$33:$B$776,Y$47)+'СЕТ СН'!$G$12+СВЦЭМ!$D$10+'СЕТ СН'!$G$5-'СЕТ СН'!$G$20</f>
        <v>2493.4961085200002</v>
      </c>
    </row>
    <row r="69" spans="1:27" ht="15.75" x14ac:dyDescent="0.2">
      <c r="A69" s="35">
        <f t="shared" si="1"/>
        <v>43730</v>
      </c>
      <c r="B69" s="36">
        <f>SUMIFS(СВЦЭМ!$C$33:$C$776,СВЦЭМ!$A$33:$A$776,$A69,СВЦЭМ!$B$33:$B$776,B$47)+'СЕТ СН'!$G$12+СВЦЭМ!$D$10+'СЕТ СН'!$G$5-'СЕТ СН'!$G$20</f>
        <v>2542.9084826799999</v>
      </c>
      <c r="C69" s="36">
        <f>SUMIFS(СВЦЭМ!$C$33:$C$776,СВЦЭМ!$A$33:$A$776,$A69,СВЦЭМ!$B$33:$B$776,C$47)+'СЕТ СН'!$G$12+СВЦЭМ!$D$10+'СЕТ СН'!$G$5-'СЕТ СН'!$G$20</f>
        <v>2573.3230340700002</v>
      </c>
      <c r="D69" s="36">
        <f>SUMIFS(СВЦЭМ!$C$33:$C$776,СВЦЭМ!$A$33:$A$776,$A69,СВЦЭМ!$B$33:$B$776,D$47)+'СЕТ СН'!$G$12+СВЦЭМ!$D$10+'СЕТ СН'!$G$5-'СЕТ СН'!$G$20</f>
        <v>2586.3131106000001</v>
      </c>
      <c r="E69" s="36">
        <f>SUMIFS(СВЦЭМ!$C$33:$C$776,СВЦЭМ!$A$33:$A$776,$A69,СВЦЭМ!$B$33:$B$776,E$47)+'СЕТ СН'!$G$12+СВЦЭМ!$D$10+'СЕТ СН'!$G$5-'СЕТ СН'!$G$20</f>
        <v>2594.2843371899999</v>
      </c>
      <c r="F69" s="36">
        <f>SUMIFS(СВЦЭМ!$C$33:$C$776,СВЦЭМ!$A$33:$A$776,$A69,СВЦЭМ!$B$33:$B$776,F$47)+'СЕТ СН'!$G$12+СВЦЭМ!$D$10+'СЕТ СН'!$G$5-'СЕТ СН'!$G$20</f>
        <v>2602.2478584700002</v>
      </c>
      <c r="G69" s="36">
        <f>SUMIFS(СВЦЭМ!$C$33:$C$776,СВЦЭМ!$A$33:$A$776,$A69,СВЦЭМ!$B$33:$B$776,G$47)+'СЕТ СН'!$G$12+СВЦЭМ!$D$10+'СЕТ СН'!$G$5-'СЕТ СН'!$G$20</f>
        <v>2604.6812666000001</v>
      </c>
      <c r="H69" s="36">
        <f>SUMIFS(СВЦЭМ!$C$33:$C$776,СВЦЭМ!$A$33:$A$776,$A69,СВЦЭМ!$B$33:$B$776,H$47)+'СЕТ СН'!$G$12+СВЦЭМ!$D$10+'СЕТ СН'!$G$5-'СЕТ СН'!$G$20</f>
        <v>2574.2787923599999</v>
      </c>
      <c r="I69" s="36">
        <f>SUMIFS(СВЦЭМ!$C$33:$C$776,СВЦЭМ!$A$33:$A$776,$A69,СВЦЭМ!$B$33:$B$776,I$47)+'СЕТ СН'!$G$12+СВЦЭМ!$D$10+'СЕТ СН'!$G$5-'СЕТ СН'!$G$20</f>
        <v>2555.5055071199999</v>
      </c>
      <c r="J69" s="36">
        <f>SUMIFS(СВЦЭМ!$C$33:$C$776,СВЦЭМ!$A$33:$A$776,$A69,СВЦЭМ!$B$33:$B$776,J$47)+'СЕТ СН'!$G$12+СВЦЭМ!$D$10+'СЕТ СН'!$G$5-'СЕТ СН'!$G$20</f>
        <v>2523.1926694100002</v>
      </c>
      <c r="K69" s="36">
        <f>SUMIFS(СВЦЭМ!$C$33:$C$776,СВЦЭМ!$A$33:$A$776,$A69,СВЦЭМ!$B$33:$B$776,K$47)+'СЕТ СН'!$G$12+СВЦЭМ!$D$10+'СЕТ СН'!$G$5-'СЕТ СН'!$G$20</f>
        <v>2502.3933291499998</v>
      </c>
      <c r="L69" s="36">
        <f>SUMIFS(СВЦЭМ!$C$33:$C$776,СВЦЭМ!$A$33:$A$776,$A69,СВЦЭМ!$B$33:$B$776,L$47)+'СЕТ СН'!$G$12+СВЦЭМ!$D$10+'СЕТ СН'!$G$5-'СЕТ СН'!$G$20</f>
        <v>2502.3712699600001</v>
      </c>
      <c r="M69" s="36">
        <f>SUMIFS(СВЦЭМ!$C$33:$C$776,СВЦЭМ!$A$33:$A$776,$A69,СВЦЭМ!$B$33:$B$776,M$47)+'СЕТ СН'!$G$12+СВЦЭМ!$D$10+'СЕТ СН'!$G$5-'СЕТ СН'!$G$20</f>
        <v>2497.50245645</v>
      </c>
      <c r="N69" s="36">
        <f>SUMIFS(СВЦЭМ!$C$33:$C$776,СВЦЭМ!$A$33:$A$776,$A69,СВЦЭМ!$B$33:$B$776,N$47)+'СЕТ СН'!$G$12+СВЦЭМ!$D$10+'СЕТ СН'!$G$5-'СЕТ СН'!$G$20</f>
        <v>2494.0950328999998</v>
      </c>
      <c r="O69" s="36">
        <f>SUMIFS(СВЦЭМ!$C$33:$C$776,СВЦЭМ!$A$33:$A$776,$A69,СВЦЭМ!$B$33:$B$776,O$47)+'СЕТ СН'!$G$12+СВЦЭМ!$D$10+'СЕТ СН'!$G$5-'СЕТ СН'!$G$20</f>
        <v>2486.97962874</v>
      </c>
      <c r="P69" s="36">
        <f>SUMIFS(СВЦЭМ!$C$33:$C$776,СВЦЭМ!$A$33:$A$776,$A69,СВЦЭМ!$B$33:$B$776,P$47)+'СЕТ СН'!$G$12+СВЦЭМ!$D$10+'СЕТ СН'!$G$5-'СЕТ СН'!$G$20</f>
        <v>2483.3325508899998</v>
      </c>
      <c r="Q69" s="36">
        <f>SUMIFS(СВЦЭМ!$C$33:$C$776,СВЦЭМ!$A$33:$A$776,$A69,СВЦЭМ!$B$33:$B$776,Q$47)+'СЕТ СН'!$G$12+СВЦЭМ!$D$10+'СЕТ СН'!$G$5-'СЕТ СН'!$G$20</f>
        <v>2480.0708885399999</v>
      </c>
      <c r="R69" s="36">
        <f>SUMIFS(СВЦЭМ!$C$33:$C$776,СВЦЭМ!$A$33:$A$776,$A69,СВЦЭМ!$B$33:$B$776,R$47)+'СЕТ СН'!$G$12+СВЦЭМ!$D$10+'СЕТ СН'!$G$5-'СЕТ СН'!$G$20</f>
        <v>2491.1853737500001</v>
      </c>
      <c r="S69" s="36">
        <f>SUMIFS(СВЦЭМ!$C$33:$C$776,СВЦЭМ!$A$33:$A$776,$A69,СВЦЭМ!$B$33:$B$776,S$47)+'СЕТ СН'!$G$12+СВЦЭМ!$D$10+'СЕТ СН'!$G$5-'СЕТ СН'!$G$20</f>
        <v>2511.8893856700001</v>
      </c>
      <c r="T69" s="36">
        <f>SUMIFS(СВЦЭМ!$C$33:$C$776,СВЦЭМ!$A$33:$A$776,$A69,СВЦЭМ!$B$33:$B$776,T$47)+'СЕТ СН'!$G$12+СВЦЭМ!$D$10+'СЕТ СН'!$G$5-'СЕТ СН'!$G$20</f>
        <v>2528.1362820200002</v>
      </c>
      <c r="U69" s="36">
        <f>SUMIFS(СВЦЭМ!$C$33:$C$776,СВЦЭМ!$A$33:$A$776,$A69,СВЦЭМ!$B$33:$B$776,U$47)+'СЕТ СН'!$G$12+СВЦЭМ!$D$10+'СЕТ СН'!$G$5-'СЕТ СН'!$G$20</f>
        <v>2564.7376055099999</v>
      </c>
      <c r="V69" s="36">
        <f>SUMIFS(СВЦЭМ!$C$33:$C$776,СВЦЭМ!$A$33:$A$776,$A69,СВЦЭМ!$B$33:$B$776,V$47)+'СЕТ СН'!$G$12+СВЦЭМ!$D$10+'СЕТ СН'!$G$5-'СЕТ СН'!$G$20</f>
        <v>2577.25217944</v>
      </c>
      <c r="W69" s="36">
        <f>SUMIFS(СВЦЭМ!$C$33:$C$776,СВЦЭМ!$A$33:$A$776,$A69,СВЦЭМ!$B$33:$B$776,W$47)+'СЕТ СН'!$G$12+СВЦЭМ!$D$10+'СЕТ СН'!$G$5-'СЕТ СН'!$G$20</f>
        <v>2572.2312725000002</v>
      </c>
      <c r="X69" s="36">
        <f>SUMIFS(СВЦЭМ!$C$33:$C$776,СВЦЭМ!$A$33:$A$776,$A69,СВЦЭМ!$B$33:$B$776,X$47)+'СЕТ СН'!$G$12+СВЦЭМ!$D$10+'СЕТ СН'!$G$5-'СЕТ СН'!$G$20</f>
        <v>2546.5317531700002</v>
      </c>
      <c r="Y69" s="36">
        <f>SUMIFS(СВЦЭМ!$C$33:$C$776,СВЦЭМ!$A$33:$A$776,$A69,СВЦЭМ!$B$33:$B$776,Y$47)+'СЕТ СН'!$G$12+СВЦЭМ!$D$10+'СЕТ СН'!$G$5-'СЕТ СН'!$G$20</f>
        <v>2518.3678868299999</v>
      </c>
    </row>
    <row r="70" spans="1:27" ht="15.75" x14ac:dyDescent="0.2">
      <c r="A70" s="35">
        <f t="shared" si="1"/>
        <v>43731</v>
      </c>
      <c r="B70" s="36">
        <f>SUMIFS(СВЦЭМ!$C$33:$C$776,СВЦЭМ!$A$33:$A$776,$A70,СВЦЭМ!$B$33:$B$776,B$47)+'СЕТ СН'!$G$12+СВЦЭМ!$D$10+'СЕТ СН'!$G$5-'СЕТ СН'!$G$20</f>
        <v>2580.38594453</v>
      </c>
      <c r="C70" s="36">
        <f>SUMIFS(СВЦЭМ!$C$33:$C$776,СВЦЭМ!$A$33:$A$776,$A70,СВЦЭМ!$B$33:$B$776,C$47)+'СЕТ СН'!$G$12+СВЦЭМ!$D$10+'СЕТ СН'!$G$5-'СЕТ СН'!$G$20</f>
        <v>2611.62099128</v>
      </c>
      <c r="D70" s="36">
        <f>SUMIFS(СВЦЭМ!$C$33:$C$776,СВЦЭМ!$A$33:$A$776,$A70,СВЦЭМ!$B$33:$B$776,D$47)+'СЕТ СН'!$G$12+СВЦЭМ!$D$10+'СЕТ СН'!$G$5-'СЕТ СН'!$G$20</f>
        <v>2639.1045012300001</v>
      </c>
      <c r="E70" s="36">
        <f>SUMIFS(СВЦЭМ!$C$33:$C$776,СВЦЭМ!$A$33:$A$776,$A70,СВЦЭМ!$B$33:$B$776,E$47)+'СЕТ СН'!$G$12+СВЦЭМ!$D$10+'СЕТ СН'!$G$5-'СЕТ СН'!$G$20</f>
        <v>2653.63248707</v>
      </c>
      <c r="F70" s="36">
        <f>SUMIFS(СВЦЭМ!$C$33:$C$776,СВЦЭМ!$A$33:$A$776,$A70,СВЦЭМ!$B$33:$B$776,F$47)+'СЕТ СН'!$G$12+СВЦЭМ!$D$10+'СЕТ СН'!$G$5-'СЕТ СН'!$G$20</f>
        <v>2659.5892905800001</v>
      </c>
      <c r="G70" s="36">
        <f>SUMIFS(СВЦЭМ!$C$33:$C$776,СВЦЭМ!$A$33:$A$776,$A70,СВЦЭМ!$B$33:$B$776,G$47)+'СЕТ СН'!$G$12+СВЦЭМ!$D$10+'СЕТ СН'!$G$5-'СЕТ СН'!$G$20</f>
        <v>2644.3943104700002</v>
      </c>
      <c r="H70" s="36">
        <f>SUMIFS(СВЦЭМ!$C$33:$C$776,СВЦЭМ!$A$33:$A$776,$A70,СВЦЭМ!$B$33:$B$776,H$47)+'СЕТ СН'!$G$12+СВЦЭМ!$D$10+'СЕТ СН'!$G$5-'СЕТ СН'!$G$20</f>
        <v>2596.7495611599998</v>
      </c>
      <c r="I70" s="36">
        <f>SUMIFS(СВЦЭМ!$C$33:$C$776,СВЦЭМ!$A$33:$A$776,$A70,СВЦЭМ!$B$33:$B$776,I$47)+'СЕТ СН'!$G$12+СВЦЭМ!$D$10+'СЕТ СН'!$G$5-'СЕТ СН'!$G$20</f>
        <v>2529.6642977900001</v>
      </c>
      <c r="J70" s="36">
        <f>SUMIFS(СВЦЭМ!$C$33:$C$776,СВЦЭМ!$A$33:$A$776,$A70,СВЦЭМ!$B$33:$B$776,J$47)+'СЕТ СН'!$G$12+СВЦЭМ!$D$10+'СЕТ СН'!$G$5-'СЕТ СН'!$G$20</f>
        <v>2507.8584974999999</v>
      </c>
      <c r="K70" s="36">
        <f>SUMIFS(СВЦЭМ!$C$33:$C$776,СВЦЭМ!$A$33:$A$776,$A70,СВЦЭМ!$B$33:$B$776,K$47)+'СЕТ СН'!$G$12+СВЦЭМ!$D$10+'СЕТ СН'!$G$5-'СЕТ СН'!$G$20</f>
        <v>2488.95740544</v>
      </c>
      <c r="L70" s="36">
        <f>SUMIFS(СВЦЭМ!$C$33:$C$776,СВЦЭМ!$A$33:$A$776,$A70,СВЦЭМ!$B$33:$B$776,L$47)+'СЕТ СН'!$G$12+СВЦЭМ!$D$10+'СЕТ СН'!$G$5-'СЕТ СН'!$G$20</f>
        <v>2481.3299055799998</v>
      </c>
      <c r="M70" s="36">
        <f>SUMIFS(СВЦЭМ!$C$33:$C$776,СВЦЭМ!$A$33:$A$776,$A70,СВЦЭМ!$B$33:$B$776,M$47)+'СЕТ СН'!$G$12+СВЦЭМ!$D$10+'СЕТ СН'!$G$5-'СЕТ СН'!$G$20</f>
        <v>2485.7599651800001</v>
      </c>
      <c r="N70" s="36">
        <f>SUMIFS(СВЦЭМ!$C$33:$C$776,СВЦЭМ!$A$33:$A$776,$A70,СВЦЭМ!$B$33:$B$776,N$47)+'СЕТ СН'!$G$12+СВЦЭМ!$D$10+'СЕТ СН'!$G$5-'СЕТ СН'!$G$20</f>
        <v>2492.6802074500001</v>
      </c>
      <c r="O70" s="36">
        <f>SUMIFS(СВЦЭМ!$C$33:$C$776,СВЦЭМ!$A$33:$A$776,$A70,СВЦЭМ!$B$33:$B$776,O$47)+'СЕТ СН'!$G$12+СВЦЭМ!$D$10+'СЕТ СН'!$G$5-'СЕТ СН'!$G$20</f>
        <v>2493.63742099</v>
      </c>
      <c r="P70" s="36">
        <f>SUMIFS(СВЦЭМ!$C$33:$C$776,СВЦЭМ!$A$33:$A$776,$A70,СВЦЭМ!$B$33:$B$776,P$47)+'СЕТ СН'!$G$12+СВЦЭМ!$D$10+'СЕТ СН'!$G$5-'СЕТ СН'!$G$20</f>
        <v>2492.99920161</v>
      </c>
      <c r="Q70" s="36">
        <f>SUMIFS(СВЦЭМ!$C$33:$C$776,СВЦЭМ!$A$33:$A$776,$A70,СВЦЭМ!$B$33:$B$776,Q$47)+'СЕТ СН'!$G$12+СВЦЭМ!$D$10+'СЕТ СН'!$G$5-'СЕТ СН'!$G$20</f>
        <v>2505.3273875300001</v>
      </c>
      <c r="R70" s="36">
        <f>SUMIFS(СВЦЭМ!$C$33:$C$776,СВЦЭМ!$A$33:$A$776,$A70,СВЦЭМ!$B$33:$B$776,R$47)+'СЕТ СН'!$G$12+СВЦЭМ!$D$10+'СЕТ СН'!$G$5-'СЕТ СН'!$G$20</f>
        <v>2474.0156767500002</v>
      </c>
      <c r="S70" s="36">
        <f>SUMIFS(СВЦЭМ!$C$33:$C$776,СВЦЭМ!$A$33:$A$776,$A70,СВЦЭМ!$B$33:$B$776,S$47)+'СЕТ СН'!$G$12+СВЦЭМ!$D$10+'СЕТ СН'!$G$5-'СЕТ СН'!$G$20</f>
        <v>2427.4546274700001</v>
      </c>
      <c r="T70" s="36">
        <f>SUMIFS(СВЦЭМ!$C$33:$C$776,СВЦЭМ!$A$33:$A$776,$A70,СВЦЭМ!$B$33:$B$776,T$47)+'СЕТ СН'!$G$12+СВЦЭМ!$D$10+'СЕТ СН'!$G$5-'СЕТ СН'!$G$20</f>
        <v>2439.1533080199997</v>
      </c>
      <c r="U70" s="36">
        <f>SUMIFS(СВЦЭМ!$C$33:$C$776,СВЦЭМ!$A$33:$A$776,$A70,СВЦЭМ!$B$33:$B$776,U$47)+'СЕТ СН'!$G$12+СВЦЭМ!$D$10+'СЕТ СН'!$G$5-'СЕТ СН'!$G$20</f>
        <v>2476.2883271800001</v>
      </c>
      <c r="V70" s="36">
        <f>SUMIFS(СВЦЭМ!$C$33:$C$776,СВЦЭМ!$A$33:$A$776,$A70,СВЦЭМ!$B$33:$B$776,V$47)+'СЕТ СН'!$G$12+СВЦЭМ!$D$10+'СЕТ СН'!$G$5-'СЕТ СН'!$G$20</f>
        <v>2482.1435435100002</v>
      </c>
      <c r="W70" s="36">
        <f>SUMIFS(СВЦЭМ!$C$33:$C$776,СВЦЭМ!$A$33:$A$776,$A70,СВЦЭМ!$B$33:$B$776,W$47)+'СЕТ СН'!$G$12+СВЦЭМ!$D$10+'СЕТ СН'!$G$5-'СЕТ СН'!$G$20</f>
        <v>2482.4611724900001</v>
      </c>
      <c r="X70" s="36">
        <f>SUMIFS(СВЦЭМ!$C$33:$C$776,СВЦЭМ!$A$33:$A$776,$A70,СВЦЭМ!$B$33:$B$776,X$47)+'СЕТ СН'!$G$12+СВЦЭМ!$D$10+'СЕТ СН'!$G$5-'СЕТ СН'!$G$20</f>
        <v>2452.5889934900001</v>
      </c>
      <c r="Y70" s="36">
        <f>SUMIFS(СВЦЭМ!$C$33:$C$776,СВЦЭМ!$A$33:$A$776,$A70,СВЦЭМ!$B$33:$B$776,Y$47)+'СЕТ СН'!$G$12+СВЦЭМ!$D$10+'СЕТ СН'!$G$5-'СЕТ СН'!$G$20</f>
        <v>2477.61551474</v>
      </c>
    </row>
    <row r="71" spans="1:27" ht="15.75" x14ac:dyDescent="0.2">
      <c r="A71" s="35">
        <f t="shared" si="1"/>
        <v>43732</v>
      </c>
      <c r="B71" s="36">
        <f>SUMIFS(СВЦЭМ!$C$33:$C$776,СВЦЭМ!$A$33:$A$776,$A71,СВЦЭМ!$B$33:$B$776,B$47)+'СЕТ СН'!$G$12+СВЦЭМ!$D$10+'СЕТ СН'!$G$5-'СЕТ СН'!$G$20</f>
        <v>2581.0483564599999</v>
      </c>
      <c r="C71" s="36">
        <f>SUMIFS(СВЦЭМ!$C$33:$C$776,СВЦЭМ!$A$33:$A$776,$A71,СВЦЭМ!$B$33:$B$776,C$47)+'СЕТ СН'!$G$12+СВЦЭМ!$D$10+'СЕТ СН'!$G$5-'СЕТ СН'!$G$20</f>
        <v>2607.3682439499999</v>
      </c>
      <c r="D71" s="36">
        <f>SUMIFS(СВЦЭМ!$C$33:$C$776,СВЦЭМ!$A$33:$A$776,$A71,СВЦЭМ!$B$33:$B$776,D$47)+'СЕТ СН'!$G$12+СВЦЭМ!$D$10+'СЕТ СН'!$G$5-'СЕТ СН'!$G$20</f>
        <v>2618.4984522499999</v>
      </c>
      <c r="E71" s="36">
        <f>SUMIFS(СВЦЭМ!$C$33:$C$776,СВЦЭМ!$A$33:$A$776,$A71,СВЦЭМ!$B$33:$B$776,E$47)+'СЕТ СН'!$G$12+СВЦЭМ!$D$10+'СЕТ СН'!$G$5-'СЕТ СН'!$G$20</f>
        <v>2625.0377092600002</v>
      </c>
      <c r="F71" s="36">
        <f>SUMIFS(СВЦЭМ!$C$33:$C$776,СВЦЭМ!$A$33:$A$776,$A71,СВЦЭМ!$B$33:$B$776,F$47)+'СЕТ СН'!$G$12+СВЦЭМ!$D$10+'СЕТ СН'!$G$5-'СЕТ СН'!$G$20</f>
        <v>2616.38461078</v>
      </c>
      <c r="G71" s="36">
        <f>SUMIFS(СВЦЭМ!$C$33:$C$776,СВЦЭМ!$A$33:$A$776,$A71,СВЦЭМ!$B$33:$B$776,G$47)+'СЕТ СН'!$G$12+СВЦЭМ!$D$10+'СЕТ СН'!$G$5-'СЕТ СН'!$G$20</f>
        <v>2601.9253181099998</v>
      </c>
      <c r="H71" s="36">
        <f>SUMIFS(СВЦЭМ!$C$33:$C$776,СВЦЭМ!$A$33:$A$776,$A71,СВЦЭМ!$B$33:$B$776,H$47)+'СЕТ СН'!$G$12+СВЦЭМ!$D$10+'СЕТ СН'!$G$5-'СЕТ СН'!$G$20</f>
        <v>2559.2209469499999</v>
      </c>
      <c r="I71" s="36">
        <f>SUMIFS(СВЦЭМ!$C$33:$C$776,СВЦЭМ!$A$33:$A$776,$A71,СВЦЭМ!$B$33:$B$776,I$47)+'СЕТ СН'!$G$12+СВЦЭМ!$D$10+'СЕТ СН'!$G$5-'СЕТ СН'!$G$20</f>
        <v>2514.35389876</v>
      </c>
      <c r="J71" s="36">
        <f>SUMIFS(СВЦЭМ!$C$33:$C$776,СВЦЭМ!$A$33:$A$776,$A71,СВЦЭМ!$B$33:$B$776,J$47)+'СЕТ СН'!$G$12+СВЦЭМ!$D$10+'СЕТ СН'!$G$5-'СЕТ СН'!$G$20</f>
        <v>2505.2062442699998</v>
      </c>
      <c r="K71" s="36">
        <f>SUMIFS(СВЦЭМ!$C$33:$C$776,СВЦЭМ!$A$33:$A$776,$A71,СВЦЭМ!$B$33:$B$776,K$47)+'СЕТ СН'!$G$12+СВЦЭМ!$D$10+'СЕТ СН'!$G$5-'СЕТ СН'!$G$20</f>
        <v>2508.9710410399998</v>
      </c>
      <c r="L71" s="36">
        <f>SUMIFS(СВЦЭМ!$C$33:$C$776,СВЦЭМ!$A$33:$A$776,$A71,СВЦЭМ!$B$33:$B$776,L$47)+'СЕТ СН'!$G$12+СВЦЭМ!$D$10+'СЕТ СН'!$G$5-'СЕТ СН'!$G$20</f>
        <v>2512.12458333</v>
      </c>
      <c r="M71" s="36">
        <f>SUMIFS(СВЦЭМ!$C$33:$C$776,СВЦЭМ!$A$33:$A$776,$A71,СВЦЭМ!$B$33:$B$776,M$47)+'СЕТ СН'!$G$12+СВЦЭМ!$D$10+'СЕТ СН'!$G$5-'СЕТ СН'!$G$20</f>
        <v>2500.7248484900001</v>
      </c>
      <c r="N71" s="36">
        <f>SUMIFS(СВЦЭМ!$C$33:$C$776,СВЦЭМ!$A$33:$A$776,$A71,СВЦЭМ!$B$33:$B$776,N$47)+'СЕТ СН'!$G$12+СВЦЭМ!$D$10+'СЕТ СН'!$G$5-'СЕТ СН'!$G$20</f>
        <v>2499.3566312799999</v>
      </c>
      <c r="O71" s="36">
        <f>SUMIFS(СВЦЭМ!$C$33:$C$776,СВЦЭМ!$A$33:$A$776,$A71,СВЦЭМ!$B$33:$B$776,O$47)+'СЕТ СН'!$G$12+СВЦЭМ!$D$10+'СЕТ СН'!$G$5-'СЕТ СН'!$G$20</f>
        <v>2502.8789000299998</v>
      </c>
      <c r="P71" s="36">
        <f>SUMIFS(СВЦЭМ!$C$33:$C$776,СВЦЭМ!$A$33:$A$776,$A71,СВЦЭМ!$B$33:$B$776,P$47)+'СЕТ СН'!$G$12+СВЦЭМ!$D$10+'СЕТ СН'!$G$5-'СЕТ СН'!$G$20</f>
        <v>2499.9668155999998</v>
      </c>
      <c r="Q71" s="36">
        <f>SUMIFS(СВЦЭМ!$C$33:$C$776,СВЦЭМ!$A$33:$A$776,$A71,СВЦЭМ!$B$33:$B$776,Q$47)+'СЕТ СН'!$G$12+СВЦЭМ!$D$10+'СЕТ СН'!$G$5-'СЕТ СН'!$G$20</f>
        <v>2502.9242818900002</v>
      </c>
      <c r="R71" s="36">
        <f>SUMIFS(СВЦЭМ!$C$33:$C$776,СВЦЭМ!$A$33:$A$776,$A71,СВЦЭМ!$B$33:$B$776,R$47)+'СЕТ СН'!$G$12+СВЦЭМ!$D$10+'СЕТ СН'!$G$5-'СЕТ СН'!$G$20</f>
        <v>2467.1610900699998</v>
      </c>
      <c r="S71" s="36">
        <f>SUMIFS(СВЦЭМ!$C$33:$C$776,СВЦЭМ!$A$33:$A$776,$A71,СВЦЭМ!$B$33:$B$776,S$47)+'СЕТ СН'!$G$12+СВЦЭМ!$D$10+'СЕТ СН'!$G$5-'СЕТ СН'!$G$20</f>
        <v>2422.34093545</v>
      </c>
      <c r="T71" s="36">
        <f>SUMIFS(СВЦЭМ!$C$33:$C$776,СВЦЭМ!$A$33:$A$776,$A71,СВЦЭМ!$B$33:$B$776,T$47)+'СЕТ СН'!$G$12+СВЦЭМ!$D$10+'СЕТ СН'!$G$5-'СЕТ СН'!$G$20</f>
        <v>2434.9526510699998</v>
      </c>
      <c r="U71" s="36">
        <f>SUMIFS(СВЦЭМ!$C$33:$C$776,СВЦЭМ!$A$33:$A$776,$A71,СВЦЭМ!$B$33:$B$776,U$47)+'СЕТ СН'!$G$12+СВЦЭМ!$D$10+'СЕТ СН'!$G$5-'СЕТ СН'!$G$20</f>
        <v>2458.7927627499998</v>
      </c>
      <c r="V71" s="36">
        <f>SUMIFS(СВЦЭМ!$C$33:$C$776,СВЦЭМ!$A$33:$A$776,$A71,СВЦЭМ!$B$33:$B$776,V$47)+'СЕТ СН'!$G$12+СВЦЭМ!$D$10+'СЕТ СН'!$G$5-'СЕТ СН'!$G$20</f>
        <v>2467.7120162699998</v>
      </c>
      <c r="W71" s="36">
        <f>SUMIFS(СВЦЭМ!$C$33:$C$776,СВЦЭМ!$A$33:$A$776,$A71,СВЦЭМ!$B$33:$B$776,W$47)+'СЕТ СН'!$G$12+СВЦЭМ!$D$10+'СЕТ СН'!$G$5-'СЕТ СН'!$G$20</f>
        <v>2457.3746843399999</v>
      </c>
      <c r="X71" s="36">
        <f>SUMIFS(СВЦЭМ!$C$33:$C$776,СВЦЭМ!$A$33:$A$776,$A71,СВЦЭМ!$B$33:$B$776,X$47)+'СЕТ СН'!$G$12+СВЦЭМ!$D$10+'СЕТ СН'!$G$5-'СЕТ СН'!$G$20</f>
        <v>2429.15750428</v>
      </c>
      <c r="Y71" s="36">
        <f>SUMIFS(СВЦЭМ!$C$33:$C$776,СВЦЭМ!$A$33:$A$776,$A71,СВЦЭМ!$B$33:$B$776,Y$47)+'СЕТ СН'!$G$12+СВЦЭМ!$D$10+'СЕТ СН'!$G$5-'СЕТ СН'!$G$20</f>
        <v>2471.2964643199998</v>
      </c>
    </row>
    <row r="72" spans="1:27" ht="15.75" x14ac:dyDescent="0.2">
      <c r="A72" s="35">
        <f t="shared" si="1"/>
        <v>43733</v>
      </c>
      <c r="B72" s="36">
        <f>SUMIFS(СВЦЭМ!$C$33:$C$776,СВЦЭМ!$A$33:$A$776,$A72,СВЦЭМ!$B$33:$B$776,B$47)+'СЕТ СН'!$G$12+СВЦЭМ!$D$10+'СЕТ СН'!$G$5-'СЕТ СН'!$G$20</f>
        <v>2518.4051910600001</v>
      </c>
      <c r="C72" s="36">
        <f>SUMIFS(СВЦЭМ!$C$33:$C$776,СВЦЭМ!$A$33:$A$776,$A72,СВЦЭМ!$B$33:$B$776,C$47)+'СЕТ СН'!$G$12+СВЦЭМ!$D$10+'СЕТ СН'!$G$5-'СЕТ СН'!$G$20</f>
        <v>2554.67857271</v>
      </c>
      <c r="D72" s="36">
        <f>SUMIFS(СВЦЭМ!$C$33:$C$776,СВЦЭМ!$A$33:$A$776,$A72,СВЦЭМ!$B$33:$B$776,D$47)+'СЕТ СН'!$G$12+СВЦЭМ!$D$10+'СЕТ СН'!$G$5-'СЕТ СН'!$G$20</f>
        <v>2572.6894567499999</v>
      </c>
      <c r="E72" s="36">
        <f>SUMIFS(СВЦЭМ!$C$33:$C$776,СВЦЭМ!$A$33:$A$776,$A72,СВЦЭМ!$B$33:$B$776,E$47)+'СЕТ СН'!$G$12+СВЦЭМ!$D$10+'СЕТ СН'!$G$5-'СЕТ СН'!$G$20</f>
        <v>2567.88560517</v>
      </c>
      <c r="F72" s="36">
        <f>SUMIFS(СВЦЭМ!$C$33:$C$776,СВЦЭМ!$A$33:$A$776,$A72,СВЦЭМ!$B$33:$B$776,F$47)+'СЕТ СН'!$G$12+СВЦЭМ!$D$10+'СЕТ СН'!$G$5-'СЕТ СН'!$G$20</f>
        <v>2568.69683953</v>
      </c>
      <c r="G72" s="36">
        <f>SUMIFS(СВЦЭМ!$C$33:$C$776,СВЦЭМ!$A$33:$A$776,$A72,СВЦЭМ!$B$33:$B$776,G$47)+'СЕТ СН'!$G$12+СВЦЭМ!$D$10+'СЕТ СН'!$G$5-'СЕТ СН'!$G$20</f>
        <v>2554.6819401299999</v>
      </c>
      <c r="H72" s="36">
        <f>SUMIFS(СВЦЭМ!$C$33:$C$776,СВЦЭМ!$A$33:$A$776,$A72,СВЦЭМ!$B$33:$B$776,H$47)+'СЕТ СН'!$G$12+СВЦЭМ!$D$10+'СЕТ СН'!$G$5-'СЕТ СН'!$G$20</f>
        <v>2510.3032668999999</v>
      </c>
      <c r="I72" s="36">
        <f>SUMIFS(СВЦЭМ!$C$33:$C$776,СВЦЭМ!$A$33:$A$776,$A72,СВЦЭМ!$B$33:$B$776,I$47)+'СЕТ СН'!$G$12+СВЦЭМ!$D$10+'СЕТ СН'!$G$5-'СЕТ СН'!$G$20</f>
        <v>2463.7648482</v>
      </c>
      <c r="J72" s="36">
        <f>SUMIFS(СВЦЭМ!$C$33:$C$776,СВЦЭМ!$A$33:$A$776,$A72,СВЦЭМ!$B$33:$B$776,J$47)+'СЕТ СН'!$G$12+СВЦЭМ!$D$10+'СЕТ СН'!$G$5-'СЕТ СН'!$G$20</f>
        <v>2437.73820157</v>
      </c>
      <c r="K72" s="36">
        <f>SUMIFS(СВЦЭМ!$C$33:$C$776,СВЦЭМ!$A$33:$A$776,$A72,СВЦЭМ!$B$33:$B$776,K$47)+'СЕТ СН'!$G$12+СВЦЭМ!$D$10+'СЕТ СН'!$G$5-'СЕТ СН'!$G$20</f>
        <v>2424.7614988300002</v>
      </c>
      <c r="L72" s="36">
        <f>SUMIFS(СВЦЭМ!$C$33:$C$776,СВЦЭМ!$A$33:$A$776,$A72,СВЦЭМ!$B$33:$B$776,L$47)+'СЕТ СН'!$G$12+СВЦЭМ!$D$10+'СЕТ СН'!$G$5-'СЕТ СН'!$G$20</f>
        <v>2431.1772325399997</v>
      </c>
      <c r="M72" s="36">
        <f>SUMIFS(СВЦЭМ!$C$33:$C$776,СВЦЭМ!$A$33:$A$776,$A72,СВЦЭМ!$B$33:$B$776,M$47)+'СЕТ СН'!$G$12+СВЦЭМ!$D$10+'СЕТ СН'!$G$5-'СЕТ СН'!$G$20</f>
        <v>2440.9393334699998</v>
      </c>
      <c r="N72" s="36">
        <f>SUMIFS(СВЦЭМ!$C$33:$C$776,СВЦЭМ!$A$33:$A$776,$A72,СВЦЭМ!$B$33:$B$776,N$47)+'СЕТ СН'!$G$12+СВЦЭМ!$D$10+'СЕТ СН'!$G$5-'СЕТ СН'!$G$20</f>
        <v>2443.3414357299998</v>
      </c>
      <c r="O72" s="36">
        <f>SUMIFS(СВЦЭМ!$C$33:$C$776,СВЦЭМ!$A$33:$A$776,$A72,СВЦЭМ!$B$33:$B$776,O$47)+'СЕТ СН'!$G$12+СВЦЭМ!$D$10+'СЕТ СН'!$G$5-'СЕТ СН'!$G$20</f>
        <v>2453.0824926800001</v>
      </c>
      <c r="P72" s="36">
        <f>SUMIFS(СВЦЭМ!$C$33:$C$776,СВЦЭМ!$A$33:$A$776,$A72,СВЦЭМ!$B$33:$B$776,P$47)+'СЕТ СН'!$G$12+СВЦЭМ!$D$10+'СЕТ СН'!$G$5-'СЕТ СН'!$G$20</f>
        <v>2457.72489176</v>
      </c>
      <c r="Q72" s="36">
        <f>SUMIFS(СВЦЭМ!$C$33:$C$776,СВЦЭМ!$A$33:$A$776,$A72,СВЦЭМ!$B$33:$B$776,Q$47)+'СЕТ СН'!$G$12+СВЦЭМ!$D$10+'СЕТ СН'!$G$5-'СЕТ СН'!$G$20</f>
        <v>2465.7431521799999</v>
      </c>
      <c r="R72" s="36">
        <f>SUMIFS(СВЦЭМ!$C$33:$C$776,СВЦЭМ!$A$33:$A$776,$A72,СВЦЭМ!$B$33:$B$776,R$47)+'СЕТ СН'!$G$12+СВЦЭМ!$D$10+'СЕТ СН'!$G$5-'СЕТ СН'!$G$20</f>
        <v>2479.53563558</v>
      </c>
      <c r="S72" s="36">
        <f>SUMIFS(СВЦЭМ!$C$33:$C$776,СВЦЭМ!$A$33:$A$776,$A72,СВЦЭМ!$B$33:$B$776,S$47)+'СЕТ СН'!$G$12+СВЦЭМ!$D$10+'СЕТ СН'!$G$5-'СЕТ СН'!$G$20</f>
        <v>2481.55421879</v>
      </c>
      <c r="T72" s="36">
        <f>SUMIFS(СВЦЭМ!$C$33:$C$776,СВЦЭМ!$A$33:$A$776,$A72,СВЦЭМ!$B$33:$B$776,T$47)+'СЕТ СН'!$G$12+СВЦЭМ!$D$10+'СЕТ СН'!$G$5-'СЕТ СН'!$G$20</f>
        <v>2478.5739728600001</v>
      </c>
      <c r="U72" s="36">
        <f>SUMIFS(СВЦЭМ!$C$33:$C$776,СВЦЭМ!$A$33:$A$776,$A72,СВЦЭМ!$B$33:$B$776,U$47)+'СЕТ СН'!$G$12+СВЦЭМ!$D$10+'СЕТ СН'!$G$5-'СЕТ СН'!$G$20</f>
        <v>2489.8476251000002</v>
      </c>
      <c r="V72" s="36">
        <f>SUMIFS(СВЦЭМ!$C$33:$C$776,СВЦЭМ!$A$33:$A$776,$A72,СВЦЭМ!$B$33:$B$776,V$47)+'СЕТ СН'!$G$12+СВЦЭМ!$D$10+'СЕТ СН'!$G$5-'СЕТ СН'!$G$20</f>
        <v>2500.1839395900001</v>
      </c>
      <c r="W72" s="36">
        <f>SUMIFS(СВЦЭМ!$C$33:$C$776,СВЦЭМ!$A$33:$A$776,$A72,СВЦЭМ!$B$33:$B$776,W$47)+'СЕТ СН'!$G$12+СВЦЭМ!$D$10+'СЕТ СН'!$G$5-'СЕТ СН'!$G$20</f>
        <v>2483.3893175600001</v>
      </c>
      <c r="X72" s="36">
        <f>SUMIFS(СВЦЭМ!$C$33:$C$776,СВЦЭМ!$A$33:$A$776,$A72,СВЦЭМ!$B$33:$B$776,X$47)+'СЕТ СН'!$G$12+СВЦЭМ!$D$10+'СЕТ СН'!$G$5-'СЕТ СН'!$G$20</f>
        <v>2465.7197730399998</v>
      </c>
      <c r="Y72" s="36">
        <f>SUMIFS(СВЦЭМ!$C$33:$C$776,СВЦЭМ!$A$33:$A$776,$A72,СВЦЭМ!$B$33:$B$776,Y$47)+'СЕТ СН'!$G$12+СВЦЭМ!$D$10+'СЕТ СН'!$G$5-'СЕТ СН'!$G$20</f>
        <v>2444.61961028</v>
      </c>
    </row>
    <row r="73" spans="1:27" ht="15.75" x14ac:dyDescent="0.2">
      <c r="A73" s="35">
        <f t="shared" si="1"/>
        <v>43734</v>
      </c>
      <c r="B73" s="36">
        <f>SUMIFS(СВЦЭМ!$C$33:$C$776,СВЦЭМ!$A$33:$A$776,$A73,СВЦЭМ!$B$33:$B$776,B$47)+'СЕТ СН'!$G$12+СВЦЭМ!$D$10+'СЕТ СН'!$G$5-'СЕТ СН'!$G$20</f>
        <v>2500.9463112899998</v>
      </c>
      <c r="C73" s="36">
        <f>SUMIFS(СВЦЭМ!$C$33:$C$776,СВЦЭМ!$A$33:$A$776,$A73,СВЦЭМ!$B$33:$B$776,C$47)+'СЕТ СН'!$G$12+СВЦЭМ!$D$10+'СЕТ СН'!$G$5-'СЕТ СН'!$G$20</f>
        <v>2543.1812715199999</v>
      </c>
      <c r="D73" s="36">
        <f>SUMIFS(СВЦЭМ!$C$33:$C$776,СВЦЭМ!$A$33:$A$776,$A73,СВЦЭМ!$B$33:$B$776,D$47)+'СЕТ СН'!$G$12+СВЦЭМ!$D$10+'СЕТ СН'!$G$5-'СЕТ СН'!$G$20</f>
        <v>2572.45393638</v>
      </c>
      <c r="E73" s="36">
        <f>SUMIFS(СВЦЭМ!$C$33:$C$776,СВЦЭМ!$A$33:$A$776,$A73,СВЦЭМ!$B$33:$B$776,E$47)+'СЕТ СН'!$G$12+СВЦЭМ!$D$10+'СЕТ СН'!$G$5-'СЕТ СН'!$G$20</f>
        <v>2582.9369061699999</v>
      </c>
      <c r="F73" s="36">
        <f>SUMIFS(СВЦЭМ!$C$33:$C$776,СВЦЭМ!$A$33:$A$776,$A73,СВЦЭМ!$B$33:$B$776,F$47)+'СЕТ СН'!$G$12+СВЦЭМ!$D$10+'СЕТ СН'!$G$5-'СЕТ СН'!$G$20</f>
        <v>2571.2138056200001</v>
      </c>
      <c r="G73" s="36">
        <f>SUMIFS(СВЦЭМ!$C$33:$C$776,СВЦЭМ!$A$33:$A$776,$A73,СВЦЭМ!$B$33:$B$776,G$47)+'СЕТ СН'!$G$12+СВЦЭМ!$D$10+'СЕТ СН'!$G$5-'СЕТ СН'!$G$20</f>
        <v>2561.5553391399999</v>
      </c>
      <c r="H73" s="36">
        <f>SUMIFS(СВЦЭМ!$C$33:$C$776,СВЦЭМ!$A$33:$A$776,$A73,СВЦЭМ!$B$33:$B$776,H$47)+'СЕТ СН'!$G$12+СВЦЭМ!$D$10+'СЕТ СН'!$G$5-'СЕТ СН'!$G$20</f>
        <v>2518.2167918699997</v>
      </c>
      <c r="I73" s="36">
        <f>SUMIFS(СВЦЭМ!$C$33:$C$776,СВЦЭМ!$A$33:$A$776,$A73,СВЦЭМ!$B$33:$B$776,I$47)+'СЕТ СН'!$G$12+СВЦЭМ!$D$10+'СЕТ СН'!$G$5-'СЕТ СН'!$G$20</f>
        <v>2489.0327109899999</v>
      </c>
      <c r="J73" s="36">
        <f>SUMIFS(СВЦЭМ!$C$33:$C$776,СВЦЭМ!$A$33:$A$776,$A73,СВЦЭМ!$B$33:$B$776,J$47)+'СЕТ СН'!$G$12+СВЦЭМ!$D$10+'СЕТ СН'!$G$5-'СЕТ СН'!$G$20</f>
        <v>2488.5372925500001</v>
      </c>
      <c r="K73" s="36">
        <f>SUMIFS(СВЦЭМ!$C$33:$C$776,СВЦЭМ!$A$33:$A$776,$A73,СВЦЭМ!$B$33:$B$776,K$47)+'СЕТ СН'!$G$12+СВЦЭМ!$D$10+'СЕТ СН'!$G$5-'СЕТ СН'!$G$20</f>
        <v>2492.4963775000001</v>
      </c>
      <c r="L73" s="36">
        <f>SUMIFS(СВЦЭМ!$C$33:$C$776,СВЦЭМ!$A$33:$A$776,$A73,СВЦЭМ!$B$33:$B$776,L$47)+'СЕТ СН'!$G$12+СВЦЭМ!$D$10+'СЕТ СН'!$G$5-'СЕТ СН'!$G$20</f>
        <v>2502.15420236</v>
      </c>
      <c r="M73" s="36">
        <f>SUMIFS(СВЦЭМ!$C$33:$C$776,СВЦЭМ!$A$33:$A$776,$A73,СВЦЭМ!$B$33:$B$776,M$47)+'СЕТ СН'!$G$12+СВЦЭМ!$D$10+'СЕТ СН'!$G$5-'СЕТ СН'!$G$20</f>
        <v>2493.1976387200002</v>
      </c>
      <c r="N73" s="36">
        <f>SUMIFS(СВЦЭМ!$C$33:$C$776,СВЦЭМ!$A$33:$A$776,$A73,СВЦЭМ!$B$33:$B$776,N$47)+'СЕТ СН'!$G$12+СВЦЭМ!$D$10+'СЕТ СН'!$G$5-'СЕТ СН'!$G$20</f>
        <v>2488.8061482799999</v>
      </c>
      <c r="O73" s="36">
        <f>SUMIFS(СВЦЭМ!$C$33:$C$776,СВЦЭМ!$A$33:$A$776,$A73,СВЦЭМ!$B$33:$B$776,O$47)+'СЕТ СН'!$G$12+СВЦЭМ!$D$10+'СЕТ СН'!$G$5-'СЕТ СН'!$G$20</f>
        <v>2478.9705564199999</v>
      </c>
      <c r="P73" s="36">
        <f>SUMIFS(СВЦЭМ!$C$33:$C$776,СВЦЭМ!$A$33:$A$776,$A73,СВЦЭМ!$B$33:$B$776,P$47)+'СЕТ СН'!$G$12+СВЦЭМ!$D$10+'СЕТ СН'!$G$5-'СЕТ СН'!$G$20</f>
        <v>2483.53263788</v>
      </c>
      <c r="Q73" s="36">
        <f>SUMIFS(СВЦЭМ!$C$33:$C$776,СВЦЭМ!$A$33:$A$776,$A73,СВЦЭМ!$B$33:$B$776,Q$47)+'СЕТ СН'!$G$12+СВЦЭМ!$D$10+'СЕТ СН'!$G$5-'СЕТ СН'!$G$20</f>
        <v>2482.8703694699998</v>
      </c>
      <c r="R73" s="36">
        <f>SUMIFS(СВЦЭМ!$C$33:$C$776,СВЦЭМ!$A$33:$A$776,$A73,СВЦЭМ!$B$33:$B$776,R$47)+'СЕТ СН'!$G$12+СВЦЭМ!$D$10+'СЕТ СН'!$G$5-'СЕТ СН'!$G$20</f>
        <v>2473.3587737899998</v>
      </c>
      <c r="S73" s="36">
        <f>SUMIFS(СВЦЭМ!$C$33:$C$776,СВЦЭМ!$A$33:$A$776,$A73,СВЦЭМ!$B$33:$B$776,S$47)+'СЕТ СН'!$G$12+СВЦЭМ!$D$10+'СЕТ СН'!$G$5-'СЕТ СН'!$G$20</f>
        <v>2417.14719414</v>
      </c>
      <c r="T73" s="36">
        <f>SUMIFS(СВЦЭМ!$C$33:$C$776,СВЦЭМ!$A$33:$A$776,$A73,СВЦЭМ!$B$33:$B$776,T$47)+'СЕТ СН'!$G$12+СВЦЭМ!$D$10+'СЕТ СН'!$G$5-'СЕТ СН'!$G$20</f>
        <v>2415.9765324999998</v>
      </c>
      <c r="U73" s="36">
        <f>SUMIFS(СВЦЭМ!$C$33:$C$776,СВЦЭМ!$A$33:$A$776,$A73,СВЦЭМ!$B$33:$B$776,U$47)+'СЕТ СН'!$G$12+СВЦЭМ!$D$10+'СЕТ СН'!$G$5-'СЕТ СН'!$G$20</f>
        <v>2449.3356609799998</v>
      </c>
      <c r="V73" s="36">
        <f>SUMIFS(СВЦЭМ!$C$33:$C$776,СВЦЭМ!$A$33:$A$776,$A73,СВЦЭМ!$B$33:$B$776,V$47)+'СЕТ СН'!$G$12+СВЦЭМ!$D$10+'СЕТ СН'!$G$5-'СЕТ СН'!$G$20</f>
        <v>2464.3189358899999</v>
      </c>
      <c r="W73" s="36">
        <f>SUMIFS(СВЦЭМ!$C$33:$C$776,СВЦЭМ!$A$33:$A$776,$A73,СВЦЭМ!$B$33:$B$776,W$47)+'СЕТ СН'!$G$12+СВЦЭМ!$D$10+'СЕТ СН'!$G$5-'СЕТ СН'!$G$20</f>
        <v>2455.67113311</v>
      </c>
      <c r="X73" s="36">
        <f>SUMIFS(СВЦЭМ!$C$33:$C$776,СВЦЭМ!$A$33:$A$776,$A73,СВЦЭМ!$B$33:$B$776,X$47)+'СЕТ СН'!$G$12+СВЦЭМ!$D$10+'СЕТ СН'!$G$5-'СЕТ СН'!$G$20</f>
        <v>2420.4754206600001</v>
      </c>
      <c r="Y73" s="36">
        <f>SUMIFS(СВЦЭМ!$C$33:$C$776,СВЦЭМ!$A$33:$A$776,$A73,СВЦЭМ!$B$33:$B$776,Y$47)+'СЕТ СН'!$G$12+СВЦЭМ!$D$10+'СЕТ СН'!$G$5-'СЕТ СН'!$G$20</f>
        <v>2443.2580149300002</v>
      </c>
    </row>
    <row r="74" spans="1:27" ht="15.75" x14ac:dyDescent="0.2">
      <c r="A74" s="35">
        <f t="shared" si="1"/>
        <v>43735</v>
      </c>
      <c r="B74" s="36">
        <f>SUMIFS(СВЦЭМ!$C$33:$C$776,СВЦЭМ!$A$33:$A$776,$A74,СВЦЭМ!$B$33:$B$776,B$47)+'СЕТ СН'!$G$12+СВЦЭМ!$D$10+'СЕТ СН'!$G$5-'СЕТ СН'!$G$20</f>
        <v>2538.3437577099999</v>
      </c>
      <c r="C74" s="36">
        <f>SUMIFS(СВЦЭМ!$C$33:$C$776,СВЦЭМ!$A$33:$A$776,$A74,СВЦЭМ!$B$33:$B$776,C$47)+'СЕТ СН'!$G$12+СВЦЭМ!$D$10+'СЕТ СН'!$G$5-'СЕТ СН'!$G$20</f>
        <v>2567.80670504</v>
      </c>
      <c r="D74" s="36">
        <f>SUMIFS(СВЦЭМ!$C$33:$C$776,СВЦЭМ!$A$33:$A$776,$A74,СВЦЭМ!$B$33:$B$776,D$47)+'СЕТ СН'!$G$12+СВЦЭМ!$D$10+'СЕТ СН'!$G$5-'СЕТ СН'!$G$20</f>
        <v>2593.40369538</v>
      </c>
      <c r="E74" s="36">
        <f>SUMIFS(СВЦЭМ!$C$33:$C$776,СВЦЭМ!$A$33:$A$776,$A74,СВЦЭМ!$B$33:$B$776,E$47)+'СЕТ СН'!$G$12+СВЦЭМ!$D$10+'СЕТ СН'!$G$5-'СЕТ СН'!$G$20</f>
        <v>2598.6826644399998</v>
      </c>
      <c r="F74" s="36">
        <f>SUMIFS(СВЦЭМ!$C$33:$C$776,СВЦЭМ!$A$33:$A$776,$A74,СВЦЭМ!$B$33:$B$776,F$47)+'СЕТ СН'!$G$12+СВЦЭМ!$D$10+'СЕТ СН'!$G$5-'СЕТ СН'!$G$20</f>
        <v>2616.5126627700001</v>
      </c>
      <c r="G74" s="36">
        <f>SUMIFS(СВЦЭМ!$C$33:$C$776,СВЦЭМ!$A$33:$A$776,$A74,СВЦЭМ!$B$33:$B$776,G$47)+'СЕТ СН'!$G$12+СВЦЭМ!$D$10+'СЕТ СН'!$G$5-'СЕТ СН'!$G$20</f>
        <v>2576.8954422400002</v>
      </c>
      <c r="H74" s="36">
        <f>SUMIFS(СВЦЭМ!$C$33:$C$776,СВЦЭМ!$A$33:$A$776,$A74,СВЦЭМ!$B$33:$B$776,H$47)+'СЕТ СН'!$G$12+СВЦЭМ!$D$10+'СЕТ СН'!$G$5-'СЕТ СН'!$G$20</f>
        <v>2539.76367721</v>
      </c>
      <c r="I74" s="36">
        <f>SUMIFS(СВЦЭМ!$C$33:$C$776,СВЦЭМ!$A$33:$A$776,$A74,СВЦЭМ!$B$33:$B$776,I$47)+'СЕТ СН'!$G$12+СВЦЭМ!$D$10+'СЕТ СН'!$G$5-'СЕТ СН'!$G$20</f>
        <v>2483.8793609300001</v>
      </c>
      <c r="J74" s="36">
        <f>SUMIFS(СВЦЭМ!$C$33:$C$776,СВЦЭМ!$A$33:$A$776,$A74,СВЦЭМ!$B$33:$B$776,J$47)+'СЕТ СН'!$G$12+СВЦЭМ!$D$10+'СЕТ СН'!$G$5-'СЕТ СН'!$G$20</f>
        <v>2509.8323166700002</v>
      </c>
      <c r="K74" s="36">
        <f>SUMIFS(СВЦЭМ!$C$33:$C$776,СВЦЭМ!$A$33:$A$776,$A74,СВЦЭМ!$B$33:$B$776,K$47)+'СЕТ СН'!$G$12+СВЦЭМ!$D$10+'СЕТ СН'!$G$5-'СЕТ СН'!$G$20</f>
        <v>2519.2989935300002</v>
      </c>
      <c r="L74" s="36">
        <f>SUMIFS(СВЦЭМ!$C$33:$C$776,СВЦЭМ!$A$33:$A$776,$A74,СВЦЭМ!$B$33:$B$776,L$47)+'СЕТ СН'!$G$12+СВЦЭМ!$D$10+'СЕТ СН'!$G$5-'СЕТ СН'!$G$20</f>
        <v>2514.5594924500001</v>
      </c>
      <c r="M74" s="36">
        <f>SUMIFS(СВЦЭМ!$C$33:$C$776,СВЦЭМ!$A$33:$A$776,$A74,СВЦЭМ!$B$33:$B$776,M$47)+'СЕТ СН'!$G$12+СВЦЭМ!$D$10+'СЕТ СН'!$G$5-'СЕТ СН'!$G$20</f>
        <v>2511.4920510800002</v>
      </c>
      <c r="N74" s="36">
        <f>SUMIFS(СВЦЭМ!$C$33:$C$776,СВЦЭМ!$A$33:$A$776,$A74,СВЦЭМ!$B$33:$B$776,N$47)+'СЕТ СН'!$G$12+СВЦЭМ!$D$10+'СЕТ СН'!$G$5-'СЕТ СН'!$G$20</f>
        <v>2496.4459576300001</v>
      </c>
      <c r="O74" s="36">
        <f>SUMIFS(СВЦЭМ!$C$33:$C$776,СВЦЭМ!$A$33:$A$776,$A74,СВЦЭМ!$B$33:$B$776,O$47)+'СЕТ СН'!$G$12+СВЦЭМ!$D$10+'СЕТ СН'!$G$5-'СЕТ СН'!$G$20</f>
        <v>2496.4842249900003</v>
      </c>
      <c r="P74" s="36">
        <f>SUMIFS(СВЦЭМ!$C$33:$C$776,СВЦЭМ!$A$33:$A$776,$A74,СВЦЭМ!$B$33:$B$776,P$47)+'СЕТ СН'!$G$12+СВЦЭМ!$D$10+'СЕТ СН'!$G$5-'СЕТ СН'!$G$20</f>
        <v>2490.7062917799999</v>
      </c>
      <c r="Q74" s="36">
        <f>SUMIFS(СВЦЭМ!$C$33:$C$776,СВЦЭМ!$A$33:$A$776,$A74,СВЦЭМ!$B$33:$B$776,Q$47)+'СЕТ СН'!$G$12+СВЦЭМ!$D$10+'СЕТ СН'!$G$5-'СЕТ СН'!$G$20</f>
        <v>2493.7813929399999</v>
      </c>
      <c r="R74" s="36">
        <f>SUMIFS(СВЦЭМ!$C$33:$C$776,СВЦЭМ!$A$33:$A$776,$A74,СВЦЭМ!$B$33:$B$776,R$47)+'СЕТ СН'!$G$12+СВЦЭМ!$D$10+'СЕТ СН'!$G$5-'СЕТ СН'!$G$20</f>
        <v>2507.5592574299999</v>
      </c>
      <c r="S74" s="36">
        <f>SUMIFS(СВЦЭМ!$C$33:$C$776,СВЦЭМ!$A$33:$A$776,$A74,СВЦЭМ!$B$33:$B$776,S$47)+'СЕТ СН'!$G$12+СВЦЭМ!$D$10+'СЕТ СН'!$G$5-'СЕТ СН'!$G$20</f>
        <v>2509.20723761</v>
      </c>
      <c r="T74" s="36">
        <f>SUMIFS(СВЦЭМ!$C$33:$C$776,СВЦЭМ!$A$33:$A$776,$A74,СВЦЭМ!$B$33:$B$776,T$47)+'СЕТ СН'!$G$12+СВЦЭМ!$D$10+'СЕТ СН'!$G$5-'СЕТ СН'!$G$20</f>
        <v>2523.0097953599998</v>
      </c>
      <c r="U74" s="36">
        <f>SUMIFS(СВЦЭМ!$C$33:$C$776,СВЦЭМ!$A$33:$A$776,$A74,СВЦЭМ!$B$33:$B$776,U$47)+'СЕТ СН'!$G$12+СВЦЭМ!$D$10+'СЕТ СН'!$G$5-'СЕТ СН'!$G$20</f>
        <v>2495.67622613</v>
      </c>
      <c r="V74" s="36">
        <f>SUMIFS(СВЦЭМ!$C$33:$C$776,СВЦЭМ!$A$33:$A$776,$A74,СВЦЭМ!$B$33:$B$776,V$47)+'СЕТ СН'!$G$12+СВЦЭМ!$D$10+'СЕТ СН'!$G$5-'СЕТ СН'!$G$20</f>
        <v>2459.2018533</v>
      </c>
      <c r="W74" s="36">
        <f>SUMIFS(СВЦЭМ!$C$33:$C$776,СВЦЭМ!$A$33:$A$776,$A74,СВЦЭМ!$B$33:$B$776,W$47)+'СЕТ СН'!$G$12+СВЦЭМ!$D$10+'СЕТ СН'!$G$5-'СЕТ СН'!$G$20</f>
        <v>2446.3033863299997</v>
      </c>
      <c r="X74" s="36">
        <f>SUMIFS(СВЦЭМ!$C$33:$C$776,СВЦЭМ!$A$33:$A$776,$A74,СВЦЭМ!$B$33:$B$776,X$47)+'СЕТ СН'!$G$12+СВЦЭМ!$D$10+'СЕТ СН'!$G$5-'СЕТ СН'!$G$20</f>
        <v>2417.06218476</v>
      </c>
      <c r="Y74" s="36">
        <f>SUMIFS(СВЦЭМ!$C$33:$C$776,СВЦЭМ!$A$33:$A$776,$A74,СВЦЭМ!$B$33:$B$776,Y$47)+'СЕТ СН'!$G$12+СВЦЭМ!$D$10+'СЕТ СН'!$G$5-'СЕТ СН'!$G$20</f>
        <v>2427.61856807</v>
      </c>
    </row>
    <row r="75" spans="1:27" ht="15.75" x14ac:dyDescent="0.2">
      <c r="A75" s="35">
        <f t="shared" si="1"/>
        <v>43736</v>
      </c>
      <c r="B75" s="36">
        <f>SUMIFS(СВЦЭМ!$C$33:$C$776,СВЦЭМ!$A$33:$A$776,$A75,СВЦЭМ!$B$33:$B$776,B$47)+'СЕТ СН'!$G$12+СВЦЭМ!$D$10+'СЕТ СН'!$G$5-'СЕТ СН'!$G$20</f>
        <v>2554.3421554199999</v>
      </c>
      <c r="C75" s="36">
        <f>SUMIFS(СВЦЭМ!$C$33:$C$776,СВЦЭМ!$A$33:$A$776,$A75,СВЦЭМ!$B$33:$B$776,C$47)+'СЕТ СН'!$G$12+СВЦЭМ!$D$10+'СЕТ СН'!$G$5-'СЕТ СН'!$G$20</f>
        <v>2574.3531060099999</v>
      </c>
      <c r="D75" s="36">
        <f>SUMIFS(СВЦЭМ!$C$33:$C$776,СВЦЭМ!$A$33:$A$776,$A75,СВЦЭМ!$B$33:$B$776,D$47)+'СЕТ СН'!$G$12+СВЦЭМ!$D$10+'СЕТ СН'!$G$5-'СЕТ СН'!$G$20</f>
        <v>2589.2078329300002</v>
      </c>
      <c r="E75" s="36">
        <f>SUMIFS(СВЦЭМ!$C$33:$C$776,СВЦЭМ!$A$33:$A$776,$A75,СВЦЭМ!$B$33:$B$776,E$47)+'СЕТ СН'!$G$12+СВЦЭМ!$D$10+'СЕТ СН'!$G$5-'СЕТ СН'!$G$20</f>
        <v>2592.1365395000003</v>
      </c>
      <c r="F75" s="36">
        <f>SUMIFS(СВЦЭМ!$C$33:$C$776,СВЦЭМ!$A$33:$A$776,$A75,СВЦЭМ!$B$33:$B$776,F$47)+'СЕТ СН'!$G$12+СВЦЭМ!$D$10+'СЕТ СН'!$G$5-'СЕТ СН'!$G$20</f>
        <v>2585.9199916799998</v>
      </c>
      <c r="G75" s="36">
        <f>SUMIFS(СВЦЭМ!$C$33:$C$776,СВЦЭМ!$A$33:$A$776,$A75,СВЦЭМ!$B$33:$B$776,G$47)+'СЕТ СН'!$G$12+СВЦЭМ!$D$10+'СЕТ СН'!$G$5-'СЕТ СН'!$G$20</f>
        <v>2581.3860161799998</v>
      </c>
      <c r="H75" s="36">
        <f>SUMIFS(СВЦЭМ!$C$33:$C$776,СВЦЭМ!$A$33:$A$776,$A75,СВЦЭМ!$B$33:$B$776,H$47)+'СЕТ СН'!$G$12+СВЦЭМ!$D$10+'СЕТ СН'!$G$5-'СЕТ СН'!$G$20</f>
        <v>2562.0111838399998</v>
      </c>
      <c r="I75" s="36">
        <f>SUMIFS(СВЦЭМ!$C$33:$C$776,СВЦЭМ!$A$33:$A$776,$A75,СВЦЭМ!$B$33:$B$776,I$47)+'СЕТ СН'!$G$12+СВЦЭМ!$D$10+'СЕТ СН'!$G$5-'СЕТ СН'!$G$20</f>
        <v>2533.5198765999999</v>
      </c>
      <c r="J75" s="36">
        <f>SUMIFS(СВЦЭМ!$C$33:$C$776,СВЦЭМ!$A$33:$A$776,$A75,СВЦЭМ!$B$33:$B$776,J$47)+'СЕТ СН'!$G$12+СВЦЭМ!$D$10+'СЕТ СН'!$G$5-'СЕТ СН'!$G$20</f>
        <v>2478.6642685299998</v>
      </c>
      <c r="K75" s="36">
        <f>SUMIFS(СВЦЭМ!$C$33:$C$776,СВЦЭМ!$A$33:$A$776,$A75,СВЦЭМ!$B$33:$B$776,K$47)+'СЕТ СН'!$G$12+СВЦЭМ!$D$10+'СЕТ СН'!$G$5-'СЕТ СН'!$G$20</f>
        <v>2488.5504169599999</v>
      </c>
      <c r="L75" s="36">
        <f>SUMIFS(СВЦЭМ!$C$33:$C$776,СВЦЭМ!$A$33:$A$776,$A75,СВЦЭМ!$B$33:$B$776,L$47)+'СЕТ СН'!$G$12+СВЦЭМ!$D$10+'СЕТ СН'!$G$5-'СЕТ СН'!$G$20</f>
        <v>2494.7024296700001</v>
      </c>
      <c r="M75" s="36">
        <f>SUMIFS(СВЦЭМ!$C$33:$C$776,СВЦЭМ!$A$33:$A$776,$A75,СВЦЭМ!$B$33:$B$776,M$47)+'СЕТ СН'!$G$12+СВЦЭМ!$D$10+'СЕТ СН'!$G$5-'СЕТ СН'!$G$20</f>
        <v>2471.39140967</v>
      </c>
      <c r="N75" s="36">
        <f>SUMIFS(СВЦЭМ!$C$33:$C$776,СВЦЭМ!$A$33:$A$776,$A75,СВЦЭМ!$B$33:$B$776,N$47)+'СЕТ СН'!$G$12+СВЦЭМ!$D$10+'СЕТ СН'!$G$5-'СЕТ СН'!$G$20</f>
        <v>2473.5895449199998</v>
      </c>
      <c r="O75" s="36">
        <f>SUMIFS(СВЦЭМ!$C$33:$C$776,СВЦЭМ!$A$33:$A$776,$A75,СВЦЭМ!$B$33:$B$776,O$47)+'СЕТ СН'!$G$12+СВЦЭМ!$D$10+'СЕТ СН'!$G$5-'СЕТ СН'!$G$20</f>
        <v>2466.1552359799998</v>
      </c>
      <c r="P75" s="36">
        <f>SUMIFS(СВЦЭМ!$C$33:$C$776,СВЦЭМ!$A$33:$A$776,$A75,СВЦЭМ!$B$33:$B$776,P$47)+'СЕТ СН'!$G$12+СВЦЭМ!$D$10+'СЕТ СН'!$G$5-'СЕТ СН'!$G$20</f>
        <v>2468.31497541</v>
      </c>
      <c r="Q75" s="36">
        <f>SUMIFS(СВЦЭМ!$C$33:$C$776,СВЦЭМ!$A$33:$A$776,$A75,СВЦЭМ!$B$33:$B$776,Q$47)+'СЕТ СН'!$G$12+СВЦЭМ!$D$10+'СЕТ СН'!$G$5-'СЕТ СН'!$G$20</f>
        <v>2473.1966451899998</v>
      </c>
      <c r="R75" s="36">
        <f>SUMIFS(СВЦЭМ!$C$33:$C$776,СВЦЭМ!$A$33:$A$776,$A75,СВЦЭМ!$B$33:$B$776,R$47)+'СЕТ СН'!$G$12+СВЦЭМ!$D$10+'СЕТ СН'!$G$5-'СЕТ СН'!$G$20</f>
        <v>2433.5870950099998</v>
      </c>
      <c r="S75" s="36">
        <f>SUMIFS(СВЦЭМ!$C$33:$C$776,СВЦЭМ!$A$33:$A$776,$A75,СВЦЭМ!$B$33:$B$776,S$47)+'СЕТ СН'!$G$12+СВЦЭМ!$D$10+'СЕТ СН'!$G$5-'СЕТ СН'!$G$20</f>
        <v>2403.1913204699999</v>
      </c>
      <c r="T75" s="36">
        <f>SUMIFS(СВЦЭМ!$C$33:$C$776,СВЦЭМ!$A$33:$A$776,$A75,СВЦЭМ!$B$33:$B$776,T$47)+'СЕТ СН'!$G$12+СВЦЭМ!$D$10+'СЕТ СН'!$G$5-'СЕТ СН'!$G$20</f>
        <v>2413.7931598699997</v>
      </c>
      <c r="U75" s="36">
        <f>SUMIFS(СВЦЭМ!$C$33:$C$776,СВЦЭМ!$A$33:$A$776,$A75,СВЦЭМ!$B$33:$B$776,U$47)+'СЕТ СН'!$G$12+СВЦЭМ!$D$10+'СЕТ СН'!$G$5-'СЕТ СН'!$G$20</f>
        <v>2446.5078772699999</v>
      </c>
      <c r="V75" s="36">
        <f>SUMIFS(СВЦЭМ!$C$33:$C$776,СВЦЭМ!$A$33:$A$776,$A75,СВЦЭМ!$B$33:$B$776,V$47)+'СЕТ СН'!$G$12+СВЦЭМ!$D$10+'СЕТ СН'!$G$5-'СЕТ СН'!$G$20</f>
        <v>2458.1800733099999</v>
      </c>
      <c r="W75" s="36">
        <f>SUMIFS(СВЦЭМ!$C$33:$C$776,СВЦЭМ!$A$33:$A$776,$A75,СВЦЭМ!$B$33:$B$776,W$47)+'СЕТ СН'!$G$12+СВЦЭМ!$D$10+'СЕТ СН'!$G$5-'СЕТ СН'!$G$20</f>
        <v>2446.6844485399997</v>
      </c>
      <c r="X75" s="36">
        <f>SUMIFS(СВЦЭМ!$C$33:$C$776,СВЦЭМ!$A$33:$A$776,$A75,СВЦЭМ!$B$33:$B$776,X$47)+'СЕТ СН'!$G$12+СВЦЭМ!$D$10+'СЕТ СН'!$G$5-'СЕТ СН'!$G$20</f>
        <v>2424.2847320000001</v>
      </c>
      <c r="Y75" s="36">
        <f>SUMIFS(СВЦЭМ!$C$33:$C$776,СВЦЭМ!$A$33:$A$776,$A75,СВЦЭМ!$B$33:$B$776,Y$47)+'СЕТ СН'!$G$12+СВЦЭМ!$D$10+'СЕТ СН'!$G$5-'СЕТ СН'!$G$20</f>
        <v>2468.0894020300002</v>
      </c>
    </row>
    <row r="76" spans="1:27" ht="15.75" x14ac:dyDescent="0.2">
      <c r="A76" s="35">
        <f t="shared" si="1"/>
        <v>43737</v>
      </c>
      <c r="B76" s="36">
        <f>SUMIFS(СВЦЭМ!$C$33:$C$776,СВЦЭМ!$A$33:$A$776,$A76,СВЦЭМ!$B$33:$B$776,B$47)+'СЕТ СН'!$G$12+СВЦЭМ!$D$10+'СЕТ СН'!$G$5-'СЕТ СН'!$G$20</f>
        <v>2532.3239113099999</v>
      </c>
      <c r="C76" s="36">
        <f>SUMIFS(СВЦЭМ!$C$33:$C$776,СВЦЭМ!$A$33:$A$776,$A76,СВЦЭМ!$B$33:$B$776,C$47)+'СЕТ СН'!$G$12+СВЦЭМ!$D$10+'СЕТ СН'!$G$5-'СЕТ СН'!$G$20</f>
        <v>2559.3116357099998</v>
      </c>
      <c r="D76" s="36">
        <f>SUMIFS(СВЦЭМ!$C$33:$C$776,СВЦЭМ!$A$33:$A$776,$A76,СВЦЭМ!$B$33:$B$776,D$47)+'СЕТ СН'!$G$12+СВЦЭМ!$D$10+'СЕТ СН'!$G$5-'СЕТ СН'!$G$20</f>
        <v>2571.7004803</v>
      </c>
      <c r="E76" s="36">
        <f>SUMIFS(СВЦЭМ!$C$33:$C$776,СВЦЭМ!$A$33:$A$776,$A76,СВЦЭМ!$B$33:$B$776,E$47)+'СЕТ СН'!$G$12+СВЦЭМ!$D$10+'СЕТ СН'!$G$5-'СЕТ СН'!$G$20</f>
        <v>2578.8232635099998</v>
      </c>
      <c r="F76" s="36">
        <f>SUMIFS(СВЦЭМ!$C$33:$C$776,СВЦЭМ!$A$33:$A$776,$A76,СВЦЭМ!$B$33:$B$776,F$47)+'СЕТ СН'!$G$12+СВЦЭМ!$D$10+'СЕТ СН'!$G$5-'СЕТ СН'!$G$20</f>
        <v>2577.6373715300001</v>
      </c>
      <c r="G76" s="36">
        <f>SUMIFS(СВЦЭМ!$C$33:$C$776,СВЦЭМ!$A$33:$A$776,$A76,СВЦЭМ!$B$33:$B$776,G$47)+'СЕТ СН'!$G$12+СВЦЭМ!$D$10+'СЕТ СН'!$G$5-'СЕТ СН'!$G$20</f>
        <v>2572.8039637000002</v>
      </c>
      <c r="H76" s="36">
        <f>SUMIFS(СВЦЭМ!$C$33:$C$776,СВЦЭМ!$A$33:$A$776,$A76,СВЦЭМ!$B$33:$B$776,H$47)+'СЕТ СН'!$G$12+СВЦЭМ!$D$10+'СЕТ СН'!$G$5-'СЕТ СН'!$G$20</f>
        <v>2555.2837461899999</v>
      </c>
      <c r="I76" s="36">
        <f>SUMIFS(СВЦЭМ!$C$33:$C$776,СВЦЭМ!$A$33:$A$776,$A76,СВЦЭМ!$B$33:$B$776,I$47)+'СЕТ СН'!$G$12+СВЦЭМ!$D$10+'СЕТ СН'!$G$5-'СЕТ СН'!$G$20</f>
        <v>2550.2613611699999</v>
      </c>
      <c r="J76" s="36">
        <f>SUMIFS(СВЦЭМ!$C$33:$C$776,СВЦЭМ!$A$33:$A$776,$A76,СВЦЭМ!$B$33:$B$776,J$47)+'СЕТ СН'!$G$12+СВЦЭМ!$D$10+'СЕТ СН'!$G$5-'СЕТ СН'!$G$20</f>
        <v>2507.6428361399999</v>
      </c>
      <c r="K76" s="36">
        <f>SUMIFS(СВЦЭМ!$C$33:$C$776,СВЦЭМ!$A$33:$A$776,$A76,СВЦЭМ!$B$33:$B$776,K$47)+'СЕТ СН'!$G$12+СВЦЭМ!$D$10+'СЕТ СН'!$G$5-'СЕТ СН'!$G$20</f>
        <v>2483.40205947</v>
      </c>
      <c r="L76" s="36">
        <f>SUMIFS(СВЦЭМ!$C$33:$C$776,СВЦЭМ!$A$33:$A$776,$A76,СВЦЭМ!$B$33:$B$776,L$47)+'СЕТ СН'!$G$12+СВЦЭМ!$D$10+'СЕТ СН'!$G$5-'СЕТ СН'!$G$20</f>
        <v>2489.2468785599999</v>
      </c>
      <c r="M76" s="36">
        <f>SUMIFS(СВЦЭМ!$C$33:$C$776,СВЦЭМ!$A$33:$A$776,$A76,СВЦЭМ!$B$33:$B$776,M$47)+'СЕТ СН'!$G$12+СВЦЭМ!$D$10+'СЕТ СН'!$G$5-'СЕТ СН'!$G$20</f>
        <v>2475.1231839699999</v>
      </c>
      <c r="N76" s="36">
        <f>SUMIFS(СВЦЭМ!$C$33:$C$776,СВЦЭМ!$A$33:$A$776,$A76,СВЦЭМ!$B$33:$B$776,N$47)+'СЕТ СН'!$G$12+СВЦЭМ!$D$10+'СЕТ СН'!$G$5-'СЕТ СН'!$G$20</f>
        <v>2477.7832577700001</v>
      </c>
      <c r="O76" s="36">
        <f>SUMIFS(СВЦЭМ!$C$33:$C$776,СВЦЭМ!$A$33:$A$776,$A76,СВЦЭМ!$B$33:$B$776,O$47)+'СЕТ СН'!$G$12+СВЦЭМ!$D$10+'СЕТ СН'!$G$5-'СЕТ СН'!$G$20</f>
        <v>2477.2441907399998</v>
      </c>
      <c r="P76" s="36">
        <f>SUMIFS(СВЦЭМ!$C$33:$C$776,СВЦЭМ!$A$33:$A$776,$A76,СВЦЭМ!$B$33:$B$776,P$47)+'СЕТ СН'!$G$12+СВЦЭМ!$D$10+'СЕТ СН'!$G$5-'СЕТ СН'!$G$20</f>
        <v>2486.2292459999999</v>
      </c>
      <c r="Q76" s="36">
        <f>SUMIFS(СВЦЭМ!$C$33:$C$776,СВЦЭМ!$A$33:$A$776,$A76,СВЦЭМ!$B$33:$B$776,Q$47)+'СЕТ СН'!$G$12+СВЦЭМ!$D$10+'СЕТ СН'!$G$5-'СЕТ СН'!$G$20</f>
        <v>2492.3286457200002</v>
      </c>
      <c r="R76" s="36">
        <f>SUMIFS(СВЦЭМ!$C$33:$C$776,СВЦЭМ!$A$33:$A$776,$A76,СВЦЭМ!$B$33:$B$776,R$47)+'СЕТ СН'!$G$12+СВЦЭМ!$D$10+'СЕТ СН'!$G$5-'СЕТ СН'!$G$20</f>
        <v>2455.5228081999999</v>
      </c>
      <c r="S76" s="36">
        <f>SUMIFS(СВЦЭМ!$C$33:$C$776,СВЦЭМ!$A$33:$A$776,$A76,СВЦЭМ!$B$33:$B$776,S$47)+'СЕТ СН'!$G$12+СВЦЭМ!$D$10+'СЕТ СН'!$G$5-'СЕТ СН'!$G$20</f>
        <v>2417.4469620999998</v>
      </c>
      <c r="T76" s="36">
        <f>SUMIFS(СВЦЭМ!$C$33:$C$776,СВЦЭМ!$A$33:$A$776,$A76,СВЦЭМ!$B$33:$B$776,T$47)+'СЕТ СН'!$G$12+СВЦЭМ!$D$10+'СЕТ СН'!$G$5-'СЕТ СН'!$G$20</f>
        <v>2432.2550760499998</v>
      </c>
      <c r="U76" s="36">
        <f>SUMIFS(СВЦЭМ!$C$33:$C$776,СВЦЭМ!$A$33:$A$776,$A76,СВЦЭМ!$B$33:$B$776,U$47)+'СЕТ СН'!$G$12+СВЦЭМ!$D$10+'СЕТ СН'!$G$5-'СЕТ СН'!$G$20</f>
        <v>2465.2175468800001</v>
      </c>
      <c r="V76" s="36">
        <f>SUMIFS(СВЦЭМ!$C$33:$C$776,СВЦЭМ!$A$33:$A$776,$A76,СВЦЭМ!$B$33:$B$776,V$47)+'СЕТ СН'!$G$12+СВЦЭМ!$D$10+'СЕТ СН'!$G$5-'СЕТ СН'!$G$20</f>
        <v>2476.1388166799998</v>
      </c>
      <c r="W76" s="36">
        <f>SUMIFS(СВЦЭМ!$C$33:$C$776,СВЦЭМ!$A$33:$A$776,$A76,СВЦЭМ!$B$33:$B$776,W$47)+'СЕТ СН'!$G$12+СВЦЭМ!$D$10+'СЕТ СН'!$G$5-'СЕТ СН'!$G$20</f>
        <v>2467.9382182700001</v>
      </c>
      <c r="X76" s="36">
        <f>SUMIFS(СВЦЭМ!$C$33:$C$776,СВЦЭМ!$A$33:$A$776,$A76,СВЦЭМ!$B$33:$B$776,X$47)+'СЕТ СН'!$G$12+СВЦЭМ!$D$10+'СЕТ СН'!$G$5-'СЕТ СН'!$G$20</f>
        <v>2433.1498119500002</v>
      </c>
      <c r="Y76" s="36">
        <f>SUMIFS(СВЦЭМ!$C$33:$C$776,СВЦЭМ!$A$33:$A$776,$A76,СВЦЭМ!$B$33:$B$776,Y$47)+'СЕТ СН'!$G$12+СВЦЭМ!$D$10+'СЕТ СН'!$G$5-'СЕТ СН'!$G$20</f>
        <v>2428.3301872299999</v>
      </c>
    </row>
    <row r="77" spans="1:27" ht="15.75" x14ac:dyDescent="0.2">
      <c r="A77" s="35">
        <f t="shared" si="1"/>
        <v>43738</v>
      </c>
      <c r="B77" s="36">
        <f>SUMIFS(СВЦЭМ!$C$33:$C$776,СВЦЭМ!$A$33:$A$776,$A77,СВЦЭМ!$B$33:$B$776,B$47)+'СЕТ СН'!$G$12+СВЦЭМ!$D$10+'СЕТ СН'!$G$5-'СЕТ СН'!$G$20</f>
        <v>2484.4916129900002</v>
      </c>
      <c r="C77" s="36">
        <f>SUMIFS(СВЦЭМ!$C$33:$C$776,СВЦЭМ!$A$33:$A$776,$A77,СВЦЭМ!$B$33:$B$776,C$47)+'СЕТ СН'!$G$12+СВЦЭМ!$D$10+'СЕТ СН'!$G$5-'СЕТ СН'!$G$20</f>
        <v>2516.55275188</v>
      </c>
      <c r="D77" s="36">
        <f>SUMIFS(СВЦЭМ!$C$33:$C$776,СВЦЭМ!$A$33:$A$776,$A77,СВЦЭМ!$B$33:$B$776,D$47)+'СЕТ СН'!$G$12+СВЦЭМ!$D$10+'СЕТ СН'!$G$5-'СЕТ СН'!$G$20</f>
        <v>2528.22530048</v>
      </c>
      <c r="E77" s="36">
        <f>SUMIFS(СВЦЭМ!$C$33:$C$776,СВЦЭМ!$A$33:$A$776,$A77,СВЦЭМ!$B$33:$B$776,E$47)+'СЕТ СН'!$G$12+СВЦЭМ!$D$10+'СЕТ СН'!$G$5-'СЕТ СН'!$G$20</f>
        <v>2546.3061790900001</v>
      </c>
      <c r="F77" s="36">
        <f>SUMIFS(СВЦЭМ!$C$33:$C$776,СВЦЭМ!$A$33:$A$776,$A77,СВЦЭМ!$B$33:$B$776,F$47)+'СЕТ СН'!$G$12+СВЦЭМ!$D$10+'СЕТ СН'!$G$5-'СЕТ СН'!$G$20</f>
        <v>2532.0433248899999</v>
      </c>
      <c r="G77" s="36">
        <f>SUMIFS(СВЦЭМ!$C$33:$C$776,СВЦЭМ!$A$33:$A$776,$A77,СВЦЭМ!$B$33:$B$776,G$47)+'СЕТ СН'!$G$12+СВЦЭМ!$D$10+'СЕТ СН'!$G$5-'СЕТ СН'!$G$20</f>
        <v>2522.0227175800001</v>
      </c>
      <c r="H77" s="36">
        <f>SUMIFS(СВЦЭМ!$C$33:$C$776,СВЦЭМ!$A$33:$A$776,$A77,СВЦЭМ!$B$33:$B$776,H$47)+'СЕТ СН'!$G$12+СВЦЭМ!$D$10+'СЕТ СН'!$G$5-'СЕТ СН'!$G$20</f>
        <v>2468.6311137600001</v>
      </c>
      <c r="I77" s="36">
        <f>SUMIFS(СВЦЭМ!$C$33:$C$776,СВЦЭМ!$A$33:$A$776,$A77,СВЦЭМ!$B$33:$B$776,I$47)+'СЕТ СН'!$G$12+СВЦЭМ!$D$10+'СЕТ СН'!$G$5-'СЕТ СН'!$G$20</f>
        <v>2457.8583107099998</v>
      </c>
      <c r="J77" s="36">
        <f>SUMIFS(СВЦЭМ!$C$33:$C$776,СВЦЭМ!$A$33:$A$776,$A77,СВЦЭМ!$B$33:$B$776,J$47)+'СЕТ СН'!$G$12+СВЦЭМ!$D$10+'СЕТ СН'!$G$5-'СЕТ СН'!$G$20</f>
        <v>2472.0467847499999</v>
      </c>
      <c r="K77" s="36">
        <f>SUMIFS(СВЦЭМ!$C$33:$C$776,СВЦЭМ!$A$33:$A$776,$A77,СВЦЭМ!$B$33:$B$776,K$47)+'СЕТ СН'!$G$12+СВЦЭМ!$D$10+'СЕТ СН'!$G$5-'СЕТ СН'!$G$20</f>
        <v>2476.5648498</v>
      </c>
      <c r="L77" s="36">
        <f>SUMIFS(СВЦЭМ!$C$33:$C$776,СВЦЭМ!$A$33:$A$776,$A77,СВЦЭМ!$B$33:$B$776,L$47)+'СЕТ СН'!$G$12+СВЦЭМ!$D$10+'СЕТ СН'!$G$5-'СЕТ СН'!$G$20</f>
        <v>2470.6698281399999</v>
      </c>
      <c r="M77" s="36">
        <f>SUMIFS(СВЦЭМ!$C$33:$C$776,СВЦЭМ!$A$33:$A$776,$A77,СВЦЭМ!$B$33:$B$776,M$47)+'СЕТ СН'!$G$12+СВЦЭМ!$D$10+'СЕТ СН'!$G$5-'СЕТ СН'!$G$20</f>
        <v>2445.5045818999997</v>
      </c>
      <c r="N77" s="36">
        <f>SUMIFS(СВЦЭМ!$C$33:$C$776,СВЦЭМ!$A$33:$A$776,$A77,СВЦЭМ!$B$33:$B$776,N$47)+'СЕТ СН'!$G$12+СВЦЭМ!$D$10+'СЕТ СН'!$G$5-'СЕТ СН'!$G$20</f>
        <v>2439.1656531799999</v>
      </c>
      <c r="O77" s="36">
        <f>SUMIFS(СВЦЭМ!$C$33:$C$776,СВЦЭМ!$A$33:$A$776,$A77,СВЦЭМ!$B$33:$B$776,O$47)+'СЕТ СН'!$G$12+СВЦЭМ!$D$10+'СЕТ СН'!$G$5-'СЕТ СН'!$G$20</f>
        <v>2416.7087552799999</v>
      </c>
      <c r="P77" s="36">
        <f>SUMIFS(СВЦЭМ!$C$33:$C$776,СВЦЭМ!$A$33:$A$776,$A77,СВЦЭМ!$B$33:$B$776,P$47)+'СЕТ СН'!$G$12+СВЦЭМ!$D$10+'СЕТ СН'!$G$5-'СЕТ СН'!$G$20</f>
        <v>2423.3525595800002</v>
      </c>
      <c r="Q77" s="36">
        <f>SUMIFS(СВЦЭМ!$C$33:$C$776,СВЦЭМ!$A$33:$A$776,$A77,СВЦЭМ!$B$33:$B$776,Q$47)+'СЕТ СН'!$G$12+СВЦЭМ!$D$10+'СЕТ СН'!$G$5-'СЕТ СН'!$G$20</f>
        <v>2428.9592332399998</v>
      </c>
      <c r="R77" s="36">
        <f>SUMIFS(СВЦЭМ!$C$33:$C$776,СВЦЭМ!$A$33:$A$776,$A77,СВЦЭМ!$B$33:$B$776,R$47)+'СЕТ СН'!$G$12+СВЦЭМ!$D$10+'СЕТ СН'!$G$5-'СЕТ СН'!$G$20</f>
        <v>2397.33395088</v>
      </c>
      <c r="S77" s="36">
        <f>SUMIFS(СВЦЭМ!$C$33:$C$776,СВЦЭМ!$A$33:$A$776,$A77,СВЦЭМ!$B$33:$B$776,S$47)+'СЕТ СН'!$G$12+СВЦЭМ!$D$10+'СЕТ СН'!$G$5-'СЕТ СН'!$G$20</f>
        <v>2402.2751729299998</v>
      </c>
      <c r="T77" s="36">
        <f>SUMIFS(СВЦЭМ!$C$33:$C$776,СВЦЭМ!$A$33:$A$776,$A77,СВЦЭМ!$B$33:$B$776,T$47)+'СЕТ СН'!$G$12+СВЦЭМ!$D$10+'СЕТ СН'!$G$5-'СЕТ СН'!$G$20</f>
        <v>2416.59006271</v>
      </c>
      <c r="U77" s="36">
        <f>SUMIFS(СВЦЭМ!$C$33:$C$776,СВЦЭМ!$A$33:$A$776,$A77,СВЦЭМ!$B$33:$B$776,U$47)+'СЕТ СН'!$G$12+СВЦЭМ!$D$10+'СЕТ СН'!$G$5-'СЕТ СН'!$G$20</f>
        <v>2446.6035632499998</v>
      </c>
      <c r="V77" s="36">
        <f>SUMIFS(СВЦЭМ!$C$33:$C$776,СВЦЭМ!$A$33:$A$776,$A77,СВЦЭМ!$B$33:$B$776,V$47)+'СЕТ СН'!$G$12+СВЦЭМ!$D$10+'СЕТ СН'!$G$5-'СЕТ СН'!$G$20</f>
        <v>2451.76445074</v>
      </c>
      <c r="W77" s="36">
        <f>SUMIFS(СВЦЭМ!$C$33:$C$776,СВЦЭМ!$A$33:$A$776,$A77,СВЦЭМ!$B$33:$B$776,W$47)+'СЕТ СН'!$G$12+СВЦЭМ!$D$10+'СЕТ СН'!$G$5-'СЕТ СН'!$G$20</f>
        <v>2443.6241716499999</v>
      </c>
      <c r="X77" s="36">
        <f>SUMIFS(СВЦЭМ!$C$33:$C$776,СВЦЭМ!$A$33:$A$776,$A77,СВЦЭМ!$B$33:$B$776,X$47)+'СЕТ СН'!$G$12+СВЦЭМ!$D$10+'СЕТ СН'!$G$5-'СЕТ СН'!$G$20</f>
        <v>2413.3826397799999</v>
      </c>
      <c r="Y77" s="36">
        <f>SUMIFS(СВЦЭМ!$C$33:$C$776,СВЦЭМ!$A$33:$A$776,$A77,СВЦЭМ!$B$33:$B$776,Y$47)+'СЕТ СН'!$G$12+СВЦЭМ!$D$10+'СЕТ СН'!$G$5-'СЕТ СН'!$G$20</f>
        <v>2390.6175079099999</v>
      </c>
      <c r="AA77" s="37"/>
    </row>
    <row r="78" spans="1:27" ht="15.75" hidden="1" x14ac:dyDescent="0.2">
      <c r="A78" s="35">
        <f t="shared" si="1"/>
        <v>43739</v>
      </c>
      <c r="B78" s="36">
        <f>SUMIFS(СВЦЭМ!$C$33:$C$776,СВЦЭМ!$A$33:$A$776,$A78,СВЦЭМ!$B$33:$B$776,B$47)+'СЕТ СН'!$G$12+СВЦЭМ!$D$10+'СЕТ СН'!$G$5-'СЕТ СН'!$G$20</f>
        <v>1876.7374639099999</v>
      </c>
      <c r="C78" s="36">
        <f>SUMIFS(СВЦЭМ!$C$33:$C$776,СВЦЭМ!$A$33:$A$776,$A78,СВЦЭМ!$B$33:$B$776,C$47)+'СЕТ СН'!$G$12+СВЦЭМ!$D$10+'СЕТ СН'!$G$5-'СЕТ СН'!$G$20</f>
        <v>1876.7374639099999</v>
      </c>
      <c r="D78" s="36">
        <f>SUMIFS(СВЦЭМ!$C$33:$C$776,СВЦЭМ!$A$33:$A$776,$A78,СВЦЭМ!$B$33:$B$776,D$47)+'СЕТ СН'!$G$12+СВЦЭМ!$D$10+'СЕТ СН'!$G$5-'СЕТ СН'!$G$20</f>
        <v>1876.7374639099999</v>
      </c>
      <c r="E78" s="36">
        <f>SUMIFS(СВЦЭМ!$C$33:$C$776,СВЦЭМ!$A$33:$A$776,$A78,СВЦЭМ!$B$33:$B$776,E$47)+'СЕТ СН'!$G$12+СВЦЭМ!$D$10+'СЕТ СН'!$G$5-'СЕТ СН'!$G$20</f>
        <v>1876.7374639099999</v>
      </c>
      <c r="F78" s="36">
        <f>SUMIFS(СВЦЭМ!$C$33:$C$776,СВЦЭМ!$A$33:$A$776,$A78,СВЦЭМ!$B$33:$B$776,F$47)+'СЕТ СН'!$G$12+СВЦЭМ!$D$10+'СЕТ СН'!$G$5-'СЕТ СН'!$G$20</f>
        <v>1876.7374639099999</v>
      </c>
      <c r="G78" s="36">
        <f>SUMIFS(СВЦЭМ!$C$33:$C$776,СВЦЭМ!$A$33:$A$776,$A78,СВЦЭМ!$B$33:$B$776,G$47)+'СЕТ СН'!$G$12+СВЦЭМ!$D$10+'СЕТ СН'!$G$5-'СЕТ СН'!$G$20</f>
        <v>1876.7374639099999</v>
      </c>
      <c r="H78" s="36">
        <f>SUMIFS(СВЦЭМ!$C$33:$C$776,СВЦЭМ!$A$33:$A$776,$A78,СВЦЭМ!$B$33:$B$776,H$47)+'СЕТ СН'!$G$12+СВЦЭМ!$D$10+'СЕТ СН'!$G$5-'СЕТ СН'!$G$20</f>
        <v>1876.7374639099999</v>
      </c>
      <c r="I78" s="36">
        <f>SUMIFS(СВЦЭМ!$C$33:$C$776,СВЦЭМ!$A$33:$A$776,$A78,СВЦЭМ!$B$33:$B$776,I$47)+'СЕТ СН'!$G$12+СВЦЭМ!$D$10+'СЕТ СН'!$G$5-'СЕТ СН'!$G$20</f>
        <v>1876.7374639099999</v>
      </c>
      <c r="J78" s="36">
        <f>SUMIFS(СВЦЭМ!$C$33:$C$776,СВЦЭМ!$A$33:$A$776,$A78,СВЦЭМ!$B$33:$B$776,J$47)+'СЕТ СН'!$G$12+СВЦЭМ!$D$10+'СЕТ СН'!$G$5-'СЕТ СН'!$G$20</f>
        <v>1876.7374639099999</v>
      </c>
      <c r="K78" s="36">
        <f>SUMIFS(СВЦЭМ!$C$33:$C$776,СВЦЭМ!$A$33:$A$776,$A78,СВЦЭМ!$B$33:$B$776,K$47)+'СЕТ СН'!$G$12+СВЦЭМ!$D$10+'СЕТ СН'!$G$5-'СЕТ СН'!$G$20</f>
        <v>1876.7374639099999</v>
      </c>
      <c r="L78" s="36">
        <f>SUMIFS(СВЦЭМ!$C$33:$C$776,СВЦЭМ!$A$33:$A$776,$A78,СВЦЭМ!$B$33:$B$776,L$47)+'СЕТ СН'!$G$12+СВЦЭМ!$D$10+'СЕТ СН'!$G$5-'СЕТ СН'!$G$20</f>
        <v>1876.7374639099999</v>
      </c>
      <c r="M78" s="36">
        <f>SUMIFS(СВЦЭМ!$C$33:$C$776,СВЦЭМ!$A$33:$A$776,$A78,СВЦЭМ!$B$33:$B$776,M$47)+'СЕТ СН'!$G$12+СВЦЭМ!$D$10+'СЕТ СН'!$G$5-'СЕТ СН'!$G$20</f>
        <v>1876.7374639099999</v>
      </c>
      <c r="N78" s="36">
        <f>SUMIFS(СВЦЭМ!$C$33:$C$776,СВЦЭМ!$A$33:$A$776,$A78,СВЦЭМ!$B$33:$B$776,N$47)+'СЕТ СН'!$G$12+СВЦЭМ!$D$10+'СЕТ СН'!$G$5-'СЕТ СН'!$G$20</f>
        <v>1876.7374639099999</v>
      </c>
      <c r="O78" s="36">
        <f>SUMIFS(СВЦЭМ!$C$33:$C$776,СВЦЭМ!$A$33:$A$776,$A78,СВЦЭМ!$B$33:$B$776,O$47)+'СЕТ СН'!$G$12+СВЦЭМ!$D$10+'СЕТ СН'!$G$5-'СЕТ СН'!$G$20</f>
        <v>1876.7374639099999</v>
      </c>
      <c r="P78" s="36">
        <f>SUMIFS(СВЦЭМ!$C$33:$C$776,СВЦЭМ!$A$33:$A$776,$A78,СВЦЭМ!$B$33:$B$776,P$47)+'СЕТ СН'!$G$12+СВЦЭМ!$D$10+'СЕТ СН'!$G$5-'СЕТ СН'!$G$20</f>
        <v>1876.7374639099999</v>
      </c>
      <c r="Q78" s="36">
        <f>SUMIFS(СВЦЭМ!$C$33:$C$776,СВЦЭМ!$A$33:$A$776,$A78,СВЦЭМ!$B$33:$B$776,Q$47)+'СЕТ СН'!$G$12+СВЦЭМ!$D$10+'СЕТ СН'!$G$5-'СЕТ СН'!$G$20</f>
        <v>1876.7374639099999</v>
      </c>
      <c r="R78" s="36">
        <f>SUMIFS(СВЦЭМ!$C$33:$C$776,СВЦЭМ!$A$33:$A$776,$A78,СВЦЭМ!$B$33:$B$776,R$47)+'СЕТ СН'!$G$12+СВЦЭМ!$D$10+'СЕТ СН'!$G$5-'СЕТ СН'!$G$20</f>
        <v>1876.7374639099999</v>
      </c>
      <c r="S78" s="36">
        <f>SUMIFS(СВЦЭМ!$C$33:$C$776,СВЦЭМ!$A$33:$A$776,$A78,СВЦЭМ!$B$33:$B$776,S$47)+'СЕТ СН'!$G$12+СВЦЭМ!$D$10+'СЕТ СН'!$G$5-'СЕТ СН'!$G$20</f>
        <v>1876.7374639099999</v>
      </c>
      <c r="T78" s="36">
        <f>SUMIFS(СВЦЭМ!$C$33:$C$776,СВЦЭМ!$A$33:$A$776,$A78,СВЦЭМ!$B$33:$B$776,T$47)+'СЕТ СН'!$G$12+СВЦЭМ!$D$10+'СЕТ СН'!$G$5-'СЕТ СН'!$G$20</f>
        <v>1876.7374639099999</v>
      </c>
      <c r="U78" s="36">
        <f>SUMIFS(СВЦЭМ!$C$33:$C$776,СВЦЭМ!$A$33:$A$776,$A78,СВЦЭМ!$B$33:$B$776,U$47)+'СЕТ СН'!$G$12+СВЦЭМ!$D$10+'СЕТ СН'!$G$5-'СЕТ СН'!$G$20</f>
        <v>1876.7374639099999</v>
      </c>
      <c r="V78" s="36">
        <f>SUMIFS(СВЦЭМ!$C$33:$C$776,СВЦЭМ!$A$33:$A$776,$A78,СВЦЭМ!$B$33:$B$776,V$47)+'СЕТ СН'!$G$12+СВЦЭМ!$D$10+'СЕТ СН'!$G$5-'СЕТ СН'!$G$20</f>
        <v>1876.7374639099999</v>
      </c>
      <c r="W78" s="36">
        <f>SUMIFS(СВЦЭМ!$C$33:$C$776,СВЦЭМ!$A$33:$A$776,$A78,СВЦЭМ!$B$33:$B$776,W$47)+'СЕТ СН'!$G$12+СВЦЭМ!$D$10+'СЕТ СН'!$G$5-'СЕТ СН'!$G$20</f>
        <v>1876.7374639099999</v>
      </c>
      <c r="X78" s="36">
        <f>SUMIFS(СВЦЭМ!$C$33:$C$776,СВЦЭМ!$A$33:$A$776,$A78,СВЦЭМ!$B$33:$B$776,X$47)+'СЕТ СН'!$G$12+СВЦЭМ!$D$10+'СЕТ СН'!$G$5-'СЕТ СН'!$G$20</f>
        <v>1876.7374639099999</v>
      </c>
      <c r="Y78" s="36">
        <f>SUMIFS(СВЦЭМ!$C$33:$C$776,СВЦЭМ!$A$33:$A$776,$A78,СВЦЭМ!$B$33:$B$776,Y$47)+'СЕТ СН'!$G$12+СВЦЭМ!$D$10+'СЕТ СН'!$G$5-'СЕТ СН'!$G$20</f>
        <v>1876.7374639099999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01.09.2019</v>
      </c>
      <c r="B84" s="36">
        <f>SUMIFS(СВЦЭМ!$C$33:$C$776,СВЦЭМ!$A$33:$A$776,$A84,СВЦЭМ!$B$33:$B$776,B$83)+'СЕТ СН'!$H$12+СВЦЭМ!$D$10+'СЕТ СН'!$H$5-'СЕТ СН'!$H$20</f>
        <v>2589.9455077699999</v>
      </c>
      <c r="C84" s="36">
        <f>SUMIFS(СВЦЭМ!$C$33:$C$776,СВЦЭМ!$A$33:$A$776,$A84,СВЦЭМ!$B$33:$B$776,C$83)+'СЕТ СН'!$H$12+СВЦЭМ!$D$10+'СЕТ СН'!$H$5-'СЕТ СН'!$H$20</f>
        <v>2620.7548379300001</v>
      </c>
      <c r="D84" s="36">
        <f>SUMIFS(СВЦЭМ!$C$33:$C$776,СВЦЭМ!$A$33:$A$776,$A84,СВЦЭМ!$B$33:$B$776,D$83)+'СЕТ СН'!$H$12+СВЦЭМ!$D$10+'СЕТ СН'!$H$5-'СЕТ СН'!$H$20</f>
        <v>2643.1340672800002</v>
      </c>
      <c r="E84" s="36">
        <f>SUMIFS(СВЦЭМ!$C$33:$C$776,СВЦЭМ!$A$33:$A$776,$A84,СВЦЭМ!$B$33:$B$776,E$83)+'СЕТ СН'!$H$12+СВЦЭМ!$D$10+'СЕТ СН'!$H$5-'СЕТ СН'!$H$20</f>
        <v>2666.0286795100001</v>
      </c>
      <c r="F84" s="36">
        <f>SUMIFS(СВЦЭМ!$C$33:$C$776,СВЦЭМ!$A$33:$A$776,$A84,СВЦЭМ!$B$33:$B$776,F$83)+'СЕТ СН'!$H$12+СВЦЭМ!$D$10+'СЕТ СН'!$H$5-'СЕТ СН'!$H$20</f>
        <v>2671.0376893900002</v>
      </c>
      <c r="G84" s="36">
        <f>SUMIFS(СВЦЭМ!$C$33:$C$776,СВЦЭМ!$A$33:$A$776,$A84,СВЦЭМ!$B$33:$B$776,G$83)+'СЕТ СН'!$H$12+СВЦЭМ!$D$10+'СЕТ СН'!$H$5-'СЕТ СН'!$H$20</f>
        <v>2663.7644718500001</v>
      </c>
      <c r="H84" s="36">
        <f>SUMIFS(СВЦЭМ!$C$33:$C$776,СВЦЭМ!$A$33:$A$776,$A84,СВЦЭМ!$B$33:$B$776,H$83)+'СЕТ СН'!$H$12+СВЦЭМ!$D$10+'СЕТ СН'!$H$5-'СЕТ СН'!$H$20</f>
        <v>2647.3267150500001</v>
      </c>
      <c r="I84" s="36">
        <f>SUMIFS(СВЦЭМ!$C$33:$C$776,СВЦЭМ!$A$33:$A$776,$A84,СВЦЭМ!$B$33:$B$776,I$83)+'СЕТ СН'!$H$12+СВЦЭМ!$D$10+'СЕТ СН'!$H$5-'СЕТ СН'!$H$20</f>
        <v>2618.2839102799999</v>
      </c>
      <c r="J84" s="36">
        <f>SUMIFS(СВЦЭМ!$C$33:$C$776,СВЦЭМ!$A$33:$A$776,$A84,СВЦЭМ!$B$33:$B$776,J$83)+'СЕТ СН'!$H$12+СВЦЭМ!$D$10+'СЕТ СН'!$H$5-'СЕТ СН'!$H$20</f>
        <v>2575.29523973</v>
      </c>
      <c r="K84" s="36">
        <f>SUMIFS(СВЦЭМ!$C$33:$C$776,СВЦЭМ!$A$33:$A$776,$A84,СВЦЭМ!$B$33:$B$776,K$83)+'СЕТ СН'!$H$12+СВЦЭМ!$D$10+'СЕТ СН'!$H$5-'СЕТ СН'!$H$20</f>
        <v>2539.2640798399998</v>
      </c>
      <c r="L84" s="36">
        <f>SUMIFS(СВЦЭМ!$C$33:$C$776,СВЦЭМ!$A$33:$A$776,$A84,СВЦЭМ!$B$33:$B$776,L$83)+'СЕТ СН'!$H$12+СВЦЭМ!$D$10+'СЕТ СН'!$H$5-'СЕТ СН'!$H$20</f>
        <v>2536.3431223400003</v>
      </c>
      <c r="M84" s="36">
        <f>SUMIFS(СВЦЭМ!$C$33:$C$776,СВЦЭМ!$A$33:$A$776,$A84,СВЦЭМ!$B$33:$B$776,M$83)+'СЕТ СН'!$H$12+СВЦЭМ!$D$10+'СЕТ СН'!$H$5-'СЕТ СН'!$H$20</f>
        <v>2532.0902994100002</v>
      </c>
      <c r="N84" s="36">
        <f>SUMIFS(СВЦЭМ!$C$33:$C$776,СВЦЭМ!$A$33:$A$776,$A84,СВЦЭМ!$B$33:$B$776,N$83)+'СЕТ СН'!$H$12+СВЦЭМ!$D$10+'СЕТ СН'!$H$5-'СЕТ СН'!$H$20</f>
        <v>2551.8655947400002</v>
      </c>
      <c r="O84" s="36">
        <f>SUMIFS(СВЦЭМ!$C$33:$C$776,СВЦЭМ!$A$33:$A$776,$A84,СВЦЭМ!$B$33:$B$776,O$83)+'СЕТ СН'!$H$12+СВЦЭМ!$D$10+'СЕТ СН'!$H$5-'СЕТ СН'!$H$20</f>
        <v>2552.0137348799999</v>
      </c>
      <c r="P84" s="36">
        <f>SUMIFS(СВЦЭМ!$C$33:$C$776,СВЦЭМ!$A$33:$A$776,$A84,СВЦЭМ!$B$33:$B$776,P$83)+'СЕТ СН'!$H$12+СВЦЭМ!$D$10+'СЕТ СН'!$H$5-'СЕТ СН'!$H$20</f>
        <v>2557.9073712999998</v>
      </c>
      <c r="Q84" s="36">
        <f>SUMIFS(СВЦЭМ!$C$33:$C$776,СВЦЭМ!$A$33:$A$776,$A84,СВЦЭМ!$B$33:$B$776,Q$83)+'СЕТ СН'!$H$12+СВЦЭМ!$D$10+'СЕТ СН'!$H$5-'СЕТ СН'!$H$20</f>
        <v>2564.2794584500002</v>
      </c>
      <c r="R84" s="36">
        <f>SUMIFS(СВЦЭМ!$C$33:$C$776,СВЦЭМ!$A$33:$A$776,$A84,СВЦЭМ!$B$33:$B$776,R$83)+'СЕТ СН'!$H$12+СВЦЭМ!$D$10+'СЕТ СН'!$H$5-'СЕТ СН'!$H$20</f>
        <v>2527.3426237799999</v>
      </c>
      <c r="S84" s="36">
        <f>SUMIFS(СВЦЭМ!$C$33:$C$776,СВЦЭМ!$A$33:$A$776,$A84,СВЦЭМ!$B$33:$B$776,S$83)+'СЕТ СН'!$H$12+СВЦЭМ!$D$10+'СЕТ СН'!$H$5-'СЕТ СН'!$H$20</f>
        <v>2493.1048214100001</v>
      </c>
      <c r="T84" s="36">
        <f>SUMIFS(СВЦЭМ!$C$33:$C$776,СВЦЭМ!$A$33:$A$776,$A84,СВЦЭМ!$B$33:$B$776,T$83)+'СЕТ СН'!$H$12+СВЦЭМ!$D$10+'СЕТ СН'!$H$5-'СЕТ СН'!$H$20</f>
        <v>2496.1840397599999</v>
      </c>
      <c r="U84" s="36">
        <f>SUMIFS(СВЦЭМ!$C$33:$C$776,СВЦЭМ!$A$33:$A$776,$A84,СВЦЭМ!$B$33:$B$776,U$83)+'СЕТ СН'!$H$12+СВЦЭМ!$D$10+'СЕТ СН'!$H$5-'СЕТ СН'!$H$20</f>
        <v>2499.579495</v>
      </c>
      <c r="V84" s="36">
        <f>SUMIFS(СВЦЭМ!$C$33:$C$776,СВЦЭМ!$A$33:$A$776,$A84,СВЦЭМ!$B$33:$B$776,V$83)+'СЕТ СН'!$H$12+СВЦЭМ!$D$10+'СЕТ СН'!$H$5-'СЕТ СН'!$H$20</f>
        <v>2530.9663824500003</v>
      </c>
      <c r="W84" s="36">
        <f>SUMIFS(СВЦЭМ!$C$33:$C$776,СВЦЭМ!$A$33:$A$776,$A84,СВЦЭМ!$B$33:$B$776,W$83)+'СЕТ СН'!$H$12+СВЦЭМ!$D$10+'СЕТ СН'!$H$5-'СЕТ СН'!$H$20</f>
        <v>2517.1818274799998</v>
      </c>
      <c r="X84" s="36">
        <f>SUMIFS(СВЦЭМ!$C$33:$C$776,СВЦЭМ!$A$33:$A$776,$A84,СВЦЭМ!$B$33:$B$776,X$83)+'СЕТ СН'!$H$12+СВЦЭМ!$D$10+'СЕТ СН'!$H$5-'СЕТ СН'!$H$20</f>
        <v>2487.77299649</v>
      </c>
      <c r="Y84" s="36">
        <f>SUMIFS(СВЦЭМ!$C$33:$C$776,СВЦЭМ!$A$33:$A$776,$A84,СВЦЭМ!$B$33:$B$776,Y$83)+'СЕТ СН'!$H$12+СВЦЭМ!$D$10+'СЕТ СН'!$H$5-'СЕТ СН'!$H$20</f>
        <v>2529.7775988500002</v>
      </c>
    </row>
    <row r="85" spans="1:25" ht="15.75" x14ac:dyDescent="0.2">
      <c r="A85" s="35">
        <f>A84+1</f>
        <v>43710</v>
      </c>
      <c r="B85" s="36">
        <f>SUMIFS(СВЦЭМ!$C$33:$C$776,СВЦЭМ!$A$33:$A$776,$A85,СВЦЭМ!$B$33:$B$776,B$83)+'СЕТ СН'!$H$12+СВЦЭМ!$D$10+'СЕТ СН'!$H$5-'СЕТ СН'!$H$20</f>
        <v>2624.3065483099999</v>
      </c>
      <c r="C85" s="36">
        <f>SUMIFS(СВЦЭМ!$C$33:$C$776,СВЦЭМ!$A$33:$A$776,$A85,СВЦЭМ!$B$33:$B$776,C$83)+'СЕТ СН'!$H$12+СВЦЭМ!$D$10+'СЕТ СН'!$H$5-'СЕТ СН'!$H$20</f>
        <v>2632.2742610800001</v>
      </c>
      <c r="D85" s="36">
        <f>SUMIFS(СВЦЭМ!$C$33:$C$776,СВЦЭМ!$A$33:$A$776,$A85,СВЦЭМ!$B$33:$B$776,D$83)+'СЕТ СН'!$H$12+СВЦЭМ!$D$10+'СЕТ СН'!$H$5-'СЕТ СН'!$H$20</f>
        <v>2644.8400430299998</v>
      </c>
      <c r="E85" s="36">
        <f>SUMIFS(СВЦЭМ!$C$33:$C$776,СВЦЭМ!$A$33:$A$776,$A85,СВЦЭМ!$B$33:$B$776,E$83)+'СЕТ СН'!$H$12+СВЦЭМ!$D$10+'СЕТ СН'!$H$5-'СЕТ СН'!$H$20</f>
        <v>2647.9964743700002</v>
      </c>
      <c r="F85" s="36">
        <f>SUMIFS(СВЦЭМ!$C$33:$C$776,СВЦЭМ!$A$33:$A$776,$A85,СВЦЭМ!$B$33:$B$776,F$83)+'СЕТ СН'!$H$12+СВЦЭМ!$D$10+'СЕТ СН'!$H$5-'СЕТ СН'!$H$20</f>
        <v>2668.10279825</v>
      </c>
      <c r="G85" s="36">
        <f>SUMIFS(СВЦЭМ!$C$33:$C$776,СВЦЭМ!$A$33:$A$776,$A85,СВЦЭМ!$B$33:$B$776,G$83)+'СЕТ СН'!$H$12+СВЦЭМ!$D$10+'СЕТ СН'!$H$5-'СЕТ СН'!$H$20</f>
        <v>2645.3744321200002</v>
      </c>
      <c r="H85" s="36">
        <f>SUMIFS(СВЦЭМ!$C$33:$C$776,СВЦЭМ!$A$33:$A$776,$A85,СВЦЭМ!$B$33:$B$776,H$83)+'СЕТ СН'!$H$12+СВЦЭМ!$D$10+'СЕТ СН'!$H$5-'СЕТ СН'!$H$20</f>
        <v>2642.8881785100002</v>
      </c>
      <c r="I85" s="36">
        <f>SUMIFS(СВЦЭМ!$C$33:$C$776,СВЦЭМ!$A$33:$A$776,$A85,СВЦЭМ!$B$33:$B$776,I$83)+'СЕТ СН'!$H$12+СВЦЭМ!$D$10+'СЕТ СН'!$H$5-'СЕТ СН'!$H$20</f>
        <v>2649.09277032</v>
      </c>
      <c r="J85" s="36">
        <f>SUMIFS(СВЦЭМ!$C$33:$C$776,СВЦЭМ!$A$33:$A$776,$A85,СВЦЭМ!$B$33:$B$776,J$83)+'СЕТ СН'!$H$12+СВЦЭМ!$D$10+'СЕТ СН'!$H$5-'СЕТ СН'!$H$20</f>
        <v>2627.00626074</v>
      </c>
      <c r="K85" s="36">
        <f>SUMIFS(СВЦЭМ!$C$33:$C$776,СВЦЭМ!$A$33:$A$776,$A85,СВЦЭМ!$B$33:$B$776,K$83)+'СЕТ СН'!$H$12+СВЦЭМ!$D$10+'СЕТ СН'!$H$5-'СЕТ СН'!$H$20</f>
        <v>2586.0656747200001</v>
      </c>
      <c r="L85" s="36">
        <f>SUMIFS(СВЦЭМ!$C$33:$C$776,СВЦЭМ!$A$33:$A$776,$A85,СВЦЭМ!$B$33:$B$776,L$83)+'СЕТ СН'!$H$12+СВЦЭМ!$D$10+'СЕТ СН'!$H$5-'СЕТ СН'!$H$20</f>
        <v>2588.87287406</v>
      </c>
      <c r="M85" s="36">
        <f>SUMIFS(СВЦЭМ!$C$33:$C$776,СВЦЭМ!$A$33:$A$776,$A85,СВЦЭМ!$B$33:$B$776,M$83)+'СЕТ СН'!$H$12+СВЦЭМ!$D$10+'СЕТ СН'!$H$5-'СЕТ СН'!$H$20</f>
        <v>2593.5493241900003</v>
      </c>
      <c r="N85" s="36">
        <f>SUMIFS(СВЦЭМ!$C$33:$C$776,СВЦЭМ!$A$33:$A$776,$A85,СВЦЭМ!$B$33:$B$776,N$83)+'СЕТ СН'!$H$12+СВЦЭМ!$D$10+'СЕТ СН'!$H$5-'СЕТ СН'!$H$20</f>
        <v>2599.1528101000004</v>
      </c>
      <c r="O85" s="36">
        <f>SUMIFS(СВЦЭМ!$C$33:$C$776,СВЦЭМ!$A$33:$A$776,$A85,СВЦЭМ!$B$33:$B$776,O$83)+'СЕТ СН'!$H$12+СВЦЭМ!$D$10+'СЕТ СН'!$H$5-'СЕТ СН'!$H$20</f>
        <v>2592.8025978200003</v>
      </c>
      <c r="P85" s="36">
        <f>SUMIFS(СВЦЭМ!$C$33:$C$776,СВЦЭМ!$A$33:$A$776,$A85,СВЦЭМ!$B$33:$B$776,P$83)+'СЕТ СН'!$H$12+СВЦЭМ!$D$10+'СЕТ СН'!$H$5-'СЕТ СН'!$H$20</f>
        <v>2592.31605072</v>
      </c>
      <c r="Q85" s="36">
        <f>SUMIFS(СВЦЭМ!$C$33:$C$776,СВЦЭМ!$A$33:$A$776,$A85,СВЦЭМ!$B$33:$B$776,Q$83)+'СЕТ СН'!$H$12+СВЦЭМ!$D$10+'СЕТ СН'!$H$5-'СЕТ СН'!$H$20</f>
        <v>2596.9780223600001</v>
      </c>
      <c r="R85" s="36">
        <f>SUMIFS(СВЦЭМ!$C$33:$C$776,СВЦЭМ!$A$33:$A$776,$A85,СВЦЭМ!$B$33:$B$776,R$83)+'СЕТ СН'!$H$12+СВЦЭМ!$D$10+'СЕТ СН'!$H$5-'СЕТ СН'!$H$20</f>
        <v>2565.8071072000002</v>
      </c>
      <c r="S85" s="36">
        <f>SUMIFS(СВЦЭМ!$C$33:$C$776,СВЦЭМ!$A$33:$A$776,$A85,СВЦЭМ!$B$33:$B$776,S$83)+'СЕТ СН'!$H$12+СВЦЭМ!$D$10+'СЕТ СН'!$H$5-'СЕТ СН'!$H$20</f>
        <v>2526.5056869700002</v>
      </c>
      <c r="T85" s="36">
        <f>SUMIFS(СВЦЭМ!$C$33:$C$776,СВЦЭМ!$A$33:$A$776,$A85,СВЦЭМ!$B$33:$B$776,T$83)+'СЕТ СН'!$H$12+СВЦЭМ!$D$10+'СЕТ СН'!$H$5-'СЕТ СН'!$H$20</f>
        <v>2527.05635906</v>
      </c>
      <c r="U85" s="36">
        <f>SUMIFS(СВЦЭМ!$C$33:$C$776,СВЦЭМ!$A$33:$A$776,$A85,СВЦЭМ!$B$33:$B$776,U$83)+'СЕТ СН'!$H$12+СВЦЭМ!$D$10+'СЕТ СН'!$H$5-'СЕТ СН'!$H$20</f>
        <v>2527.0933498100003</v>
      </c>
      <c r="V85" s="36">
        <f>SUMIFS(СВЦЭМ!$C$33:$C$776,СВЦЭМ!$A$33:$A$776,$A85,СВЦЭМ!$B$33:$B$776,V$83)+'СЕТ СН'!$H$12+СВЦЭМ!$D$10+'СЕТ СН'!$H$5-'СЕТ СН'!$H$20</f>
        <v>2546.20625475</v>
      </c>
      <c r="W85" s="36">
        <f>SUMIFS(СВЦЭМ!$C$33:$C$776,СВЦЭМ!$A$33:$A$776,$A85,СВЦЭМ!$B$33:$B$776,W$83)+'СЕТ СН'!$H$12+СВЦЭМ!$D$10+'СЕТ СН'!$H$5-'СЕТ СН'!$H$20</f>
        <v>2530.0321943600002</v>
      </c>
      <c r="X85" s="36">
        <f>SUMIFS(СВЦЭМ!$C$33:$C$776,СВЦЭМ!$A$33:$A$776,$A85,СВЦЭМ!$B$33:$B$776,X$83)+'СЕТ СН'!$H$12+СВЦЭМ!$D$10+'СЕТ СН'!$H$5-'СЕТ СН'!$H$20</f>
        <v>2551.7596779700002</v>
      </c>
      <c r="Y85" s="36">
        <f>SUMIFS(СВЦЭМ!$C$33:$C$776,СВЦЭМ!$A$33:$A$776,$A85,СВЦЭМ!$B$33:$B$776,Y$83)+'СЕТ СН'!$H$12+СВЦЭМ!$D$10+'СЕТ СН'!$H$5-'СЕТ СН'!$H$20</f>
        <v>2602.0695835400002</v>
      </c>
    </row>
    <row r="86" spans="1:25" ht="15.75" x14ac:dyDescent="0.2">
      <c r="A86" s="35">
        <f t="shared" ref="A86:A114" si="2">A85+1</f>
        <v>43711</v>
      </c>
      <c r="B86" s="36">
        <f>SUMIFS(СВЦЭМ!$C$33:$C$776,СВЦЭМ!$A$33:$A$776,$A86,СВЦЭМ!$B$33:$B$776,B$83)+'СЕТ СН'!$H$12+СВЦЭМ!$D$10+'СЕТ СН'!$H$5-'СЕТ СН'!$H$20</f>
        <v>2669.1274148800003</v>
      </c>
      <c r="C86" s="36">
        <f>SUMIFS(СВЦЭМ!$C$33:$C$776,СВЦЭМ!$A$33:$A$776,$A86,СВЦЭМ!$B$33:$B$776,C$83)+'СЕТ СН'!$H$12+СВЦЭМ!$D$10+'СЕТ СН'!$H$5-'СЕТ СН'!$H$20</f>
        <v>2680.1073603499999</v>
      </c>
      <c r="D86" s="36">
        <f>SUMIFS(СВЦЭМ!$C$33:$C$776,СВЦЭМ!$A$33:$A$776,$A86,СВЦЭМ!$B$33:$B$776,D$83)+'СЕТ СН'!$H$12+СВЦЭМ!$D$10+'СЕТ СН'!$H$5-'СЕТ СН'!$H$20</f>
        <v>2672.5525124400001</v>
      </c>
      <c r="E86" s="36">
        <f>SUMIFS(СВЦЭМ!$C$33:$C$776,СВЦЭМ!$A$33:$A$776,$A86,СВЦЭМ!$B$33:$B$776,E$83)+'СЕТ СН'!$H$12+СВЦЭМ!$D$10+'СЕТ СН'!$H$5-'СЕТ СН'!$H$20</f>
        <v>2662.62086834</v>
      </c>
      <c r="F86" s="36">
        <f>SUMIFS(СВЦЭМ!$C$33:$C$776,СВЦЭМ!$A$33:$A$776,$A86,СВЦЭМ!$B$33:$B$776,F$83)+'СЕТ СН'!$H$12+СВЦЭМ!$D$10+'СЕТ СН'!$H$5-'СЕТ СН'!$H$20</f>
        <v>2664.5194860299998</v>
      </c>
      <c r="G86" s="36">
        <f>SUMIFS(СВЦЭМ!$C$33:$C$776,СВЦЭМ!$A$33:$A$776,$A86,СВЦЭМ!$B$33:$B$776,G$83)+'СЕТ СН'!$H$12+СВЦЭМ!$D$10+'СЕТ СН'!$H$5-'СЕТ СН'!$H$20</f>
        <v>2664.2902198000002</v>
      </c>
      <c r="H86" s="36">
        <f>SUMIFS(СВЦЭМ!$C$33:$C$776,СВЦЭМ!$A$33:$A$776,$A86,СВЦЭМ!$B$33:$B$776,H$83)+'СЕТ СН'!$H$12+СВЦЭМ!$D$10+'СЕТ СН'!$H$5-'СЕТ СН'!$H$20</f>
        <v>2658.77158444</v>
      </c>
      <c r="I86" s="36">
        <f>SUMIFS(СВЦЭМ!$C$33:$C$776,СВЦЭМ!$A$33:$A$776,$A86,СВЦЭМ!$B$33:$B$776,I$83)+'СЕТ СН'!$H$12+СВЦЭМ!$D$10+'СЕТ СН'!$H$5-'СЕТ СН'!$H$20</f>
        <v>2650.87992175</v>
      </c>
      <c r="J86" s="36">
        <f>SUMIFS(СВЦЭМ!$C$33:$C$776,СВЦЭМ!$A$33:$A$776,$A86,СВЦЭМ!$B$33:$B$776,J$83)+'СЕТ СН'!$H$12+СВЦЭМ!$D$10+'СЕТ СН'!$H$5-'СЕТ СН'!$H$20</f>
        <v>2603.1017891800002</v>
      </c>
      <c r="K86" s="36">
        <f>SUMIFS(СВЦЭМ!$C$33:$C$776,СВЦЭМ!$A$33:$A$776,$A86,СВЦЭМ!$B$33:$B$776,K$83)+'СЕТ СН'!$H$12+СВЦЭМ!$D$10+'СЕТ СН'!$H$5-'СЕТ СН'!$H$20</f>
        <v>2605.9585262800001</v>
      </c>
      <c r="L86" s="36">
        <f>SUMIFS(СВЦЭМ!$C$33:$C$776,СВЦЭМ!$A$33:$A$776,$A86,СВЦЭМ!$B$33:$B$776,L$83)+'СЕТ СН'!$H$12+СВЦЭМ!$D$10+'СЕТ СН'!$H$5-'СЕТ СН'!$H$20</f>
        <v>2608.6801530600001</v>
      </c>
      <c r="M86" s="36">
        <f>SUMIFS(СВЦЭМ!$C$33:$C$776,СВЦЭМ!$A$33:$A$776,$A86,СВЦЭМ!$B$33:$B$776,M$83)+'СЕТ СН'!$H$12+СВЦЭМ!$D$10+'СЕТ СН'!$H$5-'СЕТ СН'!$H$20</f>
        <v>2604.7912671200002</v>
      </c>
      <c r="N86" s="36">
        <f>SUMIFS(СВЦЭМ!$C$33:$C$776,СВЦЭМ!$A$33:$A$776,$A86,СВЦЭМ!$B$33:$B$776,N$83)+'СЕТ СН'!$H$12+СВЦЭМ!$D$10+'СЕТ СН'!$H$5-'СЕТ СН'!$H$20</f>
        <v>2602.0430769899999</v>
      </c>
      <c r="O86" s="36">
        <f>SUMIFS(СВЦЭМ!$C$33:$C$776,СВЦЭМ!$A$33:$A$776,$A86,СВЦЭМ!$B$33:$B$776,O$83)+'СЕТ СН'!$H$12+СВЦЭМ!$D$10+'СЕТ СН'!$H$5-'СЕТ СН'!$H$20</f>
        <v>2602.2459091300002</v>
      </c>
      <c r="P86" s="36">
        <f>SUMIFS(СВЦЭМ!$C$33:$C$776,СВЦЭМ!$A$33:$A$776,$A86,СВЦЭМ!$B$33:$B$776,P$83)+'СЕТ СН'!$H$12+СВЦЭМ!$D$10+'СЕТ СН'!$H$5-'СЕТ СН'!$H$20</f>
        <v>2605.7798758200001</v>
      </c>
      <c r="Q86" s="36">
        <f>SUMIFS(СВЦЭМ!$C$33:$C$776,СВЦЭМ!$A$33:$A$776,$A86,СВЦЭМ!$B$33:$B$776,Q$83)+'СЕТ СН'!$H$12+СВЦЭМ!$D$10+'СЕТ СН'!$H$5-'СЕТ СН'!$H$20</f>
        <v>2607.90417321</v>
      </c>
      <c r="R86" s="36">
        <f>SUMIFS(СВЦЭМ!$C$33:$C$776,СВЦЭМ!$A$33:$A$776,$A86,СВЦЭМ!$B$33:$B$776,R$83)+'СЕТ СН'!$H$12+СВЦЭМ!$D$10+'СЕТ СН'!$H$5-'СЕТ СН'!$H$20</f>
        <v>2564.5706441299999</v>
      </c>
      <c r="S86" s="36">
        <f>SUMIFS(СВЦЭМ!$C$33:$C$776,СВЦЭМ!$A$33:$A$776,$A86,СВЦЭМ!$B$33:$B$776,S$83)+'СЕТ СН'!$H$12+СВЦЭМ!$D$10+'СЕТ СН'!$H$5-'СЕТ СН'!$H$20</f>
        <v>2529.6491367400004</v>
      </c>
      <c r="T86" s="36">
        <f>SUMIFS(СВЦЭМ!$C$33:$C$776,СВЦЭМ!$A$33:$A$776,$A86,СВЦЭМ!$B$33:$B$776,T$83)+'СЕТ СН'!$H$12+СВЦЭМ!$D$10+'СЕТ СН'!$H$5-'СЕТ СН'!$H$20</f>
        <v>2538.8081358899999</v>
      </c>
      <c r="U86" s="36">
        <f>SUMIFS(СВЦЭМ!$C$33:$C$776,СВЦЭМ!$A$33:$A$776,$A86,СВЦЭМ!$B$33:$B$776,U$83)+'СЕТ СН'!$H$12+СВЦЭМ!$D$10+'СЕТ СН'!$H$5-'СЕТ СН'!$H$20</f>
        <v>2540.98834751</v>
      </c>
      <c r="V86" s="36">
        <f>SUMIFS(СВЦЭМ!$C$33:$C$776,СВЦЭМ!$A$33:$A$776,$A86,СВЦЭМ!$B$33:$B$776,V$83)+'СЕТ СН'!$H$12+СВЦЭМ!$D$10+'СЕТ СН'!$H$5-'СЕТ СН'!$H$20</f>
        <v>2563.5085923699999</v>
      </c>
      <c r="W86" s="36">
        <f>SUMIFS(СВЦЭМ!$C$33:$C$776,СВЦЭМ!$A$33:$A$776,$A86,СВЦЭМ!$B$33:$B$776,W$83)+'СЕТ СН'!$H$12+СВЦЭМ!$D$10+'СЕТ СН'!$H$5-'СЕТ СН'!$H$20</f>
        <v>2549.57309566</v>
      </c>
      <c r="X86" s="36">
        <f>SUMIFS(СВЦЭМ!$C$33:$C$776,СВЦЭМ!$A$33:$A$776,$A86,СВЦЭМ!$B$33:$B$776,X$83)+'СЕТ СН'!$H$12+СВЦЭМ!$D$10+'СЕТ СН'!$H$5-'СЕТ СН'!$H$20</f>
        <v>2518.4823077800002</v>
      </c>
      <c r="Y86" s="36">
        <f>SUMIFS(СВЦЭМ!$C$33:$C$776,СВЦЭМ!$A$33:$A$776,$A86,СВЦЭМ!$B$33:$B$776,Y$83)+'СЕТ СН'!$H$12+СВЦЭМ!$D$10+'СЕТ СН'!$H$5-'СЕТ СН'!$H$20</f>
        <v>2599.5025881199999</v>
      </c>
    </row>
    <row r="87" spans="1:25" ht="15.75" x14ac:dyDescent="0.2">
      <c r="A87" s="35">
        <f t="shared" si="2"/>
        <v>43712</v>
      </c>
      <c r="B87" s="36">
        <f>SUMIFS(СВЦЭМ!$C$33:$C$776,СВЦЭМ!$A$33:$A$776,$A87,СВЦЭМ!$B$33:$B$776,B$83)+'СЕТ СН'!$H$12+СВЦЭМ!$D$10+'СЕТ СН'!$H$5-'СЕТ СН'!$H$20</f>
        <v>2663.1844135599999</v>
      </c>
      <c r="C87" s="36">
        <f>SUMIFS(СВЦЭМ!$C$33:$C$776,СВЦЭМ!$A$33:$A$776,$A87,СВЦЭМ!$B$33:$B$776,C$83)+'СЕТ СН'!$H$12+СВЦЭМ!$D$10+'СЕТ СН'!$H$5-'СЕТ СН'!$H$20</f>
        <v>2665.6257520899999</v>
      </c>
      <c r="D87" s="36">
        <f>SUMIFS(СВЦЭМ!$C$33:$C$776,СВЦЭМ!$A$33:$A$776,$A87,СВЦЭМ!$B$33:$B$776,D$83)+'СЕТ СН'!$H$12+СВЦЭМ!$D$10+'СЕТ СН'!$H$5-'СЕТ СН'!$H$20</f>
        <v>2663.9957576100001</v>
      </c>
      <c r="E87" s="36">
        <f>SUMIFS(СВЦЭМ!$C$33:$C$776,СВЦЭМ!$A$33:$A$776,$A87,СВЦЭМ!$B$33:$B$776,E$83)+'СЕТ СН'!$H$12+СВЦЭМ!$D$10+'СЕТ СН'!$H$5-'СЕТ СН'!$H$20</f>
        <v>2660.69575351</v>
      </c>
      <c r="F87" s="36">
        <f>SUMIFS(СВЦЭМ!$C$33:$C$776,СВЦЭМ!$A$33:$A$776,$A87,СВЦЭМ!$B$33:$B$776,F$83)+'СЕТ СН'!$H$12+СВЦЭМ!$D$10+'СЕТ СН'!$H$5-'СЕТ СН'!$H$20</f>
        <v>2649.0061588400004</v>
      </c>
      <c r="G87" s="36">
        <f>SUMIFS(СВЦЭМ!$C$33:$C$776,СВЦЭМ!$A$33:$A$776,$A87,СВЦЭМ!$B$33:$B$776,G$83)+'СЕТ СН'!$H$12+СВЦЭМ!$D$10+'СЕТ СН'!$H$5-'СЕТ СН'!$H$20</f>
        <v>2659.6831458000001</v>
      </c>
      <c r="H87" s="36">
        <f>SUMIFS(СВЦЭМ!$C$33:$C$776,СВЦЭМ!$A$33:$A$776,$A87,СВЦЭМ!$B$33:$B$776,H$83)+'СЕТ СН'!$H$12+СВЦЭМ!$D$10+'СЕТ СН'!$H$5-'СЕТ СН'!$H$20</f>
        <v>2629.7861942899999</v>
      </c>
      <c r="I87" s="36">
        <f>SUMIFS(СВЦЭМ!$C$33:$C$776,СВЦЭМ!$A$33:$A$776,$A87,СВЦЭМ!$B$33:$B$776,I$83)+'СЕТ СН'!$H$12+СВЦЭМ!$D$10+'СЕТ СН'!$H$5-'СЕТ СН'!$H$20</f>
        <v>2617.3476154200002</v>
      </c>
      <c r="J87" s="36">
        <f>SUMIFS(СВЦЭМ!$C$33:$C$776,СВЦЭМ!$A$33:$A$776,$A87,СВЦЭМ!$B$33:$B$776,J$83)+'СЕТ СН'!$H$12+СВЦЭМ!$D$10+'СЕТ СН'!$H$5-'СЕТ СН'!$H$20</f>
        <v>2605.8986153700002</v>
      </c>
      <c r="K87" s="36">
        <f>SUMIFS(СВЦЭМ!$C$33:$C$776,СВЦЭМ!$A$33:$A$776,$A87,СВЦЭМ!$B$33:$B$776,K$83)+'СЕТ СН'!$H$12+СВЦЭМ!$D$10+'СЕТ СН'!$H$5-'СЕТ СН'!$H$20</f>
        <v>2613.97924216</v>
      </c>
      <c r="L87" s="36">
        <f>SUMIFS(СВЦЭМ!$C$33:$C$776,СВЦЭМ!$A$33:$A$776,$A87,СВЦЭМ!$B$33:$B$776,L$83)+'СЕТ СН'!$H$12+СВЦЭМ!$D$10+'СЕТ СН'!$H$5-'СЕТ СН'!$H$20</f>
        <v>2619.6558037</v>
      </c>
      <c r="M87" s="36">
        <f>SUMIFS(СВЦЭМ!$C$33:$C$776,СВЦЭМ!$A$33:$A$776,$A87,СВЦЭМ!$B$33:$B$776,M$83)+'СЕТ СН'!$H$12+СВЦЭМ!$D$10+'СЕТ СН'!$H$5-'СЕТ СН'!$H$20</f>
        <v>2619.9017666099999</v>
      </c>
      <c r="N87" s="36">
        <f>SUMIFS(СВЦЭМ!$C$33:$C$776,СВЦЭМ!$A$33:$A$776,$A87,СВЦЭМ!$B$33:$B$776,N$83)+'СЕТ СН'!$H$12+СВЦЭМ!$D$10+'СЕТ СН'!$H$5-'СЕТ СН'!$H$20</f>
        <v>2618.9224947299999</v>
      </c>
      <c r="O87" s="36">
        <f>SUMIFS(СВЦЭМ!$C$33:$C$776,СВЦЭМ!$A$33:$A$776,$A87,СВЦЭМ!$B$33:$B$776,O$83)+'СЕТ СН'!$H$12+СВЦЭМ!$D$10+'СЕТ СН'!$H$5-'СЕТ СН'!$H$20</f>
        <v>2620.2268025100002</v>
      </c>
      <c r="P87" s="36">
        <f>SUMIFS(СВЦЭМ!$C$33:$C$776,СВЦЭМ!$A$33:$A$776,$A87,СВЦЭМ!$B$33:$B$776,P$83)+'СЕТ СН'!$H$12+СВЦЭМ!$D$10+'СЕТ СН'!$H$5-'СЕТ СН'!$H$20</f>
        <v>2622.1516435399999</v>
      </c>
      <c r="Q87" s="36">
        <f>SUMIFS(СВЦЭМ!$C$33:$C$776,СВЦЭМ!$A$33:$A$776,$A87,СВЦЭМ!$B$33:$B$776,Q$83)+'СЕТ СН'!$H$12+СВЦЭМ!$D$10+'СЕТ СН'!$H$5-'СЕТ СН'!$H$20</f>
        <v>2617.6188673300003</v>
      </c>
      <c r="R87" s="36">
        <f>SUMIFS(СВЦЭМ!$C$33:$C$776,СВЦЭМ!$A$33:$A$776,$A87,СВЦЭМ!$B$33:$B$776,R$83)+'СЕТ СН'!$H$12+СВЦЭМ!$D$10+'СЕТ СН'!$H$5-'СЕТ СН'!$H$20</f>
        <v>2573.54247807</v>
      </c>
      <c r="S87" s="36">
        <f>SUMIFS(СВЦЭМ!$C$33:$C$776,СВЦЭМ!$A$33:$A$776,$A87,СВЦЭМ!$B$33:$B$776,S$83)+'СЕТ СН'!$H$12+СВЦЭМ!$D$10+'СЕТ СН'!$H$5-'СЕТ СН'!$H$20</f>
        <v>2537.9419703000003</v>
      </c>
      <c r="T87" s="36">
        <f>SUMIFS(СВЦЭМ!$C$33:$C$776,СВЦЭМ!$A$33:$A$776,$A87,СВЦЭМ!$B$33:$B$776,T$83)+'СЕТ СН'!$H$12+СВЦЭМ!$D$10+'СЕТ СН'!$H$5-'СЕТ СН'!$H$20</f>
        <v>2538.66519186</v>
      </c>
      <c r="U87" s="36">
        <f>SUMIFS(СВЦЭМ!$C$33:$C$776,СВЦЭМ!$A$33:$A$776,$A87,СВЦЭМ!$B$33:$B$776,U$83)+'СЕТ СН'!$H$12+СВЦЭМ!$D$10+'СЕТ СН'!$H$5-'СЕТ СН'!$H$20</f>
        <v>2538.6817874500002</v>
      </c>
      <c r="V87" s="36">
        <f>SUMIFS(СВЦЭМ!$C$33:$C$776,СВЦЭМ!$A$33:$A$776,$A87,СВЦЭМ!$B$33:$B$776,V$83)+'СЕТ СН'!$H$12+СВЦЭМ!$D$10+'СЕТ СН'!$H$5-'СЕТ СН'!$H$20</f>
        <v>2553.8228930099999</v>
      </c>
      <c r="W87" s="36">
        <f>SUMIFS(СВЦЭМ!$C$33:$C$776,СВЦЭМ!$A$33:$A$776,$A87,СВЦЭМ!$B$33:$B$776,W$83)+'СЕТ СН'!$H$12+СВЦЭМ!$D$10+'СЕТ СН'!$H$5-'СЕТ СН'!$H$20</f>
        <v>2547.4490537400002</v>
      </c>
      <c r="X87" s="36">
        <f>SUMIFS(СВЦЭМ!$C$33:$C$776,СВЦЭМ!$A$33:$A$776,$A87,СВЦЭМ!$B$33:$B$776,X$83)+'СЕТ СН'!$H$12+СВЦЭМ!$D$10+'СЕТ СН'!$H$5-'СЕТ СН'!$H$20</f>
        <v>2526.3277557700003</v>
      </c>
      <c r="Y87" s="36">
        <f>SUMIFS(СВЦЭМ!$C$33:$C$776,СВЦЭМ!$A$33:$A$776,$A87,СВЦЭМ!$B$33:$B$776,Y$83)+'СЕТ СН'!$H$12+СВЦЭМ!$D$10+'СЕТ СН'!$H$5-'СЕТ СН'!$H$20</f>
        <v>2587.8700700999998</v>
      </c>
    </row>
    <row r="88" spans="1:25" ht="15.75" x14ac:dyDescent="0.2">
      <c r="A88" s="35">
        <f t="shared" si="2"/>
        <v>43713</v>
      </c>
      <c r="B88" s="36">
        <f>SUMIFS(СВЦЭМ!$C$33:$C$776,СВЦЭМ!$A$33:$A$776,$A88,СВЦЭМ!$B$33:$B$776,B$83)+'СЕТ СН'!$H$12+СВЦЭМ!$D$10+'СЕТ СН'!$H$5-'СЕТ СН'!$H$20</f>
        <v>2676.1176572200002</v>
      </c>
      <c r="C88" s="36">
        <f>SUMIFS(СВЦЭМ!$C$33:$C$776,СВЦЭМ!$A$33:$A$776,$A88,СВЦЭМ!$B$33:$B$776,C$83)+'СЕТ СН'!$H$12+СВЦЭМ!$D$10+'СЕТ СН'!$H$5-'СЕТ СН'!$H$20</f>
        <v>2667.4627556700002</v>
      </c>
      <c r="D88" s="36">
        <f>SUMIFS(СВЦЭМ!$C$33:$C$776,СВЦЭМ!$A$33:$A$776,$A88,СВЦЭМ!$B$33:$B$776,D$83)+'СЕТ СН'!$H$12+СВЦЭМ!$D$10+'СЕТ СН'!$H$5-'СЕТ СН'!$H$20</f>
        <v>2664.50181217</v>
      </c>
      <c r="E88" s="36">
        <f>SUMIFS(СВЦЭМ!$C$33:$C$776,СВЦЭМ!$A$33:$A$776,$A88,СВЦЭМ!$B$33:$B$776,E$83)+'СЕТ СН'!$H$12+СВЦЭМ!$D$10+'СЕТ СН'!$H$5-'СЕТ СН'!$H$20</f>
        <v>2673.63960567</v>
      </c>
      <c r="F88" s="36">
        <f>SUMIFS(СВЦЭМ!$C$33:$C$776,СВЦЭМ!$A$33:$A$776,$A88,СВЦЭМ!$B$33:$B$776,F$83)+'СЕТ СН'!$H$12+СВЦЭМ!$D$10+'СЕТ СН'!$H$5-'СЕТ СН'!$H$20</f>
        <v>2661.3465566700002</v>
      </c>
      <c r="G88" s="36">
        <f>SUMIFS(СВЦЭМ!$C$33:$C$776,СВЦЭМ!$A$33:$A$776,$A88,СВЦЭМ!$B$33:$B$776,G$83)+'СЕТ СН'!$H$12+СВЦЭМ!$D$10+'СЕТ СН'!$H$5-'СЕТ СН'!$H$20</f>
        <v>2668.2143326599999</v>
      </c>
      <c r="H88" s="36">
        <f>SUMIFS(СВЦЭМ!$C$33:$C$776,СВЦЭМ!$A$33:$A$776,$A88,СВЦЭМ!$B$33:$B$776,H$83)+'СЕТ СН'!$H$12+СВЦЭМ!$D$10+'СЕТ СН'!$H$5-'СЕТ СН'!$H$20</f>
        <v>2660.2530190900002</v>
      </c>
      <c r="I88" s="36">
        <f>SUMIFS(СВЦЭМ!$C$33:$C$776,СВЦЭМ!$A$33:$A$776,$A88,СВЦЭМ!$B$33:$B$776,I$83)+'СЕТ СН'!$H$12+СВЦЭМ!$D$10+'СЕТ СН'!$H$5-'СЕТ СН'!$H$20</f>
        <v>2605.98865845</v>
      </c>
      <c r="J88" s="36">
        <f>SUMIFS(СВЦЭМ!$C$33:$C$776,СВЦЭМ!$A$33:$A$776,$A88,СВЦЭМ!$B$33:$B$776,J$83)+'СЕТ СН'!$H$12+СВЦЭМ!$D$10+'СЕТ СН'!$H$5-'СЕТ СН'!$H$20</f>
        <v>2611.5538915799998</v>
      </c>
      <c r="K88" s="36">
        <f>SUMIFS(СВЦЭМ!$C$33:$C$776,СВЦЭМ!$A$33:$A$776,$A88,СВЦЭМ!$B$33:$B$776,K$83)+'СЕТ СН'!$H$12+СВЦЭМ!$D$10+'СЕТ СН'!$H$5-'СЕТ СН'!$H$20</f>
        <v>2626.07607659</v>
      </c>
      <c r="L88" s="36">
        <f>SUMIFS(СВЦЭМ!$C$33:$C$776,СВЦЭМ!$A$33:$A$776,$A88,СВЦЭМ!$B$33:$B$776,L$83)+'СЕТ СН'!$H$12+СВЦЭМ!$D$10+'СЕТ СН'!$H$5-'СЕТ СН'!$H$20</f>
        <v>2632.6582051099999</v>
      </c>
      <c r="M88" s="36">
        <f>SUMIFS(СВЦЭМ!$C$33:$C$776,СВЦЭМ!$A$33:$A$776,$A88,СВЦЭМ!$B$33:$B$776,M$83)+'СЕТ СН'!$H$12+СВЦЭМ!$D$10+'СЕТ СН'!$H$5-'СЕТ СН'!$H$20</f>
        <v>2626.4745554700003</v>
      </c>
      <c r="N88" s="36">
        <f>SUMIFS(СВЦЭМ!$C$33:$C$776,СВЦЭМ!$A$33:$A$776,$A88,СВЦЭМ!$B$33:$B$776,N$83)+'СЕТ СН'!$H$12+СВЦЭМ!$D$10+'СЕТ СН'!$H$5-'СЕТ СН'!$H$20</f>
        <v>2623.2378119700002</v>
      </c>
      <c r="O88" s="36">
        <f>SUMIFS(СВЦЭМ!$C$33:$C$776,СВЦЭМ!$A$33:$A$776,$A88,СВЦЭМ!$B$33:$B$776,O$83)+'СЕТ СН'!$H$12+СВЦЭМ!$D$10+'СЕТ СН'!$H$5-'СЕТ СН'!$H$20</f>
        <v>2620.1089102300002</v>
      </c>
      <c r="P88" s="36">
        <f>SUMIFS(СВЦЭМ!$C$33:$C$776,СВЦЭМ!$A$33:$A$776,$A88,СВЦЭМ!$B$33:$B$776,P$83)+'СЕТ СН'!$H$12+СВЦЭМ!$D$10+'СЕТ СН'!$H$5-'СЕТ СН'!$H$20</f>
        <v>2620.6839977300001</v>
      </c>
      <c r="Q88" s="36">
        <f>SUMIFS(СВЦЭМ!$C$33:$C$776,СВЦЭМ!$A$33:$A$776,$A88,СВЦЭМ!$B$33:$B$776,Q$83)+'СЕТ СН'!$H$12+СВЦЭМ!$D$10+'СЕТ СН'!$H$5-'СЕТ СН'!$H$20</f>
        <v>2604.9403718399999</v>
      </c>
      <c r="R88" s="36">
        <f>SUMIFS(СВЦЭМ!$C$33:$C$776,СВЦЭМ!$A$33:$A$776,$A88,СВЦЭМ!$B$33:$B$776,R$83)+'СЕТ СН'!$H$12+СВЦЭМ!$D$10+'СЕТ СН'!$H$5-'СЕТ СН'!$H$20</f>
        <v>2565.9545684300001</v>
      </c>
      <c r="S88" s="36">
        <f>SUMIFS(СВЦЭМ!$C$33:$C$776,СВЦЭМ!$A$33:$A$776,$A88,СВЦЭМ!$B$33:$B$776,S$83)+'СЕТ СН'!$H$12+СВЦЭМ!$D$10+'СЕТ СН'!$H$5-'СЕТ СН'!$H$20</f>
        <v>2545.0045163700001</v>
      </c>
      <c r="T88" s="36">
        <f>SUMIFS(СВЦЭМ!$C$33:$C$776,СВЦЭМ!$A$33:$A$776,$A88,СВЦЭМ!$B$33:$B$776,T$83)+'СЕТ СН'!$H$12+СВЦЭМ!$D$10+'СЕТ СН'!$H$5-'СЕТ СН'!$H$20</f>
        <v>2573.2993448100001</v>
      </c>
      <c r="U88" s="36">
        <f>SUMIFS(СВЦЭМ!$C$33:$C$776,СВЦЭМ!$A$33:$A$776,$A88,СВЦЭМ!$B$33:$B$776,U$83)+'СЕТ СН'!$H$12+СВЦЭМ!$D$10+'СЕТ СН'!$H$5-'СЕТ СН'!$H$20</f>
        <v>2553.9951546400002</v>
      </c>
      <c r="V88" s="36">
        <f>SUMIFS(СВЦЭМ!$C$33:$C$776,СВЦЭМ!$A$33:$A$776,$A88,СВЦЭМ!$B$33:$B$776,V$83)+'СЕТ СН'!$H$12+СВЦЭМ!$D$10+'СЕТ СН'!$H$5-'СЕТ СН'!$H$20</f>
        <v>2553.7612226299998</v>
      </c>
      <c r="W88" s="36">
        <f>SUMIFS(СВЦЭМ!$C$33:$C$776,СВЦЭМ!$A$33:$A$776,$A88,СВЦЭМ!$B$33:$B$776,W$83)+'СЕТ СН'!$H$12+СВЦЭМ!$D$10+'СЕТ СН'!$H$5-'СЕТ СН'!$H$20</f>
        <v>2546.7656763100003</v>
      </c>
      <c r="X88" s="36">
        <f>SUMIFS(СВЦЭМ!$C$33:$C$776,СВЦЭМ!$A$33:$A$776,$A88,СВЦЭМ!$B$33:$B$776,X$83)+'СЕТ СН'!$H$12+СВЦЭМ!$D$10+'СЕТ СН'!$H$5-'СЕТ СН'!$H$20</f>
        <v>2519.5938879099999</v>
      </c>
      <c r="Y88" s="36">
        <f>SUMIFS(СВЦЭМ!$C$33:$C$776,СВЦЭМ!$A$33:$A$776,$A88,СВЦЭМ!$B$33:$B$776,Y$83)+'СЕТ СН'!$H$12+СВЦЭМ!$D$10+'СЕТ СН'!$H$5-'СЕТ СН'!$H$20</f>
        <v>2550.3550266800003</v>
      </c>
    </row>
    <row r="89" spans="1:25" ht="15.75" x14ac:dyDescent="0.2">
      <c r="A89" s="35">
        <f t="shared" si="2"/>
        <v>43714</v>
      </c>
      <c r="B89" s="36">
        <f>SUMIFS(СВЦЭМ!$C$33:$C$776,СВЦЭМ!$A$33:$A$776,$A89,СВЦЭМ!$B$33:$B$776,B$83)+'СЕТ СН'!$H$12+СВЦЭМ!$D$10+'СЕТ СН'!$H$5-'СЕТ СН'!$H$20</f>
        <v>2569.3414933900003</v>
      </c>
      <c r="C89" s="36">
        <f>SUMIFS(СВЦЭМ!$C$33:$C$776,СВЦЭМ!$A$33:$A$776,$A89,СВЦЭМ!$B$33:$B$776,C$83)+'СЕТ СН'!$H$12+СВЦЭМ!$D$10+'СЕТ СН'!$H$5-'СЕТ СН'!$H$20</f>
        <v>2631.1576819000002</v>
      </c>
      <c r="D89" s="36">
        <f>SUMIFS(СВЦЭМ!$C$33:$C$776,СВЦЭМ!$A$33:$A$776,$A89,СВЦЭМ!$B$33:$B$776,D$83)+'СЕТ СН'!$H$12+СВЦЭМ!$D$10+'СЕТ СН'!$H$5-'СЕТ СН'!$H$20</f>
        <v>2680.6823585000002</v>
      </c>
      <c r="E89" s="36">
        <f>SUMIFS(СВЦЭМ!$C$33:$C$776,СВЦЭМ!$A$33:$A$776,$A89,СВЦЭМ!$B$33:$B$776,E$83)+'СЕТ СН'!$H$12+СВЦЭМ!$D$10+'СЕТ СН'!$H$5-'СЕТ СН'!$H$20</f>
        <v>2719.29249033</v>
      </c>
      <c r="F89" s="36">
        <f>SUMIFS(СВЦЭМ!$C$33:$C$776,СВЦЭМ!$A$33:$A$776,$A89,СВЦЭМ!$B$33:$B$776,F$83)+'СЕТ СН'!$H$12+СВЦЭМ!$D$10+'СЕТ СН'!$H$5-'СЕТ СН'!$H$20</f>
        <v>2715.1628684300003</v>
      </c>
      <c r="G89" s="36">
        <f>SUMIFS(СВЦЭМ!$C$33:$C$776,СВЦЭМ!$A$33:$A$776,$A89,СВЦЭМ!$B$33:$B$776,G$83)+'СЕТ СН'!$H$12+СВЦЭМ!$D$10+'СЕТ СН'!$H$5-'СЕТ СН'!$H$20</f>
        <v>2700.1483593800003</v>
      </c>
      <c r="H89" s="36">
        <f>SUMIFS(СВЦЭМ!$C$33:$C$776,СВЦЭМ!$A$33:$A$776,$A89,СВЦЭМ!$B$33:$B$776,H$83)+'СЕТ СН'!$H$12+СВЦЭМ!$D$10+'СЕТ СН'!$H$5-'СЕТ СН'!$H$20</f>
        <v>2658.0725855400001</v>
      </c>
      <c r="I89" s="36">
        <f>SUMIFS(СВЦЭМ!$C$33:$C$776,СВЦЭМ!$A$33:$A$776,$A89,СВЦЭМ!$B$33:$B$776,I$83)+'СЕТ СН'!$H$12+СВЦЭМ!$D$10+'СЕТ СН'!$H$5-'СЕТ СН'!$H$20</f>
        <v>2625.81945808</v>
      </c>
      <c r="J89" s="36">
        <f>SUMIFS(СВЦЭМ!$C$33:$C$776,СВЦЭМ!$A$33:$A$776,$A89,СВЦЭМ!$B$33:$B$776,J$83)+'СЕТ СН'!$H$12+СВЦЭМ!$D$10+'СЕТ СН'!$H$5-'СЕТ СН'!$H$20</f>
        <v>2593.3358605000003</v>
      </c>
      <c r="K89" s="36">
        <f>SUMIFS(СВЦЭМ!$C$33:$C$776,СВЦЭМ!$A$33:$A$776,$A89,СВЦЭМ!$B$33:$B$776,K$83)+'СЕТ СН'!$H$12+СВЦЭМ!$D$10+'СЕТ СН'!$H$5-'СЕТ СН'!$H$20</f>
        <v>2572.4508656400003</v>
      </c>
      <c r="L89" s="36">
        <f>SUMIFS(СВЦЭМ!$C$33:$C$776,СВЦЭМ!$A$33:$A$776,$A89,СВЦЭМ!$B$33:$B$776,L$83)+'СЕТ СН'!$H$12+СВЦЭМ!$D$10+'СЕТ СН'!$H$5-'СЕТ СН'!$H$20</f>
        <v>2584.36220207</v>
      </c>
      <c r="M89" s="36">
        <f>SUMIFS(СВЦЭМ!$C$33:$C$776,СВЦЭМ!$A$33:$A$776,$A89,СВЦЭМ!$B$33:$B$776,M$83)+'СЕТ СН'!$H$12+СВЦЭМ!$D$10+'СЕТ СН'!$H$5-'СЕТ СН'!$H$20</f>
        <v>2557.33697837</v>
      </c>
      <c r="N89" s="36">
        <f>SUMIFS(СВЦЭМ!$C$33:$C$776,СВЦЭМ!$A$33:$A$776,$A89,СВЦЭМ!$B$33:$B$776,N$83)+'СЕТ СН'!$H$12+СВЦЭМ!$D$10+'СЕТ СН'!$H$5-'СЕТ СН'!$H$20</f>
        <v>2554.0163394599999</v>
      </c>
      <c r="O89" s="36">
        <f>SUMIFS(СВЦЭМ!$C$33:$C$776,СВЦЭМ!$A$33:$A$776,$A89,СВЦЭМ!$B$33:$B$776,O$83)+'СЕТ СН'!$H$12+СВЦЭМ!$D$10+'СЕТ СН'!$H$5-'СЕТ СН'!$H$20</f>
        <v>2558.32691514</v>
      </c>
      <c r="P89" s="36">
        <f>SUMIFS(СВЦЭМ!$C$33:$C$776,СВЦЭМ!$A$33:$A$776,$A89,СВЦЭМ!$B$33:$B$776,P$83)+'СЕТ СН'!$H$12+СВЦЭМ!$D$10+'СЕТ СН'!$H$5-'СЕТ СН'!$H$20</f>
        <v>2582.9255125200002</v>
      </c>
      <c r="Q89" s="36">
        <f>SUMIFS(СВЦЭМ!$C$33:$C$776,СВЦЭМ!$A$33:$A$776,$A89,СВЦЭМ!$B$33:$B$776,Q$83)+'СЕТ СН'!$H$12+СВЦЭМ!$D$10+'СЕТ СН'!$H$5-'СЕТ СН'!$H$20</f>
        <v>2574.20184311</v>
      </c>
      <c r="R89" s="36">
        <f>SUMIFS(СВЦЭМ!$C$33:$C$776,СВЦЭМ!$A$33:$A$776,$A89,СВЦЭМ!$B$33:$B$776,R$83)+'СЕТ СН'!$H$12+СВЦЭМ!$D$10+'СЕТ СН'!$H$5-'СЕТ СН'!$H$20</f>
        <v>2540.5795071100001</v>
      </c>
      <c r="S89" s="36">
        <f>SUMIFS(СВЦЭМ!$C$33:$C$776,СВЦЭМ!$A$33:$A$776,$A89,СВЦЭМ!$B$33:$B$776,S$83)+'СЕТ СН'!$H$12+СВЦЭМ!$D$10+'СЕТ СН'!$H$5-'СЕТ СН'!$H$20</f>
        <v>2512.8107247799999</v>
      </c>
      <c r="T89" s="36">
        <f>SUMIFS(СВЦЭМ!$C$33:$C$776,СВЦЭМ!$A$33:$A$776,$A89,СВЦЭМ!$B$33:$B$776,T$83)+'СЕТ СН'!$H$12+СВЦЭМ!$D$10+'СЕТ СН'!$H$5-'СЕТ СН'!$H$20</f>
        <v>2513.96677886</v>
      </c>
      <c r="U89" s="36">
        <f>SUMIFS(СВЦЭМ!$C$33:$C$776,СВЦЭМ!$A$33:$A$776,$A89,СВЦЭМ!$B$33:$B$776,U$83)+'СЕТ СН'!$H$12+СВЦЭМ!$D$10+'СЕТ СН'!$H$5-'СЕТ СН'!$H$20</f>
        <v>2510.93691184</v>
      </c>
      <c r="V89" s="36">
        <f>SUMIFS(СВЦЭМ!$C$33:$C$776,СВЦЭМ!$A$33:$A$776,$A89,СВЦЭМ!$B$33:$B$776,V$83)+'СЕТ СН'!$H$12+СВЦЭМ!$D$10+'СЕТ СН'!$H$5-'СЕТ СН'!$H$20</f>
        <v>2532.1934781300001</v>
      </c>
      <c r="W89" s="36">
        <f>SUMIFS(СВЦЭМ!$C$33:$C$776,СВЦЭМ!$A$33:$A$776,$A89,СВЦЭМ!$B$33:$B$776,W$83)+'СЕТ СН'!$H$12+СВЦЭМ!$D$10+'СЕТ СН'!$H$5-'СЕТ СН'!$H$20</f>
        <v>2523.5823935799999</v>
      </c>
      <c r="X89" s="36">
        <f>SUMIFS(СВЦЭМ!$C$33:$C$776,СВЦЭМ!$A$33:$A$776,$A89,СВЦЭМ!$B$33:$B$776,X$83)+'СЕТ СН'!$H$12+СВЦЭМ!$D$10+'СЕТ СН'!$H$5-'СЕТ СН'!$H$20</f>
        <v>2516.6797054899998</v>
      </c>
      <c r="Y89" s="36">
        <f>SUMIFS(СВЦЭМ!$C$33:$C$776,СВЦЭМ!$A$33:$A$776,$A89,СВЦЭМ!$B$33:$B$776,Y$83)+'СЕТ СН'!$H$12+СВЦЭМ!$D$10+'СЕТ СН'!$H$5-'СЕТ СН'!$H$20</f>
        <v>2579.6912498500001</v>
      </c>
    </row>
    <row r="90" spans="1:25" ht="15.75" x14ac:dyDescent="0.2">
      <c r="A90" s="35">
        <f t="shared" si="2"/>
        <v>43715</v>
      </c>
      <c r="B90" s="36">
        <f>SUMIFS(СВЦЭМ!$C$33:$C$776,СВЦЭМ!$A$33:$A$776,$A90,СВЦЭМ!$B$33:$B$776,B$83)+'СЕТ СН'!$H$12+СВЦЭМ!$D$10+'СЕТ СН'!$H$5-'СЕТ СН'!$H$20</f>
        <v>2613.2873495700001</v>
      </c>
      <c r="C90" s="36">
        <f>SUMIFS(СВЦЭМ!$C$33:$C$776,СВЦЭМ!$A$33:$A$776,$A90,СВЦЭМ!$B$33:$B$776,C$83)+'СЕТ СН'!$H$12+СВЦЭМ!$D$10+'СЕТ СН'!$H$5-'СЕТ СН'!$H$20</f>
        <v>2650.8920750300003</v>
      </c>
      <c r="D90" s="36">
        <f>SUMIFS(СВЦЭМ!$C$33:$C$776,СВЦЭМ!$A$33:$A$776,$A90,СВЦЭМ!$B$33:$B$776,D$83)+'СЕТ СН'!$H$12+СВЦЭМ!$D$10+'СЕТ СН'!$H$5-'СЕТ СН'!$H$20</f>
        <v>2670.3754071100002</v>
      </c>
      <c r="E90" s="36">
        <f>SUMIFS(СВЦЭМ!$C$33:$C$776,СВЦЭМ!$A$33:$A$776,$A90,СВЦЭМ!$B$33:$B$776,E$83)+'СЕТ СН'!$H$12+СВЦЭМ!$D$10+'СЕТ СН'!$H$5-'СЕТ СН'!$H$20</f>
        <v>2680.0378599700002</v>
      </c>
      <c r="F90" s="36">
        <f>SUMIFS(СВЦЭМ!$C$33:$C$776,СВЦЭМ!$A$33:$A$776,$A90,СВЦЭМ!$B$33:$B$776,F$83)+'СЕТ СН'!$H$12+СВЦЭМ!$D$10+'СЕТ СН'!$H$5-'СЕТ СН'!$H$20</f>
        <v>2681.2058147500002</v>
      </c>
      <c r="G90" s="36">
        <f>SUMIFS(СВЦЭМ!$C$33:$C$776,СВЦЭМ!$A$33:$A$776,$A90,СВЦЭМ!$B$33:$B$776,G$83)+'СЕТ СН'!$H$12+СВЦЭМ!$D$10+'СЕТ СН'!$H$5-'СЕТ СН'!$H$20</f>
        <v>2684.9283121200001</v>
      </c>
      <c r="H90" s="36">
        <f>SUMIFS(СВЦЭМ!$C$33:$C$776,СВЦЭМ!$A$33:$A$776,$A90,СВЦЭМ!$B$33:$B$776,H$83)+'СЕТ СН'!$H$12+СВЦЭМ!$D$10+'СЕТ СН'!$H$5-'СЕТ СН'!$H$20</f>
        <v>2648.1960525200002</v>
      </c>
      <c r="I90" s="36">
        <f>SUMIFS(СВЦЭМ!$C$33:$C$776,СВЦЭМ!$A$33:$A$776,$A90,СВЦЭМ!$B$33:$B$776,I$83)+'СЕТ СН'!$H$12+СВЦЭМ!$D$10+'СЕТ СН'!$H$5-'СЕТ СН'!$H$20</f>
        <v>2601.4736274699999</v>
      </c>
      <c r="J90" s="36">
        <f>SUMIFS(СВЦЭМ!$C$33:$C$776,СВЦЭМ!$A$33:$A$776,$A90,СВЦЭМ!$B$33:$B$776,J$83)+'СЕТ СН'!$H$12+СВЦЭМ!$D$10+'СЕТ СН'!$H$5-'СЕТ СН'!$H$20</f>
        <v>2565.3922299200003</v>
      </c>
      <c r="K90" s="36">
        <f>SUMIFS(СВЦЭМ!$C$33:$C$776,СВЦЭМ!$A$33:$A$776,$A90,СВЦЭМ!$B$33:$B$776,K$83)+'СЕТ СН'!$H$12+СВЦЭМ!$D$10+'СЕТ СН'!$H$5-'СЕТ СН'!$H$20</f>
        <v>2565.6234396099999</v>
      </c>
      <c r="L90" s="36">
        <f>SUMIFS(СВЦЭМ!$C$33:$C$776,СВЦЭМ!$A$33:$A$776,$A90,СВЦЭМ!$B$33:$B$776,L$83)+'СЕТ СН'!$H$12+СВЦЭМ!$D$10+'СЕТ СН'!$H$5-'СЕТ СН'!$H$20</f>
        <v>2590.7848983499998</v>
      </c>
      <c r="M90" s="36">
        <f>SUMIFS(СВЦЭМ!$C$33:$C$776,СВЦЭМ!$A$33:$A$776,$A90,СВЦЭМ!$B$33:$B$776,M$83)+'СЕТ СН'!$H$12+СВЦЭМ!$D$10+'СЕТ СН'!$H$5-'СЕТ СН'!$H$20</f>
        <v>2553.4833092399999</v>
      </c>
      <c r="N90" s="36">
        <f>SUMIFS(СВЦЭМ!$C$33:$C$776,СВЦЭМ!$A$33:$A$776,$A90,СВЦЭМ!$B$33:$B$776,N$83)+'СЕТ СН'!$H$12+СВЦЭМ!$D$10+'СЕТ СН'!$H$5-'СЕТ СН'!$H$20</f>
        <v>2597.1350089600001</v>
      </c>
      <c r="O90" s="36">
        <f>SUMIFS(СВЦЭМ!$C$33:$C$776,СВЦЭМ!$A$33:$A$776,$A90,СВЦЭМ!$B$33:$B$776,O$83)+'СЕТ СН'!$H$12+СВЦЭМ!$D$10+'СЕТ СН'!$H$5-'СЕТ СН'!$H$20</f>
        <v>2569.0519137700003</v>
      </c>
      <c r="P90" s="36">
        <f>SUMIFS(СВЦЭМ!$C$33:$C$776,СВЦЭМ!$A$33:$A$776,$A90,СВЦЭМ!$B$33:$B$776,P$83)+'СЕТ СН'!$H$12+СВЦЭМ!$D$10+'СЕТ СН'!$H$5-'СЕТ СН'!$H$20</f>
        <v>2569.09541881</v>
      </c>
      <c r="Q90" s="36">
        <f>SUMIFS(СВЦЭМ!$C$33:$C$776,СВЦЭМ!$A$33:$A$776,$A90,СВЦЭМ!$B$33:$B$776,Q$83)+'СЕТ СН'!$H$12+СВЦЭМ!$D$10+'СЕТ СН'!$H$5-'СЕТ СН'!$H$20</f>
        <v>2568.47094634</v>
      </c>
      <c r="R90" s="36">
        <f>SUMIFS(СВЦЭМ!$C$33:$C$776,СВЦЭМ!$A$33:$A$776,$A90,СВЦЭМ!$B$33:$B$776,R$83)+'СЕТ СН'!$H$12+СВЦЭМ!$D$10+'СЕТ СН'!$H$5-'СЕТ СН'!$H$20</f>
        <v>2528.8815590600002</v>
      </c>
      <c r="S90" s="36">
        <f>SUMIFS(СВЦЭМ!$C$33:$C$776,СВЦЭМ!$A$33:$A$776,$A90,СВЦЭМ!$B$33:$B$776,S$83)+'СЕТ СН'!$H$12+СВЦЭМ!$D$10+'СЕТ СН'!$H$5-'СЕТ СН'!$H$20</f>
        <v>2507.76275059</v>
      </c>
      <c r="T90" s="36">
        <f>SUMIFS(СВЦЭМ!$C$33:$C$776,СВЦЭМ!$A$33:$A$776,$A90,СВЦЭМ!$B$33:$B$776,T$83)+'СЕТ СН'!$H$12+СВЦЭМ!$D$10+'СЕТ СН'!$H$5-'СЕТ СН'!$H$20</f>
        <v>2508.6210162500001</v>
      </c>
      <c r="U90" s="36">
        <f>SUMIFS(СВЦЭМ!$C$33:$C$776,СВЦЭМ!$A$33:$A$776,$A90,СВЦЭМ!$B$33:$B$776,U$83)+'СЕТ СН'!$H$12+СВЦЭМ!$D$10+'СЕТ СН'!$H$5-'СЕТ СН'!$H$20</f>
        <v>2511.77311573</v>
      </c>
      <c r="V90" s="36">
        <f>SUMIFS(СВЦЭМ!$C$33:$C$776,СВЦЭМ!$A$33:$A$776,$A90,СВЦЭМ!$B$33:$B$776,V$83)+'СЕТ СН'!$H$12+СВЦЭМ!$D$10+'СЕТ СН'!$H$5-'СЕТ СН'!$H$20</f>
        <v>2521.4503933599999</v>
      </c>
      <c r="W90" s="36">
        <f>SUMIFS(СВЦЭМ!$C$33:$C$776,СВЦЭМ!$A$33:$A$776,$A90,СВЦЭМ!$B$33:$B$776,W$83)+'СЕТ СН'!$H$12+СВЦЭМ!$D$10+'СЕТ СН'!$H$5-'СЕТ СН'!$H$20</f>
        <v>2521.9208719100002</v>
      </c>
      <c r="X90" s="36">
        <f>SUMIFS(СВЦЭМ!$C$33:$C$776,СВЦЭМ!$A$33:$A$776,$A90,СВЦЭМ!$B$33:$B$776,X$83)+'СЕТ СН'!$H$12+СВЦЭМ!$D$10+'СЕТ СН'!$H$5-'СЕТ СН'!$H$20</f>
        <v>2503.8987329800002</v>
      </c>
      <c r="Y90" s="36">
        <f>SUMIFS(СВЦЭМ!$C$33:$C$776,СВЦЭМ!$A$33:$A$776,$A90,СВЦЭМ!$B$33:$B$776,Y$83)+'СЕТ СН'!$H$12+СВЦЭМ!$D$10+'СЕТ СН'!$H$5-'СЕТ СН'!$H$20</f>
        <v>2566.9474337299998</v>
      </c>
    </row>
    <row r="91" spans="1:25" ht="15.75" x14ac:dyDescent="0.2">
      <c r="A91" s="35">
        <f t="shared" si="2"/>
        <v>43716</v>
      </c>
      <c r="B91" s="36">
        <f>SUMIFS(СВЦЭМ!$C$33:$C$776,СВЦЭМ!$A$33:$A$776,$A91,СВЦЭМ!$B$33:$B$776,B$83)+'СЕТ СН'!$H$12+СВЦЭМ!$D$10+'СЕТ СН'!$H$5-'СЕТ СН'!$H$20</f>
        <v>2607.1768223600002</v>
      </c>
      <c r="C91" s="36">
        <f>SUMIFS(СВЦЭМ!$C$33:$C$776,СВЦЭМ!$A$33:$A$776,$A91,СВЦЭМ!$B$33:$B$776,C$83)+'СЕТ СН'!$H$12+СВЦЭМ!$D$10+'СЕТ СН'!$H$5-'СЕТ СН'!$H$20</f>
        <v>2639.9594400699998</v>
      </c>
      <c r="D91" s="36">
        <f>SUMIFS(СВЦЭМ!$C$33:$C$776,СВЦЭМ!$A$33:$A$776,$A91,СВЦЭМ!$B$33:$B$776,D$83)+'СЕТ СН'!$H$12+СВЦЭМ!$D$10+'СЕТ СН'!$H$5-'СЕТ СН'!$H$20</f>
        <v>2655.6597239500002</v>
      </c>
      <c r="E91" s="36">
        <f>SUMIFS(СВЦЭМ!$C$33:$C$776,СВЦЭМ!$A$33:$A$776,$A91,СВЦЭМ!$B$33:$B$776,E$83)+'СЕТ СН'!$H$12+СВЦЭМ!$D$10+'СЕТ СН'!$H$5-'СЕТ СН'!$H$20</f>
        <v>2664.8699764600001</v>
      </c>
      <c r="F91" s="36">
        <f>SUMIFS(СВЦЭМ!$C$33:$C$776,СВЦЭМ!$A$33:$A$776,$A91,СВЦЭМ!$B$33:$B$776,F$83)+'СЕТ СН'!$H$12+СВЦЭМ!$D$10+'СЕТ СН'!$H$5-'СЕТ СН'!$H$20</f>
        <v>2668.1987239099999</v>
      </c>
      <c r="G91" s="36">
        <f>SUMIFS(СВЦЭМ!$C$33:$C$776,СВЦЭМ!$A$33:$A$776,$A91,СВЦЭМ!$B$33:$B$776,G$83)+'СЕТ СН'!$H$12+СВЦЭМ!$D$10+'СЕТ СН'!$H$5-'СЕТ СН'!$H$20</f>
        <v>2664.8818867099999</v>
      </c>
      <c r="H91" s="36">
        <f>SUMIFS(СВЦЭМ!$C$33:$C$776,СВЦЭМ!$A$33:$A$776,$A91,СВЦЭМ!$B$33:$B$776,H$83)+'СЕТ СН'!$H$12+СВЦЭМ!$D$10+'СЕТ СН'!$H$5-'СЕТ СН'!$H$20</f>
        <v>2646.2891863599998</v>
      </c>
      <c r="I91" s="36">
        <f>SUMIFS(СВЦЭМ!$C$33:$C$776,СВЦЭМ!$A$33:$A$776,$A91,СВЦЭМ!$B$33:$B$776,I$83)+'СЕТ СН'!$H$12+СВЦЭМ!$D$10+'СЕТ СН'!$H$5-'СЕТ СН'!$H$20</f>
        <v>2630.03017499</v>
      </c>
      <c r="J91" s="36">
        <f>SUMIFS(СВЦЭМ!$C$33:$C$776,СВЦЭМ!$A$33:$A$776,$A91,СВЦЭМ!$B$33:$B$776,J$83)+'СЕТ СН'!$H$12+СВЦЭМ!$D$10+'СЕТ СН'!$H$5-'СЕТ СН'!$H$20</f>
        <v>2612.7720012600003</v>
      </c>
      <c r="K91" s="36">
        <f>SUMIFS(СВЦЭМ!$C$33:$C$776,СВЦЭМ!$A$33:$A$776,$A91,СВЦЭМ!$B$33:$B$776,K$83)+'СЕТ СН'!$H$12+СВЦЭМ!$D$10+'СЕТ СН'!$H$5-'СЕТ СН'!$H$20</f>
        <v>2584.6957086399998</v>
      </c>
      <c r="L91" s="36">
        <f>SUMIFS(СВЦЭМ!$C$33:$C$776,СВЦЭМ!$A$33:$A$776,$A91,СВЦЭМ!$B$33:$B$776,L$83)+'СЕТ СН'!$H$12+СВЦЭМ!$D$10+'СЕТ СН'!$H$5-'СЕТ СН'!$H$20</f>
        <v>2583.6980607599999</v>
      </c>
      <c r="M91" s="36">
        <f>SUMIFS(СВЦЭМ!$C$33:$C$776,СВЦЭМ!$A$33:$A$776,$A91,СВЦЭМ!$B$33:$B$776,M$83)+'СЕТ СН'!$H$12+СВЦЭМ!$D$10+'СЕТ СН'!$H$5-'СЕТ СН'!$H$20</f>
        <v>2559.8195797100002</v>
      </c>
      <c r="N91" s="36">
        <f>SUMIFS(СВЦЭМ!$C$33:$C$776,СВЦЭМ!$A$33:$A$776,$A91,СВЦЭМ!$B$33:$B$776,N$83)+'СЕТ СН'!$H$12+СВЦЭМ!$D$10+'СЕТ СН'!$H$5-'СЕТ СН'!$H$20</f>
        <v>2572.12742729</v>
      </c>
      <c r="O91" s="36">
        <f>SUMIFS(СВЦЭМ!$C$33:$C$776,СВЦЭМ!$A$33:$A$776,$A91,СВЦЭМ!$B$33:$B$776,O$83)+'СЕТ СН'!$H$12+СВЦЭМ!$D$10+'СЕТ СН'!$H$5-'СЕТ СН'!$H$20</f>
        <v>2571.7920395700003</v>
      </c>
      <c r="P91" s="36">
        <f>SUMIFS(СВЦЭМ!$C$33:$C$776,СВЦЭМ!$A$33:$A$776,$A91,СВЦЭМ!$B$33:$B$776,P$83)+'СЕТ СН'!$H$12+СВЦЭМ!$D$10+'СЕТ СН'!$H$5-'СЕТ СН'!$H$20</f>
        <v>2568.2164975300002</v>
      </c>
      <c r="Q91" s="36">
        <f>SUMIFS(СВЦЭМ!$C$33:$C$776,СВЦЭМ!$A$33:$A$776,$A91,СВЦЭМ!$B$33:$B$776,Q$83)+'СЕТ СН'!$H$12+СВЦЭМ!$D$10+'СЕТ СН'!$H$5-'СЕТ СН'!$H$20</f>
        <v>2577.65139998</v>
      </c>
      <c r="R91" s="36">
        <f>SUMIFS(СВЦЭМ!$C$33:$C$776,СВЦЭМ!$A$33:$A$776,$A91,СВЦЭМ!$B$33:$B$776,R$83)+'СЕТ СН'!$H$12+СВЦЭМ!$D$10+'СЕТ СН'!$H$5-'СЕТ СН'!$H$20</f>
        <v>2540.34554802</v>
      </c>
      <c r="S91" s="36">
        <f>SUMIFS(СВЦЭМ!$C$33:$C$776,СВЦЭМ!$A$33:$A$776,$A91,СВЦЭМ!$B$33:$B$776,S$83)+'СЕТ СН'!$H$12+СВЦЭМ!$D$10+'СЕТ СН'!$H$5-'СЕТ СН'!$H$20</f>
        <v>2509.4037834700002</v>
      </c>
      <c r="T91" s="36">
        <f>SUMIFS(СВЦЭМ!$C$33:$C$776,СВЦЭМ!$A$33:$A$776,$A91,СВЦЭМ!$B$33:$B$776,T$83)+'СЕТ СН'!$H$12+СВЦЭМ!$D$10+'СЕТ СН'!$H$5-'СЕТ СН'!$H$20</f>
        <v>2519.7632173700003</v>
      </c>
      <c r="U91" s="36">
        <f>SUMIFS(СВЦЭМ!$C$33:$C$776,СВЦЭМ!$A$33:$A$776,$A91,СВЦЭМ!$B$33:$B$776,U$83)+'СЕТ СН'!$H$12+СВЦЭМ!$D$10+'СЕТ СН'!$H$5-'СЕТ СН'!$H$20</f>
        <v>2518.1399762800002</v>
      </c>
      <c r="V91" s="36">
        <f>SUMIFS(СВЦЭМ!$C$33:$C$776,СВЦЭМ!$A$33:$A$776,$A91,СВЦЭМ!$B$33:$B$776,V$83)+'СЕТ СН'!$H$12+СВЦЭМ!$D$10+'СЕТ СН'!$H$5-'СЕТ СН'!$H$20</f>
        <v>2543.7052384799999</v>
      </c>
      <c r="W91" s="36">
        <f>SUMIFS(СВЦЭМ!$C$33:$C$776,СВЦЭМ!$A$33:$A$776,$A91,СВЦЭМ!$B$33:$B$776,W$83)+'СЕТ СН'!$H$12+СВЦЭМ!$D$10+'СЕТ СН'!$H$5-'СЕТ СН'!$H$20</f>
        <v>2536.9861367000003</v>
      </c>
      <c r="X91" s="36">
        <f>SUMIFS(СВЦЭМ!$C$33:$C$776,СВЦЭМ!$A$33:$A$776,$A91,СВЦЭМ!$B$33:$B$776,X$83)+'СЕТ СН'!$H$12+СВЦЭМ!$D$10+'СЕТ СН'!$H$5-'СЕТ СН'!$H$20</f>
        <v>2497.8908157699998</v>
      </c>
      <c r="Y91" s="36">
        <f>SUMIFS(СВЦЭМ!$C$33:$C$776,СВЦЭМ!$A$33:$A$776,$A91,СВЦЭМ!$B$33:$B$776,Y$83)+'СЕТ СН'!$H$12+СВЦЭМ!$D$10+'СЕТ СН'!$H$5-'СЕТ СН'!$H$20</f>
        <v>2519.6032905500001</v>
      </c>
    </row>
    <row r="92" spans="1:25" ht="15.75" x14ac:dyDescent="0.2">
      <c r="A92" s="35">
        <f t="shared" si="2"/>
        <v>43717</v>
      </c>
      <c r="B92" s="36">
        <f>SUMIFS(СВЦЭМ!$C$33:$C$776,СВЦЭМ!$A$33:$A$776,$A92,СВЦЭМ!$B$33:$B$776,B$83)+'СЕТ СН'!$H$12+СВЦЭМ!$D$10+'СЕТ СН'!$H$5-'СЕТ СН'!$H$20</f>
        <v>2582.4226671500001</v>
      </c>
      <c r="C92" s="36">
        <f>SUMIFS(СВЦЭМ!$C$33:$C$776,СВЦЭМ!$A$33:$A$776,$A92,СВЦЭМ!$B$33:$B$776,C$83)+'СЕТ СН'!$H$12+СВЦЭМ!$D$10+'СЕТ СН'!$H$5-'СЕТ СН'!$H$20</f>
        <v>2663.26570111</v>
      </c>
      <c r="D92" s="36">
        <f>SUMIFS(СВЦЭМ!$C$33:$C$776,СВЦЭМ!$A$33:$A$776,$A92,СВЦЭМ!$B$33:$B$776,D$83)+'СЕТ СН'!$H$12+СВЦЭМ!$D$10+'СЕТ СН'!$H$5-'СЕТ СН'!$H$20</f>
        <v>2678.94754461</v>
      </c>
      <c r="E92" s="36">
        <f>SUMIFS(СВЦЭМ!$C$33:$C$776,СВЦЭМ!$A$33:$A$776,$A92,СВЦЭМ!$B$33:$B$776,E$83)+'СЕТ СН'!$H$12+СВЦЭМ!$D$10+'СЕТ СН'!$H$5-'СЕТ СН'!$H$20</f>
        <v>2696.2915131600002</v>
      </c>
      <c r="F92" s="36">
        <f>SUMIFS(СВЦЭМ!$C$33:$C$776,СВЦЭМ!$A$33:$A$776,$A92,СВЦЭМ!$B$33:$B$776,F$83)+'СЕТ СН'!$H$12+СВЦЭМ!$D$10+'СЕТ СН'!$H$5-'СЕТ СН'!$H$20</f>
        <v>2701.2646994400002</v>
      </c>
      <c r="G92" s="36">
        <f>SUMIFS(СВЦЭМ!$C$33:$C$776,СВЦЭМ!$A$33:$A$776,$A92,СВЦЭМ!$B$33:$B$776,G$83)+'СЕТ СН'!$H$12+СВЦЭМ!$D$10+'СЕТ СН'!$H$5-'СЕТ СН'!$H$20</f>
        <v>2692.9498604800001</v>
      </c>
      <c r="H92" s="36">
        <f>SUMIFS(СВЦЭМ!$C$33:$C$776,СВЦЭМ!$A$33:$A$776,$A92,СВЦЭМ!$B$33:$B$776,H$83)+'СЕТ СН'!$H$12+СВЦЭМ!$D$10+'СЕТ СН'!$H$5-'СЕТ СН'!$H$20</f>
        <v>2634.96715404</v>
      </c>
      <c r="I92" s="36">
        <f>SUMIFS(СВЦЭМ!$C$33:$C$776,СВЦЭМ!$A$33:$A$776,$A92,СВЦЭМ!$B$33:$B$776,I$83)+'СЕТ СН'!$H$12+СВЦЭМ!$D$10+'СЕТ СН'!$H$5-'СЕТ СН'!$H$20</f>
        <v>2585.7873626199998</v>
      </c>
      <c r="J92" s="36">
        <f>SUMIFS(СВЦЭМ!$C$33:$C$776,СВЦЭМ!$A$33:$A$776,$A92,СВЦЭМ!$B$33:$B$776,J$83)+'СЕТ СН'!$H$12+СВЦЭМ!$D$10+'СЕТ СН'!$H$5-'СЕТ СН'!$H$20</f>
        <v>2538.71527926</v>
      </c>
      <c r="K92" s="36">
        <f>SUMIFS(СВЦЭМ!$C$33:$C$776,СВЦЭМ!$A$33:$A$776,$A92,СВЦЭМ!$B$33:$B$776,K$83)+'СЕТ СН'!$H$12+СВЦЭМ!$D$10+'СЕТ СН'!$H$5-'СЕТ СН'!$H$20</f>
        <v>2518.8611338800001</v>
      </c>
      <c r="L92" s="36">
        <f>SUMIFS(СВЦЭМ!$C$33:$C$776,СВЦЭМ!$A$33:$A$776,$A92,СВЦЭМ!$B$33:$B$776,L$83)+'СЕТ СН'!$H$12+СВЦЭМ!$D$10+'СЕТ СН'!$H$5-'СЕТ СН'!$H$20</f>
        <v>2515.89006294</v>
      </c>
      <c r="M92" s="36">
        <f>SUMIFS(СВЦЭМ!$C$33:$C$776,СВЦЭМ!$A$33:$A$776,$A92,СВЦЭМ!$B$33:$B$776,M$83)+'СЕТ СН'!$H$12+СВЦЭМ!$D$10+'СЕТ СН'!$H$5-'СЕТ СН'!$H$20</f>
        <v>2511.6675552300003</v>
      </c>
      <c r="N92" s="36">
        <f>SUMIFS(СВЦЭМ!$C$33:$C$776,СВЦЭМ!$A$33:$A$776,$A92,СВЦЭМ!$B$33:$B$776,N$83)+'СЕТ СН'!$H$12+СВЦЭМ!$D$10+'СЕТ СН'!$H$5-'СЕТ СН'!$H$20</f>
        <v>2514.1589456400002</v>
      </c>
      <c r="O92" s="36">
        <f>SUMIFS(СВЦЭМ!$C$33:$C$776,СВЦЭМ!$A$33:$A$776,$A92,СВЦЭМ!$B$33:$B$776,O$83)+'СЕТ СН'!$H$12+СВЦЭМ!$D$10+'СЕТ СН'!$H$5-'СЕТ СН'!$H$20</f>
        <v>2519.4471853</v>
      </c>
      <c r="P92" s="36">
        <f>SUMIFS(СВЦЭМ!$C$33:$C$776,СВЦЭМ!$A$33:$A$776,$A92,СВЦЭМ!$B$33:$B$776,P$83)+'СЕТ СН'!$H$12+СВЦЭМ!$D$10+'СЕТ СН'!$H$5-'СЕТ СН'!$H$20</f>
        <v>2522.61654378</v>
      </c>
      <c r="Q92" s="36">
        <f>SUMIFS(СВЦЭМ!$C$33:$C$776,СВЦЭМ!$A$33:$A$776,$A92,СВЦЭМ!$B$33:$B$776,Q$83)+'СЕТ СН'!$H$12+СВЦЭМ!$D$10+'СЕТ СН'!$H$5-'СЕТ СН'!$H$20</f>
        <v>2528.7144875100003</v>
      </c>
      <c r="R92" s="36">
        <f>SUMIFS(СВЦЭМ!$C$33:$C$776,СВЦЭМ!$A$33:$A$776,$A92,СВЦЭМ!$B$33:$B$776,R$83)+'СЕТ СН'!$H$12+СВЦЭМ!$D$10+'СЕТ СН'!$H$5-'СЕТ СН'!$H$20</f>
        <v>2526.5872997900001</v>
      </c>
      <c r="S92" s="36">
        <f>SUMIFS(СВЦЭМ!$C$33:$C$776,СВЦЭМ!$A$33:$A$776,$A92,СВЦЭМ!$B$33:$B$776,S$83)+'СЕТ СН'!$H$12+СВЦЭМ!$D$10+'СЕТ СН'!$H$5-'СЕТ СН'!$H$20</f>
        <v>2524.2698407799999</v>
      </c>
      <c r="T92" s="36">
        <f>SUMIFS(СВЦЭМ!$C$33:$C$776,СВЦЭМ!$A$33:$A$776,$A92,СВЦЭМ!$B$33:$B$776,T$83)+'СЕТ СН'!$H$12+СВЦЭМ!$D$10+'СЕТ СН'!$H$5-'СЕТ СН'!$H$20</f>
        <v>2513.7986820200003</v>
      </c>
      <c r="U92" s="36">
        <f>SUMIFS(СВЦЭМ!$C$33:$C$776,СВЦЭМ!$A$33:$A$776,$A92,СВЦЭМ!$B$33:$B$776,U$83)+'СЕТ СН'!$H$12+СВЦЭМ!$D$10+'СЕТ СН'!$H$5-'СЕТ СН'!$H$20</f>
        <v>2521.2489637100002</v>
      </c>
      <c r="V92" s="36">
        <f>SUMIFS(СВЦЭМ!$C$33:$C$776,СВЦЭМ!$A$33:$A$776,$A92,СВЦЭМ!$B$33:$B$776,V$83)+'СЕТ СН'!$H$12+СВЦЭМ!$D$10+'СЕТ СН'!$H$5-'СЕТ СН'!$H$20</f>
        <v>2532.5058601000001</v>
      </c>
      <c r="W92" s="36">
        <f>SUMIFS(СВЦЭМ!$C$33:$C$776,СВЦЭМ!$A$33:$A$776,$A92,СВЦЭМ!$B$33:$B$776,W$83)+'СЕТ СН'!$H$12+СВЦЭМ!$D$10+'СЕТ СН'!$H$5-'СЕТ СН'!$H$20</f>
        <v>2529.22338171</v>
      </c>
      <c r="X92" s="36">
        <f>SUMIFS(СВЦЭМ!$C$33:$C$776,СВЦЭМ!$A$33:$A$776,$A92,СВЦЭМ!$B$33:$B$776,X$83)+'СЕТ СН'!$H$12+СВЦЭМ!$D$10+'СЕТ СН'!$H$5-'СЕТ СН'!$H$20</f>
        <v>2514.98738873</v>
      </c>
      <c r="Y92" s="36">
        <f>SUMIFS(СВЦЭМ!$C$33:$C$776,СВЦЭМ!$A$33:$A$776,$A92,СВЦЭМ!$B$33:$B$776,Y$83)+'СЕТ СН'!$H$12+СВЦЭМ!$D$10+'СЕТ СН'!$H$5-'СЕТ СН'!$H$20</f>
        <v>2553.72808308</v>
      </c>
    </row>
    <row r="93" spans="1:25" ht="15.75" x14ac:dyDescent="0.2">
      <c r="A93" s="35">
        <f t="shared" si="2"/>
        <v>43718</v>
      </c>
      <c r="B93" s="36">
        <f>SUMIFS(СВЦЭМ!$C$33:$C$776,СВЦЭМ!$A$33:$A$776,$A93,СВЦЭМ!$B$33:$B$776,B$83)+'СЕТ СН'!$H$12+СВЦЭМ!$D$10+'СЕТ СН'!$H$5-'СЕТ СН'!$H$20</f>
        <v>2596.5435530300001</v>
      </c>
      <c r="C93" s="36">
        <f>SUMIFS(СВЦЭМ!$C$33:$C$776,СВЦЭМ!$A$33:$A$776,$A93,СВЦЭМ!$B$33:$B$776,C$83)+'СЕТ СН'!$H$12+СВЦЭМ!$D$10+'СЕТ СН'!$H$5-'СЕТ СН'!$H$20</f>
        <v>2612.85946827</v>
      </c>
      <c r="D93" s="36">
        <f>SUMIFS(СВЦЭМ!$C$33:$C$776,СВЦЭМ!$A$33:$A$776,$A93,СВЦЭМ!$B$33:$B$776,D$83)+'СЕТ СН'!$H$12+СВЦЭМ!$D$10+'СЕТ СН'!$H$5-'СЕТ СН'!$H$20</f>
        <v>2633.2313755599998</v>
      </c>
      <c r="E93" s="36">
        <f>SUMIFS(СВЦЭМ!$C$33:$C$776,СВЦЭМ!$A$33:$A$776,$A93,СВЦЭМ!$B$33:$B$776,E$83)+'СЕТ СН'!$H$12+СВЦЭМ!$D$10+'СЕТ СН'!$H$5-'СЕТ СН'!$H$20</f>
        <v>2636.2193624500001</v>
      </c>
      <c r="F93" s="36">
        <f>SUMIFS(СВЦЭМ!$C$33:$C$776,СВЦЭМ!$A$33:$A$776,$A93,СВЦЭМ!$B$33:$B$776,F$83)+'СЕТ СН'!$H$12+СВЦЭМ!$D$10+'СЕТ СН'!$H$5-'СЕТ СН'!$H$20</f>
        <v>2620.5165727499998</v>
      </c>
      <c r="G93" s="36">
        <f>SUMIFS(СВЦЭМ!$C$33:$C$776,СВЦЭМ!$A$33:$A$776,$A93,СВЦЭМ!$B$33:$B$776,G$83)+'СЕТ СН'!$H$12+СВЦЭМ!$D$10+'СЕТ СН'!$H$5-'СЕТ СН'!$H$20</f>
        <v>2616.7495913399998</v>
      </c>
      <c r="H93" s="36">
        <f>SUMIFS(СВЦЭМ!$C$33:$C$776,СВЦЭМ!$A$33:$A$776,$A93,СВЦЭМ!$B$33:$B$776,H$83)+'СЕТ СН'!$H$12+СВЦЭМ!$D$10+'СЕТ СН'!$H$5-'СЕТ СН'!$H$20</f>
        <v>2600.4741381900003</v>
      </c>
      <c r="I93" s="36">
        <f>SUMIFS(СВЦЭМ!$C$33:$C$776,СВЦЭМ!$A$33:$A$776,$A93,СВЦЭМ!$B$33:$B$776,I$83)+'СЕТ СН'!$H$12+СВЦЭМ!$D$10+'СЕТ СН'!$H$5-'СЕТ СН'!$H$20</f>
        <v>2591.1536079699999</v>
      </c>
      <c r="J93" s="36">
        <f>SUMIFS(СВЦЭМ!$C$33:$C$776,СВЦЭМ!$A$33:$A$776,$A93,СВЦЭМ!$B$33:$B$776,J$83)+'СЕТ СН'!$H$12+СВЦЭМ!$D$10+'СЕТ СН'!$H$5-'СЕТ СН'!$H$20</f>
        <v>2611.1806745100002</v>
      </c>
      <c r="K93" s="36">
        <f>SUMIFS(СВЦЭМ!$C$33:$C$776,СВЦЭМ!$A$33:$A$776,$A93,СВЦЭМ!$B$33:$B$776,K$83)+'СЕТ СН'!$H$12+СВЦЭМ!$D$10+'СЕТ СН'!$H$5-'СЕТ СН'!$H$20</f>
        <v>2611.5575605200002</v>
      </c>
      <c r="L93" s="36">
        <f>SUMIFS(СВЦЭМ!$C$33:$C$776,СВЦЭМ!$A$33:$A$776,$A93,СВЦЭМ!$B$33:$B$776,L$83)+'СЕТ СН'!$H$12+СВЦЭМ!$D$10+'СЕТ СН'!$H$5-'СЕТ СН'!$H$20</f>
        <v>2623.2990707600002</v>
      </c>
      <c r="M93" s="36">
        <f>SUMIFS(СВЦЭМ!$C$33:$C$776,СВЦЭМ!$A$33:$A$776,$A93,СВЦЭМ!$B$33:$B$776,M$83)+'СЕТ СН'!$H$12+СВЦЭМ!$D$10+'СЕТ СН'!$H$5-'СЕТ СН'!$H$20</f>
        <v>2618.6443574499999</v>
      </c>
      <c r="N93" s="36">
        <f>SUMIFS(СВЦЭМ!$C$33:$C$776,СВЦЭМ!$A$33:$A$776,$A93,СВЦЭМ!$B$33:$B$776,N$83)+'СЕТ СН'!$H$12+СВЦЭМ!$D$10+'СЕТ СН'!$H$5-'СЕТ СН'!$H$20</f>
        <v>2613.8398245799999</v>
      </c>
      <c r="O93" s="36">
        <f>SUMIFS(СВЦЭМ!$C$33:$C$776,СВЦЭМ!$A$33:$A$776,$A93,СВЦЭМ!$B$33:$B$776,O$83)+'СЕТ СН'!$H$12+СВЦЭМ!$D$10+'СЕТ СН'!$H$5-'СЕТ СН'!$H$20</f>
        <v>2613.2263236500003</v>
      </c>
      <c r="P93" s="36">
        <f>SUMIFS(СВЦЭМ!$C$33:$C$776,СВЦЭМ!$A$33:$A$776,$A93,СВЦЭМ!$B$33:$B$776,P$83)+'СЕТ СН'!$H$12+СВЦЭМ!$D$10+'СЕТ СН'!$H$5-'СЕТ СН'!$H$20</f>
        <v>2608.1998246000003</v>
      </c>
      <c r="Q93" s="36">
        <f>SUMIFS(СВЦЭМ!$C$33:$C$776,СВЦЭМ!$A$33:$A$776,$A93,СВЦЭМ!$B$33:$B$776,Q$83)+'СЕТ СН'!$H$12+СВЦЭМ!$D$10+'СЕТ СН'!$H$5-'СЕТ СН'!$H$20</f>
        <v>2611.4591485999999</v>
      </c>
      <c r="R93" s="36">
        <f>SUMIFS(СВЦЭМ!$C$33:$C$776,СВЦЭМ!$A$33:$A$776,$A93,СВЦЭМ!$B$33:$B$776,R$83)+'СЕТ СН'!$H$12+СВЦЭМ!$D$10+'СЕТ СН'!$H$5-'СЕТ СН'!$H$20</f>
        <v>2602.5117286</v>
      </c>
      <c r="S93" s="36">
        <f>SUMIFS(СВЦЭМ!$C$33:$C$776,СВЦЭМ!$A$33:$A$776,$A93,СВЦЭМ!$B$33:$B$776,S$83)+'СЕТ СН'!$H$12+СВЦЭМ!$D$10+'СЕТ СН'!$H$5-'СЕТ СН'!$H$20</f>
        <v>2600.2799571400001</v>
      </c>
      <c r="T93" s="36">
        <f>SUMIFS(СВЦЭМ!$C$33:$C$776,СВЦЭМ!$A$33:$A$776,$A93,СВЦЭМ!$B$33:$B$776,T$83)+'СЕТ СН'!$H$12+СВЦЭМ!$D$10+'СЕТ СН'!$H$5-'СЕТ СН'!$H$20</f>
        <v>2608.51138029</v>
      </c>
      <c r="U93" s="36">
        <f>SUMIFS(СВЦЭМ!$C$33:$C$776,СВЦЭМ!$A$33:$A$776,$A93,СВЦЭМ!$B$33:$B$776,U$83)+'СЕТ СН'!$H$12+СВЦЭМ!$D$10+'СЕТ СН'!$H$5-'СЕТ СН'!$H$20</f>
        <v>2619.2928140200002</v>
      </c>
      <c r="V93" s="36">
        <f>SUMIFS(СВЦЭМ!$C$33:$C$776,СВЦЭМ!$A$33:$A$776,$A93,СВЦЭМ!$B$33:$B$776,V$83)+'СЕТ СН'!$H$12+СВЦЭМ!$D$10+'СЕТ СН'!$H$5-'СЕТ СН'!$H$20</f>
        <v>2634.7699222199999</v>
      </c>
      <c r="W93" s="36">
        <f>SUMIFS(СВЦЭМ!$C$33:$C$776,СВЦЭМ!$A$33:$A$776,$A93,СВЦЭМ!$B$33:$B$776,W$83)+'СЕТ СН'!$H$12+СВЦЭМ!$D$10+'СЕТ СН'!$H$5-'СЕТ СН'!$H$20</f>
        <v>2617.8470975199998</v>
      </c>
      <c r="X93" s="36">
        <f>SUMIFS(СВЦЭМ!$C$33:$C$776,СВЦЭМ!$A$33:$A$776,$A93,СВЦЭМ!$B$33:$B$776,X$83)+'СЕТ СН'!$H$12+СВЦЭМ!$D$10+'СЕТ СН'!$H$5-'СЕТ СН'!$H$20</f>
        <v>2588.2003480900003</v>
      </c>
      <c r="Y93" s="36">
        <f>SUMIFS(СВЦЭМ!$C$33:$C$776,СВЦЭМ!$A$33:$A$776,$A93,СВЦЭМ!$B$33:$B$776,Y$83)+'СЕТ СН'!$H$12+СВЦЭМ!$D$10+'СЕТ СН'!$H$5-'СЕТ СН'!$H$20</f>
        <v>2605.2594857900003</v>
      </c>
    </row>
    <row r="94" spans="1:25" ht="15.75" x14ac:dyDescent="0.2">
      <c r="A94" s="35">
        <f t="shared" si="2"/>
        <v>43719</v>
      </c>
      <c r="B94" s="36">
        <f>SUMIFS(СВЦЭМ!$C$33:$C$776,СВЦЭМ!$A$33:$A$776,$A94,СВЦЭМ!$B$33:$B$776,B$83)+'СЕТ СН'!$H$12+СВЦЭМ!$D$10+'СЕТ СН'!$H$5-'СЕТ СН'!$H$20</f>
        <v>2686.7138314200001</v>
      </c>
      <c r="C94" s="36">
        <f>SUMIFS(СВЦЭМ!$C$33:$C$776,СВЦЭМ!$A$33:$A$776,$A94,СВЦЭМ!$B$33:$B$776,C$83)+'СЕТ СН'!$H$12+СВЦЭМ!$D$10+'СЕТ СН'!$H$5-'СЕТ СН'!$H$20</f>
        <v>2717.2732567900002</v>
      </c>
      <c r="D94" s="36">
        <f>SUMIFS(СВЦЭМ!$C$33:$C$776,СВЦЭМ!$A$33:$A$776,$A94,СВЦЭМ!$B$33:$B$776,D$83)+'СЕТ СН'!$H$12+СВЦЭМ!$D$10+'СЕТ СН'!$H$5-'СЕТ СН'!$H$20</f>
        <v>2741.3147137000001</v>
      </c>
      <c r="E94" s="36">
        <f>SUMIFS(СВЦЭМ!$C$33:$C$776,СВЦЭМ!$A$33:$A$776,$A94,СВЦЭМ!$B$33:$B$776,E$83)+'СЕТ СН'!$H$12+СВЦЭМ!$D$10+'СЕТ СН'!$H$5-'СЕТ СН'!$H$20</f>
        <v>2755.8557603700001</v>
      </c>
      <c r="F94" s="36">
        <f>SUMIFS(СВЦЭМ!$C$33:$C$776,СВЦЭМ!$A$33:$A$776,$A94,СВЦЭМ!$B$33:$B$776,F$83)+'СЕТ СН'!$H$12+СВЦЭМ!$D$10+'СЕТ СН'!$H$5-'СЕТ СН'!$H$20</f>
        <v>2763.15663021</v>
      </c>
      <c r="G94" s="36">
        <f>SUMIFS(СВЦЭМ!$C$33:$C$776,СВЦЭМ!$A$33:$A$776,$A94,СВЦЭМ!$B$33:$B$776,G$83)+'СЕТ СН'!$H$12+СВЦЭМ!$D$10+'СЕТ СН'!$H$5-'СЕТ СН'!$H$20</f>
        <v>2739.6729589199999</v>
      </c>
      <c r="H94" s="36">
        <f>SUMIFS(СВЦЭМ!$C$33:$C$776,СВЦЭМ!$A$33:$A$776,$A94,СВЦЭМ!$B$33:$B$776,H$83)+'СЕТ СН'!$H$12+СВЦЭМ!$D$10+'СЕТ СН'!$H$5-'СЕТ СН'!$H$20</f>
        <v>2693.1923718200001</v>
      </c>
      <c r="I94" s="36">
        <f>SUMIFS(СВЦЭМ!$C$33:$C$776,СВЦЭМ!$A$33:$A$776,$A94,СВЦЭМ!$B$33:$B$776,I$83)+'СЕТ СН'!$H$12+СВЦЭМ!$D$10+'СЕТ СН'!$H$5-'СЕТ СН'!$H$20</f>
        <v>2651.3454858800001</v>
      </c>
      <c r="J94" s="36">
        <f>SUMIFS(СВЦЭМ!$C$33:$C$776,СВЦЭМ!$A$33:$A$776,$A94,СВЦЭМ!$B$33:$B$776,J$83)+'СЕТ СН'!$H$12+СВЦЭМ!$D$10+'СЕТ СН'!$H$5-'СЕТ СН'!$H$20</f>
        <v>2606.2219961700002</v>
      </c>
      <c r="K94" s="36">
        <f>SUMIFS(СВЦЭМ!$C$33:$C$776,СВЦЭМ!$A$33:$A$776,$A94,СВЦЭМ!$B$33:$B$776,K$83)+'СЕТ СН'!$H$12+СВЦЭМ!$D$10+'СЕТ СН'!$H$5-'СЕТ СН'!$H$20</f>
        <v>2601.0561465000001</v>
      </c>
      <c r="L94" s="36">
        <f>SUMIFS(СВЦЭМ!$C$33:$C$776,СВЦЭМ!$A$33:$A$776,$A94,СВЦЭМ!$B$33:$B$776,L$83)+'СЕТ СН'!$H$12+СВЦЭМ!$D$10+'СЕТ СН'!$H$5-'СЕТ СН'!$H$20</f>
        <v>2599.0501352800002</v>
      </c>
      <c r="M94" s="36">
        <f>SUMIFS(СВЦЭМ!$C$33:$C$776,СВЦЭМ!$A$33:$A$776,$A94,СВЦЭМ!$B$33:$B$776,M$83)+'СЕТ СН'!$H$12+СВЦЭМ!$D$10+'СЕТ СН'!$H$5-'СЕТ СН'!$H$20</f>
        <v>2598.43575371</v>
      </c>
      <c r="N94" s="36">
        <f>SUMIFS(СВЦЭМ!$C$33:$C$776,СВЦЭМ!$A$33:$A$776,$A94,СВЦЭМ!$B$33:$B$776,N$83)+'СЕТ СН'!$H$12+СВЦЭМ!$D$10+'СЕТ СН'!$H$5-'СЕТ СН'!$H$20</f>
        <v>2603.0636643600001</v>
      </c>
      <c r="O94" s="36">
        <f>SUMIFS(СВЦЭМ!$C$33:$C$776,СВЦЭМ!$A$33:$A$776,$A94,СВЦЭМ!$B$33:$B$776,O$83)+'СЕТ СН'!$H$12+СВЦЭМ!$D$10+'СЕТ СН'!$H$5-'СЕТ СН'!$H$20</f>
        <v>2614.0169320499999</v>
      </c>
      <c r="P94" s="36">
        <f>SUMIFS(СВЦЭМ!$C$33:$C$776,СВЦЭМ!$A$33:$A$776,$A94,СВЦЭМ!$B$33:$B$776,P$83)+'СЕТ СН'!$H$12+СВЦЭМ!$D$10+'СЕТ СН'!$H$5-'СЕТ СН'!$H$20</f>
        <v>2617.2591470699999</v>
      </c>
      <c r="Q94" s="36">
        <f>SUMIFS(СВЦЭМ!$C$33:$C$776,СВЦЭМ!$A$33:$A$776,$A94,СВЦЭМ!$B$33:$B$776,Q$83)+'СЕТ СН'!$H$12+СВЦЭМ!$D$10+'СЕТ СН'!$H$5-'СЕТ СН'!$H$20</f>
        <v>2624.3147862999999</v>
      </c>
      <c r="R94" s="36">
        <f>SUMIFS(СВЦЭМ!$C$33:$C$776,СВЦЭМ!$A$33:$A$776,$A94,СВЦЭМ!$B$33:$B$776,R$83)+'СЕТ СН'!$H$12+СВЦЭМ!$D$10+'СЕТ СН'!$H$5-'СЕТ СН'!$H$20</f>
        <v>2613.7372146100001</v>
      </c>
      <c r="S94" s="36">
        <f>SUMIFS(СВЦЭМ!$C$33:$C$776,СВЦЭМ!$A$33:$A$776,$A94,СВЦЭМ!$B$33:$B$776,S$83)+'СЕТ СН'!$H$12+СВЦЭМ!$D$10+'СЕТ СН'!$H$5-'СЕТ СН'!$H$20</f>
        <v>2615.8327973300002</v>
      </c>
      <c r="T94" s="36">
        <f>SUMIFS(СВЦЭМ!$C$33:$C$776,СВЦЭМ!$A$33:$A$776,$A94,СВЦЭМ!$B$33:$B$776,T$83)+'СЕТ СН'!$H$12+СВЦЭМ!$D$10+'СЕТ СН'!$H$5-'СЕТ СН'!$H$20</f>
        <v>2611.3382640700002</v>
      </c>
      <c r="U94" s="36">
        <f>SUMIFS(СВЦЭМ!$C$33:$C$776,СВЦЭМ!$A$33:$A$776,$A94,СВЦЭМ!$B$33:$B$776,U$83)+'СЕТ СН'!$H$12+СВЦЭМ!$D$10+'СЕТ СН'!$H$5-'СЕТ СН'!$H$20</f>
        <v>2613.5146669700002</v>
      </c>
      <c r="V94" s="36">
        <f>SUMIFS(СВЦЭМ!$C$33:$C$776,СВЦЭМ!$A$33:$A$776,$A94,СВЦЭМ!$B$33:$B$776,V$83)+'СЕТ СН'!$H$12+СВЦЭМ!$D$10+'СЕТ СН'!$H$5-'СЕТ СН'!$H$20</f>
        <v>2624.40426312</v>
      </c>
      <c r="W94" s="36">
        <f>SUMIFS(СВЦЭМ!$C$33:$C$776,СВЦЭМ!$A$33:$A$776,$A94,СВЦЭМ!$B$33:$B$776,W$83)+'СЕТ СН'!$H$12+СВЦЭМ!$D$10+'СЕТ СН'!$H$5-'СЕТ СН'!$H$20</f>
        <v>2610.1510267600001</v>
      </c>
      <c r="X94" s="36">
        <f>SUMIFS(СВЦЭМ!$C$33:$C$776,СВЦЭМ!$A$33:$A$776,$A94,СВЦЭМ!$B$33:$B$776,X$83)+'СЕТ СН'!$H$12+СВЦЭМ!$D$10+'СЕТ СН'!$H$5-'СЕТ СН'!$H$20</f>
        <v>2592.5226187600001</v>
      </c>
      <c r="Y94" s="36">
        <f>SUMIFS(СВЦЭМ!$C$33:$C$776,СВЦЭМ!$A$33:$A$776,$A94,СВЦЭМ!$B$33:$B$776,Y$83)+'СЕТ СН'!$H$12+СВЦЭМ!$D$10+'СЕТ СН'!$H$5-'СЕТ СН'!$H$20</f>
        <v>2604.51152396</v>
      </c>
    </row>
    <row r="95" spans="1:25" ht="15.75" x14ac:dyDescent="0.2">
      <c r="A95" s="35">
        <f t="shared" si="2"/>
        <v>43720</v>
      </c>
      <c r="B95" s="36">
        <f>SUMIFS(СВЦЭМ!$C$33:$C$776,СВЦЭМ!$A$33:$A$776,$A95,СВЦЭМ!$B$33:$B$776,B$83)+'СЕТ СН'!$H$12+СВЦЭМ!$D$10+'СЕТ СН'!$H$5-'СЕТ СН'!$H$20</f>
        <v>2664.5370209500002</v>
      </c>
      <c r="C95" s="36">
        <f>SUMIFS(СВЦЭМ!$C$33:$C$776,СВЦЭМ!$A$33:$A$776,$A95,СВЦЭМ!$B$33:$B$776,C$83)+'СЕТ СН'!$H$12+СВЦЭМ!$D$10+'СЕТ СН'!$H$5-'СЕТ СН'!$H$20</f>
        <v>2689.4014429600002</v>
      </c>
      <c r="D95" s="36">
        <f>SUMIFS(СВЦЭМ!$C$33:$C$776,СВЦЭМ!$A$33:$A$776,$A95,СВЦЭМ!$B$33:$B$776,D$83)+'СЕТ СН'!$H$12+СВЦЭМ!$D$10+'СЕТ СН'!$H$5-'СЕТ СН'!$H$20</f>
        <v>2706.2253502600001</v>
      </c>
      <c r="E95" s="36">
        <f>SUMIFS(СВЦЭМ!$C$33:$C$776,СВЦЭМ!$A$33:$A$776,$A95,СВЦЭМ!$B$33:$B$776,E$83)+'СЕТ СН'!$H$12+СВЦЭМ!$D$10+'СЕТ СН'!$H$5-'СЕТ СН'!$H$20</f>
        <v>2715.1321029000001</v>
      </c>
      <c r="F95" s="36">
        <f>SUMIFS(СВЦЭМ!$C$33:$C$776,СВЦЭМ!$A$33:$A$776,$A95,СВЦЭМ!$B$33:$B$776,F$83)+'СЕТ СН'!$H$12+СВЦЭМ!$D$10+'СЕТ СН'!$H$5-'СЕТ СН'!$H$20</f>
        <v>2717.8162452000001</v>
      </c>
      <c r="G95" s="36">
        <f>SUMIFS(СВЦЭМ!$C$33:$C$776,СВЦЭМ!$A$33:$A$776,$A95,СВЦЭМ!$B$33:$B$776,G$83)+'СЕТ СН'!$H$12+СВЦЭМ!$D$10+'СЕТ СН'!$H$5-'СЕТ СН'!$H$20</f>
        <v>2695.9333101400002</v>
      </c>
      <c r="H95" s="36">
        <f>SUMIFS(СВЦЭМ!$C$33:$C$776,СВЦЭМ!$A$33:$A$776,$A95,СВЦЭМ!$B$33:$B$776,H$83)+'СЕТ СН'!$H$12+СВЦЭМ!$D$10+'СЕТ СН'!$H$5-'СЕТ СН'!$H$20</f>
        <v>2652.6200039300002</v>
      </c>
      <c r="I95" s="36">
        <f>SUMIFS(СВЦЭМ!$C$33:$C$776,СВЦЭМ!$A$33:$A$776,$A95,СВЦЭМ!$B$33:$B$776,I$83)+'СЕТ СН'!$H$12+СВЦЭМ!$D$10+'СЕТ СН'!$H$5-'СЕТ СН'!$H$20</f>
        <v>2603.8023030900004</v>
      </c>
      <c r="J95" s="36">
        <f>SUMIFS(СВЦЭМ!$C$33:$C$776,СВЦЭМ!$A$33:$A$776,$A95,СВЦЭМ!$B$33:$B$776,J$83)+'СЕТ СН'!$H$12+СВЦЭМ!$D$10+'СЕТ СН'!$H$5-'СЕТ СН'!$H$20</f>
        <v>2568.1064282799998</v>
      </c>
      <c r="K95" s="36">
        <f>SUMIFS(СВЦЭМ!$C$33:$C$776,СВЦЭМ!$A$33:$A$776,$A95,СВЦЭМ!$B$33:$B$776,K$83)+'СЕТ СН'!$H$12+СВЦЭМ!$D$10+'СЕТ СН'!$H$5-'СЕТ СН'!$H$20</f>
        <v>2570.9274709700003</v>
      </c>
      <c r="L95" s="36">
        <f>SUMIFS(СВЦЭМ!$C$33:$C$776,СВЦЭМ!$A$33:$A$776,$A95,СВЦЭМ!$B$33:$B$776,L$83)+'СЕТ СН'!$H$12+СВЦЭМ!$D$10+'СЕТ СН'!$H$5-'СЕТ СН'!$H$20</f>
        <v>2579.0507595500003</v>
      </c>
      <c r="M95" s="36">
        <f>SUMIFS(СВЦЭМ!$C$33:$C$776,СВЦЭМ!$A$33:$A$776,$A95,СВЦЭМ!$B$33:$B$776,M$83)+'СЕТ СН'!$H$12+СВЦЭМ!$D$10+'СЕТ СН'!$H$5-'СЕТ СН'!$H$20</f>
        <v>2569.8790438400001</v>
      </c>
      <c r="N95" s="36">
        <f>SUMIFS(СВЦЭМ!$C$33:$C$776,СВЦЭМ!$A$33:$A$776,$A95,СВЦЭМ!$B$33:$B$776,N$83)+'СЕТ СН'!$H$12+СВЦЭМ!$D$10+'СЕТ СН'!$H$5-'СЕТ СН'!$H$20</f>
        <v>2572.0502473500001</v>
      </c>
      <c r="O95" s="36">
        <f>SUMIFS(СВЦЭМ!$C$33:$C$776,СВЦЭМ!$A$33:$A$776,$A95,СВЦЭМ!$B$33:$B$776,O$83)+'СЕТ СН'!$H$12+СВЦЭМ!$D$10+'СЕТ СН'!$H$5-'СЕТ СН'!$H$20</f>
        <v>2566.8653334199998</v>
      </c>
      <c r="P95" s="36">
        <f>SUMIFS(СВЦЭМ!$C$33:$C$776,СВЦЭМ!$A$33:$A$776,$A95,СВЦЭМ!$B$33:$B$776,P$83)+'СЕТ СН'!$H$12+СВЦЭМ!$D$10+'СЕТ СН'!$H$5-'СЕТ СН'!$H$20</f>
        <v>2567.5916117500001</v>
      </c>
      <c r="Q95" s="36">
        <f>SUMIFS(СВЦЭМ!$C$33:$C$776,СВЦЭМ!$A$33:$A$776,$A95,СВЦЭМ!$B$33:$B$776,Q$83)+'СЕТ СН'!$H$12+СВЦЭМ!$D$10+'СЕТ СН'!$H$5-'СЕТ СН'!$H$20</f>
        <v>2558.3012528899999</v>
      </c>
      <c r="R95" s="36">
        <f>SUMIFS(СВЦЭМ!$C$33:$C$776,СВЦЭМ!$A$33:$A$776,$A95,СВЦЭМ!$B$33:$B$776,R$83)+'СЕТ СН'!$H$12+СВЦЭМ!$D$10+'СЕТ СН'!$H$5-'СЕТ СН'!$H$20</f>
        <v>2554.4029425399999</v>
      </c>
      <c r="S95" s="36">
        <f>SUMIFS(СВЦЭМ!$C$33:$C$776,СВЦЭМ!$A$33:$A$776,$A95,СВЦЭМ!$B$33:$B$776,S$83)+'СЕТ СН'!$H$12+СВЦЭМ!$D$10+'СЕТ СН'!$H$5-'СЕТ СН'!$H$20</f>
        <v>2556.2286103500001</v>
      </c>
      <c r="T95" s="36">
        <f>SUMIFS(СВЦЭМ!$C$33:$C$776,СВЦЭМ!$A$33:$A$776,$A95,СВЦЭМ!$B$33:$B$776,T$83)+'СЕТ СН'!$H$12+СВЦЭМ!$D$10+'СЕТ СН'!$H$5-'СЕТ СН'!$H$20</f>
        <v>2561.4827307700002</v>
      </c>
      <c r="U95" s="36">
        <f>SUMIFS(СВЦЭМ!$C$33:$C$776,СВЦЭМ!$A$33:$A$776,$A95,СВЦЭМ!$B$33:$B$776,U$83)+'СЕТ СН'!$H$12+СВЦЭМ!$D$10+'СЕТ СН'!$H$5-'СЕТ СН'!$H$20</f>
        <v>2581.6871559900001</v>
      </c>
      <c r="V95" s="36">
        <f>SUMIFS(СВЦЭМ!$C$33:$C$776,СВЦЭМ!$A$33:$A$776,$A95,СВЦЭМ!$B$33:$B$776,V$83)+'СЕТ СН'!$H$12+СВЦЭМ!$D$10+'СЕТ СН'!$H$5-'СЕТ СН'!$H$20</f>
        <v>2602.0751337400002</v>
      </c>
      <c r="W95" s="36">
        <f>SUMIFS(СВЦЭМ!$C$33:$C$776,СВЦЭМ!$A$33:$A$776,$A95,СВЦЭМ!$B$33:$B$776,W$83)+'СЕТ СН'!$H$12+СВЦЭМ!$D$10+'СЕТ СН'!$H$5-'СЕТ СН'!$H$20</f>
        <v>2583.24565145</v>
      </c>
      <c r="X95" s="36">
        <f>SUMIFS(СВЦЭМ!$C$33:$C$776,СВЦЭМ!$A$33:$A$776,$A95,СВЦЭМ!$B$33:$B$776,X$83)+'СЕТ СН'!$H$12+СВЦЭМ!$D$10+'СЕТ СН'!$H$5-'СЕТ СН'!$H$20</f>
        <v>2571.2091887400002</v>
      </c>
      <c r="Y95" s="36">
        <f>SUMIFS(СВЦЭМ!$C$33:$C$776,СВЦЭМ!$A$33:$A$776,$A95,СВЦЭМ!$B$33:$B$776,Y$83)+'СЕТ СН'!$H$12+СВЦЭМ!$D$10+'СЕТ СН'!$H$5-'СЕТ СН'!$H$20</f>
        <v>2610.51545614</v>
      </c>
    </row>
    <row r="96" spans="1:25" ht="15.75" x14ac:dyDescent="0.2">
      <c r="A96" s="35">
        <f t="shared" si="2"/>
        <v>43721</v>
      </c>
      <c r="B96" s="36">
        <f>SUMIFS(СВЦЭМ!$C$33:$C$776,СВЦЭМ!$A$33:$A$776,$A96,СВЦЭМ!$B$33:$B$776,B$83)+'СЕТ СН'!$H$12+СВЦЭМ!$D$10+'СЕТ СН'!$H$5-'СЕТ СН'!$H$20</f>
        <v>2614.6855735200002</v>
      </c>
      <c r="C96" s="36">
        <f>SUMIFS(СВЦЭМ!$C$33:$C$776,СВЦЭМ!$A$33:$A$776,$A96,СВЦЭМ!$B$33:$B$776,C$83)+'СЕТ СН'!$H$12+СВЦЭМ!$D$10+'СЕТ СН'!$H$5-'СЕТ СН'!$H$20</f>
        <v>2661.4612423500002</v>
      </c>
      <c r="D96" s="36">
        <f>SUMIFS(СВЦЭМ!$C$33:$C$776,СВЦЭМ!$A$33:$A$776,$A96,СВЦЭМ!$B$33:$B$776,D$83)+'СЕТ СН'!$H$12+СВЦЭМ!$D$10+'СЕТ СН'!$H$5-'СЕТ СН'!$H$20</f>
        <v>2677.7528702600002</v>
      </c>
      <c r="E96" s="36">
        <f>SUMIFS(СВЦЭМ!$C$33:$C$776,СВЦЭМ!$A$33:$A$776,$A96,СВЦЭМ!$B$33:$B$776,E$83)+'СЕТ СН'!$H$12+СВЦЭМ!$D$10+'СЕТ СН'!$H$5-'СЕТ СН'!$H$20</f>
        <v>2685.8718006099998</v>
      </c>
      <c r="F96" s="36">
        <f>SUMIFS(СВЦЭМ!$C$33:$C$776,СВЦЭМ!$A$33:$A$776,$A96,СВЦЭМ!$B$33:$B$776,F$83)+'СЕТ СН'!$H$12+СВЦЭМ!$D$10+'СЕТ СН'!$H$5-'СЕТ СН'!$H$20</f>
        <v>2692.5581994300001</v>
      </c>
      <c r="G96" s="36">
        <f>SUMIFS(СВЦЭМ!$C$33:$C$776,СВЦЭМ!$A$33:$A$776,$A96,СВЦЭМ!$B$33:$B$776,G$83)+'СЕТ СН'!$H$12+СВЦЭМ!$D$10+'СЕТ СН'!$H$5-'СЕТ СН'!$H$20</f>
        <v>2662.32879116</v>
      </c>
      <c r="H96" s="36">
        <f>SUMIFS(СВЦЭМ!$C$33:$C$776,СВЦЭМ!$A$33:$A$776,$A96,СВЦЭМ!$B$33:$B$776,H$83)+'СЕТ СН'!$H$12+СВЦЭМ!$D$10+'СЕТ СН'!$H$5-'СЕТ СН'!$H$20</f>
        <v>2623.51480975</v>
      </c>
      <c r="I96" s="36">
        <f>SUMIFS(СВЦЭМ!$C$33:$C$776,СВЦЭМ!$A$33:$A$776,$A96,СВЦЭМ!$B$33:$B$776,I$83)+'СЕТ СН'!$H$12+СВЦЭМ!$D$10+'СЕТ СН'!$H$5-'СЕТ СН'!$H$20</f>
        <v>2596.27485776</v>
      </c>
      <c r="J96" s="36">
        <f>SUMIFS(СВЦЭМ!$C$33:$C$776,СВЦЭМ!$A$33:$A$776,$A96,СВЦЭМ!$B$33:$B$776,J$83)+'СЕТ СН'!$H$12+СВЦЭМ!$D$10+'СЕТ СН'!$H$5-'СЕТ СН'!$H$20</f>
        <v>2584.8060836600002</v>
      </c>
      <c r="K96" s="36">
        <f>SUMIFS(СВЦЭМ!$C$33:$C$776,СВЦЭМ!$A$33:$A$776,$A96,СВЦЭМ!$B$33:$B$776,K$83)+'СЕТ СН'!$H$12+СВЦЭМ!$D$10+'СЕТ СН'!$H$5-'СЕТ СН'!$H$20</f>
        <v>2561.6142051500001</v>
      </c>
      <c r="L96" s="36">
        <f>SUMIFS(СВЦЭМ!$C$33:$C$776,СВЦЭМ!$A$33:$A$776,$A96,СВЦЭМ!$B$33:$B$776,L$83)+'СЕТ СН'!$H$12+СВЦЭМ!$D$10+'СЕТ СН'!$H$5-'СЕТ СН'!$H$20</f>
        <v>2555.3250094700002</v>
      </c>
      <c r="M96" s="36">
        <f>SUMIFS(СВЦЭМ!$C$33:$C$776,СВЦЭМ!$A$33:$A$776,$A96,СВЦЭМ!$B$33:$B$776,M$83)+'СЕТ СН'!$H$12+СВЦЭМ!$D$10+'СЕТ СН'!$H$5-'СЕТ СН'!$H$20</f>
        <v>2555.5974428099998</v>
      </c>
      <c r="N96" s="36">
        <f>SUMIFS(СВЦЭМ!$C$33:$C$776,СВЦЭМ!$A$33:$A$776,$A96,СВЦЭМ!$B$33:$B$776,N$83)+'СЕТ СН'!$H$12+СВЦЭМ!$D$10+'СЕТ СН'!$H$5-'СЕТ СН'!$H$20</f>
        <v>2567.8566566600002</v>
      </c>
      <c r="O96" s="36">
        <f>SUMIFS(СВЦЭМ!$C$33:$C$776,СВЦЭМ!$A$33:$A$776,$A96,СВЦЭМ!$B$33:$B$776,O$83)+'СЕТ СН'!$H$12+СВЦЭМ!$D$10+'СЕТ СН'!$H$5-'СЕТ СН'!$H$20</f>
        <v>2576.0091828</v>
      </c>
      <c r="P96" s="36">
        <f>SUMIFS(СВЦЭМ!$C$33:$C$776,СВЦЭМ!$A$33:$A$776,$A96,СВЦЭМ!$B$33:$B$776,P$83)+'СЕТ СН'!$H$12+СВЦЭМ!$D$10+'СЕТ СН'!$H$5-'СЕТ СН'!$H$20</f>
        <v>2576.4985580399998</v>
      </c>
      <c r="Q96" s="36">
        <f>SUMIFS(СВЦЭМ!$C$33:$C$776,СВЦЭМ!$A$33:$A$776,$A96,СВЦЭМ!$B$33:$B$776,Q$83)+'СЕТ СН'!$H$12+СВЦЭМ!$D$10+'СЕТ СН'!$H$5-'СЕТ СН'!$H$20</f>
        <v>2579.6671765999999</v>
      </c>
      <c r="R96" s="36">
        <f>SUMIFS(СВЦЭМ!$C$33:$C$776,СВЦЭМ!$A$33:$A$776,$A96,СВЦЭМ!$B$33:$B$776,R$83)+'СЕТ СН'!$H$12+СВЦЭМ!$D$10+'СЕТ СН'!$H$5-'СЕТ СН'!$H$20</f>
        <v>2549.2902324800002</v>
      </c>
      <c r="S96" s="36">
        <f>SUMIFS(СВЦЭМ!$C$33:$C$776,СВЦЭМ!$A$33:$A$776,$A96,СВЦЭМ!$B$33:$B$776,S$83)+'СЕТ СН'!$H$12+СВЦЭМ!$D$10+'СЕТ СН'!$H$5-'СЕТ СН'!$H$20</f>
        <v>2559.7724317299999</v>
      </c>
      <c r="T96" s="36">
        <f>SUMIFS(СВЦЭМ!$C$33:$C$776,СВЦЭМ!$A$33:$A$776,$A96,СВЦЭМ!$B$33:$B$776,T$83)+'СЕТ СН'!$H$12+СВЦЭМ!$D$10+'СЕТ СН'!$H$5-'СЕТ СН'!$H$20</f>
        <v>2580.0194974000001</v>
      </c>
      <c r="U96" s="36">
        <f>SUMIFS(СВЦЭМ!$C$33:$C$776,СВЦЭМ!$A$33:$A$776,$A96,СВЦЭМ!$B$33:$B$776,U$83)+'СЕТ СН'!$H$12+СВЦЭМ!$D$10+'СЕТ СН'!$H$5-'СЕТ СН'!$H$20</f>
        <v>2591.3380243199999</v>
      </c>
      <c r="V96" s="36">
        <f>SUMIFS(СВЦЭМ!$C$33:$C$776,СВЦЭМ!$A$33:$A$776,$A96,СВЦЭМ!$B$33:$B$776,V$83)+'СЕТ СН'!$H$12+СВЦЭМ!$D$10+'СЕТ СН'!$H$5-'СЕТ СН'!$H$20</f>
        <v>2548.31281885</v>
      </c>
      <c r="W96" s="36">
        <f>SUMIFS(СВЦЭМ!$C$33:$C$776,СВЦЭМ!$A$33:$A$776,$A96,СВЦЭМ!$B$33:$B$776,W$83)+'СЕТ СН'!$H$12+СВЦЭМ!$D$10+'СЕТ СН'!$H$5-'СЕТ СН'!$H$20</f>
        <v>2562.9994508999998</v>
      </c>
      <c r="X96" s="36">
        <f>SUMIFS(СВЦЭМ!$C$33:$C$776,СВЦЭМ!$A$33:$A$776,$A96,СВЦЭМ!$B$33:$B$776,X$83)+'СЕТ СН'!$H$12+СВЦЭМ!$D$10+'СЕТ СН'!$H$5-'СЕТ СН'!$H$20</f>
        <v>2534.1737533599999</v>
      </c>
      <c r="Y96" s="36">
        <f>SUMIFS(СВЦЭМ!$C$33:$C$776,СВЦЭМ!$A$33:$A$776,$A96,СВЦЭМ!$B$33:$B$776,Y$83)+'СЕТ СН'!$H$12+СВЦЭМ!$D$10+'СЕТ СН'!$H$5-'СЕТ СН'!$H$20</f>
        <v>2605.9237024100003</v>
      </c>
    </row>
    <row r="97" spans="1:25" ht="15.75" x14ac:dyDescent="0.2">
      <c r="A97" s="35">
        <f t="shared" si="2"/>
        <v>43722</v>
      </c>
      <c r="B97" s="36">
        <f>SUMIFS(СВЦЭМ!$C$33:$C$776,СВЦЭМ!$A$33:$A$776,$A97,СВЦЭМ!$B$33:$B$776,B$83)+'СЕТ СН'!$H$12+СВЦЭМ!$D$10+'СЕТ СН'!$H$5-'СЕТ СН'!$H$20</f>
        <v>2696.8385701699999</v>
      </c>
      <c r="C97" s="36">
        <f>SUMIFS(СВЦЭМ!$C$33:$C$776,СВЦЭМ!$A$33:$A$776,$A97,СВЦЭМ!$B$33:$B$776,C$83)+'СЕТ СН'!$H$12+СВЦЭМ!$D$10+'СЕТ СН'!$H$5-'СЕТ СН'!$H$20</f>
        <v>2691.8446845600001</v>
      </c>
      <c r="D97" s="36">
        <f>SUMIFS(СВЦЭМ!$C$33:$C$776,СВЦЭМ!$A$33:$A$776,$A97,СВЦЭМ!$B$33:$B$776,D$83)+'СЕТ СН'!$H$12+СВЦЭМ!$D$10+'СЕТ СН'!$H$5-'СЕТ СН'!$H$20</f>
        <v>2706.5749873300001</v>
      </c>
      <c r="E97" s="36">
        <f>SUMIFS(СВЦЭМ!$C$33:$C$776,СВЦЭМ!$A$33:$A$776,$A97,СВЦЭМ!$B$33:$B$776,E$83)+'СЕТ СН'!$H$12+СВЦЭМ!$D$10+'СЕТ СН'!$H$5-'СЕТ СН'!$H$20</f>
        <v>2720.37956833</v>
      </c>
      <c r="F97" s="36">
        <f>SUMIFS(СВЦЭМ!$C$33:$C$776,СВЦЭМ!$A$33:$A$776,$A97,СВЦЭМ!$B$33:$B$776,F$83)+'СЕТ СН'!$H$12+СВЦЭМ!$D$10+'СЕТ СН'!$H$5-'СЕТ СН'!$H$20</f>
        <v>2725.0113676599999</v>
      </c>
      <c r="G97" s="36">
        <f>SUMIFS(СВЦЭМ!$C$33:$C$776,СВЦЭМ!$A$33:$A$776,$A97,СВЦЭМ!$B$33:$B$776,G$83)+'СЕТ СН'!$H$12+СВЦЭМ!$D$10+'СЕТ СН'!$H$5-'СЕТ СН'!$H$20</f>
        <v>2720.9697675500001</v>
      </c>
      <c r="H97" s="36">
        <f>SUMIFS(СВЦЭМ!$C$33:$C$776,СВЦЭМ!$A$33:$A$776,$A97,СВЦЭМ!$B$33:$B$776,H$83)+'СЕТ СН'!$H$12+СВЦЭМ!$D$10+'СЕТ СН'!$H$5-'СЕТ СН'!$H$20</f>
        <v>2699.9553991800003</v>
      </c>
      <c r="I97" s="36">
        <f>SUMIFS(СВЦЭМ!$C$33:$C$776,СВЦЭМ!$A$33:$A$776,$A97,СВЦЭМ!$B$33:$B$776,I$83)+'СЕТ СН'!$H$12+СВЦЭМ!$D$10+'СЕТ СН'!$H$5-'СЕТ СН'!$H$20</f>
        <v>2661.29145341</v>
      </c>
      <c r="J97" s="36">
        <f>SUMIFS(СВЦЭМ!$C$33:$C$776,СВЦЭМ!$A$33:$A$776,$A97,СВЦЭМ!$B$33:$B$776,J$83)+'СЕТ СН'!$H$12+СВЦЭМ!$D$10+'СЕТ СН'!$H$5-'СЕТ СН'!$H$20</f>
        <v>2600.8450714600003</v>
      </c>
      <c r="K97" s="36">
        <f>SUMIFS(СВЦЭМ!$C$33:$C$776,СВЦЭМ!$A$33:$A$776,$A97,СВЦЭМ!$B$33:$B$776,K$83)+'СЕТ СН'!$H$12+СВЦЭМ!$D$10+'СЕТ СН'!$H$5-'СЕТ СН'!$H$20</f>
        <v>2563.11627821</v>
      </c>
      <c r="L97" s="36">
        <f>SUMIFS(СВЦЭМ!$C$33:$C$776,СВЦЭМ!$A$33:$A$776,$A97,СВЦЭМ!$B$33:$B$776,L$83)+'СЕТ СН'!$H$12+СВЦЭМ!$D$10+'СЕТ СН'!$H$5-'СЕТ СН'!$H$20</f>
        <v>2544.7312679199999</v>
      </c>
      <c r="M97" s="36">
        <f>SUMIFS(СВЦЭМ!$C$33:$C$776,СВЦЭМ!$A$33:$A$776,$A97,СВЦЭМ!$B$33:$B$776,M$83)+'СЕТ СН'!$H$12+СВЦЭМ!$D$10+'СЕТ СН'!$H$5-'СЕТ СН'!$H$20</f>
        <v>2537.7753565000003</v>
      </c>
      <c r="N97" s="36">
        <f>SUMIFS(СВЦЭМ!$C$33:$C$776,СВЦЭМ!$A$33:$A$776,$A97,СВЦЭМ!$B$33:$B$776,N$83)+'СЕТ СН'!$H$12+СВЦЭМ!$D$10+'СЕТ СН'!$H$5-'СЕТ СН'!$H$20</f>
        <v>2544.9760027800003</v>
      </c>
      <c r="O97" s="36">
        <f>SUMIFS(СВЦЭМ!$C$33:$C$776,СВЦЭМ!$A$33:$A$776,$A97,СВЦЭМ!$B$33:$B$776,O$83)+'СЕТ СН'!$H$12+СВЦЭМ!$D$10+'СЕТ СН'!$H$5-'СЕТ СН'!$H$20</f>
        <v>2549.69901673</v>
      </c>
      <c r="P97" s="36">
        <f>SUMIFS(СВЦЭМ!$C$33:$C$776,СВЦЭМ!$A$33:$A$776,$A97,СВЦЭМ!$B$33:$B$776,P$83)+'СЕТ СН'!$H$12+СВЦЭМ!$D$10+'СЕТ СН'!$H$5-'СЕТ СН'!$H$20</f>
        <v>2566.6081076199998</v>
      </c>
      <c r="Q97" s="36">
        <f>SUMIFS(СВЦЭМ!$C$33:$C$776,СВЦЭМ!$A$33:$A$776,$A97,СВЦЭМ!$B$33:$B$776,Q$83)+'СЕТ СН'!$H$12+СВЦЭМ!$D$10+'СЕТ СН'!$H$5-'СЕТ СН'!$H$20</f>
        <v>2566.4930757900001</v>
      </c>
      <c r="R97" s="36">
        <f>SUMIFS(СВЦЭМ!$C$33:$C$776,СВЦЭМ!$A$33:$A$776,$A97,СВЦЭМ!$B$33:$B$776,R$83)+'СЕТ СН'!$H$12+СВЦЭМ!$D$10+'СЕТ СН'!$H$5-'СЕТ СН'!$H$20</f>
        <v>2536.7619373799998</v>
      </c>
      <c r="S97" s="36">
        <f>SUMIFS(СВЦЭМ!$C$33:$C$776,СВЦЭМ!$A$33:$A$776,$A97,СВЦЭМ!$B$33:$B$776,S$83)+'СЕТ СН'!$H$12+СВЦЭМ!$D$10+'СЕТ СН'!$H$5-'СЕТ СН'!$H$20</f>
        <v>2503.4835831600003</v>
      </c>
      <c r="T97" s="36">
        <f>SUMIFS(СВЦЭМ!$C$33:$C$776,СВЦЭМ!$A$33:$A$776,$A97,СВЦЭМ!$B$33:$B$776,T$83)+'СЕТ СН'!$H$12+СВЦЭМ!$D$10+'СЕТ СН'!$H$5-'СЕТ СН'!$H$20</f>
        <v>2506.37653632</v>
      </c>
      <c r="U97" s="36">
        <f>SUMIFS(СВЦЭМ!$C$33:$C$776,СВЦЭМ!$A$33:$A$776,$A97,СВЦЭМ!$B$33:$B$776,U$83)+'СЕТ СН'!$H$12+СВЦЭМ!$D$10+'СЕТ СН'!$H$5-'СЕТ СН'!$H$20</f>
        <v>2509.1509439500001</v>
      </c>
      <c r="V97" s="36">
        <f>SUMIFS(СВЦЭМ!$C$33:$C$776,СВЦЭМ!$A$33:$A$776,$A97,СВЦЭМ!$B$33:$B$776,V$83)+'СЕТ СН'!$H$12+СВЦЭМ!$D$10+'СЕТ СН'!$H$5-'СЕТ СН'!$H$20</f>
        <v>2529.1436121000002</v>
      </c>
      <c r="W97" s="36">
        <f>SUMIFS(СВЦЭМ!$C$33:$C$776,СВЦЭМ!$A$33:$A$776,$A97,СВЦЭМ!$B$33:$B$776,W$83)+'СЕТ СН'!$H$12+СВЦЭМ!$D$10+'СЕТ СН'!$H$5-'СЕТ СН'!$H$20</f>
        <v>2520.5741210300002</v>
      </c>
      <c r="X97" s="36">
        <f>SUMIFS(СВЦЭМ!$C$33:$C$776,СВЦЭМ!$A$33:$A$776,$A97,СВЦЭМ!$B$33:$B$776,X$83)+'СЕТ СН'!$H$12+СВЦЭМ!$D$10+'СЕТ СН'!$H$5-'СЕТ СН'!$H$20</f>
        <v>2490.84233933</v>
      </c>
      <c r="Y97" s="36">
        <f>SUMIFS(СВЦЭМ!$C$33:$C$776,СВЦЭМ!$A$33:$A$776,$A97,СВЦЭМ!$B$33:$B$776,Y$83)+'СЕТ СН'!$H$12+СВЦЭМ!$D$10+'СЕТ СН'!$H$5-'СЕТ СН'!$H$20</f>
        <v>2516.43302713</v>
      </c>
    </row>
    <row r="98" spans="1:25" ht="15.75" x14ac:dyDescent="0.2">
      <c r="A98" s="35">
        <f t="shared" si="2"/>
        <v>43723</v>
      </c>
      <c r="B98" s="36">
        <f>SUMIFS(СВЦЭМ!$C$33:$C$776,СВЦЭМ!$A$33:$A$776,$A98,СВЦЭМ!$B$33:$B$776,B$83)+'СЕТ СН'!$H$12+СВЦЭМ!$D$10+'СЕТ СН'!$H$5-'СЕТ СН'!$H$20</f>
        <v>2591.5019324499999</v>
      </c>
      <c r="C98" s="36">
        <f>SUMIFS(СВЦЭМ!$C$33:$C$776,СВЦЭМ!$A$33:$A$776,$A98,СВЦЭМ!$B$33:$B$776,C$83)+'СЕТ СН'!$H$12+СВЦЭМ!$D$10+'СЕТ СН'!$H$5-'СЕТ СН'!$H$20</f>
        <v>2627.86838601</v>
      </c>
      <c r="D98" s="36">
        <f>SUMIFS(СВЦЭМ!$C$33:$C$776,СВЦЭМ!$A$33:$A$776,$A98,СВЦЭМ!$B$33:$B$776,D$83)+'СЕТ СН'!$H$12+СВЦЭМ!$D$10+'СЕТ СН'!$H$5-'СЕТ СН'!$H$20</f>
        <v>2643.2971058200001</v>
      </c>
      <c r="E98" s="36">
        <f>SUMIFS(СВЦЭМ!$C$33:$C$776,СВЦЭМ!$A$33:$A$776,$A98,СВЦЭМ!$B$33:$B$776,E$83)+'СЕТ СН'!$H$12+СВЦЭМ!$D$10+'СЕТ СН'!$H$5-'СЕТ СН'!$H$20</f>
        <v>2658.47942448</v>
      </c>
      <c r="F98" s="36">
        <f>SUMIFS(СВЦЭМ!$C$33:$C$776,СВЦЭМ!$A$33:$A$776,$A98,СВЦЭМ!$B$33:$B$776,F$83)+'СЕТ СН'!$H$12+СВЦЭМ!$D$10+'СЕТ СН'!$H$5-'СЕТ СН'!$H$20</f>
        <v>2656.6405468299999</v>
      </c>
      <c r="G98" s="36">
        <f>SUMIFS(СВЦЭМ!$C$33:$C$776,СВЦЭМ!$A$33:$A$776,$A98,СВЦЭМ!$B$33:$B$776,G$83)+'СЕТ СН'!$H$12+СВЦЭМ!$D$10+'СЕТ СН'!$H$5-'СЕТ СН'!$H$20</f>
        <v>2655.6462955400002</v>
      </c>
      <c r="H98" s="36">
        <f>SUMIFS(СВЦЭМ!$C$33:$C$776,СВЦЭМ!$A$33:$A$776,$A98,СВЦЭМ!$B$33:$B$776,H$83)+'СЕТ СН'!$H$12+СВЦЭМ!$D$10+'СЕТ СН'!$H$5-'СЕТ СН'!$H$20</f>
        <v>2639.2825082600002</v>
      </c>
      <c r="I98" s="36">
        <f>SUMIFS(СВЦЭМ!$C$33:$C$776,СВЦЭМ!$A$33:$A$776,$A98,СВЦЭМ!$B$33:$B$776,I$83)+'СЕТ СН'!$H$12+СВЦЭМ!$D$10+'СЕТ СН'!$H$5-'СЕТ СН'!$H$20</f>
        <v>2614.2397051200001</v>
      </c>
      <c r="J98" s="36">
        <f>SUMIFS(СВЦЭМ!$C$33:$C$776,СВЦЭМ!$A$33:$A$776,$A98,СВЦЭМ!$B$33:$B$776,J$83)+'СЕТ СН'!$H$12+СВЦЭМ!$D$10+'СЕТ СН'!$H$5-'СЕТ СН'!$H$20</f>
        <v>2561.3994912799999</v>
      </c>
      <c r="K98" s="36">
        <f>SUMIFS(СВЦЭМ!$C$33:$C$776,СВЦЭМ!$A$33:$A$776,$A98,СВЦЭМ!$B$33:$B$776,K$83)+'СЕТ СН'!$H$12+СВЦЭМ!$D$10+'СЕТ СН'!$H$5-'СЕТ СН'!$H$20</f>
        <v>2535.5544905000002</v>
      </c>
      <c r="L98" s="36">
        <f>SUMIFS(СВЦЭМ!$C$33:$C$776,СВЦЭМ!$A$33:$A$776,$A98,СВЦЭМ!$B$33:$B$776,L$83)+'СЕТ СН'!$H$12+СВЦЭМ!$D$10+'СЕТ СН'!$H$5-'СЕТ СН'!$H$20</f>
        <v>2552.10513575</v>
      </c>
      <c r="M98" s="36">
        <f>SUMIFS(СВЦЭМ!$C$33:$C$776,СВЦЭМ!$A$33:$A$776,$A98,СВЦЭМ!$B$33:$B$776,M$83)+'СЕТ СН'!$H$12+СВЦЭМ!$D$10+'СЕТ СН'!$H$5-'СЕТ СН'!$H$20</f>
        <v>2544.8473962400003</v>
      </c>
      <c r="N98" s="36">
        <f>SUMIFS(СВЦЭМ!$C$33:$C$776,СВЦЭМ!$A$33:$A$776,$A98,СВЦЭМ!$B$33:$B$776,N$83)+'СЕТ СН'!$H$12+СВЦЭМ!$D$10+'СЕТ СН'!$H$5-'СЕТ СН'!$H$20</f>
        <v>2538.16230404</v>
      </c>
      <c r="O98" s="36">
        <f>SUMIFS(СВЦЭМ!$C$33:$C$776,СВЦЭМ!$A$33:$A$776,$A98,СВЦЭМ!$B$33:$B$776,O$83)+'СЕТ СН'!$H$12+СВЦЭМ!$D$10+'СЕТ СН'!$H$5-'СЕТ СН'!$H$20</f>
        <v>2541.6378752300002</v>
      </c>
      <c r="P98" s="36">
        <f>SUMIFS(СВЦЭМ!$C$33:$C$776,СВЦЭМ!$A$33:$A$776,$A98,СВЦЭМ!$B$33:$B$776,P$83)+'СЕТ СН'!$H$12+СВЦЭМ!$D$10+'СЕТ СН'!$H$5-'СЕТ СН'!$H$20</f>
        <v>2544.3373402000002</v>
      </c>
      <c r="Q98" s="36">
        <f>SUMIFS(СВЦЭМ!$C$33:$C$776,СВЦЭМ!$A$33:$A$776,$A98,СВЦЭМ!$B$33:$B$776,Q$83)+'СЕТ СН'!$H$12+СВЦЭМ!$D$10+'СЕТ СН'!$H$5-'СЕТ СН'!$H$20</f>
        <v>2549.8655060400001</v>
      </c>
      <c r="R98" s="36">
        <f>SUMIFS(СВЦЭМ!$C$33:$C$776,СВЦЭМ!$A$33:$A$776,$A98,СВЦЭМ!$B$33:$B$776,R$83)+'СЕТ СН'!$H$12+СВЦЭМ!$D$10+'СЕТ СН'!$H$5-'СЕТ СН'!$H$20</f>
        <v>2511.5411727199998</v>
      </c>
      <c r="S98" s="36">
        <f>SUMIFS(СВЦЭМ!$C$33:$C$776,СВЦЭМ!$A$33:$A$776,$A98,СВЦЭМ!$B$33:$B$776,S$83)+'СЕТ СН'!$H$12+СВЦЭМ!$D$10+'СЕТ СН'!$H$5-'СЕТ СН'!$H$20</f>
        <v>2494.176187</v>
      </c>
      <c r="T98" s="36">
        <f>SUMIFS(СВЦЭМ!$C$33:$C$776,СВЦЭМ!$A$33:$A$776,$A98,СВЦЭМ!$B$33:$B$776,T$83)+'СЕТ СН'!$H$12+СВЦЭМ!$D$10+'СЕТ СН'!$H$5-'СЕТ СН'!$H$20</f>
        <v>2505.26767866</v>
      </c>
      <c r="U98" s="36">
        <f>SUMIFS(СВЦЭМ!$C$33:$C$776,СВЦЭМ!$A$33:$A$776,$A98,СВЦЭМ!$B$33:$B$776,U$83)+'СЕТ СН'!$H$12+СВЦЭМ!$D$10+'СЕТ СН'!$H$5-'СЕТ СН'!$H$20</f>
        <v>2521.7547937700001</v>
      </c>
      <c r="V98" s="36">
        <f>SUMIFS(СВЦЭМ!$C$33:$C$776,СВЦЭМ!$A$33:$A$776,$A98,СВЦЭМ!$B$33:$B$776,V$83)+'СЕТ СН'!$H$12+СВЦЭМ!$D$10+'СЕТ СН'!$H$5-'СЕТ СН'!$H$20</f>
        <v>2545.5999547700003</v>
      </c>
      <c r="W98" s="36">
        <f>SUMIFS(СВЦЭМ!$C$33:$C$776,СВЦЭМ!$A$33:$A$776,$A98,СВЦЭМ!$B$33:$B$776,W$83)+'СЕТ СН'!$H$12+СВЦЭМ!$D$10+'СЕТ СН'!$H$5-'СЕТ СН'!$H$20</f>
        <v>2536.6984661199999</v>
      </c>
      <c r="X98" s="36">
        <f>SUMIFS(СВЦЭМ!$C$33:$C$776,СВЦЭМ!$A$33:$A$776,$A98,СВЦЭМ!$B$33:$B$776,X$83)+'СЕТ СН'!$H$12+СВЦЭМ!$D$10+'СЕТ СН'!$H$5-'СЕТ СН'!$H$20</f>
        <v>2501.6398876000003</v>
      </c>
      <c r="Y98" s="36">
        <f>SUMIFS(СВЦЭМ!$C$33:$C$776,СВЦЭМ!$A$33:$A$776,$A98,СВЦЭМ!$B$33:$B$776,Y$83)+'СЕТ СН'!$H$12+СВЦЭМ!$D$10+'СЕТ СН'!$H$5-'СЕТ СН'!$H$20</f>
        <v>2541.0362042300003</v>
      </c>
    </row>
    <row r="99" spans="1:25" ht="15.75" x14ac:dyDescent="0.2">
      <c r="A99" s="35">
        <f t="shared" si="2"/>
        <v>43724</v>
      </c>
      <c r="B99" s="36">
        <f>SUMIFS(СВЦЭМ!$C$33:$C$776,СВЦЭМ!$A$33:$A$776,$A99,СВЦЭМ!$B$33:$B$776,B$83)+'СЕТ СН'!$H$12+СВЦЭМ!$D$10+'СЕТ СН'!$H$5-'СЕТ СН'!$H$20</f>
        <v>2634.3741905500001</v>
      </c>
      <c r="C99" s="36">
        <f>SUMIFS(СВЦЭМ!$C$33:$C$776,СВЦЭМ!$A$33:$A$776,$A99,СВЦЭМ!$B$33:$B$776,C$83)+'СЕТ СН'!$H$12+СВЦЭМ!$D$10+'СЕТ СН'!$H$5-'СЕТ СН'!$H$20</f>
        <v>2665.4348239300002</v>
      </c>
      <c r="D99" s="36">
        <f>SUMIFS(СВЦЭМ!$C$33:$C$776,СВЦЭМ!$A$33:$A$776,$A99,СВЦЭМ!$B$33:$B$776,D$83)+'СЕТ СН'!$H$12+СВЦЭМ!$D$10+'СЕТ СН'!$H$5-'СЕТ СН'!$H$20</f>
        <v>2677.7180867900001</v>
      </c>
      <c r="E99" s="36">
        <f>SUMIFS(СВЦЭМ!$C$33:$C$776,СВЦЭМ!$A$33:$A$776,$A99,СВЦЭМ!$B$33:$B$776,E$83)+'СЕТ СН'!$H$12+СВЦЭМ!$D$10+'СЕТ СН'!$H$5-'СЕТ СН'!$H$20</f>
        <v>2683.4376672899998</v>
      </c>
      <c r="F99" s="36">
        <f>SUMIFS(СВЦЭМ!$C$33:$C$776,СВЦЭМ!$A$33:$A$776,$A99,СВЦЭМ!$B$33:$B$776,F$83)+'СЕТ СН'!$H$12+СВЦЭМ!$D$10+'СЕТ СН'!$H$5-'СЕТ СН'!$H$20</f>
        <v>2687.73052822</v>
      </c>
      <c r="G99" s="36">
        <f>SUMIFS(СВЦЭМ!$C$33:$C$776,СВЦЭМ!$A$33:$A$776,$A99,СВЦЭМ!$B$33:$B$776,G$83)+'СЕТ СН'!$H$12+СВЦЭМ!$D$10+'СЕТ СН'!$H$5-'СЕТ СН'!$H$20</f>
        <v>2685.04246027</v>
      </c>
      <c r="H99" s="36">
        <f>SUMIFS(СВЦЭМ!$C$33:$C$776,СВЦЭМ!$A$33:$A$776,$A99,СВЦЭМ!$B$33:$B$776,H$83)+'СЕТ СН'!$H$12+СВЦЭМ!$D$10+'СЕТ СН'!$H$5-'СЕТ СН'!$H$20</f>
        <v>2643.9777392000001</v>
      </c>
      <c r="I99" s="36">
        <f>SUMIFS(СВЦЭМ!$C$33:$C$776,СВЦЭМ!$A$33:$A$776,$A99,СВЦЭМ!$B$33:$B$776,I$83)+'СЕТ СН'!$H$12+СВЦЭМ!$D$10+'СЕТ СН'!$H$5-'СЕТ СН'!$H$20</f>
        <v>2606.05173092</v>
      </c>
      <c r="J99" s="36">
        <f>SUMIFS(СВЦЭМ!$C$33:$C$776,СВЦЭМ!$A$33:$A$776,$A99,СВЦЭМ!$B$33:$B$776,J$83)+'СЕТ СН'!$H$12+СВЦЭМ!$D$10+'СЕТ СН'!$H$5-'СЕТ СН'!$H$20</f>
        <v>2585.4211481100001</v>
      </c>
      <c r="K99" s="36">
        <f>SUMIFS(СВЦЭМ!$C$33:$C$776,СВЦЭМ!$A$33:$A$776,$A99,СВЦЭМ!$B$33:$B$776,K$83)+'СЕТ СН'!$H$12+СВЦЭМ!$D$10+'СЕТ СН'!$H$5-'СЕТ СН'!$H$20</f>
        <v>2594.7796766700003</v>
      </c>
      <c r="L99" s="36">
        <f>SUMIFS(СВЦЭМ!$C$33:$C$776,СВЦЭМ!$A$33:$A$776,$A99,СВЦЭМ!$B$33:$B$776,L$83)+'СЕТ СН'!$H$12+СВЦЭМ!$D$10+'СЕТ СН'!$H$5-'СЕТ СН'!$H$20</f>
        <v>2592.4864776300001</v>
      </c>
      <c r="M99" s="36">
        <f>SUMIFS(СВЦЭМ!$C$33:$C$776,СВЦЭМ!$A$33:$A$776,$A99,СВЦЭМ!$B$33:$B$776,M$83)+'СЕТ СН'!$H$12+СВЦЭМ!$D$10+'СЕТ СН'!$H$5-'СЕТ СН'!$H$20</f>
        <v>2578.6343753000001</v>
      </c>
      <c r="N99" s="36">
        <f>SUMIFS(СВЦЭМ!$C$33:$C$776,СВЦЭМ!$A$33:$A$776,$A99,СВЦЭМ!$B$33:$B$776,N$83)+'СЕТ СН'!$H$12+СВЦЭМ!$D$10+'СЕТ СН'!$H$5-'СЕТ СН'!$H$20</f>
        <v>2572.2854182999999</v>
      </c>
      <c r="O99" s="36">
        <f>SUMIFS(СВЦЭМ!$C$33:$C$776,СВЦЭМ!$A$33:$A$776,$A99,СВЦЭМ!$B$33:$B$776,O$83)+'СЕТ СН'!$H$12+СВЦЭМ!$D$10+'СЕТ СН'!$H$5-'СЕТ СН'!$H$20</f>
        <v>2572.8462553600002</v>
      </c>
      <c r="P99" s="36">
        <f>SUMIFS(СВЦЭМ!$C$33:$C$776,СВЦЭМ!$A$33:$A$776,$A99,СВЦЭМ!$B$33:$B$776,P$83)+'СЕТ СН'!$H$12+СВЦЭМ!$D$10+'СЕТ СН'!$H$5-'СЕТ СН'!$H$20</f>
        <v>2578.9273661900002</v>
      </c>
      <c r="Q99" s="36">
        <f>SUMIFS(СВЦЭМ!$C$33:$C$776,СВЦЭМ!$A$33:$A$776,$A99,СВЦЭМ!$B$33:$B$776,Q$83)+'СЕТ СН'!$H$12+СВЦЭМ!$D$10+'СЕТ СН'!$H$5-'СЕТ СН'!$H$20</f>
        <v>2582.2640733600001</v>
      </c>
      <c r="R99" s="36">
        <f>SUMIFS(СВЦЭМ!$C$33:$C$776,СВЦЭМ!$A$33:$A$776,$A99,СВЦЭМ!$B$33:$B$776,R$83)+'СЕТ СН'!$H$12+СВЦЭМ!$D$10+'СЕТ СН'!$H$5-'СЕТ СН'!$H$20</f>
        <v>2552.3926923200002</v>
      </c>
      <c r="S99" s="36">
        <f>SUMIFS(СВЦЭМ!$C$33:$C$776,СВЦЭМ!$A$33:$A$776,$A99,СВЦЭМ!$B$33:$B$776,S$83)+'СЕТ СН'!$H$12+СВЦЭМ!$D$10+'СЕТ СН'!$H$5-'СЕТ СН'!$H$20</f>
        <v>2550.5322924000002</v>
      </c>
      <c r="T99" s="36">
        <f>SUMIFS(СВЦЭМ!$C$33:$C$776,СВЦЭМ!$A$33:$A$776,$A99,СВЦЭМ!$B$33:$B$776,T$83)+'СЕТ СН'!$H$12+СВЦЭМ!$D$10+'СЕТ СН'!$H$5-'СЕТ СН'!$H$20</f>
        <v>2556.4994471300001</v>
      </c>
      <c r="U99" s="36">
        <f>SUMIFS(СВЦЭМ!$C$33:$C$776,СВЦЭМ!$A$33:$A$776,$A99,СВЦЭМ!$B$33:$B$776,U$83)+'СЕТ СН'!$H$12+СВЦЭМ!$D$10+'СЕТ СН'!$H$5-'СЕТ СН'!$H$20</f>
        <v>2577.0920668600002</v>
      </c>
      <c r="V99" s="36">
        <f>SUMIFS(СВЦЭМ!$C$33:$C$776,СВЦЭМ!$A$33:$A$776,$A99,СВЦЭМ!$B$33:$B$776,V$83)+'СЕТ СН'!$H$12+СВЦЭМ!$D$10+'СЕТ СН'!$H$5-'СЕТ СН'!$H$20</f>
        <v>2596.96083129</v>
      </c>
      <c r="W99" s="36">
        <f>SUMIFS(СВЦЭМ!$C$33:$C$776,СВЦЭМ!$A$33:$A$776,$A99,СВЦЭМ!$B$33:$B$776,W$83)+'СЕТ СН'!$H$12+СВЦЭМ!$D$10+'СЕТ СН'!$H$5-'СЕТ СН'!$H$20</f>
        <v>2589.8106343200002</v>
      </c>
      <c r="X99" s="36">
        <f>SUMIFS(СВЦЭМ!$C$33:$C$776,СВЦЭМ!$A$33:$A$776,$A99,СВЦЭМ!$B$33:$B$776,X$83)+'СЕТ СН'!$H$12+СВЦЭМ!$D$10+'СЕТ СН'!$H$5-'СЕТ СН'!$H$20</f>
        <v>2556.4741957900001</v>
      </c>
      <c r="Y99" s="36">
        <f>SUMIFS(СВЦЭМ!$C$33:$C$776,СВЦЭМ!$A$33:$A$776,$A99,СВЦЭМ!$B$33:$B$776,Y$83)+'СЕТ СН'!$H$12+СВЦЭМ!$D$10+'СЕТ СН'!$H$5-'СЕТ СН'!$H$20</f>
        <v>2512.3648401300002</v>
      </c>
    </row>
    <row r="100" spans="1:25" ht="15.75" x14ac:dyDescent="0.2">
      <c r="A100" s="35">
        <f t="shared" si="2"/>
        <v>43725</v>
      </c>
      <c r="B100" s="36">
        <f>SUMIFS(СВЦЭМ!$C$33:$C$776,СВЦЭМ!$A$33:$A$776,$A100,СВЦЭМ!$B$33:$B$776,B$83)+'СЕТ СН'!$H$12+СВЦЭМ!$D$10+'СЕТ СН'!$H$5-'СЕТ СН'!$H$20</f>
        <v>2557.5974777400002</v>
      </c>
      <c r="C100" s="36">
        <f>SUMIFS(СВЦЭМ!$C$33:$C$776,СВЦЭМ!$A$33:$A$776,$A100,СВЦЭМ!$B$33:$B$776,C$83)+'СЕТ СН'!$H$12+СВЦЭМ!$D$10+'СЕТ СН'!$H$5-'СЕТ СН'!$H$20</f>
        <v>2578.894421</v>
      </c>
      <c r="D100" s="36">
        <f>SUMIFS(СВЦЭМ!$C$33:$C$776,СВЦЭМ!$A$33:$A$776,$A100,СВЦЭМ!$B$33:$B$776,D$83)+'СЕТ СН'!$H$12+СВЦЭМ!$D$10+'СЕТ СН'!$H$5-'СЕТ СН'!$H$20</f>
        <v>2587.5906833600002</v>
      </c>
      <c r="E100" s="36">
        <f>SUMIFS(СВЦЭМ!$C$33:$C$776,СВЦЭМ!$A$33:$A$776,$A100,СВЦЭМ!$B$33:$B$776,E$83)+'СЕТ СН'!$H$12+СВЦЭМ!$D$10+'СЕТ СН'!$H$5-'СЕТ СН'!$H$20</f>
        <v>2594.41343392</v>
      </c>
      <c r="F100" s="36">
        <f>SUMIFS(СВЦЭМ!$C$33:$C$776,СВЦЭМ!$A$33:$A$776,$A100,СВЦЭМ!$B$33:$B$776,F$83)+'СЕТ СН'!$H$12+СВЦЭМ!$D$10+'СЕТ СН'!$H$5-'СЕТ СН'!$H$20</f>
        <v>2601.7722848399999</v>
      </c>
      <c r="G100" s="36">
        <f>SUMIFS(СВЦЭМ!$C$33:$C$776,СВЦЭМ!$A$33:$A$776,$A100,СВЦЭМ!$B$33:$B$776,G$83)+'СЕТ СН'!$H$12+СВЦЭМ!$D$10+'СЕТ СН'!$H$5-'СЕТ СН'!$H$20</f>
        <v>2589.3890224300003</v>
      </c>
      <c r="H100" s="36">
        <f>SUMIFS(СВЦЭМ!$C$33:$C$776,СВЦЭМ!$A$33:$A$776,$A100,СВЦЭМ!$B$33:$B$776,H$83)+'СЕТ СН'!$H$12+СВЦЭМ!$D$10+'СЕТ СН'!$H$5-'СЕТ СН'!$H$20</f>
        <v>2552.1516250100003</v>
      </c>
      <c r="I100" s="36">
        <f>SUMIFS(СВЦЭМ!$C$33:$C$776,СВЦЭМ!$A$33:$A$776,$A100,СВЦЭМ!$B$33:$B$776,I$83)+'СЕТ СН'!$H$12+СВЦЭМ!$D$10+'СЕТ СН'!$H$5-'СЕТ СН'!$H$20</f>
        <v>2568.08683853</v>
      </c>
      <c r="J100" s="36">
        <f>SUMIFS(СВЦЭМ!$C$33:$C$776,СВЦЭМ!$A$33:$A$776,$A100,СВЦЭМ!$B$33:$B$776,J$83)+'СЕТ СН'!$H$12+СВЦЭМ!$D$10+'СЕТ СН'!$H$5-'СЕТ СН'!$H$20</f>
        <v>2583.7511897600002</v>
      </c>
      <c r="K100" s="36">
        <f>SUMIFS(СВЦЭМ!$C$33:$C$776,СВЦЭМ!$A$33:$A$776,$A100,СВЦЭМ!$B$33:$B$776,K$83)+'СЕТ СН'!$H$12+СВЦЭМ!$D$10+'СЕТ СН'!$H$5-'СЕТ СН'!$H$20</f>
        <v>2588.0510202800001</v>
      </c>
      <c r="L100" s="36">
        <f>SUMIFS(СВЦЭМ!$C$33:$C$776,СВЦЭМ!$A$33:$A$776,$A100,СВЦЭМ!$B$33:$B$776,L$83)+'СЕТ СН'!$H$12+СВЦЭМ!$D$10+'СЕТ СН'!$H$5-'СЕТ СН'!$H$20</f>
        <v>2578.7231407500003</v>
      </c>
      <c r="M100" s="36">
        <f>SUMIFS(СВЦЭМ!$C$33:$C$776,СВЦЭМ!$A$33:$A$776,$A100,СВЦЭМ!$B$33:$B$776,M$83)+'СЕТ СН'!$H$12+СВЦЭМ!$D$10+'СЕТ СН'!$H$5-'СЕТ СН'!$H$20</f>
        <v>2583.6890543999998</v>
      </c>
      <c r="N100" s="36">
        <f>SUMIFS(СВЦЭМ!$C$33:$C$776,СВЦЭМ!$A$33:$A$776,$A100,СВЦЭМ!$B$33:$B$776,N$83)+'СЕТ СН'!$H$12+СВЦЭМ!$D$10+'СЕТ СН'!$H$5-'СЕТ СН'!$H$20</f>
        <v>2587.5363695800002</v>
      </c>
      <c r="O100" s="36">
        <f>SUMIFS(СВЦЭМ!$C$33:$C$776,СВЦЭМ!$A$33:$A$776,$A100,СВЦЭМ!$B$33:$B$776,O$83)+'СЕТ СН'!$H$12+СВЦЭМ!$D$10+'СЕТ СН'!$H$5-'СЕТ СН'!$H$20</f>
        <v>2595.7923458300002</v>
      </c>
      <c r="P100" s="36">
        <f>SUMIFS(СВЦЭМ!$C$33:$C$776,СВЦЭМ!$A$33:$A$776,$A100,СВЦЭМ!$B$33:$B$776,P$83)+'СЕТ СН'!$H$12+СВЦЭМ!$D$10+'СЕТ СН'!$H$5-'СЕТ СН'!$H$20</f>
        <v>2600.5246553699999</v>
      </c>
      <c r="Q100" s="36">
        <f>SUMIFS(СВЦЭМ!$C$33:$C$776,СВЦЭМ!$A$33:$A$776,$A100,СВЦЭМ!$B$33:$B$776,Q$83)+'СЕТ СН'!$H$12+СВЦЭМ!$D$10+'СЕТ СН'!$H$5-'СЕТ СН'!$H$20</f>
        <v>2600.9629551600001</v>
      </c>
      <c r="R100" s="36">
        <f>SUMIFS(СВЦЭМ!$C$33:$C$776,СВЦЭМ!$A$33:$A$776,$A100,СВЦЭМ!$B$33:$B$776,R$83)+'СЕТ СН'!$H$12+СВЦЭМ!$D$10+'СЕТ СН'!$H$5-'СЕТ СН'!$H$20</f>
        <v>2552.6732430299999</v>
      </c>
      <c r="S100" s="36">
        <f>SUMIFS(СВЦЭМ!$C$33:$C$776,СВЦЭМ!$A$33:$A$776,$A100,СВЦЭМ!$B$33:$B$776,S$83)+'СЕТ СН'!$H$12+СВЦЭМ!$D$10+'СЕТ СН'!$H$5-'СЕТ СН'!$H$20</f>
        <v>2518.8548426900002</v>
      </c>
      <c r="T100" s="36">
        <f>SUMIFS(СВЦЭМ!$C$33:$C$776,СВЦЭМ!$A$33:$A$776,$A100,СВЦЭМ!$B$33:$B$776,T$83)+'СЕТ СН'!$H$12+СВЦЭМ!$D$10+'СЕТ СН'!$H$5-'СЕТ СН'!$H$20</f>
        <v>2510.1782098799999</v>
      </c>
      <c r="U100" s="36">
        <f>SUMIFS(СВЦЭМ!$C$33:$C$776,СВЦЭМ!$A$33:$A$776,$A100,СВЦЭМ!$B$33:$B$776,U$83)+'СЕТ СН'!$H$12+СВЦЭМ!$D$10+'СЕТ СН'!$H$5-'СЕТ СН'!$H$20</f>
        <v>2517.97194244</v>
      </c>
      <c r="V100" s="36">
        <f>SUMIFS(СВЦЭМ!$C$33:$C$776,СВЦЭМ!$A$33:$A$776,$A100,СВЦЭМ!$B$33:$B$776,V$83)+'СЕТ СН'!$H$12+СВЦЭМ!$D$10+'СЕТ СН'!$H$5-'СЕТ СН'!$H$20</f>
        <v>2517.20001426</v>
      </c>
      <c r="W100" s="36">
        <f>SUMIFS(СВЦЭМ!$C$33:$C$776,СВЦЭМ!$A$33:$A$776,$A100,СВЦЭМ!$B$33:$B$776,W$83)+'СЕТ СН'!$H$12+СВЦЭМ!$D$10+'СЕТ СН'!$H$5-'СЕТ СН'!$H$20</f>
        <v>2508.0748579700003</v>
      </c>
      <c r="X100" s="36">
        <f>SUMIFS(СВЦЭМ!$C$33:$C$776,СВЦЭМ!$A$33:$A$776,$A100,СВЦЭМ!$B$33:$B$776,X$83)+'СЕТ СН'!$H$12+СВЦЭМ!$D$10+'СЕТ СН'!$H$5-'СЕТ СН'!$H$20</f>
        <v>2524.4287788500001</v>
      </c>
      <c r="Y100" s="36">
        <f>SUMIFS(СВЦЭМ!$C$33:$C$776,СВЦЭМ!$A$33:$A$776,$A100,СВЦЭМ!$B$33:$B$776,Y$83)+'СЕТ СН'!$H$12+СВЦЭМ!$D$10+'СЕТ СН'!$H$5-'СЕТ СН'!$H$20</f>
        <v>2597.9951216300001</v>
      </c>
    </row>
    <row r="101" spans="1:25" ht="15.75" x14ac:dyDescent="0.2">
      <c r="A101" s="35">
        <f t="shared" si="2"/>
        <v>43726</v>
      </c>
      <c r="B101" s="36">
        <f>SUMIFS(СВЦЭМ!$C$33:$C$776,СВЦЭМ!$A$33:$A$776,$A101,СВЦЭМ!$B$33:$B$776,B$83)+'СЕТ СН'!$H$12+СВЦЭМ!$D$10+'СЕТ СН'!$H$5-'СЕТ СН'!$H$20</f>
        <v>2633.1425576700003</v>
      </c>
      <c r="C101" s="36">
        <f>SUMIFS(СВЦЭМ!$C$33:$C$776,СВЦЭМ!$A$33:$A$776,$A101,СВЦЭМ!$B$33:$B$776,C$83)+'СЕТ СН'!$H$12+СВЦЭМ!$D$10+'СЕТ СН'!$H$5-'СЕТ СН'!$H$20</f>
        <v>2640.6476072099999</v>
      </c>
      <c r="D101" s="36">
        <f>SUMIFS(СВЦЭМ!$C$33:$C$776,СВЦЭМ!$A$33:$A$776,$A101,СВЦЭМ!$B$33:$B$776,D$83)+'СЕТ СН'!$H$12+СВЦЭМ!$D$10+'СЕТ СН'!$H$5-'СЕТ СН'!$H$20</f>
        <v>2647.9651977200001</v>
      </c>
      <c r="E101" s="36">
        <f>SUMIFS(СВЦЭМ!$C$33:$C$776,СВЦЭМ!$A$33:$A$776,$A101,СВЦЭМ!$B$33:$B$776,E$83)+'СЕТ СН'!$H$12+СВЦЭМ!$D$10+'СЕТ СН'!$H$5-'СЕТ СН'!$H$20</f>
        <v>2653.3466673200001</v>
      </c>
      <c r="F101" s="36">
        <f>SUMIFS(СВЦЭМ!$C$33:$C$776,СВЦЭМ!$A$33:$A$776,$A101,СВЦЭМ!$B$33:$B$776,F$83)+'СЕТ СН'!$H$12+СВЦЭМ!$D$10+'СЕТ СН'!$H$5-'СЕТ СН'!$H$20</f>
        <v>2655.3168604500001</v>
      </c>
      <c r="G101" s="36">
        <f>SUMIFS(СВЦЭМ!$C$33:$C$776,СВЦЭМ!$A$33:$A$776,$A101,СВЦЭМ!$B$33:$B$776,G$83)+'СЕТ СН'!$H$12+СВЦЭМ!$D$10+'СЕТ СН'!$H$5-'СЕТ СН'!$H$20</f>
        <v>2635.2915892700003</v>
      </c>
      <c r="H101" s="36">
        <f>SUMIFS(СВЦЭМ!$C$33:$C$776,СВЦЭМ!$A$33:$A$776,$A101,СВЦЭМ!$B$33:$B$776,H$83)+'СЕТ СН'!$H$12+СВЦЭМ!$D$10+'СЕТ СН'!$H$5-'СЕТ СН'!$H$20</f>
        <v>2597.7304038000002</v>
      </c>
      <c r="I101" s="36">
        <f>SUMIFS(СВЦЭМ!$C$33:$C$776,СВЦЭМ!$A$33:$A$776,$A101,СВЦЭМ!$B$33:$B$776,I$83)+'СЕТ СН'!$H$12+СВЦЭМ!$D$10+'СЕТ СН'!$H$5-'СЕТ СН'!$H$20</f>
        <v>2557.2693738400003</v>
      </c>
      <c r="J101" s="36">
        <f>SUMIFS(СВЦЭМ!$C$33:$C$776,СВЦЭМ!$A$33:$A$776,$A101,СВЦЭМ!$B$33:$B$776,J$83)+'СЕТ СН'!$H$12+СВЦЭМ!$D$10+'СЕТ СН'!$H$5-'СЕТ СН'!$H$20</f>
        <v>2522.3219825400001</v>
      </c>
      <c r="K101" s="36">
        <f>SUMIFS(СВЦЭМ!$C$33:$C$776,СВЦЭМ!$A$33:$A$776,$A101,СВЦЭМ!$B$33:$B$776,K$83)+'СЕТ СН'!$H$12+СВЦЭМ!$D$10+'СЕТ СН'!$H$5-'СЕТ СН'!$H$20</f>
        <v>2516.5958419799999</v>
      </c>
      <c r="L101" s="36">
        <f>SUMIFS(СВЦЭМ!$C$33:$C$776,СВЦЭМ!$A$33:$A$776,$A101,СВЦЭМ!$B$33:$B$776,L$83)+'СЕТ СН'!$H$12+СВЦЭМ!$D$10+'СЕТ СН'!$H$5-'СЕТ СН'!$H$20</f>
        <v>2508.5077753700002</v>
      </c>
      <c r="M101" s="36">
        <f>SUMIFS(СВЦЭМ!$C$33:$C$776,СВЦЭМ!$A$33:$A$776,$A101,СВЦЭМ!$B$33:$B$776,M$83)+'СЕТ СН'!$H$12+СВЦЭМ!$D$10+'СЕТ СН'!$H$5-'СЕТ СН'!$H$20</f>
        <v>2508.18337354</v>
      </c>
      <c r="N101" s="36">
        <f>SUMIFS(СВЦЭМ!$C$33:$C$776,СВЦЭМ!$A$33:$A$776,$A101,СВЦЭМ!$B$33:$B$776,N$83)+'СЕТ СН'!$H$12+СВЦЭМ!$D$10+'СЕТ СН'!$H$5-'СЕТ СН'!$H$20</f>
        <v>2513.0357959299999</v>
      </c>
      <c r="O101" s="36">
        <f>SUMIFS(СВЦЭМ!$C$33:$C$776,СВЦЭМ!$A$33:$A$776,$A101,СВЦЭМ!$B$33:$B$776,O$83)+'СЕТ СН'!$H$12+СВЦЭМ!$D$10+'СЕТ СН'!$H$5-'СЕТ СН'!$H$20</f>
        <v>2520.2779844500001</v>
      </c>
      <c r="P101" s="36">
        <f>SUMIFS(СВЦЭМ!$C$33:$C$776,СВЦЭМ!$A$33:$A$776,$A101,СВЦЭМ!$B$33:$B$776,P$83)+'СЕТ СН'!$H$12+СВЦЭМ!$D$10+'СЕТ СН'!$H$5-'СЕТ СН'!$H$20</f>
        <v>2523.4682293999999</v>
      </c>
      <c r="Q101" s="36">
        <f>SUMIFS(СВЦЭМ!$C$33:$C$776,СВЦЭМ!$A$33:$A$776,$A101,СВЦЭМ!$B$33:$B$776,Q$83)+'СЕТ СН'!$H$12+СВЦЭМ!$D$10+'СЕТ СН'!$H$5-'СЕТ СН'!$H$20</f>
        <v>2532.9297076500002</v>
      </c>
      <c r="R101" s="36">
        <f>SUMIFS(СВЦЭМ!$C$33:$C$776,СВЦЭМ!$A$33:$A$776,$A101,СВЦЭМ!$B$33:$B$776,R$83)+'СЕТ СН'!$H$12+СВЦЭМ!$D$10+'СЕТ СН'!$H$5-'СЕТ СН'!$H$20</f>
        <v>2506.1509565800002</v>
      </c>
      <c r="S101" s="36">
        <f>SUMIFS(СВЦЭМ!$C$33:$C$776,СВЦЭМ!$A$33:$A$776,$A101,СВЦЭМ!$B$33:$B$776,S$83)+'СЕТ СН'!$H$12+СВЦЭМ!$D$10+'СЕТ СН'!$H$5-'СЕТ СН'!$H$20</f>
        <v>2497.0024236300001</v>
      </c>
      <c r="T101" s="36">
        <f>SUMIFS(СВЦЭМ!$C$33:$C$776,СВЦЭМ!$A$33:$A$776,$A101,СВЦЭМ!$B$33:$B$776,T$83)+'СЕТ СН'!$H$12+СВЦЭМ!$D$10+'СЕТ СН'!$H$5-'СЕТ СН'!$H$20</f>
        <v>2522.9457716900001</v>
      </c>
      <c r="U101" s="36">
        <f>SUMIFS(СВЦЭМ!$C$33:$C$776,СВЦЭМ!$A$33:$A$776,$A101,СВЦЭМ!$B$33:$B$776,U$83)+'СЕТ СН'!$H$12+СВЦЭМ!$D$10+'СЕТ СН'!$H$5-'СЕТ СН'!$H$20</f>
        <v>2552.9549840099999</v>
      </c>
      <c r="V101" s="36">
        <f>SUMIFS(СВЦЭМ!$C$33:$C$776,СВЦЭМ!$A$33:$A$776,$A101,СВЦЭМ!$B$33:$B$776,V$83)+'СЕТ СН'!$H$12+СВЦЭМ!$D$10+'СЕТ СН'!$H$5-'СЕТ СН'!$H$20</f>
        <v>2572.97290737</v>
      </c>
      <c r="W101" s="36">
        <f>SUMIFS(СВЦЭМ!$C$33:$C$776,СВЦЭМ!$A$33:$A$776,$A101,СВЦЭМ!$B$33:$B$776,W$83)+'СЕТ СН'!$H$12+СВЦЭМ!$D$10+'СЕТ СН'!$H$5-'СЕТ СН'!$H$20</f>
        <v>2560.59281702</v>
      </c>
      <c r="X101" s="36">
        <f>SUMIFS(СВЦЭМ!$C$33:$C$776,СВЦЭМ!$A$33:$A$776,$A101,СВЦЭМ!$B$33:$B$776,X$83)+'СЕТ СН'!$H$12+СВЦЭМ!$D$10+'СЕТ СН'!$H$5-'СЕТ СН'!$H$20</f>
        <v>2525.9869855100001</v>
      </c>
      <c r="Y101" s="36">
        <f>SUMIFS(СВЦЭМ!$C$33:$C$776,СВЦЭМ!$A$33:$A$776,$A101,СВЦЭМ!$B$33:$B$776,Y$83)+'СЕТ СН'!$H$12+СВЦЭМ!$D$10+'СЕТ СН'!$H$5-'СЕТ СН'!$H$20</f>
        <v>2548.87135162</v>
      </c>
    </row>
    <row r="102" spans="1:25" ht="15.75" x14ac:dyDescent="0.2">
      <c r="A102" s="35">
        <f t="shared" si="2"/>
        <v>43727</v>
      </c>
      <c r="B102" s="36">
        <f>SUMIFS(СВЦЭМ!$C$33:$C$776,СВЦЭМ!$A$33:$A$776,$A102,СВЦЭМ!$B$33:$B$776,B$83)+'СЕТ СН'!$H$12+СВЦЭМ!$D$10+'СЕТ СН'!$H$5-'СЕТ СН'!$H$20</f>
        <v>2536.5207707700001</v>
      </c>
      <c r="C102" s="36">
        <f>SUMIFS(СВЦЭМ!$C$33:$C$776,СВЦЭМ!$A$33:$A$776,$A102,СВЦЭМ!$B$33:$B$776,C$83)+'СЕТ СН'!$H$12+СВЦЭМ!$D$10+'СЕТ СН'!$H$5-'СЕТ СН'!$H$20</f>
        <v>2560.4500333800001</v>
      </c>
      <c r="D102" s="36">
        <f>SUMIFS(СВЦЭМ!$C$33:$C$776,СВЦЭМ!$A$33:$A$776,$A102,СВЦЭМ!$B$33:$B$776,D$83)+'СЕТ СН'!$H$12+СВЦЭМ!$D$10+'СЕТ СН'!$H$5-'СЕТ СН'!$H$20</f>
        <v>2584.4885729600001</v>
      </c>
      <c r="E102" s="36">
        <f>SUMIFS(СВЦЭМ!$C$33:$C$776,СВЦЭМ!$A$33:$A$776,$A102,СВЦЭМ!$B$33:$B$776,E$83)+'СЕТ СН'!$H$12+СВЦЭМ!$D$10+'СЕТ СН'!$H$5-'СЕТ СН'!$H$20</f>
        <v>2591.1918358800003</v>
      </c>
      <c r="F102" s="36">
        <f>SUMIFS(СВЦЭМ!$C$33:$C$776,СВЦЭМ!$A$33:$A$776,$A102,СВЦЭМ!$B$33:$B$776,F$83)+'СЕТ СН'!$H$12+СВЦЭМ!$D$10+'СЕТ СН'!$H$5-'СЕТ СН'!$H$20</f>
        <v>2591.5202491600003</v>
      </c>
      <c r="G102" s="36">
        <f>SUMIFS(СВЦЭМ!$C$33:$C$776,СВЦЭМ!$A$33:$A$776,$A102,СВЦЭМ!$B$33:$B$776,G$83)+'СЕТ СН'!$H$12+СВЦЭМ!$D$10+'СЕТ СН'!$H$5-'СЕТ СН'!$H$20</f>
        <v>2573.65462355</v>
      </c>
      <c r="H102" s="36">
        <f>SUMIFS(СВЦЭМ!$C$33:$C$776,СВЦЭМ!$A$33:$A$776,$A102,СВЦЭМ!$B$33:$B$776,H$83)+'СЕТ СН'!$H$12+СВЦЭМ!$D$10+'СЕТ СН'!$H$5-'СЕТ СН'!$H$20</f>
        <v>2536.2819960500001</v>
      </c>
      <c r="I102" s="36">
        <f>SUMIFS(СВЦЭМ!$C$33:$C$776,СВЦЭМ!$A$33:$A$776,$A102,СВЦЭМ!$B$33:$B$776,I$83)+'СЕТ СН'!$H$12+СВЦЭМ!$D$10+'СЕТ СН'!$H$5-'СЕТ СН'!$H$20</f>
        <v>2498.0405718100001</v>
      </c>
      <c r="J102" s="36">
        <f>SUMIFS(СВЦЭМ!$C$33:$C$776,СВЦЭМ!$A$33:$A$776,$A102,СВЦЭМ!$B$33:$B$776,J$83)+'СЕТ СН'!$H$12+СВЦЭМ!$D$10+'СЕТ СН'!$H$5-'СЕТ СН'!$H$20</f>
        <v>2510.7130546600001</v>
      </c>
      <c r="K102" s="36">
        <f>SUMIFS(СВЦЭМ!$C$33:$C$776,СВЦЭМ!$A$33:$A$776,$A102,СВЦЭМ!$B$33:$B$776,K$83)+'СЕТ СН'!$H$12+СВЦЭМ!$D$10+'СЕТ СН'!$H$5-'СЕТ СН'!$H$20</f>
        <v>2577.8645207500003</v>
      </c>
      <c r="L102" s="36">
        <f>SUMIFS(СВЦЭМ!$C$33:$C$776,СВЦЭМ!$A$33:$A$776,$A102,СВЦЭМ!$B$33:$B$776,L$83)+'СЕТ СН'!$H$12+СВЦЭМ!$D$10+'СЕТ СН'!$H$5-'СЕТ СН'!$H$20</f>
        <v>2626.78115957</v>
      </c>
      <c r="M102" s="36">
        <f>SUMIFS(СВЦЭМ!$C$33:$C$776,СВЦЭМ!$A$33:$A$776,$A102,СВЦЭМ!$B$33:$B$776,M$83)+'СЕТ СН'!$H$12+СВЦЭМ!$D$10+'СЕТ СН'!$H$5-'СЕТ СН'!$H$20</f>
        <v>2615.7330357199999</v>
      </c>
      <c r="N102" s="36">
        <f>SUMIFS(СВЦЭМ!$C$33:$C$776,СВЦЭМ!$A$33:$A$776,$A102,СВЦЭМ!$B$33:$B$776,N$83)+'СЕТ СН'!$H$12+СВЦЭМ!$D$10+'СЕТ СН'!$H$5-'СЕТ СН'!$H$20</f>
        <v>2627.5376544600003</v>
      </c>
      <c r="O102" s="36">
        <f>SUMIFS(СВЦЭМ!$C$33:$C$776,СВЦЭМ!$A$33:$A$776,$A102,СВЦЭМ!$B$33:$B$776,O$83)+'СЕТ СН'!$H$12+СВЦЭМ!$D$10+'СЕТ СН'!$H$5-'СЕТ СН'!$H$20</f>
        <v>2628.0768321300002</v>
      </c>
      <c r="P102" s="36">
        <f>SUMIFS(СВЦЭМ!$C$33:$C$776,СВЦЭМ!$A$33:$A$776,$A102,СВЦЭМ!$B$33:$B$776,P$83)+'СЕТ СН'!$H$12+СВЦЭМ!$D$10+'СЕТ СН'!$H$5-'СЕТ СН'!$H$20</f>
        <v>2514.3316855500002</v>
      </c>
      <c r="Q102" s="36">
        <f>SUMIFS(СВЦЭМ!$C$33:$C$776,СВЦЭМ!$A$33:$A$776,$A102,СВЦЭМ!$B$33:$B$776,Q$83)+'СЕТ СН'!$H$12+СВЦЭМ!$D$10+'СЕТ СН'!$H$5-'СЕТ СН'!$H$20</f>
        <v>2512.4088851699998</v>
      </c>
      <c r="R102" s="36">
        <f>SUMIFS(СВЦЭМ!$C$33:$C$776,СВЦЭМ!$A$33:$A$776,$A102,СВЦЭМ!$B$33:$B$776,R$83)+'СЕТ СН'!$H$12+СВЦЭМ!$D$10+'СЕТ СН'!$H$5-'СЕТ СН'!$H$20</f>
        <v>2514.9313398700001</v>
      </c>
      <c r="S102" s="36">
        <f>SUMIFS(СВЦЭМ!$C$33:$C$776,СВЦЭМ!$A$33:$A$776,$A102,СВЦЭМ!$B$33:$B$776,S$83)+'СЕТ СН'!$H$12+СВЦЭМ!$D$10+'СЕТ СН'!$H$5-'СЕТ СН'!$H$20</f>
        <v>2513.6712746600001</v>
      </c>
      <c r="T102" s="36">
        <f>SUMIFS(СВЦЭМ!$C$33:$C$776,СВЦЭМ!$A$33:$A$776,$A102,СВЦЭМ!$B$33:$B$776,T$83)+'СЕТ СН'!$H$12+СВЦЭМ!$D$10+'СЕТ СН'!$H$5-'СЕТ СН'!$H$20</f>
        <v>2516.5854015800001</v>
      </c>
      <c r="U102" s="36">
        <f>SUMIFS(СВЦЭМ!$C$33:$C$776,СВЦЭМ!$A$33:$A$776,$A102,СВЦЭМ!$B$33:$B$776,U$83)+'СЕТ СН'!$H$12+СВЦЭМ!$D$10+'СЕТ СН'!$H$5-'СЕТ СН'!$H$20</f>
        <v>2530.6499487000001</v>
      </c>
      <c r="V102" s="36">
        <f>SUMIFS(СВЦЭМ!$C$33:$C$776,СВЦЭМ!$A$33:$A$776,$A102,СВЦЭМ!$B$33:$B$776,V$83)+'СЕТ СН'!$H$12+СВЦЭМ!$D$10+'СЕТ СН'!$H$5-'СЕТ СН'!$H$20</f>
        <v>2542.0541514900001</v>
      </c>
      <c r="W102" s="36">
        <f>SUMIFS(СВЦЭМ!$C$33:$C$776,СВЦЭМ!$A$33:$A$776,$A102,СВЦЭМ!$B$33:$B$776,W$83)+'СЕТ СН'!$H$12+СВЦЭМ!$D$10+'СЕТ СН'!$H$5-'СЕТ СН'!$H$20</f>
        <v>2527.00910183</v>
      </c>
      <c r="X102" s="36">
        <f>SUMIFS(СВЦЭМ!$C$33:$C$776,СВЦЭМ!$A$33:$A$776,$A102,СВЦЭМ!$B$33:$B$776,X$83)+'СЕТ СН'!$H$12+СВЦЭМ!$D$10+'СЕТ СН'!$H$5-'СЕТ СН'!$H$20</f>
        <v>2495.2935620200001</v>
      </c>
      <c r="Y102" s="36">
        <f>SUMIFS(СВЦЭМ!$C$33:$C$776,СВЦЭМ!$A$33:$A$776,$A102,СВЦЭМ!$B$33:$B$776,Y$83)+'СЕТ СН'!$H$12+СВЦЭМ!$D$10+'СЕТ СН'!$H$5-'СЕТ СН'!$H$20</f>
        <v>2540.0313233300003</v>
      </c>
    </row>
    <row r="103" spans="1:25" ht="15.75" x14ac:dyDescent="0.2">
      <c r="A103" s="35">
        <f t="shared" si="2"/>
        <v>43728</v>
      </c>
      <c r="B103" s="36">
        <f>SUMIFS(СВЦЭМ!$C$33:$C$776,СВЦЭМ!$A$33:$A$776,$A103,СВЦЭМ!$B$33:$B$776,B$83)+'СЕТ СН'!$H$12+СВЦЭМ!$D$10+'СЕТ СН'!$H$5-'СЕТ СН'!$H$20</f>
        <v>2648.8136825000001</v>
      </c>
      <c r="C103" s="36">
        <f>SUMIFS(СВЦЭМ!$C$33:$C$776,СВЦЭМ!$A$33:$A$776,$A103,СВЦЭМ!$B$33:$B$776,C$83)+'СЕТ СН'!$H$12+СВЦЭМ!$D$10+'СЕТ СН'!$H$5-'СЕТ СН'!$H$20</f>
        <v>2683.5915534700002</v>
      </c>
      <c r="D103" s="36">
        <f>SUMIFS(СВЦЭМ!$C$33:$C$776,СВЦЭМ!$A$33:$A$776,$A103,СВЦЭМ!$B$33:$B$776,D$83)+'СЕТ СН'!$H$12+СВЦЭМ!$D$10+'СЕТ СН'!$H$5-'СЕТ СН'!$H$20</f>
        <v>2685.2235847400002</v>
      </c>
      <c r="E103" s="36">
        <f>SUMIFS(СВЦЭМ!$C$33:$C$776,СВЦЭМ!$A$33:$A$776,$A103,СВЦЭМ!$B$33:$B$776,E$83)+'СЕТ СН'!$H$12+СВЦЭМ!$D$10+'СЕТ СН'!$H$5-'СЕТ СН'!$H$20</f>
        <v>2691.4336686300003</v>
      </c>
      <c r="F103" s="36">
        <f>SUMIFS(СВЦЭМ!$C$33:$C$776,СВЦЭМ!$A$33:$A$776,$A103,СВЦЭМ!$B$33:$B$776,F$83)+'СЕТ СН'!$H$12+СВЦЭМ!$D$10+'СЕТ СН'!$H$5-'СЕТ СН'!$H$20</f>
        <v>2699.91070747</v>
      </c>
      <c r="G103" s="36">
        <f>SUMIFS(СВЦЭМ!$C$33:$C$776,СВЦЭМ!$A$33:$A$776,$A103,СВЦЭМ!$B$33:$B$776,G$83)+'СЕТ СН'!$H$12+СВЦЭМ!$D$10+'СЕТ СН'!$H$5-'СЕТ СН'!$H$20</f>
        <v>2688.24843315</v>
      </c>
      <c r="H103" s="36">
        <f>SUMIFS(СВЦЭМ!$C$33:$C$776,СВЦЭМ!$A$33:$A$776,$A103,СВЦЭМ!$B$33:$B$776,H$83)+'СЕТ СН'!$H$12+СВЦЭМ!$D$10+'СЕТ СН'!$H$5-'СЕТ СН'!$H$20</f>
        <v>2637.0658069900001</v>
      </c>
      <c r="I103" s="36">
        <f>SUMIFS(СВЦЭМ!$C$33:$C$776,СВЦЭМ!$A$33:$A$776,$A103,СВЦЭМ!$B$33:$B$776,I$83)+'СЕТ СН'!$H$12+СВЦЭМ!$D$10+'СЕТ СН'!$H$5-'СЕТ СН'!$H$20</f>
        <v>2598.9727045200002</v>
      </c>
      <c r="J103" s="36">
        <f>SUMIFS(СВЦЭМ!$C$33:$C$776,СВЦЭМ!$A$33:$A$776,$A103,СВЦЭМ!$B$33:$B$776,J$83)+'СЕТ СН'!$H$12+СВЦЭМ!$D$10+'СЕТ СН'!$H$5-'СЕТ СН'!$H$20</f>
        <v>2598.2563236699998</v>
      </c>
      <c r="K103" s="36">
        <f>SUMIFS(СВЦЭМ!$C$33:$C$776,СВЦЭМ!$A$33:$A$776,$A103,СВЦЭМ!$B$33:$B$776,K$83)+'СЕТ СН'!$H$12+СВЦЭМ!$D$10+'СЕТ СН'!$H$5-'СЕТ СН'!$H$20</f>
        <v>2585.77676918</v>
      </c>
      <c r="L103" s="36">
        <f>SUMIFS(СВЦЭМ!$C$33:$C$776,СВЦЭМ!$A$33:$A$776,$A103,СВЦЭМ!$B$33:$B$776,L$83)+'СЕТ СН'!$H$12+СВЦЭМ!$D$10+'СЕТ СН'!$H$5-'СЕТ СН'!$H$20</f>
        <v>2588.7124786900004</v>
      </c>
      <c r="M103" s="36">
        <f>SUMIFS(СВЦЭМ!$C$33:$C$776,СВЦЭМ!$A$33:$A$776,$A103,СВЦЭМ!$B$33:$B$776,M$83)+'СЕТ СН'!$H$12+СВЦЭМ!$D$10+'СЕТ СН'!$H$5-'СЕТ СН'!$H$20</f>
        <v>2590.9015136500002</v>
      </c>
      <c r="N103" s="36">
        <f>SUMIFS(СВЦЭМ!$C$33:$C$776,СВЦЭМ!$A$33:$A$776,$A103,СВЦЭМ!$B$33:$B$776,N$83)+'СЕТ СН'!$H$12+СВЦЭМ!$D$10+'СЕТ СН'!$H$5-'СЕТ СН'!$H$20</f>
        <v>2571.4802776300003</v>
      </c>
      <c r="O103" s="36">
        <f>SUMIFS(СВЦЭМ!$C$33:$C$776,СВЦЭМ!$A$33:$A$776,$A103,СВЦЭМ!$B$33:$B$776,O$83)+'СЕТ СН'!$H$12+СВЦЭМ!$D$10+'СЕТ СН'!$H$5-'СЕТ СН'!$H$20</f>
        <v>2574.8236437099999</v>
      </c>
      <c r="P103" s="36">
        <f>SUMIFS(СВЦЭМ!$C$33:$C$776,СВЦЭМ!$A$33:$A$776,$A103,СВЦЭМ!$B$33:$B$776,P$83)+'СЕТ СН'!$H$12+СВЦЭМ!$D$10+'СЕТ СН'!$H$5-'СЕТ СН'!$H$20</f>
        <v>2592.0690479700002</v>
      </c>
      <c r="Q103" s="36">
        <f>SUMIFS(СВЦЭМ!$C$33:$C$776,СВЦЭМ!$A$33:$A$776,$A103,СВЦЭМ!$B$33:$B$776,Q$83)+'СЕТ СН'!$H$12+СВЦЭМ!$D$10+'СЕТ СН'!$H$5-'СЕТ СН'!$H$20</f>
        <v>2622.0336126400002</v>
      </c>
      <c r="R103" s="36">
        <f>SUMIFS(СВЦЭМ!$C$33:$C$776,СВЦЭМ!$A$33:$A$776,$A103,СВЦЭМ!$B$33:$B$776,R$83)+'СЕТ СН'!$H$12+СВЦЭМ!$D$10+'СЕТ СН'!$H$5-'СЕТ СН'!$H$20</f>
        <v>2585.49053512</v>
      </c>
      <c r="S103" s="36">
        <f>SUMIFS(СВЦЭМ!$C$33:$C$776,СВЦЭМ!$A$33:$A$776,$A103,СВЦЭМ!$B$33:$B$776,S$83)+'СЕТ СН'!$H$12+СВЦЭМ!$D$10+'СЕТ СН'!$H$5-'СЕТ СН'!$H$20</f>
        <v>2553.8740169600001</v>
      </c>
      <c r="T103" s="36">
        <f>SUMIFS(СВЦЭМ!$C$33:$C$776,СВЦЭМ!$A$33:$A$776,$A103,СВЦЭМ!$B$33:$B$776,T$83)+'СЕТ СН'!$H$12+СВЦЭМ!$D$10+'СЕТ СН'!$H$5-'СЕТ СН'!$H$20</f>
        <v>2525.19451402</v>
      </c>
      <c r="U103" s="36">
        <f>SUMIFS(СВЦЭМ!$C$33:$C$776,СВЦЭМ!$A$33:$A$776,$A103,СВЦЭМ!$B$33:$B$776,U$83)+'СЕТ СН'!$H$12+СВЦЭМ!$D$10+'СЕТ СН'!$H$5-'СЕТ СН'!$H$20</f>
        <v>2487.4251275199999</v>
      </c>
      <c r="V103" s="36">
        <f>SUMIFS(СВЦЭМ!$C$33:$C$776,СВЦЭМ!$A$33:$A$776,$A103,СВЦЭМ!$B$33:$B$776,V$83)+'СЕТ СН'!$H$12+СВЦЭМ!$D$10+'СЕТ СН'!$H$5-'СЕТ СН'!$H$20</f>
        <v>2486.5473665899999</v>
      </c>
      <c r="W103" s="36">
        <f>SUMIFS(СВЦЭМ!$C$33:$C$776,СВЦЭМ!$A$33:$A$776,$A103,СВЦЭМ!$B$33:$B$776,W$83)+'СЕТ СН'!$H$12+СВЦЭМ!$D$10+'СЕТ СН'!$H$5-'СЕТ СН'!$H$20</f>
        <v>2482.0165705600002</v>
      </c>
      <c r="X103" s="36">
        <f>SUMIFS(СВЦЭМ!$C$33:$C$776,СВЦЭМ!$A$33:$A$776,$A103,СВЦЭМ!$B$33:$B$776,X$83)+'СЕТ СН'!$H$12+СВЦЭМ!$D$10+'СЕТ СН'!$H$5-'СЕТ СН'!$H$20</f>
        <v>2505.0128788700003</v>
      </c>
      <c r="Y103" s="36">
        <f>SUMIFS(СВЦЭМ!$C$33:$C$776,СВЦЭМ!$A$33:$A$776,$A103,СВЦЭМ!$B$33:$B$776,Y$83)+'СЕТ СН'!$H$12+СВЦЭМ!$D$10+'СЕТ СН'!$H$5-'СЕТ СН'!$H$20</f>
        <v>2560.0178968</v>
      </c>
    </row>
    <row r="104" spans="1:25" ht="15.75" x14ac:dyDescent="0.2">
      <c r="A104" s="35">
        <f t="shared" si="2"/>
        <v>43729</v>
      </c>
      <c r="B104" s="36">
        <f>SUMIFS(СВЦЭМ!$C$33:$C$776,СВЦЭМ!$A$33:$A$776,$A104,СВЦЭМ!$B$33:$B$776,B$83)+'СЕТ СН'!$H$12+СВЦЭМ!$D$10+'СЕТ СН'!$H$5-'СЕТ СН'!$H$20</f>
        <v>2617.8870337899998</v>
      </c>
      <c r="C104" s="36">
        <f>SUMIFS(СВЦЭМ!$C$33:$C$776,СВЦЭМ!$A$33:$A$776,$A104,СВЦЭМ!$B$33:$B$776,C$83)+'СЕТ СН'!$H$12+СВЦЭМ!$D$10+'СЕТ СН'!$H$5-'СЕТ СН'!$H$20</f>
        <v>2609.7083180500003</v>
      </c>
      <c r="D104" s="36">
        <f>SUMIFS(СВЦЭМ!$C$33:$C$776,СВЦЭМ!$A$33:$A$776,$A104,СВЦЭМ!$B$33:$B$776,D$83)+'СЕТ СН'!$H$12+СВЦЭМ!$D$10+'СЕТ СН'!$H$5-'СЕТ СН'!$H$20</f>
        <v>2610.2755927600001</v>
      </c>
      <c r="E104" s="36">
        <f>SUMIFS(СВЦЭМ!$C$33:$C$776,СВЦЭМ!$A$33:$A$776,$A104,СВЦЭМ!$B$33:$B$776,E$83)+'СЕТ СН'!$H$12+СВЦЭМ!$D$10+'СЕТ СН'!$H$5-'СЕТ СН'!$H$20</f>
        <v>2622.4164260400003</v>
      </c>
      <c r="F104" s="36">
        <f>SUMIFS(СВЦЭМ!$C$33:$C$776,СВЦЭМ!$A$33:$A$776,$A104,СВЦЭМ!$B$33:$B$776,F$83)+'СЕТ СН'!$H$12+СВЦЭМ!$D$10+'СЕТ СН'!$H$5-'СЕТ СН'!$H$20</f>
        <v>2632.5393139400003</v>
      </c>
      <c r="G104" s="36">
        <f>SUMIFS(СВЦЭМ!$C$33:$C$776,СВЦЭМ!$A$33:$A$776,$A104,СВЦЭМ!$B$33:$B$776,G$83)+'СЕТ СН'!$H$12+СВЦЭМ!$D$10+'СЕТ СН'!$H$5-'СЕТ СН'!$H$20</f>
        <v>2617.29095005</v>
      </c>
      <c r="H104" s="36">
        <f>SUMIFS(СВЦЭМ!$C$33:$C$776,СВЦЭМ!$A$33:$A$776,$A104,СВЦЭМ!$B$33:$B$776,H$83)+'СЕТ СН'!$H$12+СВЦЭМ!$D$10+'СЕТ СН'!$H$5-'СЕТ СН'!$H$20</f>
        <v>2592.0752797599998</v>
      </c>
      <c r="I104" s="36">
        <f>SUMIFS(СВЦЭМ!$C$33:$C$776,СВЦЭМ!$A$33:$A$776,$A104,СВЦЭМ!$B$33:$B$776,I$83)+'СЕТ СН'!$H$12+СВЦЭМ!$D$10+'СЕТ СН'!$H$5-'СЕТ СН'!$H$20</f>
        <v>2563.3148562900001</v>
      </c>
      <c r="J104" s="36">
        <f>SUMIFS(СВЦЭМ!$C$33:$C$776,СВЦЭМ!$A$33:$A$776,$A104,СВЦЭМ!$B$33:$B$776,J$83)+'СЕТ СН'!$H$12+СВЦЭМ!$D$10+'СЕТ СН'!$H$5-'СЕТ СН'!$H$20</f>
        <v>2570.7899774000002</v>
      </c>
      <c r="K104" s="36">
        <f>SUMIFS(СВЦЭМ!$C$33:$C$776,СВЦЭМ!$A$33:$A$776,$A104,СВЦЭМ!$B$33:$B$776,K$83)+'СЕТ СН'!$H$12+СВЦЭМ!$D$10+'СЕТ СН'!$H$5-'СЕТ СН'!$H$20</f>
        <v>2618.4167226</v>
      </c>
      <c r="L104" s="36">
        <f>SUMIFS(СВЦЭМ!$C$33:$C$776,СВЦЭМ!$A$33:$A$776,$A104,СВЦЭМ!$B$33:$B$776,L$83)+'СЕТ СН'!$H$12+СВЦЭМ!$D$10+'СЕТ СН'!$H$5-'СЕТ СН'!$H$20</f>
        <v>2628.3530914100002</v>
      </c>
      <c r="M104" s="36">
        <f>SUMIFS(СВЦЭМ!$C$33:$C$776,СВЦЭМ!$A$33:$A$776,$A104,СВЦЭМ!$B$33:$B$776,M$83)+'СЕТ СН'!$H$12+СВЦЭМ!$D$10+'СЕТ СН'!$H$5-'СЕТ СН'!$H$20</f>
        <v>2628.4028988199998</v>
      </c>
      <c r="N104" s="36">
        <f>SUMIFS(СВЦЭМ!$C$33:$C$776,СВЦЭМ!$A$33:$A$776,$A104,СВЦЭМ!$B$33:$B$776,N$83)+'СЕТ СН'!$H$12+СВЦЭМ!$D$10+'СЕТ СН'!$H$5-'СЕТ СН'!$H$20</f>
        <v>2632.8217495399999</v>
      </c>
      <c r="O104" s="36">
        <f>SUMIFS(СВЦЭМ!$C$33:$C$776,СВЦЭМ!$A$33:$A$776,$A104,СВЦЭМ!$B$33:$B$776,O$83)+'СЕТ СН'!$H$12+СВЦЭМ!$D$10+'СЕТ СН'!$H$5-'СЕТ СН'!$H$20</f>
        <v>2615.3665451100001</v>
      </c>
      <c r="P104" s="36">
        <f>SUMIFS(СВЦЭМ!$C$33:$C$776,СВЦЭМ!$A$33:$A$776,$A104,СВЦЭМ!$B$33:$B$776,P$83)+'СЕТ СН'!$H$12+СВЦЭМ!$D$10+'СЕТ СН'!$H$5-'СЕТ СН'!$H$20</f>
        <v>2617.6554897699998</v>
      </c>
      <c r="Q104" s="36">
        <f>SUMIFS(СВЦЭМ!$C$33:$C$776,СВЦЭМ!$A$33:$A$776,$A104,СВЦЭМ!$B$33:$B$776,Q$83)+'СЕТ СН'!$H$12+СВЦЭМ!$D$10+'СЕТ СН'!$H$5-'СЕТ СН'!$H$20</f>
        <v>2612.2180107499998</v>
      </c>
      <c r="R104" s="36">
        <f>SUMIFS(СВЦЭМ!$C$33:$C$776,СВЦЭМ!$A$33:$A$776,$A104,СВЦЭМ!$B$33:$B$776,R$83)+'СЕТ СН'!$H$12+СВЦЭМ!$D$10+'СЕТ СН'!$H$5-'СЕТ СН'!$H$20</f>
        <v>2626.2335020400001</v>
      </c>
      <c r="S104" s="36">
        <f>SUMIFS(СВЦЭМ!$C$33:$C$776,СВЦЭМ!$A$33:$A$776,$A104,СВЦЭМ!$B$33:$B$776,S$83)+'СЕТ СН'!$H$12+СВЦЭМ!$D$10+'СЕТ СН'!$H$5-'СЕТ СН'!$H$20</f>
        <v>2641.9993406200001</v>
      </c>
      <c r="T104" s="36">
        <f>SUMIFS(СВЦЭМ!$C$33:$C$776,СВЦЭМ!$A$33:$A$776,$A104,СВЦЭМ!$B$33:$B$776,T$83)+'СЕТ СН'!$H$12+СВЦЭМ!$D$10+'СЕТ СН'!$H$5-'СЕТ СН'!$H$20</f>
        <v>2664.8015857700002</v>
      </c>
      <c r="U104" s="36">
        <f>SUMIFS(СВЦЭМ!$C$33:$C$776,СВЦЭМ!$A$33:$A$776,$A104,СВЦЭМ!$B$33:$B$776,U$83)+'СЕТ СН'!$H$12+СВЦЭМ!$D$10+'СЕТ СН'!$H$5-'СЕТ СН'!$H$20</f>
        <v>2672.7096715299999</v>
      </c>
      <c r="V104" s="36">
        <f>SUMIFS(СВЦЭМ!$C$33:$C$776,СВЦЭМ!$A$33:$A$776,$A104,СВЦЭМ!$B$33:$B$776,V$83)+'СЕТ СН'!$H$12+СВЦЭМ!$D$10+'СЕТ СН'!$H$5-'СЕТ СН'!$H$20</f>
        <v>2684.62035212</v>
      </c>
      <c r="W104" s="36">
        <f>SUMIFS(СВЦЭМ!$C$33:$C$776,СВЦЭМ!$A$33:$A$776,$A104,СВЦЭМ!$B$33:$B$776,W$83)+'СЕТ СН'!$H$12+СВЦЭМ!$D$10+'СЕТ СН'!$H$5-'СЕТ СН'!$H$20</f>
        <v>2677.41501879</v>
      </c>
      <c r="X104" s="36">
        <f>SUMIFS(СВЦЭМ!$C$33:$C$776,СВЦЭМ!$A$33:$A$776,$A104,СВЦЭМ!$B$33:$B$776,X$83)+'СЕТ СН'!$H$12+СВЦЭМ!$D$10+'СЕТ СН'!$H$5-'СЕТ СН'!$H$20</f>
        <v>2639.3219207400002</v>
      </c>
      <c r="Y104" s="36">
        <f>SUMIFS(СВЦЭМ!$C$33:$C$776,СВЦЭМ!$A$33:$A$776,$A104,СВЦЭМ!$B$33:$B$776,Y$83)+'СЕТ СН'!$H$12+СВЦЭМ!$D$10+'СЕТ СН'!$H$5-'СЕТ СН'!$H$20</f>
        <v>2608.8861085200001</v>
      </c>
    </row>
    <row r="105" spans="1:25" ht="15.75" x14ac:dyDescent="0.2">
      <c r="A105" s="35">
        <f t="shared" si="2"/>
        <v>43730</v>
      </c>
      <c r="B105" s="36">
        <f>SUMIFS(СВЦЭМ!$C$33:$C$776,СВЦЭМ!$A$33:$A$776,$A105,СВЦЭМ!$B$33:$B$776,B$83)+'СЕТ СН'!$H$12+СВЦЭМ!$D$10+'СЕТ СН'!$H$5-'СЕТ СН'!$H$20</f>
        <v>2658.2984826800002</v>
      </c>
      <c r="C105" s="36">
        <f>SUMIFS(СВЦЭМ!$C$33:$C$776,СВЦЭМ!$A$33:$A$776,$A105,СВЦЭМ!$B$33:$B$776,C$83)+'СЕТ СН'!$H$12+СВЦЭМ!$D$10+'СЕТ СН'!$H$5-'СЕТ СН'!$H$20</f>
        <v>2688.71303407</v>
      </c>
      <c r="D105" s="36">
        <f>SUMIFS(СВЦЭМ!$C$33:$C$776,СВЦЭМ!$A$33:$A$776,$A105,СВЦЭМ!$B$33:$B$776,D$83)+'СЕТ СН'!$H$12+СВЦЭМ!$D$10+'СЕТ СН'!$H$5-'СЕТ СН'!$H$20</f>
        <v>2701.7031105999999</v>
      </c>
      <c r="E105" s="36">
        <f>SUMIFS(СВЦЭМ!$C$33:$C$776,СВЦЭМ!$A$33:$A$776,$A105,СВЦЭМ!$B$33:$B$776,E$83)+'СЕТ СН'!$H$12+СВЦЭМ!$D$10+'СЕТ СН'!$H$5-'СЕТ СН'!$H$20</f>
        <v>2709.6743371900002</v>
      </c>
      <c r="F105" s="36">
        <f>SUMIFS(СВЦЭМ!$C$33:$C$776,СВЦЭМ!$A$33:$A$776,$A105,СВЦЭМ!$B$33:$B$776,F$83)+'СЕТ СН'!$H$12+СВЦЭМ!$D$10+'СЕТ СН'!$H$5-'СЕТ СН'!$H$20</f>
        <v>2717.6378584700001</v>
      </c>
      <c r="G105" s="36">
        <f>SUMIFS(СВЦЭМ!$C$33:$C$776,СВЦЭМ!$A$33:$A$776,$A105,СВЦЭМ!$B$33:$B$776,G$83)+'СЕТ СН'!$H$12+СВЦЭМ!$D$10+'СЕТ СН'!$H$5-'СЕТ СН'!$H$20</f>
        <v>2720.0712665999999</v>
      </c>
      <c r="H105" s="36">
        <f>SUMIFS(СВЦЭМ!$C$33:$C$776,СВЦЭМ!$A$33:$A$776,$A105,СВЦЭМ!$B$33:$B$776,H$83)+'СЕТ СН'!$H$12+СВЦЭМ!$D$10+'СЕТ СН'!$H$5-'СЕТ СН'!$H$20</f>
        <v>2689.6687923600002</v>
      </c>
      <c r="I105" s="36">
        <f>SUMIFS(СВЦЭМ!$C$33:$C$776,СВЦЭМ!$A$33:$A$776,$A105,СВЦЭМ!$B$33:$B$776,I$83)+'СЕТ СН'!$H$12+СВЦЭМ!$D$10+'СЕТ СН'!$H$5-'СЕТ СН'!$H$20</f>
        <v>2670.8955071199998</v>
      </c>
      <c r="J105" s="36">
        <f>SUMIFS(СВЦЭМ!$C$33:$C$776,СВЦЭМ!$A$33:$A$776,$A105,СВЦЭМ!$B$33:$B$776,J$83)+'СЕТ СН'!$H$12+СВЦЭМ!$D$10+'СЕТ СН'!$H$5-'СЕТ СН'!$H$20</f>
        <v>2638.5826694100001</v>
      </c>
      <c r="K105" s="36">
        <f>SUMIFS(СВЦЭМ!$C$33:$C$776,СВЦЭМ!$A$33:$A$776,$A105,СВЦЭМ!$B$33:$B$776,K$83)+'СЕТ СН'!$H$12+СВЦЭМ!$D$10+'СЕТ СН'!$H$5-'СЕТ СН'!$H$20</f>
        <v>2617.7833291500001</v>
      </c>
      <c r="L105" s="36">
        <f>SUMIFS(СВЦЭМ!$C$33:$C$776,СВЦЭМ!$A$33:$A$776,$A105,СВЦЭМ!$B$33:$B$776,L$83)+'СЕТ СН'!$H$12+СВЦЭМ!$D$10+'СЕТ СН'!$H$5-'СЕТ СН'!$H$20</f>
        <v>2617.7612699599999</v>
      </c>
      <c r="M105" s="36">
        <f>SUMIFS(СВЦЭМ!$C$33:$C$776,СВЦЭМ!$A$33:$A$776,$A105,СВЦЭМ!$B$33:$B$776,M$83)+'СЕТ СН'!$H$12+СВЦЭМ!$D$10+'СЕТ СН'!$H$5-'СЕТ СН'!$H$20</f>
        <v>2612.8924564500003</v>
      </c>
      <c r="N105" s="36">
        <f>SUMIFS(СВЦЭМ!$C$33:$C$776,СВЦЭМ!$A$33:$A$776,$A105,СВЦЭМ!$B$33:$B$776,N$83)+'СЕТ СН'!$H$12+СВЦЭМ!$D$10+'СЕТ СН'!$H$5-'СЕТ СН'!$H$20</f>
        <v>2609.4850329000001</v>
      </c>
      <c r="O105" s="36">
        <f>SUMIFS(СВЦЭМ!$C$33:$C$776,СВЦЭМ!$A$33:$A$776,$A105,СВЦЭМ!$B$33:$B$776,O$83)+'СЕТ СН'!$H$12+СВЦЭМ!$D$10+'СЕТ СН'!$H$5-'СЕТ СН'!$H$20</f>
        <v>2602.3696287399998</v>
      </c>
      <c r="P105" s="36">
        <f>SUMIFS(СВЦЭМ!$C$33:$C$776,СВЦЭМ!$A$33:$A$776,$A105,СВЦЭМ!$B$33:$B$776,P$83)+'СЕТ СН'!$H$12+СВЦЭМ!$D$10+'СЕТ СН'!$H$5-'СЕТ СН'!$H$20</f>
        <v>2598.7225508900001</v>
      </c>
      <c r="Q105" s="36">
        <f>SUMIFS(СВЦЭМ!$C$33:$C$776,СВЦЭМ!$A$33:$A$776,$A105,СВЦЭМ!$B$33:$B$776,Q$83)+'СЕТ СН'!$H$12+СВЦЭМ!$D$10+'СЕТ СН'!$H$5-'СЕТ СН'!$H$20</f>
        <v>2595.4608885400003</v>
      </c>
      <c r="R105" s="36">
        <f>SUMIFS(СВЦЭМ!$C$33:$C$776,СВЦЭМ!$A$33:$A$776,$A105,СВЦЭМ!$B$33:$B$776,R$83)+'СЕТ СН'!$H$12+СВЦЭМ!$D$10+'СЕТ СН'!$H$5-'СЕТ СН'!$H$20</f>
        <v>2606.5753737499999</v>
      </c>
      <c r="S105" s="36">
        <f>SUMIFS(СВЦЭМ!$C$33:$C$776,СВЦЭМ!$A$33:$A$776,$A105,СВЦЭМ!$B$33:$B$776,S$83)+'СЕТ СН'!$H$12+СВЦЭМ!$D$10+'СЕТ СН'!$H$5-'СЕТ СН'!$H$20</f>
        <v>2627.27938567</v>
      </c>
      <c r="T105" s="36">
        <f>SUMIFS(СВЦЭМ!$C$33:$C$776,СВЦЭМ!$A$33:$A$776,$A105,СВЦЭМ!$B$33:$B$776,T$83)+'СЕТ СН'!$H$12+СВЦЭМ!$D$10+'СЕТ СН'!$H$5-'СЕТ СН'!$H$20</f>
        <v>2643.5262820200001</v>
      </c>
      <c r="U105" s="36">
        <f>SUMIFS(СВЦЭМ!$C$33:$C$776,СВЦЭМ!$A$33:$A$776,$A105,СВЦЭМ!$B$33:$B$776,U$83)+'СЕТ СН'!$H$12+СВЦЭМ!$D$10+'СЕТ СН'!$H$5-'СЕТ СН'!$H$20</f>
        <v>2680.1276055100002</v>
      </c>
      <c r="V105" s="36">
        <f>SUMIFS(СВЦЭМ!$C$33:$C$776,СВЦЭМ!$A$33:$A$776,$A105,СВЦЭМ!$B$33:$B$776,V$83)+'СЕТ СН'!$H$12+СВЦЭМ!$D$10+'СЕТ СН'!$H$5-'СЕТ СН'!$H$20</f>
        <v>2692.6421794400003</v>
      </c>
      <c r="W105" s="36">
        <f>SUMIFS(СВЦЭМ!$C$33:$C$776,СВЦЭМ!$A$33:$A$776,$A105,СВЦЭМ!$B$33:$B$776,W$83)+'СЕТ СН'!$H$12+СВЦЭМ!$D$10+'СЕТ СН'!$H$5-'СЕТ СН'!$H$20</f>
        <v>2687.6212725</v>
      </c>
      <c r="X105" s="36">
        <f>SUMIFS(СВЦЭМ!$C$33:$C$776,СВЦЭМ!$A$33:$A$776,$A105,СВЦЭМ!$B$33:$B$776,X$83)+'СЕТ СН'!$H$12+СВЦЭМ!$D$10+'СЕТ СН'!$H$5-'СЕТ СН'!$H$20</f>
        <v>2661.9217531700001</v>
      </c>
      <c r="Y105" s="36">
        <f>SUMIFS(СВЦЭМ!$C$33:$C$776,СВЦЭМ!$A$33:$A$776,$A105,СВЦЭМ!$B$33:$B$776,Y$83)+'СЕТ СН'!$H$12+СВЦЭМ!$D$10+'СЕТ СН'!$H$5-'СЕТ СН'!$H$20</f>
        <v>2633.7578868300002</v>
      </c>
    </row>
    <row r="106" spans="1:25" ht="15.75" x14ac:dyDescent="0.2">
      <c r="A106" s="35">
        <f t="shared" si="2"/>
        <v>43731</v>
      </c>
      <c r="B106" s="36">
        <f>SUMIFS(СВЦЭМ!$C$33:$C$776,СВЦЭМ!$A$33:$A$776,$A106,СВЦЭМ!$B$33:$B$776,B$83)+'СЕТ СН'!$H$12+СВЦЭМ!$D$10+'СЕТ СН'!$H$5-'СЕТ СН'!$H$20</f>
        <v>2695.7759445299998</v>
      </c>
      <c r="C106" s="36">
        <f>SUMIFS(СВЦЭМ!$C$33:$C$776,СВЦЭМ!$A$33:$A$776,$A106,СВЦЭМ!$B$33:$B$776,C$83)+'СЕТ СН'!$H$12+СВЦЭМ!$D$10+'СЕТ СН'!$H$5-'СЕТ СН'!$H$20</f>
        <v>2727.0109912799999</v>
      </c>
      <c r="D106" s="36">
        <f>SUMIFS(СВЦЭМ!$C$33:$C$776,СВЦЭМ!$A$33:$A$776,$A106,СВЦЭМ!$B$33:$B$776,D$83)+'СЕТ СН'!$H$12+СВЦЭМ!$D$10+'СЕТ СН'!$H$5-'СЕТ СН'!$H$20</f>
        <v>2754.49450123</v>
      </c>
      <c r="E106" s="36">
        <f>SUMIFS(СВЦЭМ!$C$33:$C$776,СВЦЭМ!$A$33:$A$776,$A106,СВЦЭМ!$B$33:$B$776,E$83)+'СЕТ СН'!$H$12+СВЦЭМ!$D$10+'СЕТ СН'!$H$5-'СЕТ СН'!$H$20</f>
        <v>2769.0224870700004</v>
      </c>
      <c r="F106" s="36">
        <f>SUMIFS(СВЦЭМ!$C$33:$C$776,СВЦЭМ!$A$33:$A$776,$A106,СВЦЭМ!$B$33:$B$776,F$83)+'СЕТ СН'!$H$12+СВЦЭМ!$D$10+'СЕТ СН'!$H$5-'СЕТ СН'!$H$20</f>
        <v>2774.97929058</v>
      </c>
      <c r="G106" s="36">
        <f>SUMIFS(СВЦЭМ!$C$33:$C$776,СВЦЭМ!$A$33:$A$776,$A106,СВЦЭМ!$B$33:$B$776,G$83)+'СЕТ СН'!$H$12+СВЦЭМ!$D$10+'СЕТ СН'!$H$5-'СЕТ СН'!$H$20</f>
        <v>2759.78431047</v>
      </c>
      <c r="H106" s="36">
        <f>SUMIFS(СВЦЭМ!$C$33:$C$776,СВЦЭМ!$A$33:$A$776,$A106,СВЦЭМ!$B$33:$B$776,H$83)+'СЕТ СН'!$H$12+СВЦЭМ!$D$10+'СЕТ СН'!$H$5-'СЕТ СН'!$H$20</f>
        <v>2712.1395611600001</v>
      </c>
      <c r="I106" s="36">
        <f>SUMIFS(СВЦЭМ!$C$33:$C$776,СВЦЭМ!$A$33:$A$776,$A106,СВЦЭМ!$B$33:$B$776,I$83)+'СЕТ СН'!$H$12+СВЦЭМ!$D$10+'СЕТ СН'!$H$5-'СЕТ СН'!$H$20</f>
        <v>2645.05429779</v>
      </c>
      <c r="J106" s="36">
        <f>SUMIFS(СВЦЭМ!$C$33:$C$776,СВЦЭМ!$A$33:$A$776,$A106,СВЦЭМ!$B$33:$B$776,J$83)+'СЕТ СН'!$H$12+СВЦЭМ!$D$10+'СЕТ СН'!$H$5-'СЕТ СН'!$H$20</f>
        <v>2623.2484975000002</v>
      </c>
      <c r="K106" s="36">
        <f>SUMIFS(СВЦЭМ!$C$33:$C$776,СВЦЭМ!$A$33:$A$776,$A106,СВЦЭМ!$B$33:$B$776,K$83)+'СЕТ СН'!$H$12+СВЦЭМ!$D$10+'СЕТ СН'!$H$5-'СЕТ СН'!$H$20</f>
        <v>2604.3474054400003</v>
      </c>
      <c r="L106" s="36">
        <f>SUMIFS(СВЦЭМ!$C$33:$C$776,СВЦЭМ!$A$33:$A$776,$A106,СВЦЭМ!$B$33:$B$776,L$83)+'СЕТ СН'!$H$12+СВЦЭМ!$D$10+'СЕТ СН'!$H$5-'СЕТ СН'!$H$20</f>
        <v>2596.7199055800002</v>
      </c>
      <c r="M106" s="36">
        <f>SUMIFS(СВЦЭМ!$C$33:$C$776,СВЦЭМ!$A$33:$A$776,$A106,СВЦЭМ!$B$33:$B$776,M$83)+'СЕТ СН'!$H$12+СВЦЭМ!$D$10+'СЕТ СН'!$H$5-'СЕТ СН'!$H$20</f>
        <v>2601.14996518</v>
      </c>
      <c r="N106" s="36">
        <f>SUMIFS(СВЦЭМ!$C$33:$C$776,СВЦЭМ!$A$33:$A$776,$A106,СВЦЭМ!$B$33:$B$776,N$83)+'СЕТ СН'!$H$12+СВЦЭМ!$D$10+'СЕТ СН'!$H$5-'СЕТ СН'!$H$20</f>
        <v>2608.07020745</v>
      </c>
      <c r="O106" s="36">
        <f>SUMIFS(СВЦЭМ!$C$33:$C$776,СВЦЭМ!$A$33:$A$776,$A106,СВЦЭМ!$B$33:$B$776,O$83)+'СЕТ СН'!$H$12+СВЦЭМ!$D$10+'СЕТ СН'!$H$5-'СЕТ СН'!$H$20</f>
        <v>2609.0274209899999</v>
      </c>
      <c r="P106" s="36">
        <f>SUMIFS(СВЦЭМ!$C$33:$C$776,СВЦЭМ!$A$33:$A$776,$A106,СВЦЭМ!$B$33:$B$776,P$83)+'СЕТ СН'!$H$12+СВЦЭМ!$D$10+'СЕТ СН'!$H$5-'СЕТ СН'!$H$20</f>
        <v>2608.3892016099999</v>
      </c>
      <c r="Q106" s="36">
        <f>SUMIFS(СВЦЭМ!$C$33:$C$776,СВЦЭМ!$A$33:$A$776,$A106,СВЦЭМ!$B$33:$B$776,Q$83)+'СЕТ СН'!$H$12+СВЦЭМ!$D$10+'СЕТ СН'!$H$5-'СЕТ СН'!$H$20</f>
        <v>2620.71738753</v>
      </c>
      <c r="R106" s="36">
        <f>SUMIFS(СВЦЭМ!$C$33:$C$776,СВЦЭМ!$A$33:$A$776,$A106,СВЦЭМ!$B$33:$B$776,R$83)+'СЕТ СН'!$H$12+СВЦЭМ!$D$10+'СЕТ СН'!$H$5-'СЕТ СН'!$H$20</f>
        <v>2589.4056767500001</v>
      </c>
      <c r="S106" s="36">
        <f>SUMIFS(СВЦЭМ!$C$33:$C$776,СВЦЭМ!$A$33:$A$776,$A106,СВЦЭМ!$B$33:$B$776,S$83)+'СЕТ СН'!$H$12+СВЦЭМ!$D$10+'СЕТ СН'!$H$5-'СЕТ СН'!$H$20</f>
        <v>2542.84462747</v>
      </c>
      <c r="T106" s="36">
        <f>SUMIFS(СВЦЭМ!$C$33:$C$776,СВЦЭМ!$A$33:$A$776,$A106,СВЦЭМ!$B$33:$B$776,T$83)+'СЕТ СН'!$H$12+СВЦЭМ!$D$10+'СЕТ СН'!$H$5-'СЕТ СН'!$H$20</f>
        <v>2554.54330802</v>
      </c>
      <c r="U106" s="36">
        <f>SUMIFS(СВЦЭМ!$C$33:$C$776,СВЦЭМ!$A$33:$A$776,$A106,СВЦЭМ!$B$33:$B$776,U$83)+'СЕТ СН'!$H$12+СВЦЭМ!$D$10+'СЕТ СН'!$H$5-'СЕТ СН'!$H$20</f>
        <v>2591.67832718</v>
      </c>
      <c r="V106" s="36">
        <f>SUMIFS(СВЦЭМ!$C$33:$C$776,СВЦЭМ!$A$33:$A$776,$A106,СВЦЭМ!$B$33:$B$776,V$83)+'СЕТ СН'!$H$12+СВЦЭМ!$D$10+'СЕТ СН'!$H$5-'СЕТ СН'!$H$20</f>
        <v>2597.5335435100001</v>
      </c>
      <c r="W106" s="36">
        <f>SUMIFS(СВЦЭМ!$C$33:$C$776,СВЦЭМ!$A$33:$A$776,$A106,СВЦЭМ!$B$33:$B$776,W$83)+'СЕТ СН'!$H$12+СВЦЭМ!$D$10+'СЕТ СН'!$H$5-'СЕТ СН'!$H$20</f>
        <v>2597.85117249</v>
      </c>
      <c r="X106" s="36">
        <f>SUMIFS(СВЦЭМ!$C$33:$C$776,СВЦЭМ!$A$33:$A$776,$A106,СВЦЭМ!$B$33:$B$776,X$83)+'СЕТ СН'!$H$12+СВЦЭМ!$D$10+'СЕТ СН'!$H$5-'СЕТ СН'!$H$20</f>
        <v>2567.97899349</v>
      </c>
      <c r="Y106" s="36">
        <f>SUMIFS(СВЦЭМ!$C$33:$C$776,СВЦЭМ!$A$33:$A$776,$A106,СВЦЭМ!$B$33:$B$776,Y$83)+'СЕТ СН'!$H$12+СВЦЭМ!$D$10+'СЕТ СН'!$H$5-'СЕТ СН'!$H$20</f>
        <v>2593.0055147399999</v>
      </c>
    </row>
    <row r="107" spans="1:25" ht="15.75" x14ac:dyDescent="0.2">
      <c r="A107" s="35">
        <f t="shared" si="2"/>
        <v>43732</v>
      </c>
      <c r="B107" s="36">
        <f>SUMIFS(СВЦЭМ!$C$33:$C$776,СВЦЭМ!$A$33:$A$776,$A107,СВЦЭМ!$B$33:$B$776,B$83)+'СЕТ СН'!$H$12+СВЦЭМ!$D$10+'СЕТ СН'!$H$5-'СЕТ СН'!$H$20</f>
        <v>2696.4383564600003</v>
      </c>
      <c r="C107" s="36">
        <f>SUMIFS(СВЦЭМ!$C$33:$C$776,СВЦЭМ!$A$33:$A$776,$A107,СВЦЭМ!$B$33:$B$776,C$83)+'СЕТ СН'!$H$12+СВЦЭМ!$D$10+'СЕТ СН'!$H$5-'СЕТ СН'!$H$20</f>
        <v>2722.7582439500002</v>
      </c>
      <c r="D107" s="36">
        <f>SUMIFS(СВЦЭМ!$C$33:$C$776,СВЦЭМ!$A$33:$A$776,$A107,СВЦЭМ!$B$33:$B$776,D$83)+'СЕТ СН'!$H$12+СВЦЭМ!$D$10+'СЕТ СН'!$H$5-'СЕТ СН'!$H$20</f>
        <v>2733.8884522500002</v>
      </c>
      <c r="E107" s="36">
        <f>SUMIFS(СВЦЭМ!$C$33:$C$776,СВЦЭМ!$A$33:$A$776,$A107,СВЦЭМ!$B$33:$B$776,E$83)+'СЕТ СН'!$H$12+СВЦЭМ!$D$10+'СЕТ СН'!$H$5-'СЕТ СН'!$H$20</f>
        <v>2740.42770926</v>
      </c>
      <c r="F107" s="36">
        <f>SUMIFS(СВЦЭМ!$C$33:$C$776,СВЦЭМ!$A$33:$A$776,$A107,СВЦЭМ!$B$33:$B$776,F$83)+'СЕТ СН'!$H$12+СВЦЭМ!$D$10+'СЕТ СН'!$H$5-'СЕТ СН'!$H$20</f>
        <v>2731.7746107800003</v>
      </c>
      <c r="G107" s="36">
        <f>SUMIFS(СВЦЭМ!$C$33:$C$776,СВЦЭМ!$A$33:$A$776,$A107,СВЦЭМ!$B$33:$B$776,G$83)+'СЕТ СН'!$H$12+СВЦЭМ!$D$10+'СЕТ СН'!$H$5-'СЕТ СН'!$H$20</f>
        <v>2717.3153181100001</v>
      </c>
      <c r="H107" s="36">
        <f>SUMIFS(СВЦЭМ!$C$33:$C$776,СВЦЭМ!$A$33:$A$776,$A107,СВЦЭМ!$B$33:$B$776,H$83)+'СЕТ СН'!$H$12+СВЦЭМ!$D$10+'СЕТ СН'!$H$5-'СЕТ СН'!$H$20</f>
        <v>2674.6109469500002</v>
      </c>
      <c r="I107" s="36">
        <f>SUMIFS(СВЦЭМ!$C$33:$C$776,СВЦЭМ!$A$33:$A$776,$A107,СВЦЭМ!$B$33:$B$776,I$83)+'СЕТ СН'!$H$12+СВЦЭМ!$D$10+'СЕТ СН'!$H$5-'СЕТ СН'!$H$20</f>
        <v>2629.7438987599999</v>
      </c>
      <c r="J107" s="36">
        <f>SUMIFS(СВЦЭМ!$C$33:$C$776,СВЦЭМ!$A$33:$A$776,$A107,СВЦЭМ!$B$33:$B$776,J$83)+'СЕТ СН'!$H$12+СВЦЭМ!$D$10+'СЕТ СН'!$H$5-'СЕТ СН'!$H$20</f>
        <v>2620.5962442700002</v>
      </c>
      <c r="K107" s="36">
        <f>SUMIFS(СВЦЭМ!$C$33:$C$776,СВЦЭМ!$A$33:$A$776,$A107,СВЦЭМ!$B$33:$B$776,K$83)+'СЕТ СН'!$H$12+СВЦЭМ!$D$10+'СЕТ СН'!$H$5-'СЕТ СН'!$H$20</f>
        <v>2624.3610410400001</v>
      </c>
      <c r="L107" s="36">
        <f>SUMIFS(СВЦЭМ!$C$33:$C$776,СВЦЭМ!$A$33:$A$776,$A107,СВЦЭМ!$B$33:$B$776,L$83)+'СЕТ СН'!$H$12+СВЦЭМ!$D$10+'СЕТ СН'!$H$5-'СЕТ СН'!$H$20</f>
        <v>2627.5145833300003</v>
      </c>
      <c r="M107" s="36">
        <f>SUMIFS(СВЦЭМ!$C$33:$C$776,СВЦЭМ!$A$33:$A$776,$A107,СВЦЭМ!$B$33:$B$776,M$83)+'СЕТ СН'!$H$12+СВЦЭМ!$D$10+'СЕТ СН'!$H$5-'СЕТ СН'!$H$20</f>
        <v>2616.11484849</v>
      </c>
      <c r="N107" s="36">
        <f>SUMIFS(СВЦЭМ!$C$33:$C$776,СВЦЭМ!$A$33:$A$776,$A107,СВЦЭМ!$B$33:$B$776,N$83)+'СЕТ СН'!$H$12+СВЦЭМ!$D$10+'СЕТ СН'!$H$5-'СЕТ СН'!$H$20</f>
        <v>2614.7466312800002</v>
      </c>
      <c r="O107" s="36">
        <f>SUMIFS(СВЦЭМ!$C$33:$C$776,СВЦЭМ!$A$33:$A$776,$A107,СВЦЭМ!$B$33:$B$776,O$83)+'СЕТ СН'!$H$12+СВЦЭМ!$D$10+'СЕТ СН'!$H$5-'СЕТ СН'!$H$20</f>
        <v>2618.2689000300002</v>
      </c>
      <c r="P107" s="36">
        <f>SUMIFS(СВЦЭМ!$C$33:$C$776,СВЦЭМ!$A$33:$A$776,$A107,СВЦЭМ!$B$33:$B$776,P$83)+'СЕТ СН'!$H$12+СВЦЭМ!$D$10+'СЕТ СН'!$H$5-'СЕТ СН'!$H$20</f>
        <v>2615.3568156000001</v>
      </c>
      <c r="Q107" s="36">
        <f>SUMIFS(СВЦЭМ!$C$33:$C$776,СВЦЭМ!$A$33:$A$776,$A107,СВЦЭМ!$B$33:$B$776,Q$83)+'СЕТ СН'!$H$12+СВЦЭМ!$D$10+'СЕТ СН'!$H$5-'СЕТ СН'!$H$20</f>
        <v>2618.3142818900001</v>
      </c>
      <c r="R107" s="36">
        <f>SUMIFS(СВЦЭМ!$C$33:$C$776,СВЦЭМ!$A$33:$A$776,$A107,СВЦЭМ!$B$33:$B$776,R$83)+'СЕТ СН'!$H$12+СВЦЭМ!$D$10+'СЕТ СН'!$H$5-'СЕТ СН'!$H$20</f>
        <v>2582.5510900700001</v>
      </c>
      <c r="S107" s="36">
        <f>SUMIFS(СВЦЭМ!$C$33:$C$776,СВЦЭМ!$A$33:$A$776,$A107,СВЦЭМ!$B$33:$B$776,S$83)+'СЕТ СН'!$H$12+СВЦЭМ!$D$10+'СЕТ СН'!$H$5-'СЕТ СН'!$H$20</f>
        <v>2537.7309354500003</v>
      </c>
      <c r="T107" s="36">
        <f>SUMIFS(СВЦЭМ!$C$33:$C$776,СВЦЭМ!$A$33:$A$776,$A107,СВЦЭМ!$B$33:$B$776,T$83)+'СЕТ СН'!$H$12+СВЦЭМ!$D$10+'СЕТ СН'!$H$5-'СЕТ СН'!$H$20</f>
        <v>2550.3426510700001</v>
      </c>
      <c r="U107" s="36">
        <f>SUMIFS(СВЦЭМ!$C$33:$C$776,СВЦЭМ!$A$33:$A$776,$A107,СВЦЭМ!$B$33:$B$776,U$83)+'СЕТ СН'!$H$12+СВЦЭМ!$D$10+'СЕТ СН'!$H$5-'СЕТ СН'!$H$20</f>
        <v>2574.1827627500002</v>
      </c>
      <c r="V107" s="36">
        <f>SUMIFS(СВЦЭМ!$C$33:$C$776,СВЦЭМ!$A$33:$A$776,$A107,СВЦЭМ!$B$33:$B$776,V$83)+'СЕТ СН'!$H$12+СВЦЭМ!$D$10+'СЕТ СН'!$H$5-'СЕТ СН'!$H$20</f>
        <v>2583.1020162700001</v>
      </c>
      <c r="W107" s="36">
        <f>SUMIFS(СВЦЭМ!$C$33:$C$776,СВЦЭМ!$A$33:$A$776,$A107,СВЦЭМ!$B$33:$B$776,W$83)+'СЕТ СН'!$H$12+СВЦЭМ!$D$10+'СЕТ СН'!$H$5-'СЕТ СН'!$H$20</f>
        <v>2572.7646843399998</v>
      </c>
      <c r="X107" s="36">
        <f>SUMIFS(СВЦЭМ!$C$33:$C$776,СВЦЭМ!$A$33:$A$776,$A107,СВЦЭМ!$B$33:$B$776,X$83)+'СЕТ СН'!$H$12+СВЦЭМ!$D$10+'СЕТ СН'!$H$5-'СЕТ СН'!$H$20</f>
        <v>2544.5475042799999</v>
      </c>
      <c r="Y107" s="36">
        <f>SUMIFS(СВЦЭМ!$C$33:$C$776,СВЦЭМ!$A$33:$A$776,$A107,СВЦЭМ!$B$33:$B$776,Y$83)+'СЕТ СН'!$H$12+СВЦЭМ!$D$10+'СЕТ СН'!$H$5-'СЕТ СН'!$H$20</f>
        <v>2586.6864643200001</v>
      </c>
    </row>
    <row r="108" spans="1:25" ht="15.75" x14ac:dyDescent="0.2">
      <c r="A108" s="35">
        <f t="shared" si="2"/>
        <v>43733</v>
      </c>
      <c r="B108" s="36">
        <f>SUMIFS(СВЦЭМ!$C$33:$C$776,СВЦЭМ!$A$33:$A$776,$A108,СВЦЭМ!$B$33:$B$776,B$83)+'СЕТ СН'!$H$12+СВЦЭМ!$D$10+'СЕТ СН'!$H$5-'СЕТ СН'!$H$20</f>
        <v>2633.79519106</v>
      </c>
      <c r="C108" s="36">
        <f>SUMIFS(СВЦЭМ!$C$33:$C$776,СВЦЭМ!$A$33:$A$776,$A108,СВЦЭМ!$B$33:$B$776,C$83)+'СЕТ СН'!$H$12+СВЦЭМ!$D$10+'СЕТ СН'!$H$5-'СЕТ СН'!$H$20</f>
        <v>2670.0685727099999</v>
      </c>
      <c r="D108" s="36">
        <f>SUMIFS(СВЦЭМ!$C$33:$C$776,СВЦЭМ!$A$33:$A$776,$A108,СВЦЭМ!$B$33:$B$776,D$83)+'СЕТ СН'!$H$12+СВЦЭМ!$D$10+'СЕТ СН'!$H$5-'СЕТ СН'!$H$20</f>
        <v>2688.0794567500002</v>
      </c>
      <c r="E108" s="36">
        <f>SUMIFS(СВЦЭМ!$C$33:$C$776,СВЦЭМ!$A$33:$A$776,$A108,СВЦЭМ!$B$33:$B$776,E$83)+'СЕТ СН'!$H$12+СВЦЭМ!$D$10+'СЕТ СН'!$H$5-'СЕТ СН'!$H$20</f>
        <v>2683.2756051699998</v>
      </c>
      <c r="F108" s="36">
        <f>SUMIFS(СВЦЭМ!$C$33:$C$776,СВЦЭМ!$A$33:$A$776,$A108,СВЦЭМ!$B$33:$B$776,F$83)+'СЕТ СН'!$H$12+СВЦЭМ!$D$10+'СЕТ СН'!$H$5-'СЕТ СН'!$H$20</f>
        <v>2684.0868395299999</v>
      </c>
      <c r="G108" s="36">
        <f>SUMIFS(СВЦЭМ!$C$33:$C$776,СВЦЭМ!$A$33:$A$776,$A108,СВЦЭМ!$B$33:$B$776,G$83)+'СЕТ СН'!$H$12+СВЦЭМ!$D$10+'СЕТ СН'!$H$5-'СЕТ СН'!$H$20</f>
        <v>2670.0719401300003</v>
      </c>
      <c r="H108" s="36">
        <f>SUMIFS(СВЦЭМ!$C$33:$C$776,СВЦЭМ!$A$33:$A$776,$A108,СВЦЭМ!$B$33:$B$776,H$83)+'СЕТ СН'!$H$12+СВЦЭМ!$D$10+'СЕТ СН'!$H$5-'СЕТ СН'!$H$20</f>
        <v>2625.6932668999998</v>
      </c>
      <c r="I108" s="36">
        <f>SUMIFS(СВЦЭМ!$C$33:$C$776,СВЦЭМ!$A$33:$A$776,$A108,СВЦЭМ!$B$33:$B$776,I$83)+'СЕТ СН'!$H$12+СВЦЭМ!$D$10+'СЕТ СН'!$H$5-'СЕТ СН'!$H$20</f>
        <v>2579.1548481999998</v>
      </c>
      <c r="J108" s="36">
        <f>SUMIFS(СВЦЭМ!$C$33:$C$776,СВЦЭМ!$A$33:$A$776,$A108,СВЦЭМ!$B$33:$B$776,J$83)+'СЕТ СН'!$H$12+СВЦЭМ!$D$10+'СЕТ СН'!$H$5-'СЕТ СН'!$H$20</f>
        <v>2553.1282015699999</v>
      </c>
      <c r="K108" s="36">
        <f>SUMIFS(СВЦЭМ!$C$33:$C$776,СВЦЭМ!$A$33:$A$776,$A108,СВЦЭМ!$B$33:$B$776,K$83)+'СЕТ СН'!$H$12+СВЦЭМ!$D$10+'СЕТ СН'!$H$5-'СЕТ СН'!$H$20</f>
        <v>2540.15149883</v>
      </c>
      <c r="L108" s="36">
        <f>SUMIFS(СВЦЭМ!$C$33:$C$776,СВЦЭМ!$A$33:$A$776,$A108,СВЦЭМ!$B$33:$B$776,L$83)+'СЕТ СН'!$H$12+СВЦЭМ!$D$10+'СЕТ СН'!$H$5-'СЕТ СН'!$H$20</f>
        <v>2546.5672325400001</v>
      </c>
      <c r="M108" s="36">
        <f>SUMIFS(СВЦЭМ!$C$33:$C$776,СВЦЭМ!$A$33:$A$776,$A108,СВЦЭМ!$B$33:$B$776,M$83)+'СЕТ СН'!$H$12+СВЦЭМ!$D$10+'СЕТ СН'!$H$5-'СЕТ СН'!$H$20</f>
        <v>2556.3293334700002</v>
      </c>
      <c r="N108" s="36">
        <f>SUMIFS(СВЦЭМ!$C$33:$C$776,СВЦЭМ!$A$33:$A$776,$A108,СВЦЭМ!$B$33:$B$776,N$83)+'СЕТ СН'!$H$12+СВЦЭМ!$D$10+'СЕТ СН'!$H$5-'СЕТ СН'!$H$20</f>
        <v>2558.7314357300002</v>
      </c>
      <c r="O108" s="36">
        <f>SUMIFS(СВЦЭМ!$C$33:$C$776,СВЦЭМ!$A$33:$A$776,$A108,СВЦЭМ!$B$33:$B$776,O$83)+'СЕТ СН'!$H$12+СВЦЭМ!$D$10+'СЕТ СН'!$H$5-'СЕТ СН'!$H$20</f>
        <v>2568.47249268</v>
      </c>
      <c r="P108" s="36">
        <f>SUMIFS(СВЦЭМ!$C$33:$C$776,СВЦЭМ!$A$33:$A$776,$A108,СВЦЭМ!$B$33:$B$776,P$83)+'СЕТ СН'!$H$12+СВЦЭМ!$D$10+'СЕТ СН'!$H$5-'СЕТ СН'!$H$20</f>
        <v>2573.1148917600003</v>
      </c>
      <c r="Q108" s="36">
        <f>SUMIFS(СВЦЭМ!$C$33:$C$776,СВЦЭМ!$A$33:$A$776,$A108,СВЦЭМ!$B$33:$B$776,Q$83)+'СЕТ СН'!$H$12+СВЦЭМ!$D$10+'СЕТ СН'!$H$5-'СЕТ СН'!$H$20</f>
        <v>2581.1331521800003</v>
      </c>
      <c r="R108" s="36">
        <f>SUMIFS(СВЦЭМ!$C$33:$C$776,СВЦЭМ!$A$33:$A$776,$A108,СВЦЭМ!$B$33:$B$776,R$83)+'СЕТ СН'!$H$12+СВЦЭМ!$D$10+'СЕТ СН'!$H$5-'СЕТ СН'!$H$20</f>
        <v>2594.9256355799998</v>
      </c>
      <c r="S108" s="36">
        <f>SUMIFS(СВЦЭМ!$C$33:$C$776,СВЦЭМ!$A$33:$A$776,$A108,СВЦЭМ!$B$33:$B$776,S$83)+'СЕТ СН'!$H$12+СВЦЭМ!$D$10+'СЕТ СН'!$H$5-'СЕТ СН'!$H$20</f>
        <v>2596.9442187899999</v>
      </c>
      <c r="T108" s="36">
        <f>SUMIFS(СВЦЭМ!$C$33:$C$776,СВЦЭМ!$A$33:$A$776,$A108,СВЦЭМ!$B$33:$B$776,T$83)+'СЕТ СН'!$H$12+СВЦЭМ!$D$10+'СЕТ СН'!$H$5-'СЕТ СН'!$H$20</f>
        <v>2593.96397286</v>
      </c>
      <c r="U108" s="36">
        <f>SUMIFS(СВЦЭМ!$C$33:$C$776,СВЦЭМ!$A$33:$A$776,$A108,СВЦЭМ!$B$33:$B$776,U$83)+'СЕТ СН'!$H$12+СВЦЭМ!$D$10+'СЕТ СН'!$H$5-'СЕТ СН'!$H$20</f>
        <v>2605.2376251000001</v>
      </c>
      <c r="V108" s="36">
        <f>SUMIFS(СВЦЭМ!$C$33:$C$776,СВЦЭМ!$A$33:$A$776,$A108,СВЦЭМ!$B$33:$B$776,V$83)+'СЕТ СН'!$H$12+СВЦЭМ!$D$10+'СЕТ СН'!$H$5-'СЕТ СН'!$H$20</f>
        <v>2615.57393959</v>
      </c>
      <c r="W108" s="36">
        <f>SUMIFS(СВЦЭМ!$C$33:$C$776,СВЦЭМ!$A$33:$A$776,$A108,СВЦЭМ!$B$33:$B$776,W$83)+'СЕТ СН'!$H$12+СВЦЭМ!$D$10+'СЕТ СН'!$H$5-'СЕТ СН'!$H$20</f>
        <v>2598.77931756</v>
      </c>
      <c r="X108" s="36">
        <f>SUMIFS(СВЦЭМ!$C$33:$C$776,СВЦЭМ!$A$33:$A$776,$A108,СВЦЭМ!$B$33:$B$776,X$83)+'СЕТ СН'!$H$12+СВЦЭМ!$D$10+'СЕТ СН'!$H$5-'СЕТ СН'!$H$20</f>
        <v>2581.1097730400002</v>
      </c>
      <c r="Y108" s="36">
        <f>SUMIFS(СВЦЭМ!$C$33:$C$776,СВЦЭМ!$A$33:$A$776,$A108,СВЦЭМ!$B$33:$B$776,Y$83)+'СЕТ СН'!$H$12+СВЦЭМ!$D$10+'СЕТ СН'!$H$5-'СЕТ СН'!$H$20</f>
        <v>2560.0096102799998</v>
      </c>
    </row>
    <row r="109" spans="1:25" ht="15.75" x14ac:dyDescent="0.2">
      <c r="A109" s="35">
        <f t="shared" si="2"/>
        <v>43734</v>
      </c>
      <c r="B109" s="36">
        <f>SUMIFS(СВЦЭМ!$C$33:$C$776,СВЦЭМ!$A$33:$A$776,$A109,СВЦЭМ!$B$33:$B$776,B$83)+'СЕТ СН'!$H$12+СВЦЭМ!$D$10+'СЕТ СН'!$H$5-'СЕТ СН'!$H$20</f>
        <v>2616.3363112900001</v>
      </c>
      <c r="C109" s="36">
        <f>SUMIFS(СВЦЭМ!$C$33:$C$776,СВЦЭМ!$A$33:$A$776,$A109,СВЦЭМ!$B$33:$B$776,C$83)+'СЕТ СН'!$H$12+СВЦЭМ!$D$10+'СЕТ СН'!$H$5-'СЕТ СН'!$H$20</f>
        <v>2658.5712715200002</v>
      </c>
      <c r="D109" s="36">
        <f>SUMIFS(СВЦЭМ!$C$33:$C$776,СВЦЭМ!$A$33:$A$776,$A109,СВЦЭМ!$B$33:$B$776,D$83)+'СЕТ СН'!$H$12+СВЦЭМ!$D$10+'СЕТ СН'!$H$5-'СЕТ СН'!$H$20</f>
        <v>2687.8439363799998</v>
      </c>
      <c r="E109" s="36">
        <f>SUMIFS(СВЦЭМ!$C$33:$C$776,СВЦЭМ!$A$33:$A$776,$A109,СВЦЭМ!$B$33:$B$776,E$83)+'СЕТ СН'!$H$12+СВЦЭМ!$D$10+'СЕТ СН'!$H$5-'СЕТ СН'!$H$20</f>
        <v>2698.3269061700003</v>
      </c>
      <c r="F109" s="36">
        <f>SUMIFS(СВЦЭМ!$C$33:$C$776,СВЦЭМ!$A$33:$A$776,$A109,СВЦЭМ!$B$33:$B$776,F$83)+'СЕТ СН'!$H$12+СВЦЭМ!$D$10+'СЕТ СН'!$H$5-'СЕТ СН'!$H$20</f>
        <v>2686.60380562</v>
      </c>
      <c r="G109" s="36">
        <f>SUMIFS(СВЦЭМ!$C$33:$C$776,СВЦЭМ!$A$33:$A$776,$A109,СВЦЭМ!$B$33:$B$776,G$83)+'СЕТ СН'!$H$12+СВЦЭМ!$D$10+'СЕТ СН'!$H$5-'СЕТ СН'!$H$20</f>
        <v>2676.9453391400002</v>
      </c>
      <c r="H109" s="36">
        <f>SUMIFS(СВЦЭМ!$C$33:$C$776,СВЦЭМ!$A$33:$A$776,$A109,СВЦЭМ!$B$33:$B$776,H$83)+'СЕТ СН'!$H$12+СВЦЭМ!$D$10+'СЕТ СН'!$H$5-'СЕТ СН'!$H$20</f>
        <v>2633.6067918700001</v>
      </c>
      <c r="I109" s="36">
        <f>SUMIFS(СВЦЭМ!$C$33:$C$776,СВЦЭМ!$A$33:$A$776,$A109,СВЦЭМ!$B$33:$B$776,I$83)+'СЕТ СН'!$H$12+СВЦЭМ!$D$10+'СЕТ СН'!$H$5-'СЕТ СН'!$H$20</f>
        <v>2604.4227109900003</v>
      </c>
      <c r="J109" s="36">
        <f>SUMIFS(СВЦЭМ!$C$33:$C$776,СВЦЭМ!$A$33:$A$776,$A109,СВЦЭМ!$B$33:$B$776,J$83)+'СЕТ СН'!$H$12+СВЦЭМ!$D$10+'СЕТ СН'!$H$5-'СЕТ СН'!$H$20</f>
        <v>2603.9272925499999</v>
      </c>
      <c r="K109" s="36">
        <f>SUMIFS(СВЦЭМ!$C$33:$C$776,СВЦЭМ!$A$33:$A$776,$A109,СВЦЭМ!$B$33:$B$776,K$83)+'СЕТ СН'!$H$12+СВЦЭМ!$D$10+'СЕТ СН'!$H$5-'СЕТ СН'!$H$20</f>
        <v>2607.8863775</v>
      </c>
      <c r="L109" s="36">
        <f>SUMIFS(СВЦЭМ!$C$33:$C$776,СВЦЭМ!$A$33:$A$776,$A109,СВЦЭМ!$B$33:$B$776,L$83)+'СЕТ СН'!$H$12+СВЦЭМ!$D$10+'СЕТ СН'!$H$5-'СЕТ СН'!$H$20</f>
        <v>2617.5442023599999</v>
      </c>
      <c r="M109" s="36">
        <f>SUMIFS(СВЦЭМ!$C$33:$C$776,СВЦЭМ!$A$33:$A$776,$A109,СВЦЭМ!$B$33:$B$776,M$83)+'СЕТ СН'!$H$12+СВЦЭМ!$D$10+'СЕТ СН'!$H$5-'СЕТ СН'!$H$20</f>
        <v>2608.5876387200001</v>
      </c>
      <c r="N109" s="36">
        <f>SUMIFS(СВЦЭМ!$C$33:$C$776,СВЦЭМ!$A$33:$A$776,$A109,СВЦЭМ!$B$33:$B$776,N$83)+'СЕТ СН'!$H$12+СВЦЭМ!$D$10+'СЕТ СН'!$H$5-'СЕТ СН'!$H$20</f>
        <v>2604.1961482800002</v>
      </c>
      <c r="O109" s="36">
        <f>SUMIFS(СВЦЭМ!$C$33:$C$776,СВЦЭМ!$A$33:$A$776,$A109,СВЦЭМ!$B$33:$B$776,O$83)+'СЕТ СН'!$H$12+СВЦЭМ!$D$10+'СЕТ СН'!$H$5-'СЕТ СН'!$H$20</f>
        <v>2594.3605564200002</v>
      </c>
      <c r="P109" s="36">
        <f>SUMIFS(СВЦЭМ!$C$33:$C$776,СВЦЭМ!$A$33:$A$776,$A109,СВЦЭМ!$B$33:$B$776,P$83)+'СЕТ СН'!$H$12+СВЦЭМ!$D$10+'СЕТ СН'!$H$5-'СЕТ СН'!$H$20</f>
        <v>2598.9226378799999</v>
      </c>
      <c r="Q109" s="36">
        <f>SUMIFS(СВЦЭМ!$C$33:$C$776,СВЦЭМ!$A$33:$A$776,$A109,СВЦЭМ!$B$33:$B$776,Q$83)+'СЕТ СН'!$H$12+СВЦЭМ!$D$10+'СЕТ СН'!$H$5-'СЕТ СН'!$H$20</f>
        <v>2598.2603694700001</v>
      </c>
      <c r="R109" s="36">
        <f>SUMIFS(СВЦЭМ!$C$33:$C$776,СВЦЭМ!$A$33:$A$776,$A109,СВЦЭМ!$B$33:$B$776,R$83)+'СЕТ СН'!$H$12+СВЦЭМ!$D$10+'СЕТ СН'!$H$5-'СЕТ СН'!$H$20</f>
        <v>2588.7487737900001</v>
      </c>
      <c r="S109" s="36">
        <f>SUMIFS(СВЦЭМ!$C$33:$C$776,СВЦЭМ!$A$33:$A$776,$A109,СВЦЭМ!$B$33:$B$776,S$83)+'СЕТ СН'!$H$12+СВЦЭМ!$D$10+'СЕТ СН'!$H$5-'СЕТ СН'!$H$20</f>
        <v>2532.5371941399999</v>
      </c>
      <c r="T109" s="36">
        <f>SUMIFS(СВЦЭМ!$C$33:$C$776,СВЦЭМ!$A$33:$A$776,$A109,СВЦЭМ!$B$33:$B$776,T$83)+'СЕТ СН'!$H$12+СВЦЭМ!$D$10+'СЕТ СН'!$H$5-'СЕТ СН'!$H$20</f>
        <v>2531.3665325000002</v>
      </c>
      <c r="U109" s="36">
        <f>SUMIFS(СВЦЭМ!$C$33:$C$776,СВЦЭМ!$A$33:$A$776,$A109,СВЦЭМ!$B$33:$B$776,U$83)+'СЕТ СН'!$H$12+СВЦЭМ!$D$10+'СЕТ СН'!$H$5-'СЕТ СН'!$H$20</f>
        <v>2564.7256609800002</v>
      </c>
      <c r="V109" s="36">
        <f>SUMIFS(СВЦЭМ!$C$33:$C$776,СВЦЭМ!$A$33:$A$776,$A109,СВЦЭМ!$B$33:$B$776,V$83)+'СЕТ СН'!$H$12+СВЦЭМ!$D$10+'СЕТ СН'!$H$5-'СЕТ СН'!$H$20</f>
        <v>2579.7089358900002</v>
      </c>
      <c r="W109" s="36">
        <f>SUMIFS(СВЦЭМ!$C$33:$C$776,СВЦЭМ!$A$33:$A$776,$A109,СВЦЭМ!$B$33:$B$776,W$83)+'СЕТ СН'!$H$12+СВЦЭМ!$D$10+'СЕТ СН'!$H$5-'СЕТ СН'!$H$20</f>
        <v>2571.0611331099999</v>
      </c>
      <c r="X109" s="36">
        <f>SUMIFS(СВЦЭМ!$C$33:$C$776,СВЦЭМ!$A$33:$A$776,$A109,СВЦЭМ!$B$33:$B$776,X$83)+'СЕТ СН'!$H$12+СВЦЭМ!$D$10+'СЕТ СН'!$H$5-'СЕТ СН'!$H$20</f>
        <v>2535.8654206599999</v>
      </c>
      <c r="Y109" s="36">
        <f>SUMIFS(СВЦЭМ!$C$33:$C$776,СВЦЭМ!$A$33:$A$776,$A109,СВЦЭМ!$B$33:$B$776,Y$83)+'СЕТ СН'!$H$12+СВЦЭМ!$D$10+'СЕТ СН'!$H$5-'СЕТ СН'!$H$20</f>
        <v>2558.64801493</v>
      </c>
    </row>
    <row r="110" spans="1:25" ht="15.75" x14ac:dyDescent="0.2">
      <c r="A110" s="35">
        <f t="shared" si="2"/>
        <v>43735</v>
      </c>
      <c r="B110" s="36">
        <f>SUMIFS(СВЦЭМ!$C$33:$C$776,СВЦЭМ!$A$33:$A$776,$A110,СВЦЭМ!$B$33:$B$776,B$83)+'СЕТ СН'!$H$12+СВЦЭМ!$D$10+'СЕТ СН'!$H$5-'СЕТ СН'!$H$20</f>
        <v>2653.7337577100002</v>
      </c>
      <c r="C110" s="36">
        <f>SUMIFS(СВЦЭМ!$C$33:$C$776,СВЦЭМ!$A$33:$A$776,$A110,СВЦЭМ!$B$33:$B$776,C$83)+'СЕТ СН'!$H$12+СВЦЭМ!$D$10+'СЕТ СН'!$H$5-'СЕТ СН'!$H$20</f>
        <v>2683.1967050399999</v>
      </c>
      <c r="D110" s="36">
        <f>SUMIFS(СВЦЭМ!$C$33:$C$776,СВЦЭМ!$A$33:$A$776,$A110,СВЦЭМ!$B$33:$B$776,D$83)+'СЕТ СН'!$H$12+СВЦЭМ!$D$10+'СЕТ СН'!$H$5-'СЕТ СН'!$H$20</f>
        <v>2708.7936953799999</v>
      </c>
      <c r="E110" s="36">
        <f>SUMIFS(СВЦЭМ!$C$33:$C$776,СВЦЭМ!$A$33:$A$776,$A110,СВЦЭМ!$B$33:$B$776,E$83)+'СЕТ СН'!$H$12+СВЦЭМ!$D$10+'СЕТ СН'!$H$5-'СЕТ СН'!$H$20</f>
        <v>2714.0726644400002</v>
      </c>
      <c r="F110" s="36">
        <f>SUMIFS(СВЦЭМ!$C$33:$C$776,СВЦЭМ!$A$33:$A$776,$A110,СВЦЭМ!$B$33:$B$776,F$83)+'СЕТ СН'!$H$12+СВЦЭМ!$D$10+'СЕТ СН'!$H$5-'СЕТ СН'!$H$20</f>
        <v>2731.90266277</v>
      </c>
      <c r="G110" s="36">
        <f>SUMIFS(СВЦЭМ!$C$33:$C$776,СВЦЭМ!$A$33:$A$776,$A110,СВЦЭМ!$B$33:$B$776,G$83)+'СЕТ СН'!$H$12+СВЦЭМ!$D$10+'СЕТ СН'!$H$5-'СЕТ СН'!$H$20</f>
        <v>2692.2854422400001</v>
      </c>
      <c r="H110" s="36">
        <f>SUMIFS(СВЦЭМ!$C$33:$C$776,СВЦЭМ!$A$33:$A$776,$A110,СВЦЭМ!$B$33:$B$776,H$83)+'СЕТ СН'!$H$12+СВЦЭМ!$D$10+'СЕТ СН'!$H$5-'СЕТ СН'!$H$20</f>
        <v>2655.1536772099998</v>
      </c>
      <c r="I110" s="36">
        <f>SUMIFS(СВЦЭМ!$C$33:$C$776,СВЦЭМ!$A$33:$A$776,$A110,СВЦЭМ!$B$33:$B$776,I$83)+'СЕТ СН'!$H$12+СВЦЭМ!$D$10+'СЕТ СН'!$H$5-'СЕТ СН'!$H$20</f>
        <v>2599.2693609299999</v>
      </c>
      <c r="J110" s="36">
        <f>SUMIFS(СВЦЭМ!$C$33:$C$776,СВЦЭМ!$A$33:$A$776,$A110,СВЦЭМ!$B$33:$B$776,J$83)+'СЕТ СН'!$H$12+СВЦЭМ!$D$10+'СЕТ СН'!$H$5-'СЕТ СН'!$H$20</f>
        <v>2625.2223166700001</v>
      </c>
      <c r="K110" s="36">
        <f>SUMIFS(СВЦЭМ!$C$33:$C$776,СВЦЭМ!$A$33:$A$776,$A110,СВЦЭМ!$B$33:$B$776,K$83)+'СЕТ СН'!$H$12+СВЦЭМ!$D$10+'СЕТ СН'!$H$5-'СЕТ СН'!$H$20</f>
        <v>2634.6889935300001</v>
      </c>
      <c r="L110" s="36">
        <f>SUMIFS(СВЦЭМ!$C$33:$C$776,СВЦЭМ!$A$33:$A$776,$A110,СВЦЭМ!$B$33:$B$776,L$83)+'СЕТ СН'!$H$12+СВЦЭМ!$D$10+'СЕТ СН'!$H$5-'СЕТ СН'!$H$20</f>
        <v>2629.94949245</v>
      </c>
      <c r="M110" s="36">
        <f>SUMIFS(СВЦЭМ!$C$33:$C$776,СВЦЭМ!$A$33:$A$776,$A110,СВЦЭМ!$B$33:$B$776,M$83)+'СЕТ СН'!$H$12+СВЦЭМ!$D$10+'СЕТ СН'!$H$5-'СЕТ СН'!$H$20</f>
        <v>2626.8820510800001</v>
      </c>
      <c r="N110" s="36">
        <f>SUMIFS(СВЦЭМ!$C$33:$C$776,СВЦЭМ!$A$33:$A$776,$A110,СВЦЭМ!$B$33:$B$776,N$83)+'СЕТ СН'!$H$12+СВЦЭМ!$D$10+'СЕТ СН'!$H$5-'СЕТ СН'!$H$20</f>
        <v>2611.8359576299999</v>
      </c>
      <c r="O110" s="36">
        <f>SUMIFS(СВЦЭМ!$C$33:$C$776,СВЦЭМ!$A$33:$A$776,$A110,СВЦЭМ!$B$33:$B$776,O$83)+'СЕТ СН'!$H$12+СВЦЭМ!$D$10+'СЕТ СН'!$H$5-'СЕТ СН'!$H$20</f>
        <v>2611.8742249900001</v>
      </c>
      <c r="P110" s="36">
        <f>SUMIFS(СВЦЭМ!$C$33:$C$776,СВЦЭМ!$A$33:$A$776,$A110,СВЦЭМ!$B$33:$B$776,P$83)+'СЕТ СН'!$H$12+СВЦЭМ!$D$10+'СЕТ СН'!$H$5-'СЕТ СН'!$H$20</f>
        <v>2606.0962917800002</v>
      </c>
      <c r="Q110" s="36">
        <f>SUMIFS(СВЦЭМ!$C$33:$C$776,СВЦЭМ!$A$33:$A$776,$A110,СВЦЭМ!$B$33:$B$776,Q$83)+'СЕТ СН'!$H$12+СВЦЭМ!$D$10+'СЕТ СН'!$H$5-'СЕТ СН'!$H$20</f>
        <v>2609.1713929400003</v>
      </c>
      <c r="R110" s="36">
        <f>SUMIFS(СВЦЭМ!$C$33:$C$776,СВЦЭМ!$A$33:$A$776,$A110,СВЦЭМ!$B$33:$B$776,R$83)+'СЕТ СН'!$H$12+СВЦЭМ!$D$10+'СЕТ СН'!$H$5-'СЕТ СН'!$H$20</f>
        <v>2622.9492574300002</v>
      </c>
      <c r="S110" s="36">
        <f>SUMIFS(СВЦЭМ!$C$33:$C$776,СВЦЭМ!$A$33:$A$776,$A110,СВЦЭМ!$B$33:$B$776,S$83)+'СЕТ СН'!$H$12+СВЦЭМ!$D$10+'СЕТ СН'!$H$5-'СЕТ СН'!$H$20</f>
        <v>2624.5972376099999</v>
      </c>
      <c r="T110" s="36">
        <f>SUMIFS(СВЦЭМ!$C$33:$C$776,СВЦЭМ!$A$33:$A$776,$A110,СВЦЭМ!$B$33:$B$776,T$83)+'СЕТ СН'!$H$12+СВЦЭМ!$D$10+'СЕТ СН'!$H$5-'СЕТ СН'!$H$20</f>
        <v>2638.3997953600001</v>
      </c>
      <c r="U110" s="36">
        <f>SUMIFS(СВЦЭМ!$C$33:$C$776,СВЦЭМ!$A$33:$A$776,$A110,СВЦЭМ!$B$33:$B$776,U$83)+'СЕТ СН'!$H$12+СВЦЭМ!$D$10+'СЕТ СН'!$H$5-'СЕТ СН'!$H$20</f>
        <v>2611.0662261299999</v>
      </c>
      <c r="V110" s="36">
        <f>SUMIFS(СВЦЭМ!$C$33:$C$776,СВЦЭМ!$A$33:$A$776,$A110,СВЦЭМ!$B$33:$B$776,V$83)+'СЕТ СН'!$H$12+СВЦЭМ!$D$10+'СЕТ СН'!$H$5-'СЕТ СН'!$H$20</f>
        <v>2574.5918532999999</v>
      </c>
      <c r="W110" s="36">
        <f>SUMIFS(СВЦЭМ!$C$33:$C$776,СВЦЭМ!$A$33:$A$776,$A110,СВЦЭМ!$B$33:$B$776,W$83)+'СЕТ СН'!$H$12+СВЦЭМ!$D$10+'СЕТ СН'!$H$5-'СЕТ СН'!$H$20</f>
        <v>2561.6933863300001</v>
      </c>
      <c r="X110" s="36">
        <f>SUMIFS(СВЦЭМ!$C$33:$C$776,СВЦЭМ!$A$33:$A$776,$A110,СВЦЭМ!$B$33:$B$776,X$83)+'СЕТ СН'!$H$12+СВЦЭМ!$D$10+'СЕТ СН'!$H$5-'СЕТ СН'!$H$20</f>
        <v>2532.4521847599999</v>
      </c>
      <c r="Y110" s="36">
        <f>SUMIFS(СВЦЭМ!$C$33:$C$776,СВЦЭМ!$A$33:$A$776,$A110,СВЦЭМ!$B$33:$B$776,Y$83)+'СЕТ СН'!$H$12+СВЦЭМ!$D$10+'СЕТ СН'!$H$5-'СЕТ СН'!$H$20</f>
        <v>2543.0085680699999</v>
      </c>
    </row>
    <row r="111" spans="1:25" ht="15.75" x14ac:dyDescent="0.2">
      <c r="A111" s="35">
        <f t="shared" si="2"/>
        <v>43736</v>
      </c>
      <c r="B111" s="36">
        <f>SUMIFS(СВЦЭМ!$C$33:$C$776,СВЦЭМ!$A$33:$A$776,$A111,СВЦЭМ!$B$33:$B$776,B$83)+'СЕТ СН'!$H$12+СВЦЭМ!$D$10+'СЕТ СН'!$H$5-'СЕТ СН'!$H$20</f>
        <v>2669.7321554199998</v>
      </c>
      <c r="C111" s="36">
        <f>SUMIFS(СВЦЭМ!$C$33:$C$776,СВЦЭМ!$A$33:$A$776,$A111,СВЦЭМ!$B$33:$B$776,C$83)+'СЕТ СН'!$H$12+СВЦЭМ!$D$10+'СЕТ СН'!$H$5-'СЕТ СН'!$H$20</f>
        <v>2689.7431060099998</v>
      </c>
      <c r="D111" s="36">
        <f>SUMIFS(СВЦЭМ!$C$33:$C$776,СВЦЭМ!$A$33:$A$776,$A111,СВЦЭМ!$B$33:$B$776,D$83)+'СЕТ СН'!$H$12+СВЦЭМ!$D$10+'СЕТ СН'!$H$5-'СЕТ СН'!$H$20</f>
        <v>2704.5978329300001</v>
      </c>
      <c r="E111" s="36">
        <f>SUMIFS(СВЦЭМ!$C$33:$C$776,СВЦЭМ!$A$33:$A$776,$A111,СВЦЭМ!$B$33:$B$776,E$83)+'СЕТ СН'!$H$12+СВЦЭМ!$D$10+'СЕТ СН'!$H$5-'СЕТ СН'!$H$20</f>
        <v>2707.5265395000001</v>
      </c>
      <c r="F111" s="36">
        <f>SUMIFS(СВЦЭМ!$C$33:$C$776,СВЦЭМ!$A$33:$A$776,$A111,СВЦЭМ!$B$33:$B$776,F$83)+'СЕТ СН'!$H$12+СВЦЭМ!$D$10+'СЕТ СН'!$H$5-'СЕТ СН'!$H$20</f>
        <v>2701.3099916800002</v>
      </c>
      <c r="G111" s="36">
        <f>SUMIFS(СВЦЭМ!$C$33:$C$776,СВЦЭМ!$A$33:$A$776,$A111,СВЦЭМ!$B$33:$B$776,G$83)+'СЕТ СН'!$H$12+СВЦЭМ!$D$10+'СЕТ СН'!$H$5-'СЕТ СН'!$H$20</f>
        <v>2696.7760161800002</v>
      </c>
      <c r="H111" s="36">
        <f>SUMIFS(СВЦЭМ!$C$33:$C$776,СВЦЭМ!$A$33:$A$776,$A111,СВЦЭМ!$B$33:$B$776,H$83)+'СЕТ СН'!$H$12+СВЦЭМ!$D$10+'СЕТ СН'!$H$5-'СЕТ СН'!$H$20</f>
        <v>2677.4011838400002</v>
      </c>
      <c r="I111" s="36">
        <f>SUMIFS(СВЦЭМ!$C$33:$C$776,СВЦЭМ!$A$33:$A$776,$A111,СВЦЭМ!$B$33:$B$776,I$83)+'СЕТ СН'!$H$12+СВЦЭМ!$D$10+'СЕТ СН'!$H$5-'СЕТ СН'!$H$20</f>
        <v>2648.9098766000002</v>
      </c>
      <c r="J111" s="36">
        <f>SUMIFS(СВЦЭМ!$C$33:$C$776,СВЦЭМ!$A$33:$A$776,$A111,СВЦЭМ!$B$33:$B$776,J$83)+'СЕТ СН'!$H$12+СВЦЭМ!$D$10+'СЕТ СН'!$H$5-'СЕТ СН'!$H$20</f>
        <v>2594.0542685300002</v>
      </c>
      <c r="K111" s="36">
        <f>SUMIFS(СВЦЭМ!$C$33:$C$776,СВЦЭМ!$A$33:$A$776,$A111,СВЦЭМ!$B$33:$B$776,K$83)+'СЕТ СН'!$H$12+СВЦЭМ!$D$10+'СЕТ СН'!$H$5-'СЕТ СН'!$H$20</f>
        <v>2603.9404169600002</v>
      </c>
      <c r="L111" s="36">
        <f>SUMIFS(СВЦЭМ!$C$33:$C$776,СВЦЭМ!$A$33:$A$776,$A111,СВЦЭМ!$B$33:$B$776,L$83)+'СЕТ СН'!$H$12+СВЦЭМ!$D$10+'СЕТ СН'!$H$5-'СЕТ СН'!$H$20</f>
        <v>2610.09242967</v>
      </c>
      <c r="M111" s="36">
        <f>SUMIFS(СВЦЭМ!$C$33:$C$776,СВЦЭМ!$A$33:$A$776,$A111,СВЦЭМ!$B$33:$B$776,M$83)+'СЕТ СН'!$H$12+СВЦЭМ!$D$10+'СЕТ СН'!$H$5-'СЕТ СН'!$H$20</f>
        <v>2586.7814096700004</v>
      </c>
      <c r="N111" s="36">
        <f>SUMIFS(СВЦЭМ!$C$33:$C$776,СВЦЭМ!$A$33:$A$776,$A111,СВЦЭМ!$B$33:$B$776,N$83)+'СЕТ СН'!$H$12+СВЦЭМ!$D$10+'СЕТ СН'!$H$5-'СЕТ СН'!$H$20</f>
        <v>2588.9795449200001</v>
      </c>
      <c r="O111" s="36">
        <f>SUMIFS(СВЦЭМ!$C$33:$C$776,СВЦЭМ!$A$33:$A$776,$A111,СВЦЭМ!$B$33:$B$776,O$83)+'СЕТ СН'!$H$12+СВЦЭМ!$D$10+'СЕТ СН'!$H$5-'СЕТ СН'!$H$20</f>
        <v>2581.5452359800001</v>
      </c>
      <c r="P111" s="36">
        <f>SUMIFS(СВЦЭМ!$C$33:$C$776,СВЦЭМ!$A$33:$A$776,$A111,СВЦЭМ!$B$33:$B$776,P$83)+'СЕТ СН'!$H$12+СВЦЭМ!$D$10+'СЕТ СН'!$H$5-'СЕТ СН'!$H$20</f>
        <v>2583.7049754099999</v>
      </c>
      <c r="Q111" s="36">
        <f>SUMIFS(СВЦЭМ!$C$33:$C$776,СВЦЭМ!$A$33:$A$776,$A111,СВЦЭМ!$B$33:$B$776,Q$83)+'СЕТ СН'!$H$12+СВЦЭМ!$D$10+'СЕТ СН'!$H$5-'СЕТ СН'!$H$20</f>
        <v>2588.5866451900001</v>
      </c>
      <c r="R111" s="36">
        <f>SUMIFS(СВЦЭМ!$C$33:$C$776,СВЦЭМ!$A$33:$A$776,$A111,СВЦЭМ!$B$33:$B$776,R$83)+'СЕТ СН'!$H$12+СВЦЭМ!$D$10+'СЕТ СН'!$H$5-'СЕТ СН'!$H$20</f>
        <v>2548.9770950100001</v>
      </c>
      <c r="S111" s="36">
        <f>SUMIFS(СВЦЭМ!$C$33:$C$776,СВЦЭМ!$A$33:$A$776,$A111,СВЦЭМ!$B$33:$B$776,S$83)+'СЕТ СН'!$H$12+СВЦЭМ!$D$10+'СЕТ СН'!$H$5-'СЕТ СН'!$H$20</f>
        <v>2518.5813204699998</v>
      </c>
      <c r="T111" s="36">
        <f>SUMIFS(СВЦЭМ!$C$33:$C$776,СВЦЭМ!$A$33:$A$776,$A111,СВЦЭМ!$B$33:$B$776,T$83)+'СЕТ СН'!$H$12+СВЦЭМ!$D$10+'СЕТ СН'!$H$5-'СЕТ СН'!$H$20</f>
        <v>2529.1831598700001</v>
      </c>
      <c r="U111" s="36">
        <f>SUMIFS(СВЦЭМ!$C$33:$C$776,СВЦЭМ!$A$33:$A$776,$A111,СВЦЭМ!$B$33:$B$776,U$83)+'СЕТ СН'!$H$12+СВЦЭМ!$D$10+'СЕТ СН'!$H$5-'СЕТ СН'!$H$20</f>
        <v>2561.8978772700002</v>
      </c>
      <c r="V111" s="36">
        <f>SUMIFS(СВЦЭМ!$C$33:$C$776,СВЦЭМ!$A$33:$A$776,$A111,СВЦЭМ!$B$33:$B$776,V$83)+'СЕТ СН'!$H$12+СВЦЭМ!$D$10+'СЕТ СН'!$H$5-'СЕТ СН'!$H$20</f>
        <v>2573.5700733100002</v>
      </c>
      <c r="W111" s="36">
        <f>SUMIFS(СВЦЭМ!$C$33:$C$776,СВЦЭМ!$A$33:$A$776,$A111,СВЦЭМ!$B$33:$B$776,W$83)+'СЕТ СН'!$H$12+СВЦЭМ!$D$10+'СЕТ СН'!$H$5-'СЕТ СН'!$H$20</f>
        <v>2562.07444854</v>
      </c>
      <c r="X111" s="36">
        <f>SUMIFS(СВЦЭМ!$C$33:$C$776,СВЦЭМ!$A$33:$A$776,$A111,СВЦЭМ!$B$33:$B$776,X$83)+'СЕТ СН'!$H$12+СВЦЭМ!$D$10+'СЕТ СН'!$H$5-'СЕТ СН'!$H$20</f>
        <v>2539.6747319999999</v>
      </c>
      <c r="Y111" s="36">
        <f>SUMIFS(СВЦЭМ!$C$33:$C$776,СВЦЭМ!$A$33:$A$776,$A111,СВЦЭМ!$B$33:$B$776,Y$83)+'СЕТ СН'!$H$12+СВЦЭМ!$D$10+'СЕТ СН'!$H$5-'СЕТ СН'!$H$20</f>
        <v>2583.4794020300001</v>
      </c>
    </row>
    <row r="112" spans="1:25" ht="15.75" x14ac:dyDescent="0.2">
      <c r="A112" s="35">
        <f t="shared" si="2"/>
        <v>43737</v>
      </c>
      <c r="B112" s="36">
        <f>SUMIFS(СВЦЭМ!$C$33:$C$776,СВЦЭМ!$A$33:$A$776,$A112,СВЦЭМ!$B$33:$B$776,B$83)+'СЕТ СН'!$H$12+СВЦЭМ!$D$10+'СЕТ СН'!$H$5-'СЕТ СН'!$H$20</f>
        <v>2647.7139113100002</v>
      </c>
      <c r="C112" s="36">
        <f>SUMIFS(СВЦЭМ!$C$33:$C$776,СВЦЭМ!$A$33:$A$776,$A112,СВЦЭМ!$B$33:$B$776,C$83)+'СЕТ СН'!$H$12+СВЦЭМ!$D$10+'СЕТ СН'!$H$5-'СЕТ СН'!$H$20</f>
        <v>2674.7016357100001</v>
      </c>
      <c r="D112" s="36">
        <f>SUMIFS(СВЦЭМ!$C$33:$C$776,СВЦЭМ!$A$33:$A$776,$A112,СВЦЭМ!$B$33:$B$776,D$83)+'СЕТ СН'!$H$12+СВЦЭМ!$D$10+'СЕТ СН'!$H$5-'СЕТ СН'!$H$20</f>
        <v>2687.0904803000003</v>
      </c>
      <c r="E112" s="36">
        <f>SUMIFS(СВЦЭМ!$C$33:$C$776,СВЦЭМ!$A$33:$A$776,$A112,СВЦЭМ!$B$33:$B$776,E$83)+'СЕТ СН'!$H$12+СВЦЭМ!$D$10+'СЕТ СН'!$H$5-'СЕТ СН'!$H$20</f>
        <v>2694.2132635100002</v>
      </c>
      <c r="F112" s="36">
        <f>SUMIFS(СВЦЭМ!$C$33:$C$776,СВЦЭМ!$A$33:$A$776,$A112,СВЦЭМ!$B$33:$B$776,F$83)+'СЕТ СН'!$H$12+СВЦЭМ!$D$10+'СЕТ СН'!$H$5-'СЕТ СН'!$H$20</f>
        <v>2693.02737153</v>
      </c>
      <c r="G112" s="36">
        <f>SUMIFS(СВЦЭМ!$C$33:$C$776,СВЦЭМ!$A$33:$A$776,$A112,СВЦЭМ!$B$33:$B$776,G$83)+'СЕТ СН'!$H$12+СВЦЭМ!$D$10+'СЕТ СН'!$H$5-'СЕТ СН'!$H$20</f>
        <v>2688.1939637</v>
      </c>
      <c r="H112" s="36">
        <f>SUMIFS(СВЦЭМ!$C$33:$C$776,СВЦЭМ!$A$33:$A$776,$A112,СВЦЭМ!$B$33:$B$776,H$83)+'СЕТ СН'!$H$12+СВЦЭМ!$D$10+'СЕТ СН'!$H$5-'СЕТ СН'!$H$20</f>
        <v>2670.6737461900002</v>
      </c>
      <c r="I112" s="36">
        <f>SUMIFS(СВЦЭМ!$C$33:$C$776,СВЦЭМ!$A$33:$A$776,$A112,СВЦЭМ!$B$33:$B$776,I$83)+'СЕТ СН'!$H$12+СВЦЭМ!$D$10+'СЕТ СН'!$H$5-'СЕТ СН'!$H$20</f>
        <v>2665.6513611700002</v>
      </c>
      <c r="J112" s="36">
        <f>SUMIFS(СВЦЭМ!$C$33:$C$776,СВЦЭМ!$A$33:$A$776,$A112,СВЦЭМ!$B$33:$B$776,J$83)+'СЕТ СН'!$H$12+СВЦЭМ!$D$10+'СЕТ СН'!$H$5-'СЕТ СН'!$H$20</f>
        <v>2623.0328361400002</v>
      </c>
      <c r="K112" s="36">
        <f>SUMIFS(СВЦЭМ!$C$33:$C$776,СВЦЭМ!$A$33:$A$776,$A112,СВЦЭМ!$B$33:$B$776,K$83)+'СЕТ СН'!$H$12+СВЦЭМ!$D$10+'СЕТ СН'!$H$5-'СЕТ СН'!$H$20</f>
        <v>2598.7920594699999</v>
      </c>
      <c r="L112" s="36">
        <f>SUMIFS(СВЦЭМ!$C$33:$C$776,СВЦЭМ!$A$33:$A$776,$A112,СВЦЭМ!$B$33:$B$776,L$83)+'СЕТ СН'!$H$12+СВЦЭМ!$D$10+'СЕТ СН'!$H$5-'СЕТ СН'!$H$20</f>
        <v>2604.6368785600002</v>
      </c>
      <c r="M112" s="36">
        <f>SUMIFS(СВЦЭМ!$C$33:$C$776,СВЦЭМ!$A$33:$A$776,$A112,СВЦЭМ!$B$33:$B$776,M$83)+'СЕТ СН'!$H$12+СВЦЭМ!$D$10+'СЕТ СН'!$H$5-'СЕТ СН'!$H$20</f>
        <v>2590.5131839700002</v>
      </c>
      <c r="N112" s="36">
        <f>SUMIFS(СВЦЭМ!$C$33:$C$776,СВЦЭМ!$A$33:$A$776,$A112,СВЦЭМ!$B$33:$B$776,N$83)+'СЕТ СН'!$H$12+СВЦЭМ!$D$10+'СЕТ СН'!$H$5-'СЕТ СН'!$H$20</f>
        <v>2593.17325777</v>
      </c>
      <c r="O112" s="36">
        <f>SUMIFS(СВЦЭМ!$C$33:$C$776,СВЦЭМ!$A$33:$A$776,$A112,СВЦЭМ!$B$33:$B$776,O$83)+'СЕТ СН'!$H$12+СВЦЭМ!$D$10+'СЕТ СН'!$H$5-'СЕТ СН'!$H$20</f>
        <v>2592.6341907400001</v>
      </c>
      <c r="P112" s="36">
        <f>SUMIFS(СВЦЭМ!$C$33:$C$776,СВЦЭМ!$A$33:$A$776,$A112,СВЦЭМ!$B$33:$B$776,P$83)+'СЕТ СН'!$H$12+СВЦЭМ!$D$10+'СЕТ СН'!$H$5-'СЕТ СН'!$H$20</f>
        <v>2601.6192460000002</v>
      </c>
      <c r="Q112" s="36">
        <f>SUMIFS(СВЦЭМ!$C$33:$C$776,СВЦЭМ!$A$33:$A$776,$A112,СВЦЭМ!$B$33:$B$776,Q$83)+'СЕТ СН'!$H$12+СВЦЭМ!$D$10+'СЕТ СН'!$H$5-'СЕТ СН'!$H$20</f>
        <v>2607.71864572</v>
      </c>
      <c r="R112" s="36">
        <f>SUMIFS(СВЦЭМ!$C$33:$C$776,СВЦЭМ!$A$33:$A$776,$A112,СВЦЭМ!$B$33:$B$776,R$83)+'СЕТ СН'!$H$12+СВЦЭМ!$D$10+'СЕТ СН'!$H$5-'СЕТ СН'!$H$20</f>
        <v>2570.9128082000002</v>
      </c>
      <c r="S112" s="36">
        <f>SUMIFS(СВЦЭМ!$C$33:$C$776,СВЦЭМ!$A$33:$A$776,$A112,СВЦЭМ!$B$33:$B$776,S$83)+'СЕТ СН'!$H$12+СВЦЭМ!$D$10+'СЕТ СН'!$H$5-'СЕТ СН'!$H$20</f>
        <v>2532.8369621000002</v>
      </c>
      <c r="T112" s="36">
        <f>SUMIFS(СВЦЭМ!$C$33:$C$776,СВЦЭМ!$A$33:$A$776,$A112,СВЦЭМ!$B$33:$B$776,T$83)+'СЕТ СН'!$H$12+СВЦЭМ!$D$10+'СЕТ СН'!$H$5-'СЕТ СН'!$H$20</f>
        <v>2547.6450760500002</v>
      </c>
      <c r="U112" s="36">
        <f>SUMIFS(СВЦЭМ!$C$33:$C$776,СВЦЭМ!$A$33:$A$776,$A112,СВЦЭМ!$B$33:$B$776,U$83)+'СЕТ СН'!$H$12+СВЦЭМ!$D$10+'СЕТ СН'!$H$5-'СЕТ СН'!$H$20</f>
        <v>2580.60754688</v>
      </c>
      <c r="V112" s="36">
        <f>SUMIFS(СВЦЭМ!$C$33:$C$776,СВЦЭМ!$A$33:$A$776,$A112,СВЦЭМ!$B$33:$B$776,V$83)+'СЕТ СН'!$H$12+СВЦЭМ!$D$10+'СЕТ СН'!$H$5-'СЕТ СН'!$H$20</f>
        <v>2591.5288166800001</v>
      </c>
      <c r="W112" s="36">
        <f>SUMIFS(СВЦЭМ!$C$33:$C$776,СВЦЭМ!$A$33:$A$776,$A112,СВЦЭМ!$B$33:$B$776,W$83)+'СЕТ СН'!$H$12+СВЦЭМ!$D$10+'СЕТ СН'!$H$5-'СЕТ СН'!$H$20</f>
        <v>2583.32821827</v>
      </c>
      <c r="X112" s="36">
        <f>SUMIFS(СВЦЭМ!$C$33:$C$776,СВЦЭМ!$A$33:$A$776,$A112,СВЦЭМ!$B$33:$B$776,X$83)+'СЕТ СН'!$H$12+СВЦЭМ!$D$10+'СЕТ СН'!$H$5-'СЕТ СН'!$H$20</f>
        <v>2548.5398119500001</v>
      </c>
      <c r="Y112" s="36">
        <f>SUMIFS(СВЦЭМ!$C$33:$C$776,СВЦЭМ!$A$33:$A$776,$A112,СВЦЭМ!$B$33:$B$776,Y$83)+'СЕТ СН'!$H$12+СВЦЭМ!$D$10+'СЕТ СН'!$H$5-'СЕТ СН'!$H$20</f>
        <v>2543.7201872300002</v>
      </c>
    </row>
    <row r="113" spans="1:27" ht="15.75" x14ac:dyDescent="0.2">
      <c r="A113" s="35">
        <f t="shared" si="2"/>
        <v>43738</v>
      </c>
      <c r="B113" s="36">
        <f>SUMIFS(СВЦЭМ!$C$33:$C$776,СВЦЭМ!$A$33:$A$776,$A113,СВЦЭМ!$B$33:$B$776,B$83)+'СЕТ СН'!$H$12+СВЦЭМ!$D$10+'СЕТ СН'!$H$5-'СЕТ СН'!$H$20</f>
        <v>2599.8816129900001</v>
      </c>
      <c r="C113" s="36">
        <f>SUMIFS(СВЦЭМ!$C$33:$C$776,СВЦЭМ!$A$33:$A$776,$A113,СВЦЭМ!$B$33:$B$776,C$83)+'СЕТ СН'!$H$12+СВЦЭМ!$D$10+'СЕТ СН'!$H$5-'СЕТ СН'!$H$20</f>
        <v>2631.9427518800003</v>
      </c>
      <c r="D113" s="36">
        <f>SUMIFS(СВЦЭМ!$C$33:$C$776,СВЦЭМ!$A$33:$A$776,$A113,СВЦЭМ!$B$33:$B$776,D$83)+'СЕТ СН'!$H$12+СВЦЭМ!$D$10+'СЕТ СН'!$H$5-'СЕТ СН'!$H$20</f>
        <v>2643.6153004799999</v>
      </c>
      <c r="E113" s="36">
        <f>SUMIFS(СВЦЭМ!$C$33:$C$776,СВЦЭМ!$A$33:$A$776,$A113,СВЦЭМ!$B$33:$B$776,E$83)+'СЕТ СН'!$H$12+СВЦЭМ!$D$10+'СЕТ СН'!$H$5-'СЕТ СН'!$H$20</f>
        <v>2661.69617909</v>
      </c>
      <c r="F113" s="36">
        <f>SUMIFS(СВЦЭМ!$C$33:$C$776,СВЦЭМ!$A$33:$A$776,$A113,СВЦЭМ!$B$33:$B$776,F$83)+'СЕТ СН'!$H$12+СВЦЭМ!$D$10+'СЕТ СН'!$H$5-'СЕТ СН'!$H$20</f>
        <v>2647.4333248900002</v>
      </c>
      <c r="G113" s="36">
        <f>SUMIFS(СВЦЭМ!$C$33:$C$776,СВЦЭМ!$A$33:$A$776,$A113,СВЦЭМ!$B$33:$B$776,G$83)+'СЕТ СН'!$H$12+СВЦЭМ!$D$10+'СЕТ СН'!$H$5-'СЕТ СН'!$H$20</f>
        <v>2637.4127175799999</v>
      </c>
      <c r="H113" s="36">
        <f>SUMIFS(СВЦЭМ!$C$33:$C$776,СВЦЭМ!$A$33:$A$776,$A113,СВЦЭМ!$B$33:$B$776,H$83)+'СЕТ СН'!$H$12+СВЦЭМ!$D$10+'СЕТ СН'!$H$5-'СЕТ СН'!$H$20</f>
        <v>2584.0211137599999</v>
      </c>
      <c r="I113" s="36">
        <f>SUMIFS(СВЦЭМ!$C$33:$C$776,СВЦЭМ!$A$33:$A$776,$A113,СВЦЭМ!$B$33:$B$776,I$83)+'СЕТ СН'!$H$12+СВЦЭМ!$D$10+'СЕТ СН'!$H$5-'СЕТ СН'!$H$20</f>
        <v>2573.2483107100002</v>
      </c>
      <c r="J113" s="36">
        <f>SUMIFS(СВЦЭМ!$C$33:$C$776,СВЦЭМ!$A$33:$A$776,$A113,СВЦЭМ!$B$33:$B$776,J$83)+'СЕТ СН'!$H$12+СВЦЭМ!$D$10+'СЕТ СН'!$H$5-'СЕТ СН'!$H$20</f>
        <v>2587.4367847500002</v>
      </c>
      <c r="K113" s="36">
        <f>SUMIFS(СВЦЭМ!$C$33:$C$776,СВЦЭМ!$A$33:$A$776,$A113,СВЦЭМ!$B$33:$B$776,K$83)+'СЕТ СН'!$H$12+СВЦЭМ!$D$10+'СЕТ СН'!$H$5-'СЕТ СН'!$H$20</f>
        <v>2591.9548497999999</v>
      </c>
      <c r="L113" s="36">
        <f>SUMIFS(СВЦЭМ!$C$33:$C$776,СВЦЭМ!$A$33:$A$776,$A113,СВЦЭМ!$B$33:$B$776,L$83)+'СЕТ СН'!$H$12+СВЦЭМ!$D$10+'СЕТ СН'!$H$5-'СЕТ СН'!$H$20</f>
        <v>2586.0598281399998</v>
      </c>
      <c r="M113" s="36">
        <f>SUMIFS(СВЦЭМ!$C$33:$C$776,СВЦЭМ!$A$33:$A$776,$A113,СВЦЭМ!$B$33:$B$776,M$83)+'СЕТ СН'!$H$12+СВЦЭМ!$D$10+'СЕТ СН'!$H$5-'СЕТ СН'!$H$20</f>
        <v>2560.8945819</v>
      </c>
      <c r="N113" s="36">
        <f>SUMIFS(СВЦЭМ!$C$33:$C$776,СВЦЭМ!$A$33:$A$776,$A113,СВЦЭМ!$B$33:$B$776,N$83)+'СЕТ СН'!$H$12+СВЦЭМ!$D$10+'СЕТ СН'!$H$5-'СЕТ СН'!$H$20</f>
        <v>2554.5556531800003</v>
      </c>
      <c r="O113" s="36">
        <f>SUMIFS(СВЦЭМ!$C$33:$C$776,СВЦЭМ!$A$33:$A$776,$A113,СВЦЭМ!$B$33:$B$776,O$83)+'СЕТ СН'!$H$12+СВЦЭМ!$D$10+'СЕТ СН'!$H$5-'СЕТ СН'!$H$20</f>
        <v>2532.0987552800002</v>
      </c>
      <c r="P113" s="36">
        <f>SUMIFS(СВЦЭМ!$C$33:$C$776,СВЦЭМ!$A$33:$A$776,$A113,СВЦЭМ!$B$33:$B$776,P$83)+'СЕТ СН'!$H$12+СВЦЭМ!$D$10+'СЕТ СН'!$H$5-'СЕТ СН'!$H$20</f>
        <v>2538.74255958</v>
      </c>
      <c r="Q113" s="36">
        <f>SUMIFS(СВЦЭМ!$C$33:$C$776,СВЦЭМ!$A$33:$A$776,$A113,СВЦЭМ!$B$33:$B$776,Q$83)+'СЕТ СН'!$H$12+СВЦЭМ!$D$10+'СЕТ СН'!$H$5-'СЕТ СН'!$H$20</f>
        <v>2544.3492332400001</v>
      </c>
      <c r="R113" s="36">
        <f>SUMIFS(СВЦЭМ!$C$33:$C$776,СВЦЭМ!$A$33:$A$776,$A113,СВЦЭМ!$B$33:$B$776,R$83)+'СЕТ СН'!$H$12+СВЦЭМ!$D$10+'СЕТ СН'!$H$5-'СЕТ СН'!$H$20</f>
        <v>2512.7239508800003</v>
      </c>
      <c r="S113" s="36">
        <f>SUMIFS(СВЦЭМ!$C$33:$C$776,СВЦЭМ!$A$33:$A$776,$A113,СВЦЭМ!$B$33:$B$776,S$83)+'СЕТ СН'!$H$12+СВЦЭМ!$D$10+'СЕТ СН'!$H$5-'СЕТ СН'!$H$20</f>
        <v>2517.6651729300002</v>
      </c>
      <c r="T113" s="36">
        <f>SUMIFS(СВЦЭМ!$C$33:$C$776,СВЦЭМ!$A$33:$A$776,$A113,СВЦЭМ!$B$33:$B$776,T$83)+'СЕТ СН'!$H$12+СВЦЭМ!$D$10+'СЕТ СН'!$H$5-'СЕТ СН'!$H$20</f>
        <v>2531.9800627100003</v>
      </c>
      <c r="U113" s="36">
        <f>SUMIFS(СВЦЭМ!$C$33:$C$776,СВЦЭМ!$A$33:$A$776,$A113,СВЦЭМ!$B$33:$B$776,U$83)+'СЕТ СН'!$H$12+СВЦЭМ!$D$10+'СЕТ СН'!$H$5-'СЕТ СН'!$H$20</f>
        <v>2561.9935632500001</v>
      </c>
      <c r="V113" s="36">
        <f>SUMIFS(СВЦЭМ!$C$33:$C$776,СВЦЭМ!$A$33:$A$776,$A113,СВЦЭМ!$B$33:$B$776,V$83)+'СЕТ СН'!$H$12+СВЦЭМ!$D$10+'СЕТ СН'!$H$5-'СЕТ СН'!$H$20</f>
        <v>2567.1544507400004</v>
      </c>
      <c r="W113" s="36">
        <f>SUMIFS(СВЦЭМ!$C$33:$C$776,СВЦЭМ!$A$33:$A$776,$A113,СВЦЭМ!$B$33:$B$776,W$83)+'СЕТ СН'!$H$12+СВЦЭМ!$D$10+'СЕТ СН'!$H$5-'СЕТ СН'!$H$20</f>
        <v>2559.0141716500002</v>
      </c>
      <c r="X113" s="36">
        <f>SUMIFS(СВЦЭМ!$C$33:$C$776,СВЦЭМ!$A$33:$A$776,$A113,СВЦЭМ!$B$33:$B$776,X$83)+'СЕТ СН'!$H$12+СВЦЭМ!$D$10+'СЕТ СН'!$H$5-'СЕТ СН'!$H$20</f>
        <v>2528.7726397800002</v>
      </c>
      <c r="Y113" s="36">
        <f>SUMIFS(СВЦЭМ!$C$33:$C$776,СВЦЭМ!$A$33:$A$776,$A113,СВЦЭМ!$B$33:$B$776,Y$83)+'СЕТ СН'!$H$12+СВЦЭМ!$D$10+'СЕТ СН'!$H$5-'СЕТ СН'!$H$20</f>
        <v>2506.0075079100002</v>
      </c>
      <c r="AA113" s="37"/>
    </row>
    <row r="114" spans="1:27" ht="15.75" hidden="1" x14ac:dyDescent="0.2">
      <c r="A114" s="35">
        <f t="shared" si="2"/>
        <v>43739</v>
      </c>
      <c r="B114" s="36">
        <f>SUMIFS(СВЦЭМ!$C$33:$C$776,СВЦЭМ!$A$33:$A$776,$A114,СВЦЭМ!$B$33:$B$776,B$83)+'СЕТ СН'!$H$12+СВЦЭМ!$D$10+'СЕТ СН'!$H$5-'СЕТ СН'!$H$20</f>
        <v>1992.12746391</v>
      </c>
      <c r="C114" s="36">
        <f>SUMIFS(СВЦЭМ!$C$33:$C$776,СВЦЭМ!$A$33:$A$776,$A114,СВЦЭМ!$B$33:$B$776,C$83)+'СЕТ СН'!$H$12+СВЦЭМ!$D$10+'СЕТ СН'!$H$5-'СЕТ СН'!$H$20</f>
        <v>1992.12746391</v>
      </c>
      <c r="D114" s="36">
        <f>SUMIFS(СВЦЭМ!$C$33:$C$776,СВЦЭМ!$A$33:$A$776,$A114,СВЦЭМ!$B$33:$B$776,D$83)+'СЕТ СН'!$H$12+СВЦЭМ!$D$10+'СЕТ СН'!$H$5-'СЕТ СН'!$H$20</f>
        <v>1992.12746391</v>
      </c>
      <c r="E114" s="36">
        <f>SUMIFS(СВЦЭМ!$C$33:$C$776,СВЦЭМ!$A$33:$A$776,$A114,СВЦЭМ!$B$33:$B$776,E$83)+'СЕТ СН'!$H$12+СВЦЭМ!$D$10+'СЕТ СН'!$H$5-'СЕТ СН'!$H$20</f>
        <v>1992.12746391</v>
      </c>
      <c r="F114" s="36">
        <f>SUMIFS(СВЦЭМ!$C$33:$C$776,СВЦЭМ!$A$33:$A$776,$A114,СВЦЭМ!$B$33:$B$776,F$83)+'СЕТ СН'!$H$12+СВЦЭМ!$D$10+'СЕТ СН'!$H$5-'СЕТ СН'!$H$20</f>
        <v>1992.12746391</v>
      </c>
      <c r="G114" s="36">
        <f>SUMIFS(СВЦЭМ!$C$33:$C$776,СВЦЭМ!$A$33:$A$776,$A114,СВЦЭМ!$B$33:$B$776,G$83)+'СЕТ СН'!$H$12+СВЦЭМ!$D$10+'СЕТ СН'!$H$5-'СЕТ СН'!$H$20</f>
        <v>1992.12746391</v>
      </c>
      <c r="H114" s="36">
        <f>SUMIFS(СВЦЭМ!$C$33:$C$776,СВЦЭМ!$A$33:$A$776,$A114,СВЦЭМ!$B$33:$B$776,H$83)+'СЕТ СН'!$H$12+СВЦЭМ!$D$10+'СЕТ СН'!$H$5-'СЕТ СН'!$H$20</f>
        <v>1992.12746391</v>
      </c>
      <c r="I114" s="36">
        <f>SUMIFS(СВЦЭМ!$C$33:$C$776,СВЦЭМ!$A$33:$A$776,$A114,СВЦЭМ!$B$33:$B$776,I$83)+'СЕТ СН'!$H$12+СВЦЭМ!$D$10+'СЕТ СН'!$H$5-'СЕТ СН'!$H$20</f>
        <v>1992.12746391</v>
      </c>
      <c r="J114" s="36">
        <f>SUMIFS(СВЦЭМ!$C$33:$C$776,СВЦЭМ!$A$33:$A$776,$A114,СВЦЭМ!$B$33:$B$776,J$83)+'СЕТ СН'!$H$12+СВЦЭМ!$D$10+'СЕТ СН'!$H$5-'СЕТ СН'!$H$20</f>
        <v>1992.12746391</v>
      </c>
      <c r="K114" s="36">
        <f>SUMIFS(СВЦЭМ!$C$33:$C$776,СВЦЭМ!$A$33:$A$776,$A114,СВЦЭМ!$B$33:$B$776,K$83)+'СЕТ СН'!$H$12+СВЦЭМ!$D$10+'СЕТ СН'!$H$5-'СЕТ СН'!$H$20</f>
        <v>1992.12746391</v>
      </c>
      <c r="L114" s="36">
        <f>SUMIFS(СВЦЭМ!$C$33:$C$776,СВЦЭМ!$A$33:$A$776,$A114,СВЦЭМ!$B$33:$B$776,L$83)+'СЕТ СН'!$H$12+СВЦЭМ!$D$10+'СЕТ СН'!$H$5-'СЕТ СН'!$H$20</f>
        <v>1992.12746391</v>
      </c>
      <c r="M114" s="36">
        <f>SUMIFS(СВЦЭМ!$C$33:$C$776,СВЦЭМ!$A$33:$A$776,$A114,СВЦЭМ!$B$33:$B$776,M$83)+'СЕТ СН'!$H$12+СВЦЭМ!$D$10+'СЕТ СН'!$H$5-'СЕТ СН'!$H$20</f>
        <v>1992.12746391</v>
      </c>
      <c r="N114" s="36">
        <f>SUMIFS(СВЦЭМ!$C$33:$C$776,СВЦЭМ!$A$33:$A$776,$A114,СВЦЭМ!$B$33:$B$776,N$83)+'СЕТ СН'!$H$12+СВЦЭМ!$D$10+'СЕТ СН'!$H$5-'СЕТ СН'!$H$20</f>
        <v>1992.12746391</v>
      </c>
      <c r="O114" s="36">
        <f>SUMIFS(СВЦЭМ!$C$33:$C$776,СВЦЭМ!$A$33:$A$776,$A114,СВЦЭМ!$B$33:$B$776,O$83)+'СЕТ СН'!$H$12+СВЦЭМ!$D$10+'СЕТ СН'!$H$5-'СЕТ СН'!$H$20</f>
        <v>1992.12746391</v>
      </c>
      <c r="P114" s="36">
        <f>SUMIFS(СВЦЭМ!$C$33:$C$776,СВЦЭМ!$A$33:$A$776,$A114,СВЦЭМ!$B$33:$B$776,P$83)+'СЕТ СН'!$H$12+СВЦЭМ!$D$10+'СЕТ СН'!$H$5-'СЕТ СН'!$H$20</f>
        <v>1992.12746391</v>
      </c>
      <c r="Q114" s="36">
        <f>SUMIFS(СВЦЭМ!$C$33:$C$776,СВЦЭМ!$A$33:$A$776,$A114,СВЦЭМ!$B$33:$B$776,Q$83)+'СЕТ СН'!$H$12+СВЦЭМ!$D$10+'СЕТ СН'!$H$5-'СЕТ СН'!$H$20</f>
        <v>1992.12746391</v>
      </c>
      <c r="R114" s="36">
        <f>SUMIFS(СВЦЭМ!$C$33:$C$776,СВЦЭМ!$A$33:$A$776,$A114,СВЦЭМ!$B$33:$B$776,R$83)+'СЕТ СН'!$H$12+СВЦЭМ!$D$10+'СЕТ СН'!$H$5-'СЕТ СН'!$H$20</f>
        <v>1992.12746391</v>
      </c>
      <c r="S114" s="36">
        <f>SUMIFS(СВЦЭМ!$C$33:$C$776,СВЦЭМ!$A$33:$A$776,$A114,СВЦЭМ!$B$33:$B$776,S$83)+'СЕТ СН'!$H$12+СВЦЭМ!$D$10+'СЕТ СН'!$H$5-'СЕТ СН'!$H$20</f>
        <v>1992.12746391</v>
      </c>
      <c r="T114" s="36">
        <f>SUMIFS(СВЦЭМ!$C$33:$C$776,СВЦЭМ!$A$33:$A$776,$A114,СВЦЭМ!$B$33:$B$776,T$83)+'СЕТ СН'!$H$12+СВЦЭМ!$D$10+'СЕТ СН'!$H$5-'СЕТ СН'!$H$20</f>
        <v>1992.12746391</v>
      </c>
      <c r="U114" s="36">
        <f>SUMIFS(СВЦЭМ!$C$33:$C$776,СВЦЭМ!$A$33:$A$776,$A114,СВЦЭМ!$B$33:$B$776,U$83)+'СЕТ СН'!$H$12+СВЦЭМ!$D$10+'СЕТ СН'!$H$5-'СЕТ СН'!$H$20</f>
        <v>1992.12746391</v>
      </c>
      <c r="V114" s="36">
        <f>SUMIFS(СВЦЭМ!$C$33:$C$776,СВЦЭМ!$A$33:$A$776,$A114,СВЦЭМ!$B$33:$B$776,V$83)+'СЕТ СН'!$H$12+СВЦЭМ!$D$10+'СЕТ СН'!$H$5-'СЕТ СН'!$H$20</f>
        <v>1992.12746391</v>
      </c>
      <c r="W114" s="36">
        <f>SUMIFS(СВЦЭМ!$C$33:$C$776,СВЦЭМ!$A$33:$A$776,$A114,СВЦЭМ!$B$33:$B$776,W$83)+'СЕТ СН'!$H$12+СВЦЭМ!$D$10+'СЕТ СН'!$H$5-'СЕТ СН'!$H$20</f>
        <v>1992.12746391</v>
      </c>
      <c r="X114" s="36">
        <f>SUMIFS(СВЦЭМ!$C$33:$C$776,СВЦЭМ!$A$33:$A$776,$A114,СВЦЭМ!$B$33:$B$776,X$83)+'СЕТ СН'!$H$12+СВЦЭМ!$D$10+'СЕТ СН'!$H$5-'СЕТ СН'!$H$20</f>
        <v>1992.12746391</v>
      </c>
      <c r="Y114" s="36">
        <f>SUMIFS(СВЦЭМ!$C$33:$C$776,СВЦЭМ!$A$33:$A$776,$A114,СВЦЭМ!$B$33:$B$776,Y$83)+'СЕТ СН'!$H$12+СВЦЭМ!$D$10+'СЕТ СН'!$H$5-'СЕТ СН'!$H$20</f>
        <v>1992.12746391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01.09.2019</v>
      </c>
      <c r="B120" s="36">
        <f>SUMIFS(СВЦЭМ!$C$33:$C$776,СВЦЭМ!$A$33:$A$776,$A120,СВЦЭМ!$B$33:$B$776,B$119)+'СЕТ СН'!$I$12+СВЦЭМ!$D$10+'СЕТ СН'!$I$5-'СЕТ СН'!$I$20</f>
        <v>2798.7155077699999</v>
      </c>
      <c r="C120" s="36">
        <f>SUMIFS(СВЦЭМ!$C$33:$C$776,СВЦЭМ!$A$33:$A$776,$A120,СВЦЭМ!$B$33:$B$776,C$119)+'СЕТ СН'!$I$12+СВЦЭМ!$D$10+'СЕТ СН'!$I$5-'СЕТ СН'!$I$20</f>
        <v>2829.5248379300001</v>
      </c>
      <c r="D120" s="36">
        <f>SUMIFS(СВЦЭМ!$C$33:$C$776,СВЦЭМ!$A$33:$A$776,$A120,СВЦЭМ!$B$33:$B$776,D$119)+'СЕТ СН'!$I$12+СВЦЭМ!$D$10+'СЕТ СН'!$I$5-'СЕТ СН'!$I$20</f>
        <v>2851.9040672800002</v>
      </c>
      <c r="E120" s="36">
        <f>SUMIFS(СВЦЭМ!$C$33:$C$776,СВЦЭМ!$A$33:$A$776,$A120,СВЦЭМ!$B$33:$B$776,E$119)+'СЕТ СН'!$I$12+СВЦЭМ!$D$10+'СЕТ СН'!$I$5-'СЕТ СН'!$I$20</f>
        <v>2874.7986795100001</v>
      </c>
      <c r="F120" s="36">
        <f>SUMIFS(СВЦЭМ!$C$33:$C$776,СВЦЭМ!$A$33:$A$776,$A120,СВЦЭМ!$B$33:$B$776,F$119)+'СЕТ СН'!$I$12+СВЦЭМ!$D$10+'СЕТ СН'!$I$5-'СЕТ СН'!$I$20</f>
        <v>2879.8076893900002</v>
      </c>
      <c r="G120" s="36">
        <f>SUMIFS(СВЦЭМ!$C$33:$C$776,СВЦЭМ!$A$33:$A$776,$A120,СВЦЭМ!$B$33:$B$776,G$119)+'СЕТ СН'!$I$12+СВЦЭМ!$D$10+'СЕТ СН'!$I$5-'СЕТ СН'!$I$20</f>
        <v>2872.53447185</v>
      </c>
      <c r="H120" s="36">
        <f>SUMIFS(СВЦЭМ!$C$33:$C$776,СВЦЭМ!$A$33:$A$776,$A120,СВЦЭМ!$B$33:$B$776,H$119)+'СЕТ СН'!$I$12+СВЦЭМ!$D$10+'СЕТ СН'!$I$5-'СЕТ СН'!$I$20</f>
        <v>2856.0967150500001</v>
      </c>
      <c r="I120" s="36">
        <f>SUMIFS(СВЦЭМ!$C$33:$C$776,СВЦЭМ!$A$33:$A$776,$A120,СВЦЭМ!$B$33:$B$776,I$119)+'СЕТ СН'!$I$12+СВЦЭМ!$D$10+'СЕТ СН'!$I$5-'СЕТ СН'!$I$20</f>
        <v>2827.0539102800003</v>
      </c>
      <c r="J120" s="36">
        <f>SUMIFS(СВЦЭМ!$C$33:$C$776,СВЦЭМ!$A$33:$A$776,$A120,СВЦЭМ!$B$33:$B$776,J$119)+'СЕТ СН'!$I$12+СВЦЭМ!$D$10+'СЕТ СН'!$I$5-'СЕТ СН'!$I$20</f>
        <v>2784.06523973</v>
      </c>
      <c r="K120" s="36">
        <f>SUMIFS(СВЦЭМ!$C$33:$C$776,СВЦЭМ!$A$33:$A$776,$A120,СВЦЭМ!$B$33:$B$776,K$119)+'СЕТ СН'!$I$12+СВЦЭМ!$D$10+'СЕТ СН'!$I$5-'СЕТ СН'!$I$20</f>
        <v>2748.0340798400002</v>
      </c>
      <c r="L120" s="36">
        <f>SUMIFS(СВЦЭМ!$C$33:$C$776,СВЦЭМ!$A$33:$A$776,$A120,СВЦЭМ!$B$33:$B$776,L$119)+'СЕТ СН'!$I$12+СВЦЭМ!$D$10+'СЕТ СН'!$I$5-'СЕТ СН'!$I$20</f>
        <v>2745.1131223399998</v>
      </c>
      <c r="M120" s="36">
        <f>SUMIFS(СВЦЭМ!$C$33:$C$776,СВЦЭМ!$A$33:$A$776,$A120,СВЦЭМ!$B$33:$B$776,M$119)+'СЕТ СН'!$I$12+СВЦЭМ!$D$10+'СЕТ СН'!$I$5-'СЕТ СН'!$I$20</f>
        <v>2740.8602994100002</v>
      </c>
      <c r="N120" s="36">
        <f>SUMIFS(СВЦЭМ!$C$33:$C$776,СВЦЭМ!$A$33:$A$776,$A120,СВЦЭМ!$B$33:$B$776,N$119)+'СЕТ СН'!$I$12+СВЦЭМ!$D$10+'СЕТ СН'!$I$5-'СЕТ СН'!$I$20</f>
        <v>2760.6355947400002</v>
      </c>
      <c r="O120" s="36">
        <f>SUMIFS(СВЦЭМ!$C$33:$C$776,СВЦЭМ!$A$33:$A$776,$A120,СВЦЭМ!$B$33:$B$776,O$119)+'СЕТ СН'!$I$12+СВЦЭМ!$D$10+'СЕТ СН'!$I$5-'СЕТ СН'!$I$20</f>
        <v>2760.7837348800003</v>
      </c>
      <c r="P120" s="36">
        <f>SUMIFS(СВЦЭМ!$C$33:$C$776,СВЦЭМ!$A$33:$A$776,$A120,СВЦЭМ!$B$33:$B$776,P$119)+'СЕТ СН'!$I$12+СВЦЭМ!$D$10+'СЕТ СН'!$I$5-'СЕТ СН'!$I$20</f>
        <v>2766.6773713000002</v>
      </c>
      <c r="Q120" s="36">
        <f>SUMIFS(СВЦЭМ!$C$33:$C$776,СВЦЭМ!$A$33:$A$776,$A120,СВЦЭМ!$B$33:$B$776,Q$119)+'СЕТ СН'!$I$12+СВЦЭМ!$D$10+'СЕТ СН'!$I$5-'СЕТ СН'!$I$20</f>
        <v>2773.0494584500002</v>
      </c>
      <c r="R120" s="36">
        <f>SUMIFS(СВЦЭМ!$C$33:$C$776,СВЦЭМ!$A$33:$A$776,$A120,СВЦЭМ!$B$33:$B$776,R$119)+'СЕТ СН'!$I$12+СВЦЭМ!$D$10+'СЕТ СН'!$I$5-'СЕТ СН'!$I$20</f>
        <v>2736.1126237799999</v>
      </c>
      <c r="S120" s="36">
        <f>SUMIFS(СВЦЭМ!$C$33:$C$776,СВЦЭМ!$A$33:$A$776,$A120,СВЦЭМ!$B$33:$B$776,S$119)+'СЕТ СН'!$I$12+СВЦЭМ!$D$10+'СЕТ СН'!$I$5-'СЕТ СН'!$I$20</f>
        <v>2701.8748214100001</v>
      </c>
      <c r="T120" s="36">
        <f>SUMIFS(СВЦЭМ!$C$33:$C$776,СВЦЭМ!$A$33:$A$776,$A120,СВЦЭМ!$B$33:$B$776,T$119)+'СЕТ СН'!$I$12+СВЦЭМ!$D$10+'СЕТ СН'!$I$5-'СЕТ СН'!$I$20</f>
        <v>2704.9540397599999</v>
      </c>
      <c r="U120" s="36">
        <f>SUMIFS(СВЦЭМ!$C$33:$C$776,СВЦЭМ!$A$33:$A$776,$A120,СВЦЭМ!$B$33:$B$776,U$119)+'СЕТ СН'!$I$12+СВЦЭМ!$D$10+'СЕТ СН'!$I$5-'СЕТ СН'!$I$20</f>
        <v>2708.3494949999999</v>
      </c>
      <c r="V120" s="36">
        <f>SUMIFS(СВЦЭМ!$C$33:$C$776,СВЦЭМ!$A$33:$A$776,$A120,СВЦЭМ!$B$33:$B$776,V$119)+'СЕТ СН'!$I$12+СВЦЭМ!$D$10+'СЕТ СН'!$I$5-'СЕТ СН'!$I$20</f>
        <v>2739.7363824499998</v>
      </c>
      <c r="W120" s="36">
        <f>SUMIFS(СВЦЭМ!$C$33:$C$776,СВЦЭМ!$A$33:$A$776,$A120,СВЦЭМ!$B$33:$B$776,W$119)+'СЕТ СН'!$I$12+СВЦЭМ!$D$10+'СЕТ СН'!$I$5-'СЕТ СН'!$I$20</f>
        <v>2725.9518274800002</v>
      </c>
      <c r="X120" s="36">
        <f>SUMIFS(СВЦЭМ!$C$33:$C$776,СВЦЭМ!$A$33:$A$776,$A120,СВЦЭМ!$B$33:$B$776,X$119)+'СЕТ СН'!$I$12+СВЦЭМ!$D$10+'СЕТ СН'!$I$5-'СЕТ СН'!$I$20</f>
        <v>2696.54299649</v>
      </c>
      <c r="Y120" s="36">
        <f>SUMIFS(СВЦЭМ!$C$33:$C$776,СВЦЭМ!$A$33:$A$776,$A120,СВЦЭМ!$B$33:$B$776,Y$119)+'СЕТ СН'!$I$12+СВЦЭМ!$D$10+'СЕТ СН'!$I$5-'СЕТ СН'!$I$20</f>
        <v>2738.5475988500002</v>
      </c>
    </row>
    <row r="121" spans="1:27" ht="15.75" x14ac:dyDescent="0.2">
      <c r="A121" s="35">
        <f>A120+1</f>
        <v>43710</v>
      </c>
      <c r="B121" s="36">
        <f>SUMIFS(СВЦЭМ!$C$33:$C$776,СВЦЭМ!$A$33:$A$776,$A121,СВЦЭМ!$B$33:$B$776,B$119)+'СЕТ СН'!$I$12+СВЦЭМ!$D$10+'СЕТ СН'!$I$5-'СЕТ СН'!$I$20</f>
        <v>2833.0765483099999</v>
      </c>
      <c r="C121" s="36">
        <f>SUMIFS(СВЦЭМ!$C$33:$C$776,СВЦЭМ!$A$33:$A$776,$A121,СВЦЭМ!$B$33:$B$776,C$119)+'СЕТ СН'!$I$12+СВЦЭМ!$D$10+'СЕТ СН'!$I$5-'СЕТ СН'!$I$20</f>
        <v>2841.0442610800001</v>
      </c>
      <c r="D121" s="36">
        <f>SUMIFS(СВЦЭМ!$C$33:$C$776,СВЦЭМ!$A$33:$A$776,$A121,СВЦЭМ!$B$33:$B$776,D$119)+'СЕТ СН'!$I$12+СВЦЭМ!$D$10+'СЕТ СН'!$I$5-'СЕТ СН'!$I$20</f>
        <v>2853.6100430300003</v>
      </c>
      <c r="E121" s="36">
        <f>SUMIFS(СВЦЭМ!$C$33:$C$776,СВЦЭМ!$A$33:$A$776,$A121,СВЦЭМ!$B$33:$B$776,E$119)+'СЕТ СН'!$I$12+СВЦЭМ!$D$10+'СЕТ СН'!$I$5-'СЕТ СН'!$I$20</f>
        <v>2856.7664743700002</v>
      </c>
      <c r="F121" s="36">
        <f>SUMIFS(СВЦЭМ!$C$33:$C$776,СВЦЭМ!$A$33:$A$776,$A121,СВЦЭМ!$B$33:$B$776,F$119)+'СЕТ СН'!$I$12+СВЦЭМ!$D$10+'СЕТ СН'!$I$5-'СЕТ СН'!$I$20</f>
        <v>2876.87279825</v>
      </c>
      <c r="G121" s="36">
        <f>SUMIFS(СВЦЭМ!$C$33:$C$776,СВЦЭМ!$A$33:$A$776,$A121,СВЦЭМ!$B$33:$B$776,G$119)+'СЕТ СН'!$I$12+СВЦЭМ!$D$10+'СЕТ СН'!$I$5-'СЕТ СН'!$I$20</f>
        <v>2854.1444321200001</v>
      </c>
      <c r="H121" s="36">
        <f>SUMIFS(СВЦЭМ!$C$33:$C$776,СВЦЭМ!$A$33:$A$776,$A121,СВЦЭМ!$B$33:$B$776,H$119)+'СЕТ СН'!$I$12+СВЦЭМ!$D$10+'СЕТ СН'!$I$5-'СЕТ СН'!$I$20</f>
        <v>2851.6581785100002</v>
      </c>
      <c r="I121" s="36">
        <f>SUMIFS(СВЦЭМ!$C$33:$C$776,СВЦЭМ!$A$33:$A$776,$A121,СВЦЭМ!$B$33:$B$776,I$119)+'СЕТ СН'!$I$12+СВЦЭМ!$D$10+'СЕТ СН'!$I$5-'СЕТ СН'!$I$20</f>
        <v>2857.86277032</v>
      </c>
      <c r="J121" s="36">
        <f>SUMIFS(СВЦЭМ!$C$33:$C$776,СВЦЭМ!$A$33:$A$776,$A121,СВЦЭМ!$B$33:$B$776,J$119)+'СЕТ СН'!$I$12+СВЦЭМ!$D$10+'СЕТ СН'!$I$5-'СЕТ СН'!$I$20</f>
        <v>2835.77626074</v>
      </c>
      <c r="K121" s="36">
        <f>SUMIFS(СВЦЭМ!$C$33:$C$776,СВЦЭМ!$A$33:$A$776,$A121,СВЦЭМ!$B$33:$B$776,K$119)+'СЕТ СН'!$I$12+СВЦЭМ!$D$10+'СЕТ СН'!$I$5-'СЕТ СН'!$I$20</f>
        <v>2794.83567472</v>
      </c>
      <c r="L121" s="36">
        <f>SUMIFS(СВЦЭМ!$C$33:$C$776,СВЦЭМ!$A$33:$A$776,$A121,СВЦЭМ!$B$33:$B$776,L$119)+'СЕТ СН'!$I$12+СВЦЭМ!$D$10+'СЕТ СН'!$I$5-'СЕТ СН'!$I$20</f>
        <v>2797.6428740599999</v>
      </c>
      <c r="M121" s="36">
        <f>SUMIFS(СВЦЭМ!$C$33:$C$776,СВЦЭМ!$A$33:$A$776,$A121,СВЦЭМ!$B$33:$B$776,M$119)+'СЕТ СН'!$I$12+СВЦЭМ!$D$10+'СЕТ СН'!$I$5-'СЕТ СН'!$I$20</f>
        <v>2802.3193241899999</v>
      </c>
      <c r="N121" s="36">
        <f>SUMIFS(СВЦЭМ!$C$33:$C$776,СВЦЭМ!$A$33:$A$776,$A121,СВЦЭМ!$B$33:$B$776,N$119)+'СЕТ СН'!$I$12+СВЦЭМ!$D$10+'СЕТ СН'!$I$5-'СЕТ СН'!$I$20</f>
        <v>2807.9228100999999</v>
      </c>
      <c r="O121" s="36">
        <f>SUMIFS(СВЦЭМ!$C$33:$C$776,СВЦЭМ!$A$33:$A$776,$A121,СВЦЭМ!$B$33:$B$776,O$119)+'СЕТ СН'!$I$12+СВЦЭМ!$D$10+'СЕТ СН'!$I$5-'СЕТ СН'!$I$20</f>
        <v>2801.5725978199998</v>
      </c>
      <c r="P121" s="36">
        <f>SUMIFS(СВЦЭМ!$C$33:$C$776,СВЦЭМ!$A$33:$A$776,$A121,СВЦЭМ!$B$33:$B$776,P$119)+'СЕТ СН'!$I$12+СВЦЭМ!$D$10+'СЕТ СН'!$I$5-'СЕТ СН'!$I$20</f>
        <v>2801.08605072</v>
      </c>
      <c r="Q121" s="36">
        <f>SUMIFS(СВЦЭМ!$C$33:$C$776,СВЦЭМ!$A$33:$A$776,$A121,СВЦЭМ!$B$33:$B$776,Q$119)+'СЕТ СН'!$I$12+СВЦЭМ!$D$10+'СЕТ СН'!$I$5-'СЕТ СН'!$I$20</f>
        <v>2805.74802236</v>
      </c>
      <c r="R121" s="36">
        <f>SUMIFS(СВЦЭМ!$C$33:$C$776,СВЦЭМ!$A$33:$A$776,$A121,СВЦЭМ!$B$33:$B$776,R$119)+'СЕТ СН'!$I$12+СВЦЭМ!$D$10+'СЕТ СН'!$I$5-'СЕТ СН'!$I$20</f>
        <v>2774.5771071999998</v>
      </c>
      <c r="S121" s="36">
        <f>SUMIFS(СВЦЭМ!$C$33:$C$776,СВЦЭМ!$A$33:$A$776,$A121,СВЦЭМ!$B$33:$B$776,S$119)+'СЕТ СН'!$I$12+СВЦЭМ!$D$10+'СЕТ СН'!$I$5-'СЕТ СН'!$I$20</f>
        <v>2735.2756869700002</v>
      </c>
      <c r="T121" s="36">
        <f>SUMIFS(СВЦЭМ!$C$33:$C$776,СВЦЭМ!$A$33:$A$776,$A121,СВЦЭМ!$B$33:$B$776,T$119)+'СЕТ СН'!$I$12+СВЦЭМ!$D$10+'СЕТ СН'!$I$5-'СЕТ СН'!$I$20</f>
        <v>2735.82635906</v>
      </c>
      <c r="U121" s="36">
        <f>SUMIFS(СВЦЭМ!$C$33:$C$776,СВЦЭМ!$A$33:$A$776,$A121,СВЦЭМ!$B$33:$B$776,U$119)+'СЕТ СН'!$I$12+СВЦЭМ!$D$10+'СЕТ СН'!$I$5-'СЕТ СН'!$I$20</f>
        <v>2735.8633498099998</v>
      </c>
      <c r="V121" s="36">
        <f>SUMIFS(СВЦЭМ!$C$33:$C$776,СВЦЭМ!$A$33:$A$776,$A121,СВЦЭМ!$B$33:$B$776,V$119)+'СЕТ СН'!$I$12+СВЦЭМ!$D$10+'СЕТ СН'!$I$5-'СЕТ СН'!$I$20</f>
        <v>2754.97625475</v>
      </c>
      <c r="W121" s="36">
        <f>SUMIFS(СВЦЭМ!$C$33:$C$776,СВЦЭМ!$A$33:$A$776,$A121,СВЦЭМ!$B$33:$B$776,W$119)+'СЕТ СН'!$I$12+СВЦЭМ!$D$10+'СЕТ СН'!$I$5-'СЕТ СН'!$I$20</f>
        <v>2738.8021943600002</v>
      </c>
      <c r="X121" s="36">
        <f>SUMIFS(СВЦЭМ!$C$33:$C$776,СВЦЭМ!$A$33:$A$776,$A121,СВЦЭМ!$B$33:$B$776,X$119)+'СЕТ СН'!$I$12+СВЦЭМ!$D$10+'СЕТ СН'!$I$5-'СЕТ СН'!$I$20</f>
        <v>2760.5296779700002</v>
      </c>
      <c r="Y121" s="36">
        <f>SUMIFS(СВЦЭМ!$C$33:$C$776,СВЦЭМ!$A$33:$A$776,$A121,СВЦЭМ!$B$33:$B$776,Y$119)+'СЕТ СН'!$I$12+СВЦЭМ!$D$10+'СЕТ СН'!$I$5-'СЕТ СН'!$I$20</f>
        <v>2810.8395835400001</v>
      </c>
    </row>
    <row r="122" spans="1:27" ht="15.75" x14ac:dyDescent="0.2">
      <c r="A122" s="35">
        <f t="shared" ref="A122:A150" si="3">A121+1</f>
        <v>43711</v>
      </c>
      <c r="B122" s="36">
        <f>SUMIFS(СВЦЭМ!$C$33:$C$776,СВЦЭМ!$A$33:$A$776,$A122,СВЦЭМ!$B$33:$B$776,B$119)+'СЕТ СН'!$I$12+СВЦЭМ!$D$10+'СЕТ СН'!$I$5-'СЕТ СН'!$I$20</f>
        <v>2877.8974148799998</v>
      </c>
      <c r="C122" s="36">
        <f>SUMIFS(СВЦЭМ!$C$33:$C$776,СВЦЭМ!$A$33:$A$776,$A122,СВЦЭМ!$B$33:$B$776,C$119)+'СЕТ СН'!$I$12+СВЦЭМ!$D$10+'СЕТ СН'!$I$5-'СЕТ СН'!$I$20</f>
        <v>2888.8773603499999</v>
      </c>
      <c r="D122" s="36">
        <f>SUMIFS(СВЦЭМ!$C$33:$C$776,СВЦЭМ!$A$33:$A$776,$A122,СВЦЭМ!$B$33:$B$776,D$119)+'СЕТ СН'!$I$12+СВЦЭМ!$D$10+'СЕТ СН'!$I$5-'СЕТ СН'!$I$20</f>
        <v>2881.3225124400001</v>
      </c>
      <c r="E122" s="36">
        <f>SUMIFS(СВЦЭМ!$C$33:$C$776,СВЦЭМ!$A$33:$A$776,$A122,СВЦЭМ!$B$33:$B$776,E$119)+'СЕТ СН'!$I$12+СВЦЭМ!$D$10+'СЕТ СН'!$I$5-'СЕТ СН'!$I$20</f>
        <v>2871.39086834</v>
      </c>
      <c r="F122" s="36">
        <f>SUMIFS(СВЦЭМ!$C$33:$C$776,СВЦЭМ!$A$33:$A$776,$A122,СВЦЭМ!$B$33:$B$776,F$119)+'СЕТ СН'!$I$12+СВЦЭМ!$D$10+'СЕТ СН'!$I$5-'СЕТ СН'!$I$20</f>
        <v>2873.2894860300003</v>
      </c>
      <c r="G122" s="36">
        <f>SUMIFS(СВЦЭМ!$C$33:$C$776,СВЦЭМ!$A$33:$A$776,$A122,СВЦЭМ!$B$33:$B$776,G$119)+'СЕТ СН'!$I$12+СВЦЭМ!$D$10+'СЕТ СН'!$I$5-'СЕТ СН'!$I$20</f>
        <v>2873.0602198000001</v>
      </c>
      <c r="H122" s="36">
        <f>SUMIFS(СВЦЭМ!$C$33:$C$776,СВЦЭМ!$A$33:$A$776,$A122,СВЦЭМ!$B$33:$B$776,H$119)+'СЕТ СН'!$I$12+СВЦЭМ!$D$10+'СЕТ СН'!$I$5-'СЕТ СН'!$I$20</f>
        <v>2867.54158444</v>
      </c>
      <c r="I122" s="36">
        <f>SUMIFS(СВЦЭМ!$C$33:$C$776,СВЦЭМ!$A$33:$A$776,$A122,СВЦЭМ!$B$33:$B$776,I$119)+'СЕТ СН'!$I$12+СВЦЭМ!$D$10+'СЕТ СН'!$I$5-'СЕТ СН'!$I$20</f>
        <v>2859.64992175</v>
      </c>
      <c r="J122" s="36">
        <f>SUMIFS(СВЦЭМ!$C$33:$C$776,СВЦЭМ!$A$33:$A$776,$A122,СВЦЭМ!$B$33:$B$776,J$119)+'СЕТ СН'!$I$12+СВЦЭМ!$D$10+'СЕТ СН'!$I$5-'СЕТ СН'!$I$20</f>
        <v>2811.8717891800002</v>
      </c>
      <c r="K122" s="36">
        <f>SUMIFS(СВЦЭМ!$C$33:$C$776,СВЦЭМ!$A$33:$A$776,$A122,СВЦЭМ!$B$33:$B$776,K$119)+'СЕТ СН'!$I$12+СВЦЭМ!$D$10+'СЕТ СН'!$I$5-'СЕТ СН'!$I$20</f>
        <v>2814.7285262800001</v>
      </c>
      <c r="L122" s="36">
        <f>SUMIFS(СВЦЭМ!$C$33:$C$776,СВЦЭМ!$A$33:$A$776,$A122,СВЦЭМ!$B$33:$B$776,L$119)+'СЕТ СН'!$I$12+СВЦЭМ!$D$10+'СЕТ СН'!$I$5-'СЕТ СН'!$I$20</f>
        <v>2817.45015306</v>
      </c>
      <c r="M122" s="36">
        <f>SUMIFS(СВЦЭМ!$C$33:$C$776,СВЦЭМ!$A$33:$A$776,$A122,СВЦЭМ!$B$33:$B$776,M$119)+'СЕТ СН'!$I$12+СВЦЭМ!$D$10+'СЕТ СН'!$I$5-'СЕТ СН'!$I$20</f>
        <v>2813.5612671200001</v>
      </c>
      <c r="N122" s="36">
        <f>SUMIFS(СВЦЭМ!$C$33:$C$776,СВЦЭМ!$A$33:$A$776,$A122,СВЦЭМ!$B$33:$B$776,N$119)+'СЕТ СН'!$I$12+СВЦЭМ!$D$10+'СЕТ СН'!$I$5-'СЕТ СН'!$I$20</f>
        <v>2810.8130769899999</v>
      </c>
      <c r="O122" s="36">
        <f>SUMIFS(СВЦЭМ!$C$33:$C$776,СВЦЭМ!$A$33:$A$776,$A122,СВЦЭМ!$B$33:$B$776,O$119)+'СЕТ СН'!$I$12+СВЦЭМ!$D$10+'СЕТ СН'!$I$5-'СЕТ СН'!$I$20</f>
        <v>2811.0159091300002</v>
      </c>
      <c r="P122" s="36">
        <f>SUMIFS(СВЦЭМ!$C$33:$C$776,СВЦЭМ!$A$33:$A$776,$A122,СВЦЭМ!$B$33:$B$776,P$119)+'СЕТ СН'!$I$12+СВЦЭМ!$D$10+'СЕТ СН'!$I$5-'СЕТ СН'!$I$20</f>
        <v>2814.5498758200001</v>
      </c>
      <c r="Q122" s="36">
        <f>SUMIFS(СВЦЭМ!$C$33:$C$776,СВЦЭМ!$A$33:$A$776,$A122,СВЦЭМ!$B$33:$B$776,Q$119)+'СЕТ СН'!$I$12+СВЦЭМ!$D$10+'СЕТ СН'!$I$5-'СЕТ СН'!$I$20</f>
        <v>2816.6741732099999</v>
      </c>
      <c r="R122" s="36">
        <f>SUMIFS(СВЦЭМ!$C$33:$C$776,СВЦЭМ!$A$33:$A$776,$A122,СВЦЭМ!$B$33:$B$776,R$119)+'СЕТ СН'!$I$12+СВЦЭМ!$D$10+'СЕТ СН'!$I$5-'СЕТ СН'!$I$20</f>
        <v>2773.3406441300003</v>
      </c>
      <c r="S122" s="36">
        <f>SUMIFS(СВЦЭМ!$C$33:$C$776,СВЦЭМ!$A$33:$A$776,$A122,СВЦЭМ!$B$33:$B$776,S$119)+'СЕТ СН'!$I$12+СВЦЭМ!$D$10+'СЕТ СН'!$I$5-'СЕТ СН'!$I$20</f>
        <v>2738.4191367399999</v>
      </c>
      <c r="T122" s="36">
        <f>SUMIFS(СВЦЭМ!$C$33:$C$776,СВЦЭМ!$A$33:$A$776,$A122,СВЦЭМ!$B$33:$B$776,T$119)+'СЕТ СН'!$I$12+СВЦЭМ!$D$10+'СЕТ СН'!$I$5-'СЕТ СН'!$I$20</f>
        <v>2747.5781358900003</v>
      </c>
      <c r="U122" s="36">
        <f>SUMIFS(СВЦЭМ!$C$33:$C$776,СВЦЭМ!$A$33:$A$776,$A122,СВЦЭМ!$B$33:$B$776,U$119)+'СЕТ СН'!$I$12+СВЦЭМ!$D$10+'СЕТ СН'!$I$5-'СЕТ СН'!$I$20</f>
        <v>2749.75834751</v>
      </c>
      <c r="V122" s="36">
        <f>SUMIFS(СВЦЭМ!$C$33:$C$776,СВЦЭМ!$A$33:$A$776,$A122,СВЦЭМ!$B$33:$B$776,V$119)+'СЕТ СН'!$I$12+СВЦЭМ!$D$10+'СЕТ СН'!$I$5-'СЕТ СН'!$I$20</f>
        <v>2772.2785923700003</v>
      </c>
      <c r="W122" s="36">
        <f>SUMIFS(СВЦЭМ!$C$33:$C$776,СВЦЭМ!$A$33:$A$776,$A122,СВЦЭМ!$B$33:$B$776,W$119)+'СЕТ СН'!$I$12+СВЦЭМ!$D$10+'СЕТ СН'!$I$5-'СЕТ СН'!$I$20</f>
        <v>2758.34309566</v>
      </c>
      <c r="X122" s="36">
        <f>SUMIFS(СВЦЭМ!$C$33:$C$776,СВЦЭМ!$A$33:$A$776,$A122,СВЦЭМ!$B$33:$B$776,X$119)+'СЕТ СН'!$I$12+СВЦЭМ!$D$10+'СЕТ СН'!$I$5-'СЕТ СН'!$I$20</f>
        <v>2727.2523077800001</v>
      </c>
      <c r="Y122" s="36">
        <f>SUMIFS(СВЦЭМ!$C$33:$C$776,СВЦЭМ!$A$33:$A$776,$A122,СВЦЭМ!$B$33:$B$776,Y$119)+'СЕТ СН'!$I$12+СВЦЭМ!$D$10+'СЕТ СН'!$I$5-'СЕТ СН'!$I$20</f>
        <v>2808.2725881199999</v>
      </c>
    </row>
    <row r="123" spans="1:27" ht="15.75" x14ac:dyDescent="0.2">
      <c r="A123" s="35">
        <f t="shared" si="3"/>
        <v>43712</v>
      </c>
      <c r="B123" s="36">
        <f>SUMIFS(СВЦЭМ!$C$33:$C$776,СВЦЭМ!$A$33:$A$776,$A123,СВЦЭМ!$B$33:$B$776,B$119)+'СЕТ СН'!$I$12+СВЦЭМ!$D$10+'СЕТ СН'!$I$5-'СЕТ СН'!$I$20</f>
        <v>2871.9544135599999</v>
      </c>
      <c r="C123" s="36">
        <f>SUMIFS(СВЦЭМ!$C$33:$C$776,СВЦЭМ!$A$33:$A$776,$A123,СВЦЭМ!$B$33:$B$776,C$119)+'СЕТ СН'!$I$12+СВЦЭМ!$D$10+'СЕТ СН'!$I$5-'СЕТ СН'!$I$20</f>
        <v>2874.3957520900003</v>
      </c>
      <c r="D123" s="36">
        <f>SUMIFS(СВЦЭМ!$C$33:$C$776,СВЦЭМ!$A$33:$A$776,$A123,СВЦЭМ!$B$33:$B$776,D$119)+'СЕТ СН'!$I$12+СВЦЭМ!$D$10+'СЕТ СН'!$I$5-'СЕТ СН'!$I$20</f>
        <v>2872.76575761</v>
      </c>
      <c r="E123" s="36">
        <f>SUMIFS(СВЦЭМ!$C$33:$C$776,СВЦЭМ!$A$33:$A$776,$A123,СВЦЭМ!$B$33:$B$776,E$119)+'СЕТ СН'!$I$12+СВЦЭМ!$D$10+'СЕТ СН'!$I$5-'СЕТ СН'!$I$20</f>
        <v>2869.46575351</v>
      </c>
      <c r="F123" s="36">
        <f>SUMIFS(СВЦЭМ!$C$33:$C$776,СВЦЭМ!$A$33:$A$776,$A123,СВЦЭМ!$B$33:$B$776,F$119)+'СЕТ СН'!$I$12+СВЦЭМ!$D$10+'СЕТ СН'!$I$5-'СЕТ СН'!$I$20</f>
        <v>2857.7761588399999</v>
      </c>
      <c r="G123" s="36">
        <f>SUMIFS(СВЦЭМ!$C$33:$C$776,СВЦЭМ!$A$33:$A$776,$A123,СВЦЭМ!$B$33:$B$776,G$119)+'СЕТ СН'!$I$12+СВЦЭМ!$D$10+'СЕТ СН'!$I$5-'СЕТ СН'!$I$20</f>
        <v>2868.4531458000001</v>
      </c>
      <c r="H123" s="36">
        <f>SUMIFS(СВЦЭМ!$C$33:$C$776,СВЦЭМ!$A$33:$A$776,$A123,СВЦЭМ!$B$33:$B$776,H$119)+'СЕТ СН'!$I$12+СВЦЭМ!$D$10+'СЕТ СН'!$I$5-'СЕТ СН'!$I$20</f>
        <v>2838.5561942899999</v>
      </c>
      <c r="I123" s="36">
        <f>SUMIFS(СВЦЭМ!$C$33:$C$776,СВЦЭМ!$A$33:$A$776,$A123,СВЦЭМ!$B$33:$B$776,I$119)+'СЕТ СН'!$I$12+СВЦЭМ!$D$10+'СЕТ СН'!$I$5-'СЕТ СН'!$I$20</f>
        <v>2826.1176154200002</v>
      </c>
      <c r="J123" s="36">
        <f>SUMIFS(СВЦЭМ!$C$33:$C$776,СВЦЭМ!$A$33:$A$776,$A123,СВЦЭМ!$B$33:$B$776,J$119)+'СЕТ СН'!$I$12+СВЦЭМ!$D$10+'СЕТ СН'!$I$5-'СЕТ СН'!$I$20</f>
        <v>2814.6686153700002</v>
      </c>
      <c r="K123" s="36">
        <f>SUMIFS(СВЦЭМ!$C$33:$C$776,СВЦЭМ!$A$33:$A$776,$A123,СВЦЭМ!$B$33:$B$776,K$119)+'СЕТ СН'!$I$12+СВЦЭМ!$D$10+'СЕТ СН'!$I$5-'СЕТ СН'!$I$20</f>
        <v>2822.74924216</v>
      </c>
      <c r="L123" s="36">
        <f>SUMIFS(СВЦЭМ!$C$33:$C$776,СВЦЭМ!$A$33:$A$776,$A123,СВЦЭМ!$B$33:$B$776,L$119)+'СЕТ СН'!$I$12+СВЦЭМ!$D$10+'СЕТ СН'!$I$5-'СЕТ СН'!$I$20</f>
        <v>2828.4258037</v>
      </c>
      <c r="M123" s="36">
        <f>SUMIFS(СВЦЭМ!$C$33:$C$776,СВЦЭМ!$A$33:$A$776,$A123,СВЦЭМ!$B$33:$B$776,M$119)+'СЕТ СН'!$I$12+СВЦЭМ!$D$10+'СЕТ СН'!$I$5-'СЕТ СН'!$I$20</f>
        <v>2828.6717666100003</v>
      </c>
      <c r="N123" s="36">
        <f>SUMIFS(СВЦЭМ!$C$33:$C$776,СВЦЭМ!$A$33:$A$776,$A123,СВЦЭМ!$B$33:$B$776,N$119)+'СЕТ СН'!$I$12+СВЦЭМ!$D$10+'СЕТ СН'!$I$5-'СЕТ СН'!$I$20</f>
        <v>2827.6924947299999</v>
      </c>
      <c r="O123" s="36">
        <f>SUMIFS(СВЦЭМ!$C$33:$C$776,СВЦЭМ!$A$33:$A$776,$A123,СВЦЭМ!$B$33:$B$776,O$119)+'СЕТ СН'!$I$12+СВЦЭМ!$D$10+'СЕТ СН'!$I$5-'СЕТ СН'!$I$20</f>
        <v>2828.9968025100002</v>
      </c>
      <c r="P123" s="36">
        <f>SUMIFS(СВЦЭМ!$C$33:$C$776,СВЦЭМ!$A$33:$A$776,$A123,СВЦЭМ!$B$33:$B$776,P$119)+'СЕТ СН'!$I$12+СВЦЭМ!$D$10+'СЕТ СН'!$I$5-'СЕТ СН'!$I$20</f>
        <v>2830.9216435400003</v>
      </c>
      <c r="Q123" s="36">
        <f>SUMIFS(СВЦЭМ!$C$33:$C$776,СВЦЭМ!$A$33:$A$776,$A123,СВЦЭМ!$B$33:$B$776,Q$119)+'СЕТ СН'!$I$12+СВЦЭМ!$D$10+'СЕТ СН'!$I$5-'СЕТ СН'!$I$20</f>
        <v>2826.3888673299998</v>
      </c>
      <c r="R123" s="36">
        <f>SUMIFS(СВЦЭМ!$C$33:$C$776,СВЦЭМ!$A$33:$A$776,$A123,СВЦЭМ!$B$33:$B$776,R$119)+'СЕТ СН'!$I$12+СВЦЭМ!$D$10+'СЕТ СН'!$I$5-'СЕТ СН'!$I$20</f>
        <v>2782.31247807</v>
      </c>
      <c r="S123" s="36">
        <f>SUMIFS(СВЦЭМ!$C$33:$C$776,СВЦЭМ!$A$33:$A$776,$A123,СВЦЭМ!$B$33:$B$776,S$119)+'СЕТ СН'!$I$12+СВЦЭМ!$D$10+'СЕТ СН'!$I$5-'СЕТ СН'!$I$20</f>
        <v>2746.7119702999998</v>
      </c>
      <c r="T123" s="36">
        <f>SUMIFS(СВЦЭМ!$C$33:$C$776,СВЦЭМ!$A$33:$A$776,$A123,СВЦЭМ!$B$33:$B$776,T$119)+'СЕТ СН'!$I$12+СВЦЭМ!$D$10+'СЕТ СН'!$I$5-'СЕТ СН'!$I$20</f>
        <v>2747.43519186</v>
      </c>
      <c r="U123" s="36">
        <f>SUMIFS(СВЦЭМ!$C$33:$C$776,СВЦЭМ!$A$33:$A$776,$A123,СВЦЭМ!$B$33:$B$776,U$119)+'СЕТ СН'!$I$12+СВЦЭМ!$D$10+'СЕТ СН'!$I$5-'СЕТ СН'!$I$20</f>
        <v>2747.4517874500002</v>
      </c>
      <c r="V123" s="36">
        <f>SUMIFS(СВЦЭМ!$C$33:$C$776,СВЦЭМ!$A$33:$A$776,$A123,СВЦЭМ!$B$33:$B$776,V$119)+'СЕТ СН'!$I$12+СВЦЭМ!$D$10+'СЕТ СН'!$I$5-'СЕТ СН'!$I$20</f>
        <v>2762.5928930099999</v>
      </c>
      <c r="W123" s="36">
        <f>SUMIFS(СВЦЭМ!$C$33:$C$776,СВЦЭМ!$A$33:$A$776,$A123,СВЦЭМ!$B$33:$B$776,W$119)+'СЕТ СН'!$I$12+СВЦЭМ!$D$10+'СЕТ СН'!$I$5-'СЕТ СН'!$I$20</f>
        <v>2756.2190537400002</v>
      </c>
      <c r="X123" s="36">
        <f>SUMIFS(СВЦЭМ!$C$33:$C$776,СВЦЭМ!$A$33:$A$776,$A123,СВЦЭМ!$B$33:$B$776,X$119)+'СЕТ СН'!$I$12+СВЦЭМ!$D$10+'СЕТ СН'!$I$5-'СЕТ СН'!$I$20</f>
        <v>2735.0977557699998</v>
      </c>
      <c r="Y123" s="36">
        <f>SUMIFS(СВЦЭМ!$C$33:$C$776,СВЦЭМ!$A$33:$A$776,$A123,СВЦЭМ!$B$33:$B$776,Y$119)+'СЕТ СН'!$I$12+СВЦЭМ!$D$10+'СЕТ СН'!$I$5-'СЕТ СН'!$I$20</f>
        <v>2796.6400701000002</v>
      </c>
    </row>
    <row r="124" spans="1:27" ht="15.75" x14ac:dyDescent="0.2">
      <c r="A124" s="35">
        <f t="shared" si="3"/>
        <v>43713</v>
      </c>
      <c r="B124" s="36">
        <f>SUMIFS(СВЦЭМ!$C$33:$C$776,СВЦЭМ!$A$33:$A$776,$A124,СВЦЭМ!$B$33:$B$776,B$119)+'СЕТ СН'!$I$12+СВЦЭМ!$D$10+'СЕТ СН'!$I$5-'СЕТ СН'!$I$20</f>
        <v>2884.8876572200002</v>
      </c>
      <c r="C124" s="36">
        <f>SUMIFS(СВЦЭМ!$C$33:$C$776,СВЦЭМ!$A$33:$A$776,$A124,СВЦЭМ!$B$33:$B$776,C$119)+'СЕТ СН'!$I$12+СВЦЭМ!$D$10+'СЕТ СН'!$I$5-'СЕТ СН'!$I$20</f>
        <v>2876.2327556700002</v>
      </c>
      <c r="D124" s="36">
        <f>SUMIFS(СВЦЭМ!$C$33:$C$776,СВЦЭМ!$A$33:$A$776,$A124,СВЦЭМ!$B$33:$B$776,D$119)+'СЕТ СН'!$I$12+СВЦЭМ!$D$10+'СЕТ СН'!$I$5-'СЕТ СН'!$I$20</f>
        <v>2873.27181217</v>
      </c>
      <c r="E124" s="36">
        <f>SUMIFS(СВЦЭМ!$C$33:$C$776,СВЦЭМ!$A$33:$A$776,$A124,СВЦЭМ!$B$33:$B$776,E$119)+'СЕТ СН'!$I$12+СВЦЭМ!$D$10+'СЕТ СН'!$I$5-'СЕТ СН'!$I$20</f>
        <v>2882.40960567</v>
      </c>
      <c r="F124" s="36">
        <f>SUMIFS(СВЦЭМ!$C$33:$C$776,СВЦЭМ!$A$33:$A$776,$A124,СВЦЭМ!$B$33:$B$776,F$119)+'СЕТ СН'!$I$12+СВЦЭМ!$D$10+'СЕТ СН'!$I$5-'СЕТ СН'!$I$20</f>
        <v>2870.1165566700001</v>
      </c>
      <c r="G124" s="36">
        <f>SUMIFS(СВЦЭМ!$C$33:$C$776,СВЦЭМ!$A$33:$A$776,$A124,СВЦЭМ!$B$33:$B$776,G$119)+'СЕТ СН'!$I$12+СВЦЭМ!$D$10+'СЕТ СН'!$I$5-'СЕТ СН'!$I$20</f>
        <v>2876.9843326600003</v>
      </c>
      <c r="H124" s="36">
        <f>SUMIFS(СВЦЭМ!$C$33:$C$776,СВЦЭМ!$A$33:$A$776,$A124,СВЦЭМ!$B$33:$B$776,H$119)+'СЕТ СН'!$I$12+СВЦЭМ!$D$10+'СЕТ СН'!$I$5-'СЕТ СН'!$I$20</f>
        <v>2869.0230190900002</v>
      </c>
      <c r="I124" s="36">
        <f>SUMIFS(СВЦЭМ!$C$33:$C$776,СВЦЭМ!$A$33:$A$776,$A124,СВЦЭМ!$B$33:$B$776,I$119)+'СЕТ СН'!$I$12+СВЦЭМ!$D$10+'СЕТ СН'!$I$5-'СЕТ СН'!$I$20</f>
        <v>2814.75865845</v>
      </c>
      <c r="J124" s="36">
        <f>SUMIFS(СВЦЭМ!$C$33:$C$776,СВЦЭМ!$A$33:$A$776,$A124,СВЦЭМ!$B$33:$B$776,J$119)+'СЕТ СН'!$I$12+СВЦЭМ!$D$10+'СЕТ СН'!$I$5-'СЕТ СН'!$I$20</f>
        <v>2820.3238915800002</v>
      </c>
      <c r="K124" s="36">
        <f>SUMIFS(СВЦЭМ!$C$33:$C$776,СВЦЭМ!$A$33:$A$776,$A124,СВЦЭМ!$B$33:$B$776,K$119)+'СЕТ СН'!$I$12+СВЦЭМ!$D$10+'СЕТ СН'!$I$5-'СЕТ СН'!$I$20</f>
        <v>2834.8460765899999</v>
      </c>
      <c r="L124" s="36">
        <f>SUMIFS(СВЦЭМ!$C$33:$C$776,СВЦЭМ!$A$33:$A$776,$A124,СВЦЭМ!$B$33:$B$776,L$119)+'СЕТ СН'!$I$12+СВЦЭМ!$D$10+'СЕТ СН'!$I$5-'СЕТ СН'!$I$20</f>
        <v>2841.4282051099999</v>
      </c>
      <c r="M124" s="36">
        <f>SUMIFS(СВЦЭМ!$C$33:$C$776,СВЦЭМ!$A$33:$A$776,$A124,СВЦЭМ!$B$33:$B$776,M$119)+'СЕТ СН'!$I$12+СВЦЭМ!$D$10+'СЕТ СН'!$I$5-'СЕТ СН'!$I$20</f>
        <v>2835.2445554699998</v>
      </c>
      <c r="N124" s="36">
        <f>SUMIFS(СВЦЭМ!$C$33:$C$776,СВЦЭМ!$A$33:$A$776,$A124,СВЦЭМ!$B$33:$B$776,N$119)+'СЕТ СН'!$I$12+СВЦЭМ!$D$10+'СЕТ СН'!$I$5-'СЕТ СН'!$I$20</f>
        <v>2832.0078119700001</v>
      </c>
      <c r="O124" s="36">
        <f>SUMIFS(СВЦЭМ!$C$33:$C$776,СВЦЭМ!$A$33:$A$776,$A124,СВЦЭМ!$B$33:$B$776,O$119)+'СЕТ СН'!$I$12+СВЦЭМ!$D$10+'СЕТ СН'!$I$5-'СЕТ СН'!$I$20</f>
        <v>2828.8789102300002</v>
      </c>
      <c r="P124" s="36">
        <f>SUMIFS(СВЦЭМ!$C$33:$C$776,СВЦЭМ!$A$33:$A$776,$A124,СВЦЭМ!$B$33:$B$776,P$119)+'СЕТ СН'!$I$12+СВЦЭМ!$D$10+'СЕТ СН'!$I$5-'СЕТ СН'!$I$20</f>
        <v>2829.4539977300001</v>
      </c>
      <c r="Q124" s="36">
        <f>SUMIFS(СВЦЭМ!$C$33:$C$776,СВЦЭМ!$A$33:$A$776,$A124,СВЦЭМ!$B$33:$B$776,Q$119)+'СЕТ СН'!$I$12+СВЦЭМ!$D$10+'СЕТ СН'!$I$5-'СЕТ СН'!$I$20</f>
        <v>2813.7103718400003</v>
      </c>
      <c r="R124" s="36">
        <f>SUMIFS(СВЦЭМ!$C$33:$C$776,СВЦЭМ!$A$33:$A$776,$A124,СВЦЭМ!$B$33:$B$776,R$119)+'СЕТ СН'!$I$12+СВЦЭМ!$D$10+'СЕТ СН'!$I$5-'СЕТ СН'!$I$20</f>
        <v>2774.7245684300001</v>
      </c>
      <c r="S124" s="36">
        <f>SUMIFS(СВЦЭМ!$C$33:$C$776,СВЦЭМ!$A$33:$A$776,$A124,СВЦЭМ!$B$33:$B$776,S$119)+'СЕТ СН'!$I$12+СВЦЭМ!$D$10+'СЕТ СН'!$I$5-'СЕТ СН'!$I$20</f>
        <v>2753.7745163700001</v>
      </c>
      <c r="T124" s="36">
        <f>SUMIFS(СВЦЭМ!$C$33:$C$776,СВЦЭМ!$A$33:$A$776,$A124,СВЦЭМ!$B$33:$B$776,T$119)+'СЕТ СН'!$I$12+СВЦЭМ!$D$10+'СЕТ СН'!$I$5-'СЕТ СН'!$I$20</f>
        <v>2782.0693448100001</v>
      </c>
      <c r="U124" s="36">
        <f>SUMIFS(СВЦЭМ!$C$33:$C$776,СВЦЭМ!$A$33:$A$776,$A124,СВЦЭМ!$B$33:$B$776,U$119)+'СЕТ СН'!$I$12+СВЦЭМ!$D$10+'СЕТ СН'!$I$5-'СЕТ СН'!$I$20</f>
        <v>2762.7651546400002</v>
      </c>
      <c r="V124" s="36">
        <f>SUMIFS(СВЦЭМ!$C$33:$C$776,СВЦЭМ!$A$33:$A$776,$A124,СВЦЭМ!$B$33:$B$776,V$119)+'СЕТ СН'!$I$12+СВЦЭМ!$D$10+'СЕТ СН'!$I$5-'СЕТ СН'!$I$20</f>
        <v>2762.5312226300002</v>
      </c>
      <c r="W124" s="36">
        <f>SUMIFS(СВЦЭМ!$C$33:$C$776,СВЦЭМ!$A$33:$A$776,$A124,СВЦЭМ!$B$33:$B$776,W$119)+'СЕТ СН'!$I$12+СВЦЭМ!$D$10+'СЕТ СН'!$I$5-'СЕТ СН'!$I$20</f>
        <v>2755.5356763099999</v>
      </c>
      <c r="X124" s="36">
        <f>SUMIFS(СВЦЭМ!$C$33:$C$776,СВЦЭМ!$A$33:$A$776,$A124,СВЦЭМ!$B$33:$B$776,X$119)+'СЕТ СН'!$I$12+СВЦЭМ!$D$10+'СЕТ СН'!$I$5-'СЕТ СН'!$I$20</f>
        <v>2728.3638879099999</v>
      </c>
      <c r="Y124" s="36">
        <f>SUMIFS(СВЦЭМ!$C$33:$C$776,СВЦЭМ!$A$33:$A$776,$A124,СВЦЭМ!$B$33:$B$776,Y$119)+'СЕТ СН'!$I$12+СВЦЭМ!$D$10+'СЕТ СН'!$I$5-'СЕТ СН'!$I$20</f>
        <v>2759.1250266799998</v>
      </c>
    </row>
    <row r="125" spans="1:27" ht="15.75" x14ac:dyDescent="0.2">
      <c r="A125" s="35">
        <f t="shared" si="3"/>
        <v>43714</v>
      </c>
      <c r="B125" s="36">
        <f>SUMIFS(СВЦЭМ!$C$33:$C$776,СВЦЭМ!$A$33:$A$776,$A125,СВЦЭМ!$B$33:$B$776,B$119)+'СЕТ СН'!$I$12+СВЦЭМ!$D$10+'СЕТ СН'!$I$5-'СЕТ СН'!$I$20</f>
        <v>2778.1114933899999</v>
      </c>
      <c r="C125" s="36">
        <f>SUMIFS(СВЦЭМ!$C$33:$C$776,СВЦЭМ!$A$33:$A$776,$A125,СВЦЭМ!$B$33:$B$776,C$119)+'СЕТ СН'!$I$12+СВЦЭМ!$D$10+'СЕТ СН'!$I$5-'СЕТ СН'!$I$20</f>
        <v>2839.9276819000002</v>
      </c>
      <c r="D125" s="36">
        <f>SUMIFS(СВЦЭМ!$C$33:$C$776,СВЦЭМ!$A$33:$A$776,$A125,СВЦЭМ!$B$33:$B$776,D$119)+'СЕТ СН'!$I$12+СВЦЭМ!$D$10+'СЕТ СН'!$I$5-'СЕТ СН'!$I$20</f>
        <v>2889.4523585000002</v>
      </c>
      <c r="E125" s="36">
        <f>SUMIFS(СВЦЭМ!$C$33:$C$776,СВЦЭМ!$A$33:$A$776,$A125,СВЦЭМ!$B$33:$B$776,E$119)+'СЕТ СН'!$I$12+СВЦЭМ!$D$10+'СЕТ СН'!$I$5-'СЕТ СН'!$I$20</f>
        <v>2928.0624903299999</v>
      </c>
      <c r="F125" s="36">
        <f>SUMIFS(СВЦЭМ!$C$33:$C$776,СВЦЭМ!$A$33:$A$776,$A125,СВЦЭМ!$B$33:$B$776,F$119)+'СЕТ СН'!$I$12+СВЦЭМ!$D$10+'СЕТ СН'!$I$5-'СЕТ СН'!$I$20</f>
        <v>2923.9328684299999</v>
      </c>
      <c r="G125" s="36">
        <f>SUMIFS(СВЦЭМ!$C$33:$C$776,СВЦЭМ!$A$33:$A$776,$A125,СВЦЭМ!$B$33:$B$776,G$119)+'СЕТ СН'!$I$12+СВЦЭМ!$D$10+'СЕТ СН'!$I$5-'СЕТ СН'!$I$20</f>
        <v>2908.9183593799999</v>
      </c>
      <c r="H125" s="36">
        <f>SUMIFS(СВЦЭМ!$C$33:$C$776,СВЦЭМ!$A$33:$A$776,$A125,СВЦЭМ!$B$33:$B$776,H$119)+'СЕТ СН'!$I$12+СВЦЭМ!$D$10+'СЕТ СН'!$I$5-'СЕТ СН'!$I$20</f>
        <v>2866.8425855400001</v>
      </c>
      <c r="I125" s="36">
        <f>SUMIFS(СВЦЭМ!$C$33:$C$776,СВЦЭМ!$A$33:$A$776,$A125,СВЦЭМ!$B$33:$B$776,I$119)+'СЕТ СН'!$I$12+СВЦЭМ!$D$10+'СЕТ СН'!$I$5-'СЕТ СН'!$I$20</f>
        <v>2834.58945808</v>
      </c>
      <c r="J125" s="36">
        <f>SUMIFS(СВЦЭМ!$C$33:$C$776,СВЦЭМ!$A$33:$A$776,$A125,СВЦЭМ!$B$33:$B$776,J$119)+'СЕТ СН'!$I$12+СВЦЭМ!$D$10+'СЕТ СН'!$I$5-'СЕТ СН'!$I$20</f>
        <v>2802.1058604999998</v>
      </c>
      <c r="K125" s="36">
        <f>SUMIFS(СВЦЭМ!$C$33:$C$776,СВЦЭМ!$A$33:$A$776,$A125,СВЦЭМ!$B$33:$B$776,K$119)+'СЕТ СН'!$I$12+СВЦЭМ!$D$10+'СЕТ СН'!$I$5-'СЕТ СН'!$I$20</f>
        <v>2781.2208656399998</v>
      </c>
      <c r="L125" s="36">
        <f>SUMIFS(СВЦЭМ!$C$33:$C$776,СВЦЭМ!$A$33:$A$776,$A125,СВЦЭМ!$B$33:$B$776,L$119)+'СЕТ СН'!$I$12+СВЦЭМ!$D$10+'СЕТ СН'!$I$5-'СЕТ СН'!$I$20</f>
        <v>2793.1322020699999</v>
      </c>
      <c r="M125" s="36">
        <f>SUMIFS(СВЦЭМ!$C$33:$C$776,СВЦЭМ!$A$33:$A$776,$A125,СВЦЭМ!$B$33:$B$776,M$119)+'СЕТ СН'!$I$12+СВЦЭМ!$D$10+'СЕТ СН'!$I$5-'СЕТ СН'!$I$20</f>
        <v>2766.10697837</v>
      </c>
      <c r="N125" s="36">
        <f>SUMIFS(СВЦЭМ!$C$33:$C$776,СВЦЭМ!$A$33:$A$776,$A125,СВЦЭМ!$B$33:$B$776,N$119)+'СЕТ СН'!$I$12+СВЦЭМ!$D$10+'СЕТ СН'!$I$5-'СЕТ СН'!$I$20</f>
        <v>2762.7863394599999</v>
      </c>
      <c r="O125" s="36">
        <f>SUMIFS(СВЦЭМ!$C$33:$C$776,СВЦЭМ!$A$33:$A$776,$A125,СВЦЭМ!$B$33:$B$776,O$119)+'СЕТ СН'!$I$12+СВЦЭМ!$D$10+'СЕТ СН'!$I$5-'СЕТ СН'!$I$20</f>
        <v>2767.09691514</v>
      </c>
      <c r="P125" s="36">
        <f>SUMIFS(СВЦЭМ!$C$33:$C$776,СВЦЭМ!$A$33:$A$776,$A125,СВЦЭМ!$B$33:$B$776,P$119)+'СЕТ СН'!$I$12+СВЦЭМ!$D$10+'СЕТ СН'!$I$5-'СЕТ СН'!$I$20</f>
        <v>2791.6955125200002</v>
      </c>
      <c r="Q125" s="36">
        <f>SUMIFS(СВЦЭМ!$C$33:$C$776,СВЦЭМ!$A$33:$A$776,$A125,СВЦЭМ!$B$33:$B$776,Q$119)+'СЕТ СН'!$I$12+СВЦЭМ!$D$10+'СЕТ СН'!$I$5-'СЕТ СН'!$I$20</f>
        <v>2782.97184311</v>
      </c>
      <c r="R125" s="36">
        <f>SUMIFS(СВЦЭМ!$C$33:$C$776,СВЦЭМ!$A$33:$A$776,$A125,СВЦЭМ!$B$33:$B$776,R$119)+'СЕТ СН'!$I$12+СВЦЭМ!$D$10+'СЕТ СН'!$I$5-'СЕТ СН'!$I$20</f>
        <v>2749.3495071100001</v>
      </c>
      <c r="S125" s="36">
        <f>SUMIFS(СВЦЭМ!$C$33:$C$776,СВЦЭМ!$A$33:$A$776,$A125,СВЦЭМ!$B$33:$B$776,S$119)+'СЕТ СН'!$I$12+СВЦЭМ!$D$10+'СЕТ СН'!$I$5-'СЕТ СН'!$I$20</f>
        <v>2721.5807247800003</v>
      </c>
      <c r="T125" s="36">
        <f>SUMIFS(СВЦЭМ!$C$33:$C$776,СВЦЭМ!$A$33:$A$776,$A125,СВЦЭМ!$B$33:$B$776,T$119)+'СЕТ СН'!$I$12+СВЦЭМ!$D$10+'СЕТ СН'!$I$5-'СЕТ СН'!$I$20</f>
        <v>2722.73677886</v>
      </c>
      <c r="U125" s="36">
        <f>SUMIFS(СВЦЭМ!$C$33:$C$776,СВЦЭМ!$A$33:$A$776,$A125,СВЦЭМ!$B$33:$B$776,U$119)+'СЕТ СН'!$I$12+СВЦЭМ!$D$10+'СЕТ СН'!$I$5-'СЕТ СН'!$I$20</f>
        <v>2719.70691184</v>
      </c>
      <c r="V125" s="36">
        <f>SUMIFS(СВЦЭМ!$C$33:$C$776,СВЦЭМ!$A$33:$A$776,$A125,СВЦЭМ!$B$33:$B$776,V$119)+'СЕТ СН'!$I$12+СВЦЭМ!$D$10+'СЕТ СН'!$I$5-'СЕТ СН'!$I$20</f>
        <v>2740.9634781300001</v>
      </c>
      <c r="W125" s="36">
        <f>SUMIFS(СВЦЭМ!$C$33:$C$776,СВЦЭМ!$A$33:$A$776,$A125,СВЦЭМ!$B$33:$B$776,W$119)+'СЕТ СН'!$I$12+СВЦЭМ!$D$10+'СЕТ СН'!$I$5-'СЕТ СН'!$I$20</f>
        <v>2732.3523935799999</v>
      </c>
      <c r="X125" s="36">
        <f>SUMIFS(СВЦЭМ!$C$33:$C$776,СВЦЭМ!$A$33:$A$776,$A125,СВЦЭМ!$B$33:$B$776,X$119)+'СЕТ СН'!$I$12+СВЦЭМ!$D$10+'СЕТ СН'!$I$5-'СЕТ СН'!$I$20</f>
        <v>2725.4497054900003</v>
      </c>
      <c r="Y125" s="36">
        <f>SUMIFS(СВЦЭМ!$C$33:$C$776,СВЦЭМ!$A$33:$A$776,$A125,СВЦЭМ!$B$33:$B$776,Y$119)+'СЕТ СН'!$I$12+СВЦЭМ!$D$10+'СЕТ СН'!$I$5-'СЕТ СН'!$I$20</f>
        <v>2788.4612498500001</v>
      </c>
    </row>
    <row r="126" spans="1:27" ht="15.75" x14ac:dyDescent="0.2">
      <c r="A126" s="35">
        <f t="shared" si="3"/>
        <v>43715</v>
      </c>
      <c r="B126" s="36">
        <f>SUMIFS(СВЦЭМ!$C$33:$C$776,СВЦЭМ!$A$33:$A$776,$A126,СВЦЭМ!$B$33:$B$776,B$119)+'СЕТ СН'!$I$12+СВЦЭМ!$D$10+'СЕТ СН'!$I$5-'СЕТ СН'!$I$20</f>
        <v>2822.05734957</v>
      </c>
      <c r="C126" s="36">
        <f>SUMIFS(СВЦЭМ!$C$33:$C$776,СВЦЭМ!$A$33:$A$776,$A126,СВЦЭМ!$B$33:$B$776,C$119)+'СЕТ СН'!$I$12+СВЦЭМ!$D$10+'СЕТ СН'!$I$5-'СЕТ СН'!$I$20</f>
        <v>2859.6620750299999</v>
      </c>
      <c r="D126" s="36">
        <f>SUMIFS(СВЦЭМ!$C$33:$C$776,СВЦЭМ!$A$33:$A$776,$A126,СВЦЭМ!$B$33:$B$776,D$119)+'СЕТ СН'!$I$12+СВЦЭМ!$D$10+'СЕТ СН'!$I$5-'СЕТ СН'!$I$20</f>
        <v>2879.1454071100002</v>
      </c>
      <c r="E126" s="36">
        <f>SUMIFS(СВЦЭМ!$C$33:$C$776,СВЦЭМ!$A$33:$A$776,$A126,СВЦЭМ!$B$33:$B$776,E$119)+'СЕТ СН'!$I$12+СВЦЭМ!$D$10+'СЕТ СН'!$I$5-'СЕТ СН'!$I$20</f>
        <v>2888.8078599700002</v>
      </c>
      <c r="F126" s="36">
        <f>SUMIFS(СВЦЭМ!$C$33:$C$776,СВЦЭМ!$A$33:$A$776,$A126,СВЦЭМ!$B$33:$B$776,F$119)+'СЕТ СН'!$I$12+СВЦЭМ!$D$10+'СЕТ СН'!$I$5-'СЕТ СН'!$I$20</f>
        <v>2889.9758147500002</v>
      </c>
      <c r="G126" s="36">
        <f>SUMIFS(СВЦЭМ!$C$33:$C$776,СВЦЭМ!$A$33:$A$776,$A126,СВЦЭМ!$B$33:$B$776,G$119)+'СЕТ СН'!$I$12+СВЦЭМ!$D$10+'СЕТ СН'!$I$5-'СЕТ СН'!$I$20</f>
        <v>2893.6983121200001</v>
      </c>
      <c r="H126" s="36">
        <f>SUMIFS(СВЦЭМ!$C$33:$C$776,СВЦЭМ!$A$33:$A$776,$A126,СВЦЭМ!$B$33:$B$776,H$119)+'СЕТ СН'!$I$12+СВЦЭМ!$D$10+'СЕТ СН'!$I$5-'СЕТ СН'!$I$20</f>
        <v>2856.9660525200002</v>
      </c>
      <c r="I126" s="36">
        <f>SUMIFS(СВЦЭМ!$C$33:$C$776,СВЦЭМ!$A$33:$A$776,$A126,СВЦЭМ!$B$33:$B$776,I$119)+'СЕТ СН'!$I$12+СВЦЭМ!$D$10+'СЕТ СН'!$I$5-'СЕТ СН'!$I$20</f>
        <v>2810.2436274700003</v>
      </c>
      <c r="J126" s="36">
        <f>SUMIFS(СВЦЭМ!$C$33:$C$776,СВЦЭМ!$A$33:$A$776,$A126,СВЦЭМ!$B$33:$B$776,J$119)+'СЕТ СН'!$I$12+СВЦЭМ!$D$10+'СЕТ СН'!$I$5-'СЕТ СН'!$I$20</f>
        <v>2774.1622299199998</v>
      </c>
      <c r="K126" s="36">
        <f>SUMIFS(СВЦЭМ!$C$33:$C$776,СВЦЭМ!$A$33:$A$776,$A126,СВЦЭМ!$B$33:$B$776,K$119)+'СЕТ СН'!$I$12+СВЦЭМ!$D$10+'СЕТ СН'!$I$5-'СЕТ СН'!$I$20</f>
        <v>2774.3934396100003</v>
      </c>
      <c r="L126" s="36">
        <f>SUMIFS(СВЦЭМ!$C$33:$C$776,СВЦЭМ!$A$33:$A$776,$A126,СВЦЭМ!$B$33:$B$776,L$119)+'СЕТ СН'!$I$12+СВЦЭМ!$D$10+'СЕТ СН'!$I$5-'СЕТ СН'!$I$20</f>
        <v>2799.5548983500003</v>
      </c>
      <c r="M126" s="36">
        <f>SUMIFS(СВЦЭМ!$C$33:$C$776,СВЦЭМ!$A$33:$A$776,$A126,СВЦЭМ!$B$33:$B$776,M$119)+'СЕТ СН'!$I$12+СВЦЭМ!$D$10+'СЕТ СН'!$I$5-'СЕТ СН'!$I$20</f>
        <v>2762.2533092399999</v>
      </c>
      <c r="N126" s="36">
        <f>SUMIFS(СВЦЭМ!$C$33:$C$776,СВЦЭМ!$A$33:$A$776,$A126,СВЦЭМ!$B$33:$B$776,N$119)+'СЕТ СН'!$I$12+СВЦЭМ!$D$10+'СЕТ СН'!$I$5-'СЕТ СН'!$I$20</f>
        <v>2805.90500896</v>
      </c>
      <c r="O126" s="36">
        <f>SUMIFS(СВЦЭМ!$C$33:$C$776,СВЦЭМ!$A$33:$A$776,$A126,СВЦЭМ!$B$33:$B$776,O$119)+'СЕТ СН'!$I$12+СВЦЭМ!$D$10+'СЕТ СН'!$I$5-'СЕТ СН'!$I$20</f>
        <v>2777.8219137699998</v>
      </c>
      <c r="P126" s="36">
        <f>SUMIFS(СВЦЭМ!$C$33:$C$776,СВЦЭМ!$A$33:$A$776,$A126,СВЦЭМ!$B$33:$B$776,P$119)+'СЕТ СН'!$I$12+СВЦЭМ!$D$10+'СЕТ СН'!$I$5-'СЕТ СН'!$I$20</f>
        <v>2777.8654188099999</v>
      </c>
      <c r="Q126" s="36">
        <f>SUMIFS(СВЦЭМ!$C$33:$C$776,СВЦЭМ!$A$33:$A$776,$A126,СВЦЭМ!$B$33:$B$776,Q$119)+'СЕТ СН'!$I$12+СВЦЭМ!$D$10+'СЕТ СН'!$I$5-'СЕТ СН'!$I$20</f>
        <v>2777.2409463399999</v>
      </c>
      <c r="R126" s="36">
        <f>SUMIFS(СВЦЭМ!$C$33:$C$776,СВЦЭМ!$A$33:$A$776,$A126,СВЦЭМ!$B$33:$B$776,R$119)+'СЕТ СН'!$I$12+СВЦЭМ!$D$10+'СЕТ СН'!$I$5-'СЕТ СН'!$I$20</f>
        <v>2737.6515590600002</v>
      </c>
      <c r="S126" s="36">
        <f>SUMIFS(СВЦЭМ!$C$33:$C$776,СВЦЭМ!$A$33:$A$776,$A126,СВЦЭМ!$B$33:$B$776,S$119)+'СЕТ СН'!$I$12+СВЦЭМ!$D$10+'СЕТ СН'!$I$5-'СЕТ СН'!$I$20</f>
        <v>2716.53275059</v>
      </c>
      <c r="T126" s="36">
        <f>SUMIFS(СВЦЭМ!$C$33:$C$776,СВЦЭМ!$A$33:$A$776,$A126,СВЦЭМ!$B$33:$B$776,T$119)+'СЕТ СН'!$I$12+СВЦЭМ!$D$10+'СЕТ СН'!$I$5-'СЕТ СН'!$I$20</f>
        <v>2717.3910162500001</v>
      </c>
      <c r="U126" s="36">
        <f>SUMIFS(СВЦЭМ!$C$33:$C$776,СВЦЭМ!$A$33:$A$776,$A126,СВЦЭМ!$B$33:$B$776,U$119)+'СЕТ СН'!$I$12+СВЦЭМ!$D$10+'СЕТ СН'!$I$5-'СЕТ СН'!$I$20</f>
        <v>2720.54311573</v>
      </c>
      <c r="V126" s="36">
        <f>SUMIFS(СВЦЭМ!$C$33:$C$776,СВЦЭМ!$A$33:$A$776,$A126,СВЦЭМ!$B$33:$B$776,V$119)+'СЕТ СН'!$I$12+СВЦЭМ!$D$10+'СЕТ СН'!$I$5-'СЕТ СН'!$I$20</f>
        <v>2730.2203933599999</v>
      </c>
      <c r="W126" s="36">
        <f>SUMIFS(СВЦЭМ!$C$33:$C$776,СВЦЭМ!$A$33:$A$776,$A126,СВЦЭМ!$B$33:$B$776,W$119)+'СЕТ СН'!$I$12+СВЦЭМ!$D$10+'СЕТ СН'!$I$5-'СЕТ СН'!$I$20</f>
        <v>2730.6908719100002</v>
      </c>
      <c r="X126" s="36">
        <f>SUMIFS(СВЦЭМ!$C$33:$C$776,СВЦЭМ!$A$33:$A$776,$A126,СВЦЭМ!$B$33:$B$776,X$119)+'СЕТ СН'!$I$12+СВЦЭМ!$D$10+'СЕТ СН'!$I$5-'СЕТ СН'!$I$20</f>
        <v>2712.6687329800002</v>
      </c>
      <c r="Y126" s="36">
        <f>SUMIFS(СВЦЭМ!$C$33:$C$776,СВЦЭМ!$A$33:$A$776,$A126,СВЦЭМ!$B$33:$B$776,Y$119)+'СЕТ СН'!$I$12+СВЦЭМ!$D$10+'СЕТ СН'!$I$5-'СЕТ СН'!$I$20</f>
        <v>2775.7174337300003</v>
      </c>
    </row>
    <row r="127" spans="1:27" ht="15.75" x14ac:dyDescent="0.2">
      <c r="A127" s="35">
        <f t="shared" si="3"/>
        <v>43716</v>
      </c>
      <c r="B127" s="36">
        <f>SUMIFS(СВЦЭМ!$C$33:$C$776,СВЦЭМ!$A$33:$A$776,$A127,СВЦЭМ!$B$33:$B$776,B$119)+'СЕТ СН'!$I$12+СВЦЭМ!$D$10+'СЕТ СН'!$I$5-'СЕТ СН'!$I$20</f>
        <v>2815.9468223600002</v>
      </c>
      <c r="C127" s="36">
        <f>SUMIFS(СВЦЭМ!$C$33:$C$776,СВЦЭМ!$A$33:$A$776,$A127,СВЦЭМ!$B$33:$B$776,C$119)+'СЕТ СН'!$I$12+СВЦЭМ!$D$10+'СЕТ СН'!$I$5-'СЕТ СН'!$I$20</f>
        <v>2848.7294400700002</v>
      </c>
      <c r="D127" s="36">
        <f>SUMIFS(СВЦЭМ!$C$33:$C$776,СВЦЭМ!$A$33:$A$776,$A127,СВЦЭМ!$B$33:$B$776,D$119)+'СЕТ СН'!$I$12+СВЦЭМ!$D$10+'СЕТ СН'!$I$5-'СЕТ СН'!$I$20</f>
        <v>2864.4297239500002</v>
      </c>
      <c r="E127" s="36">
        <f>SUMIFS(СВЦЭМ!$C$33:$C$776,СВЦЭМ!$A$33:$A$776,$A127,СВЦЭМ!$B$33:$B$776,E$119)+'СЕТ СН'!$I$12+СВЦЭМ!$D$10+'СЕТ СН'!$I$5-'СЕТ СН'!$I$20</f>
        <v>2873.6399764600001</v>
      </c>
      <c r="F127" s="36">
        <f>SUMIFS(СВЦЭМ!$C$33:$C$776,СВЦЭМ!$A$33:$A$776,$A127,СВЦЭМ!$B$33:$B$776,F$119)+'СЕТ СН'!$I$12+СВЦЭМ!$D$10+'СЕТ СН'!$I$5-'СЕТ СН'!$I$20</f>
        <v>2876.9687239100003</v>
      </c>
      <c r="G127" s="36">
        <f>SUMIFS(СВЦЭМ!$C$33:$C$776,СВЦЭМ!$A$33:$A$776,$A127,СВЦЭМ!$B$33:$B$776,G$119)+'СЕТ СН'!$I$12+СВЦЭМ!$D$10+'СЕТ СН'!$I$5-'СЕТ СН'!$I$20</f>
        <v>2873.6518867100003</v>
      </c>
      <c r="H127" s="36">
        <f>SUMIFS(СВЦЭМ!$C$33:$C$776,СВЦЭМ!$A$33:$A$776,$A127,СВЦЭМ!$B$33:$B$776,H$119)+'СЕТ СН'!$I$12+СВЦЭМ!$D$10+'СЕТ СН'!$I$5-'СЕТ СН'!$I$20</f>
        <v>2855.0591863600002</v>
      </c>
      <c r="I127" s="36">
        <f>SUMIFS(СВЦЭМ!$C$33:$C$776,СВЦЭМ!$A$33:$A$776,$A127,СВЦЭМ!$B$33:$B$776,I$119)+'СЕТ СН'!$I$12+СВЦЭМ!$D$10+'СЕТ СН'!$I$5-'СЕТ СН'!$I$20</f>
        <v>2838.80017499</v>
      </c>
      <c r="J127" s="36">
        <f>SUMIFS(СВЦЭМ!$C$33:$C$776,СВЦЭМ!$A$33:$A$776,$A127,СВЦЭМ!$B$33:$B$776,J$119)+'СЕТ СН'!$I$12+СВЦЭМ!$D$10+'СЕТ СН'!$I$5-'СЕТ СН'!$I$20</f>
        <v>2821.5420012599998</v>
      </c>
      <c r="K127" s="36">
        <f>SUMIFS(СВЦЭМ!$C$33:$C$776,СВЦЭМ!$A$33:$A$776,$A127,СВЦЭМ!$B$33:$B$776,K$119)+'СЕТ СН'!$I$12+СВЦЭМ!$D$10+'СЕТ СН'!$I$5-'СЕТ СН'!$I$20</f>
        <v>2793.4657086400002</v>
      </c>
      <c r="L127" s="36">
        <f>SUMIFS(СВЦЭМ!$C$33:$C$776,СВЦЭМ!$A$33:$A$776,$A127,СВЦЭМ!$B$33:$B$776,L$119)+'СЕТ СН'!$I$12+СВЦЭМ!$D$10+'СЕТ СН'!$I$5-'СЕТ СН'!$I$20</f>
        <v>2792.4680607600003</v>
      </c>
      <c r="M127" s="36">
        <f>SUMIFS(СВЦЭМ!$C$33:$C$776,СВЦЭМ!$A$33:$A$776,$A127,СВЦЭМ!$B$33:$B$776,M$119)+'СЕТ СН'!$I$12+СВЦЭМ!$D$10+'СЕТ СН'!$I$5-'СЕТ СН'!$I$20</f>
        <v>2768.5895797100002</v>
      </c>
      <c r="N127" s="36">
        <f>SUMIFS(СВЦЭМ!$C$33:$C$776,СВЦЭМ!$A$33:$A$776,$A127,СВЦЭМ!$B$33:$B$776,N$119)+'СЕТ СН'!$I$12+СВЦЭМ!$D$10+'СЕТ СН'!$I$5-'СЕТ СН'!$I$20</f>
        <v>2780.89742729</v>
      </c>
      <c r="O127" s="36">
        <f>SUMIFS(СВЦЭМ!$C$33:$C$776,СВЦЭМ!$A$33:$A$776,$A127,СВЦЭМ!$B$33:$B$776,O$119)+'СЕТ СН'!$I$12+СВЦЭМ!$D$10+'СЕТ СН'!$I$5-'СЕТ СН'!$I$20</f>
        <v>2780.5620395699998</v>
      </c>
      <c r="P127" s="36">
        <f>SUMIFS(СВЦЭМ!$C$33:$C$776,СВЦЭМ!$A$33:$A$776,$A127,СВЦЭМ!$B$33:$B$776,P$119)+'СЕТ СН'!$I$12+СВЦЭМ!$D$10+'СЕТ СН'!$I$5-'СЕТ СН'!$I$20</f>
        <v>2776.9864975300002</v>
      </c>
      <c r="Q127" s="36">
        <f>SUMIFS(СВЦЭМ!$C$33:$C$776,СВЦЭМ!$A$33:$A$776,$A127,СВЦЭМ!$B$33:$B$776,Q$119)+'СЕТ СН'!$I$12+СВЦЭМ!$D$10+'СЕТ СН'!$I$5-'СЕТ СН'!$I$20</f>
        <v>2786.4213999799999</v>
      </c>
      <c r="R127" s="36">
        <f>SUMIFS(СВЦЭМ!$C$33:$C$776,СВЦЭМ!$A$33:$A$776,$A127,СВЦЭМ!$B$33:$B$776,R$119)+'СЕТ СН'!$I$12+СВЦЭМ!$D$10+'СЕТ СН'!$I$5-'СЕТ СН'!$I$20</f>
        <v>2749.11554802</v>
      </c>
      <c r="S127" s="36">
        <f>SUMIFS(СВЦЭМ!$C$33:$C$776,СВЦЭМ!$A$33:$A$776,$A127,СВЦЭМ!$B$33:$B$776,S$119)+'СЕТ СН'!$I$12+СВЦЭМ!$D$10+'СЕТ СН'!$I$5-'СЕТ СН'!$I$20</f>
        <v>2718.1737834700002</v>
      </c>
      <c r="T127" s="36">
        <f>SUMIFS(СВЦЭМ!$C$33:$C$776,СВЦЭМ!$A$33:$A$776,$A127,СВЦЭМ!$B$33:$B$776,T$119)+'СЕТ СН'!$I$12+СВЦЭМ!$D$10+'СЕТ СН'!$I$5-'СЕТ СН'!$I$20</f>
        <v>2728.5332173699999</v>
      </c>
      <c r="U127" s="36">
        <f>SUMIFS(СВЦЭМ!$C$33:$C$776,СВЦЭМ!$A$33:$A$776,$A127,СВЦЭМ!$B$33:$B$776,U$119)+'СЕТ СН'!$I$12+СВЦЭМ!$D$10+'СЕТ СН'!$I$5-'СЕТ СН'!$I$20</f>
        <v>2726.9099762800001</v>
      </c>
      <c r="V127" s="36">
        <f>SUMIFS(СВЦЭМ!$C$33:$C$776,СВЦЭМ!$A$33:$A$776,$A127,СВЦЭМ!$B$33:$B$776,V$119)+'СЕТ СН'!$I$12+СВЦЭМ!$D$10+'СЕТ СН'!$I$5-'СЕТ СН'!$I$20</f>
        <v>2752.4752384799999</v>
      </c>
      <c r="W127" s="36">
        <f>SUMIFS(СВЦЭМ!$C$33:$C$776,СВЦЭМ!$A$33:$A$776,$A127,СВЦЭМ!$B$33:$B$776,W$119)+'СЕТ СН'!$I$12+СВЦЭМ!$D$10+'СЕТ СН'!$I$5-'СЕТ СН'!$I$20</f>
        <v>2745.7561366999998</v>
      </c>
      <c r="X127" s="36">
        <f>SUMIFS(СВЦЭМ!$C$33:$C$776,СВЦЭМ!$A$33:$A$776,$A127,СВЦЭМ!$B$33:$B$776,X$119)+'СЕТ СН'!$I$12+СВЦЭМ!$D$10+'СЕТ СН'!$I$5-'СЕТ СН'!$I$20</f>
        <v>2706.6608157700002</v>
      </c>
      <c r="Y127" s="36">
        <f>SUMIFS(СВЦЭМ!$C$33:$C$776,СВЦЭМ!$A$33:$A$776,$A127,СВЦЭМ!$B$33:$B$776,Y$119)+'СЕТ СН'!$I$12+СВЦЭМ!$D$10+'СЕТ СН'!$I$5-'СЕТ СН'!$I$20</f>
        <v>2728.3732905500001</v>
      </c>
    </row>
    <row r="128" spans="1:27" ht="15.75" x14ac:dyDescent="0.2">
      <c r="A128" s="35">
        <f t="shared" si="3"/>
        <v>43717</v>
      </c>
      <c r="B128" s="36">
        <f>SUMIFS(СВЦЭМ!$C$33:$C$776,СВЦЭМ!$A$33:$A$776,$A128,СВЦЭМ!$B$33:$B$776,B$119)+'СЕТ СН'!$I$12+СВЦЭМ!$D$10+'СЕТ СН'!$I$5-'СЕТ СН'!$I$20</f>
        <v>2791.19266715</v>
      </c>
      <c r="C128" s="36">
        <f>SUMIFS(СВЦЭМ!$C$33:$C$776,СВЦЭМ!$A$33:$A$776,$A128,СВЦЭМ!$B$33:$B$776,C$119)+'СЕТ СН'!$I$12+СВЦЭМ!$D$10+'СЕТ СН'!$I$5-'СЕТ СН'!$I$20</f>
        <v>2872.03570111</v>
      </c>
      <c r="D128" s="36">
        <f>SUMIFS(СВЦЭМ!$C$33:$C$776,СВЦЭМ!$A$33:$A$776,$A128,СВЦЭМ!$B$33:$B$776,D$119)+'СЕТ СН'!$I$12+СВЦЭМ!$D$10+'СЕТ СН'!$I$5-'СЕТ СН'!$I$20</f>
        <v>2887.71754461</v>
      </c>
      <c r="E128" s="36">
        <f>SUMIFS(СВЦЭМ!$C$33:$C$776,СВЦЭМ!$A$33:$A$776,$A128,СВЦЭМ!$B$33:$B$776,E$119)+'СЕТ СН'!$I$12+СВЦЭМ!$D$10+'СЕТ СН'!$I$5-'СЕТ СН'!$I$20</f>
        <v>2905.0615131599998</v>
      </c>
      <c r="F128" s="36">
        <f>SUMIFS(СВЦЭМ!$C$33:$C$776,СВЦЭМ!$A$33:$A$776,$A128,СВЦЭМ!$B$33:$B$776,F$119)+'СЕТ СН'!$I$12+СВЦЭМ!$D$10+'СЕТ СН'!$I$5-'СЕТ СН'!$I$20</f>
        <v>2910.0346994400002</v>
      </c>
      <c r="G128" s="36">
        <f>SUMIFS(СВЦЭМ!$C$33:$C$776,СВЦЭМ!$A$33:$A$776,$A128,СВЦЭМ!$B$33:$B$776,G$119)+'СЕТ СН'!$I$12+СВЦЭМ!$D$10+'СЕТ СН'!$I$5-'СЕТ СН'!$I$20</f>
        <v>2901.7198604800001</v>
      </c>
      <c r="H128" s="36">
        <f>SUMIFS(СВЦЭМ!$C$33:$C$776,СВЦЭМ!$A$33:$A$776,$A128,СВЦЭМ!$B$33:$B$776,H$119)+'СЕТ СН'!$I$12+СВЦЭМ!$D$10+'СЕТ СН'!$I$5-'СЕТ СН'!$I$20</f>
        <v>2843.73715404</v>
      </c>
      <c r="I128" s="36">
        <f>SUMIFS(СВЦЭМ!$C$33:$C$776,СВЦЭМ!$A$33:$A$776,$A128,СВЦЭМ!$B$33:$B$776,I$119)+'СЕТ СН'!$I$12+СВЦЭМ!$D$10+'СЕТ СН'!$I$5-'СЕТ СН'!$I$20</f>
        <v>2794.5573626200003</v>
      </c>
      <c r="J128" s="36">
        <f>SUMIFS(СВЦЭМ!$C$33:$C$776,СВЦЭМ!$A$33:$A$776,$A128,СВЦЭМ!$B$33:$B$776,J$119)+'СЕТ СН'!$I$12+СВЦЭМ!$D$10+'СЕТ СН'!$I$5-'СЕТ СН'!$I$20</f>
        <v>2747.48527926</v>
      </c>
      <c r="K128" s="36">
        <f>SUMIFS(СВЦЭМ!$C$33:$C$776,СВЦЭМ!$A$33:$A$776,$A128,СВЦЭМ!$B$33:$B$776,K$119)+'СЕТ СН'!$I$12+СВЦЭМ!$D$10+'СЕТ СН'!$I$5-'СЕТ СН'!$I$20</f>
        <v>2727.6311338800001</v>
      </c>
      <c r="L128" s="36">
        <f>SUMIFS(СВЦЭМ!$C$33:$C$776,СВЦЭМ!$A$33:$A$776,$A128,СВЦЭМ!$B$33:$B$776,L$119)+'СЕТ СН'!$I$12+СВЦЭМ!$D$10+'СЕТ СН'!$I$5-'СЕТ СН'!$I$20</f>
        <v>2724.66006294</v>
      </c>
      <c r="M128" s="36">
        <f>SUMIFS(СВЦЭМ!$C$33:$C$776,СВЦЭМ!$A$33:$A$776,$A128,СВЦЭМ!$B$33:$B$776,M$119)+'СЕТ СН'!$I$12+СВЦЭМ!$D$10+'СЕТ СН'!$I$5-'СЕТ СН'!$I$20</f>
        <v>2720.4375552299998</v>
      </c>
      <c r="N128" s="36">
        <f>SUMIFS(СВЦЭМ!$C$33:$C$776,СВЦЭМ!$A$33:$A$776,$A128,СВЦЭМ!$B$33:$B$776,N$119)+'СЕТ СН'!$I$12+СВЦЭМ!$D$10+'СЕТ СН'!$I$5-'СЕТ СН'!$I$20</f>
        <v>2722.9289456400002</v>
      </c>
      <c r="O128" s="36">
        <f>SUMIFS(СВЦЭМ!$C$33:$C$776,СВЦЭМ!$A$33:$A$776,$A128,СВЦЭМ!$B$33:$B$776,O$119)+'СЕТ СН'!$I$12+СВЦЭМ!$D$10+'СЕТ СН'!$I$5-'СЕТ СН'!$I$20</f>
        <v>2728.2171853</v>
      </c>
      <c r="P128" s="36">
        <f>SUMIFS(СВЦЭМ!$C$33:$C$776,СВЦЭМ!$A$33:$A$776,$A128,СВЦЭМ!$B$33:$B$776,P$119)+'СЕТ СН'!$I$12+СВЦЭМ!$D$10+'СЕТ СН'!$I$5-'СЕТ СН'!$I$20</f>
        <v>2731.38654378</v>
      </c>
      <c r="Q128" s="36">
        <f>SUMIFS(СВЦЭМ!$C$33:$C$776,СВЦЭМ!$A$33:$A$776,$A128,СВЦЭМ!$B$33:$B$776,Q$119)+'СЕТ СН'!$I$12+СВЦЭМ!$D$10+'СЕТ СН'!$I$5-'СЕТ СН'!$I$20</f>
        <v>2737.4844875099998</v>
      </c>
      <c r="R128" s="36">
        <f>SUMIFS(СВЦЭМ!$C$33:$C$776,СВЦЭМ!$A$33:$A$776,$A128,СВЦЭМ!$B$33:$B$776,R$119)+'СЕТ СН'!$I$12+СВЦЭМ!$D$10+'СЕТ СН'!$I$5-'СЕТ СН'!$I$20</f>
        <v>2735.3572997900001</v>
      </c>
      <c r="S128" s="36">
        <f>SUMIFS(СВЦЭМ!$C$33:$C$776,СВЦЭМ!$A$33:$A$776,$A128,СВЦЭМ!$B$33:$B$776,S$119)+'СЕТ СН'!$I$12+СВЦЭМ!$D$10+'СЕТ СН'!$I$5-'СЕТ СН'!$I$20</f>
        <v>2733.0398407800003</v>
      </c>
      <c r="T128" s="36">
        <f>SUMIFS(СВЦЭМ!$C$33:$C$776,СВЦЭМ!$A$33:$A$776,$A128,СВЦЭМ!$B$33:$B$776,T$119)+'СЕТ СН'!$I$12+СВЦЭМ!$D$10+'СЕТ СН'!$I$5-'СЕТ СН'!$I$20</f>
        <v>2722.5686820199999</v>
      </c>
      <c r="U128" s="36">
        <f>SUMIFS(СВЦЭМ!$C$33:$C$776,СВЦЭМ!$A$33:$A$776,$A128,СВЦЭМ!$B$33:$B$776,U$119)+'СЕТ СН'!$I$12+СВЦЭМ!$D$10+'СЕТ СН'!$I$5-'СЕТ СН'!$I$20</f>
        <v>2730.0189637100002</v>
      </c>
      <c r="V128" s="36">
        <f>SUMIFS(СВЦЭМ!$C$33:$C$776,СВЦЭМ!$A$33:$A$776,$A128,СВЦЭМ!$B$33:$B$776,V$119)+'СЕТ СН'!$I$12+СВЦЭМ!$D$10+'СЕТ СН'!$I$5-'СЕТ СН'!$I$20</f>
        <v>2741.2758601</v>
      </c>
      <c r="W128" s="36">
        <f>SUMIFS(СВЦЭМ!$C$33:$C$776,СВЦЭМ!$A$33:$A$776,$A128,СВЦЭМ!$B$33:$B$776,W$119)+'СЕТ СН'!$I$12+СВЦЭМ!$D$10+'СЕТ СН'!$I$5-'СЕТ СН'!$I$20</f>
        <v>2737.99338171</v>
      </c>
      <c r="X128" s="36">
        <f>SUMIFS(СВЦЭМ!$C$33:$C$776,СВЦЭМ!$A$33:$A$776,$A128,СВЦЭМ!$B$33:$B$776,X$119)+'СЕТ СН'!$I$12+СВЦЭМ!$D$10+'СЕТ СН'!$I$5-'СЕТ СН'!$I$20</f>
        <v>2723.75738873</v>
      </c>
      <c r="Y128" s="36">
        <f>SUMIFS(СВЦЭМ!$C$33:$C$776,СВЦЭМ!$A$33:$A$776,$A128,СВЦЭМ!$B$33:$B$776,Y$119)+'СЕТ СН'!$I$12+СВЦЭМ!$D$10+'СЕТ СН'!$I$5-'СЕТ СН'!$I$20</f>
        <v>2762.49808308</v>
      </c>
    </row>
    <row r="129" spans="1:25" ht="15.75" x14ac:dyDescent="0.2">
      <c r="A129" s="35">
        <f t="shared" si="3"/>
        <v>43718</v>
      </c>
      <c r="B129" s="36">
        <f>SUMIFS(СВЦЭМ!$C$33:$C$776,СВЦЭМ!$A$33:$A$776,$A129,СВЦЭМ!$B$33:$B$776,B$119)+'СЕТ СН'!$I$12+СВЦЭМ!$D$10+'СЕТ СН'!$I$5-'СЕТ СН'!$I$20</f>
        <v>2805.3135530300001</v>
      </c>
      <c r="C129" s="36">
        <f>SUMIFS(СВЦЭМ!$C$33:$C$776,СВЦЭМ!$A$33:$A$776,$A129,СВЦЭМ!$B$33:$B$776,C$119)+'СЕТ СН'!$I$12+СВЦЭМ!$D$10+'СЕТ СН'!$I$5-'СЕТ СН'!$I$20</f>
        <v>2821.62946827</v>
      </c>
      <c r="D129" s="36">
        <f>SUMIFS(СВЦЭМ!$C$33:$C$776,СВЦЭМ!$A$33:$A$776,$A129,СВЦЭМ!$B$33:$B$776,D$119)+'СЕТ СН'!$I$12+СВЦЭМ!$D$10+'СЕТ СН'!$I$5-'СЕТ СН'!$I$20</f>
        <v>2842.0013755600003</v>
      </c>
      <c r="E129" s="36">
        <f>SUMIFS(СВЦЭМ!$C$33:$C$776,СВЦЭМ!$A$33:$A$776,$A129,СВЦЭМ!$B$33:$B$776,E$119)+'СЕТ СН'!$I$12+СВЦЭМ!$D$10+'СЕТ СН'!$I$5-'СЕТ СН'!$I$20</f>
        <v>2844.98936245</v>
      </c>
      <c r="F129" s="36">
        <f>SUMIFS(СВЦЭМ!$C$33:$C$776,СВЦЭМ!$A$33:$A$776,$A129,СВЦЭМ!$B$33:$B$776,F$119)+'СЕТ СН'!$I$12+СВЦЭМ!$D$10+'СЕТ СН'!$I$5-'СЕТ СН'!$I$20</f>
        <v>2829.2865727500002</v>
      </c>
      <c r="G129" s="36">
        <f>SUMIFS(СВЦЭМ!$C$33:$C$776,СВЦЭМ!$A$33:$A$776,$A129,СВЦЭМ!$B$33:$B$776,G$119)+'СЕТ СН'!$I$12+СВЦЭМ!$D$10+'СЕТ СН'!$I$5-'СЕТ СН'!$I$20</f>
        <v>2825.5195913400003</v>
      </c>
      <c r="H129" s="36">
        <f>SUMIFS(СВЦЭМ!$C$33:$C$776,СВЦЭМ!$A$33:$A$776,$A129,СВЦЭМ!$B$33:$B$776,H$119)+'СЕТ СН'!$I$12+СВЦЭМ!$D$10+'СЕТ СН'!$I$5-'СЕТ СН'!$I$20</f>
        <v>2809.2441381899998</v>
      </c>
      <c r="I129" s="36">
        <f>SUMIFS(СВЦЭМ!$C$33:$C$776,СВЦЭМ!$A$33:$A$776,$A129,СВЦЭМ!$B$33:$B$776,I$119)+'СЕТ СН'!$I$12+СВЦЭМ!$D$10+'СЕТ СН'!$I$5-'СЕТ СН'!$I$20</f>
        <v>2799.9236079699999</v>
      </c>
      <c r="J129" s="36">
        <f>SUMIFS(СВЦЭМ!$C$33:$C$776,СВЦЭМ!$A$33:$A$776,$A129,СВЦЭМ!$B$33:$B$776,J$119)+'СЕТ СН'!$I$12+СВЦЭМ!$D$10+'СЕТ СН'!$I$5-'СЕТ СН'!$I$20</f>
        <v>2819.9506745100002</v>
      </c>
      <c r="K129" s="36">
        <f>SUMIFS(СВЦЭМ!$C$33:$C$776,СВЦЭМ!$A$33:$A$776,$A129,СВЦЭМ!$B$33:$B$776,K$119)+'СЕТ СН'!$I$12+СВЦЭМ!$D$10+'СЕТ СН'!$I$5-'СЕТ СН'!$I$20</f>
        <v>2820.3275605200001</v>
      </c>
      <c r="L129" s="36">
        <f>SUMIFS(СВЦЭМ!$C$33:$C$776,СВЦЭМ!$A$33:$A$776,$A129,СВЦЭМ!$B$33:$B$776,L$119)+'СЕТ СН'!$I$12+СВЦЭМ!$D$10+'СЕТ СН'!$I$5-'СЕТ СН'!$I$20</f>
        <v>2832.0690707600002</v>
      </c>
      <c r="M129" s="36">
        <f>SUMIFS(СВЦЭМ!$C$33:$C$776,СВЦЭМ!$A$33:$A$776,$A129,СВЦЭМ!$B$33:$B$776,M$119)+'СЕТ СН'!$I$12+СВЦЭМ!$D$10+'СЕТ СН'!$I$5-'СЕТ СН'!$I$20</f>
        <v>2827.4143574499999</v>
      </c>
      <c r="N129" s="36">
        <f>SUMIFS(СВЦЭМ!$C$33:$C$776,СВЦЭМ!$A$33:$A$776,$A129,СВЦЭМ!$B$33:$B$776,N$119)+'СЕТ СН'!$I$12+СВЦЭМ!$D$10+'СЕТ СН'!$I$5-'СЕТ СН'!$I$20</f>
        <v>2822.6098245799999</v>
      </c>
      <c r="O129" s="36">
        <f>SUMIFS(СВЦЭМ!$C$33:$C$776,СВЦЭМ!$A$33:$A$776,$A129,СВЦЭМ!$B$33:$B$776,O$119)+'СЕТ СН'!$I$12+СВЦЭМ!$D$10+'СЕТ СН'!$I$5-'СЕТ СН'!$I$20</f>
        <v>2821.9963236499998</v>
      </c>
      <c r="P129" s="36">
        <f>SUMIFS(СВЦЭМ!$C$33:$C$776,СВЦЭМ!$A$33:$A$776,$A129,СВЦЭМ!$B$33:$B$776,P$119)+'СЕТ СН'!$I$12+СВЦЭМ!$D$10+'СЕТ СН'!$I$5-'СЕТ СН'!$I$20</f>
        <v>2816.9698245999998</v>
      </c>
      <c r="Q129" s="36">
        <f>SUMIFS(СВЦЭМ!$C$33:$C$776,СВЦЭМ!$A$33:$A$776,$A129,СВЦЭМ!$B$33:$B$776,Q$119)+'СЕТ СН'!$I$12+СВЦЭМ!$D$10+'СЕТ СН'!$I$5-'СЕТ СН'!$I$20</f>
        <v>2820.2291485999999</v>
      </c>
      <c r="R129" s="36">
        <f>SUMIFS(СВЦЭМ!$C$33:$C$776,СВЦЭМ!$A$33:$A$776,$A129,СВЦЭМ!$B$33:$B$776,R$119)+'СЕТ СН'!$I$12+СВЦЭМ!$D$10+'СЕТ СН'!$I$5-'СЕТ СН'!$I$20</f>
        <v>2811.2817286</v>
      </c>
      <c r="S129" s="36">
        <f>SUMIFS(СВЦЭМ!$C$33:$C$776,СВЦЭМ!$A$33:$A$776,$A129,СВЦЭМ!$B$33:$B$776,S$119)+'СЕТ СН'!$I$12+СВЦЭМ!$D$10+'СЕТ СН'!$I$5-'СЕТ СН'!$I$20</f>
        <v>2809.0499571400001</v>
      </c>
      <c r="T129" s="36">
        <f>SUMIFS(СВЦЭМ!$C$33:$C$776,СВЦЭМ!$A$33:$A$776,$A129,СВЦЭМ!$B$33:$B$776,T$119)+'СЕТ СН'!$I$12+СВЦЭМ!$D$10+'СЕТ СН'!$I$5-'СЕТ СН'!$I$20</f>
        <v>2817.28138029</v>
      </c>
      <c r="U129" s="36">
        <f>SUMIFS(СВЦЭМ!$C$33:$C$776,СВЦЭМ!$A$33:$A$776,$A129,СВЦЭМ!$B$33:$B$776,U$119)+'СЕТ СН'!$I$12+СВЦЭМ!$D$10+'СЕТ СН'!$I$5-'СЕТ СН'!$I$20</f>
        <v>2828.0628140200001</v>
      </c>
      <c r="V129" s="36">
        <f>SUMIFS(СВЦЭМ!$C$33:$C$776,СВЦЭМ!$A$33:$A$776,$A129,СВЦЭМ!$B$33:$B$776,V$119)+'СЕТ СН'!$I$12+СВЦЭМ!$D$10+'СЕТ СН'!$I$5-'СЕТ СН'!$I$20</f>
        <v>2843.5399222200003</v>
      </c>
      <c r="W129" s="36">
        <f>SUMIFS(СВЦЭМ!$C$33:$C$776,СВЦЭМ!$A$33:$A$776,$A129,СВЦЭМ!$B$33:$B$776,W$119)+'СЕТ СН'!$I$12+СВЦЭМ!$D$10+'СЕТ СН'!$I$5-'СЕТ СН'!$I$20</f>
        <v>2826.6170975200002</v>
      </c>
      <c r="X129" s="36">
        <f>SUMIFS(СВЦЭМ!$C$33:$C$776,СВЦЭМ!$A$33:$A$776,$A129,СВЦЭМ!$B$33:$B$776,X$119)+'СЕТ СН'!$I$12+СВЦЭМ!$D$10+'СЕТ СН'!$I$5-'СЕТ СН'!$I$20</f>
        <v>2796.9703480899998</v>
      </c>
      <c r="Y129" s="36">
        <f>SUMIFS(СВЦЭМ!$C$33:$C$776,СВЦЭМ!$A$33:$A$776,$A129,СВЦЭМ!$B$33:$B$776,Y$119)+'СЕТ СН'!$I$12+СВЦЭМ!$D$10+'СЕТ СН'!$I$5-'СЕТ СН'!$I$20</f>
        <v>2814.0294857899999</v>
      </c>
    </row>
    <row r="130" spans="1:25" ht="15.75" x14ac:dyDescent="0.2">
      <c r="A130" s="35">
        <f t="shared" si="3"/>
        <v>43719</v>
      </c>
      <c r="B130" s="36">
        <f>SUMIFS(СВЦЭМ!$C$33:$C$776,СВЦЭМ!$A$33:$A$776,$A130,СВЦЭМ!$B$33:$B$776,B$119)+'СЕТ СН'!$I$12+СВЦЭМ!$D$10+'СЕТ СН'!$I$5-'СЕТ СН'!$I$20</f>
        <v>2895.4838314200001</v>
      </c>
      <c r="C130" s="36">
        <f>SUMIFS(СВЦЭМ!$C$33:$C$776,СВЦЭМ!$A$33:$A$776,$A130,СВЦЭМ!$B$33:$B$776,C$119)+'СЕТ СН'!$I$12+СВЦЭМ!$D$10+'СЕТ СН'!$I$5-'СЕТ СН'!$I$20</f>
        <v>2926.0432567900002</v>
      </c>
      <c r="D130" s="36">
        <f>SUMIFS(СВЦЭМ!$C$33:$C$776,СВЦЭМ!$A$33:$A$776,$A130,СВЦЭМ!$B$33:$B$776,D$119)+'СЕТ СН'!$I$12+СВЦЭМ!$D$10+'СЕТ СН'!$I$5-'СЕТ СН'!$I$20</f>
        <v>2950.0847137000001</v>
      </c>
      <c r="E130" s="36">
        <f>SUMIFS(СВЦЭМ!$C$33:$C$776,СВЦЭМ!$A$33:$A$776,$A130,СВЦЭМ!$B$33:$B$776,E$119)+'СЕТ СН'!$I$12+СВЦЭМ!$D$10+'СЕТ СН'!$I$5-'СЕТ СН'!$I$20</f>
        <v>2964.6257603700001</v>
      </c>
      <c r="F130" s="36">
        <f>SUMIFS(СВЦЭМ!$C$33:$C$776,СВЦЭМ!$A$33:$A$776,$A130,СВЦЭМ!$B$33:$B$776,F$119)+'СЕТ СН'!$I$12+СВЦЭМ!$D$10+'СЕТ СН'!$I$5-'СЕТ СН'!$I$20</f>
        <v>2971.92663021</v>
      </c>
      <c r="G130" s="36">
        <f>SUMIFS(СВЦЭМ!$C$33:$C$776,СВЦЭМ!$A$33:$A$776,$A130,СВЦЭМ!$B$33:$B$776,G$119)+'СЕТ СН'!$I$12+СВЦЭМ!$D$10+'СЕТ СН'!$I$5-'СЕТ СН'!$I$20</f>
        <v>2948.4429589199999</v>
      </c>
      <c r="H130" s="36">
        <f>SUMIFS(СВЦЭМ!$C$33:$C$776,СВЦЭМ!$A$33:$A$776,$A130,СВЦЭМ!$B$33:$B$776,H$119)+'СЕТ СН'!$I$12+СВЦЭМ!$D$10+'СЕТ СН'!$I$5-'СЕТ СН'!$I$20</f>
        <v>2901.96237182</v>
      </c>
      <c r="I130" s="36">
        <f>SUMIFS(СВЦЭМ!$C$33:$C$776,СВЦЭМ!$A$33:$A$776,$A130,СВЦЭМ!$B$33:$B$776,I$119)+'СЕТ СН'!$I$12+СВЦЭМ!$D$10+'СЕТ СН'!$I$5-'СЕТ СН'!$I$20</f>
        <v>2860.1154858800001</v>
      </c>
      <c r="J130" s="36">
        <f>SUMIFS(СВЦЭМ!$C$33:$C$776,СВЦЭМ!$A$33:$A$776,$A130,СВЦЭМ!$B$33:$B$776,J$119)+'СЕТ СН'!$I$12+СВЦЭМ!$D$10+'СЕТ СН'!$I$5-'СЕТ СН'!$I$20</f>
        <v>2814.9919961700002</v>
      </c>
      <c r="K130" s="36">
        <f>SUMIFS(СВЦЭМ!$C$33:$C$776,СВЦЭМ!$A$33:$A$776,$A130,СВЦЭМ!$B$33:$B$776,K$119)+'СЕТ СН'!$I$12+СВЦЭМ!$D$10+'СЕТ СН'!$I$5-'СЕТ СН'!$I$20</f>
        <v>2809.8261465</v>
      </c>
      <c r="L130" s="36">
        <f>SUMIFS(СВЦЭМ!$C$33:$C$776,СВЦЭМ!$A$33:$A$776,$A130,СВЦЭМ!$B$33:$B$776,L$119)+'СЕТ СН'!$I$12+СВЦЭМ!$D$10+'СЕТ СН'!$I$5-'СЕТ СН'!$I$20</f>
        <v>2807.8201352800002</v>
      </c>
      <c r="M130" s="36">
        <f>SUMIFS(СВЦЭМ!$C$33:$C$776,СВЦЭМ!$A$33:$A$776,$A130,СВЦЭМ!$B$33:$B$776,M$119)+'СЕТ СН'!$I$12+СВЦЭМ!$D$10+'СЕТ СН'!$I$5-'СЕТ СН'!$I$20</f>
        <v>2807.20575371</v>
      </c>
      <c r="N130" s="36">
        <f>SUMIFS(СВЦЭМ!$C$33:$C$776,СВЦЭМ!$A$33:$A$776,$A130,СВЦЭМ!$B$33:$B$776,N$119)+'СЕТ СН'!$I$12+СВЦЭМ!$D$10+'СЕТ СН'!$I$5-'СЕТ СН'!$I$20</f>
        <v>2811.8336643600001</v>
      </c>
      <c r="O130" s="36">
        <f>SUMIFS(СВЦЭМ!$C$33:$C$776,СВЦЭМ!$A$33:$A$776,$A130,СВЦЭМ!$B$33:$B$776,O$119)+'СЕТ СН'!$I$12+СВЦЭМ!$D$10+'СЕТ СН'!$I$5-'СЕТ СН'!$I$20</f>
        <v>2822.7869320499999</v>
      </c>
      <c r="P130" s="36">
        <f>SUMIFS(СВЦЭМ!$C$33:$C$776,СВЦЭМ!$A$33:$A$776,$A130,СВЦЭМ!$B$33:$B$776,P$119)+'СЕТ СН'!$I$12+СВЦЭМ!$D$10+'СЕТ СН'!$I$5-'СЕТ СН'!$I$20</f>
        <v>2826.0291470699999</v>
      </c>
      <c r="Q130" s="36">
        <f>SUMIFS(СВЦЭМ!$C$33:$C$776,СВЦЭМ!$A$33:$A$776,$A130,СВЦЭМ!$B$33:$B$776,Q$119)+'СЕТ СН'!$I$12+СВЦЭМ!$D$10+'СЕТ СН'!$I$5-'СЕТ СН'!$I$20</f>
        <v>2833.0847862999999</v>
      </c>
      <c r="R130" s="36">
        <f>SUMIFS(СВЦЭМ!$C$33:$C$776,СВЦЭМ!$A$33:$A$776,$A130,СВЦЭМ!$B$33:$B$776,R$119)+'СЕТ СН'!$I$12+СВЦЭМ!$D$10+'СЕТ СН'!$I$5-'СЕТ СН'!$I$20</f>
        <v>2822.5072146100001</v>
      </c>
      <c r="S130" s="36">
        <f>SUMIFS(СВЦЭМ!$C$33:$C$776,СВЦЭМ!$A$33:$A$776,$A130,СВЦЭМ!$B$33:$B$776,S$119)+'СЕТ СН'!$I$12+СВЦЭМ!$D$10+'СЕТ СН'!$I$5-'СЕТ СН'!$I$20</f>
        <v>2824.6027973300002</v>
      </c>
      <c r="T130" s="36">
        <f>SUMIFS(СВЦЭМ!$C$33:$C$776,СВЦЭМ!$A$33:$A$776,$A130,СВЦЭМ!$B$33:$B$776,T$119)+'СЕТ СН'!$I$12+СВЦЭМ!$D$10+'СЕТ СН'!$I$5-'СЕТ СН'!$I$20</f>
        <v>2820.1082640700001</v>
      </c>
      <c r="U130" s="36">
        <f>SUMIFS(СВЦЭМ!$C$33:$C$776,СВЦЭМ!$A$33:$A$776,$A130,СВЦЭМ!$B$33:$B$776,U$119)+'СЕТ СН'!$I$12+СВЦЭМ!$D$10+'СЕТ СН'!$I$5-'СЕТ СН'!$I$20</f>
        <v>2822.2846669700002</v>
      </c>
      <c r="V130" s="36">
        <f>SUMIFS(СВЦЭМ!$C$33:$C$776,СВЦЭМ!$A$33:$A$776,$A130,СВЦЭМ!$B$33:$B$776,V$119)+'СЕТ СН'!$I$12+СВЦЭМ!$D$10+'СЕТ СН'!$I$5-'СЕТ СН'!$I$20</f>
        <v>2833.17426312</v>
      </c>
      <c r="W130" s="36">
        <f>SUMIFS(СВЦЭМ!$C$33:$C$776,СВЦЭМ!$A$33:$A$776,$A130,СВЦЭМ!$B$33:$B$776,W$119)+'СЕТ СН'!$I$12+СВЦЭМ!$D$10+'СЕТ СН'!$I$5-'СЕТ СН'!$I$20</f>
        <v>2818.9210267600001</v>
      </c>
      <c r="X130" s="36">
        <f>SUMIFS(СВЦЭМ!$C$33:$C$776,СВЦЭМ!$A$33:$A$776,$A130,СВЦЭМ!$B$33:$B$776,X$119)+'СЕТ СН'!$I$12+СВЦЭМ!$D$10+'СЕТ СН'!$I$5-'СЕТ СН'!$I$20</f>
        <v>2801.2926187600001</v>
      </c>
      <c r="Y130" s="36">
        <f>SUMIFS(СВЦЭМ!$C$33:$C$776,СВЦЭМ!$A$33:$A$776,$A130,СВЦЭМ!$B$33:$B$776,Y$119)+'СЕТ СН'!$I$12+СВЦЭМ!$D$10+'СЕТ СН'!$I$5-'СЕТ СН'!$I$20</f>
        <v>2813.28152396</v>
      </c>
    </row>
    <row r="131" spans="1:25" ht="15.75" x14ac:dyDescent="0.2">
      <c r="A131" s="35">
        <f t="shared" si="3"/>
        <v>43720</v>
      </c>
      <c r="B131" s="36">
        <f>SUMIFS(СВЦЭМ!$C$33:$C$776,СВЦЭМ!$A$33:$A$776,$A131,СВЦЭМ!$B$33:$B$776,B$119)+'СЕТ СН'!$I$12+СВЦЭМ!$D$10+'СЕТ СН'!$I$5-'СЕТ СН'!$I$20</f>
        <v>2873.3070209500002</v>
      </c>
      <c r="C131" s="36">
        <f>SUMIFS(СВЦЭМ!$C$33:$C$776,СВЦЭМ!$A$33:$A$776,$A131,СВЦЭМ!$B$33:$B$776,C$119)+'СЕТ СН'!$I$12+СВЦЭМ!$D$10+'СЕТ СН'!$I$5-'СЕТ СН'!$I$20</f>
        <v>2898.1714429600001</v>
      </c>
      <c r="D131" s="36">
        <f>SUMIFS(СВЦЭМ!$C$33:$C$776,СВЦЭМ!$A$33:$A$776,$A131,СВЦЭМ!$B$33:$B$776,D$119)+'СЕТ СН'!$I$12+СВЦЭМ!$D$10+'СЕТ СН'!$I$5-'СЕТ СН'!$I$20</f>
        <v>2914.9953502600001</v>
      </c>
      <c r="E131" s="36">
        <f>SUMIFS(СВЦЭМ!$C$33:$C$776,СВЦЭМ!$A$33:$A$776,$A131,СВЦЭМ!$B$33:$B$776,E$119)+'СЕТ СН'!$I$12+СВЦЭМ!$D$10+'СЕТ СН'!$I$5-'СЕТ СН'!$I$20</f>
        <v>2923.9021029</v>
      </c>
      <c r="F131" s="36">
        <f>SUMIFS(СВЦЭМ!$C$33:$C$776,СВЦЭМ!$A$33:$A$776,$A131,СВЦЭМ!$B$33:$B$776,F$119)+'СЕТ СН'!$I$12+СВЦЭМ!$D$10+'СЕТ СН'!$I$5-'СЕТ СН'!$I$20</f>
        <v>2926.5862452000001</v>
      </c>
      <c r="G131" s="36">
        <f>SUMIFS(СВЦЭМ!$C$33:$C$776,СВЦЭМ!$A$33:$A$776,$A131,СВЦЭМ!$B$33:$B$776,G$119)+'СЕТ СН'!$I$12+СВЦЭМ!$D$10+'СЕТ СН'!$I$5-'СЕТ СН'!$I$20</f>
        <v>2904.7033101400002</v>
      </c>
      <c r="H131" s="36">
        <f>SUMIFS(СВЦЭМ!$C$33:$C$776,СВЦЭМ!$A$33:$A$776,$A131,СВЦЭМ!$B$33:$B$776,H$119)+'СЕТ СН'!$I$12+СВЦЭМ!$D$10+'СЕТ СН'!$I$5-'СЕТ СН'!$I$20</f>
        <v>2861.3900039300001</v>
      </c>
      <c r="I131" s="36">
        <f>SUMIFS(СВЦЭМ!$C$33:$C$776,СВЦЭМ!$A$33:$A$776,$A131,СВЦЭМ!$B$33:$B$776,I$119)+'СЕТ СН'!$I$12+СВЦЭМ!$D$10+'СЕТ СН'!$I$5-'СЕТ СН'!$I$20</f>
        <v>2812.5723030899999</v>
      </c>
      <c r="J131" s="36">
        <f>SUMIFS(СВЦЭМ!$C$33:$C$776,СВЦЭМ!$A$33:$A$776,$A131,СВЦЭМ!$B$33:$B$776,J$119)+'СЕТ СН'!$I$12+СВЦЭМ!$D$10+'СЕТ СН'!$I$5-'СЕТ СН'!$I$20</f>
        <v>2776.8764282800003</v>
      </c>
      <c r="K131" s="36">
        <f>SUMIFS(СВЦЭМ!$C$33:$C$776,СВЦЭМ!$A$33:$A$776,$A131,СВЦЭМ!$B$33:$B$776,K$119)+'СЕТ СН'!$I$12+СВЦЭМ!$D$10+'СЕТ СН'!$I$5-'СЕТ СН'!$I$20</f>
        <v>2779.6974709699998</v>
      </c>
      <c r="L131" s="36">
        <f>SUMIFS(СВЦЭМ!$C$33:$C$776,СВЦЭМ!$A$33:$A$776,$A131,СВЦЭМ!$B$33:$B$776,L$119)+'СЕТ СН'!$I$12+СВЦЭМ!$D$10+'СЕТ СН'!$I$5-'СЕТ СН'!$I$20</f>
        <v>2787.8207595499998</v>
      </c>
      <c r="M131" s="36">
        <f>SUMIFS(СВЦЭМ!$C$33:$C$776,СВЦЭМ!$A$33:$A$776,$A131,СВЦЭМ!$B$33:$B$776,M$119)+'СЕТ СН'!$I$12+СВЦЭМ!$D$10+'СЕТ СН'!$I$5-'СЕТ СН'!$I$20</f>
        <v>2778.6490438400001</v>
      </c>
      <c r="N131" s="36">
        <f>SUMIFS(СВЦЭМ!$C$33:$C$776,СВЦЭМ!$A$33:$A$776,$A131,СВЦЭМ!$B$33:$B$776,N$119)+'СЕТ СН'!$I$12+СВЦЭМ!$D$10+'СЕТ СН'!$I$5-'СЕТ СН'!$I$20</f>
        <v>2780.82024735</v>
      </c>
      <c r="O131" s="36">
        <f>SUMIFS(СВЦЭМ!$C$33:$C$776,СВЦЭМ!$A$33:$A$776,$A131,СВЦЭМ!$B$33:$B$776,O$119)+'СЕТ СН'!$I$12+СВЦЭМ!$D$10+'СЕТ СН'!$I$5-'СЕТ СН'!$I$20</f>
        <v>2775.6353334200003</v>
      </c>
      <c r="P131" s="36">
        <f>SUMIFS(СВЦЭМ!$C$33:$C$776,СВЦЭМ!$A$33:$A$776,$A131,СВЦЭМ!$B$33:$B$776,P$119)+'СЕТ СН'!$I$12+СВЦЭМ!$D$10+'СЕТ СН'!$I$5-'СЕТ СН'!$I$20</f>
        <v>2776.3616117500001</v>
      </c>
      <c r="Q131" s="36">
        <f>SUMIFS(СВЦЭМ!$C$33:$C$776,СВЦЭМ!$A$33:$A$776,$A131,СВЦЭМ!$B$33:$B$776,Q$119)+'СЕТ СН'!$I$12+СВЦЭМ!$D$10+'СЕТ СН'!$I$5-'СЕТ СН'!$I$20</f>
        <v>2767.0712528900003</v>
      </c>
      <c r="R131" s="36">
        <f>SUMIFS(СВЦЭМ!$C$33:$C$776,СВЦЭМ!$A$33:$A$776,$A131,СВЦЭМ!$B$33:$B$776,R$119)+'СЕТ СН'!$I$12+СВЦЭМ!$D$10+'СЕТ СН'!$I$5-'СЕТ СН'!$I$20</f>
        <v>2763.1729425399999</v>
      </c>
      <c r="S131" s="36">
        <f>SUMIFS(СВЦЭМ!$C$33:$C$776,СВЦЭМ!$A$33:$A$776,$A131,СВЦЭМ!$B$33:$B$776,S$119)+'СЕТ СН'!$I$12+СВЦЭМ!$D$10+'СЕТ СН'!$I$5-'СЕТ СН'!$I$20</f>
        <v>2764.99861035</v>
      </c>
      <c r="T131" s="36">
        <f>SUMIFS(СВЦЭМ!$C$33:$C$776,СВЦЭМ!$A$33:$A$776,$A131,СВЦЭМ!$B$33:$B$776,T$119)+'СЕТ СН'!$I$12+СВЦЭМ!$D$10+'СЕТ СН'!$I$5-'СЕТ СН'!$I$20</f>
        <v>2770.2527307700002</v>
      </c>
      <c r="U131" s="36">
        <f>SUMIFS(СВЦЭМ!$C$33:$C$776,СВЦЭМ!$A$33:$A$776,$A131,СВЦЭМ!$B$33:$B$776,U$119)+'СЕТ СН'!$I$12+СВЦЭМ!$D$10+'СЕТ СН'!$I$5-'СЕТ СН'!$I$20</f>
        <v>2790.45715599</v>
      </c>
      <c r="V131" s="36">
        <f>SUMIFS(СВЦЭМ!$C$33:$C$776,СВЦЭМ!$A$33:$A$776,$A131,СВЦЭМ!$B$33:$B$776,V$119)+'СЕТ СН'!$I$12+СВЦЭМ!$D$10+'СЕТ СН'!$I$5-'СЕТ СН'!$I$20</f>
        <v>2810.8451337400002</v>
      </c>
      <c r="W131" s="36">
        <f>SUMIFS(СВЦЭМ!$C$33:$C$776,СВЦЭМ!$A$33:$A$776,$A131,СВЦЭМ!$B$33:$B$776,W$119)+'СЕТ СН'!$I$12+СВЦЭМ!$D$10+'СЕТ СН'!$I$5-'СЕТ СН'!$I$20</f>
        <v>2792.01565145</v>
      </c>
      <c r="X131" s="36">
        <f>SUMIFS(СВЦЭМ!$C$33:$C$776,СВЦЭМ!$A$33:$A$776,$A131,СВЦЭМ!$B$33:$B$776,X$119)+'СЕТ СН'!$I$12+СВЦЭМ!$D$10+'СЕТ СН'!$I$5-'СЕТ СН'!$I$20</f>
        <v>2779.9791887400002</v>
      </c>
      <c r="Y131" s="36">
        <f>SUMIFS(СВЦЭМ!$C$33:$C$776,СВЦЭМ!$A$33:$A$776,$A131,СВЦЭМ!$B$33:$B$776,Y$119)+'СЕТ СН'!$I$12+СВЦЭМ!$D$10+'СЕТ СН'!$I$5-'СЕТ СН'!$I$20</f>
        <v>2819.28545614</v>
      </c>
    </row>
    <row r="132" spans="1:25" ht="15.75" x14ac:dyDescent="0.2">
      <c r="A132" s="35">
        <f t="shared" si="3"/>
        <v>43721</v>
      </c>
      <c r="B132" s="36">
        <f>SUMIFS(СВЦЭМ!$C$33:$C$776,СВЦЭМ!$A$33:$A$776,$A132,СВЦЭМ!$B$33:$B$776,B$119)+'СЕТ СН'!$I$12+СВЦЭМ!$D$10+'СЕТ СН'!$I$5-'СЕТ СН'!$I$20</f>
        <v>2823.4555735200001</v>
      </c>
      <c r="C132" s="36">
        <f>SUMIFS(СВЦЭМ!$C$33:$C$776,СВЦЭМ!$A$33:$A$776,$A132,СВЦЭМ!$B$33:$B$776,C$119)+'СЕТ СН'!$I$12+СВЦЭМ!$D$10+'СЕТ СН'!$I$5-'СЕТ СН'!$I$20</f>
        <v>2870.2312423499998</v>
      </c>
      <c r="D132" s="36">
        <f>SUMIFS(СВЦЭМ!$C$33:$C$776,СВЦЭМ!$A$33:$A$776,$A132,СВЦЭМ!$B$33:$B$776,D$119)+'СЕТ СН'!$I$12+СВЦЭМ!$D$10+'СЕТ СН'!$I$5-'СЕТ СН'!$I$20</f>
        <v>2886.5228702600002</v>
      </c>
      <c r="E132" s="36">
        <f>SUMIFS(СВЦЭМ!$C$33:$C$776,СВЦЭМ!$A$33:$A$776,$A132,СВЦЭМ!$B$33:$B$776,E$119)+'СЕТ СН'!$I$12+СВЦЭМ!$D$10+'СЕТ СН'!$I$5-'СЕТ СН'!$I$20</f>
        <v>2894.6418006100002</v>
      </c>
      <c r="F132" s="36">
        <f>SUMIFS(СВЦЭМ!$C$33:$C$776,СВЦЭМ!$A$33:$A$776,$A132,СВЦЭМ!$B$33:$B$776,F$119)+'СЕТ СН'!$I$12+СВЦЭМ!$D$10+'СЕТ СН'!$I$5-'СЕТ СН'!$I$20</f>
        <v>2901.32819943</v>
      </c>
      <c r="G132" s="36">
        <f>SUMIFS(СВЦЭМ!$C$33:$C$776,СВЦЭМ!$A$33:$A$776,$A132,СВЦЭМ!$B$33:$B$776,G$119)+'СЕТ СН'!$I$12+СВЦЭМ!$D$10+'СЕТ СН'!$I$5-'СЕТ СН'!$I$20</f>
        <v>2871.09879116</v>
      </c>
      <c r="H132" s="36">
        <f>SUMIFS(СВЦЭМ!$C$33:$C$776,СВЦЭМ!$A$33:$A$776,$A132,СВЦЭМ!$B$33:$B$776,H$119)+'СЕТ СН'!$I$12+СВЦЭМ!$D$10+'СЕТ СН'!$I$5-'СЕТ СН'!$I$20</f>
        <v>2832.28480975</v>
      </c>
      <c r="I132" s="36">
        <f>SUMIFS(СВЦЭМ!$C$33:$C$776,СВЦЭМ!$A$33:$A$776,$A132,СВЦЭМ!$B$33:$B$776,I$119)+'СЕТ СН'!$I$12+СВЦЭМ!$D$10+'СЕТ СН'!$I$5-'СЕТ СН'!$I$20</f>
        <v>2805.04485776</v>
      </c>
      <c r="J132" s="36">
        <f>SUMIFS(СВЦЭМ!$C$33:$C$776,СВЦЭМ!$A$33:$A$776,$A132,СВЦЭМ!$B$33:$B$776,J$119)+'СЕТ СН'!$I$12+СВЦЭМ!$D$10+'СЕТ СН'!$I$5-'СЕТ СН'!$I$20</f>
        <v>2793.5760836600002</v>
      </c>
      <c r="K132" s="36">
        <f>SUMIFS(СВЦЭМ!$C$33:$C$776,СВЦЭМ!$A$33:$A$776,$A132,СВЦЭМ!$B$33:$B$776,K$119)+'СЕТ СН'!$I$12+СВЦЭМ!$D$10+'СЕТ СН'!$I$5-'СЕТ СН'!$I$20</f>
        <v>2770.3842051500001</v>
      </c>
      <c r="L132" s="36">
        <f>SUMIFS(СВЦЭМ!$C$33:$C$776,СВЦЭМ!$A$33:$A$776,$A132,СВЦЭМ!$B$33:$B$776,L$119)+'СЕТ СН'!$I$12+СВЦЭМ!$D$10+'СЕТ СН'!$I$5-'СЕТ СН'!$I$20</f>
        <v>2764.0950094700002</v>
      </c>
      <c r="M132" s="36">
        <f>SUMIFS(СВЦЭМ!$C$33:$C$776,СВЦЭМ!$A$33:$A$776,$A132,СВЦЭМ!$B$33:$B$776,M$119)+'СЕТ СН'!$I$12+СВЦЭМ!$D$10+'СЕТ СН'!$I$5-'СЕТ СН'!$I$20</f>
        <v>2764.3674428100003</v>
      </c>
      <c r="N132" s="36">
        <f>SUMIFS(СВЦЭМ!$C$33:$C$776,СВЦЭМ!$A$33:$A$776,$A132,СВЦЭМ!$B$33:$B$776,N$119)+'СЕТ СН'!$I$12+СВЦЭМ!$D$10+'СЕТ СН'!$I$5-'СЕТ СН'!$I$20</f>
        <v>2776.6266566600002</v>
      </c>
      <c r="O132" s="36">
        <f>SUMIFS(СВЦЭМ!$C$33:$C$776,СВЦЭМ!$A$33:$A$776,$A132,СВЦЭМ!$B$33:$B$776,O$119)+'СЕТ СН'!$I$12+СВЦЭМ!$D$10+'СЕТ СН'!$I$5-'СЕТ СН'!$I$20</f>
        <v>2784.7791827999999</v>
      </c>
      <c r="P132" s="36">
        <f>SUMIFS(СВЦЭМ!$C$33:$C$776,СВЦЭМ!$A$33:$A$776,$A132,СВЦЭМ!$B$33:$B$776,P$119)+'СЕТ СН'!$I$12+СВЦЭМ!$D$10+'СЕТ СН'!$I$5-'СЕТ СН'!$I$20</f>
        <v>2785.2685580400002</v>
      </c>
      <c r="Q132" s="36">
        <f>SUMIFS(СВЦЭМ!$C$33:$C$776,СВЦЭМ!$A$33:$A$776,$A132,СВЦЭМ!$B$33:$B$776,Q$119)+'СЕТ СН'!$I$12+СВЦЭМ!$D$10+'СЕТ СН'!$I$5-'СЕТ СН'!$I$20</f>
        <v>2788.4371765999999</v>
      </c>
      <c r="R132" s="36">
        <f>SUMIFS(СВЦЭМ!$C$33:$C$776,СВЦЭМ!$A$33:$A$776,$A132,СВЦЭМ!$B$33:$B$776,R$119)+'СЕТ СН'!$I$12+СВЦЭМ!$D$10+'СЕТ СН'!$I$5-'СЕТ СН'!$I$20</f>
        <v>2758.0602324800002</v>
      </c>
      <c r="S132" s="36">
        <f>SUMIFS(СВЦЭМ!$C$33:$C$776,СВЦЭМ!$A$33:$A$776,$A132,СВЦЭМ!$B$33:$B$776,S$119)+'СЕТ СН'!$I$12+СВЦЭМ!$D$10+'СЕТ СН'!$I$5-'СЕТ СН'!$I$20</f>
        <v>2768.5424317300003</v>
      </c>
      <c r="T132" s="36">
        <f>SUMIFS(СВЦЭМ!$C$33:$C$776,СВЦЭМ!$A$33:$A$776,$A132,СВЦЭМ!$B$33:$B$776,T$119)+'СЕТ СН'!$I$12+СВЦЭМ!$D$10+'СЕТ СН'!$I$5-'СЕТ СН'!$I$20</f>
        <v>2788.7894974000001</v>
      </c>
      <c r="U132" s="36">
        <f>SUMIFS(СВЦЭМ!$C$33:$C$776,СВЦЭМ!$A$33:$A$776,$A132,СВЦЭМ!$B$33:$B$776,U$119)+'СЕТ СН'!$I$12+СВЦЭМ!$D$10+'СЕТ СН'!$I$5-'СЕТ СН'!$I$20</f>
        <v>2800.1080243199999</v>
      </c>
      <c r="V132" s="36">
        <f>SUMIFS(СВЦЭМ!$C$33:$C$776,СВЦЭМ!$A$33:$A$776,$A132,СВЦЭМ!$B$33:$B$776,V$119)+'СЕТ СН'!$I$12+СВЦЭМ!$D$10+'СЕТ СН'!$I$5-'СЕТ СН'!$I$20</f>
        <v>2757.08281885</v>
      </c>
      <c r="W132" s="36">
        <f>SUMIFS(СВЦЭМ!$C$33:$C$776,СВЦЭМ!$A$33:$A$776,$A132,СВЦЭМ!$B$33:$B$776,W$119)+'СЕТ СН'!$I$12+СВЦЭМ!$D$10+'СЕТ СН'!$I$5-'СЕТ СН'!$I$20</f>
        <v>2771.7694509000003</v>
      </c>
      <c r="X132" s="36">
        <f>SUMIFS(СВЦЭМ!$C$33:$C$776,СВЦЭМ!$A$33:$A$776,$A132,СВЦЭМ!$B$33:$B$776,X$119)+'СЕТ СН'!$I$12+СВЦЭМ!$D$10+'СЕТ СН'!$I$5-'СЕТ СН'!$I$20</f>
        <v>2742.9437533600003</v>
      </c>
      <c r="Y132" s="36">
        <f>SUMIFS(СВЦЭМ!$C$33:$C$776,СВЦЭМ!$A$33:$A$776,$A132,СВЦЭМ!$B$33:$B$776,Y$119)+'СЕТ СН'!$I$12+СВЦЭМ!$D$10+'СЕТ СН'!$I$5-'СЕТ СН'!$I$20</f>
        <v>2814.6937024099998</v>
      </c>
    </row>
    <row r="133" spans="1:25" ht="15.75" x14ac:dyDescent="0.2">
      <c r="A133" s="35">
        <f t="shared" si="3"/>
        <v>43722</v>
      </c>
      <c r="B133" s="36">
        <f>SUMIFS(СВЦЭМ!$C$33:$C$776,СВЦЭМ!$A$33:$A$776,$A133,СВЦЭМ!$B$33:$B$776,B$119)+'СЕТ СН'!$I$12+СВЦЭМ!$D$10+'СЕТ СН'!$I$5-'СЕТ СН'!$I$20</f>
        <v>2905.6085701699999</v>
      </c>
      <c r="C133" s="36">
        <f>SUMIFS(СВЦЭМ!$C$33:$C$776,СВЦЭМ!$A$33:$A$776,$A133,СВЦЭМ!$B$33:$B$776,C$119)+'СЕТ СН'!$I$12+СВЦЭМ!$D$10+'СЕТ СН'!$I$5-'СЕТ СН'!$I$20</f>
        <v>2900.6146845600001</v>
      </c>
      <c r="D133" s="36">
        <f>SUMIFS(СВЦЭМ!$C$33:$C$776,СВЦЭМ!$A$33:$A$776,$A133,СВЦЭМ!$B$33:$B$776,D$119)+'СЕТ СН'!$I$12+СВЦЭМ!$D$10+'СЕТ СН'!$I$5-'СЕТ СН'!$I$20</f>
        <v>2915.3449873300001</v>
      </c>
      <c r="E133" s="36">
        <f>SUMIFS(СВЦЭМ!$C$33:$C$776,СВЦЭМ!$A$33:$A$776,$A133,СВЦЭМ!$B$33:$B$776,E$119)+'СЕТ СН'!$I$12+СВЦЭМ!$D$10+'СЕТ СН'!$I$5-'СЕТ СН'!$I$20</f>
        <v>2929.14956833</v>
      </c>
      <c r="F133" s="36">
        <f>SUMIFS(СВЦЭМ!$C$33:$C$776,СВЦЭМ!$A$33:$A$776,$A133,СВЦЭМ!$B$33:$B$776,F$119)+'СЕТ СН'!$I$12+СВЦЭМ!$D$10+'СЕТ СН'!$I$5-'СЕТ СН'!$I$20</f>
        <v>2933.7813676599999</v>
      </c>
      <c r="G133" s="36">
        <f>SUMIFS(СВЦЭМ!$C$33:$C$776,СВЦЭМ!$A$33:$A$776,$A133,СВЦЭМ!$B$33:$B$776,G$119)+'СЕТ СН'!$I$12+СВЦЭМ!$D$10+'СЕТ СН'!$I$5-'СЕТ СН'!$I$20</f>
        <v>2929.7397675500001</v>
      </c>
      <c r="H133" s="36">
        <f>SUMIFS(СВЦЭМ!$C$33:$C$776,СВЦЭМ!$A$33:$A$776,$A133,СВЦЭМ!$B$33:$B$776,H$119)+'СЕТ СН'!$I$12+СВЦЭМ!$D$10+'СЕТ СН'!$I$5-'СЕТ СН'!$I$20</f>
        <v>2908.7253991799998</v>
      </c>
      <c r="I133" s="36">
        <f>SUMIFS(СВЦЭМ!$C$33:$C$776,СВЦЭМ!$A$33:$A$776,$A133,СВЦЭМ!$B$33:$B$776,I$119)+'СЕТ СН'!$I$12+СВЦЭМ!$D$10+'СЕТ СН'!$I$5-'СЕТ СН'!$I$20</f>
        <v>2870.06145341</v>
      </c>
      <c r="J133" s="36">
        <f>SUMIFS(СВЦЭМ!$C$33:$C$776,СВЦЭМ!$A$33:$A$776,$A133,СВЦЭМ!$B$33:$B$776,J$119)+'СЕТ СН'!$I$12+СВЦЭМ!$D$10+'СЕТ СН'!$I$5-'СЕТ СН'!$I$20</f>
        <v>2809.6150714599999</v>
      </c>
      <c r="K133" s="36">
        <f>SUMIFS(СВЦЭМ!$C$33:$C$776,СВЦЭМ!$A$33:$A$776,$A133,СВЦЭМ!$B$33:$B$776,K$119)+'СЕТ СН'!$I$12+СВЦЭМ!$D$10+'СЕТ СН'!$I$5-'СЕТ СН'!$I$20</f>
        <v>2771.88627821</v>
      </c>
      <c r="L133" s="36">
        <f>SUMIFS(СВЦЭМ!$C$33:$C$776,СВЦЭМ!$A$33:$A$776,$A133,СВЦЭМ!$B$33:$B$776,L$119)+'СЕТ СН'!$I$12+СВЦЭМ!$D$10+'СЕТ СН'!$I$5-'СЕТ СН'!$I$20</f>
        <v>2753.5012679199999</v>
      </c>
      <c r="M133" s="36">
        <f>SUMIFS(СВЦЭМ!$C$33:$C$776,СВЦЭМ!$A$33:$A$776,$A133,СВЦЭМ!$B$33:$B$776,M$119)+'СЕТ СН'!$I$12+СВЦЭМ!$D$10+'СЕТ СН'!$I$5-'СЕТ СН'!$I$20</f>
        <v>2746.5453564999998</v>
      </c>
      <c r="N133" s="36">
        <f>SUMIFS(СВЦЭМ!$C$33:$C$776,СВЦЭМ!$A$33:$A$776,$A133,СВЦЭМ!$B$33:$B$776,N$119)+'СЕТ СН'!$I$12+СВЦЭМ!$D$10+'СЕТ СН'!$I$5-'СЕТ СН'!$I$20</f>
        <v>2753.7460027799998</v>
      </c>
      <c r="O133" s="36">
        <f>SUMIFS(СВЦЭМ!$C$33:$C$776,СВЦЭМ!$A$33:$A$776,$A133,СВЦЭМ!$B$33:$B$776,O$119)+'СЕТ СН'!$I$12+СВЦЭМ!$D$10+'СЕТ СН'!$I$5-'СЕТ СН'!$I$20</f>
        <v>2758.46901673</v>
      </c>
      <c r="P133" s="36">
        <f>SUMIFS(СВЦЭМ!$C$33:$C$776,СВЦЭМ!$A$33:$A$776,$A133,СВЦЭМ!$B$33:$B$776,P$119)+'СЕТ СН'!$I$12+СВЦЭМ!$D$10+'СЕТ СН'!$I$5-'СЕТ СН'!$I$20</f>
        <v>2775.3781076200003</v>
      </c>
      <c r="Q133" s="36">
        <f>SUMIFS(СВЦЭМ!$C$33:$C$776,СВЦЭМ!$A$33:$A$776,$A133,СВЦЭМ!$B$33:$B$776,Q$119)+'СЕТ СН'!$I$12+СВЦЭМ!$D$10+'СЕТ СН'!$I$5-'СЕТ СН'!$I$20</f>
        <v>2775.2630757900001</v>
      </c>
      <c r="R133" s="36">
        <f>SUMIFS(СВЦЭМ!$C$33:$C$776,СВЦЭМ!$A$33:$A$776,$A133,СВЦЭМ!$B$33:$B$776,R$119)+'СЕТ СН'!$I$12+СВЦЭМ!$D$10+'СЕТ СН'!$I$5-'СЕТ СН'!$I$20</f>
        <v>2745.5319373800003</v>
      </c>
      <c r="S133" s="36">
        <f>SUMIFS(СВЦЭМ!$C$33:$C$776,СВЦЭМ!$A$33:$A$776,$A133,СВЦЭМ!$B$33:$B$776,S$119)+'СЕТ СН'!$I$12+СВЦЭМ!$D$10+'СЕТ СН'!$I$5-'СЕТ СН'!$I$20</f>
        <v>2712.2535831599998</v>
      </c>
      <c r="T133" s="36">
        <f>SUMIFS(СВЦЭМ!$C$33:$C$776,СВЦЭМ!$A$33:$A$776,$A133,СВЦЭМ!$B$33:$B$776,T$119)+'СЕТ СН'!$I$12+СВЦЭМ!$D$10+'СЕТ СН'!$I$5-'СЕТ СН'!$I$20</f>
        <v>2715.14653632</v>
      </c>
      <c r="U133" s="36">
        <f>SUMIFS(СВЦЭМ!$C$33:$C$776,СВЦЭМ!$A$33:$A$776,$A133,СВЦЭМ!$B$33:$B$776,U$119)+'СЕТ СН'!$I$12+СВЦЭМ!$D$10+'СЕТ СН'!$I$5-'СЕТ СН'!$I$20</f>
        <v>2717.92094395</v>
      </c>
      <c r="V133" s="36">
        <f>SUMIFS(СВЦЭМ!$C$33:$C$776,СВЦЭМ!$A$33:$A$776,$A133,СВЦЭМ!$B$33:$B$776,V$119)+'СЕТ СН'!$I$12+СВЦЭМ!$D$10+'СЕТ СН'!$I$5-'СЕТ СН'!$I$20</f>
        <v>2737.9136121000001</v>
      </c>
      <c r="W133" s="36">
        <f>SUMIFS(СВЦЭМ!$C$33:$C$776,СВЦЭМ!$A$33:$A$776,$A133,СВЦЭМ!$B$33:$B$776,W$119)+'СЕТ СН'!$I$12+СВЦЭМ!$D$10+'СЕТ СН'!$I$5-'СЕТ СН'!$I$20</f>
        <v>2729.3441210300002</v>
      </c>
      <c r="X133" s="36">
        <f>SUMIFS(СВЦЭМ!$C$33:$C$776,СВЦЭМ!$A$33:$A$776,$A133,СВЦЭМ!$B$33:$B$776,X$119)+'СЕТ СН'!$I$12+СВЦЭМ!$D$10+'СЕТ СН'!$I$5-'СЕТ СН'!$I$20</f>
        <v>2699.6123393299999</v>
      </c>
      <c r="Y133" s="36">
        <f>SUMIFS(СВЦЭМ!$C$33:$C$776,СВЦЭМ!$A$33:$A$776,$A133,СВЦЭМ!$B$33:$B$776,Y$119)+'СЕТ СН'!$I$12+СВЦЭМ!$D$10+'СЕТ СН'!$I$5-'СЕТ СН'!$I$20</f>
        <v>2725.20302713</v>
      </c>
    </row>
    <row r="134" spans="1:25" ht="15.75" x14ac:dyDescent="0.2">
      <c r="A134" s="35">
        <f t="shared" si="3"/>
        <v>43723</v>
      </c>
      <c r="B134" s="36">
        <f>SUMIFS(СВЦЭМ!$C$33:$C$776,СВЦЭМ!$A$33:$A$776,$A134,СВЦЭМ!$B$33:$B$776,B$119)+'СЕТ СН'!$I$12+СВЦЭМ!$D$10+'СЕТ СН'!$I$5-'СЕТ СН'!$I$20</f>
        <v>2800.2719324499999</v>
      </c>
      <c r="C134" s="36">
        <f>SUMIFS(СВЦЭМ!$C$33:$C$776,СВЦЭМ!$A$33:$A$776,$A134,СВЦЭМ!$B$33:$B$776,C$119)+'СЕТ СН'!$I$12+СВЦЭМ!$D$10+'СЕТ СН'!$I$5-'СЕТ СН'!$I$20</f>
        <v>2836.63838601</v>
      </c>
      <c r="D134" s="36">
        <f>SUMIFS(СВЦЭМ!$C$33:$C$776,СВЦЭМ!$A$33:$A$776,$A134,СВЦЭМ!$B$33:$B$776,D$119)+'СЕТ СН'!$I$12+СВЦЭМ!$D$10+'СЕТ СН'!$I$5-'СЕТ СН'!$I$20</f>
        <v>2852.0671058200001</v>
      </c>
      <c r="E134" s="36">
        <f>SUMIFS(СВЦЭМ!$C$33:$C$776,СВЦЭМ!$A$33:$A$776,$A134,СВЦЭМ!$B$33:$B$776,E$119)+'СЕТ СН'!$I$12+СВЦЭМ!$D$10+'СЕТ СН'!$I$5-'СЕТ СН'!$I$20</f>
        <v>2867.24942448</v>
      </c>
      <c r="F134" s="36">
        <f>SUMIFS(СВЦЭМ!$C$33:$C$776,СВЦЭМ!$A$33:$A$776,$A134,СВЦЭМ!$B$33:$B$776,F$119)+'СЕТ СН'!$I$12+СВЦЭМ!$D$10+'СЕТ СН'!$I$5-'СЕТ СН'!$I$20</f>
        <v>2865.4105468299999</v>
      </c>
      <c r="G134" s="36">
        <f>SUMIFS(СВЦЭМ!$C$33:$C$776,СВЦЭМ!$A$33:$A$776,$A134,СВЦЭМ!$B$33:$B$776,G$119)+'СЕТ СН'!$I$12+СВЦЭМ!$D$10+'СЕТ СН'!$I$5-'СЕТ СН'!$I$20</f>
        <v>2864.4162955400002</v>
      </c>
      <c r="H134" s="36">
        <f>SUMIFS(СВЦЭМ!$C$33:$C$776,СВЦЭМ!$A$33:$A$776,$A134,СВЦЭМ!$B$33:$B$776,H$119)+'СЕТ СН'!$I$12+СВЦЭМ!$D$10+'СЕТ СН'!$I$5-'СЕТ СН'!$I$20</f>
        <v>2848.0525082600002</v>
      </c>
      <c r="I134" s="36">
        <f>SUMIFS(СВЦЭМ!$C$33:$C$776,СВЦЭМ!$A$33:$A$776,$A134,СВЦЭМ!$B$33:$B$776,I$119)+'СЕТ СН'!$I$12+СВЦЭМ!$D$10+'СЕТ СН'!$I$5-'СЕТ СН'!$I$20</f>
        <v>2823.00970512</v>
      </c>
      <c r="J134" s="36">
        <f>SUMIFS(СВЦЭМ!$C$33:$C$776,СВЦЭМ!$A$33:$A$776,$A134,СВЦЭМ!$B$33:$B$776,J$119)+'СЕТ СН'!$I$12+СВЦЭМ!$D$10+'СЕТ СН'!$I$5-'СЕТ СН'!$I$20</f>
        <v>2770.1694912800003</v>
      </c>
      <c r="K134" s="36">
        <f>SUMIFS(СВЦЭМ!$C$33:$C$776,СВЦЭМ!$A$33:$A$776,$A134,СВЦЭМ!$B$33:$B$776,K$119)+'СЕТ СН'!$I$12+СВЦЭМ!$D$10+'СЕТ СН'!$I$5-'СЕТ СН'!$I$20</f>
        <v>2744.3244905000001</v>
      </c>
      <c r="L134" s="36">
        <f>SUMIFS(СВЦЭМ!$C$33:$C$776,СВЦЭМ!$A$33:$A$776,$A134,СВЦЭМ!$B$33:$B$776,L$119)+'СЕТ СН'!$I$12+СВЦЭМ!$D$10+'СЕТ СН'!$I$5-'СЕТ СН'!$I$20</f>
        <v>2760.87513575</v>
      </c>
      <c r="M134" s="36">
        <f>SUMIFS(СВЦЭМ!$C$33:$C$776,СВЦЭМ!$A$33:$A$776,$A134,СВЦЭМ!$B$33:$B$776,M$119)+'СЕТ СН'!$I$12+СВЦЭМ!$D$10+'СЕТ СН'!$I$5-'СЕТ СН'!$I$20</f>
        <v>2753.6173962399998</v>
      </c>
      <c r="N134" s="36">
        <f>SUMIFS(СВЦЭМ!$C$33:$C$776,СВЦЭМ!$A$33:$A$776,$A134,СВЦЭМ!$B$33:$B$776,N$119)+'СЕТ СН'!$I$12+СВЦЭМ!$D$10+'СЕТ СН'!$I$5-'СЕТ СН'!$I$20</f>
        <v>2746.93230404</v>
      </c>
      <c r="O134" s="36">
        <f>SUMIFS(СВЦЭМ!$C$33:$C$776,СВЦЭМ!$A$33:$A$776,$A134,СВЦЭМ!$B$33:$B$776,O$119)+'СЕТ СН'!$I$12+СВЦЭМ!$D$10+'СЕТ СН'!$I$5-'СЕТ СН'!$I$20</f>
        <v>2750.4078752300002</v>
      </c>
      <c r="P134" s="36">
        <f>SUMIFS(СВЦЭМ!$C$33:$C$776,СВЦЭМ!$A$33:$A$776,$A134,СВЦЭМ!$B$33:$B$776,P$119)+'СЕТ СН'!$I$12+СВЦЭМ!$D$10+'СЕТ СН'!$I$5-'СЕТ СН'!$I$20</f>
        <v>2753.1073402000002</v>
      </c>
      <c r="Q134" s="36">
        <f>SUMIFS(СВЦЭМ!$C$33:$C$776,СВЦЭМ!$A$33:$A$776,$A134,СВЦЭМ!$B$33:$B$776,Q$119)+'СЕТ СН'!$I$12+СВЦЭМ!$D$10+'СЕТ СН'!$I$5-'СЕТ СН'!$I$20</f>
        <v>2758.6355060400001</v>
      </c>
      <c r="R134" s="36">
        <f>SUMIFS(СВЦЭМ!$C$33:$C$776,СВЦЭМ!$A$33:$A$776,$A134,СВЦЭМ!$B$33:$B$776,R$119)+'СЕТ СН'!$I$12+СВЦЭМ!$D$10+'СЕТ СН'!$I$5-'СЕТ СН'!$I$20</f>
        <v>2720.3111727200003</v>
      </c>
      <c r="S134" s="36">
        <f>SUMIFS(СВЦЭМ!$C$33:$C$776,СВЦЭМ!$A$33:$A$776,$A134,СВЦЭМ!$B$33:$B$776,S$119)+'СЕТ СН'!$I$12+СВЦЭМ!$D$10+'СЕТ СН'!$I$5-'СЕТ СН'!$I$20</f>
        <v>2702.946187</v>
      </c>
      <c r="T134" s="36">
        <f>SUMIFS(СВЦЭМ!$C$33:$C$776,СВЦЭМ!$A$33:$A$776,$A134,СВЦЭМ!$B$33:$B$776,T$119)+'СЕТ СН'!$I$12+СВЦЭМ!$D$10+'СЕТ СН'!$I$5-'СЕТ СН'!$I$20</f>
        <v>2714.03767866</v>
      </c>
      <c r="U134" s="36">
        <f>SUMIFS(СВЦЭМ!$C$33:$C$776,СВЦЭМ!$A$33:$A$776,$A134,СВЦЭМ!$B$33:$B$776,U$119)+'СЕТ СН'!$I$12+СВЦЭМ!$D$10+'СЕТ СН'!$I$5-'СЕТ СН'!$I$20</f>
        <v>2730.5247937700001</v>
      </c>
      <c r="V134" s="36">
        <f>SUMIFS(СВЦЭМ!$C$33:$C$776,СВЦЭМ!$A$33:$A$776,$A134,СВЦЭМ!$B$33:$B$776,V$119)+'СЕТ СН'!$I$12+СВЦЭМ!$D$10+'СЕТ СН'!$I$5-'СЕТ СН'!$I$20</f>
        <v>2754.3699547699998</v>
      </c>
      <c r="W134" s="36">
        <f>SUMIFS(СВЦЭМ!$C$33:$C$776,СВЦЭМ!$A$33:$A$776,$A134,СВЦЭМ!$B$33:$B$776,W$119)+'СЕТ СН'!$I$12+СВЦЭМ!$D$10+'СЕТ СН'!$I$5-'СЕТ СН'!$I$20</f>
        <v>2745.4684661199999</v>
      </c>
      <c r="X134" s="36">
        <f>SUMIFS(СВЦЭМ!$C$33:$C$776,СВЦЭМ!$A$33:$A$776,$A134,СВЦЭМ!$B$33:$B$776,X$119)+'СЕТ СН'!$I$12+СВЦЭМ!$D$10+'СЕТ СН'!$I$5-'СЕТ СН'!$I$20</f>
        <v>2710.4098875999998</v>
      </c>
      <c r="Y134" s="36">
        <f>SUMIFS(СВЦЭМ!$C$33:$C$776,СВЦЭМ!$A$33:$A$776,$A134,СВЦЭМ!$B$33:$B$776,Y$119)+'СЕТ СН'!$I$12+СВЦЭМ!$D$10+'СЕТ СН'!$I$5-'СЕТ СН'!$I$20</f>
        <v>2749.8062042299998</v>
      </c>
    </row>
    <row r="135" spans="1:25" ht="15.75" x14ac:dyDescent="0.2">
      <c r="A135" s="35">
        <f t="shared" si="3"/>
        <v>43724</v>
      </c>
      <c r="B135" s="36">
        <f>SUMIFS(СВЦЭМ!$C$33:$C$776,СВЦЭМ!$A$33:$A$776,$A135,СВЦЭМ!$B$33:$B$776,B$119)+'СЕТ СН'!$I$12+СВЦЭМ!$D$10+'СЕТ СН'!$I$5-'СЕТ СН'!$I$20</f>
        <v>2843.1441905500001</v>
      </c>
      <c r="C135" s="36">
        <f>SUMIFS(СВЦЭМ!$C$33:$C$776,СВЦЭМ!$A$33:$A$776,$A135,СВЦЭМ!$B$33:$B$776,C$119)+'СЕТ СН'!$I$12+СВЦЭМ!$D$10+'СЕТ СН'!$I$5-'СЕТ СН'!$I$20</f>
        <v>2874.2048239300002</v>
      </c>
      <c r="D135" s="36">
        <f>SUMIFS(СВЦЭМ!$C$33:$C$776,СВЦЭМ!$A$33:$A$776,$A135,СВЦЭМ!$B$33:$B$776,D$119)+'СЕТ СН'!$I$12+СВЦЭМ!$D$10+'СЕТ СН'!$I$5-'СЕТ СН'!$I$20</f>
        <v>2886.4880867900001</v>
      </c>
      <c r="E135" s="36">
        <f>SUMIFS(СВЦЭМ!$C$33:$C$776,СВЦЭМ!$A$33:$A$776,$A135,СВЦЭМ!$B$33:$B$776,E$119)+'СЕТ СН'!$I$12+СВЦЭМ!$D$10+'СЕТ СН'!$I$5-'СЕТ СН'!$I$20</f>
        <v>2892.2076672900002</v>
      </c>
      <c r="F135" s="36">
        <f>SUMIFS(СВЦЭМ!$C$33:$C$776,СВЦЭМ!$A$33:$A$776,$A135,СВЦЭМ!$B$33:$B$776,F$119)+'СЕТ СН'!$I$12+СВЦЭМ!$D$10+'СЕТ СН'!$I$5-'СЕТ СН'!$I$20</f>
        <v>2896.50052822</v>
      </c>
      <c r="G135" s="36">
        <f>SUMIFS(СВЦЭМ!$C$33:$C$776,СВЦЭМ!$A$33:$A$776,$A135,СВЦЭМ!$B$33:$B$776,G$119)+'СЕТ СН'!$I$12+СВЦЭМ!$D$10+'СЕТ СН'!$I$5-'СЕТ СН'!$I$20</f>
        <v>2893.81246027</v>
      </c>
      <c r="H135" s="36">
        <f>SUMIFS(СВЦЭМ!$C$33:$C$776,СВЦЭМ!$A$33:$A$776,$A135,СВЦЭМ!$B$33:$B$776,H$119)+'СЕТ СН'!$I$12+СВЦЭМ!$D$10+'СЕТ СН'!$I$5-'СЕТ СН'!$I$20</f>
        <v>2852.7477392000001</v>
      </c>
      <c r="I135" s="36">
        <f>SUMIFS(СВЦЭМ!$C$33:$C$776,СВЦЭМ!$A$33:$A$776,$A135,СВЦЭМ!$B$33:$B$776,I$119)+'СЕТ СН'!$I$12+СВЦЭМ!$D$10+'СЕТ СН'!$I$5-'СЕТ СН'!$I$20</f>
        <v>2814.8217309199999</v>
      </c>
      <c r="J135" s="36">
        <f>SUMIFS(СВЦЭМ!$C$33:$C$776,СВЦЭМ!$A$33:$A$776,$A135,СВЦЭМ!$B$33:$B$776,J$119)+'СЕТ СН'!$I$12+СВЦЭМ!$D$10+'СЕТ СН'!$I$5-'СЕТ СН'!$I$20</f>
        <v>2794.1911481100001</v>
      </c>
      <c r="K135" s="36">
        <f>SUMIFS(СВЦЭМ!$C$33:$C$776,СВЦЭМ!$A$33:$A$776,$A135,СВЦЭМ!$B$33:$B$776,K$119)+'СЕТ СН'!$I$12+СВЦЭМ!$D$10+'СЕТ СН'!$I$5-'СЕТ СН'!$I$20</f>
        <v>2803.5496766699998</v>
      </c>
      <c r="L135" s="36">
        <f>SUMIFS(СВЦЭМ!$C$33:$C$776,СВЦЭМ!$A$33:$A$776,$A135,СВЦЭМ!$B$33:$B$776,L$119)+'СЕТ СН'!$I$12+СВЦЭМ!$D$10+'СЕТ СН'!$I$5-'СЕТ СН'!$I$20</f>
        <v>2801.2564776300001</v>
      </c>
      <c r="M135" s="36">
        <f>SUMIFS(СВЦЭМ!$C$33:$C$776,СВЦЭМ!$A$33:$A$776,$A135,СВЦЭМ!$B$33:$B$776,M$119)+'СЕТ СН'!$I$12+СВЦЭМ!$D$10+'СЕТ СН'!$I$5-'СЕТ СН'!$I$20</f>
        <v>2787.4043753000001</v>
      </c>
      <c r="N135" s="36">
        <f>SUMIFS(СВЦЭМ!$C$33:$C$776,СВЦЭМ!$A$33:$A$776,$A135,СВЦЭМ!$B$33:$B$776,N$119)+'СЕТ СН'!$I$12+СВЦЭМ!$D$10+'СЕТ СН'!$I$5-'СЕТ СН'!$I$20</f>
        <v>2781.0554182999999</v>
      </c>
      <c r="O135" s="36">
        <f>SUMIFS(СВЦЭМ!$C$33:$C$776,СВЦЭМ!$A$33:$A$776,$A135,СВЦЭМ!$B$33:$B$776,O$119)+'СЕТ СН'!$I$12+СВЦЭМ!$D$10+'СЕТ СН'!$I$5-'СЕТ СН'!$I$20</f>
        <v>2781.6162553600002</v>
      </c>
      <c r="P135" s="36">
        <f>SUMIFS(СВЦЭМ!$C$33:$C$776,СВЦЭМ!$A$33:$A$776,$A135,СВЦЭМ!$B$33:$B$776,P$119)+'СЕТ СН'!$I$12+СВЦЭМ!$D$10+'СЕТ СН'!$I$5-'СЕТ СН'!$I$20</f>
        <v>2787.6973661900001</v>
      </c>
      <c r="Q135" s="36">
        <f>SUMIFS(СВЦЭМ!$C$33:$C$776,СВЦЭМ!$A$33:$A$776,$A135,СВЦЭМ!$B$33:$B$776,Q$119)+'СЕТ СН'!$I$12+СВЦЭМ!$D$10+'СЕТ СН'!$I$5-'СЕТ СН'!$I$20</f>
        <v>2791.0340733600001</v>
      </c>
      <c r="R135" s="36">
        <f>SUMIFS(СВЦЭМ!$C$33:$C$776,СВЦЭМ!$A$33:$A$776,$A135,СВЦЭМ!$B$33:$B$776,R$119)+'СЕТ СН'!$I$12+СВЦЭМ!$D$10+'СЕТ СН'!$I$5-'СЕТ СН'!$I$20</f>
        <v>2761.1626923200001</v>
      </c>
      <c r="S135" s="36">
        <f>SUMIFS(СВЦЭМ!$C$33:$C$776,СВЦЭМ!$A$33:$A$776,$A135,СВЦЭМ!$B$33:$B$776,S$119)+'СЕТ СН'!$I$12+СВЦЭМ!$D$10+'СЕТ СН'!$I$5-'СЕТ СН'!$I$20</f>
        <v>2759.3022924000002</v>
      </c>
      <c r="T135" s="36">
        <f>SUMIFS(СВЦЭМ!$C$33:$C$776,СВЦЭМ!$A$33:$A$776,$A135,СВЦЭМ!$B$33:$B$776,T$119)+'СЕТ СН'!$I$12+СВЦЭМ!$D$10+'СЕТ СН'!$I$5-'СЕТ СН'!$I$20</f>
        <v>2765.2694471300001</v>
      </c>
      <c r="U135" s="36">
        <f>SUMIFS(СВЦЭМ!$C$33:$C$776,СВЦЭМ!$A$33:$A$776,$A135,СВЦЭМ!$B$33:$B$776,U$119)+'СЕТ СН'!$I$12+СВЦЭМ!$D$10+'СЕТ СН'!$I$5-'СЕТ СН'!$I$20</f>
        <v>2785.8620668600001</v>
      </c>
      <c r="V135" s="36">
        <f>SUMIFS(СВЦЭМ!$C$33:$C$776,СВЦЭМ!$A$33:$A$776,$A135,СВЦЭМ!$B$33:$B$776,V$119)+'СЕТ СН'!$I$12+СВЦЭМ!$D$10+'СЕТ СН'!$I$5-'СЕТ СН'!$I$20</f>
        <v>2805.73083129</v>
      </c>
      <c r="W135" s="36">
        <f>SUMIFS(СВЦЭМ!$C$33:$C$776,СВЦЭМ!$A$33:$A$776,$A135,СВЦЭМ!$B$33:$B$776,W$119)+'СЕТ СН'!$I$12+СВЦЭМ!$D$10+'СЕТ СН'!$I$5-'СЕТ СН'!$I$20</f>
        <v>2798.5806343200002</v>
      </c>
      <c r="X135" s="36">
        <f>SUMIFS(СВЦЭМ!$C$33:$C$776,СВЦЭМ!$A$33:$A$776,$A135,СВЦЭМ!$B$33:$B$776,X$119)+'СЕТ СН'!$I$12+СВЦЭМ!$D$10+'СЕТ СН'!$I$5-'СЕТ СН'!$I$20</f>
        <v>2765.24419579</v>
      </c>
      <c r="Y135" s="36">
        <f>SUMIFS(СВЦЭМ!$C$33:$C$776,СВЦЭМ!$A$33:$A$776,$A135,СВЦЭМ!$B$33:$B$776,Y$119)+'СЕТ СН'!$I$12+СВЦЭМ!$D$10+'СЕТ СН'!$I$5-'СЕТ СН'!$I$20</f>
        <v>2721.1348401300002</v>
      </c>
    </row>
    <row r="136" spans="1:25" ht="15.75" x14ac:dyDescent="0.2">
      <c r="A136" s="35">
        <f t="shared" si="3"/>
        <v>43725</v>
      </c>
      <c r="B136" s="36">
        <f>SUMIFS(СВЦЭМ!$C$33:$C$776,СВЦЭМ!$A$33:$A$776,$A136,СВЦЭМ!$B$33:$B$776,B$119)+'СЕТ СН'!$I$12+СВЦЭМ!$D$10+'СЕТ СН'!$I$5-'СЕТ СН'!$I$20</f>
        <v>2766.3674777400001</v>
      </c>
      <c r="C136" s="36">
        <f>SUMIFS(СВЦЭМ!$C$33:$C$776,СВЦЭМ!$A$33:$A$776,$A136,СВЦЭМ!$B$33:$B$776,C$119)+'СЕТ СН'!$I$12+СВЦЭМ!$D$10+'СЕТ СН'!$I$5-'СЕТ СН'!$I$20</f>
        <v>2787.6644209999999</v>
      </c>
      <c r="D136" s="36">
        <f>SUMIFS(СВЦЭМ!$C$33:$C$776,СВЦЭМ!$A$33:$A$776,$A136,СВЦЭМ!$B$33:$B$776,D$119)+'СЕТ СН'!$I$12+СВЦЭМ!$D$10+'СЕТ СН'!$I$5-'СЕТ СН'!$I$20</f>
        <v>2796.3606833600002</v>
      </c>
      <c r="E136" s="36">
        <f>SUMIFS(СВЦЭМ!$C$33:$C$776,СВЦЭМ!$A$33:$A$776,$A136,СВЦЭМ!$B$33:$B$776,E$119)+'СЕТ СН'!$I$12+СВЦЭМ!$D$10+'СЕТ СН'!$I$5-'СЕТ СН'!$I$20</f>
        <v>2803.18343392</v>
      </c>
      <c r="F136" s="36">
        <f>SUMIFS(СВЦЭМ!$C$33:$C$776,СВЦЭМ!$A$33:$A$776,$A136,СВЦЭМ!$B$33:$B$776,F$119)+'СЕТ СН'!$I$12+СВЦЭМ!$D$10+'СЕТ СН'!$I$5-'СЕТ СН'!$I$20</f>
        <v>2810.5422848400003</v>
      </c>
      <c r="G136" s="36">
        <f>SUMIFS(СВЦЭМ!$C$33:$C$776,СВЦЭМ!$A$33:$A$776,$A136,СВЦЭМ!$B$33:$B$776,G$119)+'СЕТ СН'!$I$12+СВЦЭМ!$D$10+'СЕТ СН'!$I$5-'СЕТ СН'!$I$20</f>
        <v>2798.1590224299998</v>
      </c>
      <c r="H136" s="36">
        <f>SUMIFS(СВЦЭМ!$C$33:$C$776,СВЦЭМ!$A$33:$A$776,$A136,СВЦЭМ!$B$33:$B$776,H$119)+'СЕТ СН'!$I$12+СВЦЭМ!$D$10+'СЕТ СН'!$I$5-'СЕТ СН'!$I$20</f>
        <v>2760.9216250099998</v>
      </c>
      <c r="I136" s="36">
        <f>SUMIFS(СВЦЭМ!$C$33:$C$776,СВЦЭМ!$A$33:$A$776,$A136,СВЦЭМ!$B$33:$B$776,I$119)+'СЕТ СН'!$I$12+СВЦЭМ!$D$10+'СЕТ СН'!$I$5-'СЕТ СН'!$I$20</f>
        <v>2776.85683853</v>
      </c>
      <c r="J136" s="36">
        <f>SUMIFS(СВЦЭМ!$C$33:$C$776,СВЦЭМ!$A$33:$A$776,$A136,СВЦЭМ!$B$33:$B$776,J$119)+'СЕТ СН'!$I$12+СВЦЭМ!$D$10+'СЕТ СН'!$I$5-'СЕТ СН'!$I$20</f>
        <v>2792.5211897600002</v>
      </c>
      <c r="K136" s="36">
        <f>SUMIFS(СВЦЭМ!$C$33:$C$776,СВЦЭМ!$A$33:$A$776,$A136,СВЦЭМ!$B$33:$B$776,K$119)+'СЕТ СН'!$I$12+СВЦЭМ!$D$10+'СЕТ СН'!$I$5-'СЕТ СН'!$I$20</f>
        <v>2796.8210202800001</v>
      </c>
      <c r="L136" s="36">
        <f>SUMIFS(СВЦЭМ!$C$33:$C$776,СВЦЭМ!$A$33:$A$776,$A136,СВЦЭМ!$B$33:$B$776,L$119)+'СЕТ СН'!$I$12+СВЦЭМ!$D$10+'СЕТ СН'!$I$5-'СЕТ СН'!$I$20</f>
        <v>2787.4931407499998</v>
      </c>
      <c r="M136" s="36">
        <f>SUMIFS(СВЦЭМ!$C$33:$C$776,СВЦЭМ!$A$33:$A$776,$A136,СВЦЭМ!$B$33:$B$776,M$119)+'СЕТ СН'!$I$12+СВЦЭМ!$D$10+'СЕТ СН'!$I$5-'СЕТ СН'!$I$20</f>
        <v>2792.4590544000002</v>
      </c>
      <c r="N136" s="36">
        <f>SUMIFS(СВЦЭМ!$C$33:$C$776,СВЦЭМ!$A$33:$A$776,$A136,СВЦЭМ!$B$33:$B$776,N$119)+'СЕТ СН'!$I$12+СВЦЭМ!$D$10+'СЕТ СН'!$I$5-'СЕТ СН'!$I$20</f>
        <v>2796.3063695800001</v>
      </c>
      <c r="O136" s="36">
        <f>SUMIFS(СВЦЭМ!$C$33:$C$776,СВЦЭМ!$A$33:$A$776,$A136,СВЦЭМ!$B$33:$B$776,O$119)+'СЕТ СН'!$I$12+СВЦЭМ!$D$10+'СЕТ СН'!$I$5-'СЕТ СН'!$I$20</f>
        <v>2804.5623458300001</v>
      </c>
      <c r="P136" s="36">
        <f>SUMIFS(СВЦЭМ!$C$33:$C$776,СВЦЭМ!$A$33:$A$776,$A136,СВЦЭМ!$B$33:$B$776,P$119)+'СЕТ СН'!$I$12+СВЦЭМ!$D$10+'СЕТ СН'!$I$5-'СЕТ СН'!$I$20</f>
        <v>2809.2946553700003</v>
      </c>
      <c r="Q136" s="36">
        <f>SUMIFS(СВЦЭМ!$C$33:$C$776,СВЦЭМ!$A$33:$A$776,$A136,СВЦЭМ!$B$33:$B$776,Q$119)+'СЕТ СН'!$I$12+СВЦЭМ!$D$10+'СЕТ СН'!$I$5-'СЕТ СН'!$I$20</f>
        <v>2809.7329551600001</v>
      </c>
      <c r="R136" s="36">
        <f>SUMIFS(СВЦЭМ!$C$33:$C$776,СВЦЭМ!$A$33:$A$776,$A136,СВЦЭМ!$B$33:$B$776,R$119)+'СЕТ СН'!$I$12+СВЦЭМ!$D$10+'СЕТ СН'!$I$5-'СЕТ СН'!$I$20</f>
        <v>2761.4432430300003</v>
      </c>
      <c r="S136" s="36">
        <f>SUMIFS(СВЦЭМ!$C$33:$C$776,СВЦЭМ!$A$33:$A$776,$A136,СВЦЭМ!$B$33:$B$776,S$119)+'СЕТ СН'!$I$12+СВЦЭМ!$D$10+'СЕТ СН'!$I$5-'СЕТ СН'!$I$20</f>
        <v>2727.6248426900002</v>
      </c>
      <c r="T136" s="36">
        <f>SUMIFS(СВЦЭМ!$C$33:$C$776,СВЦЭМ!$A$33:$A$776,$A136,СВЦЭМ!$B$33:$B$776,T$119)+'СЕТ СН'!$I$12+СВЦЭМ!$D$10+'СЕТ СН'!$I$5-'СЕТ СН'!$I$20</f>
        <v>2718.9482098799999</v>
      </c>
      <c r="U136" s="36">
        <f>SUMIFS(СВЦЭМ!$C$33:$C$776,СВЦЭМ!$A$33:$A$776,$A136,СВЦЭМ!$B$33:$B$776,U$119)+'СЕТ СН'!$I$12+СВЦЭМ!$D$10+'СЕТ СН'!$I$5-'СЕТ СН'!$I$20</f>
        <v>2726.74194244</v>
      </c>
      <c r="V136" s="36">
        <f>SUMIFS(СВЦЭМ!$C$33:$C$776,СВЦЭМ!$A$33:$A$776,$A136,СВЦЭМ!$B$33:$B$776,V$119)+'СЕТ СН'!$I$12+СВЦЭМ!$D$10+'СЕТ СН'!$I$5-'СЕТ СН'!$I$20</f>
        <v>2725.97001426</v>
      </c>
      <c r="W136" s="36">
        <f>SUMIFS(СВЦЭМ!$C$33:$C$776,СВЦЭМ!$A$33:$A$776,$A136,СВЦЭМ!$B$33:$B$776,W$119)+'СЕТ СН'!$I$12+СВЦЭМ!$D$10+'СЕТ СН'!$I$5-'СЕТ СН'!$I$20</f>
        <v>2716.8448579699998</v>
      </c>
      <c r="X136" s="36">
        <f>SUMIFS(СВЦЭМ!$C$33:$C$776,СВЦЭМ!$A$33:$A$776,$A136,СВЦЭМ!$B$33:$B$776,X$119)+'СЕТ СН'!$I$12+СВЦЭМ!$D$10+'СЕТ СН'!$I$5-'СЕТ СН'!$I$20</f>
        <v>2733.1987788500001</v>
      </c>
      <c r="Y136" s="36">
        <f>SUMIFS(СВЦЭМ!$C$33:$C$776,СВЦЭМ!$A$33:$A$776,$A136,СВЦЭМ!$B$33:$B$776,Y$119)+'СЕТ СН'!$I$12+СВЦЭМ!$D$10+'СЕТ СН'!$I$5-'СЕТ СН'!$I$20</f>
        <v>2806.7651216300001</v>
      </c>
    </row>
    <row r="137" spans="1:25" ht="15.75" x14ac:dyDescent="0.2">
      <c r="A137" s="35">
        <f t="shared" si="3"/>
        <v>43726</v>
      </c>
      <c r="B137" s="36">
        <f>SUMIFS(СВЦЭМ!$C$33:$C$776,СВЦЭМ!$A$33:$A$776,$A137,СВЦЭМ!$B$33:$B$776,B$119)+'СЕТ СН'!$I$12+СВЦЭМ!$D$10+'СЕТ СН'!$I$5-'СЕТ СН'!$I$20</f>
        <v>2841.9125576699998</v>
      </c>
      <c r="C137" s="36">
        <f>SUMIFS(СВЦЭМ!$C$33:$C$776,СВЦЭМ!$A$33:$A$776,$A137,СВЦЭМ!$B$33:$B$776,C$119)+'СЕТ СН'!$I$12+СВЦЭМ!$D$10+'СЕТ СН'!$I$5-'СЕТ СН'!$I$20</f>
        <v>2849.4176072099999</v>
      </c>
      <c r="D137" s="36">
        <f>SUMIFS(СВЦЭМ!$C$33:$C$776,СВЦЭМ!$A$33:$A$776,$A137,СВЦЭМ!$B$33:$B$776,D$119)+'СЕТ СН'!$I$12+СВЦЭМ!$D$10+'СЕТ СН'!$I$5-'СЕТ СН'!$I$20</f>
        <v>2856.7351977200001</v>
      </c>
      <c r="E137" s="36">
        <f>SUMIFS(СВЦЭМ!$C$33:$C$776,СВЦЭМ!$A$33:$A$776,$A137,СВЦЭМ!$B$33:$B$776,E$119)+'СЕТ СН'!$I$12+СВЦЭМ!$D$10+'СЕТ СН'!$I$5-'СЕТ СН'!$I$20</f>
        <v>2862.11666732</v>
      </c>
      <c r="F137" s="36">
        <f>SUMIFS(СВЦЭМ!$C$33:$C$776,СВЦЭМ!$A$33:$A$776,$A137,СВЦЭМ!$B$33:$B$776,F$119)+'СЕТ СН'!$I$12+СВЦЭМ!$D$10+'СЕТ СН'!$I$5-'СЕТ СН'!$I$20</f>
        <v>2864.0868604500001</v>
      </c>
      <c r="G137" s="36">
        <f>SUMIFS(СВЦЭМ!$C$33:$C$776,СВЦЭМ!$A$33:$A$776,$A137,СВЦЭМ!$B$33:$B$776,G$119)+'СЕТ СН'!$I$12+СВЦЭМ!$D$10+'СЕТ СН'!$I$5-'СЕТ СН'!$I$20</f>
        <v>2844.0615892699998</v>
      </c>
      <c r="H137" s="36">
        <f>SUMIFS(СВЦЭМ!$C$33:$C$776,СВЦЭМ!$A$33:$A$776,$A137,СВЦЭМ!$B$33:$B$776,H$119)+'СЕТ СН'!$I$12+СВЦЭМ!$D$10+'СЕТ СН'!$I$5-'СЕТ СН'!$I$20</f>
        <v>2806.5004038000002</v>
      </c>
      <c r="I137" s="36">
        <f>SUMIFS(СВЦЭМ!$C$33:$C$776,СВЦЭМ!$A$33:$A$776,$A137,СВЦЭМ!$B$33:$B$776,I$119)+'СЕТ СН'!$I$12+СВЦЭМ!$D$10+'СЕТ СН'!$I$5-'СЕТ СН'!$I$20</f>
        <v>2766.0393738399998</v>
      </c>
      <c r="J137" s="36">
        <f>SUMIFS(СВЦЭМ!$C$33:$C$776,СВЦЭМ!$A$33:$A$776,$A137,СВЦЭМ!$B$33:$B$776,J$119)+'СЕТ СН'!$I$12+СВЦЭМ!$D$10+'СЕТ СН'!$I$5-'СЕТ СН'!$I$20</f>
        <v>2731.0919825400001</v>
      </c>
      <c r="K137" s="36">
        <f>SUMIFS(СВЦЭМ!$C$33:$C$776,СВЦЭМ!$A$33:$A$776,$A137,СВЦЭМ!$B$33:$B$776,K$119)+'СЕТ СН'!$I$12+СВЦЭМ!$D$10+'СЕТ СН'!$I$5-'СЕТ СН'!$I$20</f>
        <v>2725.3658419799999</v>
      </c>
      <c r="L137" s="36">
        <f>SUMIFS(СВЦЭМ!$C$33:$C$776,СВЦЭМ!$A$33:$A$776,$A137,СВЦЭМ!$B$33:$B$776,L$119)+'СЕТ СН'!$I$12+СВЦЭМ!$D$10+'СЕТ СН'!$I$5-'СЕТ СН'!$I$20</f>
        <v>2717.2777753700002</v>
      </c>
      <c r="M137" s="36">
        <f>SUMIFS(СВЦЭМ!$C$33:$C$776,СВЦЭМ!$A$33:$A$776,$A137,СВЦЭМ!$B$33:$B$776,M$119)+'СЕТ СН'!$I$12+СВЦЭМ!$D$10+'СЕТ СН'!$I$5-'СЕТ СН'!$I$20</f>
        <v>2716.95337354</v>
      </c>
      <c r="N137" s="36">
        <f>SUMIFS(СВЦЭМ!$C$33:$C$776,СВЦЭМ!$A$33:$A$776,$A137,СВЦЭМ!$B$33:$B$776,N$119)+'СЕТ СН'!$I$12+СВЦЭМ!$D$10+'СЕТ СН'!$I$5-'СЕТ СН'!$I$20</f>
        <v>2721.8057959299999</v>
      </c>
      <c r="O137" s="36">
        <f>SUMIFS(СВЦЭМ!$C$33:$C$776,СВЦЭМ!$A$33:$A$776,$A137,СВЦЭМ!$B$33:$B$776,O$119)+'СЕТ СН'!$I$12+СВЦЭМ!$D$10+'СЕТ СН'!$I$5-'СЕТ СН'!$I$20</f>
        <v>2729.0479844500001</v>
      </c>
      <c r="P137" s="36">
        <f>SUMIFS(СВЦЭМ!$C$33:$C$776,СВЦЭМ!$A$33:$A$776,$A137,СВЦЭМ!$B$33:$B$776,P$119)+'СЕТ СН'!$I$12+СВЦЭМ!$D$10+'СЕТ СН'!$I$5-'СЕТ СН'!$I$20</f>
        <v>2732.2382293999999</v>
      </c>
      <c r="Q137" s="36">
        <f>SUMIFS(СВЦЭМ!$C$33:$C$776,СВЦЭМ!$A$33:$A$776,$A137,СВЦЭМ!$B$33:$B$776,Q$119)+'СЕТ СН'!$I$12+СВЦЭМ!$D$10+'СЕТ СН'!$I$5-'СЕТ СН'!$I$20</f>
        <v>2741.6997076500002</v>
      </c>
      <c r="R137" s="36">
        <f>SUMIFS(СВЦЭМ!$C$33:$C$776,СВЦЭМ!$A$33:$A$776,$A137,СВЦЭМ!$B$33:$B$776,R$119)+'СЕТ СН'!$I$12+СВЦЭМ!$D$10+'СЕТ СН'!$I$5-'СЕТ СН'!$I$20</f>
        <v>2714.9209565800002</v>
      </c>
      <c r="S137" s="36">
        <f>SUMIFS(СВЦЭМ!$C$33:$C$776,СВЦЭМ!$A$33:$A$776,$A137,СВЦЭМ!$B$33:$B$776,S$119)+'СЕТ СН'!$I$12+СВЦЭМ!$D$10+'СЕТ СН'!$I$5-'СЕТ СН'!$I$20</f>
        <v>2705.77242363</v>
      </c>
      <c r="T137" s="36">
        <f>SUMIFS(СВЦЭМ!$C$33:$C$776,СВЦЭМ!$A$33:$A$776,$A137,СВЦЭМ!$B$33:$B$776,T$119)+'СЕТ СН'!$I$12+СВЦЭМ!$D$10+'СЕТ СН'!$I$5-'СЕТ СН'!$I$20</f>
        <v>2731.7157716900001</v>
      </c>
      <c r="U137" s="36">
        <f>SUMIFS(СВЦЭМ!$C$33:$C$776,СВЦЭМ!$A$33:$A$776,$A137,СВЦЭМ!$B$33:$B$776,U$119)+'СЕТ СН'!$I$12+СВЦЭМ!$D$10+'СЕТ СН'!$I$5-'СЕТ СН'!$I$20</f>
        <v>2761.7249840100003</v>
      </c>
      <c r="V137" s="36">
        <f>SUMIFS(СВЦЭМ!$C$33:$C$776,СВЦЭМ!$A$33:$A$776,$A137,СВЦЭМ!$B$33:$B$776,V$119)+'СЕТ СН'!$I$12+СВЦЭМ!$D$10+'СЕТ СН'!$I$5-'СЕТ СН'!$I$20</f>
        <v>2781.74290737</v>
      </c>
      <c r="W137" s="36">
        <f>SUMIFS(СВЦЭМ!$C$33:$C$776,СВЦЭМ!$A$33:$A$776,$A137,СВЦЭМ!$B$33:$B$776,W$119)+'СЕТ СН'!$I$12+СВЦЭМ!$D$10+'СЕТ СН'!$I$5-'СЕТ СН'!$I$20</f>
        <v>2769.36281702</v>
      </c>
      <c r="X137" s="36">
        <f>SUMIFS(СВЦЭМ!$C$33:$C$776,СВЦЭМ!$A$33:$A$776,$A137,СВЦЭМ!$B$33:$B$776,X$119)+'СЕТ СН'!$I$12+СВЦЭМ!$D$10+'СЕТ СН'!$I$5-'СЕТ СН'!$I$20</f>
        <v>2734.75698551</v>
      </c>
      <c r="Y137" s="36">
        <f>SUMIFS(СВЦЭМ!$C$33:$C$776,СВЦЭМ!$A$33:$A$776,$A137,СВЦЭМ!$B$33:$B$776,Y$119)+'СЕТ СН'!$I$12+СВЦЭМ!$D$10+'СЕТ СН'!$I$5-'СЕТ СН'!$I$20</f>
        <v>2757.64135162</v>
      </c>
    </row>
    <row r="138" spans="1:25" ht="15.75" x14ac:dyDescent="0.2">
      <c r="A138" s="35">
        <f t="shared" si="3"/>
        <v>43727</v>
      </c>
      <c r="B138" s="36">
        <f>SUMIFS(СВЦЭМ!$C$33:$C$776,СВЦЭМ!$A$33:$A$776,$A138,СВЦЭМ!$B$33:$B$776,B$119)+'СЕТ СН'!$I$12+СВЦЭМ!$D$10+'СЕТ СН'!$I$5-'СЕТ СН'!$I$20</f>
        <v>2745.2907707700001</v>
      </c>
      <c r="C138" s="36">
        <f>SUMIFS(СВЦЭМ!$C$33:$C$776,СВЦЭМ!$A$33:$A$776,$A138,СВЦЭМ!$B$33:$B$776,C$119)+'СЕТ СН'!$I$12+СВЦЭМ!$D$10+'СЕТ СН'!$I$5-'СЕТ СН'!$I$20</f>
        <v>2769.2200333800001</v>
      </c>
      <c r="D138" s="36">
        <f>SUMIFS(СВЦЭМ!$C$33:$C$776,СВЦЭМ!$A$33:$A$776,$A138,СВЦЭМ!$B$33:$B$776,D$119)+'СЕТ СН'!$I$12+СВЦЭМ!$D$10+'СЕТ СН'!$I$5-'СЕТ СН'!$I$20</f>
        <v>2793.25857296</v>
      </c>
      <c r="E138" s="36">
        <f>SUMIFS(СВЦЭМ!$C$33:$C$776,СВЦЭМ!$A$33:$A$776,$A138,СВЦЭМ!$B$33:$B$776,E$119)+'СЕТ СН'!$I$12+СВЦЭМ!$D$10+'СЕТ СН'!$I$5-'СЕТ СН'!$I$20</f>
        <v>2799.9618358799999</v>
      </c>
      <c r="F138" s="36">
        <f>SUMIFS(СВЦЭМ!$C$33:$C$776,СВЦЭМ!$A$33:$A$776,$A138,СВЦЭМ!$B$33:$B$776,F$119)+'СЕТ СН'!$I$12+СВЦЭМ!$D$10+'СЕТ СН'!$I$5-'СЕТ СН'!$I$20</f>
        <v>2800.2902491599998</v>
      </c>
      <c r="G138" s="36">
        <f>SUMIFS(СВЦЭМ!$C$33:$C$776,СВЦЭМ!$A$33:$A$776,$A138,СВЦЭМ!$B$33:$B$776,G$119)+'СЕТ СН'!$I$12+СВЦЭМ!$D$10+'СЕТ СН'!$I$5-'СЕТ СН'!$I$20</f>
        <v>2782.42462355</v>
      </c>
      <c r="H138" s="36">
        <f>SUMIFS(СВЦЭМ!$C$33:$C$776,СВЦЭМ!$A$33:$A$776,$A138,СВЦЭМ!$B$33:$B$776,H$119)+'СЕТ СН'!$I$12+СВЦЭМ!$D$10+'СЕТ СН'!$I$5-'СЕТ СН'!$I$20</f>
        <v>2745.0519960500001</v>
      </c>
      <c r="I138" s="36">
        <f>SUMIFS(СВЦЭМ!$C$33:$C$776,СВЦЭМ!$A$33:$A$776,$A138,СВЦЭМ!$B$33:$B$776,I$119)+'СЕТ СН'!$I$12+СВЦЭМ!$D$10+'СЕТ СН'!$I$5-'СЕТ СН'!$I$20</f>
        <v>2706.8105718100001</v>
      </c>
      <c r="J138" s="36">
        <f>SUMIFS(СВЦЭМ!$C$33:$C$776,СВЦЭМ!$A$33:$A$776,$A138,СВЦЭМ!$B$33:$B$776,J$119)+'СЕТ СН'!$I$12+СВЦЭМ!$D$10+'СЕТ СН'!$I$5-'СЕТ СН'!$I$20</f>
        <v>2719.4830546600001</v>
      </c>
      <c r="K138" s="36">
        <f>SUMIFS(СВЦЭМ!$C$33:$C$776,СВЦЭМ!$A$33:$A$776,$A138,СВЦЭМ!$B$33:$B$776,K$119)+'СЕТ СН'!$I$12+СВЦЭМ!$D$10+'СЕТ СН'!$I$5-'СЕТ СН'!$I$20</f>
        <v>2786.6345207499999</v>
      </c>
      <c r="L138" s="36">
        <f>SUMIFS(СВЦЭМ!$C$33:$C$776,СВЦЭМ!$A$33:$A$776,$A138,СВЦЭМ!$B$33:$B$776,L$119)+'СЕТ СН'!$I$12+СВЦЭМ!$D$10+'СЕТ СН'!$I$5-'СЕТ СН'!$I$20</f>
        <v>2835.55115957</v>
      </c>
      <c r="M138" s="36">
        <f>SUMIFS(СВЦЭМ!$C$33:$C$776,СВЦЭМ!$A$33:$A$776,$A138,СВЦЭМ!$B$33:$B$776,M$119)+'СЕТ СН'!$I$12+СВЦЭМ!$D$10+'СЕТ СН'!$I$5-'СЕТ СН'!$I$20</f>
        <v>2824.5030357200003</v>
      </c>
      <c r="N138" s="36">
        <f>SUMIFS(СВЦЭМ!$C$33:$C$776,СВЦЭМ!$A$33:$A$776,$A138,СВЦЭМ!$B$33:$B$776,N$119)+'СЕТ СН'!$I$12+СВЦЭМ!$D$10+'СЕТ СН'!$I$5-'СЕТ СН'!$I$20</f>
        <v>2836.3076544599999</v>
      </c>
      <c r="O138" s="36">
        <f>SUMIFS(СВЦЭМ!$C$33:$C$776,СВЦЭМ!$A$33:$A$776,$A138,СВЦЭМ!$B$33:$B$776,O$119)+'СЕТ СН'!$I$12+СВЦЭМ!$D$10+'СЕТ СН'!$I$5-'СЕТ СН'!$I$20</f>
        <v>2836.8468321300002</v>
      </c>
      <c r="P138" s="36">
        <f>SUMIFS(СВЦЭМ!$C$33:$C$776,СВЦЭМ!$A$33:$A$776,$A138,СВЦЭМ!$B$33:$B$776,P$119)+'СЕТ СН'!$I$12+СВЦЭМ!$D$10+'СЕТ СН'!$I$5-'СЕТ СН'!$I$20</f>
        <v>2723.1016855500002</v>
      </c>
      <c r="Q138" s="36">
        <f>SUMIFS(СВЦЭМ!$C$33:$C$776,СВЦЭМ!$A$33:$A$776,$A138,СВЦЭМ!$B$33:$B$776,Q$119)+'СЕТ СН'!$I$12+СВЦЭМ!$D$10+'СЕТ СН'!$I$5-'СЕТ СН'!$I$20</f>
        <v>2721.1788851700003</v>
      </c>
      <c r="R138" s="36">
        <f>SUMIFS(СВЦЭМ!$C$33:$C$776,СВЦЭМ!$A$33:$A$776,$A138,СВЦЭМ!$B$33:$B$776,R$119)+'СЕТ СН'!$I$12+СВЦЭМ!$D$10+'СЕТ СН'!$I$5-'СЕТ СН'!$I$20</f>
        <v>2723.7013398700001</v>
      </c>
      <c r="S138" s="36">
        <f>SUMIFS(СВЦЭМ!$C$33:$C$776,СВЦЭМ!$A$33:$A$776,$A138,СВЦЭМ!$B$33:$B$776,S$119)+'СЕТ СН'!$I$12+СВЦЭМ!$D$10+'СЕТ СН'!$I$5-'СЕТ СН'!$I$20</f>
        <v>2722.4412746600001</v>
      </c>
      <c r="T138" s="36">
        <f>SUMIFS(СВЦЭМ!$C$33:$C$776,СВЦЭМ!$A$33:$A$776,$A138,СВЦЭМ!$B$33:$B$776,T$119)+'СЕТ СН'!$I$12+СВЦЭМ!$D$10+'СЕТ СН'!$I$5-'СЕТ СН'!$I$20</f>
        <v>2725.35540158</v>
      </c>
      <c r="U138" s="36">
        <f>SUMIFS(СВЦЭМ!$C$33:$C$776,СВЦЭМ!$A$33:$A$776,$A138,СВЦЭМ!$B$33:$B$776,U$119)+'СЕТ СН'!$I$12+СВЦЭМ!$D$10+'СЕТ СН'!$I$5-'СЕТ СН'!$I$20</f>
        <v>2739.4199487000001</v>
      </c>
      <c r="V138" s="36">
        <f>SUMIFS(СВЦЭМ!$C$33:$C$776,СВЦЭМ!$A$33:$A$776,$A138,СВЦЭМ!$B$33:$B$776,V$119)+'СЕТ СН'!$I$12+СВЦЭМ!$D$10+'СЕТ СН'!$I$5-'СЕТ СН'!$I$20</f>
        <v>2750.8241514900001</v>
      </c>
      <c r="W138" s="36">
        <f>SUMIFS(СВЦЭМ!$C$33:$C$776,СВЦЭМ!$A$33:$A$776,$A138,СВЦЭМ!$B$33:$B$776,W$119)+'СЕТ СН'!$I$12+СВЦЭМ!$D$10+'СЕТ СН'!$I$5-'СЕТ СН'!$I$20</f>
        <v>2735.7791018299999</v>
      </c>
      <c r="X138" s="36">
        <f>SUMIFS(СВЦЭМ!$C$33:$C$776,СВЦЭМ!$A$33:$A$776,$A138,СВЦЭМ!$B$33:$B$776,X$119)+'СЕТ СН'!$I$12+СВЦЭМ!$D$10+'СЕТ СН'!$I$5-'СЕТ СН'!$I$20</f>
        <v>2704.0635620200001</v>
      </c>
      <c r="Y138" s="36">
        <f>SUMIFS(СВЦЭМ!$C$33:$C$776,СВЦЭМ!$A$33:$A$776,$A138,СВЦЭМ!$B$33:$B$776,Y$119)+'СЕТ СН'!$I$12+СВЦЭМ!$D$10+'СЕТ СН'!$I$5-'СЕТ СН'!$I$20</f>
        <v>2748.8013233299998</v>
      </c>
    </row>
    <row r="139" spans="1:25" ht="15.75" x14ac:dyDescent="0.2">
      <c r="A139" s="35">
        <f t="shared" si="3"/>
        <v>43728</v>
      </c>
      <c r="B139" s="36">
        <f>SUMIFS(СВЦЭМ!$C$33:$C$776,СВЦЭМ!$A$33:$A$776,$A139,СВЦЭМ!$B$33:$B$776,B$119)+'СЕТ СН'!$I$12+СВЦЭМ!$D$10+'СЕТ СН'!$I$5-'СЕТ СН'!$I$20</f>
        <v>2857.5836825000001</v>
      </c>
      <c r="C139" s="36">
        <f>SUMIFS(СВЦЭМ!$C$33:$C$776,СВЦЭМ!$A$33:$A$776,$A139,СВЦЭМ!$B$33:$B$776,C$119)+'СЕТ СН'!$I$12+СВЦЭМ!$D$10+'СЕТ СН'!$I$5-'СЕТ СН'!$I$20</f>
        <v>2892.3615534700002</v>
      </c>
      <c r="D139" s="36">
        <f>SUMIFS(СВЦЭМ!$C$33:$C$776,СВЦЭМ!$A$33:$A$776,$A139,СВЦЭМ!$B$33:$B$776,D$119)+'СЕТ СН'!$I$12+СВЦЭМ!$D$10+'СЕТ СН'!$I$5-'СЕТ СН'!$I$20</f>
        <v>2893.9935847400002</v>
      </c>
      <c r="E139" s="36">
        <f>SUMIFS(СВЦЭМ!$C$33:$C$776,СВЦЭМ!$A$33:$A$776,$A139,СВЦЭМ!$B$33:$B$776,E$119)+'СЕТ СН'!$I$12+СВЦЭМ!$D$10+'СЕТ СН'!$I$5-'СЕТ СН'!$I$20</f>
        <v>2900.2036686299998</v>
      </c>
      <c r="F139" s="36">
        <f>SUMIFS(СВЦЭМ!$C$33:$C$776,СВЦЭМ!$A$33:$A$776,$A139,СВЦЭМ!$B$33:$B$776,F$119)+'СЕТ СН'!$I$12+СВЦЭМ!$D$10+'СЕТ СН'!$I$5-'СЕТ СН'!$I$20</f>
        <v>2908.68070747</v>
      </c>
      <c r="G139" s="36">
        <f>SUMIFS(СВЦЭМ!$C$33:$C$776,СВЦЭМ!$A$33:$A$776,$A139,СВЦЭМ!$B$33:$B$776,G$119)+'СЕТ СН'!$I$12+СВЦЭМ!$D$10+'СЕТ СН'!$I$5-'СЕТ СН'!$I$20</f>
        <v>2897.01843315</v>
      </c>
      <c r="H139" s="36">
        <f>SUMIFS(СВЦЭМ!$C$33:$C$776,СВЦЭМ!$A$33:$A$776,$A139,СВЦЭМ!$B$33:$B$776,H$119)+'СЕТ СН'!$I$12+СВЦЭМ!$D$10+'СЕТ СН'!$I$5-'СЕТ СН'!$I$20</f>
        <v>2845.83580699</v>
      </c>
      <c r="I139" s="36">
        <f>SUMIFS(СВЦЭМ!$C$33:$C$776,СВЦЭМ!$A$33:$A$776,$A139,СВЦЭМ!$B$33:$B$776,I$119)+'СЕТ СН'!$I$12+СВЦЭМ!$D$10+'СЕТ СН'!$I$5-'СЕТ СН'!$I$20</f>
        <v>2807.7427045200002</v>
      </c>
      <c r="J139" s="36">
        <f>SUMIFS(СВЦЭМ!$C$33:$C$776,СВЦЭМ!$A$33:$A$776,$A139,СВЦЭМ!$B$33:$B$776,J$119)+'СЕТ СН'!$I$12+СВЦЭМ!$D$10+'СЕТ СН'!$I$5-'СЕТ СН'!$I$20</f>
        <v>2807.0263236700002</v>
      </c>
      <c r="K139" s="36">
        <f>SUMIFS(СВЦЭМ!$C$33:$C$776,СВЦЭМ!$A$33:$A$776,$A139,СВЦЭМ!$B$33:$B$776,K$119)+'СЕТ СН'!$I$12+СВЦЭМ!$D$10+'СЕТ СН'!$I$5-'СЕТ СН'!$I$20</f>
        <v>2794.54676918</v>
      </c>
      <c r="L139" s="36">
        <f>SUMIFS(СВЦЭМ!$C$33:$C$776,СВЦЭМ!$A$33:$A$776,$A139,СВЦЭМ!$B$33:$B$776,L$119)+'СЕТ СН'!$I$12+СВЦЭМ!$D$10+'СЕТ СН'!$I$5-'СЕТ СН'!$I$20</f>
        <v>2797.4824786899999</v>
      </c>
      <c r="M139" s="36">
        <f>SUMIFS(СВЦЭМ!$C$33:$C$776,СВЦЭМ!$A$33:$A$776,$A139,СВЦЭМ!$B$33:$B$776,M$119)+'СЕТ СН'!$I$12+СВЦЭМ!$D$10+'СЕТ СН'!$I$5-'СЕТ СН'!$I$20</f>
        <v>2799.6715136500002</v>
      </c>
      <c r="N139" s="36">
        <f>SUMIFS(СВЦЭМ!$C$33:$C$776,СВЦЭМ!$A$33:$A$776,$A139,СВЦЭМ!$B$33:$B$776,N$119)+'СЕТ СН'!$I$12+СВЦЭМ!$D$10+'СЕТ СН'!$I$5-'СЕТ СН'!$I$20</f>
        <v>2780.2502776299998</v>
      </c>
      <c r="O139" s="36">
        <f>SUMIFS(СВЦЭМ!$C$33:$C$776,СВЦЭМ!$A$33:$A$776,$A139,СВЦЭМ!$B$33:$B$776,O$119)+'СЕТ СН'!$I$12+СВЦЭМ!$D$10+'СЕТ СН'!$I$5-'СЕТ СН'!$I$20</f>
        <v>2783.5936437099999</v>
      </c>
      <c r="P139" s="36">
        <f>SUMIFS(СВЦЭМ!$C$33:$C$776,СВЦЭМ!$A$33:$A$776,$A139,СВЦЭМ!$B$33:$B$776,P$119)+'СЕТ СН'!$I$12+СВЦЭМ!$D$10+'СЕТ СН'!$I$5-'СЕТ СН'!$I$20</f>
        <v>2800.8390479700001</v>
      </c>
      <c r="Q139" s="36">
        <f>SUMIFS(СВЦЭМ!$C$33:$C$776,СВЦЭМ!$A$33:$A$776,$A139,СВЦЭМ!$B$33:$B$776,Q$119)+'СЕТ СН'!$I$12+СВЦЭМ!$D$10+'СЕТ СН'!$I$5-'СЕТ СН'!$I$20</f>
        <v>2830.8036126400002</v>
      </c>
      <c r="R139" s="36">
        <f>SUMIFS(СВЦЭМ!$C$33:$C$776,СВЦЭМ!$A$33:$A$776,$A139,СВЦЭМ!$B$33:$B$776,R$119)+'СЕТ СН'!$I$12+СВЦЭМ!$D$10+'СЕТ СН'!$I$5-'СЕТ СН'!$I$20</f>
        <v>2794.26053512</v>
      </c>
      <c r="S139" s="36">
        <f>SUMIFS(СВЦЭМ!$C$33:$C$776,СВЦЭМ!$A$33:$A$776,$A139,СВЦЭМ!$B$33:$B$776,S$119)+'СЕТ СН'!$I$12+СВЦЭМ!$D$10+'СЕТ СН'!$I$5-'СЕТ СН'!$I$20</f>
        <v>2762.64401696</v>
      </c>
      <c r="T139" s="36">
        <f>SUMIFS(СВЦЭМ!$C$33:$C$776,СВЦЭМ!$A$33:$A$776,$A139,СВЦЭМ!$B$33:$B$776,T$119)+'СЕТ СН'!$I$12+СВЦЭМ!$D$10+'СЕТ СН'!$I$5-'СЕТ СН'!$I$20</f>
        <v>2733.96451402</v>
      </c>
      <c r="U139" s="36">
        <f>SUMIFS(СВЦЭМ!$C$33:$C$776,СВЦЭМ!$A$33:$A$776,$A139,СВЦЭМ!$B$33:$B$776,U$119)+'СЕТ СН'!$I$12+СВЦЭМ!$D$10+'СЕТ СН'!$I$5-'СЕТ СН'!$I$20</f>
        <v>2696.1951275199999</v>
      </c>
      <c r="V139" s="36">
        <f>SUMIFS(СВЦЭМ!$C$33:$C$776,СВЦЭМ!$A$33:$A$776,$A139,СВЦЭМ!$B$33:$B$776,V$119)+'СЕТ СН'!$I$12+СВЦЭМ!$D$10+'СЕТ СН'!$I$5-'СЕТ СН'!$I$20</f>
        <v>2695.3173665899999</v>
      </c>
      <c r="W139" s="36">
        <f>SUMIFS(СВЦЭМ!$C$33:$C$776,СВЦЭМ!$A$33:$A$776,$A139,СВЦЭМ!$B$33:$B$776,W$119)+'СЕТ СН'!$I$12+СВЦЭМ!$D$10+'СЕТ СН'!$I$5-'СЕТ СН'!$I$20</f>
        <v>2690.7865705599997</v>
      </c>
      <c r="X139" s="36">
        <f>SUMIFS(СВЦЭМ!$C$33:$C$776,СВЦЭМ!$A$33:$A$776,$A139,СВЦЭМ!$B$33:$B$776,X$119)+'СЕТ СН'!$I$12+СВЦЭМ!$D$10+'СЕТ СН'!$I$5-'СЕТ СН'!$I$20</f>
        <v>2713.7828788699999</v>
      </c>
      <c r="Y139" s="36">
        <f>SUMIFS(СВЦЭМ!$C$33:$C$776,СВЦЭМ!$A$33:$A$776,$A139,СВЦЭМ!$B$33:$B$776,Y$119)+'СЕТ СН'!$I$12+СВЦЭМ!$D$10+'СЕТ СН'!$I$5-'СЕТ СН'!$I$20</f>
        <v>2768.7878968</v>
      </c>
    </row>
    <row r="140" spans="1:25" ht="15.75" x14ac:dyDescent="0.2">
      <c r="A140" s="35">
        <f t="shared" si="3"/>
        <v>43729</v>
      </c>
      <c r="B140" s="36">
        <f>SUMIFS(СВЦЭМ!$C$33:$C$776,СВЦЭМ!$A$33:$A$776,$A140,СВЦЭМ!$B$33:$B$776,B$119)+'СЕТ СН'!$I$12+СВЦЭМ!$D$10+'СЕТ СН'!$I$5-'СЕТ СН'!$I$20</f>
        <v>2826.6570337900002</v>
      </c>
      <c r="C140" s="36">
        <f>SUMIFS(СВЦЭМ!$C$33:$C$776,СВЦЭМ!$A$33:$A$776,$A140,СВЦЭМ!$B$33:$B$776,C$119)+'СЕТ СН'!$I$12+СВЦЭМ!$D$10+'СЕТ СН'!$I$5-'СЕТ СН'!$I$20</f>
        <v>2818.4783180499999</v>
      </c>
      <c r="D140" s="36">
        <f>SUMIFS(СВЦЭМ!$C$33:$C$776,СВЦЭМ!$A$33:$A$776,$A140,СВЦЭМ!$B$33:$B$776,D$119)+'СЕТ СН'!$I$12+СВЦЭМ!$D$10+'СЕТ СН'!$I$5-'СЕТ СН'!$I$20</f>
        <v>2819.0455927600001</v>
      </c>
      <c r="E140" s="36">
        <f>SUMIFS(СВЦЭМ!$C$33:$C$776,СВЦЭМ!$A$33:$A$776,$A140,СВЦЭМ!$B$33:$B$776,E$119)+'СЕТ СН'!$I$12+СВЦЭМ!$D$10+'СЕТ СН'!$I$5-'СЕТ СН'!$I$20</f>
        <v>2831.1864260399998</v>
      </c>
      <c r="F140" s="36">
        <f>SUMIFS(СВЦЭМ!$C$33:$C$776,СВЦЭМ!$A$33:$A$776,$A140,СВЦЭМ!$B$33:$B$776,F$119)+'СЕТ СН'!$I$12+СВЦЭМ!$D$10+'СЕТ СН'!$I$5-'СЕТ СН'!$I$20</f>
        <v>2841.3093139399998</v>
      </c>
      <c r="G140" s="36">
        <f>SUMIFS(СВЦЭМ!$C$33:$C$776,СВЦЭМ!$A$33:$A$776,$A140,СВЦЭМ!$B$33:$B$776,G$119)+'СЕТ СН'!$I$12+СВЦЭМ!$D$10+'СЕТ СН'!$I$5-'СЕТ СН'!$I$20</f>
        <v>2826.06095005</v>
      </c>
      <c r="H140" s="36">
        <f>SUMIFS(СВЦЭМ!$C$33:$C$776,СВЦЭМ!$A$33:$A$776,$A140,СВЦЭМ!$B$33:$B$776,H$119)+'СЕТ СН'!$I$12+СВЦЭМ!$D$10+'СЕТ СН'!$I$5-'СЕТ СН'!$I$20</f>
        <v>2800.8452797600003</v>
      </c>
      <c r="I140" s="36">
        <f>SUMIFS(СВЦЭМ!$C$33:$C$776,СВЦЭМ!$A$33:$A$776,$A140,СВЦЭМ!$B$33:$B$776,I$119)+'СЕТ СН'!$I$12+СВЦЭМ!$D$10+'СЕТ СН'!$I$5-'СЕТ СН'!$I$20</f>
        <v>2772.0848562900001</v>
      </c>
      <c r="J140" s="36">
        <f>SUMIFS(СВЦЭМ!$C$33:$C$776,СВЦЭМ!$A$33:$A$776,$A140,СВЦЭМ!$B$33:$B$776,J$119)+'СЕТ СН'!$I$12+СВЦЭМ!$D$10+'СЕТ СН'!$I$5-'СЕТ СН'!$I$20</f>
        <v>2779.5599774000002</v>
      </c>
      <c r="K140" s="36">
        <f>SUMIFS(СВЦЭМ!$C$33:$C$776,СВЦЭМ!$A$33:$A$776,$A140,СВЦЭМ!$B$33:$B$776,K$119)+'СЕТ СН'!$I$12+СВЦЭМ!$D$10+'СЕТ СН'!$I$5-'СЕТ СН'!$I$20</f>
        <v>2827.1867225999999</v>
      </c>
      <c r="L140" s="36">
        <f>SUMIFS(СВЦЭМ!$C$33:$C$776,СВЦЭМ!$A$33:$A$776,$A140,СВЦЭМ!$B$33:$B$776,L$119)+'СЕТ СН'!$I$12+СВЦЭМ!$D$10+'СЕТ СН'!$I$5-'СЕТ СН'!$I$20</f>
        <v>2837.1230914100001</v>
      </c>
      <c r="M140" s="36">
        <f>SUMIFS(СВЦЭМ!$C$33:$C$776,СВЦЭМ!$A$33:$A$776,$A140,СВЦЭМ!$B$33:$B$776,M$119)+'СЕТ СН'!$I$12+СВЦЭМ!$D$10+'СЕТ СН'!$I$5-'СЕТ СН'!$I$20</f>
        <v>2837.1728988200002</v>
      </c>
      <c r="N140" s="36">
        <f>SUMIFS(СВЦЭМ!$C$33:$C$776,СВЦЭМ!$A$33:$A$776,$A140,СВЦЭМ!$B$33:$B$776,N$119)+'СЕТ СН'!$I$12+СВЦЭМ!$D$10+'СЕТ СН'!$I$5-'СЕТ СН'!$I$20</f>
        <v>2841.5917495399999</v>
      </c>
      <c r="O140" s="36">
        <f>SUMIFS(СВЦЭМ!$C$33:$C$776,СВЦЭМ!$A$33:$A$776,$A140,СВЦЭМ!$B$33:$B$776,O$119)+'СЕТ СН'!$I$12+СВЦЭМ!$D$10+'СЕТ СН'!$I$5-'СЕТ СН'!$I$20</f>
        <v>2824.13654511</v>
      </c>
      <c r="P140" s="36">
        <f>SUMIFS(СВЦЭМ!$C$33:$C$776,СВЦЭМ!$A$33:$A$776,$A140,СВЦЭМ!$B$33:$B$776,P$119)+'СЕТ СН'!$I$12+СВЦЭМ!$D$10+'СЕТ СН'!$I$5-'СЕТ СН'!$I$20</f>
        <v>2826.4254897700002</v>
      </c>
      <c r="Q140" s="36">
        <f>SUMIFS(СВЦЭМ!$C$33:$C$776,СВЦЭМ!$A$33:$A$776,$A140,СВЦЭМ!$B$33:$B$776,Q$119)+'СЕТ СН'!$I$12+СВЦЭМ!$D$10+'СЕТ СН'!$I$5-'СЕТ СН'!$I$20</f>
        <v>2820.9880107500003</v>
      </c>
      <c r="R140" s="36">
        <f>SUMIFS(СВЦЭМ!$C$33:$C$776,СВЦЭМ!$A$33:$A$776,$A140,СВЦЭМ!$B$33:$B$776,R$119)+'СЕТ СН'!$I$12+СВЦЭМ!$D$10+'СЕТ СН'!$I$5-'СЕТ СН'!$I$20</f>
        <v>2835.0035020400001</v>
      </c>
      <c r="S140" s="36">
        <f>SUMIFS(СВЦЭМ!$C$33:$C$776,СВЦЭМ!$A$33:$A$776,$A140,СВЦЭМ!$B$33:$B$776,S$119)+'СЕТ СН'!$I$12+СВЦЭМ!$D$10+'СЕТ СН'!$I$5-'СЕТ СН'!$I$20</f>
        <v>2850.7693406200001</v>
      </c>
      <c r="T140" s="36">
        <f>SUMIFS(СВЦЭМ!$C$33:$C$776,СВЦЭМ!$A$33:$A$776,$A140,СВЦЭМ!$B$33:$B$776,T$119)+'СЕТ СН'!$I$12+СВЦЭМ!$D$10+'СЕТ СН'!$I$5-'СЕТ СН'!$I$20</f>
        <v>2873.5715857700002</v>
      </c>
      <c r="U140" s="36">
        <f>SUMIFS(СВЦЭМ!$C$33:$C$776,СВЦЭМ!$A$33:$A$776,$A140,СВЦЭМ!$B$33:$B$776,U$119)+'СЕТ СН'!$I$12+СВЦЭМ!$D$10+'СЕТ СН'!$I$5-'СЕТ СН'!$I$20</f>
        <v>2881.4796715299999</v>
      </c>
      <c r="V140" s="36">
        <f>SUMIFS(СВЦЭМ!$C$33:$C$776,СВЦЭМ!$A$33:$A$776,$A140,СВЦЭМ!$B$33:$B$776,V$119)+'СЕТ СН'!$I$12+СВЦЭМ!$D$10+'СЕТ СН'!$I$5-'СЕТ СН'!$I$20</f>
        <v>2893.39035212</v>
      </c>
      <c r="W140" s="36">
        <f>SUMIFS(СВЦЭМ!$C$33:$C$776,СВЦЭМ!$A$33:$A$776,$A140,СВЦЭМ!$B$33:$B$776,W$119)+'СЕТ СН'!$I$12+СВЦЭМ!$D$10+'СЕТ СН'!$I$5-'СЕТ СН'!$I$20</f>
        <v>2886.18501879</v>
      </c>
      <c r="X140" s="36">
        <f>SUMIFS(СВЦЭМ!$C$33:$C$776,СВЦЭМ!$A$33:$A$776,$A140,СВЦЭМ!$B$33:$B$776,X$119)+'СЕТ СН'!$I$12+СВЦЭМ!$D$10+'СЕТ СН'!$I$5-'СЕТ СН'!$I$20</f>
        <v>2848.0919207400002</v>
      </c>
      <c r="Y140" s="36">
        <f>SUMIFS(СВЦЭМ!$C$33:$C$776,СВЦЭМ!$A$33:$A$776,$A140,СВЦЭМ!$B$33:$B$776,Y$119)+'СЕТ СН'!$I$12+СВЦЭМ!$D$10+'СЕТ СН'!$I$5-'СЕТ СН'!$I$20</f>
        <v>2817.6561085200001</v>
      </c>
    </row>
    <row r="141" spans="1:25" ht="15.75" x14ac:dyDescent="0.2">
      <c r="A141" s="35">
        <f t="shared" si="3"/>
        <v>43730</v>
      </c>
      <c r="B141" s="36">
        <f>SUMIFS(СВЦЭМ!$C$33:$C$776,СВЦЭМ!$A$33:$A$776,$A141,СВЦЭМ!$B$33:$B$776,B$119)+'СЕТ СН'!$I$12+СВЦЭМ!$D$10+'СЕТ СН'!$I$5-'СЕТ СН'!$I$20</f>
        <v>2867.0684826800002</v>
      </c>
      <c r="C141" s="36">
        <f>SUMIFS(СВЦЭМ!$C$33:$C$776,СВЦЭМ!$A$33:$A$776,$A141,СВЦЭМ!$B$33:$B$776,C$119)+'СЕТ СН'!$I$12+СВЦЭМ!$D$10+'СЕТ СН'!$I$5-'СЕТ СН'!$I$20</f>
        <v>2897.48303407</v>
      </c>
      <c r="D141" s="36">
        <f>SUMIFS(СВЦЭМ!$C$33:$C$776,СВЦЭМ!$A$33:$A$776,$A141,СВЦЭМ!$B$33:$B$776,D$119)+'СЕТ СН'!$I$12+СВЦЭМ!$D$10+'СЕТ СН'!$I$5-'СЕТ СН'!$I$20</f>
        <v>2910.4731105999999</v>
      </c>
      <c r="E141" s="36">
        <f>SUMIFS(СВЦЭМ!$C$33:$C$776,СВЦЭМ!$A$33:$A$776,$A141,СВЦЭМ!$B$33:$B$776,E$119)+'СЕТ СН'!$I$12+СВЦЭМ!$D$10+'СЕТ СН'!$I$5-'СЕТ СН'!$I$20</f>
        <v>2918.4443371900002</v>
      </c>
      <c r="F141" s="36">
        <f>SUMIFS(СВЦЭМ!$C$33:$C$776,СВЦЭМ!$A$33:$A$776,$A141,СВЦЭМ!$B$33:$B$776,F$119)+'СЕТ СН'!$I$12+СВЦЭМ!$D$10+'СЕТ СН'!$I$5-'СЕТ СН'!$I$20</f>
        <v>2926.4078584700001</v>
      </c>
      <c r="G141" s="36">
        <f>SUMIFS(СВЦЭМ!$C$33:$C$776,СВЦЭМ!$A$33:$A$776,$A141,СВЦЭМ!$B$33:$B$776,G$119)+'СЕТ СН'!$I$12+СВЦЭМ!$D$10+'СЕТ СН'!$I$5-'СЕТ СН'!$I$20</f>
        <v>2928.8412665999999</v>
      </c>
      <c r="H141" s="36">
        <f>SUMIFS(СВЦЭМ!$C$33:$C$776,СВЦЭМ!$A$33:$A$776,$A141,СВЦЭМ!$B$33:$B$776,H$119)+'СЕТ СН'!$I$12+СВЦЭМ!$D$10+'СЕТ СН'!$I$5-'СЕТ СН'!$I$20</f>
        <v>2898.4387923600002</v>
      </c>
      <c r="I141" s="36">
        <f>SUMIFS(СВЦЭМ!$C$33:$C$776,СВЦЭМ!$A$33:$A$776,$A141,СВЦЭМ!$B$33:$B$776,I$119)+'СЕТ СН'!$I$12+СВЦЭМ!$D$10+'СЕТ СН'!$I$5-'СЕТ СН'!$I$20</f>
        <v>2879.6655071200003</v>
      </c>
      <c r="J141" s="36">
        <f>SUMIFS(СВЦЭМ!$C$33:$C$776,СВЦЭМ!$A$33:$A$776,$A141,СВЦЭМ!$B$33:$B$776,J$119)+'СЕТ СН'!$I$12+СВЦЭМ!$D$10+'СЕТ СН'!$I$5-'СЕТ СН'!$I$20</f>
        <v>2847.3526694100001</v>
      </c>
      <c r="K141" s="36">
        <f>SUMIFS(СВЦЭМ!$C$33:$C$776,СВЦЭМ!$A$33:$A$776,$A141,СВЦЭМ!$B$33:$B$776,K$119)+'СЕТ СН'!$I$12+СВЦЭМ!$D$10+'СЕТ СН'!$I$5-'СЕТ СН'!$I$20</f>
        <v>2826.5533291500001</v>
      </c>
      <c r="L141" s="36">
        <f>SUMIFS(СВЦЭМ!$C$33:$C$776,СВЦЭМ!$A$33:$A$776,$A141,СВЦЭМ!$B$33:$B$776,L$119)+'СЕТ СН'!$I$12+СВЦЭМ!$D$10+'СЕТ СН'!$I$5-'СЕТ СН'!$I$20</f>
        <v>2826.5312699599999</v>
      </c>
      <c r="M141" s="36">
        <f>SUMIFS(СВЦЭМ!$C$33:$C$776,СВЦЭМ!$A$33:$A$776,$A141,СВЦЭМ!$B$33:$B$776,M$119)+'СЕТ СН'!$I$12+СВЦЭМ!$D$10+'СЕТ СН'!$I$5-'СЕТ СН'!$I$20</f>
        <v>2821.6624564499998</v>
      </c>
      <c r="N141" s="36">
        <f>SUMIFS(СВЦЭМ!$C$33:$C$776,СВЦЭМ!$A$33:$A$776,$A141,СВЦЭМ!$B$33:$B$776,N$119)+'СЕТ СН'!$I$12+СВЦЭМ!$D$10+'СЕТ СН'!$I$5-'СЕТ СН'!$I$20</f>
        <v>2818.2550329000001</v>
      </c>
      <c r="O141" s="36">
        <f>SUMIFS(СВЦЭМ!$C$33:$C$776,СВЦЭМ!$A$33:$A$776,$A141,СВЦЭМ!$B$33:$B$776,O$119)+'СЕТ СН'!$I$12+СВЦЭМ!$D$10+'СЕТ СН'!$I$5-'СЕТ СН'!$I$20</f>
        <v>2811.1396287400003</v>
      </c>
      <c r="P141" s="36">
        <f>SUMIFS(СВЦЭМ!$C$33:$C$776,СВЦЭМ!$A$33:$A$776,$A141,СВЦЭМ!$B$33:$B$776,P$119)+'СЕТ СН'!$I$12+СВЦЭМ!$D$10+'СЕТ СН'!$I$5-'СЕТ СН'!$I$20</f>
        <v>2807.4925508900001</v>
      </c>
      <c r="Q141" s="36">
        <f>SUMIFS(СВЦЭМ!$C$33:$C$776,СВЦЭМ!$A$33:$A$776,$A141,СВЦЭМ!$B$33:$B$776,Q$119)+'СЕТ СН'!$I$12+СВЦЭМ!$D$10+'СЕТ СН'!$I$5-'СЕТ СН'!$I$20</f>
        <v>2804.2308885399998</v>
      </c>
      <c r="R141" s="36">
        <f>SUMIFS(СВЦЭМ!$C$33:$C$776,СВЦЭМ!$A$33:$A$776,$A141,СВЦЭМ!$B$33:$B$776,R$119)+'СЕТ СН'!$I$12+СВЦЭМ!$D$10+'СЕТ СН'!$I$5-'СЕТ СН'!$I$20</f>
        <v>2815.3453737499999</v>
      </c>
      <c r="S141" s="36">
        <f>SUMIFS(СВЦЭМ!$C$33:$C$776,СВЦЭМ!$A$33:$A$776,$A141,СВЦЭМ!$B$33:$B$776,S$119)+'СЕТ СН'!$I$12+СВЦЭМ!$D$10+'СЕТ СН'!$I$5-'СЕТ СН'!$I$20</f>
        <v>2836.04938567</v>
      </c>
      <c r="T141" s="36">
        <f>SUMIFS(СВЦЭМ!$C$33:$C$776,СВЦЭМ!$A$33:$A$776,$A141,СВЦЭМ!$B$33:$B$776,T$119)+'СЕТ СН'!$I$12+СВЦЭМ!$D$10+'СЕТ СН'!$I$5-'СЕТ СН'!$I$20</f>
        <v>2852.29628202</v>
      </c>
      <c r="U141" s="36">
        <f>SUMIFS(СВЦЭМ!$C$33:$C$776,СВЦЭМ!$A$33:$A$776,$A141,СВЦЭМ!$B$33:$B$776,U$119)+'СЕТ СН'!$I$12+СВЦЭМ!$D$10+'СЕТ СН'!$I$5-'СЕТ СН'!$I$20</f>
        <v>2888.8976055100002</v>
      </c>
      <c r="V141" s="36">
        <f>SUMIFS(СВЦЭМ!$C$33:$C$776,СВЦЭМ!$A$33:$A$776,$A141,СВЦЭМ!$B$33:$B$776,V$119)+'СЕТ СН'!$I$12+СВЦЭМ!$D$10+'СЕТ СН'!$I$5-'СЕТ СН'!$I$20</f>
        <v>2901.4121794399998</v>
      </c>
      <c r="W141" s="36">
        <f>SUMIFS(СВЦЭМ!$C$33:$C$776,СВЦЭМ!$A$33:$A$776,$A141,СВЦЭМ!$B$33:$B$776,W$119)+'СЕТ СН'!$I$12+СВЦЭМ!$D$10+'СЕТ СН'!$I$5-'СЕТ СН'!$I$20</f>
        <v>2896.3912725</v>
      </c>
      <c r="X141" s="36">
        <f>SUMIFS(СВЦЭМ!$C$33:$C$776,СВЦЭМ!$A$33:$A$776,$A141,СВЦЭМ!$B$33:$B$776,X$119)+'СЕТ СН'!$I$12+СВЦЭМ!$D$10+'СЕТ СН'!$I$5-'СЕТ СН'!$I$20</f>
        <v>2870.6917531700001</v>
      </c>
      <c r="Y141" s="36">
        <f>SUMIFS(СВЦЭМ!$C$33:$C$776,СВЦЭМ!$A$33:$A$776,$A141,СВЦЭМ!$B$33:$B$776,Y$119)+'СЕТ СН'!$I$12+СВЦЭМ!$D$10+'СЕТ СН'!$I$5-'СЕТ СН'!$I$20</f>
        <v>2842.5278868300002</v>
      </c>
    </row>
    <row r="142" spans="1:25" ht="15.75" x14ac:dyDescent="0.2">
      <c r="A142" s="35">
        <f t="shared" si="3"/>
        <v>43731</v>
      </c>
      <c r="B142" s="36">
        <f>SUMIFS(СВЦЭМ!$C$33:$C$776,СВЦЭМ!$A$33:$A$776,$A142,СВЦЭМ!$B$33:$B$776,B$119)+'СЕТ СН'!$I$12+СВЦЭМ!$D$10+'СЕТ СН'!$I$5-'СЕТ СН'!$I$20</f>
        <v>2904.5459445300003</v>
      </c>
      <c r="C142" s="36">
        <f>SUMIFS(СВЦЭМ!$C$33:$C$776,СВЦЭМ!$A$33:$A$776,$A142,СВЦЭМ!$B$33:$B$776,C$119)+'СЕТ СН'!$I$12+СВЦЭМ!$D$10+'СЕТ СН'!$I$5-'СЕТ СН'!$I$20</f>
        <v>2935.7809912800003</v>
      </c>
      <c r="D142" s="36">
        <f>SUMIFS(СВЦЭМ!$C$33:$C$776,СВЦЭМ!$A$33:$A$776,$A142,СВЦЭМ!$B$33:$B$776,D$119)+'СЕТ СН'!$I$12+СВЦЭМ!$D$10+'СЕТ СН'!$I$5-'СЕТ СН'!$I$20</f>
        <v>2963.26450123</v>
      </c>
      <c r="E142" s="36">
        <f>SUMIFS(СВЦЭМ!$C$33:$C$776,СВЦЭМ!$A$33:$A$776,$A142,СВЦЭМ!$B$33:$B$776,E$119)+'СЕТ СН'!$I$12+СВЦЭМ!$D$10+'СЕТ СН'!$I$5-'СЕТ СН'!$I$20</f>
        <v>2977.7924870699999</v>
      </c>
      <c r="F142" s="36">
        <f>SUMIFS(СВЦЭМ!$C$33:$C$776,СВЦЭМ!$A$33:$A$776,$A142,СВЦЭМ!$B$33:$B$776,F$119)+'СЕТ СН'!$I$12+СВЦЭМ!$D$10+'СЕТ СН'!$I$5-'СЕТ СН'!$I$20</f>
        <v>2983.74929058</v>
      </c>
      <c r="G142" s="36">
        <f>SUMIFS(СВЦЭМ!$C$33:$C$776,СВЦЭМ!$A$33:$A$776,$A142,СВЦЭМ!$B$33:$B$776,G$119)+'СЕТ СН'!$I$12+СВЦЭМ!$D$10+'СЕТ СН'!$I$5-'СЕТ СН'!$I$20</f>
        <v>2968.55431047</v>
      </c>
      <c r="H142" s="36">
        <f>SUMIFS(СВЦЭМ!$C$33:$C$776,СВЦЭМ!$A$33:$A$776,$A142,СВЦЭМ!$B$33:$B$776,H$119)+'СЕТ СН'!$I$12+СВЦЭМ!$D$10+'СЕТ СН'!$I$5-'СЕТ СН'!$I$20</f>
        <v>2920.9095611600001</v>
      </c>
      <c r="I142" s="36">
        <f>SUMIFS(СВЦЭМ!$C$33:$C$776,СВЦЭМ!$A$33:$A$776,$A142,СВЦЭМ!$B$33:$B$776,I$119)+'СЕТ СН'!$I$12+СВЦЭМ!$D$10+'СЕТ СН'!$I$5-'СЕТ СН'!$I$20</f>
        <v>2853.8242977899999</v>
      </c>
      <c r="J142" s="36">
        <f>SUMIFS(СВЦЭМ!$C$33:$C$776,СВЦЭМ!$A$33:$A$776,$A142,СВЦЭМ!$B$33:$B$776,J$119)+'СЕТ СН'!$I$12+СВЦЭМ!$D$10+'СЕТ СН'!$I$5-'СЕТ СН'!$I$20</f>
        <v>2832.0184975000002</v>
      </c>
      <c r="K142" s="36">
        <f>SUMIFS(СВЦЭМ!$C$33:$C$776,СВЦЭМ!$A$33:$A$776,$A142,СВЦЭМ!$B$33:$B$776,K$119)+'СЕТ СН'!$I$12+СВЦЭМ!$D$10+'СЕТ СН'!$I$5-'СЕТ СН'!$I$20</f>
        <v>2813.1174054399999</v>
      </c>
      <c r="L142" s="36">
        <f>SUMIFS(СВЦЭМ!$C$33:$C$776,СВЦЭМ!$A$33:$A$776,$A142,СВЦЭМ!$B$33:$B$776,L$119)+'СЕТ СН'!$I$12+СВЦЭМ!$D$10+'СЕТ СН'!$I$5-'СЕТ СН'!$I$20</f>
        <v>2805.4899055800001</v>
      </c>
      <c r="M142" s="36">
        <f>SUMIFS(СВЦЭМ!$C$33:$C$776,СВЦЭМ!$A$33:$A$776,$A142,СВЦЭМ!$B$33:$B$776,M$119)+'СЕТ СН'!$I$12+СВЦЭМ!$D$10+'СЕТ СН'!$I$5-'СЕТ СН'!$I$20</f>
        <v>2809.91996518</v>
      </c>
      <c r="N142" s="36">
        <f>SUMIFS(СВЦЭМ!$C$33:$C$776,СВЦЭМ!$A$33:$A$776,$A142,СВЦЭМ!$B$33:$B$776,N$119)+'СЕТ СН'!$I$12+СВЦЭМ!$D$10+'СЕТ СН'!$I$5-'СЕТ СН'!$I$20</f>
        <v>2816.84020745</v>
      </c>
      <c r="O142" s="36">
        <f>SUMIFS(СВЦЭМ!$C$33:$C$776,СВЦЭМ!$A$33:$A$776,$A142,СВЦЭМ!$B$33:$B$776,O$119)+'СЕТ СН'!$I$12+СВЦЭМ!$D$10+'СЕТ СН'!$I$5-'СЕТ СН'!$I$20</f>
        <v>2817.7974209900003</v>
      </c>
      <c r="P142" s="36">
        <f>SUMIFS(СВЦЭМ!$C$33:$C$776,СВЦЭМ!$A$33:$A$776,$A142,СВЦЭМ!$B$33:$B$776,P$119)+'СЕТ СН'!$I$12+СВЦЭМ!$D$10+'СЕТ СН'!$I$5-'СЕТ СН'!$I$20</f>
        <v>2817.1592016100003</v>
      </c>
      <c r="Q142" s="36">
        <f>SUMIFS(СВЦЭМ!$C$33:$C$776,СВЦЭМ!$A$33:$A$776,$A142,СВЦЭМ!$B$33:$B$776,Q$119)+'СЕТ СН'!$I$12+СВЦЭМ!$D$10+'СЕТ СН'!$I$5-'СЕТ СН'!$I$20</f>
        <v>2829.48738753</v>
      </c>
      <c r="R142" s="36">
        <f>SUMIFS(СВЦЭМ!$C$33:$C$776,СВЦЭМ!$A$33:$A$776,$A142,СВЦЭМ!$B$33:$B$776,R$119)+'СЕТ СН'!$I$12+СВЦЭМ!$D$10+'СЕТ СН'!$I$5-'СЕТ СН'!$I$20</f>
        <v>2798.1756767500001</v>
      </c>
      <c r="S142" s="36">
        <f>SUMIFS(СВЦЭМ!$C$33:$C$776,СВЦЭМ!$A$33:$A$776,$A142,СВЦЭМ!$B$33:$B$776,S$119)+'СЕТ СН'!$I$12+СВЦЭМ!$D$10+'СЕТ СН'!$I$5-'СЕТ СН'!$I$20</f>
        <v>2751.61462747</v>
      </c>
      <c r="T142" s="36">
        <f>SUMIFS(СВЦЭМ!$C$33:$C$776,СВЦЭМ!$A$33:$A$776,$A142,СВЦЭМ!$B$33:$B$776,T$119)+'СЕТ СН'!$I$12+СВЦЭМ!$D$10+'СЕТ СН'!$I$5-'СЕТ СН'!$I$20</f>
        <v>2763.31330802</v>
      </c>
      <c r="U142" s="36">
        <f>SUMIFS(СВЦЭМ!$C$33:$C$776,СВЦЭМ!$A$33:$A$776,$A142,СВЦЭМ!$B$33:$B$776,U$119)+'СЕТ СН'!$I$12+СВЦЭМ!$D$10+'СЕТ СН'!$I$5-'СЕТ СН'!$I$20</f>
        <v>2800.44832718</v>
      </c>
      <c r="V142" s="36">
        <f>SUMIFS(СВЦЭМ!$C$33:$C$776,СВЦЭМ!$A$33:$A$776,$A142,СВЦЭМ!$B$33:$B$776,V$119)+'СЕТ СН'!$I$12+СВЦЭМ!$D$10+'СЕТ СН'!$I$5-'СЕТ СН'!$I$20</f>
        <v>2806.3035435100001</v>
      </c>
      <c r="W142" s="36">
        <f>SUMIFS(СВЦЭМ!$C$33:$C$776,СВЦЭМ!$A$33:$A$776,$A142,СВЦЭМ!$B$33:$B$776,W$119)+'СЕТ СН'!$I$12+СВЦЭМ!$D$10+'СЕТ СН'!$I$5-'СЕТ СН'!$I$20</f>
        <v>2806.6211724899999</v>
      </c>
      <c r="X142" s="36">
        <f>SUMIFS(СВЦЭМ!$C$33:$C$776,СВЦЭМ!$A$33:$A$776,$A142,СВЦЭМ!$B$33:$B$776,X$119)+'СЕТ СН'!$I$12+СВЦЭМ!$D$10+'СЕТ СН'!$I$5-'СЕТ СН'!$I$20</f>
        <v>2776.74899349</v>
      </c>
      <c r="Y142" s="36">
        <f>SUMIFS(СВЦЭМ!$C$33:$C$776,СВЦЭМ!$A$33:$A$776,$A142,СВЦЭМ!$B$33:$B$776,Y$119)+'СЕТ СН'!$I$12+СВЦЭМ!$D$10+'СЕТ СН'!$I$5-'СЕТ СН'!$I$20</f>
        <v>2801.7755147400003</v>
      </c>
    </row>
    <row r="143" spans="1:25" ht="15.75" x14ac:dyDescent="0.2">
      <c r="A143" s="35">
        <f t="shared" si="3"/>
        <v>43732</v>
      </c>
      <c r="B143" s="36">
        <f>SUMIFS(СВЦЭМ!$C$33:$C$776,СВЦЭМ!$A$33:$A$776,$A143,СВЦЭМ!$B$33:$B$776,B$119)+'СЕТ СН'!$I$12+СВЦЭМ!$D$10+'СЕТ СН'!$I$5-'СЕТ СН'!$I$20</f>
        <v>2905.2083564599998</v>
      </c>
      <c r="C143" s="36">
        <f>SUMIFS(СВЦЭМ!$C$33:$C$776,СВЦЭМ!$A$33:$A$776,$A143,СВЦЭМ!$B$33:$B$776,C$119)+'СЕТ СН'!$I$12+СВЦЭМ!$D$10+'СЕТ СН'!$I$5-'СЕТ СН'!$I$20</f>
        <v>2931.5282439500002</v>
      </c>
      <c r="D143" s="36">
        <f>SUMIFS(СВЦЭМ!$C$33:$C$776,СВЦЭМ!$A$33:$A$776,$A143,СВЦЭМ!$B$33:$B$776,D$119)+'СЕТ СН'!$I$12+СВЦЭМ!$D$10+'СЕТ СН'!$I$5-'СЕТ СН'!$I$20</f>
        <v>2942.6584522500002</v>
      </c>
      <c r="E143" s="36">
        <f>SUMIFS(СВЦЭМ!$C$33:$C$776,СВЦЭМ!$A$33:$A$776,$A143,СВЦЭМ!$B$33:$B$776,E$119)+'СЕТ СН'!$I$12+СВЦЭМ!$D$10+'СЕТ СН'!$I$5-'СЕТ СН'!$I$20</f>
        <v>2949.19770926</v>
      </c>
      <c r="F143" s="36">
        <f>SUMIFS(СВЦЭМ!$C$33:$C$776,СВЦЭМ!$A$33:$A$776,$A143,СВЦЭМ!$B$33:$B$776,F$119)+'СЕТ СН'!$I$12+СВЦЭМ!$D$10+'СЕТ СН'!$I$5-'СЕТ СН'!$I$20</f>
        <v>2940.5446107799999</v>
      </c>
      <c r="G143" s="36">
        <f>SUMIFS(СВЦЭМ!$C$33:$C$776,СВЦЭМ!$A$33:$A$776,$A143,СВЦЭМ!$B$33:$B$776,G$119)+'СЕТ СН'!$I$12+СВЦЭМ!$D$10+'СЕТ СН'!$I$5-'СЕТ СН'!$I$20</f>
        <v>2926.0853181100001</v>
      </c>
      <c r="H143" s="36">
        <f>SUMIFS(СВЦЭМ!$C$33:$C$776,СВЦЭМ!$A$33:$A$776,$A143,СВЦЭМ!$B$33:$B$776,H$119)+'СЕТ СН'!$I$12+СВЦЭМ!$D$10+'СЕТ СН'!$I$5-'СЕТ СН'!$I$20</f>
        <v>2883.3809469500002</v>
      </c>
      <c r="I143" s="36">
        <f>SUMIFS(СВЦЭМ!$C$33:$C$776,СВЦЭМ!$A$33:$A$776,$A143,СВЦЭМ!$B$33:$B$776,I$119)+'СЕТ СН'!$I$12+СВЦЭМ!$D$10+'СЕТ СН'!$I$5-'СЕТ СН'!$I$20</f>
        <v>2838.5138987600003</v>
      </c>
      <c r="J143" s="36">
        <f>SUMIFS(СВЦЭМ!$C$33:$C$776,СВЦЭМ!$A$33:$A$776,$A143,СВЦЭМ!$B$33:$B$776,J$119)+'СЕТ СН'!$I$12+СВЦЭМ!$D$10+'СЕТ СН'!$I$5-'СЕТ СН'!$I$20</f>
        <v>2829.3662442700002</v>
      </c>
      <c r="K143" s="36">
        <f>SUMIFS(СВЦЭМ!$C$33:$C$776,СВЦЭМ!$A$33:$A$776,$A143,СВЦЭМ!$B$33:$B$776,K$119)+'СЕТ СН'!$I$12+СВЦЭМ!$D$10+'СЕТ СН'!$I$5-'СЕТ СН'!$I$20</f>
        <v>2833.1310410400001</v>
      </c>
      <c r="L143" s="36">
        <f>SUMIFS(СВЦЭМ!$C$33:$C$776,СВЦЭМ!$A$33:$A$776,$A143,СВЦЭМ!$B$33:$B$776,L$119)+'СЕТ СН'!$I$12+СВЦЭМ!$D$10+'СЕТ СН'!$I$5-'СЕТ СН'!$I$20</f>
        <v>2836.2845833299998</v>
      </c>
      <c r="M143" s="36">
        <f>SUMIFS(СВЦЭМ!$C$33:$C$776,СВЦЭМ!$A$33:$A$776,$A143,СВЦЭМ!$B$33:$B$776,M$119)+'СЕТ СН'!$I$12+СВЦЭМ!$D$10+'СЕТ СН'!$I$5-'СЕТ СН'!$I$20</f>
        <v>2824.88484849</v>
      </c>
      <c r="N143" s="36">
        <f>SUMIFS(СВЦЭМ!$C$33:$C$776,СВЦЭМ!$A$33:$A$776,$A143,СВЦЭМ!$B$33:$B$776,N$119)+'СЕТ СН'!$I$12+СВЦЭМ!$D$10+'СЕТ СН'!$I$5-'СЕТ СН'!$I$20</f>
        <v>2823.5166312800002</v>
      </c>
      <c r="O143" s="36">
        <f>SUMIFS(СВЦЭМ!$C$33:$C$776,СВЦЭМ!$A$33:$A$776,$A143,СВЦЭМ!$B$33:$B$776,O$119)+'СЕТ СН'!$I$12+СВЦЭМ!$D$10+'СЕТ СН'!$I$5-'СЕТ СН'!$I$20</f>
        <v>2827.0389000300001</v>
      </c>
      <c r="P143" s="36">
        <f>SUMIFS(СВЦЭМ!$C$33:$C$776,СВЦЭМ!$A$33:$A$776,$A143,СВЦЭМ!$B$33:$B$776,P$119)+'СЕТ СН'!$I$12+СВЦЭМ!$D$10+'СЕТ СН'!$I$5-'СЕТ СН'!$I$20</f>
        <v>2824.1268156000001</v>
      </c>
      <c r="Q143" s="36">
        <f>SUMIFS(СВЦЭМ!$C$33:$C$776,СВЦЭМ!$A$33:$A$776,$A143,СВЦЭМ!$B$33:$B$776,Q$119)+'СЕТ СН'!$I$12+СВЦЭМ!$D$10+'СЕТ СН'!$I$5-'СЕТ СН'!$I$20</f>
        <v>2827.0842818900001</v>
      </c>
      <c r="R143" s="36">
        <f>SUMIFS(СВЦЭМ!$C$33:$C$776,СВЦЭМ!$A$33:$A$776,$A143,СВЦЭМ!$B$33:$B$776,R$119)+'СЕТ СН'!$I$12+СВЦЭМ!$D$10+'СЕТ СН'!$I$5-'СЕТ СН'!$I$20</f>
        <v>2791.3210900700001</v>
      </c>
      <c r="S143" s="36">
        <f>SUMIFS(СВЦЭМ!$C$33:$C$776,СВЦЭМ!$A$33:$A$776,$A143,СВЦЭМ!$B$33:$B$776,S$119)+'СЕТ СН'!$I$12+СВЦЭМ!$D$10+'СЕТ СН'!$I$5-'СЕТ СН'!$I$20</f>
        <v>2746.5009354499998</v>
      </c>
      <c r="T143" s="36">
        <f>SUMIFS(СВЦЭМ!$C$33:$C$776,СВЦЭМ!$A$33:$A$776,$A143,СВЦЭМ!$B$33:$B$776,T$119)+'СЕТ СН'!$I$12+СВЦЭМ!$D$10+'СЕТ СН'!$I$5-'СЕТ СН'!$I$20</f>
        <v>2759.1126510700001</v>
      </c>
      <c r="U143" s="36">
        <f>SUMIFS(СВЦЭМ!$C$33:$C$776,СВЦЭМ!$A$33:$A$776,$A143,СВЦЭМ!$B$33:$B$776,U$119)+'СЕТ СН'!$I$12+СВЦЭМ!$D$10+'СЕТ СН'!$I$5-'СЕТ СН'!$I$20</f>
        <v>2782.9527627500001</v>
      </c>
      <c r="V143" s="36">
        <f>SUMIFS(СВЦЭМ!$C$33:$C$776,СВЦЭМ!$A$33:$A$776,$A143,СВЦЭМ!$B$33:$B$776,V$119)+'СЕТ СН'!$I$12+СВЦЭМ!$D$10+'СЕТ СН'!$I$5-'СЕТ СН'!$I$20</f>
        <v>2791.8720162700001</v>
      </c>
      <c r="W143" s="36">
        <f>SUMIFS(СВЦЭМ!$C$33:$C$776,СВЦЭМ!$A$33:$A$776,$A143,СВЦЭМ!$B$33:$B$776,W$119)+'СЕТ СН'!$I$12+СВЦЭМ!$D$10+'СЕТ СН'!$I$5-'СЕТ СН'!$I$20</f>
        <v>2781.5346843400002</v>
      </c>
      <c r="X143" s="36">
        <f>SUMIFS(СВЦЭМ!$C$33:$C$776,СВЦЭМ!$A$33:$A$776,$A143,СВЦЭМ!$B$33:$B$776,X$119)+'СЕТ СН'!$I$12+СВЦЭМ!$D$10+'СЕТ СН'!$I$5-'СЕТ СН'!$I$20</f>
        <v>2753.3175042800003</v>
      </c>
      <c r="Y143" s="36">
        <f>SUMIFS(СВЦЭМ!$C$33:$C$776,СВЦЭМ!$A$33:$A$776,$A143,СВЦЭМ!$B$33:$B$776,Y$119)+'СЕТ СН'!$I$12+СВЦЭМ!$D$10+'СЕТ СН'!$I$5-'СЕТ СН'!$I$20</f>
        <v>2795.4564643200001</v>
      </c>
    </row>
    <row r="144" spans="1:25" ht="15.75" x14ac:dyDescent="0.2">
      <c r="A144" s="35">
        <f t="shared" si="3"/>
        <v>43733</v>
      </c>
      <c r="B144" s="36">
        <f>SUMIFS(СВЦЭМ!$C$33:$C$776,СВЦЭМ!$A$33:$A$776,$A144,СВЦЭМ!$B$33:$B$776,B$119)+'СЕТ СН'!$I$12+СВЦЭМ!$D$10+'СЕТ СН'!$I$5-'СЕТ СН'!$I$20</f>
        <v>2842.56519106</v>
      </c>
      <c r="C144" s="36">
        <f>SUMIFS(СВЦЭМ!$C$33:$C$776,СВЦЭМ!$A$33:$A$776,$A144,СВЦЭМ!$B$33:$B$776,C$119)+'СЕТ СН'!$I$12+СВЦЭМ!$D$10+'СЕТ СН'!$I$5-'СЕТ СН'!$I$20</f>
        <v>2878.8385727100003</v>
      </c>
      <c r="D144" s="36">
        <f>SUMIFS(СВЦЭМ!$C$33:$C$776,СВЦЭМ!$A$33:$A$776,$A144,СВЦЭМ!$B$33:$B$776,D$119)+'СЕТ СН'!$I$12+СВЦЭМ!$D$10+'СЕТ СН'!$I$5-'СЕТ СН'!$I$20</f>
        <v>2896.8494567500002</v>
      </c>
      <c r="E144" s="36">
        <f>SUMIFS(СВЦЭМ!$C$33:$C$776,СВЦЭМ!$A$33:$A$776,$A144,СВЦЭМ!$B$33:$B$776,E$119)+'СЕТ СН'!$I$12+СВЦЭМ!$D$10+'СЕТ СН'!$I$5-'СЕТ СН'!$I$20</f>
        <v>2892.0456051700003</v>
      </c>
      <c r="F144" s="36">
        <f>SUMIFS(СВЦЭМ!$C$33:$C$776,СВЦЭМ!$A$33:$A$776,$A144,СВЦЭМ!$B$33:$B$776,F$119)+'СЕТ СН'!$I$12+СВЦЭМ!$D$10+'СЕТ СН'!$I$5-'СЕТ СН'!$I$20</f>
        <v>2892.8568395299999</v>
      </c>
      <c r="G144" s="36">
        <f>SUMIFS(СВЦЭМ!$C$33:$C$776,СВЦЭМ!$A$33:$A$776,$A144,СВЦЭМ!$B$33:$B$776,G$119)+'СЕТ СН'!$I$12+СВЦЭМ!$D$10+'СЕТ СН'!$I$5-'СЕТ СН'!$I$20</f>
        <v>2878.8419401299998</v>
      </c>
      <c r="H144" s="36">
        <f>SUMIFS(СВЦЭМ!$C$33:$C$776,СВЦЭМ!$A$33:$A$776,$A144,СВЦЭМ!$B$33:$B$776,H$119)+'СЕТ СН'!$I$12+СВЦЭМ!$D$10+'СЕТ СН'!$I$5-'СЕТ СН'!$I$20</f>
        <v>2834.4632669000002</v>
      </c>
      <c r="I144" s="36">
        <f>SUMIFS(СВЦЭМ!$C$33:$C$776,СВЦЭМ!$A$33:$A$776,$A144,СВЦЭМ!$B$33:$B$776,I$119)+'СЕТ СН'!$I$12+СВЦЭМ!$D$10+'СЕТ СН'!$I$5-'СЕТ СН'!$I$20</f>
        <v>2787.9248482000003</v>
      </c>
      <c r="J144" s="36">
        <f>SUMIFS(СВЦЭМ!$C$33:$C$776,СВЦЭМ!$A$33:$A$776,$A144,СВЦЭМ!$B$33:$B$776,J$119)+'СЕТ СН'!$I$12+СВЦЭМ!$D$10+'СЕТ СН'!$I$5-'СЕТ СН'!$I$20</f>
        <v>2761.8982015700003</v>
      </c>
      <c r="K144" s="36">
        <f>SUMIFS(СВЦЭМ!$C$33:$C$776,СВЦЭМ!$A$33:$A$776,$A144,СВЦЭМ!$B$33:$B$776,K$119)+'СЕТ СН'!$I$12+СВЦЭМ!$D$10+'СЕТ СН'!$I$5-'СЕТ СН'!$I$20</f>
        <v>2748.92149883</v>
      </c>
      <c r="L144" s="36">
        <f>SUMIFS(СВЦЭМ!$C$33:$C$776,СВЦЭМ!$A$33:$A$776,$A144,СВЦЭМ!$B$33:$B$776,L$119)+'СЕТ СН'!$I$12+СВЦЭМ!$D$10+'СЕТ СН'!$I$5-'СЕТ СН'!$I$20</f>
        <v>2755.3372325400001</v>
      </c>
      <c r="M144" s="36">
        <f>SUMIFS(СВЦЭМ!$C$33:$C$776,СВЦЭМ!$A$33:$A$776,$A144,СВЦЭМ!$B$33:$B$776,M$119)+'СЕТ СН'!$I$12+СВЦЭМ!$D$10+'СЕТ СН'!$I$5-'СЕТ СН'!$I$20</f>
        <v>2765.0993334700001</v>
      </c>
      <c r="N144" s="36">
        <f>SUMIFS(СВЦЭМ!$C$33:$C$776,СВЦЭМ!$A$33:$A$776,$A144,СВЦЭМ!$B$33:$B$776,N$119)+'СЕТ СН'!$I$12+СВЦЭМ!$D$10+'СЕТ СН'!$I$5-'СЕТ СН'!$I$20</f>
        <v>2767.5014357300001</v>
      </c>
      <c r="O144" s="36">
        <f>SUMIFS(СВЦЭМ!$C$33:$C$776,СВЦЭМ!$A$33:$A$776,$A144,СВЦЭМ!$B$33:$B$776,O$119)+'СЕТ СН'!$I$12+СВЦЭМ!$D$10+'СЕТ СН'!$I$5-'СЕТ СН'!$I$20</f>
        <v>2777.2424926799999</v>
      </c>
      <c r="P144" s="36">
        <f>SUMIFS(СВЦЭМ!$C$33:$C$776,СВЦЭМ!$A$33:$A$776,$A144,СВЦЭМ!$B$33:$B$776,P$119)+'СЕТ СН'!$I$12+СВЦЭМ!$D$10+'СЕТ СН'!$I$5-'СЕТ СН'!$I$20</f>
        <v>2781.8848917599998</v>
      </c>
      <c r="Q144" s="36">
        <f>SUMIFS(СВЦЭМ!$C$33:$C$776,СВЦЭМ!$A$33:$A$776,$A144,СВЦЭМ!$B$33:$B$776,Q$119)+'СЕТ СН'!$I$12+СВЦЭМ!$D$10+'СЕТ СН'!$I$5-'СЕТ СН'!$I$20</f>
        <v>2789.9031521799998</v>
      </c>
      <c r="R144" s="36">
        <f>SUMIFS(СВЦЭМ!$C$33:$C$776,СВЦЭМ!$A$33:$A$776,$A144,СВЦЭМ!$B$33:$B$776,R$119)+'СЕТ СН'!$I$12+СВЦЭМ!$D$10+'СЕТ СН'!$I$5-'СЕТ СН'!$I$20</f>
        <v>2803.6956355800003</v>
      </c>
      <c r="S144" s="36">
        <f>SUMIFS(СВЦЭМ!$C$33:$C$776,СВЦЭМ!$A$33:$A$776,$A144,СВЦЭМ!$B$33:$B$776,S$119)+'СЕТ СН'!$I$12+СВЦЭМ!$D$10+'СЕТ СН'!$I$5-'СЕТ СН'!$I$20</f>
        <v>2805.7142187899999</v>
      </c>
      <c r="T144" s="36">
        <f>SUMIFS(СВЦЭМ!$C$33:$C$776,СВЦЭМ!$A$33:$A$776,$A144,СВЦЭМ!$B$33:$B$776,T$119)+'СЕТ СН'!$I$12+СВЦЭМ!$D$10+'СЕТ СН'!$I$5-'СЕТ СН'!$I$20</f>
        <v>2802.73397286</v>
      </c>
      <c r="U144" s="36">
        <f>SUMIFS(СВЦЭМ!$C$33:$C$776,СВЦЭМ!$A$33:$A$776,$A144,СВЦЭМ!$B$33:$B$776,U$119)+'СЕТ СН'!$I$12+СВЦЭМ!$D$10+'СЕТ СН'!$I$5-'СЕТ СН'!$I$20</f>
        <v>2814.0076251</v>
      </c>
      <c r="V144" s="36">
        <f>SUMIFS(СВЦЭМ!$C$33:$C$776,СВЦЭМ!$A$33:$A$776,$A144,СВЦЭМ!$B$33:$B$776,V$119)+'СЕТ СН'!$I$12+СВЦЭМ!$D$10+'СЕТ СН'!$I$5-'СЕТ СН'!$I$20</f>
        <v>2824.34393959</v>
      </c>
      <c r="W144" s="36">
        <f>SUMIFS(СВЦЭМ!$C$33:$C$776,СВЦЭМ!$A$33:$A$776,$A144,СВЦЭМ!$B$33:$B$776,W$119)+'СЕТ СН'!$I$12+СВЦЭМ!$D$10+'СЕТ СН'!$I$5-'СЕТ СН'!$I$20</f>
        <v>2807.54931756</v>
      </c>
      <c r="X144" s="36">
        <f>SUMIFS(СВЦЭМ!$C$33:$C$776,СВЦЭМ!$A$33:$A$776,$A144,СВЦЭМ!$B$33:$B$776,X$119)+'СЕТ СН'!$I$12+СВЦЭМ!$D$10+'СЕТ СН'!$I$5-'СЕТ СН'!$I$20</f>
        <v>2789.8797730400001</v>
      </c>
      <c r="Y144" s="36">
        <f>SUMIFS(СВЦЭМ!$C$33:$C$776,СВЦЭМ!$A$33:$A$776,$A144,СВЦЭМ!$B$33:$B$776,Y$119)+'СЕТ СН'!$I$12+СВЦЭМ!$D$10+'СЕТ СН'!$I$5-'СЕТ СН'!$I$20</f>
        <v>2768.7796102800003</v>
      </c>
    </row>
    <row r="145" spans="1:26" ht="15.75" x14ac:dyDescent="0.2">
      <c r="A145" s="35">
        <f t="shared" si="3"/>
        <v>43734</v>
      </c>
      <c r="B145" s="36">
        <f>SUMIFS(СВЦЭМ!$C$33:$C$776,СВЦЭМ!$A$33:$A$776,$A145,СВЦЭМ!$B$33:$B$776,B$119)+'СЕТ СН'!$I$12+СВЦЭМ!$D$10+'СЕТ СН'!$I$5-'СЕТ СН'!$I$20</f>
        <v>2825.1063112900001</v>
      </c>
      <c r="C145" s="36">
        <f>SUMIFS(СВЦЭМ!$C$33:$C$776,СВЦЭМ!$A$33:$A$776,$A145,СВЦЭМ!$B$33:$B$776,C$119)+'СЕТ СН'!$I$12+СВЦЭМ!$D$10+'СЕТ СН'!$I$5-'СЕТ СН'!$I$20</f>
        <v>2867.3412715200002</v>
      </c>
      <c r="D145" s="36">
        <f>SUMIFS(СВЦЭМ!$C$33:$C$776,СВЦЭМ!$A$33:$A$776,$A145,СВЦЭМ!$B$33:$B$776,D$119)+'СЕТ СН'!$I$12+СВЦЭМ!$D$10+'СЕТ СН'!$I$5-'СЕТ СН'!$I$20</f>
        <v>2896.6139363800003</v>
      </c>
      <c r="E145" s="36">
        <f>SUMIFS(СВЦЭМ!$C$33:$C$776,СВЦЭМ!$A$33:$A$776,$A145,СВЦЭМ!$B$33:$B$776,E$119)+'СЕТ СН'!$I$12+СВЦЭМ!$D$10+'СЕТ СН'!$I$5-'СЕТ СН'!$I$20</f>
        <v>2907.0969061699998</v>
      </c>
      <c r="F145" s="36">
        <f>SUMIFS(СВЦЭМ!$C$33:$C$776,СВЦЭМ!$A$33:$A$776,$A145,СВЦЭМ!$B$33:$B$776,F$119)+'СЕТ СН'!$I$12+СВЦЭМ!$D$10+'СЕТ СН'!$I$5-'СЕТ СН'!$I$20</f>
        <v>2895.37380562</v>
      </c>
      <c r="G145" s="36">
        <f>SUMIFS(СВЦЭМ!$C$33:$C$776,СВЦЭМ!$A$33:$A$776,$A145,СВЦЭМ!$B$33:$B$776,G$119)+'СЕТ СН'!$I$12+СВЦЭМ!$D$10+'СЕТ СН'!$I$5-'СЕТ СН'!$I$20</f>
        <v>2885.7153391400002</v>
      </c>
      <c r="H145" s="36">
        <f>SUMIFS(СВЦЭМ!$C$33:$C$776,СВЦЭМ!$A$33:$A$776,$A145,СВЦЭМ!$B$33:$B$776,H$119)+'СЕТ СН'!$I$12+СВЦЭМ!$D$10+'СЕТ СН'!$I$5-'СЕТ СН'!$I$20</f>
        <v>2842.37679187</v>
      </c>
      <c r="I145" s="36">
        <f>SUMIFS(СВЦЭМ!$C$33:$C$776,СВЦЭМ!$A$33:$A$776,$A145,СВЦЭМ!$B$33:$B$776,I$119)+'СЕТ СН'!$I$12+СВЦЭМ!$D$10+'СЕТ СН'!$I$5-'СЕТ СН'!$I$20</f>
        <v>2813.1927109899998</v>
      </c>
      <c r="J145" s="36">
        <f>SUMIFS(СВЦЭМ!$C$33:$C$776,СВЦЭМ!$A$33:$A$776,$A145,СВЦЭМ!$B$33:$B$776,J$119)+'СЕТ СН'!$I$12+СВЦЭМ!$D$10+'СЕТ СН'!$I$5-'СЕТ СН'!$I$20</f>
        <v>2812.6972925499999</v>
      </c>
      <c r="K145" s="36">
        <f>SUMIFS(СВЦЭМ!$C$33:$C$776,СВЦЭМ!$A$33:$A$776,$A145,СВЦЭМ!$B$33:$B$776,K$119)+'СЕТ СН'!$I$12+СВЦЭМ!$D$10+'СЕТ СН'!$I$5-'СЕТ СН'!$I$20</f>
        <v>2816.6563775</v>
      </c>
      <c r="L145" s="36">
        <f>SUMIFS(СВЦЭМ!$C$33:$C$776,СВЦЭМ!$A$33:$A$776,$A145,СВЦЭМ!$B$33:$B$776,L$119)+'СЕТ СН'!$I$12+СВЦЭМ!$D$10+'СЕТ СН'!$I$5-'СЕТ СН'!$I$20</f>
        <v>2826.3142023600003</v>
      </c>
      <c r="M145" s="36">
        <f>SUMIFS(СВЦЭМ!$C$33:$C$776,СВЦЭМ!$A$33:$A$776,$A145,СВЦЭМ!$B$33:$B$776,M$119)+'СЕТ СН'!$I$12+СВЦЭМ!$D$10+'СЕТ СН'!$I$5-'СЕТ СН'!$I$20</f>
        <v>2817.3576387200001</v>
      </c>
      <c r="N145" s="36">
        <f>SUMIFS(СВЦЭМ!$C$33:$C$776,СВЦЭМ!$A$33:$A$776,$A145,СВЦЭМ!$B$33:$B$776,N$119)+'СЕТ СН'!$I$12+СВЦЭМ!$D$10+'СЕТ СН'!$I$5-'СЕТ СН'!$I$20</f>
        <v>2812.9661482800002</v>
      </c>
      <c r="O145" s="36">
        <f>SUMIFS(СВЦЭМ!$C$33:$C$776,СВЦЭМ!$A$33:$A$776,$A145,СВЦЭМ!$B$33:$B$776,O$119)+'СЕТ СН'!$I$12+СВЦЭМ!$D$10+'СЕТ СН'!$I$5-'СЕТ СН'!$I$20</f>
        <v>2803.1305564200002</v>
      </c>
      <c r="P145" s="36">
        <f>SUMIFS(СВЦЭМ!$C$33:$C$776,СВЦЭМ!$A$33:$A$776,$A145,СВЦЭМ!$B$33:$B$776,P$119)+'СЕТ СН'!$I$12+СВЦЭМ!$D$10+'СЕТ СН'!$I$5-'СЕТ СН'!$I$20</f>
        <v>2807.6926378799999</v>
      </c>
      <c r="Q145" s="36">
        <f>SUMIFS(СВЦЭМ!$C$33:$C$776,СВЦЭМ!$A$33:$A$776,$A145,СВЦЭМ!$B$33:$B$776,Q$119)+'СЕТ СН'!$I$12+СВЦЭМ!$D$10+'СЕТ СН'!$I$5-'СЕТ СН'!$I$20</f>
        <v>2807.0303694700001</v>
      </c>
      <c r="R145" s="36">
        <f>SUMIFS(СВЦЭМ!$C$33:$C$776,СВЦЭМ!$A$33:$A$776,$A145,СВЦЭМ!$B$33:$B$776,R$119)+'СЕТ СН'!$I$12+СВЦЭМ!$D$10+'СЕТ СН'!$I$5-'СЕТ СН'!$I$20</f>
        <v>2797.5187737900001</v>
      </c>
      <c r="S145" s="36">
        <f>SUMIFS(СВЦЭМ!$C$33:$C$776,СВЦЭМ!$A$33:$A$776,$A145,СВЦЭМ!$B$33:$B$776,S$119)+'СЕТ СН'!$I$12+СВЦЭМ!$D$10+'СЕТ СН'!$I$5-'СЕТ СН'!$I$20</f>
        <v>2741.3071941400003</v>
      </c>
      <c r="T145" s="36">
        <f>SUMIFS(СВЦЭМ!$C$33:$C$776,СВЦЭМ!$A$33:$A$776,$A145,СВЦЭМ!$B$33:$B$776,T$119)+'СЕТ СН'!$I$12+СВЦЭМ!$D$10+'СЕТ СН'!$I$5-'СЕТ СН'!$I$20</f>
        <v>2740.1365325000002</v>
      </c>
      <c r="U145" s="36">
        <f>SUMIFS(СВЦЭМ!$C$33:$C$776,СВЦЭМ!$A$33:$A$776,$A145,СВЦЭМ!$B$33:$B$776,U$119)+'СЕТ СН'!$I$12+СВЦЭМ!$D$10+'СЕТ СН'!$I$5-'СЕТ СН'!$I$20</f>
        <v>2773.4956609800001</v>
      </c>
      <c r="V145" s="36">
        <f>SUMIFS(СВЦЭМ!$C$33:$C$776,СВЦЭМ!$A$33:$A$776,$A145,СВЦЭМ!$B$33:$B$776,V$119)+'СЕТ СН'!$I$12+СВЦЭМ!$D$10+'СЕТ СН'!$I$5-'СЕТ СН'!$I$20</f>
        <v>2788.4789358899998</v>
      </c>
      <c r="W145" s="36">
        <f>SUMIFS(СВЦЭМ!$C$33:$C$776,СВЦЭМ!$A$33:$A$776,$A145,СВЦЭМ!$B$33:$B$776,W$119)+'СЕТ СН'!$I$12+СВЦЭМ!$D$10+'СЕТ СН'!$I$5-'СЕТ СН'!$I$20</f>
        <v>2779.8311331100003</v>
      </c>
      <c r="X145" s="36">
        <f>SUMIFS(СВЦЭМ!$C$33:$C$776,СВЦЭМ!$A$33:$A$776,$A145,СВЦЭМ!$B$33:$B$776,X$119)+'СЕТ СН'!$I$12+СВЦЭМ!$D$10+'СЕТ СН'!$I$5-'СЕТ СН'!$I$20</f>
        <v>2744.6354206599999</v>
      </c>
      <c r="Y145" s="36">
        <f>SUMIFS(СВЦЭМ!$C$33:$C$776,СВЦЭМ!$A$33:$A$776,$A145,СВЦЭМ!$B$33:$B$776,Y$119)+'СЕТ СН'!$I$12+СВЦЭМ!$D$10+'СЕТ СН'!$I$5-'СЕТ СН'!$I$20</f>
        <v>2767.41801493</v>
      </c>
    </row>
    <row r="146" spans="1:26" ht="15.75" x14ac:dyDescent="0.2">
      <c r="A146" s="35">
        <f t="shared" si="3"/>
        <v>43735</v>
      </c>
      <c r="B146" s="36">
        <f>SUMIFS(СВЦЭМ!$C$33:$C$776,СВЦЭМ!$A$33:$A$776,$A146,СВЦЭМ!$B$33:$B$776,B$119)+'СЕТ СН'!$I$12+СВЦЭМ!$D$10+'СЕТ СН'!$I$5-'СЕТ СН'!$I$20</f>
        <v>2862.5037577100002</v>
      </c>
      <c r="C146" s="36">
        <f>SUMIFS(СВЦЭМ!$C$33:$C$776,СВЦЭМ!$A$33:$A$776,$A146,СВЦЭМ!$B$33:$B$776,C$119)+'СЕТ СН'!$I$12+СВЦЭМ!$D$10+'СЕТ СН'!$I$5-'СЕТ СН'!$I$20</f>
        <v>2891.9667050400003</v>
      </c>
      <c r="D146" s="36">
        <f>SUMIFS(СВЦЭМ!$C$33:$C$776,СВЦЭМ!$A$33:$A$776,$A146,СВЦЭМ!$B$33:$B$776,D$119)+'СЕТ СН'!$I$12+СВЦЭМ!$D$10+'СЕТ СН'!$I$5-'СЕТ СН'!$I$20</f>
        <v>2917.5636953799999</v>
      </c>
      <c r="E146" s="36">
        <f>SUMIFS(СВЦЭМ!$C$33:$C$776,СВЦЭМ!$A$33:$A$776,$A146,СВЦЭМ!$B$33:$B$776,E$119)+'СЕТ СН'!$I$12+СВЦЭМ!$D$10+'СЕТ СН'!$I$5-'СЕТ СН'!$I$20</f>
        <v>2922.8426644400001</v>
      </c>
      <c r="F146" s="36">
        <f>SUMIFS(СВЦЭМ!$C$33:$C$776,СВЦЭМ!$A$33:$A$776,$A146,СВЦЭМ!$B$33:$B$776,F$119)+'СЕТ СН'!$I$12+СВЦЭМ!$D$10+'СЕТ СН'!$I$5-'СЕТ СН'!$I$20</f>
        <v>2940.67266277</v>
      </c>
      <c r="G146" s="36">
        <f>SUMIFS(СВЦЭМ!$C$33:$C$776,СВЦЭМ!$A$33:$A$776,$A146,СВЦЭМ!$B$33:$B$776,G$119)+'СЕТ СН'!$I$12+СВЦЭМ!$D$10+'СЕТ СН'!$I$5-'СЕТ СН'!$I$20</f>
        <v>2901.05544224</v>
      </c>
      <c r="H146" s="36">
        <f>SUMIFS(СВЦЭМ!$C$33:$C$776,СВЦЭМ!$A$33:$A$776,$A146,СВЦЭМ!$B$33:$B$776,H$119)+'СЕТ СН'!$I$12+СВЦЭМ!$D$10+'СЕТ СН'!$I$5-'СЕТ СН'!$I$20</f>
        <v>2863.9236772100003</v>
      </c>
      <c r="I146" s="36">
        <f>SUMIFS(СВЦЭМ!$C$33:$C$776,СВЦЭМ!$A$33:$A$776,$A146,СВЦЭМ!$B$33:$B$776,I$119)+'СЕТ СН'!$I$12+СВЦЭМ!$D$10+'СЕТ СН'!$I$5-'СЕТ СН'!$I$20</f>
        <v>2808.0393609299999</v>
      </c>
      <c r="J146" s="36">
        <f>SUMIFS(СВЦЭМ!$C$33:$C$776,СВЦЭМ!$A$33:$A$776,$A146,СВЦЭМ!$B$33:$B$776,J$119)+'СЕТ СН'!$I$12+СВЦЭМ!$D$10+'СЕТ СН'!$I$5-'СЕТ СН'!$I$20</f>
        <v>2833.99231667</v>
      </c>
      <c r="K146" s="36">
        <f>SUMIFS(СВЦЭМ!$C$33:$C$776,СВЦЭМ!$A$33:$A$776,$A146,СВЦЭМ!$B$33:$B$776,K$119)+'СЕТ СН'!$I$12+СВЦЭМ!$D$10+'СЕТ СН'!$I$5-'СЕТ СН'!$I$20</f>
        <v>2843.45899353</v>
      </c>
      <c r="L146" s="36">
        <f>SUMIFS(СВЦЭМ!$C$33:$C$776,СВЦЭМ!$A$33:$A$776,$A146,СВЦЭМ!$B$33:$B$776,L$119)+'СЕТ СН'!$I$12+СВЦЭМ!$D$10+'СЕТ СН'!$I$5-'СЕТ СН'!$I$20</f>
        <v>2838.71949245</v>
      </c>
      <c r="M146" s="36">
        <f>SUMIFS(СВЦЭМ!$C$33:$C$776,СВЦЭМ!$A$33:$A$776,$A146,СВЦЭМ!$B$33:$B$776,M$119)+'СЕТ СН'!$I$12+СВЦЭМ!$D$10+'СЕТ СН'!$I$5-'СЕТ СН'!$I$20</f>
        <v>2835.6520510800001</v>
      </c>
      <c r="N146" s="36">
        <f>SUMIFS(СВЦЭМ!$C$33:$C$776,СВЦЭМ!$A$33:$A$776,$A146,СВЦЭМ!$B$33:$B$776,N$119)+'СЕТ СН'!$I$12+СВЦЭМ!$D$10+'СЕТ СН'!$I$5-'СЕТ СН'!$I$20</f>
        <v>2820.6059576299999</v>
      </c>
      <c r="O146" s="36">
        <f>SUMIFS(СВЦЭМ!$C$33:$C$776,СВЦЭМ!$A$33:$A$776,$A146,СВЦЭМ!$B$33:$B$776,O$119)+'СЕТ СН'!$I$12+СВЦЭМ!$D$10+'СЕТ СН'!$I$5-'СЕТ СН'!$I$20</f>
        <v>2820.6442249900001</v>
      </c>
      <c r="P146" s="36">
        <f>SUMIFS(СВЦЭМ!$C$33:$C$776,СВЦЭМ!$A$33:$A$776,$A146,СВЦЭМ!$B$33:$B$776,P$119)+'СЕТ СН'!$I$12+СВЦЭМ!$D$10+'СЕТ СН'!$I$5-'СЕТ СН'!$I$20</f>
        <v>2814.8662917800002</v>
      </c>
      <c r="Q146" s="36">
        <f>SUMIFS(СВЦЭМ!$C$33:$C$776,СВЦЭМ!$A$33:$A$776,$A146,СВЦЭМ!$B$33:$B$776,Q$119)+'СЕТ СН'!$I$12+СВЦЭМ!$D$10+'СЕТ СН'!$I$5-'СЕТ СН'!$I$20</f>
        <v>2817.9413929399998</v>
      </c>
      <c r="R146" s="36">
        <f>SUMIFS(СВЦЭМ!$C$33:$C$776,СВЦЭМ!$A$33:$A$776,$A146,СВЦЭМ!$B$33:$B$776,R$119)+'СЕТ СН'!$I$12+СВЦЭМ!$D$10+'СЕТ СН'!$I$5-'СЕТ СН'!$I$20</f>
        <v>2831.7192574300002</v>
      </c>
      <c r="S146" s="36">
        <f>SUMIFS(СВЦЭМ!$C$33:$C$776,СВЦЭМ!$A$33:$A$776,$A146,СВЦЭМ!$B$33:$B$776,S$119)+'СЕТ СН'!$I$12+СВЦЭМ!$D$10+'СЕТ СН'!$I$5-'СЕТ СН'!$I$20</f>
        <v>2833.3672376100003</v>
      </c>
      <c r="T146" s="36">
        <f>SUMIFS(СВЦЭМ!$C$33:$C$776,СВЦЭМ!$A$33:$A$776,$A146,СВЦЭМ!$B$33:$B$776,T$119)+'СЕТ СН'!$I$12+СВЦЭМ!$D$10+'СЕТ СН'!$I$5-'СЕТ СН'!$I$20</f>
        <v>2847.1697953600001</v>
      </c>
      <c r="U146" s="36">
        <f>SUMIFS(СВЦЭМ!$C$33:$C$776,СВЦЭМ!$A$33:$A$776,$A146,СВЦЭМ!$B$33:$B$776,U$119)+'СЕТ СН'!$I$12+СВЦЭМ!$D$10+'СЕТ СН'!$I$5-'СЕТ СН'!$I$20</f>
        <v>2819.8362261299999</v>
      </c>
      <c r="V146" s="36">
        <f>SUMIFS(СВЦЭМ!$C$33:$C$776,СВЦЭМ!$A$33:$A$776,$A146,СВЦЭМ!$B$33:$B$776,V$119)+'СЕТ СН'!$I$12+СВЦЭМ!$D$10+'СЕТ СН'!$I$5-'СЕТ СН'!$I$20</f>
        <v>2783.3618532999999</v>
      </c>
      <c r="W146" s="36">
        <f>SUMIFS(СВЦЭМ!$C$33:$C$776,СВЦЭМ!$A$33:$A$776,$A146,СВЦЭМ!$B$33:$B$776,W$119)+'СЕТ СН'!$I$12+СВЦЭМ!$D$10+'СЕТ СН'!$I$5-'СЕТ СН'!$I$20</f>
        <v>2770.46338633</v>
      </c>
      <c r="X146" s="36">
        <f>SUMIFS(СВЦЭМ!$C$33:$C$776,СВЦЭМ!$A$33:$A$776,$A146,СВЦЭМ!$B$33:$B$776,X$119)+'СЕТ СН'!$I$12+СВЦЭМ!$D$10+'СЕТ СН'!$I$5-'СЕТ СН'!$I$20</f>
        <v>2741.2221847599999</v>
      </c>
      <c r="Y146" s="36">
        <f>SUMIFS(СВЦЭМ!$C$33:$C$776,СВЦЭМ!$A$33:$A$776,$A146,СВЦЭМ!$B$33:$B$776,Y$119)+'СЕТ СН'!$I$12+СВЦЭМ!$D$10+'СЕТ СН'!$I$5-'СЕТ СН'!$I$20</f>
        <v>2751.7785680699999</v>
      </c>
    </row>
    <row r="147" spans="1:26" ht="15.75" x14ac:dyDescent="0.2">
      <c r="A147" s="35">
        <f t="shared" si="3"/>
        <v>43736</v>
      </c>
      <c r="B147" s="36">
        <f>SUMIFS(СВЦЭМ!$C$33:$C$776,СВЦЭМ!$A$33:$A$776,$A147,СВЦЭМ!$B$33:$B$776,B$119)+'СЕТ СН'!$I$12+СВЦЭМ!$D$10+'СЕТ СН'!$I$5-'СЕТ СН'!$I$20</f>
        <v>2878.5021554200002</v>
      </c>
      <c r="C147" s="36">
        <f>SUMIFS(СВЦЭМ!$C$33:$C$776,СВЦЭМ!$A$33:$A$776,$A147,СВЦЭМ!$B$33:$B$776,C$119)+'СЕТ СН'!$I$12+СВЦЭМ!$D$10+'СЕТ СН'!$I$5-'СЕТ СН'!$I$20</f>
        <v>2898.5131060100002</v>
      </c>
      <c r="D147" s="36">
        <f>SUMIFS(СВЦЭМ!$C$33:$C$776,СВЦЭМ!$A$33:$A$776,$A147,СВЦЭМ!$B$33:$B$776,D$119)+'СЕТ СН'!$I$12+СВЦЭМ!$D$10+'СЕТ СН'!$I$5-'СЕТ СН'!$I$20</f>
        <v>2913.3678329300001</v>
      </c>
      <c r="E147" s="36">
        <f>SUMIFS(СВЦЭМ!$C$33:$C$776,СВЦЭМ!$A$33:$A$776,$A147,СВЦЭМ!$B$33:$B$776,E$119)+'СЕТ СН'!$I$12+СВЦЭМ!$D$10+'СЕТ СН'!$I$5-'СЕТ СН'!$I$20</f>
        <v>2916.2965395000001</v>
      </c>
      <c r="F147" s="36">
        <f>SUMIFS(СВЦЭМ!$C$33:$C$776,СВЦЭМ!$A$33:$A$776,$A147,СВЦЭМ!$B$33:$B$776,F$119)+'СЕТ СН'!$I$12+СВЦЭМ!$D$10+'СЕТ СН'!$I$5-'СЕТ СН'!$I$20</f>
        <v>2910.0799916800001</v>
      </c>
      <c r="G147" s="36">
        <f>SUMIFS(СВЦЭМ!$C$33:$C$776,СВЦЭМ!$A$33:$A$776,$A147,СВЦЭМ!$B$33:$B$776,G$119)+'СЕТ СН'!$I$12+СВЦЭМ!$D$10+'СЕТ СН'!$I$5-'СЕТ СН'!$I$20</f>
        <v>2905.5460161800002</v>
      </c>
      <c r="H147" s="36">
        <f>SUMIFS(СВЦЭМ!$C$33:$C$776,СВЦЭМ!$A$33:$A$776,$A147,СВЦЭМ!$B$33:$B$776,H$119)+'СЕТ СН'!$I$12+СВЦЭМ!$D$10+'СЕТ СН'!$I$5-'СЕТ СН'!$I$20</f>
        <v>2886.1711838400001</v>
      </c>
      <c r="I147" s="36">
        <f>SUMIFS(СВЦЭМ!$C$33:$C$776,СВЦЭМ!$A$33:$A$776,$A147,СВЦЭМ!$B$33:$B$776,I$119)+'СЕТ СН'!$I$12+СВЦЭМ!$D$10+'СЕТ СН'!$I$5-'СЕТ СН'!$I$20</f>
        <v>2857.6798766000002</v>
      </c>
      <c r="J147" s="36">
        <f>SUMIFS(СВЦЭМ!$C$33:$C$776,СВЦЭМ!$A$33:$A$776,$A147,СВЦЭМ!$B$33:$B$776,J$119)+'СЕТ СН'!$I$12+СВЦЭМ!$D$10+'СЕТ СН'!$I$5-'СЕТ СН'!$I$20</f>
        <v>2802.8242685300002</v>
      </c>
      <c r="K147" s="36">
        <f>SUMIFS(СВЦЭМ!$C$33:$C$776,СВЦЭМ!$A$33:$A$776,$A147,СВЦЭМ!$B$33:$B$776,K$119)+'СЕТ СН'!$I$12+СВЦЭМ!$D$10+'СЕТ СН'!$I$5-'СЕТ СН'!$I$20</f>
        <v>2812.7104169600002</v>
      </c>
      <c r="L147" s="36">
        <f>SUMIFS(СВЦЭМ!$C$33:$C$776,СВЦЭМ!$A$33:$A$776,$A147,СВЦЭМ!$B$33:$B$776,L$119)+'СЕТ СН'!$I$12+СВЦЭМ!$D$10+'СЕТ СН'!$I$5-'СЕТ СН'!$I$20</f>
        <v>2818.86242967</v>
      </c>
      <c r="M147" s="36">
        <f>SUMIFS(СВЦЭМ!$C$33:$C$776,СВЦЭМ!$A$33:$A$776,$A147,СВЦЭМ!$B$33:$B$776,M$119)+'СЕТ СН'!$I$12+СВЦЭМ!$D$10+'СЕТ СН'!$I$5-'СЕТ СН'!$I$20</f>
        <v>2795.5514096699999</v>
      </c>
      <c r="N147" s="36">
        <f>SUMIFS(СВЦЭМ!$C$33:$C$776,СВЦЭМ!$A$33:$A$776,$A147,СВЦЭМ!$B$33:$B$776,N$119)+'СЕТ СН'!$I$12+СВЦЭМ!$D$10+'СЕТ СН'!$I$5-'СЕТ СН'!$I$20</f>
        <v>2797.7495449200001</v>
      </c>
      <c r="O147" s="36">
        <f>SUMIFS(СВЦЭМ!$C$33:$C$776,СВЦЭМ!$A$33:$A$776,$A147,СВЦЭМ!$B$33:$B$776,O$119)+'СЕТ СН'!$I$12+СВЦЭМ!$D$10+'СЕТ СН'!$I$5-'СЕТ СН'!$I$20</f>
        <v>2790.3152359800001</v>
      </c>
      <c r="P147" s="36">
        <f>SUMIFS(СВЦЭМ!$C$33:$C$776,СВЦЭМ!$A$33:$A$776,$A147,СВЦЭМ!$B$33:$B$776,P$119)+'СЕТ СН'!$I$12+СВЦЭМ!$D$10+'СЕТ СН'!$I$5-'СЕТ СН'!$I$20</f>
        <v>2792.4749754100003</v>
      </c>
      <c r="Q147" s="36">
        <f>SUMIFS(СВЦЭМ!$C$33:$C$776,СВЦЭМ!$A$33:$A$776,$A147,СВЦЭМ!$B$33:$B$776,Q$119)+'СЕТ СН'!$I$12+СВЦЭМ!$D$10+'СЕТ СН'!$I$5-'СЕТ СН'!$I$20</f>
        <v>2797.3566451900001</v>
      </c>
      <c r="R147" s="36">
        <f>SUMIFS(СВЦЭМ!$C$33:$C$776,СВЦЭМ!$A$33:$A$776,$A147,СВЦЭМ!$B$33:$B$776,R$119)+'СЕТ СН'!$I$12+СВЦЭМ!$D$10+'СЕТ СН'!$I$5-'СЕТ СН'!$I$20</f>
        <v>2757.7470950100001</v>
      </c>
      <c r="S147" s="36">
        <f>SUMIFS(СВЦЭМ!$C$33:$C$776,СВЦЭМ!$A$33:$A$776,$A147,СВЦЭМ!$B$33:$B$776,S$119)+'СЕТ СН'!$I$12+СВЦЭМ!$D$10+'СЕТ СН'!$I$5-'СЕТ СН'!$I$20</f>
        <v>2727.3513204700002</v>
      </c>
      <c r="T147" s="36">
        <f>SUMIFS(СВЦЭМ!$C$33:$C$776,СВЦЭМ!$A$33:$A$776,$A147,СВЦЭМ!$B$33:$B$776,T$119)+'СЕТ СН'!$I$12+СВЦЭМ!$D$10+'СЕТ СН'!$I$5-'СЕТ СН'!$I$20</f>
        <v>2737.95315987</v>
      </c>
      <c r="U147" s="36">
        <f>SUMIFS(СВЦЭМ!$C$33:$C$776,СВЦЭМ!$A$33:$A$776,$A147,СВЦЭМ!$B$33:$B$776,U$119)+'СЕТ СН'!$I$12+СВЦЭМ!$D$10+'СЕТ СН'!$I$5-'СЕТ СН'!$I$20</f>
        <v>2770.6678772700002</v>
      </c>
      <c r="V147" s="36">
        <f>SUMIFS(СВЦЭМ!$C$33:$C$776,СВЦЭМ!$A$33:$A$776,$A147,СВЦЭМ!$B$33:$B$776,V$119)+'СЕТ СН'!$I$12+СВЦЭМ!$D$10+'СЕТ СН'!$I$5-'СЕТ СН'!$I$20</f>
        <v>2782.3400733100002</v>
      </c>
      <c r="W147" s="36">
        <f>SUMIFS(СВЦЭМ!$C$33:$C$776,СВЦЭМ!$A$33:$A$776,$A147,СВЦЭМ!$B$33:$B$776,W$119)+'СЕТ СН'!$I$12+СВЦЭМ!$D$10+'СЕТ СН'!$I$5-'СЕТ СН'!$I$20</f>
        <v>2770.84444854</v>
      </c>
      <c r="X147" s="36">
        <f>SUMIFS(СВЦЭМ!$C$33:$C$776,СВЦЭМ!$A$33:$A$776,$A147,СВЦЭМ!$B$33:$B$776,X$119)+'СЕТ СН'!$I$12+СВЦЭМ!$D$10+'СЕТ СН'!$I$5-'СЕТ СН'!$I$20</f>
        <v>2748.4447319999999</v>
      </c>
      <c r="Y147" s="36">
        <f>SUMIFS(СВЦЭМ!$C$33:$C$776,СВЦЭМ!$A$33:$A$776,$A147,СВЦЭМ!$B$33:$B$776,Y$119)+'СЕТ СН'!$I$12+СВЦЭМ!$D$10+'СЕТ СН'!$I$5-'СЕТ СН'!$I$20</f>
        <v>2792.2494020300001</v>
      </c>
    </row>
    <row r="148" spans="1:26" ht="15.75" x14ac:dyDescent="0.2">
      <c r="A148" s="35">
        <f t="shared" si="3"/>
        <v>43737</v>
      </c>
      <c r="B148" s="36">
        <f>SUMIFS(СВЦЭМ!$C$33:$C$776,СВЦЭМ!$A$33:$A$776,$A148,СВЦЭМ!$B$33:$B$776,B$119)+'СЕТ СН'!$I$12+СВЦЭМ!$D$10+'СЕТ СН'!$I$5-'СЕТ СН'!$I$20</f>
        <v>2856.4839113100002</v>
      </c>
      <c r="C148" s="36">
        <f>SUMIFS(СВЦЭМ!$C$33:$C$776,СВЦЭМ!$A$33:$A$776,$A148,СВЦЭМ!$B$33:$B$776,C$119)+'СЕТ СН'!$I$12+СВЦЭМ!$D$10+'СЕТ СН'!$I$5-'СЕТ СН'!$I$20</f>
        <v>2883.4716357100001</v>
      </c>
      <c r="D148" s="36">
        <f>SUMIFS(СВЦЭМ!$C$33:$C$776,СВЦЭМ!$A$33:$A$776,$A148,СВЦЭМ!$B$33:$B$776,D$119)+'СЕТ СН'!$I$12+СВЦЭМ!$D$10+'СЕТ СН'!$I$5-'СЕТ СН'!$I$20</f>
        <v>2895.8604802999998</v>
      </c>
      <c r="E148" s="36">
        <f>SUMIFS(СВЦЭМ!$C$33:$C$776,СВЦЭМ!$A$33:$A$776,$A148,СВЦЭМ!$B$33:$B$776,E$119)+'СЕТ СН'!$I$12+СВЦЭМ!$D$10+'СЕТ СН'!$I$5-'СЕТ СН'!$I$20</f>
        <v>2902.9832635100001</v>
      </c>
      <c r="F148" s="36">
        <f>SUMIFS(СВЦЭМ!$C$33:$C$776,СВЦЭМ!$A$33:$A$776,$A148,СВЦЭМ!$B$33:$B$776,F$119)+'СЕТ СН'!$I$12+СВЦЭМ!$D$10+'СЕТ СН'!$I$5-'СЕТ СН'!$I$20</f>
        <v>2901.79737153</v>
      </c>
      <c r="G148" s="36">
        <f>SUMIFS(СВЦЭМ!$C$33:$C$776,СВЦЭМ!$A$33:$A$776,$A148,СВЦЭМ!$B$33:$B$776,G$119)+'СЕТ СН'!$I$12+СВЦЭМ!$D$10+'СЕТ СН'!$I$5-'СЕТ СН'!$I$20</f>
        <v>2896.9639637</v>
      </c>
      <c r="H148" s="36">
        <f>SUMIFS(СВЦЭМ!$C$33:$C$776,СВЦЭМ!$A$33:$A$776,$A148,СВЦЭМ!$B$33:$B$776,H$119)+'СЕТ СН'!$I$12+СВЦЭМ!$D$10+'СЕТ СН'!$I$5-'СЕТ СН'!$I$20</f>
        <v>2879.4437461900002</v>
      </c>
      <c r="I148" s="36">
        <f>SUMIFS(СВЦЭМ!$C$33:$C$776,СВЦЭМ!$A$33:$A$776,$A148,СВЦЭМ!$B$33:$B$776,I$119)+'СЕТ СН'!$I$12+СВЦЭМ!$D$10+'СЕТ СН'!$I$5-'СЕТ СН'!$I$20</f>
        <v>2874.4213611700002</v>
      </c>
      <c r="J148" s="36">
        <f>SUMIFS(СВЦЭМ!$C$33:$C$776,СВЦЭМ!$A$33:$A$776,$A148,СВЦЭМ!$B$33:$B$776,J$119)+'СЕТ СН'!$I$12+СВЦЭМ!$D$10+'СЕТ СН'!$I$5-'СЕТ СН'!$I$20</f>
        <v>2831.8028361400002</v>
      </c>
      <c r="K148" s="36">
        <f>SUMIFS(СВЦЭМ!$C$33:$C$776,СВЦЭМ!$A$33:$A$776,$A148,СВЦЭМ!$B$33:$B$776,K$119)+'СЕТ СН'!$I$12+СВЦЭМ!$D$10+'СЕТ СН'!$I$5-'СЕТ СН'!$I$20</f>
        <v>2807.5620594699999</v>
      </c>
      <c r="L148" s="36">
        <f>SUMIFS(СВЦЭМ!$C$33:$C$776,СВЦЭМ!$A$33:$A$776,$A148,СВЦЭМ!$B$33:$B$776,L$119)+'СЕТ СН'!$I$12+СВЦЭМ!$D$10+'СЕТ СН'!$I$5-'СЕТ СН'!$I$20</f>
        <v>2813.4068785600002</v>
      </c>
      <c r="M148" s="36">
        <f>SUMIFS(СВЦЭМ!$C$33:$C$776,СВЦЭМ!$A$33:$A$776,$A148,СВЦЭМ!$B$33:$B$776,M$119)+'СЕТ СН'!$I$12+СВЦЭМ!$D$10+'СЕТ СН'!$I$5-'СЕТ СН'!$I$20</f>
        <v>2799.2831839700002</v>
      </c>
      <c r="N148" s="36">
        <f>SUMIFS(СВЦЭМ!$C$33:$C$776,СВЦЭМ!$A$33:$A$776,$A148,СВЦЭМ!$B$33:$B$776,N$119)+'СЕТ СН'!$I$12+СВЦЭМ!$D$10+'СЕТ СН'!$I$5-'СЕТ СН'!$I$20</f>
        <v>2801.9432577699999</v>
      </c>
      <c r="O148" s="36">
        <f>SUMIFS(СВЦЭМ!$C$33:$C$776,СВЦЭМ!$A$33:$A$776,$A148,СВЦЭМ!$B$33:$B$776,O$119)+'СЕТ СН'!$I$12+СВЦЭМ!$D$10+'СЕТ СН'!$I$5-'СЕТ СН'!$I$20</f>
        <v>2801.4041907400001</v>
      </c>
      <c r="P148" s="36">
        <f>SUMIFS(СВЦЭМ!$C$33:$C$776,СВЦЭМ!$A$33:$A$776,$A148,СВЦЭМ!$B$33:$B$776,P$119)+'СЕТ СН'!$I$12+СВЦЭМ!$D$10+'СЕТ СН'!$I$5-'СЕТ СН'!$I$20</f>
        <v>2810.3892460000002</v>
      </c>
      <c r="Q148" s="36">
        <f>SUMIFS(СВЦЭМ!$C$33:$C$776,СВЦЭМ!$A$33:$A$776,$A148,СВЦЭМ!$B$33:$B$776,Q$119)+'СЕТ СН'!$I$12+СВЦЭМ!$D$10+'СЕТ СН'!$I$5-'СЕТ СН'!$I$20</f>
        <v>2816.48864572</v>
      </c>
      <c r="R148" s="36">
        <f>SUMIFS(СВЦЭМ!$C$33:$C$776,СВЦЭМ!$A$33:$A$776,$A148,СВЦЭМ!$B$33:$B$776,R$119)+'СЕТ СН'!$I$12+СВЦЭМ!$D$10+'СЕТ СН'!$I$5-'СЕТ СН'!$I$20</f>
        <v>2779.6828082000002</v>
      </c>
      <c r="S148" s="36">
        <f>SUMIFS(СВЦЭМ!$C$33:$C$776,СВЦЭМ!$A$33:$A$776,$A148,СВЦЭМ!$B$33:$B$776,S$119)+'СЕТ СН'!$I$12+СВЦЭМ!$D$10+'СЕТ СН'!$I$5-'СЕТ СН'!$I$20</f>
        <v>2741.6069621000001</v>
      </c>
      <c r="T148" s="36">
        <f>SUMIFS(СВЦЭМ!$C$33:$C$776,СВЦЭМ!$A$33:$A$776,$A148,СВЦЭМ!$B$33:$B$776,T$119)+'СЕТ СН'!$I$12+СВЦЭМ!$D$10+'СЕТ СН'!$I$5-'СЕТ СН'!$I$20</f>
        <v>2756.4150760500002</v>
      </c>
      <c r="U148" s="36">
        <f>SUMIFS(СВЦЭМ!$C$33:$C$776,СВЦЭМ!$A$33:$A$776,$A148,СВЦЭМ!$B$33:$B$776,U$119)+'СЕТ СН'!$I$12+СВЦЭМ!$D$10+'СЕТ СН'!$I$5-'СЕТ СН'!$I$20</f>
        <v>2789.37754688</v>
      </c>
      <c r="V148" s="36">
        <f>SUMIFS(СВЦЭМ!$C$33:$C$776,СВЦЭМ!$A$33:$A$776,$A148,СВЦЭМ!$B$33:$B$776,V$119)+'СЕТ СН'!$I$12+СВЦЭМ!$D$10+'СЕТ СН'!$I$5-'СЕТ СН'!$I$20</f>
        <v>2800.2988166800001</v>
      </c>
      <c r="W148" s="36">
        <f>SUMIFS(СВЦЭМ!$C$33:$C$776,СВЦЭМ!$A$33:$A$776,$A148,СВЦЭМ!$B$33:$B$776,W$119)+'СЕТ СН'!$I$12+СВЦЭМ!$D$10+'СЕТ СН'!$I$5-'СЕТ СН'!$I$20</f>
        <v>2792.09821827</v>
      </c>
      <c r="X148" s="36">
        <f>SUMIFS(СВЦЭМ!$C$33:$C$776,СВЦЭМ!$A$33:$A$776,$A148,СВЦЭМ!$B$33:$B$776,X$119)+'СЕТ СН'!$I$12+СВЦЭМ!$D$10+'СЕТ СН'!$I$5-'СЕТ СН'!$I$20</f>
        <v>2757.30981195</v>
      </c>
      <c r="Y148" s="36">
        <f>SUMIFS(СВЦЭМ!$C$33:$C$776,СВЦЭМ!$A$33:$A$776,$A148,СВЦЭМ!$B$33:$B$776,Y$119)+'СЕТ СН'!$I$12+СВЦЭМ!$D$10+'СЕТ СН'!$I$5-'СЕТ СН'!$I$20</f>
        <v>2752.4901872300002</v>
      </c>
    </row>
    <row r="149" spans="1:26" ht="15.75" x14ac:dyDescent="0.2">
      <c r="A149" s="35">
        <f t="shared" si="3"/>
        <v>43738</v>
      </c>
      <c r="B149" s="36">
        <f>SUMIFS(СВЦЭМ!$C$33:$C$776,СВЦЭМ!$A$33:$A$776,$A149,СВЦЭМ!$B$33:$B$776,B$119)+'СЕТ СН'!$I$12+СВЦЭМ!$D$10+'СЕТ СН'!$I$5-'СЕТ СН'!$I$20</f>
        <v>2808.6516129900001</v>
      </c>
      <c r="C149" s="36">
        <f>SUMIFS(СВЦЭМ!$C$33:$C$776,СВЦЭМ!$A$33:$A$776,$A149,СВЦЭМ!$B$33:$B$776,C$119)+'СЕТ СН'!$I$12+СВЦЭМ!$D$10+'СЕТ СН'!$I$5-'СЕТ СН'!$I$20</f>
        <v>2840.7127518799998</v>
      </c>
      <c r="D149" s="36">
        <f>SUMIFS(СВЦЭМ!$C$33:$C$776,СВЦЭМ!$A$33:$A$776,$A149,СВЦЭМ!$B$33:$B$776,D$119)+'СЕТ СН'!$I$12+СВЦЭМ!$D$10+'СЕТ СН'!$I$5-'СЕТ СН'!$I$20</f>
        <v>2852.3853004800003</v>
      </c>
      <c r="E149" s="36">
        <f>SUMIFS(СВЦЭМ!$C$33:$C$776,СВЦЭМ!$A$33:$A$776,$A149,СВЦЭМ!$B$33:$B$776,E$119)+'СЕТ СН'!$I$12+СВЦЭМ!$D$10+'СЕТ СН'!$I$5-'СЕТ СН'!$I$20</f>
        <v>2870.46617909</v>
      </c>
      <c r="F149" s="36">
        <f>SUMIFS(СВЦЭМ!$C$33:$C$776,СВЦЭМ!$A$33:$A$776,$A149,СВЦЭМ!$B$33:$B$776,F$119)+'СЕТ СН'!$I$12+СВЦЭМ!$D$10+'СЕТ СН'!$I$5-'СЕТ СН'!$I$20</f>
        <v>2856.2033248900002</v>
      </c>
      <c r="G149" s="36">
        <f>SUMIFS(СВЦЭМ!$C$33:$C$776,СВЦЭМ!$A$33:$A$776,$A149,СВЦЭМ!$B$33:$B$776,G$119)+'СЕТ СН'!$I$12+СВЦЭМ!$D$10+'СЕТ СН'!$I$5-'СЕТ СН'!$I$20</f>
        <v>2846.1827175799999</v>
      </c>
      <c r="H149" s="36">
        <f>SUMIFS(СВЦЭМ!$C$33:$C$776,СВЦЭМ!$A$33:$A$776,$A149,СВЦЭМ!$B$33:$B$776,H$119)+'СЕТ СН'!$I$12+СВЦЭМ!$D$10+'СЕТ СН'!$I$5-'СЕТ СН'!$I$20</f>
        <v>2792.7911137599999</v>
      </c>
      <c r="I149" s="36">
        <f>SUMIFS(СВЦЭМ!$C$33:$C$776,СВЦЭМ!$A$33:$A$776,$A149,СВЦЭМ!$B$33:$B$776,I$119)+'СЕТ СН'!$I$12+СВЦЭМ!$D$10+'СЕТ СН'!$I$5-'СЕТ СН'!$I$20</f>
        <v>2782.0183107100002</v>
      </c>
      <c r="J149" s="36">
        <f>SUMIFS(СВЦЭМ!$C$33:$C$776,СВЦЭМ!$A$33:$A$776,$A149,СВЦЭМ!$B$33:$B$776,J$119)+'СЕТ СН'!$I$12+СВЦЭМ!$D$10+'СЕТ СН'!$I$5-'СЕТ СН'!$I$20</f>
        <v>2796.2067847500002</v>
      </c>
      <c r="K149" s="36">
        <f>SUMIFS(СВЦЭМ!$C$33:$C$776,СВЦЭМ!$A$33:$A$776,$A149,СВЦЭМ!$B$33:$B$776,K$119)+'СЕТ СН'!$I$12+СВЦЭМ!$D$10+'СЕТ СН'!$I$5-'СЕТ СН'!$I$20</f>
        <v>2800.7248497999999</v>
      </c>
      <c r="L149" s="36">
        <f>SUMIFS(СВЦЭМ!$C$33:$C$776,СВЦЭМ!$A$33:$A$776,$A149,СВЦЭМ!$B$33:$B$776,L$119)+'СЕТ СН'!$I$12+СВЦЭМ!$D$10+'СЕТ СН'!$I$5-'СЕТ СН'!$I$20</f>
        <v>2794.8298281400002</v>
      </c>
      <c r="M149" s="36">
        <f>SUMIFS(СВЦЭМ!$C$33:$C$776,СВЦЭМ!$A$33:$A$776,$A149,СВЦЭМ!$B$33:$B$776,M$119)+'СЕТ СН'!$I$12+СВЦЭМ!$D$10+'СЕТ СН'!$I$5-'СЕТ СН'!$I$20</f>
        <v>2769.6645819</v>
      </c>
      <c r="N149" s="36">
        <f>SUMIFS(СВЦЭМ!$C$33:$C$776,СВЦЭМ!$A$33:$A$776,$A149,СВЦЭМ!$B$33:$B$776,N$119)+'СЕТ СН'!$I$12+СВЦЭМ!$D$10+'СЕТ СН'!$I$5-'СЕТ СН'!$I$20</f>
        <v>2763.3256531799998</v>
      </c>
      <c r="O149" s="36">
        <f>SUMIFS(СВЦЭМ!$C$33:$C$776,СВЦЭМ!$A$33:$A$776,$A149,СВЦЭМ!$B$33:$B$776,O$119)+'СЕТ СН'!$I$12+СВЦЭМ!$D$10+'СЕТ СН'!$I$5-'СЕТ СН'!$I$20</f>
        <v>2740.8687552800002</v>
      </c>
      <c r="P149" s="36">
        <f>SUMIFS(СВЦЭМ!$C$33:$C$776,СВЦЭМ!$A$33:$A$776,$A149,СВЦЭМ!$B$33:$B$776,P$119)+'СЕТ СН'!$I$12+СВЦЭМ!$D$10+'СЕТ СН'!$I$5-'СЕТ СН'!$I$20</f>
        <v>2747.51255958</v>
      </c>
      <c r="Q149" s="36">
        <f>SUMIFS(СВЦЭМ!$C$33:$C$776,СВЦЭМ!$A$33:$A$776,$A149,СВЦЭМ!$B$33:$B$776,Q$119)+'СЕТ СН'!$I$12+СВЦЭМ!$D$10+'СЕТ СН'!$I$5-'СЕТ СН'!$I$20</f>
        <v>2753.1192332400001</v>
      </c>
      <c r="R149" s="36">
        <f>SUMIFS(СВЦЭМ!$C$33:$C$776,СВЦЭМ!$A$33:$A$776,$A149,СВЦЭМ!$B$33:$B$776,R$119)+'СЕТ СН'!$I$12+СВЦЭМ!$D$10+'СЕТ СН'!$I$5-'СЕТ СН'!$I$20</f>
        <v>2721.4939508799998</v>
      </c>
      <c r="S149" s="36">
        <f>SUMIFS(СВЦЭМ!$C$33:$C$776,СВЦЭМ!$A$33:$A$776,$A149,СВЦЭМ!$B$33:$B$776,S$119)+'СЕТ СН'!$I$12+СВЦЭМ!$D$10+'СЕТ СН'!$I$5-'СЕТ СН'!$I$20</f>
        <v>2726.4351729300001</v>
      </c>
      <c r="T149" s="36">
        <f>SUMIFS(СВЦЭМ!$C$33:$C$776,СВЦЭМ!$A$33:$A$776,$A149,СВЦЭМ!$B$33:$B$776,T$119)+'СЕТ СН'!$I$12+СВЦЭМ!$D$10+'СЕТ СН'!$I$5-'СЕТ СН'!$I$20</f>
        <v>2740.7500627099998</v>
      </c>
      <c r="U149" s="36">
        <f>SUMIFS(СВЦЭМ!$C$33:$C$776,СВЦЭМ!$A$33:$A$776,$A149,СВЦЭМ!$B$33:$B$776,U$119)+'СЕТ СН'!$I$12+СВЦЭМ!$D$10+'СЕТ СН'!$I$5-'СЕТ СН'!$I$20</f>
        <v>2770.7635632500001</v>
      </c>
      <c r="V149" s="36">
        <f>SUMIFS(СВЦЭМ!$C$33:$C$776,СВЦЭМ!$A$33:$A$776,$A149,СВЦЭМ!$B$33:$B$776,V$119)+'СЕТ СН'!$I$12+СВЦЭМ!$D$10+'СЕТ СН'!$I$5-'СЕТ СН'!$I$20</f>
        <v>2775.9244507399999</v>
      </c>
      <c r="W149" s="36">
        <f>SUMIFS(СВЦЭМ!$C$33:$C$776,СВЦЭМ!$A$33:$A$776,$A149,СВЦЭМ!$B$33:$B$776,W$119)+'СЕТ СН'!$I$12+СВЦЭМ!$D$10+'СЕТ СН'!$I$5-'СЕТ СН'!$I$20</f>
        <v>2767.7841716500002</v>
      </c>
      <c r="X149" s="36">
        <f>SUMIFS(СВЦЭМ!$C$33:$C$776,СВЦЭМ!$A$33:$A$776,$A149,СВЦЭМ!$B$33:$B$776,X$119)+'СЕТ СН'!$I$12+СВЦЭМ!$D$10+'СЕТ СН'!$I$5-'СЕТ СН'!$I$20</f>
        <v>2737.5426397800002</v>
      </c>
      <c r="Y149" s="36">
        <f>SUMIFS(СВЦЭМ!$C$33:$C$776,СВЦЭМ!$A$33:$A$776,$A149,СВЦЭМ!$B$33:$B$776,Y$119)+'СЕТ СН'!$I$12+СВЦЭМ!$D$10+'СЕТ СН'!$I$5-'СЕТ СН'!$I$20</f>
        <v>2714.7775079100002</v>
      </c>
    </row>
    <row r="150" spans="1:26" ht="15.75" hidden="1" x14ac:dyDescent="0.2">
      <c r="A150" s="35">
        <f t="shared" si="3"/>
        <v>43739</v>
      </c>
      <c r="B150" s="36">
        <f>SUMIFS(СВЦЭМ!$C$33:$C$776,СВЦЭМ!$A$33:$A$776,$A150,СВЦЭМ!$B$33:$B$776,B$119)+'СЕТ СН'!$I$12+СВЦЭМ!$D$10+'СЕТ СН'!$I$5-'СЕТ СН'!$I$20</f>
        <v>2200.8974639100002</v>
      </c>
      <c r="C150" s="36">
        <f>SUMIFS(СВЦЭМ!$C$33:$C$776,СВЦЭМ!$A$33:$A$776,$A150,СВЦЭМ!$B$33:$B$776,C$119)+'СЕТ СН'!$I$12+СВЦЭМ!$D$10+'СЕТ СН'!$I$5-'СЕТ СН'!$I$20</f>
        <v>2200.8974639100002</v>
      </c>
      <c r="D150" s="36">
        <f>SUMIFS(СВЦЭМ!$C$33:$C$776,СВЦЭМ!$A$33:$A$776,$A150,СВЦЭМ!$B$33:$B$776,D$119)+'СЕТ СН'!$I$12+СВЦЭМ!$D$10+'СЕТ СН'!$I$5-'СЕТ СН'!$I$20</f>
        <v>2200.8974639100002</v>
      </c>
      <c r="E150" s="36">
        <f>SUMIFS(СВЦЭМ!$C$33:$C$776,СВЦЭМ!$A$33:$A$776,$A150,СВЦЭМ!$B$33:$B$776,E$119)+'СЕТ СН'!$I$12+СВЦЭМ!$D$10+'СЕТ СН'!$I$5-'СЕТ СН'!$I$20</f>
        <v>2200.8974639100002</v>
      </c>
      <c r="F150" s="36">
        <f>SUMIFS(СВЦЭМ!$C$33:$C$776,СВЦЭМ!$A$33:$A$776,$A150,СВЦЭМ!$B$33:$B$776,F$119)+'СЕТ СН'!$I$12+СВЦЭМ!$D$10+'СЕТ СН'!$I$5-'СЕТ СН'!$I$20</f>
        <v>2200.8974639100002</v>
      </c>
      <c r="G150" s="36">
        <f>SUMIFS(СВЦЭМ!$C$33:$C$776,СВЦЭМ!$A$33:$A$776,$A150,СВЦЭМ!$B$33:$B$776,G$119)+'СЕТ СН'!$I$12+СВЦЭМ!$D$10+'СЕТ СН'!$I$5-'СЕТ СН'!$I$20</f>
        <v>2200.8974639100002</v>
      </c>
      <c r="H150" s="36">
        <f>SUMIFS(СВЦЭМ!$C$33:$C$776,СВЦЭМ!$A$33:$A$776,$A150,СВЦЭМ!$B$33:$B$776,H$119)+'СЕТ СН'!$I$12+СВЦЭМ!$D$10+'СЕТ СН'!$I$5-'СЕТ СН'!$I$20</f>
        <v>2200.8974639100002</v>
      </c>
      <c r="I150" s="36">
        <f>SUMIFS(СВЦЭМ!$C$33:$C$776,СВЦЭМ!$A$33:$A$776,$A150,СВЦЭМ!$B$33:$B$776,I$119)+'СЕТ СН'!$I$12+СВЦЭМ!$D$10+'СЕТ СН'!$I$5-'СЕТ СН'!$I$20</f>
        <v>2200.8974639100002</v>
      </c>
      <c r="J150" s="36">
        <f>SUMIFS(СВЦЭМ!$C$33:$C$776,СВЦЭМ!$A$33:$A$776,$A150,СВЦЭМ!$B$33:$B$776,J$119)+'СЕТ СН'!$I$12+СВЦЭМ!$D$10+'СЕТ СН'!$I$5-'СЕТ СН'!$I$20</f>
        <v>2200.8974639100002</v>
      </c>
      <c r="K150" s="36">
        <f>SUMIFS(СВЦЭМ!$C$33:$C$776,СВЦЭМ!$A$33:$A$776,$A150,СВЦЭМ!$B$33:$B$776,K$119)+'СЕТ СН'!$I$12+СВЦЭМ!$D$10+'СЕТ СН'!$I$5-'СЕТ СН'!$I$20</f>
        <v>2200.8974639100002</v>
      </c>
      <c r="L150" s="36">
        <f>SUMIFS(СВЦЭМ!$C$33:$C$776,СВЦЭМ!$A$33:$A$776,$A150,СВЦЭМ!$B$33:$B$776,L$119)+'СЕТ СН'!$I$12+СВЦЭМ!$D$10+'СЕТ СН'!$I$5-'СЕТ СН'!$I$20</f>
        <v>2200.8974639100002</v>
      </c>
      <c r="M150" s="36">
        <f>SUMIFS(СВЦЭМ!$C$33:$C$776,СВЦЭМ!$A$33:$A$776,$A150,СВЦЭМ!$B$33:$B$776,M$119)+'СЕТ СН'!$I$12+СВЦЭМ!$D$10+'СЕТ СН'!$I$5-'СЕТ СН'!$I$20</f>
        <v>2200.8974639100002</v>
      </c>
      <c r="N150" s="36">
        <f>SUMIFS(СВЦЭМ!$C$33:$C$776,СВЦЭМ!$A$33:$A$776,$A150,СВЦЭМ!$B$33:$B$776,N$119)+'СЕТ СН'!$I$12+СВЦЭМ!$D$10+'СЕТ СН'!$I$5-'СЕТ СН'!$I$20</f>
        <v>2200.8974639100002</v>
      </c>
      <c r="O150" s="36">
        <f>SUMIFS(СВЦЭМ!$C$33:$C$776,СВЦЭМ!$A$33:$A$776,$A150,СВЦЭМ!$B$33:$B$776,O$119)+'СЕТ СН'!$I$12+СВЦЭМ!$D$10+'СЕТ СН'!$I$5-'СЕТ СН'!$I$20</f>
        <v>2200.8974639100002</v>
      </c>
      <c r="P150" s="36">
        <f>SUMIFS(СВЦЭМ!$C$33:$C$776,СВЦЭМ!$A$33:$A$776,$A150,СВЦЭМ!$B$33:$B$776,P$119)+'СЕТ СН'!$I$12+СВЦЭМ!$D$10+'СЕТ СН'!$I$5-'СЕТ СН'!$I$20</f>
        <v>2200.8974639100002</v>
      </c>
      <c r="Q150" s="36">
        <f>SUMIFS(СВЦЭМ!$C$33:$C$776,СВЦЭМ!$A$33:$A$776,$A150,СВЦЭМ!$B$33:$B$776,Q$119)+'СЕТ СН'!$I$12+СВЦЭМ!$D$10+'СЕТ СН'!$I$5-'СЕТ СН'!$I$20</f>
        <v>2200.8974639100002</v>
      </c>
      <c r="R150" s="36">
        <f>SUMIFS(СВЦЭМ!$C$33:$C$776,СВЦЭМ!$A$33:$A$776,$A150,СВЦЭМ!$B$33:$B$776,R$119)+'СЕТ СН'!$I$12+СВЦЭМ!$D$10+'СЕТ СН'!$I$5-'СЕТ СН'!$I$20</f>
        <v>2200.8974639100002</v>
      </c>
      <c r="S150" s="36">
        <f>SUMIFS(СВЦЭМ!$C$33:$C$776,СВЦЭМ!$A$33:$A$776,$A150,СВЦЭМ!$B$33:$B$776,S$119)+'СЕТ СН'!$I$12+СВЦЭМ!$D$10+'СЕТ СН'!$I$5-'СЕТ СН'!$I$20</f>
        <v>2200.8974639100002</v>
      </c>
      <c r="T150" s="36">
        <f>SUMIFS(СВЦЭМ!$C$33:$C$776,СВЦЭМ!$A$33:$A$776,$A150,СВЦЭМ!$B$33:$B$776,T$119)+'СЕТ СН'!$I$12+СВЦЭМ!$D$10+'СЕТ СН'!$I$5-'СЕТ СН'!$I$20</f>
        <v>2200.8974639100002</v>
      </c>
      <c r="U150" s="36">
        <f>SUMIFS(СВЦЭМ!$C$33:$C$776,СВЦЭМ!$A$33:$A$776,$A150,СВЦЭМ!$B$33:$B$776,U$119)+'СЕТ СН'!$I$12+СВЦЭМ!$D$10+'СЕТ СН'!$I$5-'СЕТ СН'!$I$20</f>
        <v>2200.8974639100002</v>
      </c>
      <c r="V150" s="36">
        <f>SUMIFS(СВЦЭМ!$C$33:$C$776,СВЦЭМ!$A$33:$A$776,$A150,СВЦЭМ!$B$33:$B$776,V$119)+'СЕТ СН'!$I$12+СВЦЭМ!$D$10+'СЕТ СН'!$I$5-'СЕТ СН'!$I$20</f>
        <v>2200.8974639100002</v>
      </c>
      <c r="W150" s="36">
        <f>SUMIFS(СВЦЭМ!$C$33:$C$776,СВЦЭМ!$A$33:$A$776,$A150,СВЦЭМ!$B$33:$B$776,W$119)+'СЕТ СН'!$I$12+СВЦЭМ!$D$10+'СЕТ СН'!$I$5-'СЕТ СН'!$I$20</f>
        <v>2200.8974639100002</v>
      </c>
      <c r="X150" s="36">
        <f>SUMIFS(СВЦЭМ!$C$33:$C$776,СВЦЭМ!$A$33:$A$776,$A150,СВЦЭМ!$B$33:$B$776,X$119)+'СЕТ СН'!$I$12+СВЦЭМ!$D$10+'СЕТ СН'!$I$5-'СЕТ СН'!$I$20</f>
        <v>2200.8974639100002</v>
      </c>
      <c r="Y150" s="36">
        <f>SUMIFS(СВЦЭМ!$C$33:$C$776,СВЦЭМ!$A$33:$A$776,$A150,СВЦЭМ!$B$33:$B$776,Y$119)+'СЕТ СН'!$I$12+СВЦЭМ!$D$10+'СЕТ СН'!$I$5-'СЕТ СН'!$I$20</f>
        <v>2200.8974639100002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9"/>
      <c r="W154" s="39"/>
      <c r="X154" s="39"/>
      <c r="Y154" s="39"/>
      <c r="Z154" s="39"/>
    </row>
    <row r="155" spans="1:26" ht="15.75" customHeight="1" x14ac:dyDescent="0.2">
      <c r="A155" s="140"/>
      <c r="B155" s="140"/>
      <c r="C155" s="140"/>
      <c r="D155" s="140"/>
      <c r="E155" s="140"/>
      <c r="F155" s="140"/>
      <c r="G155" s="140"/>
      <c r="H155" s="140"/>
      <c r="I155" s="140"/>
      <c r="J155" s="140"/>
      <c r="K155" s="140"/>
      <c r="L155" s="140"/>
      <c r="M155" s="140"/>
      <c r="N155" s="143">
        <f>СВЦЭМ!$D$12+'СЕТ СН'!$F$13-'СЕТ СН'!$F$21</f>
        <v>477557.9400461184</v>
      </c>
      <c r="O155" s="144"/>
      <c r="P155" s="143">
        <f>СВЦЭМ!$D$12+'СЕТ СН'!$F$13-'СЕТ СН'!$G$21</f>
        <v>477557.9400461184</v>
      </c>
      <c r="Q155" s="144"/>
      <c r="R155" s="143">
        <f>СВЦЭМ!$D$12+'СЕТ СН'!$F$13-'СЕТ СН'!$H$21</f>
        <v>477557.9400461184</v>
      </c>
      <c r="S155" s="144"/>
      <c r="T155" s="143">
        <f>СВЦЭМ!$D$12+'СЕТ СН'!$F$13-'СЕТ СН'!$I$21</f>
        <v>477557.9400461184</v>
      </c>
      <c r="U155" s="144"/>
      <c r="V155" s="40"/>
      <c r="W155" s="40"/>
      <c r="X155" s="40"/>
      <c r="Y155" s="30"/>
    </row>
    <row r="156" spans="1:26" x14ac:dyDescent="0.25">
      <c r="A156" s="138"/>
      <c r="B156" s="138"/>
      <c r="C156" s="138"/>
      <c r="D156" s="138"/>
      <c r="E156" s="138"/>
      <c r="F156" s="139"/>
      <c r="G156" s="139"/>
      <c r="H156" s="139"/>
      <c r="I156" s="139"/>
      <c r="J156" s="139"/>
      <c r="K156" s="139"/>
      <c r="L156" s="139"/>
      <c r="M156" s="139"/>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2019г.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39</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SUMIFS(СВЦЭМ!$C$33:$C$776,СВЦЭМ!$A$33:$A$776,$A12,СВЦЭМ!$B$33:$B$776,B$11)+'СЕТ СН'!$F$12+СВЦЭМ!$D$10+'СЕТ СН'!$F$6-'СЕТ СН'!$F$22</f>
        <v>655.22550777000004</v>
      </c>
      <c r="C12" s="36">
        <f>SUMIFS(СВЦЭМ!$C$33:$C$776,СВЦЭМ!$A$33:$A$776,$A12,СВЦЭМ!$B$33:$B$776,C$11)+'СЕТ СН'!$F$12+СВЦЭМ!$D$10+'СЕТ СН'!$F$6-'СЕТ СН'!$F$22</f>
        <v>686.03483793000009</v>
      </c>
      <c r="D12" s="36">
        <f>SUMIFS(СВЦЭМ!$C$33:$C$776,СВЦЭМ!$A$33:$A$776,$A12,СВЦЭМ!$B$33:$B$776,D$11)+'СЕТ СН'!$F$12+СВЦЭМ!$D$10+'СЕТ СН'!$F$6-'СЕТ СН'!$F$22</f>
        <v>708.41406728000004</v>
      </c>
      <c r="E12" s="36">
        <f>SUMIFS(СВЦЭМ!$C$33:$C$776,СВЦЭМ!$A$33:$A$776,$A12,СВЦЭМ!$B$33:$B$776,E$11)+'СЕТ СН'!$F$12+СВЦЭМ!$D$10+'СЕТ СН'!$F$6-'СЕТ СН'!$F$22</f>
        <v>731.30867951000005</v>
      </c>
      <c r="F12" s="36">
        <f>SUMIFS(СВЦЭМ!$C$33:$C$776,СВЦЭМ!$A$33:$A$776,$A12,СВЦЭМ!$B$33:$B$776,F$11)+'СЕТ СН'!$F$12+СВЦЭМ!$D$10+'СЕТ СН'!$F$6-'СЕТ СН'!$F$22</f>
        <v>736.31768939000006</v>
      </c>
      <c r="G12" s="36">
        <f>SUMIFS(СВЦЭМ!$C$33:$C$776,СВЦЭМ!$A$33:$A$776,$A12,СВЦЭМ!$B$33:$B$776,G$11)+'СЕТ СН'!$F$12+СВЦЭМ!$D$10+'СЕТ СН'!$F$6-'СЕТ СН'!$F$22</f>
        <v>729.04447185000004</v>
      </c>
      <c r="H12" s="36">
        <f>SUMIFS(СВЦЭМ!$C$33:$C$776,СВЦЭМ!$A$33:$A$776,$A12,СВЦЭМ!$B$33:$B$776,H$11)+'СЕТ СН'!$F$12+СВЦЭМ!$D$10+'СЕТ СН'!$F$6-'СЕТ СН'!$F$22</f>
        <v>712.60671505000005</v>
      </c>
      <c r="I12" s="36">
        <f>SUMIFS(СВЦЭМ!$C$33:$C$776,СВЦЭМ!$A$33:$A$776,$A12,СВЦЭМ!$B$33:$B$776,I$11)+'СЕТ СН'!$F$12+СВЦЭМ!$D$10+'СЕТ СН'!$F$6-'СЕТ СН'!$F$22</f>
        <v>683.56391028000007</v>
      </c>
      <c r="J12" s="36">
        <f>SUMIFS(СВЦЭМ!$C$33:$C$776,СВЦЭМ!$A$33:$A$776,$A12,СВЦЭМ!$B$33:$B$776,J$11)+'СЕТ СН'!$F$12+СВЦЭМ!$D$10+'СЕТ СН'!$F$6-'СЕТ СН'!$F$22</f>
        <v>640.57523973000002</v>
      </c>
      <c r="K12" s="36">
        <f>SUMIFS(СВЦЭМ!$C$33:$C$776,СВЦЭМ!$A$33:$A$776,$A12,СВЦЭМ!$B$33:$B$776,K$11)+'СЕТ СН'!$F$12+СВЦЭМ!$D$10+'СЕТ СН'!$F$6-'СЕТ СН'!$F$22</f>
        <v>604.54407983999999</v>
      </c>
      <c r="L12" s="36">
        <f>SUMIFS(СВЦЭМ!$C$33:$C$776,СВЦЭМ!$A$33:$A$776,$A12,СВЦЭМ!$B$33:$B$776,L$11)+'СЕТ СН'!$F$12+СВЦЭМ!$D$10+'СЕТ СН'!$F$6-'СЕТ СН'!$F$22</f>
        <v>601.62312234000001</v>
      </c>
      <c r="M12" s="36">
        <f>SUMIFS(СВЦЭМ!$C$33:$C$776,СВЦЭМ!$A$33:$A$776,$A12,СВЦЭМ!$B$33:$B$776,M$11)+'СЕТ СН'!$F$12+СВЦЭМ!$D$10+'СЕТ СН'!$F$6-'СЕТ СН'!$F$22</f>
        <v>597.37029941000003</v>
      </c>
      <c r="N12" s="36">
        <f>SUMIFS(СВЦЭМ!$C$33:$C$776,СВЦЭМ!$A$33:$A$776,$A12,СВЦЭМ!$B$33:$B$776,N$11)+'СЕТ СН'!$F$12+СВЦЭМ!$D$10+'СЕТ СН'!$F$6-'СЕТ СН'!$F$22</f>
        <v>617.14559474000009</v>
      </c>
      <c r="O12" s="36">
        <f>SUMIFS(СВЦЭМ!$C$33:$C$776,СВЦЭМ!$A$33:$A$776,$A12,СВЦЭМ!$B$33:$B$776,O$11)+'СЕТ СН'!$F$12+СВЦЭМ!$D$10+'СЕТ СН'!$F$6-'СЕТ СН'!$F$22</f>
        <v>617.2937348800001</v>
      </c>
      <c r="P12" s="36">
        <f>SUMIFS(СВЦЭМ!$C$33:$C$776,СВЦЭМ!$A$33:$A$776,$A12,СВЦЭМ!$B$33:$B$776,P$11)+'СЕТ СН'!$F$12+СВЦЭМ!$D$10+'СЕТ СН'!$F$6-'СЕТ СН'!$F$22</f>
        <v>623.1873713</v>
      </c>
      <c r="Q12" s="36">
        <f>SUMIFS(СВЦЭМ!$C$33:$C$776,СВЦЭМ!$A$33:$A$776,$A12,СВЦЭМ!$B$33:$B$776,Q$11)+'СЕТ СН'!$F$12+СВЦЭМ!$D$10+'СЕТ СН'!$F$6-'СЕТ СН'!$F$22</f>
        <v>629.55945845000008</v>
      </c>
      <c r="R12" s="36">
        <f>SUMIFS(СВЦЭМ!$C$33:$C$776,СВЦЭМ!$A$33:$A$776,$A12,СВЦЭМ!$B$33:$B$776,R$11)+'СЕТ СН'!$F$12+СВЦЭМ!$D$10+'СЕТ СН'!$F$6-'СЕТ СН'!$F$22</f>
        <v>592.62262378000003</v>
      </c>
      <c r="S12" s="36">
        <f>SUMIFS(СВЦЭМ!$C$33:$C$776,СВЦЭМ!$A$33:$A$776,$A12,СВЦЭМ!$B$33:$B$776,S$11)+'СЕТ СН'!$F$12+СВЦЭМ!$D$10+'СЕТ СН'!$F$6-'СЕТ СН'!$F$22</f>
        <v>558.38482140999997</v>
      </c>
      <c r="T12" s="36">
        <f>SUMIFS(СВЦЭМ!$C$33:$C$776,СВЦЭМ!$A$33:$A$776,$A12,СВЦЭМ!$B$33:$B$776,T$11)+'СЕТ СН'!$F$12+СВЦЭМ!$D$10+'СЕТ СН'!$F$6-'СЕТ СН'!$F$22</f>
        <v>561.46403975999999</v>
      </c>
      <c r="U12" s="36">
        <f>SUMIFS(СВЦЭМ!$C$33:$C$776,СВЦЭМ!$A$33:$A$776,$A12,СВЦЭМ!$B$33:$B$776,U$11)+'СЕТ СН'!$F$12+СВЦЭМ!$D$10+'СЕТ СН'!$F$6-'СЕТ СН'!$F$22</f>
        <v>564.85949500000004</v>
      </c>
      <c r="V12" s="36">
        <f>SUMIFS(СВЦЭМ!$C$33:$C$776,СВЦЭМ!$A$33:$A$776,$A12,СВЦЭМ!$B$33:$B$776,V$11)+'СЕТ СН'!$F$12+СВЦЭМ!$D$10+'СЕТ СН'!$F$6-'СЕТ СН'!$F$22</f>
        <v>596.24638245000006</v>
      </c>
      <c r="W12" s="36">
        <f>SUMIFS(СВЦЭМ!$C$33:$C$776,СВЦЭМ!$A$33:$A$776,$A12,СВЦЭМ!$B$33:$B$776,W$11)+'СЕТ СН'!$F$12+СВЦЭМ!$D$10+'СЕТ СН'!$F$6-'СЕТ СН'!$F$22</f>
        <v>582.46182748000001</v>
      </c>
      <c r="X12" s="36">
        <f>SUMIFS(СВЦЭМ!$C$33:$C$776,СВЦЭМ!$A$33:$A$776,$A12,СВЦЭМ!$B$33:$B$776,X$11)+'СЕТ СН'!$F$12+СВЦЭМ!$D$10+'СЕТ СН'!$F$6-'СЕТ СН'!$F$22</f>
        <v>553.05299648999994</v>
      </c>
      <c r="Y12" s="36">
        <f>SUMIFS(СВЦЭМ!$C$33:$C$776,СВЦЭМ!$A$33:$A$776,$A12,СВЦЭМ!$B$33:$B$776,Y$11)+'СЕТ СН'!$F$12+СВЦЭМ!$D$10+'СЕТ СН'!$F$6-'СЕТ СН'!$F$22</f>
        <v>595.05759885000009</v>
      </c>
      <c r="AA12" s="37"/>
    </row>
    <row r="13" spans="1:27" ht="15.75" x14ac:dyDescent="0.2">
      <c r="A13" s="35">
        <f>A12+1</f>
        <v>43710</v>
      </c>
      <c r="B13" s="36">
        <f>SUMIFS(СВЦЭМ!$C$33:$C$776,СВЦЭМ!$A$33:$A$776,$A13,СВЦЭМ!$B$33:$B$776,B$11)+'СЕТ СН'!$F$12+СВЦЭМ!$D$10+'СЕТ СН'!$F$6-'СЕТ СН'!$F$22</f>
        <v>689.58654831000001</v>
      </c>
      <c r="C13" s="36">
        <f>SUMIFS(СВЦЭМ!$C$33:$C$776,СВЦЭМ!$A$33:$A$776,$A13,СВЦЭМ!$B$33:$B$776,C$11)+'СЕТ СН'!$F$12+СВЦЭМ!$D$10+'СЕТ СН'!$F$6-'СЕТ СН'!$F$22</f>
        <v>697.55426108000006</v>
      </c>
      <c r="D13" s="36">
        <f>SUMIFS(СВЦЭМ!$C$33:$C$776,СВЦЭМ!$A$33:$A$776,$A13,СВЦЭМ!$B$33:$B$776,D$11)+'СЕТ СН'!$F$12+СВЦЭМ!$D$10+'СЕТ СН'!$F$6-'СЕТ СН'!$F$22</f>
        <v>710.12004303000003</v>
      </c>
      <c r="E13" s="36">
        <f>SUMIFS(СВЦЭМ!$C$33:$C$776,СВЦЭМ!$A$33:$A$776,$A13,СВЦЭМ!$B$33:$B$776,E$11)+'СЕТ СН'!$F$12+СВЦЭМ!$D$10+'СЕТ СН'!$F$6-'СЕТ СН'!$F$22</f>
        <v>713.27647437000007</v>
      </c>
      <c r="F13" s="36">
        <f>SUMIFS(СВЦЭМ!$C$33:$C$776,СВЦЭМ!$A$33:$A$776,$A13,СВЦЭМ!$B$33:$B$776,F$11)+'СЕТ СН'!$F$12+СВЦЭМ!$D$10+'СЕТ СН'!$F$6-'СЕТ СН'!$F$22</f>
        <v>733.38279825000006</v>
      </c>
      <c r="G13" s="36">
        <f>SUMIFS(СВЦЭМ!$C$33:$C$776,СВЦЭМ!$A$33:$A$776,$A13,СВЦЭМ!$B$33:$B$776,G$11)+'СЕТ СН'!$F$12+СВЦЭМ!$D$10+'СЕТ СН'!$F$6-'СЕТ СН'!$F$22</f>
        <v>710.65443212000002</v>
      </c>
      <c r="H13" s="36">
        <f>SUMIFS(СВЦЭМ!$C$33:$C$776,СВЦЭМ!$A$33:$A$776,$A13,СВЦЭМ!$B$33:$B$776,H$11)+'СЕТ СН'!$F$12+СВЦЭМ!$D$10+'СЕТ СН'!$F$6-'СЕТ СН'!$F$22</f>
        <v>708.16817851000008</v>
      </c>
      <c r="I13" s="36">
        <f>SUMIFS(СВЦЭМ!$C$33:$C$776,СВЦЭМ!$A$33:$A$776,$A13,СВЦЭМ!$B$33:$B$776,I$11)+'СЕТ СН'!$F$12+СВЦЭМ!$D$10+'СЕТ СН'!$F$6-'СЕТ СН'!$F$22</f>
        <v>714.37277032000009</v>
      </c>
      <c r="J13" s="36">
        <f>SUMIFS(СВЦЭМ!$C$33:$C$776,СВЦЭМ!$A$33:$A$776,$A13,СВЦЭМ!$B$33:$B$776,J$11)+'СЕТ СН'!$F$12+СВЦЭМ!$D$10+'СЕТ СН'!$F$6-'СЕТ СН'!$F$22</f>
        <v>692.2862607400001</v>
      </c>
      <c r="K13" s="36">
        <f>SUMIFS(СВЦЭМ!$C$33:$C$776,СВЦЭМ!$A$33:$A$776,$A13,СВЦЭМ!$B$33:$B$776,K$11)+'СЕТ СН'!$F$12+СВЦЭМ!$D$10+'СЕТ СН'!$F$6-'СЕТ СН'!$F$22</f>
        <v>651.34567472000003</v>
      </c>
      <c r="L13" s="36">
        <f>SUMIFS(СВЦЭМ!$C$33:$C$776,СВЦЭМ!$A$33:$A$776,$A13,СВЦЭМ!$B$33:$B$776,L$11)+'СЕТ СН'!$F$12+СВЦЭМ!$D$10+'СЕТ СН'!$F$6-'СЕТ СН'!$F$22</f>
        <v>654.15287406000004</v>
      </c>
      <c r="M13" s="36">
        <f>SUMIFS(СВЦЭМ!$C$33:$C$776,СВЦЭМ!$A$33:$A$776,$A13,СВЦЭМ!$B$33:$B$776,M$11)+'СЕТ СН'!$F$12+СВЦЭМ!$D$10+'СЕТ СН'!$F$6-'СЕТ СН'!$F$22</f>
        <v>658.82932419000008</v>
      </c>
      <c r="N13" s="36">
        <f>SUMIFS(СВЦЭМ!$C$33:$C$776,СВЦЭМ!$A$33:$A$776,$A13,СВЦЭМ!$B$33:$B$776,N$11)+'СЕТ СН'!$F$12+СВЦЭМ!$D$10+'СЕТ СН'!$F$6-'СЕТ СН'!$F$22</f>
        <v>664.4328101000001</v>
      </c>
      <c r="O13" s="36">
        <f>SUMIFS(СВЦЭМ!$C$33:$C$776,СВЦЭМ!$A$33:$A$776,$A13,СВЦЭМ!$B$33:$B$776,O$11)+'СЕТ СН'!$F$12+СВЦЭМ!$D$10+'СЕТ СН'!$F$6-'СЕТ СН'!$F$22</f>
        <v>658.08259782000005</v>
      </c>
      <c r="P13" s="36">
        <f>SUMIFS(СВЦЭМ!$C$33:$C$776,СВЦЭМ!$A$33:$A$776,$A13,СВЦЭМ!$B$33:$B$776,P$11)+'СЕТ СН'!$F$12+СВЦЭМ!$D$10+'СЕТ СН'!$F$6-'СЕТ СН'!$F$22</f>
        <v>657.59605071999999</v>
      </c>
      <c r="Q13" s="36">
        <f>SUMIFS(СВЦЭМ!$C$33:$C$776,СВЦЭМ!$A$33:$A$776,$A13,СВЦЭМ!$B$33:$B$776,Q$11)+'СЕТ СН'!$F$12+СВЦЭМ!$D$10+'СЕТ СН'!$F$6-'СЕТ СН'!$F$22</f>
        <v>662.25802236000004</v>
      </c>
      <c r="R13" s="36">
        <f>SUMIFS(СВЦЭМ!$C$33:$C$776,СВЦЭМ!$A$33:$A$776,$A13,СВЦЭМ!$B$33:$B$776,R$11)+'СЕТ СН'!$F$12+СВЦЭМ!$D$10+'СЕТ СН'!$F$6-'СЕТ СН'!$F$22</f>
        <v>631.08710719999999</v>
      </c>
      <c r="S13" s="36">
        <f>SUMIFS(СВЦЭМ!$C$33:$C$776,СВЦЭМ!$A$33:$A$776,$A13,СВЦЭМ!$B$33:$B$776,S$11)+'СЕТ СН'!$F$12+СВЦЭМ!$D$10+'СЕТ СН'!$F$6-'СЕТ СН'!$F$22</f>
        <v>591.78568697000003</v>
      </c>
      <c r="T13" s="36">
        <f>SUMIFS(СВЦЭМ!$C$33:$C$776,СВЦЭМ!$A$33:$A$776,$A13,СВЦЭМ!$B$33:$B$776,T$11)+'СЕТ СН'!$F$12+СВЦЭМ!$D$10+'СЕТ СН'!$F$6-'СЕТ СН'!$F$22</f>
        <v>592.33635906000006</v>
      </c>
      <c r="U13" s="36">
        <f>SUMIFS(СВЦЭМ!$C$33:$C$776,СВЦЭМ!$A$33:$A$776,$A13,СВЦЭМ!$B$33:$B$776,U$11)+'СЕТ СН'!$F$12+СВЦЭМ!$D$10+'СЕТ СН'!$F$6-'СЕТ СН'!$F$22</f>
        <v>592.37334981000004</v>
      </c>
      <c r="V13" s="36">
        <f>SUMIFS(СВЦЭМ!$C$33:$C$776,СВЦЭМ!$A$33:$A$776,$A13,СВЦЭМ!$B$33:$B$776,V$11)+'СЕТ СН'!$F$12+СВЦЭМ!$D$10+'СЕТ СН'!$F$6-'СЕТ СН'!$F$22</f>
        <v>611.48625475000006</v>
      </c>
      <c r="W13" s="36">
        <f>SUMIFS(СВЦЭМ!$C$33:$C$776,СВЦЭМ!$A$33:$A$776,$A13,СВЦЭМ!$B$33:$B$776,W$11)+'СЕТ СН'!$F$12+СВЦЭМ!$D$10+'СЕТ СН'!$F$6-'СЕТ СН'!$F$22</f>
        <v>595.31219436000003</v>
      </c>
      <c r="X13" s="36">
        <f>SUMIFS(СВЦЭМ!$C$33:$C$776,СВЦЭМ!$A$33:$A$776,$A13,СВЦЭМ!$B$33:$B$776,X$11)+'СЕТ СН'!$F$12+СВЦЭМ!$D$10+'СЕТ СН'!$F$6-'СЕТ СН'!$F$22</f>
        <v>617.03967797000007</v>
      </c>
      <c r="Y13" s="36">
        <f>SUMIFS(СВЦЭМ!$C$33:$C$776,СВЦЭМ!$A$33:$A$776,$A13,СВЦЭМ!$B$33:$B$776,Y$11)+'СЕТ СН'!$F$12+СВЦЭМ!$D$10+'СЕТ СН'!$F$6-'СЕТ СН'!$F$22</f>
        <v>667.34958354000003</v>
      </c>
    </row>
    <row r="14" spans="1:27" ht="15.75" x14ac:dyDescent="0.2">
      <c r="A14" s="35">
        <f t="shared" ref="A14:A42" si="0">A13+1</f>
        <v>43711</v>
      </c>
      <c r="B14" s="36">
        <f>SUMIFS(СВЦЭМ!$C$33:$C$776,СВЦЭМ!$A$33:$A$776,$A14,СВЦЭМ!$B$33:$B$776,B$11)+'СЕТ СН'!$F$12+СВЦЭМ!$D$10+'СЕТ СН'!$F$6-'СЕТ СН'!$F$22</f>
        <v>734.40741488000003</v>
      </c>
      <c r="C14" s="36">
        <f>SUMIFS(СВЦЭМ!$C$33:$C$776,СВЦЭМ!$A$33:$A$776,$A14,СВЦЭМ!$B$33:$B$776,C$11)+'СЕТ СН'!$F$12+СВЦЭМ!$D$10+'СЕТ СН'!$F$6-'СЕТ СН'!$F$22</f>
        <v>745.38736034999999</v>
      </c>
      <c r="D14" s="36">
        <f>SUMIFS(СВЦЭМ!$C$33:$C$776,СВЦЭМ!$A$33:$A$776,$A14,СВЦЭМ!$B$33:$B$776,D$11)+'СЕТ СН'!$F$12+СВЦЭМ!$D$10+'СЕТ СН'!$F$6-'СЕТ СН'!$F$22</f>
        <v>737.83251244000007</v>
      </c>
      <c r="E14" s="36">
        <f>SUMIFS(СВЦЭМ!$C$33:$C$776,СВЦЭМ!$A$33:$A$776,$A14,СВЦЭМ!$B$33:$B$776,E$11)+'СЕТ СН'!$F$12+СВЦЭМ!$D$10+'СЕТ СН'!$F$6-'СЕТ СН'!$F$22</f>
        <v>727.9008683400001</v>
      </c>
      <c r="F14" s="36">
        <f>SUMIFS(СВЦЭМ!$C$33:$C$776,СВЦЭМ!$A$33:$A$776,$A14,СВЦЭМ!$B$33:$B$776,F$11)+'СЕТ СН'!$F$12+СВЦЭМ!$D$10+'СЕТ СН'!$F$6-'СЕТ СН'!$F$22</f>
        <v>729.79948603000003</v>
      </c>
      <c r="G14" s="36">
        <f>SUMIFS(СВЦЭМ!$C$33:$C$776,СВЦЭМ!$A$33:$A$776,$A14,СВЦЭМ!$B$33:$B$776,G$11)+'СЕТ СН'!$F$12+СВЦЭМ!$D$10+'СЕТ СН'!$F$6-'СЕТ СН'!$F$22</f>
        <v>729.57021980000002</v>
      </c>
      <c r="H14" s="36">
        <f>SUMIFS(СВЦЭМ!$C$33:$C$776,СВЦЭМ!$A$33:$A$776,$A14,СВЦЭМ!$B$33:$B$776,H$11)+'СЕТ СН'!$F$12+СВЦЭМ!$D$10+'СЕТ СН'!$F$6-'СЕТ СН'!$F$22</f>
        <v>724.05158444000006</v>
      </c>
      <c r="I14" s="36">
        <f>SUMIFS(СВЦЭМ!$C$33:$C$776,СВЦЭМ!$A$33:$A$776,$A14,СВЦЭМ!$B$33:$B$776,I$11)+'СЕТ СН'!$F$12+СВЦЭМ!$D$10+'СЕТ СН'!$F$6-'СЕТ СН'!$F$22</f>
        <v>716.15992175000008</v>
      </c>
      <c r="J14" s="36">
        <f>SUMIFS(СВЦЭМ!$C$33:$C$776,СВЦЭМ!$A$33:$A$776,$A14,СВЦЭМ!$B$33:$B$776,J$11)+'СЕТ СН'!$F$12+СВЦЭМ!$D$10+'СЕТ СН'!$F$6-'СЕТ СН'!$F$22</f>
        <v>668.38178918000006</v>
      </c>
      <c r="K14" s="36">
        <f>SUMIFS(СВЦЭМ!$C$33:$C$776,СВЦЭМ!$A$33:$A$776,$A14,СВЦЭМ!$B$33:$B$776,K$11)+'СЕТ СН'!$F$12+СВЦЭМ!$D$10+'СЕТ СН'!$F$6-'СЕТ СН'!$F$22</f>
        <v>671.23852628000009</v>
      </c>
      <c r="L14" s="36">
        <f>SUMIFS(СВЦЭМ!$C$33:$C$776,СВЦЭМ!$A$33:$A$776,$A14,СВЦЭМ!$B$33:$B$776,L$11)+'СЕТ СН'!$F$12+СВЦЭМ!$D$10+'СЕТ СН'!$F$6-'СЕТ СН'!$F$22</f>
        <v>673.96015306000004</v>
      </c>
      <c r="M14" s="36">
        <f>SUMIFS(СВЦЭМ!$C$33:$C$776,СВЦЭМ!$A$33:$A$776,$A14,СВЦЭМ!$B$33:$B$776,M$11)+'СЕТ СН'!$F$12+СВЦЭМ!$D$10+'СЕТ СН'!$F$6-'СЕТ СН'!$F$22</f>
        <v>670.07126712000002</v>
      </c>
      <c r="N14" s="36">
        <f>SUMIFS(СВЦЭМ!$C$33:$C$776,СВЦЭМ!$A$33:$A$776,$A14,СВЦЭМ!$B$33:$B$776,N$11)+'СЕТ СН'!$F$12+СВЦЭМ!$D$10+'СЕТ СН'!$F$6-'СЕТ СН'!$F$22</f>
        <v>667.32307699</v>
      </c>
      <c r="O14" s="36">
        <f>SUMIFS(СВЦЭМ!$C$33:$C$776,СВЦЭМ!$A$33:$A$776,$A14,СВЦЭМ!$B$33:$B$776,O$11)+'СЕТ СН'!$F$12+СВЦЭМ!$D$10+'СЕТ СН'!$F$6-'СЕТ СН'!$F$22</f>
        <v>667.52590913000006</v>
      </c>
      <c r="P14" s="36">
        <f>SUMIFS(СВЦЭМ!$C$33:$C$776,СВЦЭМ!$A$33:$A$776,$A14,СВЦЭМ!$B$33:$B$776,P$11)+'СЕТ СН'!$F$12+СВЦЭМ!$D$10+'СЕТ СН'!$F$6-'СЕТ СН'!$F$22</f>
        <v>671.05987582</v>
      </c>
      <c r="Q14" s="36">
        <f>SUMIFS(СВЦЭМ!$C$33:$C$776,СВЦЭМ!$A$33:$A$776,$A14,СВЦЭМ!$B$33:$B$776,Q$11)+'СЕТ СН'!$F$12+СВЦЭМ!$D$10+'СЕТ СН'!$F$6-'СЕТ СН'!$F$22</f>
        <v>673.18417321000004</v>
      </c>
      <c r="R14" s="36">
        <f>SUMIFS(СВЦЭМ!$C$33:$C$776,СВЦЭМ!$A$33:$A$776,$A14,СВЦЭМ!$B$33:$B$776,R$11)+'СЕТ СН'!$F$12+СВЦЭМ!$D$10+'СЕТ СН'!$F$6-'СЕТ СН'!$F$22</f>
        <v>629.85064413000009</v>
      </c>
      <c r="S14" s="36">
        <f>SUMIFS(СВЦЭМ!$C$33:$C$776,СВЦЭМ!$A$33:$A$776,$A14,СВЦЭМ!$B$33:$B$776,S$11)+'СЕТ СН'!$F$12+СВЦЭМ!$D$10+'СЕТ СН'!$F$6-'СЕТ СН'!$F$22</f>
        <v>594.9291367400001</v>
      </c>
      <c r="T14" s="36">
        <f>SUMIFS(СВЦЭМ!$C$33:$C$776,СВЦЭМ!$A$33:$A$776,$A14,СВЦЭМ!$B$33:$B$776,T$11)+'СЕТ СН'!$F$12+СВЦЭМ!$D$10+'СЕТ СН'!$F$6-'СЕТ СН'!$F$22</f>
        <v>604.0881358900001</v>
      </c>
      <c r="U14" s="36">
        <f>SUMIFS(СВЦЭМ!$C$33:$C$776,СВЦЭМ!$A$33:$A$776,$A14,СВЦЭМ!$B$33:$B$776,U$11)+'СЕТ СН'!$F$12+СВЦЭМ!$D$10+'СЕТ СН'!$F$6-'СЕТ СН'!$F$22</f>
        <v>606.26834751000001</v>
      </c>
      <c r="V14" s="36">
        <f>SUMIFS(СВЦЭМ!$C$33:$C$776,СВЦЭМ!$A$33:$A$776,$A14,СВЦЭМ!$B$33:$B$776,V$11)+'СЕТ СН'!$F$12+СВЦЭМ!$D$10+'СЕТ СН'!$F$6-'СЕТ СН'!$F$22</f>
        <v>628.78859237000006</v>
      </c>
      <c r="W14" s="36">
        <f>SUMIFS(СВЦЭМ!$C$33:$C$776,СВЦЭМ!$A$33:$A$776,$A14,СВЦЭМ!$B$33:$B$776,W$11)+'СЕТ СН'!$F$12+СВЦЭМ!$D$10+'СЕТ СН'!$F$6-'СЕТ СН'!$F$22</f>
        <v>614.85309566000001</v>
      </c>
      <c r="X14" s="36">
        <f>SUMIFS(СВЦЭМ!$C$33:$C$776,СВЦЭМ!$A$33:$A$776,$A14,СВЦЭМ!$B$33:$B$776,X$11)+'СЕТ СН'!$F$12+СВЦЭМ!$D$10+'СЕТ СН'!$F$6-'СЕТ СН'!$F$22</f>
        <v>583.76230778000001</v>
      </c>
      <c r="Y14" s="36">
        <f>SUMIFS(СВЦЭМ!$C$33:$C$776,СВЦЭМ!$A$33:$A$776,$A14,СВЦЭМ!$B$33:$B$776,Y$11)+'СЕТ СН'!$F$12+СВЦЭМ!$D$10+'СЕТ СН'!$F$6-'СЕТ СН'!$F$22</f>
        <v>664.78258812000001</v>
      </c>
    </row>
    <row r="15" spans="1:27" ht="15.75" x14ac:dyDescent="0.2">
      <c r="A15" s="35">
        <f t="shared" si="0"/>
        <v>43712</v>
      </c>
      <c r="B15" s="36">
        <f>SUMIFS(СВЦЭМ!$C$33:$C$776,СВЦЭМ!$A$33:$A$776,$A15,СВЦЭМ!$B$33:$B$776,B$11)+'СЕТ СН'!$F$12+СВЦЭМ!$D$10+'СЕТ СН'!$F$6-'СЕТ СН'!$F$22</f>
        <v>728.46441356000003</v>
      </c>
      <c r="C15" s="36">
        <f>SUMIFS(СВЦЭМ!$C$33:$C$776,СВЦЭМ!$A$33:$A$776,$A15,СВЦЭМ!$B$33:$B$776,C$11)+'СЕТ СН'!$F$12+СВЦЭМ!$D$10+'СЕТ СН'!$F$6-'СЕТ СН'!$F$22</f>
        <v>730.90575209000008</v>
      </c>
      <c r="D15" s="36">
        <f>SUMIFS(СВЦЭМ!$C$33:$C$776,СВЦЭМ!$A$33:$A$776,$A15,СВЦЭМ!$B$33:$B$776,D$11)+'СЕТ СН'!$F$12+СВЦЭМ!$D$10+'СЕТ СН'!$F$6-'СЕТ СН'!$F$22</f>
        <v>729.27575761000003</v>
      </c>
      <c r="E15" s="36">
        <f>SUMIFS(СВЦЭМ!$C$33:$C$776,СВЦЭМ!$A$33:$A$776,$A15,СВЦЭМ!$B$33:$B$776,E$11)+'СЕТ СН'!$F$12+СВЦЭМ!$D$10+'СЕТ СН'!$F$6-'СЕТ СН'!$F$22</f>
        <v>725.97575351</v>
      </c>
      <c r="F15" s="36">
        <f>SUMIFS(СВЦЭМ!$C$33:$C$776,СВЦЭМ!$A$33:$A$776,$A15,СВЦЭМ!$B$33:$B$776,F$11)+'СЕТ СН'!$F$12+СВЦЭМ!$D$10+'СЕТ СН'!$F$6-'СЕТ СН'!$F$22</f>
        <v>714.2861588400001</v>
      </c>
      <c r="G15" s="36">
        <f>SUMIFS(СВЦЭМ!$C$33:$C$776,СВЦЭМ!$A$33:$A$776,$A15,СВЦЭМ!$B$33:$B$776,G$11)+'СЕТ СН'!$F$12+СВЦЭМ!$D$10+'СЕТ СН'!$F$6-'СЕТ СН'!$F$22</f>
        <v>724.96314580000001</v>
      </c>
      <c r="H15" s="36">
        <f>SUMIFS(СВЦЭМ!$C$33:$C$776,СВЦЭМ!$A$33:$A$776,$A15,СВЦЭМ!$B$33:$B$776,H$11)+'СЕТ СН'!$F$12+СВЦЭМ!$D$10+'СЕТ СН'!$F$6-'СЕТ СН'!$F$22</f>
        <v>695.06619429</v>
      </c>
      <c r="I15" s="36">
        <f>SUMIFS(СВЦЭМ!$C$33:$C$776,СВЦЭМ!$A$33:$A$776,$A15,СВЦЭМ!$B$33:$B$776,I$11)+'СЕТ СН'!$F$12+СВЦЭМ!$D$10+'СЕТ СН'!$F$6-'СЕТ СН'!$F$22</f>
        <v>682.6276154200001</v>
      </c>
      <c r="J15" s="36">
        <f>SUMIFS(СВЦЭМ!$C$33:$C$776,СВЦЭМ!$A$33:$A$776,$A15,СВЦЭМ!$B$33:$B$776,J$11)+'СЕТ СН'!$F$12+СВЦЭМ!$D$10+'СЕТ СН'!$F$6-'СЕТ СН'!$F$22</f>
        <v>671.1786153700001</v>
      </c>
      <c r="K15" s="36">
        <f>SUMIFS(СВЦЭМ!$C$33:$C$776,СВЦЭМ!$A$33:$A$776,$A15,СВЦЭМ!$B$33:$B$776,K$11)+'СЕТ СН'!$F$12+СВЦЭМ!$D$10+'СЕТ СН'!$F$6-'СЕТ СН'!$F$22</f>
        <v>679.2592421600001</v>
      </c>
      <c r="L15" s="36">
        <f>SUMIFS(СВЦЭМ!$C$33:$C$776,СВЦЭМ!$A$33:$A$776,$A15,СВЦЭМ!$B$33:$B$776,L$11)+'СЕТ СН'!$F$12+СВЦЭМ!$D$10+'СЕТ СН'!$F$6-'СЕТ СН'!$F$22</f>
        <v>684.93580370000006</v>
      </c>
      <c r="M15" s="36">
        <f>SUMIFS(СВЦЭМ!$C$33:$C$776,СВЦЭМ!$A$33:$A$776,$A15,СВЦЭМ!$B$33:$B$776,M$11)+'СЕТ СН'!$F$12+СВЦЭМ!$D$10+'СЕТ СН'!$F$6-'СЕТ СН'!$F$22</f>
        <v>685.18176661000007</v>
      </c>
      <c r="N15" s="36">
        <f>SUMIFS(СВЦЭМ!$C$33:$C$776,СВЦЭМ!$A$33:$A$776,$A15,СВЦЭМ!$B$33:$B$776,N$11)+'СЕТ СН'!$F$12+СВЦЭМ!$D$10+'СЕТ СН'!$F$6-'СЕТ СН'!$F$22</f>
        <v>684.20249473000001</v>
      </c>
      <c r="O15" s="36">
        <f>SUMIFS(СВЦЭМ!$C$33:$C$776,СВЦЭМ!$A$33:$A$776,$A15,СВЦЭМ!$B$33:$B$776,O$11)+'СЕТ СН'!$F$12+СВЦЭМ!$D$10+'СЕТ СН'!$F$6-'СЕТ СН'!$F$22</f>
        <v>685.50680251000006</v>
      </c>
      <c r="P15" s="36">
        <f>SUMIFS(СВЦЭМ!$C$33:$C$776,СВЦЭМ!$A$33:$A$776,$A15,СВЦЭМ!$B$33:$B$776,P$11)+'СЕТ СН'!$F$12+СВЦЭМ!$D$10+'СЕТ СН'!$F$6-'СЕТ СН'!$F$22</f>
        <v>687.4316435400001</v>
      </c>
      <c r="Q15" s="36">
        <f>SUMIFS(СВЦЭМ!$C$33:$C$776,СВЦЭМ!$A$33:$A$776,$A15,СВЦЭМ!$B$33:$B$776,Q$11)+'СЕТ СН'!$F$12+СВЦЭМ!$D$10+'СЕТ СН'!$F$6-'СЕТ СН'!$F$22</f>
        <v>682.89886733000003</v>
      </c>
      <c r="R15" s="36">
        <f>SUMIFS(СВЦЭМ!$C$33:$C$776,СВЦЭМ!$A$33:$A$776,$A15,СВЦЭМ!$B$33:$B$776,R$11)+'СЕТ СН'!$F$12+СВЦЭМ!$D$10+'СЕТ СН'!$F$6-'СЕТ СН'!$F$22</f>
        <v>638.8224780700001</v>
      </c>
      <c r="S15" s="36">
        <f>SUMIFS(СВЦЭМ!$C$33:$C$776,СВЦЭМ!$A$33:$A$776,$A15,СВЦЭМ!$B$33:$B$776,S$11)+'СЕТ СН'!$F$12+СВЦЭМ!$D$10+'СЕТ СН'!$F$6-'СЕТ СН'!$F$22</f>
        <v>603.22197030000007</v>
      </c>
      <c r="T15" s="36">
        <f>SUMIFS(СВЦЭМ!$C$33:$C$776,СВЦЭМ!$A$33:$A$776,$A15,СВЦЭМ!$B$33:$B$776,T$11)+'СЕТ СН'!$F$12+СВЦЭМ!$D$10+'СЕТ СН'!$F$6-'СЕТ СН'!$F$22</f>
        <v>603.94519186000002</v>
      </c>
      <c r="U15" s="36">
        <f>SUMIFS(СВЦЭМ!$C$33:$C$776,СВЦЭМ!$A$33:$A$776,$A15,СВЦЭМ!$B$33:$B$776,U$11)+'СЕТ СН'!$F$12+СВЦЭМ!$D$10+'СЕТ СН'!$F$6-'СЕТ СН'!$F$22</f>
        <v>603.96178745000009</v>
      </c>
      <c r="V15" s="36">
        <f>SUMIFS(СВЦЭМ!$C$33:$C$776,СВЦЭМ!$A$33:$A$776,$A15,СВЦЭМ!$B$33:$B$776,V$11)+'СЕТ СН'!$F$12+СВЦЭМ!$D$10+'СЕТ СН'!$F$6-'СЕТ СН'!$F$22</f>
        <v>619.10289301</v>
      </c>
      <c r="W15" s="36">
        <f>SUMIFS(СВЦЭМ!$C$33:$C$776,СВЦЭМ!$A$33:$A$776,$A15,СВЦЭМ!$B$33:$B$776,W$11)+'СЕТ СН'!$F$12+СВЦЭМ!$D$10+'СЕТ СН'!$F$6-'СЕТ СН'!$F$22</f>
        <v>612.72905374000004</v>
      </c>
      <c r="X15" s="36">
        <f>SUMIFS(СВЦЭМ!$C$33:$C$776,СВЦЭМ!$A$33:$A$776,$A15,СВЦЭМ!$B$33:$B$776,X$11)+'СЕТ СН'!$F$12+СВЦЭМ!$D$10+'СЕТ СН'!$F$6-'СЕТ СН'!$F$22</f>
        <v>591.60775577000004</v>
      </c>
      <c r="Y15" s="36">
        <f>SUMIFS(СВЦЭМ!$C$33:$C$776,СВЦЭМ!$A$33:$A$776,$A15,СВЦЭМ!$B$33:$B$776,Y$11)+'СЕТ СН'!$F$12+СВЦЭМ!$D$10+'СЕТ СН'!$F$6-'СЕТ СН'!$F$22</f>
        <v>653.15007009999999</v>
      </c>
    </row>
    <row r="16" spans="1:27" ht="15.75" x14ac:dyDescent="0.2">
      <c r="A16" s="35">
        <f t="shared" si="0"/>
        <v>43713</v>
      </c>
      <c r="B16" s="36">
        <f>SUMIFS(СВЦЭМ!$C$33:$C$776,СВЦЭМ!$A$33:$A$776,$A16,СВЦЭМ!$B$33:$B$776,B$11)+'СЕТ СН'!$F$12+СВЦЭМ!$D$10+'СЕТ СН'!$F$6-'СЕТ СН'!$F$22</f>
        <v>741.39765722000004</v>
      </c>
      <c r="C16" s="36">
        <f>SUMIFS(СВЦЭМ!$C$33:$C$776,СВЦЭМ!$A$33:$A$776,$A16,СВЦЭМ!$B$33:$B$776,C$11)+'СЕТ СН'!$F$12+СВЦЭМ!$D$10+'СЕТ СН'!$F$6-'СЕТ СН'!$F$22</f>
        <v>732.74275567000007</v>
      </c>
      <c r="D16" s="36">
        <f>SUMIFS(СВЦЭМ!$C$33:$C$776,СВЦЭМ!$A$33:$A$776,$A16,СВЦЭМ!$B$33:$B$776,D$11)+'СЕТ СН'!$F$12+СВЦЭМ!$D$10+'СЕТ СН'!$F$6-'СЕТ СН'!$F$22</f>
        <v>729.78181217000008</v>
      </c>
      <c r="E16" s="36">
        <f>SUMIFS(СВЦЭМ!$C$33:$C$776,СВЦЭМ!$A$33:$A$776,$A16,СВЦЭМ!$B$33:$B$776,E$11)+'СЕТ СН'!$F$12+СВЦЭМ!$D$10+'СЕТ СН'!$F$6-'СЕТ СН'!$F$22</f>
        <v>738.91960567000001</v>
      </c>
      <c r="F16" s="36">
        <f>SUMIFS(СВЦЭМ!$C$33:$C$776,СВЦЭМ!$A$33:$A$776,$A16,СВЦЭМ!$B$33:$B$776,F$11)+'СЕТ СН'!$F$12+СВЦЭМ!$D$10+'СЕТ СН'!$F$6-'СЕТ СН'!$F$22</f>
        <v>726.62655667000001</v>
      </c>
      <c r="G16" s="36">
        <f>SUMIFS(СВЦЭМ!$C$33:$C$776,СВЦЭМ!$A$33:$A$776,$A16,СВЦЭМ!$B$33:$B$776,G$11)+'СЕТ СН'!$F$12+СВЦЭМ!$D$10+'СЕТ СН'!$F$6-'СЕТ СН'!$F$22</f>
        <v>733.49433266000005</v>
      </c>
      <c r="H16" s="36">
        <f>SUMIFS(СВЦЭМ!$C$33:$C$776,СВЦЭМ!$A$33:$A$776,$A16,СВЦЭМ!$B$33:$B$776,H$11)+'СЕТ СН'!$F$12+СВЦЭМ!$D$10+'СЕТ СН'!$F$6-'СЕТ СН'!$F$22</f>
        <v>725.53301909000004</v>
      </c>
      <c r="I16" s="36">
        <f>SUMIFS(СВЦЭМ!$C$33:$C$776,СВЦЭМ!$A$33:$A$776,$A16,СВЦЭМ!$B$33:$B$776,I$11)+'СЕТ СН'!$F$12+СВЦЭМ!$D$10+'СЕТ СН'!$F$6-'СЕТ СН'!$F$22</f>
        <v>671.26865845000009</v>
      </c>
      <c r="J16" s="36">
        <f>SUMIFS(СВЦЭМ!$C$33:$C$776,СВЦЭМ!$A$33:$A$776,$A16,СВЦЭМ!$B$33:$B$776,J$11)+'СЕТ СН'!$F$12+СВЦЭМ!$D$10+'СЕТ СН'!$F$6-'СЕТ СН'!$F$22</f>
        <v>676.83389158</v>
      </c>
      <c r="K16" s="36">
        <f>SUMIFS(СВЦЭМ!$C$33:$C$776,СВЦЭМ!$A$33:$A$776,$A16,СВЦЭМ!$B$33:$B$776,K$11)+'СЕТ СН'!$F$12+СВЦЭМ!$D$10+'СЕТ СН'!$F$6-'СЕТ СН'!$F$22</f>
        <v>691.35607659000004</v>
      </c>
      <c r="L16" s="36">
        <f>SUMIFS(СВЦЭМ!$C$33:$C$776,СВЦЭМ!$A$33:$A$776,$A16,СВЦЭМ!$B$33:$B$776,L$11)+'СЕТ СН'!$F$12+СВЦЭМ!$D$10+'СЕТ СН'!$F$6-'СЕТ СН'!$F$22</f>
        <v>697.93820511000001</v>
      </c>
      <c r="M16" s="36">
        <f>SUMIFS(СВЦЭМ!$C$33:$C$776,СВЦЭМ!$A$33:$A$776,$A16,СВЦЭМ!$B$33:$B$776,M$11)+'СЕТ СН'!$F$12+СВЦЭМ!$D$10+'СЕТ СН'!$F$6-'СЕТ СН'!$F$22</f>
        <v>691.75455547000001</v>
      </c>
      <c r="N16" s="36">
        <f>SUMIFS(СВЦЭМ!$C$33:$C$776,СВЦЭМ!$A$33:$A$776,$A16,СВЦЭМ!$B$33:$B$776,N$11)+'СЕТ СН'!$F$12+СВЦЭМ!$D$10+'СЕТ СН'!$F$6-'СЕТ СН'!$F$22</f>
        <v>688.51781197000003</v>
      </c>
      <c r="O16" s="36">
        <f>SUMIFS(СВЦЭМ!$C$33:$C$776,СВЦЭМ!$A$33:$A$776,$A16,СВЦЭМ!$B$33:$B$776,O$11)+'СЕТ СН'!$F$12+СВЦЭМ!$D$10+'СЕТ СН'!$F$6-'СЕТ СН'!$F$22</f>
        <v>685.38891023000008</v>
      </c>
      <c r="P16" s="36">
        <f>SUMIFS(СВЦЭМ!$C$33:$C$776,СВЦЭМ!$A$33:$A$776,$A16,СВЦЭМ!$B$33:$B$776,P$11)+'СЕТ СН'!$F$12+СВЦЭМ!$D$10+'СЕТ СН'!$F$6-'СЕТ СН'!$F$22</f>
        <v>685.96399773000007</v>
      </c>
      <c r="Q16" s="36">
        <f>SUMIFS(СВЦЭМ!$C$33:$C$776,СВЦЭМ!$A$33:$A$776,$A16,СВЦЭМ!$B$33:$B$776,Q$11)+'СЕТ СН'!$F$12+СВЦЭМ!$D$10+'СЕТ СН'!$F$6-'СЕТ СН'!$F$22</f>
        <v>670.2203718400001</v>
      </c>
      <c r="R16" s="36">
        <f>SUMIFS(СВЦЭМ!$C$33:$C$776,СВЦЭМ!$A$33:$A$776,$A16,СВЦЭМ!$B$33:$B$776,R$11)+'СЕТ СН'!$F$12+СВЦЭМ!$D$10+'СЕТ СН'!$F$6-'СЕТ СН'!$F$22</f>
        <v>631.23456843000008</v>
      </c>
      <c r="S16" s="36">
        <f>SUMIFS(СВЦЭМ!$C$33:$C$776,СВЦЭМ!$A$33:$A$776,$A16,СВЦЭМ!$B$33:$B$776,S$11)+'СЕТ СН'!$F$12+СВЦЭМ!$D$10+'СЕТ СН'!$F$6-'СЕТ СН'!$F$22</f>
        <v>610.28451637000001</v>
      </c>
      <c r="T16" s="36">
        <f>SUMIFS(СВЦЭМ!$C$33:$C$776,СВЦЭМ!$A$33:$A$776,$A16,СВЦЭМ!$B$33:$B$776,T$11)+'СЕТ СН'!$F$12+СВЦЭМ!$D$10+'СЕТ СН'!$F$6-'СЕТ СН'!$F$22</f>
        <v>638.57934481000007</v>
      </c>
      <c r="U16" s="36">
        <f>SUMIFS(СВЦЭМ!$C$33:$C$776,СВЦЭМ!$A$33:$A$776,$A16,СВЦЭМ!$B$33:$B$776,U$11)+'СЕТ СН'!$F$12+СВЦЭМ!$D$10+'СЕТ СН'!$F$6-'СЕТ СН'!$F$22</f>
        <v>619.2751546400001</v>
      </c>
      <c r="V16" s="36">
        <f>SUMIFS(СВЦЭМ!$C$33:$C$776,СВЦЭМ!$A$33:$A$776,$A16,СВЦЭМ!$B$33:$B$776,V$11)+'СЕТ СН'!$F$12+СВЦЭМ!$D$10+'СЕТ СН'!$F$6-'СЕТ СН'!$F$22</f>
        <v>619.04122262999999</v>
      </c>
      <c r="W16" s="36">
        <f>SUMIFS(СВЦЭМ!$C$33:$C$776,СВЦЭМ!$A$33:$A$776,$A16,СВЦЭМ!$B$33:$B$776,W$11)+'СЕТ СН'!$F$12+СВЦЭМ!$D$10+'СЕТ СН'!$F$6-'СЕТ СН'!$F$22</f>
        <v>612.04567631000009</v>
      </c>
      <c r="X16" s="36">
        <f>SUMIFS(СВЦЭМ!$C$33:$C$776,СВЦЭМ!$A$33:$A$776,$A16,СВЦЭМ!$B$33:$B$776,X$11)+'СЕТ СН'!$F$12+СВЦЭМ!$D$10+'СЕТ СН'!$F$6-'СЕТ СН'!$F$22</f>
        <v>584.87388791000001</v>
      </c>
      <c r="Y16" s="36">
        <f>SUMIFS(СВЦЭМ!$C$33:$C$776,СВЦЭМ!$A$33:$A$776,$A16,СВЦЭМ!$B$33:$B$776,Y$11)+'СЕТ СН'!$F$12+СВЦЭМ!$D$10+'СЕТ СН'!$F$6-'СЕТ СН'!$F$22</f>
        <v>615.63502668000001</v>
      </c>
    </row>
    <row r="17" spans="1:25" ht="15.75" x14ac:dyDescent="0.2">
      <c r="A17" s="35">
        <f t="shared" si="0"/>
        <v>43714</v>
      </c>
      <c r="B17" s="36">
        <f>SUMIFS(СВЦЭМ!$C$33:$C$776,СВЦЭМ!$A$33:$A$776,$A17,СВЦЭМ!$B$33:$B$776,B$11)+'СЕТ СН'!$F$12+СВЦЭМ!$D$10+'СЕТ СН'!$F$6-'СЕТ СН'!$F$22</f>
        <v>634.62149339000007</v>
      </c>
      <c r="C17" s="36">
        <f>SUMIFS(СВЦЭМ!$C$33:$C$776,СВЦЭМ!$A$33:$A$776,$A17,СВЦЭМ!$B$33:$B$776,C$11)+'СЕТ СН'!$F$12+СВЦЭМ!$D$10+'СЕТ СН'!$F$6-'СЕТ СН'!$F$22</f>
        <v>696.43768190000003</v>
      </c>
      <c r="D17" s="36">
        <f>SUMIFS(СВЦЭМ!$C$33:$C$776,СВЦЭМ!$A$33:$A$776,$A17,СВЦЭМ!$B$33:$B$776,D$11)+'СЕТ СН'!$F$12+СВЦЭМ!$D$10+'СЕТ СН'!$F$6-'СЕТ СН'!$F$22</f>
        <v>745.96235850000005</v>
      </c>
      <c r="E17" s="36">
        <f>SUMIFS(СВЦЭМ!$C$33:$C$776,СВЦЭМ!$A$33:$A$776,$A17,СВЦЭМ!$B$33:$B$776,E$11)+'СЕТ СН'!$F$12+СВЦЭМ!$D$10+'СЕТ СН'!$F$6-'СЕТ СН'!$F$22</f>
        <v>784.57249033000005</v>
      </c>
      <c r="F17" s="36">
        <f>SUMIFS(СВЦЭМ!$C$33:$C$776,СВЦЭМ!$A$33:$A$776,$A17,СВЦЭМ!$B$33:$B$776,F$11)+'СЕТ СН'!$F$12+СВЦЭМ!$D$10+'СЕТ СН'!$F$6-'СЕТ СН'!$F$22</f>
        <v>780.44286843000009</v>
      </c>
      <c r="G17" s="36">
        <f>SUMIFS(СВЦЭМ!$C$33:$C$776,СВЦЭМ!$A$33:$A$776,$A17,СВЦЭМ!$B$33:$B$776,G$11)+'СЕТ СН'!$F$12+СВЦЭМ!$D$10+'СЕТ СН'!$F$6-'СЕТ СН'!$F$22</f>
        <v>765.42835938000007</v>
      </c>
      <c r="H17" s="36">
        <f>SUMIFS(СВЦЭМ!$C$33:$C$776,СВЦЭМ!$A$33:$A$776,$A17,СВЦЭМ!$B$33:$B$776,H$11)+'СЕТ СН'!$F$12+СВЦЭМ!$D$10+'СЕТ СН'!$F$6-'СЕТ СН'!$F$22</f>
        <v>723.35258554000006</v>
      </c>
      <c r="I17" s="36">
        <f>SUMIFS(СВЦЭМ!$C$33:$C$776,СВЦЭМ!$A$33:$A$776,$A17,СВЦЭМ!$B$33:$B$776,I$11)+'СЕТ СН'!$F$12+СВЦЭМ!$D$10+'СЕТ СН'!$F$6-'СЕТ СН'!$F$22</f>
        <v>691.09945808000009</v>
      </c>
      <c r="J17" s="36">
        <f>SUMIFS(СВЦЭМ!$C$33:$C$776,СВЦЭМ!$A$33:$A$776,$A17,СВЦЭМ!$B$33:$B$776,J$11)+'СЕТ СН'!$F$12+СВЦЭМ!$D$10+'СЕТ СН'!$F$6-'СЕТ СН'!$F$22</f>
        <v>658.61586050000005</v>
      </c>
      <c r="K17" s="36">
        <f>SUMIFS(СВЦЭМ!$C$33:$C$776,СВЦЭМ!$A$33:$A$776,$A17,СВЦЭМ!$B$33:$B$776,K$11)+'СЕТ СН'!$F$12+СВЦЭМ!$D$10+'СЕТ СН'!$F$6-'СЕТ СН'!$F$22</f>
        <v>637.73086564000005</v>
      </c>
      <c r="L17" s="36">
        <f>SUMIFS(СВЦЭМ!$C$33:$C$776,СВЦЭМ!$A$33:$A$776,$A17,СВЦЭМ!$B$33:$B$776,L$11)+'СЕТ СН'!$F$12+СВЦЭМ!$D$10+'СЕТ СН'!$F$6-'СЕТ СН'!$F$22</f>
        <v>649.64220207000005</v>
      </c>
      <c r="M17" s="36">
        <f>SUMIFS(СВЦЭМ!$C$33:$C$776,СВЦЭМ!$A$33:$A$776,$A17,СВЦЭМ!$B$33:$B$776,M$11)+'СЕТ СН'!$F$12+СВЦЭМ!$D$10+'СЕТ СН'!$F$6-'СЕТ СН'!$F$22</f>
        <v>622.61697837000008</v>
      </c>
      <c r="N17" s="36">
        <f>SUMIFS(СВЦЭМ!$C$33:$C$776,СВЦЭМ!$A$33:$A$776,$A17,СВЦЭМ!$B$33:$B$776,N$11)+'СЕТ СН'!$F$12+СВЦЭМ!$D$10+'СЕТ СН'!$F$6-'СЕТ СН'!$F$22</f>
        <v>619.29633946000001</v>
      </c>
      <c r="O17" s="36">
        <f>SUMIFS(СВЦЭМ!$C$33:$C$776,СВЦЭМ!$A$33:$A$776,$A17,СВЦЭМ!$B$33:$B$776,O$11)+'СЕТ СН'!$F$12+СВЦЭМ!$D$10+'СЕТ СН'!$F$6-'СЕТ СН'!$F$22</f>
        <v>623.60691514000007</v>
      </c>
      <c r="P17" s="36">
        <f>SUMIFS(СВЦЭМ!$C$33:$C$776,СВЦЭМ!$A$33:$A$776,$A17,СВЦЭМ!$B$33:$B$776,P$11)+'СЕТ СН'!$F$12+СВЦЭМ!$D$10+'СЕТ СН'!$F$6-'СЕТ СН'!$F$22</f>
        <v>648.20551252000007</v>
      </c>
      <c r="Q17" s="36">
        <f>SUMIFS(СВЦЭМ!$C$33:$C$776,СВЦЭМ!$A$33:$A$776,$A17,СВЦЭМ!$B$33:$B$776,Q$11)+'СЕТ СН'!$F$12+СВЦЭМ!$D$10+'СЕТ СН'!$F$6-'СЕТ СН'!$F$22</f>
        <v>639.48184311</v>
      </c>
      <c r="R17" s="36">
        <f>SUMIFS(СВЦЭМ!$C$33:$C$776,СВЦЭМ!$A$33:$A$776,$A17,СВЦЭМ!$B$33:$B$776,R$11)+'СЕТ СН'!$F$12+СВЦЭМ!$D$10+'СЕТ СН'!$F$6-'СЕТ СН'!$F$22</f>
        <v>605.8595071100001</v>
      </c>
      <c r="S17" s="36">
        <f>SUMIFS(СВЦЭМ!$C$33:$C$776,СВЦЭМ!$A$33:$A$776,$A17,СВЦЭМ!$B$33:$B$776,S$11)+'СЕТ СН'!$F$12+СВЦЭМ!$D$10+'СЕТ СН'!$F$6-'СЕТ СН'!$F$22</f>
        <v>578.09072478000007</v>
      </c>
      <c r="T17" s="36">
        <f>SUMIFS(СВЦЭМ!$C$33:$C$776,СВЦЭМ!$A$33:$A$776,$A17,СВЦЭМ!$B$33:$B$776,T$11)+'СЕТ СН'!$F$12+СВЦЭМ!$D$10+'СЕТ СН'!$F$6-'СЕТ СН'!$F$22</f>
        <v>579.24677886000006</v>
      </c>
      <c r="U17" s="36">
        <f>SUMIFS(СВЦЭМ!$C$33:$C$776,СВЦЭМ!$A$33:$A$776,$A17,СВЦЭМ!$B$33:$B$776,U$11)+'СЕТ СН'!$F$12+СВЦЭМ!$D$10+'СЕТ СН'!$F$6-'СЕТ СН'!$F$22</f>
        <v>576.21691184000008</v>
      </c>
      <c r="V17" s="36">
        <f>SUMIFS(СВЦЭМ!$C$33:$C$776,СВЦЭМ!$A$33:$A$776,$A17,СВЦЭМ!$B$33:$B$776,V$11)+'СЕТ СН'!$F$12+СВЦЭМ!$D$10+'СЕТ СН'!$F$6-'СЕТ СН'!$F$22</f>
        <v>597.4734781300001</v>
      </c>
      <c r="W17" s="36">
        <f>SUMIFS(СВЦЭМ!$C$33:$C$776,СВЦЭМ!$A$33:$A$776,$A17,СВЦЭМ!$B$33:$B$776,W$11)+'СЕТ СН'!$F$12+СВЦЭМ!$D$10+'СЕТ СН'!$F$6-'СЕТ СН'!$F$22</f>
        <v>588.86239358</v>
      </c>
      <c r="X17" s="36">
        <f>SUMIFS(СВЦЭМ!$C$33:$C$776,СВЦЭМ!$A$33:$A$776,$A17,СВЦЭМ!$B$33:$B$776,X$11)+'СЕТ СН'!$F$12+СВЦЭМ!$D$10+'СЕТ СН'!$F$6-'СЕТ СН'!$F$22</f>
        <v>581.95970549000003</v>
      </c>
      <c r="Y17" s="36">
        <f>SUMIFS(СВЦЭМ!$C$33:$C$776,СВЦЭМ!$A$33:$A$776,$A17,СВЦЭМ!$B$33:$B$776,Y$11)+'СЕТ СН'!$F$12+СВЦЭМ!$D$10+'СЕТ СН'!$F$6-'СЕТ СН'!$F$22</f>
        <v>644.97124985000005</v>
      </c>
    </row>
    <row r="18" spans="1:25" ht="15.75" x14ac:dyDescent="0.2">
      <c r="A18" s="35">
        <f t="shared" si="0"/>
        <v>43715</v>
      </c>
      <c r="B18" s="36">
        <f>SUMIFS(СВЦЭМ!$C$33:$C$776,СВЦЭМ!$A$33:$A$776,$A18,СВЦЭМ!$B$33:$B$776,B$11)+'СЕТ СН'!$F$12+СВЦЭМ!$D$10+'СЕТ СН'!$F$6-'СЕТ СН'!$F$22</f>
        <v>678.56734957000003</v>
      </c>
      <c r="C18" s="36">
        <f>SUMIFS(СВЦЭМ!$C$33:$C$776,СВЦЭМ!$A$33:$A$776,$A18,СВЦЭМ!$B$33:$B$776,C$11)+'СЕТ СН'!$F$12+СВЦЭМ!$D$10+'СЕТ СН'!$F$6-'СЕТ СН'!$F$22</f>
        <v>716.17207503000009</v>
      </c>
      <c r="D18" s="36">
        <f>SUMIFS(СВЦЭМ!$C$33:$C$776,СВЦЭМ!$A$33:$A$776,$A18,СВЦЭМ!$B$33:$B$776,D$11)+'СЕТ СН'!$F$12+СВЦЭМ!$D$10+'СЕТ СН'!$F$6-'СЕТ СН'!$F$22</f>
        <v>735.65540711000006</v>
      </c>
      <c r="E18" s="36">
        <f>SUMIFS(СВЦЭМ!$C$33:$C$776,СВЦЭМ!$A$33:$A$776,$A18,СВЦЭМ!$B$33:$B$776,E$11)+'СЕТ СН'!$F$12+СВЦЭМ!$D$10+'СЕТ СН'!$F$6-'СЕТ СН'!$F$22</f>
        <v>745.31785997000009</v>
      </c>
      <c r="F18" s="36">
        <f>SUMIFS(СВЦЭМ!$C$33:$C$776,СВЦЭМ!$A$33:$A$776,$A18,СВЦЭМ!$B$33:$B$776,F$11)+'СЕТ СН'!$F$12+СВЦЭМ!$D$10+'СЕТ СН'!$F$6-'СЕТ СН'!$F$22</f>
        <v>746.48581475000003</v>
      </c>
      <c r="G18" s="36">
        <f>SUMIFS(СВЦЭМ!$C$33:$C$776,СВЦЭМ!$A$33:$A$776,$A18,СВЦЭМ!$B$33:$B$776,G$11)+'СЕТ СН'!$F$12+СВЦЭМ!$D$10+'СЕТ СН'!$F$6-'СЕТ СН'!$F$22</f>
        <v>750.20831212000007</v>
      </c>
      <c r="H18" s="36">
        <f>SUMIFS(СВЦЭМ!$C$33:$C$776,СВЦЭМ!$A$33:$A$776,$A18,СВЦЭМ!$B$33:$B$776,H$11)+'СЕТ СН'!$F$12+СВЦЭМ!$D$10+'СЕТ СН'!$F$6-'СЕТ СН'!$F$22</f>
        <v>713.47605252000005</v>
      </c>
      <c r="I18" s="36">
        <f>SUMIFS(СВЦЭМ!$C$33:$C$776,СВЦЭМ!$A$33:$A$776,$A18,СВЦЭМ!$B$33:$B$776,I$11)+'СЕТ СН'!$F$12+СВЦЭМ!$D$10+'СЕТ СН'!$F$6-'СЕТ СН'!$F$22</f>
        <v>666.75362747000008</v>
      </c>
      <c r="J18" s="36">
        <f>SUMIFS(СВЦЭМ!$C$33:$C$776,СВЦЭМ!$A$33:$A$776,$A18,СВЦЭМ!$B$33:$B$776,J$11)+'СЕТ СН'!$F$12+СВЦЭМ!$D$10+'СЕТ СН'!$F$6-'СЕТ СН'!$F$22</f>
        <v>630.67222992000006</v>
      </c>
      <c r="K18" s="36">
        <f>SUMIFS(СВЦЭМ!$C$33:$C$776,СВЦЭМ!$A$33:$A$776,$A18,СВЦЭМ!$B$33:$B$776,K$11)+'СЕТ СН'!$F$12+СВЦЭМ!$D$10+'СЕТ СН'!$F$6-'СЕТ СН'!$F$22</f>
        <v>630.90343961000008</v>
      </c>
      <c r="L18" s="36">
        <f>SUMIFS(СВЦЭМ!$C$33:$C$776,СВЦЭМ!$A$33:$A$776,$A18,СВЦЭМ!$B$33:$B$776,L$11)+'СЕТ СН'!$F$12+СВЦЭМ!$D$10+'СЕТ СН'!$F$6-'СЕТ СН'!$F$22</f>
        <v>656.06489835000002</v>
      </c>
      <c r="M18" s="36">
        <f>SUMIFS(СВЦЭМ!$C$33:$C$776,СВЦЭМ!$A$33:$A$776,$A18,СВЦЭМ!$B$33:$B$776,M$11)+'СЕТ СН'!$F$12+СВЦЭМ!$D$10+'СЕТ СН'!$F$6-'СЕТ СН'!$F$22</f>
        <v>618.76330924000001</v>
      </c>
      <c r="N18" s="36">
        <f>SUMIFS(СВЦЭМ!$C$33:$C$776,СВЦЭМ!$A$33:$A$776,$A18,СВЦЭМ!$B$33:$B$776,N$11)+'СЕТ СН'!$F$12+СВЦЭМ!$D$10+'СЕТ СН'!$F$6-'СЕТ СН'!$F$22</f>
        <v>662.41500896000002</v>
      </c>
      <c r="O18" s="36">
        <f>SUMIFS(СВЦЭМ!$C$33:$C$776,СВЦЭМ!$A$33:$A$776,$A18,СВЦЭМ!$B$33:$B$776,O$11)+'СЕТ СН'!$F$12+СВЦЭМ!$D$10+'СЕТ СН'!$F$6-'СЕТ СН'!$F$22</f>
        <v>634.33191377000003</v>
      </c>
      <c r="P18" s="36">
        <f>SUMIFS(СВЦЭМ!$C$33:$C$776,СВЦЭМ!$A$33:$A$776,$A18,СВЦЭМ!$B$33:$B$776,P$11)+'СЕТ СН'!$F$12+СВЦЭМ!$D$10+'СЕТ СН'!$F$6-'СЕТ СН'!$F$22</f>
        <v>634.37541881000004</v>
      </c>
      <c r="Q18" s="36">
        <f>SUMIFS(СВЦЭМ!$C$33:$C$776,СВЦЭМ!$A$33:$A$776,$A18,СВЦЭМ!$B$33:$B$776,Q$11)+'СЕТ СН'!$F$12+СВЦЭМ!$D$10+'СЕТ СН'!$F$6-'СЕТ СН'!$F$22</f>
        <v>633.75094634000004</v>
      </c>
      <c r="R18" s="36">
        <f>SUMIFS(СВЦЭМ!$C$33:$C$776,СВЦЭМ!$A$33:$A$776,$A18,СВЦЭМ!$B$33:$B$776,R$11)+'СЕТ СН'!$F$12+СВЦЭМ!$D$10+'СЕТ СН'!$F$6-'СЕТ СН'!$F$22</f>
        <v>594.16155906000006</v>
      </c>
      <c r="S18" s="36">
        <f>SUMIFS(СВЦЭМ!$C$33:$C$776,СВЦЭМ!$A$33:$A$776,$A18,СВЦЭМ!$B$33:$B$776,S$11)+'СЕТ СН'!$F$12+СВЦЭМ!$D$10+'СЕТ СН'!$F$6-'СЕТ СН'!$F$22</f>
        <v>573.04275059000008</v>
      </c>
      <c r="T18" s="36">
        <f>SUMIFS(СВЦЭМ!$C$33:$C$776,СВЦЭМ!$A$33:$A$776,$A18,СВЦЭМ!$B$33:$B$776,T$11)+'СЕТ СН'!$F$12+СВЦЭМ!$D$10+'СЕТ СН'!$F$6-'СЕТ СН'!$F$22</f>
        <v>573.90101625</v>
      </c>
      <c r="U18" s="36">
        <f>SUMIFS(СВЦЭМ!$C$33:$C$776,СВЦЭМ!$A$33:$A$776,$A18,СВЦЭМ!$B$33:$B$776,U$11)+'СЕТ СН'!$F$12+СВЦЭМ!$D$10+'СЕТ СН'!$F$6-'СЕТ СН'!$F$22</f>
        <v>577.05311573000006</v>
      </c>
      <c r="V18" s="36">
        <f>SUMIFS(СВЦЭМ!$C$33:$C$776,СВЦЭМ!$A$33:$A$776,$A18,СВЦЭМ!$B$33:$B$776,V$11)+'СЕТ СН'!$F$12+СВЦЭМ!$D$10+'СЕТ СН'!$F$6-'СЕТ СН'!$F$22</f>
        <v>586.73039335999999</v>
      </c>
      <c r="W18" s="36">
        <f>SUMIFS(СВЦЭМ!$C$33:$C$776,СВЦЭМ!$A$33:$A$776,$A18,СВЦЭМ!$B$33:$B$776,W$11)+'СЕТ СН'!$F$12+СВЦЭМ!$D$10+'СЕТ СН'!$F$6-'СЕТ СН'!$F$22</f>
        <v>587.20087191000005</v>
      </c>
      <c r="X18" s="36">
        <f>SUMIFS(СВЦЭМ!$C$33:$C$776,СВЦЭМ!$A$33:$A$776,$A18,СВЦЭМ!$B$33:$B$776,X$11)+'СЕТ СН'!$F$12+СВЦЭМ!$D$10+'СЕТ СН'!$F$6-'СЕТ СН'!$F$22</f>
        <v>569.17873298000006</v>
      </c>
      <c r="Y18" s="36">
        <f>SUMIFS(СВЦЭМ!$C$33:$C$776,СВЦЭМ!$A$33:$A$776,$A18,СВЦЭМ!$B$33:$B$776,Y$11)+'СЕТ СН'!$F$12+СВЦЭМ!$D$10+'СЕТ СН'!$F$6-'СЕТ СН'!$F$22</f>
        <v>632.22743373000003</v>
      </c>
    </row>
    <row r="19" spans="1:25" ht="15.75" x14ac:dyDescent="0.2">
      <c r="A19" s="35">
        <f t="shared" si="0"/>
        <v>43716</v>
      </c>
      <c r="B19" s="36">
        <f>SUMIFS(СВЦЭМ!$C$33:$C$776,СВЦЭМ!$A$33:$A$776,$A19,СВЦЭМ!$B$33:$B$776,B$11)+'СЕТ СН'!$F$12+СВЦЭМ!$D$10+'СЕТ СН'!$F$6-'СЕТ СН'!$F$22</f>
        <v>672.45682236000005</v>
      </c>
      <c r="C19" s="36">
        <f>SUMIFS(СВЦЭМ!$C$33:$C$776,СВЦЭМ!$A$33:$A$776,$A19,СВЦЭМ!$B$33:$B$776,C$11)+'СЕТ СН'!$F$12+СВЦЭМ!$D$10+'СЕТ СН'!$F$6-'СЕТ СН'!$F$22</f>
        <v>705.23944007</v>
      </c>
      <c r="D19" s="36">
        <f>SUMIFS(СВЦЭМ!$C$33:$C$776,СВЦЭМ!$A$33:$A$776,$A19,СВЦЭМ!$B$33:$B$776,D$11)+'СЕТ СН'!$F$12+СВЦЭМ!$D$10+'СЕТ СН'!$F$6-'СЕТ СН'!$F$22</f>
        <v>720.93972395000003</v>
      </c>
      <c r="E19" s="36">
        <f>SUMIFS(СВЦЭМ!$C$33:$C$776,СВЦЭМ!$A$33:$A$776,$A19,СВЦЭМ!$B$33:$B$776,E$11)+'СЕТ СН'!$F$12+СВЦЭМ!$D$10+'СЕТ СН'!$F$6-'СЕТ СН'!$F$22</f>
        <v>730.14997646000006</v>
      </c>
      <c r="F19" s="36">
        <f>SUMIFS(СВЦЭМ!$C$33:$C$776,СВЦЭМ!$A$33:$A$776,$A19,СВЦЭМ!$B$33:$B$776,F$11)+'СЕТ СН'!$F$12+СВЦЭМ!$D$10+'СЕТ СН'!$F$6-'СЕТ СН'!$F$22</f>
        <v>733.4787239100001</v>
      </c>
      <c r="G19" s="36">
        <f>SUMIFS(СВЦЭМ!$C$33:$C$776,СВЦЭМ!$A$33:$A$776,$A19,СВЦЭМ!$B$33:$B$776,G$11)+'СЕТ СН'!$F$12+СВЦЭМ!$D$10+'СЕТ СН'!$F$6-'СЕТ СН'!$F$22</f>
        <v>730.16188671000009</v>
      </c>
      <c r="H19" s="36">
        <f>SUMIFS(СВЦЭМ!$C$33:$C$776,СВЦЭМ!$A$33:$A$776,$A19,СВЦЭМ!$B$33:$B$776,H$11)+'СЕТ СН'!$F$12+СВЦЭМ!$D$10+'СЕТ СН'!$F$6-'СЕТ СН'!$F$22</f>
        <v>711.56918636</v>
      </c>
      <c r="I19" s="36">
        <f>SUMIFS(СВЦЭМ!$C$33:$C$776,СВЦЭМ!$A$33:$A$776,$A19,СВЦЭМ!$B$33:$B$776,I$11)+'СЕТ СН'!$F$12+СВЦЭМ!$D$10+'СЕТ СН'!$F$6-'СЕТ СН'!$F$22</f>
        <v>695.31017499000006</v>
      </c>
      <c r="J19" s="36">
        <f>SUMIFS(СВЦЭМ!$C$33:$C$776,СВЦЭМ!$A$33:$A$776,$A19,СВЦЭМ!$B$33:$B$776,J$11)+'СЕТ СН'!$F$12+СВЦЭМ!$D$10+'СЕТ СН'!$F$6-'СЕТ СН'!$F$22</f>
        <v>678.05200126</v>
      </c>
      <c r="K19" s="36">
        <f>SUMIFS(СВЦЭМ!$C$33:$C$776,СВЦЭМ!$A$33:$A$776,$A19,СВЦЭМ!$B$33:$B$776,K$11)+'СЕТ СН'!$F$12+СВЦЭМ!$D$10+'СЕТ СН'!$F$6-'СЕТ СН'!$F$22</f>
        <v>649.97570863999999</v>
      </c>
      <c r="L19" s="36">
        <f>SUMIFS(СВЦЭМ!$C$33:$C$776,СВЦЭМ!$A$33:$A$776,$A19,СВЦЭМ!$B$33:$B$776,L$11)+'СЕТ СН'!$F$12+СВЦЭМ!$D$10+'СЕТ СН'!$F$6-'СЕТ СН'!$F$22</f>
        <v>648.97806076000006</v>
      </c>
      <c r="M19" s="36">
        <f>SUMIFS(СВЦЭМ!$C$33:$C$776,СВЦЭМ!$A$33:$A$776,$A19,СВЦЭМ!$B$33:$B$776,M$11)+'СЕТ СН'!$F$12+СВЦЭМ!$D$10+'СЕТ СН'!$F$6-'СЕТ СН'!$F$22</f>
        <v>625.09957971000006</v>
      </c>
      <c r="N19" s="36">
        <f>SUMIFS(СВЦЭМ!$C$33:$C$776,СВЦЭМ!$A$33:$A$776,$A19,СВЦЭМ!$B$33:$B$776,N$11)+'СЕТ СН'!$F$12+СВЦЭМ!$D$10+'СЕТ СН'!$F$6-'СЕТ СН'!$F$22</f>
        <v>637.4074272900001</v>
      </c>
      <c r="O19" s="36">
        <f>SUMIFS(СВЦЭМ!$C$33:$C$776,СВЦЭМ!$A$33:$A$776,$A19,СВЦЭМ!$B$33:$B$776,O$11)+'СЕТ СН'!$F$12+СВЦЭМ!$D$10+'СЕТ СН'!$F$6-'СЕТ СН'!$F$22</f>
        <v>637.07203957000002</v>
      </c>
      <c r="P19" s="36">
        <f>SUMIFS(СВЦЭМ!$C$33:$C$776,СВЦЭМ!$A$33:$A$776,$A19,СВЦЭМ!$B$33:$B$776,P$11)+'СЕТ СН'!$F$12+СВЦЭМ!$D$10+'СЕТ СН'!$F$6-'СЕТ СН'!$F$22</f>
        <v>633.49649753000006</v>
      </c>
      <c r="Q19" s="36">
        <f>SUMIFS(СВЦЭМ!$C$33:$C$776,СВЦЭМ!$A$33:$A$776,$A19,СВЦЭМ!$B$33:$B$776,Q$11)+'СЕТ СН'!$F$12+СВЦЭМ!$D$10+'СЕТ СН'!$F$6-'СЕТ СН'!$F$22</f>
        <v>642.93139998000004</v>
      </c>
      <c r="R19" s="36">
        <f>SUMIFS(СВЦЭМ!$C$33:$C$776,СВЦЭМ!$A$33:$A$776,$A19,СВЦЭМ!$B$33:$B$776,R$11)+'СЕТ СН'!$F$12+СВЦЭМ!$D$10+'СЕТ СН'!$F$6-'СЕТ СН'!$F$22</f>
        <v>605.62554802</v>
      </c>
      <c r="S19" s="36">
        <f>SUMIFS(СВЦЭМ!$C$33:$C$776,СВЦЭМ!$A$33:$A$776,$A19,СВЦЭМ!$B$33:$B$776,S$11)+'СЕТ СН'!$F$12+СВЦЭМ!$D$10+'СЕТ СН'!$F$6-'СЕТ СН'!$F$22</f>
        <v>574.68378347000009</v>
      </c>
      <c r="T19" s="36">
        <f>SUMIFS(СВЦЭМ!$C$33:$C$776,СВЦЭМ!$A$33:$A$776,$A19,СВЦЭМ!$B$33:$B$776,T$11)+'СЕТ СН'!$F$12+СВЦЭМ!$D$10+'СЕТ СН'!$F$6-'СЕТ СН'!$F$22</f>
        <v>585.04321737000009</v>
      </c>
      <c r="U19" s="36">
        <f>SUMIFS(СВЦЭМ!$C$33:$C$776,СВЦЭМ!$A$33:$A$776,$A19,СВЦЭМ!$B$33:$B$776,U$11)+'СЕТ СН'!$F$12+СВЦЭМ!$D$10+'СЕТ СН'!$F$6-'СЕТ СН'!$F$22</f>
        <v>583.41997628000001</v>
      </c>
      <c r="V19" s="36">
        <f>SUMIFS(СВЦЭМ!$C$33:$C$776,СВЦЭМ!$A$33:$A$776,$A19,СВЦЭМ!$B$33:$B$776,V$11)+'СЕТ СН'!$F$12+СВЦЭМ!$D$10+'СЕТ СН'!$F$6-'СЕТ СН'!$F$22</f>
        <v>608.98523848000002</v>
      </c>
      <c r="W19" s="36">
        <f>SUMIFS(СВЦЭМ!$C$33:$C$776,СВЦЭМ!$A$33:$A$776,$A19,СВЦЭМ!$B$33:$B$776,W$11)+'СЕТ СН'!$F$12+СВЦЭМ!$D$10+'СЕТ СН'!$F$6-'СЕТ СН'!$F$22</f>
        <v>602.26613670000006</v>
      </c>
      <c r="X19" s="36">
        <f>SUMIFS(СВЦЭМ!$C$33:$C$776,СВЦЭМ!$A$33:$A$776,$A19,СВЦЭМ!$B$33:$B$776,X$11)+'СЕТ СН'!$F$12+СВЦЭМ!$D$10+'СЕТ СН'!$F$6-'СЕТ СН'!$F$22</f>
        <v>563.17081576999999</v>
      </c>
      <c r="Y19" s="36">
        <f>SUMIFS(СВЦЭМ!$C$33:$C$776,СВЦЭМ!$A$33:$A$776,$A19,СВЦЭМ!$B$33:$B$776,Y$11)+'СЕТ СН'!$F$12+СВЦЭМ!$D$10+'СЕТ СН'!$F$6-'СЕТ СН'!$F$22</f>
        <v>584.88329055000008</v>
      </c>
    </row>
    <row r="20" spans="1:25" ht="15.75" x14ac:dyDescent="0.2">
      <c r="A20" s="35">
        <f t="shared" si="0"/>
        <v>43717</v>
      </c>
      <c r="B20" s="36">
        <f>SUMIFS(СВЦЭМ!$C$33:$C$776,СВЦЭМ!$A$33:$A$776,$A20,СВЦЭМ!$B$33:$B$776,B$11)+'СЕТ СН'!$F$12+СВЦЭМ!$D$10+'СЕТ СН'!$F$6-'СЕТ СН'!$F$22</f>
        <v>647.70266715000002</v>
      </c>
      <c r="C20" s="36">
        <f>SUMIFS(СВЦЭМ!$C$33:$C$776,СВЦЭМ!$A$33:$A$776,$A20,СВЦЭМ!$B$33:$B$776,C$11)+'СЕТ СН'!$F$12+СВЦЭМ!$D$10+'СЕТ СН'!$F$6-'СЕТ СН'!$F$22</f>
        <v>728.5457011100001</v>
      </c>
      <c r="D20" s="36">
        <f>SUMIFS(СВЦЭМ!$C$33:$C$776,СВЦЭМ!$A$33:$A$776,$A20,СВЦЭМ!$B$33:$B$776,D$11)+'СЕТ СН'!$F$12+СВЦЭМ!$D$10+'СЕТ СН'!$F$6-'СЕТ СН'!$F$22</f>
        <v>744.22754461</v>
      </c>
      <c r="E20" s="36">
        <f>SUMIFS(СВЦЭМ!$C$33:$C$776,СВЦЭМ!$A$33:$A$776,$A20,СВЦЭМ!$B$33:$B$776,E$11)+'СЕТ СН'!$F$12+СВЦЭМ!$D$10+'СЕТ СН'!$F$6-'СЕТ СН'!$F$22</f>
        <v>761.57151315999999</v>
      </c>
      <c r="F20" s="36">
        <f>SUMIFS(СВЦЭМ!$C$33:$C$776,СВЦЭМ!$A$33:$A$776,$A20,СВЦЭМ!$B$33:$B$776,F$11)+'СЕТ СН'!$F$12+СВЦЭМ!$D$10+'СЕТ СН'!$F$6-'СЕТ СН'!$F$22</f>
        <v>766.54469944000004</v>
      </c>
      <c r="G20" s="36">
        <f>SUMIFS(СВЦЭМ!$C$33:$C$776,СВЦЭМ!$A$33:$A$776,$A20,СВЦЭМ!$B$33:$B$776,G$11)+'СЕТ СН'!$F$12+СВЦЭМ!$D$10+'СЕТ СН'!$F$6-'СЕТ СН'!$F$22</f>
        <v>758.22986048000007</v>
      </c>
      <c r="H20" s="36">
        <f>SUMIFS(СВЦЭМ!$C$33:$C$776,СВЦЭМ!$A$33:$A$776,$A20,СВЦЭМ!$B$33:$B$776,H$11)+'СЕТ СН'!$F$12+СВЦЭМ!$D$10+'СЕТ СН'!$F$6-'СЕТ СН'!$F$22</f>
        <v>700.24715404000005</v>
      </c>
      <c r="I20" s="36">
        <f>SUMIFS(СВЦЭМ!$C$33:$C$776,СВЦЭМ!$A$33:$A$776,$A20,СВЦЭМ!$B$33:$B$776,I$11)+'СЕТ СН'!$F$12+СВЦЭМ!$D$10+'СЕТ СН'!$F$6-'СЕТ СН'!$F$22</f>
        <v>651.06736262000004</v>
      </c>
      <c r="J20" s="36">
        <f>SUMIFS(СВЦЭМ!$C$33:$C$776,СВЦЭМ!$A$33:$A$776,$A20,СВЦЭМ!$B$33:$B$776,J$11)+'СЕТ СН'!$F$12+СВЦЭМ!$D$10+'СЕТ СН'!$F$6-'СЕТ СН'!$F$22</f>
        <v>603.99527926000007</v>
      </c>
      <c r="K20" s="36">
        <f>SUMIFS(СВЦЭМ!$C$33:$C$776,СВЦЭМ!$A$33:$A$776,$A20,СВЦЭМ!$B$33:$B$776,K$11)+'СЕТ СН'!$F$12+СВЦЭМ!$D$10+'СЕТ СН'!$F$6-'СЕТ СН'!$F$22</f>
        <v>584.1411338800001</v>
      </c>
      <c r="L20" s="36">
        <f>SUMIFS(СВЦЭМ!$C$33:$C$776,СВЦЭМ!$A$33:$A$776,$A20,СВЦЭМ!$B$33:$B$776,L$11)+'СЕТ СН'!$F$12+СВЦЭМ!$D$10+'СЕТ СН'!$F$6-'СЕТ СН'!$F$22</f>
        <v>581.17006294000009</v>
      </c>
      <c r="M20" s="36">
        <f>SUMIFS(СВЦЭМ!$C$33:$C$776,СВЦЭМ!$A$33:$A$776,$A20,СВЦЭМ!$B$33:$B$776,M$11)+'СЕТ СН'!$F$12+СВЦЭМ!$D$10+'СЕТ СН'!$F$6-'СЕТ СН'!$F$22</f>
        <v>576.94755523000003</v>
      </c>
      <c r="N20" s="36">
        <f>SUMIFS(СВЦЭМ!$C$33:$C$776,СВЦЭМ!$A$33:$A$776,$A20,СВЦЭМ!$B$33:$B$776,N$11)+'СЕТ СН'!$F$12+СВЦЭМ!$D$10+'СЕТ СН'!$F$6-'СЕТ СН'!$F$22</f>
        <v>579.43894564000004</v>
      </c>
      <c r="O20" s="36">
        <f>SUMIFS(СВЦЭМ!$C$33:$C$776,СВЦЭМ!$A$33:$A$776,$A20,СВЦЭМ!$B$33:$B$776,O$11)+'СЕТ СН'!$F$12+СВЦЭМ!$D$10+'СЕТ СН'!$F$6-'СЕТ СН'!$F$22</f>
        <v>584.72718530000009</v>
      </c>
      <c r="P20" s="36">
        <f>SUMIFS(СВЦЭМ!$C$33:$C$776,СВЦЭМ!$A$33:$A$776,$A20,СВЦЭМ!$B$33:$B$776,P$11)+'СЕТ СН'!$F$12+СВЦЭМ!$D$10+'СЕТ СН'!$F$6-'СЕТ СН'!$F$22</f>
        <v>587.89654378</v>
      </c>
      <c r="Q20" s="36">
        <f>SUMIFS(СВЦЭМ!$C$33:$C$776,СВЦЭМ!$A$33:$A$776,$A20,СВЦЭМ!$B$33:$B$776,Q$11)+'СЕТ СН'!$F$12+СВЦЭМ!$D$10+'СЕТ СН'!$F$6-'СЕТ СН'!$F$22</f>
        <v>593.99448751</v>
      </c>
      <c r="R20" s="36">
        <f>SUMIFS(СВЦЭМ!$C$33:$C$776,СВЦЭМ!$A$33:$A$776,$A20,СВЦЭМ!$B$33:$B$776,R$11)+'СЕТ СН'!$F$12+СВЦЭМ!$D$10+'СЕТ СН'!$F$6-'СЕТ СН'!$F$22</f>
        <v>591.86729979000006</v>
      </c>
      <c r="S20" s="36">
        <f>SUMIFS(СВЦЭМ!$C$33:$C$776,СВЦЭМ!$A$33:$A$776,$A20,СВЦЭМ!$B$33:$B$776,S$11)+'СЕТ СН'!$F$12+СВЦЭМ!$D$10+'СЕТ СН'!$F$6-'СЕТ СН'!$F$22</f>
        <v>589.54984078000007</v>
      </c>
      <c r="T20" s="36">
        <f>SUMIFS(СВЦЭМ!$C$33:$C$776,СВЦЭМ!$A$33:$A$776,$A20,СВЦЭМ!$B$33:$B$776,T$11)+'СЕТ СН'!$F$12+СВЦЭМ!$D$10+'СЕТ СН'!$F$6-'СЕТ СН'!$F$22</f>
        <v>579.07868202000009</v>
      </c>
      <c r="U20" s="36">
        <f>SUMIFS(СВЦЭМ!$C$33:$C$776,СВЦЭМ!$A$33:$A$776,$A20,СВЦЭМ!$B$33:$B$776,U$11)+'СЕТ СН'!$F$12+СВЦЭМ!$D$10+'СЕТ СН'!$F$6-'СЕТ СН'!$F$22</f>
        <v>586.52896371000008</v>
      </c>
      <c r="V20" s="36">
        <f>SUMIFS(СВЦЭМ!$C$33:$C$776,СВЦЭМ!$A$33:$A$776,$A20,СВЦЭМ!$B$33:$B$776,V$11)+'СЕТ СН'!$F$12+СВЦЭМ!$D$10+'СЕТ СН'!$F$6-'СЕТ СН'!$F$22</f>
        <v>597.78586010000004</v>
      </c>
      <c r="W20" s="36">
        <f>SUMIFS(СВЦЭМ!$C$33:$C$776,СВЦЭМ!$A$33:$A$776,$A20,СВЦЭМ!$B$33:$B$776,W$11)+'СЕТ СН'!$F$12+СВЦЭМ!$D$10+'СЕТ СН'!$F$6-'СЕТ СН'!$F$22</f>
        <v>594.5033817100001</v>
      </c>
      <c r="X20" s="36">
        <f>SUMIFS(СВЦЭМ!$C$33:$C$776,СВЦЭМ!$A$33:$A$776,$A20,СВЦЭМ!$B$33:$B$776,X$11)+'СЕТ СН'!$F$12+СВЦЭМ!$D$10+'СЕТ СН'!$F$6-'СЕТ СН'!$F$22</f>
        <v>580.26738872999999</v>
      </c>
      <c r="Y20" s="36">
        <f>SUMIFS(СВЦЭМ!$C$33:$C$776,СВЦЭМ!$A$33:$A$776,$A20,СВЦЭМ!$B$33:$B$776,Y$11)+'СЕТ СН'!$F$12+СВЦЭМ!$D$10+'СЕТ СН'!$F$6-'СЕТ СН'!$F$22</f>
        <v>619.00808308000001</v>
      </c>
    </row>
    <row r="21" spans="1:25" ht="15.75" x14ac:dyDescent="0.2">
      <c r="A21" s="35">
        <f t="shared" si="0"/>
        <v>43718</v>
      </c>
      <c r="B21" s="36">
        <f>SUMIFS(СВЦЭМ!$C$33:$C$776,СВЦЭМ!$A$33:$A$776,$A21,СВЦЭМ!$B$33:$B$776,B$11)+'СЕТ СН'!$F$12+СВЦЭМ!$D$10+'СЕТ СН'!$F$6-'СЕТ СН'!$F$22</f>
        <v>661.82355303000008</v>
      </c>
      <c r="C21" s="36">
        <f>SUMIFS(СВЦЭМ!$C$33:$C$776,СВЦЭМ!$A$33:$A$776,$A21,СВЦЭМ!$B$33:$B$776,C$11)+'СЕТ СН'!$F$12+СВЦЭМ!$D$10+'СЕТ СН'!$F$6-'СЕТ СН'!$F$22</f>
        <v>678.13946827000007</v>
      </c>
      <c r="D21" s="36">
        <f>SUMIFS(СВЦЭМ!$C$33:$C$776,СВЦЭМ!$A$33:$A$776,$A21,СВЦЭМ!$B$33:$B$776,D$11)+'СЕТ СН'!$F$12+СВЦЭМ!$D$10+'СЕТ СН'!$F$6-'СЕТ СН'!$F$22</f>
        <v>698.51137556000003</v>
      </c>
      <c r="E21" s="36">
        <f>SUMIFS(СВЦЭМ!$C$33:$C$776,СВЦЭМ!$A$33:$A$776,$A21,СВЦЭМ!$B$33:$B$776,E$11)+'СЕТ СН'!$F$12+СВЦЭМ!$D$10+'СЕТ СН'!$F$6-'СЕТ СН'!$F$22</f>
        <v>701.49936245000004</v>
      </c>
      <c r="F21" s="36">
        <f>SUMIFS(СВЦЭМ!$C$33:$C$776,СВЦЭМ!$A$33:$A$776,$A21,СВЦЭМ!$B$33:$B$776,F$11)+'СЕТ СН'!$F$12+СВЦЭМ!$D$10+'СЕТ СН'!$F$6-'СЕТ СН'!$F$22</f>
        <v>685.79657275</v>
      </c>
      <c r="G21" s="36">
        <f>SUMIFS(СВЦЭМ!$C$33:$C$776,СВЦЭМ!$A$33:$A$776,$A21,СВЦЭМ!$B$33:$B$776,G$11)+'СЕТ СН'!$F$12+СВЦЭМ!$D$10+'СЕТ СН'!$F$6-'СЕТ СН'!$F$22</f>
        <v>682.02959134000002</v>
      </c>
      <c r="H21" s="36">
        <f>SUMIFS(СВЦЭМ!$C$33:$C$776,СВЦЭМ!$A$33:$A$776,$A21,СВЦЭМ!$B$33:$B$776,H$11)+'СЕТ СН'!$F$12+СВЦЭМ!$D$10+'СЕТ СН'!$F$6-'СЕТ СН'!$F$22</f>
        <v>665.75413819000005</v>
      </c>
      <c r="I21" s="36">
        <f>SUMIFS(СВЦЭМ!$C$33:$C$776,СВЦЭМ!$A$33:$A$776,$A21,СВЦЭМ!$B$33:$B$776,I$11)+'СЕТ СН'!$F$12+СВЦЭМ!$D$10+'СЕТ СН'!$F$6-'СЕТ СН'!$F$22</f>
        <v>656.43360797000003</v>
      </c>
      <c r="J21" s="36">
        <f>SUMIFS(СВЦЭМ!$C$33:$C$776,СВЦЭМ!$A$33:$A$776,$A21,СВЦЭМ!$B$33:$B$776,J$11)+'СЕТ СН'!$F$12+СВЦЭМ!$D$10+'СЕТ СН'!$F$6-'СЕТ СН'!$F$22</f>
        <v>676.4606745100001</v>
      </c>
      <c r="K21" s="36">
        <f>SUMIFS(СВЦЭМ!$C$33:$C$776,СВЦЭМ!$A$33:$A$776,$A21,СВЦЭМ!$B$33:$B$776,K$11)+'СЕТ СН'!$F$12+СВЦЭМ!$D$10+'СЕТ СН'!$F$6-'СЕТ СН'!$F$22</f>
        <v>676.83756052000001</v>
      </c>
      <c r="L21" s="36">
        <f>SUMIFS(СВЦЭМ!$C$33:$C$776,СВЦЭМ!$A$33:$A$776,$A21,СВЦЭМ!$B$33:$B$776,L$11)+'СЕТ СН'!$F$12+СВЦЭМ!$D$10+'СЕТ СН'!$F$6-'СЕТ СН'!$F$22</f>
        <v>688.57907076000004</v>
      </c>
      <c r="M21" s="36">
        <f>SUMIFS(СВЦЭМ!$C$33:$C$776,СВЦЭМ!$A$33:$A$776,$A21,СВЦЭМ!$B$33:$B$776,M$11)+'СЕТ СН'!$F$12+СВЦЭМ!$D$10+'СЕТ СН'!$F$6-'СЕТ СН'!$F$22</f>
        <v>683.92435745</v>
      </c>
      <c r="N21" s="36">
        <f>SUMIFS(СВЦЭМ!$C$33:$C$776,СВЦЭМ!$A$33:$A$776,$A21,СВЦЭМ!$B$33:$B$776,N$11)+'СЕТ СН'!$F$12+СВЦЭМ!$D$10+'СЕТ СН'!$F$6-'СЕТ СН'!$F$22</f>
        <v>679.11982458</v>
      </c>
      <c r="O21" s="36">
        <f>SUMIFS(СВЦЭМ!$C$33:$C$776,СВЦЭМ!$A$33:$A$776,$A21,СВЦЭМ!$B$33:$B$776,O$11)+'СЕТ СН'!$F$12+СВЦЭМ!$D$10+'СЕТ СН'!$F$6-'СЕТ СН'!$F$22</f>
        <v>678.50632365000001</v>
      </c>
      <c r="P21" s="36">
        <f>SUMIFS(СВЦЭМ!$C$33:$C$776,СВЦЭМ!$A$33:$A$776,$A21,СВЦЭМ!$B$33:$B$776,P$11)+'СЕТ СН'!$F$12+СВЦЭМ!$D$10+'СЕТ СН'!$F$6-'СЕТ СН'!$F$22</f>
        <v>673.47982460000003</v>
      </c>
      <c r="Q21" s="36">
        <f>SUMIFS(СВЦЭМ!$C$33:$C$776,СВЦЭМ!$A$33:$A$776,$A21,СВЦЭМ!$B$33:$B$776,Q$11)+'СЕТ СН'!$F$12+СВЦЭМ!$D$10+'СЕТ СН'!$F$6-'СЕТ СН'!$F$22</f>
        <v>676.73914860000002</v>
      </c>
      <c r="R21" s="36">
        <f>SUMIFS(СВЦЭМ!$C$33:$C$776,СВЦЭМ!$A$33:$A$776,$A21,СВЦЭМ!$B$33:$B$776,R$11)+'СЕТ СН'!$F$12+СВЦЭМ!$D$10+'СЕТ СН'!$F$6-'СЕТ СН'!$F$22</f>
        <v>667.79172860000006</v>
      </c>
      <c r="S21" s="36">
        <f>SUMIFS(СВЦЭМ!$C$33:$C$776,СВЦЭМ!$A$33:$A$776,$A21,СВЦЭМ!$B$33:$B$776,S$11)+'СЕТ СН'!$F$12+СВЦЭМ!$D$10+'СЕТ СН'!$F$6-'СЕТ СН'!$F$22</f>
        <v>665.55995714000005</v>
      </c>
      <c r="T21" s="36">
        <f>SUMIFS(СВЦЭМ!$C$33:$C$776,СВЦЭМ!$A$33:$A$776,$A21,СВЦЭМ!$B$33:$B$776,T$11)+'СЕТ СН'!$F$12+СВЦЭМ!$D$10+'СЕТ СН'!$F$6-'СЕТ СН'!$F$22</f>
        <v>673.79138029000001</v>
      </c>
      <c r="U21" s="36">
        <f>SUMIFS(СВЦЭМ!$C$33:$C$776,СВЦЭМ!$A$33:$A$776,$A21,СВЦЭМ!$B$33:$B$776,U$11)+'СЕТ СН'!$F$12+СВЦЭМ!$D$10+'СЕТ СН'!$F$6-'СЕТ СН'!$F$22</f>
        <v>684.57281402000001</v>
      </c>
      <c r="V21" s="36">
        <f>SUMIFS(СВЦЭМ!$C$33:$C$776,СВЦЭМ!$A$33:$A$776,$A21,СВЦЭМ!$B$33:$B$776,V$11)+'СЕТ СН'!$F$12+СВЦЭМ!$D$10+'СЕТ СН'!$F$6-'СЕТ СН'!$F$22</f>
        <v>700.0499222200001</v>
      </c>
      <c r="W21" s="36">
        <f>SUMIFS(СВЦЭМ!$C$33:$C$776,СВЦЭМ!$A$33:$A$776,$A21,СВЦЭМ!$B$33:$B$776,W$11)+'СЕТ СН'!$F$12+СВЦЭМ!$D$10+'СЕТ СН'!$F$6-'СЕТ СН'!$F$22</f>
        <v>683.12709752000001</v>
      </c>
      <c r="X21" s="36">
        <f>SUMIFS(СВЦЭМ!$C$33:$C$776,СВЦЭМ!$A$33:$A$776,$A21,СВЦЭМ!$B$33:$B$776,X$11)+'СЕТ СН'!$F$12+СВЦЭМ!$D$10+'СЕТ СН'!$F$6-'СЕТ СН'!$F$22</f>
        <v>653.48034809000001</v>
      </c>
      <c r="Y21" s="36">
        <f>SUMIFS(СВЦЭМ!$C$33:$C$776,СВЦЭМ!$A$33:$A$776,$A21,СВЦЭМ!$B$33:$B$776,Y$11)+'СЕТ СН'!$F$12+СВЦЭМ!$D$10+'СЕТ СН'!$F$6-'СЕТ СН'!$F$22</f>
        <v>670.53948579000007</v>
      </c>
    </row>
    <row r="22" spans="1:25" ht="15.75" x14ac:dyDescent="0.2">
      <c r="A22" s="35">
        <f t="shared" si="0"/>
        <v>43719</v>
      </c>
      <c r="B22" s="36">
        <f>SUMIFS(СВЦЭМ!$C$33:$C$776,СВЦЭМ!$A$33:$A$776,$A22,СВЦЭМ!$B$33:$B$776,B$11)+'СЕТ СН'!$F$12+СВЦЭМ!$D$10+'СЕТ СН'!$F$6-'СЕТ СН'!$F$22</f>
        <v>751.99383141999999</v>
      </c>
      <c r="C22" s="36">
        <f>SUMIFS(СВЦЭМ!$C$33:$C$776,СВЦЭМ!$A$33:$A$776,$A22,СВЦЭМ!$B$33:$B$776,C$11)+'СЕТ СН'!$F$12+СВЦЭМ!$D$10+'СЕТ СН'!$F$6-'СЕТ СН'!$F$22</f>
        <v>782.55325679000009</v>
      </c>
      <c r="D22" s="36">
        <f>SUMIFS(СВЦЭМ!$C$33:$C$776,СВЦЭМ!$A$33:$A$776,$A22,СВЦЭМ!$B$33:$B$776,D$11)+'СЕТ СН'!$F$12+СВЦЭМ!$D$10+'СЕТ СН'!$F$6-'СЕТ СН'!$F$22</f>
        <v>806.59471370000006</v>
      </c>
      <c r="E22" s="36">
        <f>SUMIFS(СВЦЭМ!$C$33:$C$776,СВЦЭМ!$A$33:$A$776,$A22,СВЦЭМ!$B$33:$B$776,E$11)+'СЕТ СН'!$F$12+СВЦЭМ!$D$10+'СЕТ СН'!$F$6-'СЕТ СН'!$F$22</f>
        <v>821.13576037000007</v>
      </c>
      <c r="F22" s="36">
        <f>SUMIFS(СВЦЭМ!$C$33:$C$776,СВЦЭМ!$A$33:$A$776,$A22,СВЦЭМ!$B$33:$B$776,F$11)+'СЕТ СН'!$F$12+СВЦЭМ!$D$10+'СЕТ СН'!$F$6-'СЕТ СН'!$F$22</f>
        <v>828.43663021000009</v>
      </c>
      <c r="G22" s="36">
        <f>SUMIFS(СВЦЭМ!$C$33:$C$776,СВЦЭМ!$A$33:$A$776,$A22,СВЦЭМ!$B$33:$B$776,G$11)+'СЕТ СН'!$F$12+СВЦЭМ!$D$10+'СЕТ СН'!$F$6-'СЕТ СН'!$F$22</f>
        <v>804.95295892000001</v>
      </c>
      <c r="H22" s="36">
        <f>SUMIFS(СВЦЭМ!$C$33:$C$776,СВЦЭМ!$A$33:$A$776,$A22,СВЦЭМ!$B$33:$B$776,H$11)+'СЕТ СН'!$F$12+СВЦЭМ!$D$10+'СЕТ СН'!$F$6-'СЕТ СН'!$F$22</f>
        <v>758.47237182000003</v>
      </c>
      <c r="I22" s="36">
        <f>SUMIFS(СВЦЭМ!$C$33:$C$776,СВЦЭМ!$A$33:$A$776,$A22,СВЦЭМ!$B$33:$B$776,I$11)+'СЕТ СН'!$F$12+СВЦЭМ!$D$10+'СЕТ СН'!$F$6-'СЕТ СН'!$F$22</f>
        <v>716.62548588000004</v>
      </c>
      <c r="J22" s="36">
        <f>SUMIFS(СВЦЭМ!$C$33:$C$776,СВЦЭМ!$A$33:$A$776,$A22,СВЦЭМ!$B$33:$B$776,J$11)+'СЕТ СН'!$F$12+СВЦЭМ!$D$10+'СЕТ СН'!$F$6-'СЕТ СН'!$F$22</f>
        <v>671.5019961700001</v>
      </c>
      <c r="K22" s="36">
        <f>SUMIFS(СВЦЭМ!$C$33:$C$776,СВЦЭМ!$A$33:$A$776,$A22,СВЦЭМ!$B$33:$B$776,K$11)+'СЕТ СН'!$F$12+СВЦЭМ!$D$10+'СЕТ СН'!$F$6-'СЕТ СН'!$F$22</f>
        <v>666.33614650000004</v>
      </c>
      <c r="L22" s="36">
        <f>SUMIFS(СВЦЭМ!$C$33:$C$776,СВЦЭМ!$A$33:$A$776,$A22,СВЦЭМ!$B$33:$B$776,L$11)+'СЕТ СН'!$F$12+СВЦЭМ!$D$10+'СЕТ СН'!$F$6-'СЕТ СН'!$F$22</f>
        <v>664.33013528000004</v>
      </c>
      <c r="M22" s="36">
        <f>SUMIFS(СВЦЭМ!$C$33:$C$776,СВЦЭМ!$A$33:$A$776,$A22,СВЦЭМ!$B$33:$B$776,M$11)+'СЕТ СН'!$F$12+СВЦЭМ!$D$10+'СЕТ СН'!$F$6-'СЕТ СН'!$F$22</f>
        <v>663.71575371000006</v>
      </c>
      <c r="N22" s="36">
        <f>SUMIFS(СВЦЭМ!$C$33:$C$776,СВЦЭМ!$A$33:$A$776,$A22,СВЦЭМ!$B$33:$B$776,N$11)+'СЕТ СН'!$F$12+СВЦЭМ!$D$10+'СЕТ СН'!$F$6-'СЕТ СН'!$F$22</f>
        <v>668.34366436000005</v>
      </c>
      <c r="O22" s="36">
        <f>SUMIFS(СВЦЭМ!$C$33:$C$776,СВЦЭМ!$A$33:$A$776,$A22,СВЦЭМ!$B$33:$B$776,O$11)+'СЕТ СН'!$F$12+СВЦЭМ!$D$10+'СЕТ СН'!$F$6-'СЕТ СН'!$F$22</f>
        <v>679.29693205000001</v>
      </c>
      <c r="P22" s="36">
        <f>SUMIFS(СВЦЭМ!$C$33:$C$776,СВЦЭМ!$A$33:$A$776,$A22,СВЦЭМ!$B$33:$B$776,P$11)+'СЕТ СН'!$F$12+СВЦЭМ!$D$10+'СЕТ СН'!$F$6-'СЕТ СН'!$F$22</f>
        <v>682.53914707000001</v>
      </c>
      <c r="Q22" s="36">
        <f>SUMIFS(СВЦЭМ!$C$33:$C$776,СВЦЭМ!$A$33:$A$776,$A22,СВЦЭМ!$B$33:$B$776,Q$11)+'СЕТ СН'!$F$12+СВЦЭМ!$D$10+'СЕТ СН'!$F$6-'СЕТ СН'!$F$22</f>
        <v>689.59478630000001</v>
      </c>
      <c r="R22" s="36">
        <f>SUMIFS(СВЦЭМ!$C$33:$C$776,СВЦЭМ!$A$33:$A$776,$A22,СВЦЭМ!$B$33:$B$776,R$11)+'СЕТ СН'!$F$12+СВЦЭМ!$D$10+'СЕТ СН'!$F$6-'СЕТ СН'!$F$22</f>
        <v>679.01721461</v>
      </c>
      <c r="S22" s="36">
        <f>SUMIFS(СВЦЭМ!$C$33:$C$776,СВЦЭМ!$A$33:$A$776,$A22,СВЦЭМ!$B$33:$B$776,S$11)+'СЕТ СН'!$F$12+СВЦЭМ!$D$10+'СЕТ СН'!$F$6-'СЕТ СН'!$F$22</f>
        <v>681.11279733000003</v>
      </c>
      <c r="T22" s="36">
        <f>SUMIFS(СВЦЭМ!$C$33:$C$776,СВЦЭМ!$A$33:$A$776,$A22,СВЦЭМ!$B$33:$B$776,T$11)+'СЕТ СН'!$F$12+СВЦЭМ!$D$10+'СЕТ СН'!$F$6-'СЕТ СН'!$F$22</f>
        <v>676.61826407000001</v>
      </c>
      <c r="U22" s="36">
        <f>SUMIFS(СВЦЭМ!$C$33:$C$776,СВЦЭМ!$A$33:$A$776,$A22,СВЦЭМ!$B$33:$B$776,U$11)+'СЕТ СН'!$F$12+СВЦЭМ!$D$10+'СЕТ СН'!$F$6-'СЕТ СН'!$F$22</f>
        <v>678.79466697000009</v>
      </c>
      <c r="V22" s="36">
        <f>SUMIFS(СВЦЭМ!$C$33:$C$776,СВЦЭМ!$A$33:$A$776,$A22,СВЦЭМ!$B$33:$B$776,V$11)+'СЕТ СН'!$F$12+СВЦЭМ!$D$10+'СЕТ СН'!$F$6-'СЕТ СН'!$F$22</f>
        <v>689.68426312000008</v>
      </c>
      <c r="W22" s="36">
        <f>SUMIFS(СВЦЭМ!$C$33:$C$776,СВЦЭМ!$A$33:$A$776,$A22,СВЦЭМ!$B$33:$B$776,W$11)+'СЕТ СН'!$F$12+СВЦЭМ!$D$10+'СЕТ СН'!$F$6-'СЕТ СН'!$F$22</f>
        <v>675.43102676000001</v>
      </c>
      <c r="X22" s="36">
        <f>SUMIFS(СВЦЭМ!$C$33:$C$776,СВЦЭМ!$A$33:$A$776,$A22,СВЦЭМ!$B$33:$B$776,X$11)+'СЕТ СН'!$F$12+СВЦЭМ!$D$10+'СЕТ СН'!$F$6-'СЕТ СН'!$F$22</f>
        <v>657.80261876000009</v>
      </c>
      <c r="Y22" s="36">
        <f>SUMIFS(СВЦЭМ!$C$33:$C$776,СВЦЭМ!$A$33:$A$776,$A22,СВЦЭМ!$B$33:$B$776,Y$11)+'СЕТ СН'!$F$12+СВЦЭМ!$D$10+'СЕТ СН'!$F$6-'СЕТ СН'!$F$22</f>
        <v>669.79152396000006</v>
      </c>
    </row>
    <row r="23" spans="1:25" ht="15.75" x14ac:dyDescent="0.2">
      <c r="A23" s="35">
        <f t="shared" si="0"/>
        <v>43720</v>
      </c>
      <c r="B23" s="36">
        <f>SUMIFS(СВЦЭМ!$C$33:$C$776,СВЦЭМ!$A$33:$A$776,$A23,СВЦЭМ!$B$33:$B$776,B$11)+'СЕТ СН'!$F$12+СВЦЭМ!$D$10+'СЕТ СН'!$F$6-'СЕТ СН'!$F$22</f>
        <v>729.81702095000003</v>
      </c>
      <c r="C23" s="36">
        <f>SUMIFS(СВЦЭМ!$C$33:$C$776,СВЦЭМ!$A$33:$A$776,$A23,СВЦЭМ!$B$33:$B$776,C$11)+'СЕТ СН'!$F$12+СВЦЭМ!$D$10+'СЕТ СН'!$F$6-'СЕТ СН'!$F$22</f>
        <v>754.68144296000003</v>
      </c>
      <c r="D23" s="36">
        <f>SUMIFS(СВЦЭМ!$C$33:$C$776,СВЦЭМ!$A$33:$A$776,$A23,СВЦЭМ!$B$33:$B$776,D$11)+'СЕТ СН'!$F$12+СВЦЭМ!$D$10+'СЕТ СН'!$F$6-'СЕТ СН'!$F$22</f>
        <v>771.50535026</v>
      </c>
      <c r="E23" s="36">
        <f>SUMIFS(СВЦЭМ!$C$33:$C$776,СВЦЭМ!$A$33:$A$776,$A23,СВЦЭМ!$B$33:$B$776,E$11)+'СЕТ СН'!$F$12+СВЦЭМ!$D$10+'СЕТ СН'!$F$6-'СЕТ СН'!$F$22</f>
        <v>780.41210290000004</v>
      </c>
      <c r="F23" s="36">
        <f>SUMIFS(СВЦЭМ!$C$33:$C$776,СВЦЭМ!$A$33:$A$776,$A23,СВЦЭМ!$B$33:$B$776,F$11)+'СЕТ СН'!$F$12+СВЦЭМ!$D$10+'СЕТ СН'!$F$6-'СЕТ СН'!$F$22</f>
        <v>783.0962452</v>
      </c>
      <c r="G23" s="36">
        <f>SUMIFS(СВЦЭМ!$C$33:$C$776,СВЦЭМ!$A$33:$A$776,$A23,СВЦЭМ!$B$33:$B$776,G$11)+'СЕТ СН'!$F$12+СВЦЭМ!$D$10+'СЕТ СН'!$F$6-'СЕТ СН'!$F$22</f>
        <v>761.21331014000009</v>
      </c>
      <c r="H23" s="36">
        <f>SUMIFS(СВЦЭМ!$C$33:$C$776,СВЦЭМ!$A$33:$A$776,$A23,СВЦЭМ!$B$33:$B$776,H$11)+'СЕТ СН'!$F$12+СВЦЭМ!$D$10+'СЕТ СН'!$F$6-'СЕТ СН'!$F$22</f>
        <v>717.90000393000003</v>
      </c>
      <c r="I23" s="36">
        <f>SUMIFS(СВЦЭМ!$C$33:$C$776,СВЦЭМ!$A$33:$A$776,$A23,СВЦЭМ!$B$33:$B$776,I$11)+'СЕТ СН'!$F$12+СВЦЭМ!$D$10+'СЕТ СН'!$F$6-'СЕТ СН'!$F$22</f>
        <v>669.0823030900001</v>
      </c>
      <c r="J23" s="36">
        <f>SUMIFS(СВЦЭМ!$C$33:$C$776,СВЦЭМ!$A$33:$A$776,$A23,СВЦЭМ!$B$33:$B$776,J$11)+'СЕТ СН'!$F$12+СВЦЭМ!$D$10+'СЕТ СН'!$F$6-'СЕТ СН'!$F$22</f>
        <v>633.38642828000002</v>
      </c>
      <c r="K23" s="36">
        <f>SUMIFS(СВЦЭМ!$C$33:$C$776,СВЦЭМ!$A$33:$A$776,$A23,СВЦЭМ!$B$33:$B$776,K$11)+'СЕТ СН'!$F$12+СВЦЭМ!$D$10+'СЕТ СН'!$F$6-'СЕТ СН'!$F$22</f>
        <v>636.20747097000003</v>
      </c>
      <c r="L23" s="36">
        <f>SUMIFS(СВЦЭМ!$C$33:$C$776,СВЦЭМ!$A$33:$A$776,$A23,СВЦЭМ!$B$33:$B$776,L$11)+'СЕТ СН'!$F$12+СВЦЭМ!$D$10+'СЕТ СН'!$F$6-'СЕТ СН'!$F$22</f>
        <v>644.33075955000004</v>
      </c>
      <c r="M23" s="36">
        <f>SUMIFS(СВЦЭМ!$C$33:$C$776,СВЦЭМ!$A$33:$A$776,$A23,СВЦЭМ!$B$33:$B$776,M$11)+'СЕТ СН'!$F$12+СВЦЭМ!$D$10+'СЕТ СН'!$F$6-'СЕТ СН'!$F$22</f>
        <v>635.15904384000009</v>
      </c>
      <c r="N23" s="36">
        <f>SUMIFS(СВЦЭМ!$C$33:$C$776,СВЦЭМ!$A$33:$A$776,$A23,СВЦЭМ!$B$33:$B$776,N$11)+'СЕТ СН'!$F$12+СВЦЭМ!$D$10+'СЕТ СН'!$F$6-'СЕТ СН'!$F$22</f>
        <v>637.33024735000004</v>
      </c>
      <c r="O23" s="36">
        <f>SUMIFS(СВЦЭМ!$C$33:$C$776,СВЦЭМ!$A$33:$A$776,$A23,СВЦЭМ!$B$33:$B$776,O$11)+'СЕТ СН'!$F$12+СВЦЭМ!$D$10+'СЕТ СН'!$F$6-'СЕТ СН'!$F$22</f>
        <v>632.14533342000004</v>
      </c>
      <c r="P23" s="36">
        <f>SUMIFS(СВЦЭМ!$C$33:$C$776,СВЦЭМ!$A$33:$A$776,$A23,СВЦЭМ!$B$33:$B$776,P$11)+'СЕТ СН'!$F$12+СВЦЭМ!$D$10+'СЕТ СН'!$F$6-'СЕТ СН'!$F$22</f>
        <v>632.87161175000006</v>
      </c>
      <c r="Q23" s="36">
        <f>SUMIFS(СВЦЭМ!$C$33:$C$776,СВЦЭМ!$A$33:$A$776,$A23,СВЦЭМ!$B$33:$B$776,Q$11)+'СЕТ СН'!$F$12+СВЦЭМ!$D$10+'СЕТ СН'!$F$6-'СЕТ СН'!$F$22</f>
        <v>623.58125289000009</v>
      </c>
      <c r="R23" s="36">
        <f>SUMIFS(СВЦЭМ!$C$33:$C$776,СВЦЭМ!$A$33:$A$776,$A23,СВЦЭМ!$B$33:$B$776,R$11)+'СЕТ СН'!$F$12+СВЦЭМ!$D$10+'СЕТ СН'!$F$6-'СЕТ СН'!$F$22</f>
        <v>619.68294254</v>
      </c>
      <c r="S23" s="36">
        <f>SUMIFS(СВЦЭМ!$C$33:$C$776,СВЦЭМ!$A$33:$A$776,$A23,СВЦЭМ!$B$33:$B$776,S$11)+'СЕТ СН'!$F$12+СВЦЭМ!$D$10+'СЕТ СН'!$F$6-'СЕТ СН'!$F$22</f>
        <v>621.50861035000003</v>
      </c>
      <c r="T23" s="36">
        <f>SUMIFS(СВЦЭМ!$C$33:$C$776,СВЦЭМ!$A$33:$A$776,$A23,СВЦЭМ!$B$33:$B$776,T$11)+'СЕТ СН'!$F$12+СВЦЭМ!$D$10+'СЕТ СН'!$F$6-'СЕТ СН'!$F$22</f>
        <v>626.76273077000008</v>
      </c>
      <c r="U23" s="36">
        <f>SUMIFS(СВЦЭМ!$C$33:$C$776,СВЦЭМ!$A$33:$A$776,$A23,СВЦЭМ!$B$33:$B$776,U$11)+'СЕТ СН'!$F$12+СВЦЭМ!$D$10+'СЕТ СН'!$F$6-'СЕТ СН'!$F$22</f>
        <v>646.96715599000004</v>
      </c>
      <c r="V23" s="36">
        <f>SUMIFS(СВЦЭМ!$C$33:$C$776,СВЦЭМ!$A$33:$A$776,$A23,СВЦЭМ!$B$33:$B$776,V$11)+'СЕТ СН'!$F$12+СВЦЭМ!$D$10+'СЕТ СН'!$F$6-'СЕТ СН'!$F$22</f>
        <v>667.35513374000004</v>
      </c>
      <c r="W23" s="36">
        <f>SUMIFS(СВЦЭМ!$C$33:$C$776,СВЦЭМ!$A$33:$A$776,$A23,СВЦЭМ!$B$33:$B$776,W$11)+'СЕТ СН'!$F$12+СВЦЭМ!$D$10+'СЕТ СН'!$F$6-'СЕТ СН'!$F$22</f>
        <v>648.52565145000005</v>
      </c>
      <c r="X23" s="36">
        <f>SUMIFS(СВЦЭМ!$C$33:$C$776,СВЦЭМ!$A$33:$A$776,$A23,СВЦЭМ!$B$33:$B$776,X$11)+'СЕТ СН'!$F$12+СВЦЭМ!$D$10+'СЕТ СН'!$F$6-'СЕТ СН'!$F$22</f>
        <v>636.48918874000003</v>
      </c>
      <c r="Y23" s="36">
        <f>SUMIFS(СВЦЭМ!$C$33:$C$776,СВЦЭМ!$A$33:$A$776,$A23,СВЦЭМ!$B$33:$B$776,Y$11)+'СЕТ СН'!$F$12+СВЦЭМ!$D$10+'СЕТ СН'!$F$6-'СЕТ СН'!$F$22</f>
        <v>675.79545614000006</v>
      </c>
    </row>
    <row r="24" spans="1:25" ht="15.75" x14ac:dyDescent="0.2">
      <c r="A24" s="35">
        <f t="shared" si="0"/>
        <v>43721</v>
      </c>
      <c r="B24" s="36">
        <f>SUMIFS(СВЦЭМ!$C$33:$C$776,СВЦЭМ!$A$33:$A$776,$A24,СВЦЭМ!$B$33:$B$776,B$11)+'СЕТ СН'!$F$12+СВЦЭМ!$D$10+'СЕТ СН'!$F$6-'СЕТ СН'!$F$22</f>
        <v>679.96557352000002</v>
      </c>
      <c r="C24" s="36">
        <f>SUMIFS(СВЦЭМ!$C$33:$C$776,СВЦЭМ!$A$33:$A$776,$A24,СВЦЭМ!$B$33:$B$776,C$11)+'СЕТ СН'!$F$12+СВЦЭМ!$D$10+'СЕТ СН'!$F$6-'СЕТ СН'!$F$22</f>
        <v>726.74124234999999</v>
      </c>
      <c r="D24" s="36">
        <f>SUMIFS(СВЦЭМ!$C$33:$C$776,СВЦЭМ!$A$33:$A$776,$A24,СВЦЭМ!$B$33:$B$776,D$11)+'СЕТ СН'!$F$12+СВЦЭМ!$D$10+'СЕТ СН'!$F$6-'СЕТ СН'!$F$22</f>
        <v>743.0328702600001</v>
      </c>
      <c r="E24" s="36">
        <f>SUMIFS(СВЦЭМ!$C$33:$C$776,СВЦЭМ!$A$33:$A$776,$A24,СВЦЭМ!$B$33:$B$776,E$11)+'СЕТ СН'!$F$12+СВЦЭМ!$D$10+'СЕТ СН'!$F$6-'СЕТ СН'!$F$22</f>
        <v>751.15180061000001</v>
      </c>
      <c r="F24" s="36">
        <f>SUMIFS(СВЦЭМ!$C$33:$C$776,СВЦЭМ!$A$33:$A$776,$A24,СВЦЭМ!$B$33:$B$776,F$11)+'СЕТ СН'!$F$12+СВЦЭМ!$D$10+'СЕТ СН'!$F$6-'СЕТ СН'!$F$22</f>
        <v>757.83819943000003</v>
      </c>
      <c r="G24" s="36">
        <f>SUMIFS(СВЦЭМ!$C$33:$C$776,СВЦЭМ!$A$33:$A$776,$A24,СВЦЭМ!$B$33:$B$776,G$11)+'СЕТ СН'!$F$12+СВЦЭМ!$D$10+'СЕТ СН'!$F$6-'СЕТ СН'!$F$22</f>
        <v>727.60879116000001</v>
      </c>
      <c r="H24" s="36">
        <f>SUMIFS(СВЦЭМ!$C$33:$C$776,СВЦЭМ!$A$33:$A$776,$A24,СВЦЭМ!$B$33:$B$776,H$11)+'СЕТ СН'!$F$12+СВЦЭМ!$D$10+'СЕТ СН'!$F$6-'СЕТ СН'!$F$22</f>
        <v>688.79480975000001</v>
      </c>
      <c r="I24" s="36">
        <f>SUMIFS(СВЦЭМ!$C$33:$C$776,СВЦЭМ!$A$33:$A$776,$A24,СВЦЭМ!$B$33:$B$776,I$11)+'СЕТ СН'!$F$12+СВЦЭМ!$D$10+'СЕТ СН'!$F$6-'СЕТ СН'!$F$22</f>
        <v>661.55485776</v>
      </c>
      <c r="J24" s="36">
        <f>SUMIFS(СВЦЭМ!$C$33:$C$776,СВЦЭМ!$A$33:$A$776,$A24,СВЦЭМ!$B$33:$B$776,J$11)+'СЕТ СН'!$F$12+СВЦЭМ!$D$10+'СЕТ СН'!$F$6-'СЕТ СН'!$F$22</f>
        <v>650.0860836600001</v>
      </c>
      <c r="K24" s="36">
        <f>SUMIFS(СВЦЭМ!$C$33:$C$776,СВЦЭМ!$A$33:$A$776,$A24,СВЦЭМ!$B$33:$B$776,K$11)+'СЕТ СН'!$F$12+СВЦЭМ!$D$10+'СЕТ СН'!$F$6-'СЕТ СН'!$F$22</f>
        <v>626.89420515000006</v>
      </c>
      <c r="L24" s="36">
        <f>SUMIFS(СВЦЭМ!$C$33:$C$776,СВЦЭМ!$A$33:$A$776,$A24,СВЦЭМ!$B$33:$B$776,L$11)+'СЕТ СН'!$F$12+СВЦЭМ!$D$10+'СЕТ СН'!$F$6-'СЕТ СН'!$F$22</f>
        <v>620.60500947000003</v>
      </c>
      <c r="M24" s="36">
        <f>SUMIFS(СВЦЭМ!$C$33:$C$776,СВЦЭМ!$A$33:$A$776,$A24,СВЦЭМ!$B$33:$B$776,M$11)+'СЕТ СН'!$F$12+СВЦЭМ!$D$10+'СЕТ СН'!$F$6-'СЕТ СН'!$F$22</f>
        <v>620.87744281000005</v>
      </c>
      <c r="N24" s="36">
        <f>SUMIFS(СВЦЭМ!$C$33:$C$776,СВЦЭМ!$A$33:$A$776,$A24,СВЦЭМ!$B$33:$B$776,N$11)+'СЕТ СН'!$F$12+СВЦЭМ!$D$10+'СЕТ СН'!$F$6-'СЕТ СН'!$F$22</f>
        <v>633.13665666000009</v>
      </c>
      <c r="O24" s="36">
        <f>SUMIFS(СВЦЭМ!$C$33:$C$776,СВЦЭМ!$A$33:$A$776,$A24,СВЦЭМ!$B$33:$B$776,O$11)+'СЕТ СН'!$F$12+СВЦЭМ!$D$10+'СЕТ СН'!$F$6-'СЕТ СН'!$F$22</f>
        <v>641.28918280000005</v>
      </c>
      <c r="P24" s="36">
        <f>SUMIFS(СВЦЭМ!$C$33:$C$776,СВЦЭМ!$A$33:$A$776,$A24,СВЦЭМ!$B$33:$B$776,P$11)+'СЕТ СН'!$F$12+СВЦЭМ!$D$10+'СЕТ СН'!$F$6-'СЕТ СН'!$F$22</f>
        <v>641.77855804000001</v>
      </c>
      <c r="Q24" s="36">
        <f>SUMIFS(СВЦЭМ!$C$33:$C$776,СВЦЭМ!$A$33:$A$776,$A24,СВЦЭМ!$B$33:$B$776,Q$11)+'СЕТ СН'!$F$12+СВЦЭМ!$D$10+'СЕТ СН'!$F$6-'СЕТ СН'!$F$22</f>
        <v>644.94717660000003</v>
      </c>
      <c r="R24" s="36">
        <f>SUMIFS(СВЦЭМ!$C$33:$C$776,СВЦЭМ!$A$33:$A$776,$A24,СВЦЭМ!$B$33:$B$776,R$11)+'СЕТ СН'!$F$12+СВЦЭМ!$D$10+'СЕТ СН'!$F$6-'СЕТ СН'!$F$22</f>
        <v>614.57023248000007</v>
      </c>
      <c r="S24" s="36">
        <f>SUMIFS(СВЦЭМ!$C$33:$C$776,СВЦЭМ!$A$33:$A$776,$A24,СВЦЭМ!$B$33:$B$776,S$11)+'СЕТ СН'!$F$12+СВЦЭМ!$D$10+'СЕТ СН'!$F$6-'СЕТ СН'!$F$22</f>
        <v>625.05243173000008</v>
      </c>
      <c r="T24" s="36">
        <f>SUMIFS(СВЦЭМ!$C$33:$C$776,СВЦЭМ!$A$33:$A$776,$A24,СВЦЭМ!$B$33:$B$776,T$11)+'СЕТ СН'!$F$12+СВЦЭМ!$D$10+'СЕТ СН'!$F$6-'СЕТ СН'!$F$22</f>
        <v>645.29949740000006</v>
      </c>
      <c r="U24" s="36">
        <f>SUMIFS(СВЦЭМ!$C$33:$C$776,СВЦЭМ!$A$33:$A$776,$A24,СВЦЭМ!$B$33:$B$776,U$11)+'СЕТ СН'!$F$12+СВЦЭМ!$D$10+'СЕТ СН'!$F$6-'СЕТ СН'!$F$22</f>
        <v>656.61802432000002</v>
      </c>
      <c r="V24" s="36">
        <f>SUMIFS(СВЦЭМ!$C$33:$C$776,СВЦЭМ!$A$33:$A$776,$A24,СВЦЭМ!$B$33:$B$776,V$11)+'СЕТ СН'!$F$12+СВЦЭМ!$D$10+'СЕТ СН'!$F$6-'СЕТ СН'!$F$22</f>
        <v>613.59281885000007</v>
      </c>
      <c r="W24" s="36">
        <f>SUMIFS(СВЦЭМ!$C$33:$C$776,СВЦЭМ!$A$33:$A$776,$A24,СВЦЭМ!$B$33:$B$776,W$11)+'СЕТ СН'!$F$12+СВЦЭМ!$D$10+'СЕТ СН'!$F$6-'СЕТ СН'!$F$22</f>
        <v>628.27945090000003</v>
      </c>
      <c r="X24" s="36">
        <f>SUMIFS(СВЦЭМ!$C$33:$C$776,СВЦЭМ!$A$33:$A$776,$A24,СВЦЭМ!$B$33:$B$776,X$11)+'СЕТ СН'!$F$12+СВЦЭМ!$D$10+'СЕТ СН'!$F$6-'СЕТ СН'!$F$22</f>
        <v>599.45375336000006</v>
      </c>
      <c r="Y24" s="36">
        <f>SUMIFS(СВЦЭМ!$C$33:$C$776,СВЦЭМ!$A$33:$A$776,$A24,СВЦЭМ!$B$33:$B$776,Y$11)+'СЕТ СН'!$F$12+СВЦЭМ!$D$10+'СЕТ СН'!$F$6-'СЕТ СН'!$F$22</f>
        <v>671.20370241000001</v>
      </c>
    </row>
    <row r="25" spans="1:25" ht="15.75" x14ac:dyDescent="0.2">
      <c r="A25" s="35">
        <f t="shared" si="0"/>
        <v>43722</v>
      </c>
      <c r="B25" s="36">
        <f>SUMIFS(СВЦЭМ!$C$33:$C$776,СВЦЭМ!$A$33:$A$776,$A25,СВЦЭМ!$B$33:$B$776,B$11)+'СЕТ СН'!$F$12+СВЦЭМ!$D$10+'СЕТ СН'!$F$6-'СЕТ СН'!$F$22</f>
        <v>762.11857017</v>
      </c>
      <c r="C25" s="36">
        <f>SUMIFS(СВЦЭМ!$C$33:$C$776,СВЦЭМ!$A$33:$A$776,$A25,СВЦЭМ!$B$33:$B$776,C$11)+'СЕТ СН'!$F$12+СВЦЭМ!$D$10+'СЕТ СН'!$F$6-'СЕТ СН'!$F$22</f>
        <v>757.12468455999999</v>
      </c>
      <c r="D25" s="36">
        <f>SUMIFS(СВЦЭМ!$C$33:$C$776,СВЦЭМ!$A$33:$A$776,$A25,СВЦЭМ!$B$33:$B$776,D$11)+'СЕТ СН'!$F$12+СВЦЭМ!$D$10+'СЕТ СН'!$F$6-'СЕТ СН'!$F$22</f>
        <v>771.85498733000009</v>
      </c>
      <c r="E25" s="36">
        <f>SUMIFS(СВЦЭМ!$C$33:$C$776,СВЦЭМ!$A$33:$A$776,$A25,СВЦЭМ!$B$33:$B$776,E$11)+'СЕТ СН'!$F$12+СВЦЭМ!$D$10+'СЕТ СН'!$F$6-'СЕТ СН'!$F$22</f>
        <v>785.65956833000007</v>
      </c>
      <c r="F25" s="36">
        <f>SUMIFS(СВЦЭМ!$C$33:$C$776,СВЦЭМ!$A$33:$A$776,$A25,СВЦЭМ!$B$33:$B$776,F$11)+'СЕТ СН'!$F$12+СВЦЭМ!$D$10+'СЕТ СН'!$F$6-'СЕТ СН'!$F$22</f>
        <v>790.29136765999999</v>
      </c>
      <c r="G25" s="36">
        <f>SUMIFS(СВЦЭМ!$C$33:$C$776,СВЦЭМ!$A$33:$A$776,$A25,СВЦЭМ!$B$33:$B$776,G$11)+'СЕТ СН'!$F$12+СВЦЭМ!$D$10+'СЕТ СН'!$F$6-'СЕТ СН'!$F$22</f>
        <v>786.24976755</v>
      </c>
      <c r="H25" s="36">
        <f>SUMIFS(СВЦЭМ!$C$33:$C$776,СВЦЭМ!$A$33:$A$776,$A25,СВЦЭМ!$B$33:$B$776,H$11)+'СЕТ СН'!$F$12+СВЦЭМ!$D$10+'СЕТ СН'!$F$6-'СЕТ СН'!$F$22</f>
        <v>765.23539918000006</v>
      </c>
      <c r="I25" s="36">
        <f>SUMIFS(СВЦЭМ!$C$33:$C$776,СВЦЭМ!$A$33:$A$776,$A25,СВЦЭМ!$B$33:$B$776,I$11)+'СЕТ СН'!$F$12+СВЦЭМ!$D$10+'СЕТ СН'!$F$6-'СЕТ СН'!$F$22</f>
        <v>726.57145341</v>
      </c>
      <c r="J25" s="36">
        <f>SUMIFS(СВЦЭМ!$C$33:$C$776,СВЦЭМ!$A$33:$A$776,$A25,СВЦЭМ!$B$33:$B$776,J$11)+'СЕТ СН'!$F$12+СВЦЭМ!$D$10+'СЕТ СН'!$F$6-'СЕТ СН'!$F$22</f>
        <v>666.12507146000007</v>
      </c>
      <c r="K25" s="36">
        <f>SUMIFS(СВЦЭМ!$C$33:$C$776,СВЦЭМ!$A$33:$A$776,$A25,СВЦЭМ!$B$33:$B$776,K$11)+'СЕТ СН'!$F$12+СВЦЭМ!$D$10+'СЕТ СН'!$F$6-'СЕТ СН'!$F$22</f>
        <v>628.39627820999999</v>
      </c>
      <c r="L25" s="36">
        <f>SUMIFS(СВЦЭМ!$C$33:$C$776,СВЦЭМ!$A$33:$A$776,$A25,СВЦЭМ!$B$33:$B$776,L$11)+'СЕТ СН'!$F$12+СВЦЭМ!$D$10+'СЕТ СН'!$F$6-'СЕТ СН'!$F$22</f>
        <v>610.01126792000002</v>
      </c>
      <c r="M25" s="36">
        <f>SUMIFS(СВЦЭМ!$C$33:$C$776,СВЦЭМ!$A$33:$A$776,$A25,СВЦЭМ!$B$33:$B$776,M$11)+'СЕТ СН'!$F$12+СВЦЭМ!$D$10+'СЕТ СН'!$F$6-'СЕТ СН'!$F$22</f>
        <v>603.05535650000002</v>
      </c>
      <c r="N25" s="36">
        <f>SUMIFS(СВЦЭМ!$C$33:$C$776,СВЦЭМ!$A$33:$A$776,$A25,СВЦЭМ!$B$33:$B$776,N$11)+'СЕТ СН'!$F$12+СВЦЭМ!$D$10+'СЕТ СН'!$F$6-'СЕТ СН'!$F$22</f>
        <v>610.25600278000002</v>
      </c>
      <c r="O25" s="36">
        <f>SUMIFS(СВЦЭМ!$C$33:$C$776,СВЦЭМ!$A$33:$A$776,$A25,СВЦЭМ!$B$33:$B$776,O$11)+'СЕТ СН'!$F$12+СВЦЭМ!$D$10+'СЕТ СН'!$F$6-'СЕТ СН'!$F$22</f>
        <v>614.97901673000001</v>
      </c>
      <c r="P25" s="36">
        <f>SUMIFS(СВЦЭМ!$C$33:$C$776,СВЦЭМ!$A$33:$A$776,$A25,СВЦЭМ!$B$33:$B$776,P$11)+'СЕТ СН'!$F$12+СВЦЭМ!$D$10+'СЕТ СН'!$F$6-'СЕТ СН'!$F$22</f>
        <v>631.88810762000003</v>
      </c>
      <c r="Q25" s="36">
        <f>SUMIFS(СВЦЭМ!$C$33:$C$776,СВЦЭМ!$A$33:$A$776,$A25,СВЦЭМ!$B$33:$B$776,Q$11)+'СЕТ СН'!$F$12+СВЦЭМ!$D$10+'СЕТ СН'!$F$6-'СЕТ СН'!$F$22</f>
        <v>631.77307579000001</v>
      </c>
      <c r="R25" s="36">
        <f>SUMIFS(СВЦЭМ!$C$33:$C$776,СВЦЭМ!$A$33:$A$776,$A25,СВЦЭМ!$B$33:$B$776,R$11)+'СЕТ СН'!$F$12+СВЦЭМ!$D$10+'СЕТ СН'!$F$6-'СЕТ СН'!$F$22</f>
        <v>602.04193738000004</v>
      </c>
      <c r="S25" s="36">
        <f>SUMIFS(СВЦЭМ!$C$33:$C$776,СВЦЭМ!$A$33:$A$776,$A25,СВЦЭМ!$B$33:$B$776,S$11)+'СЕТ СН'!$F$12+СВЦЭМ!$D$10+'СЕТ СН'!$F$6-'СЕТ СН'!$F$22</f>
        <v>568.76358316000005</v>
      </c>
      <c r="T25" s="36">
        <f>SUMIFS(СВЦЭМ!$C$33:$C$776,СВЦЭМ!$A$33:$A$776,$A25,СВЦЭМ!$B$33:$B$776,T$11)+'СЕТ СН'!$F$12+СВЦЭМ!$D$10+'СЕТ СН'!$F$6-'СЕТ СН'!$F$22</f>
        <v>571.6565363200001</v>
      </c>
      <c r="U25" s="36">
        <f>SUMIFS(СВЦЭМ!$C$33:$C$776,СВЦЭМ!$A$33:$A$776,$A25,СВЦЭМ!$B$33:$B$776,U$11)+'СЕТ СН'!$F$12+СВЦЭМ!$D$10+'СЕТ СН'!$F$6-'СЕТ СН'!$F$22</f>
        <v>574.43094395000003</v>
      </c>
      <c r="V25" s="36">
        <f>SUMIFS(СВЦЭМ!$C$33:$C$776,СВЦЭМ!$A$33:$A$776,$A25,СВЦЭМ!$B$33:$B$776,V$11)+'СЕТ СН'!$F$12+СВЦЭМ!$D$10+'СЕТ СН'!$F$6-'СЕТ СН'!$F$22</f>
        <v>594.42361210000001</v>
      </c>
      <c r="W25" s="36">
        <f>SUMIFS(СВЦЭМ!$C$33:$C$776,СВЦЭМ!$A$33:$A$776,$A25,СВЦЭМ!$B$33:$B$776,W$11)+'СЕТ СН'!$F$12+СВЦЭМ!$D$10+'СЕТ СН'!$F$6-'СЕТ СН'!$F$22</f>
        <v>585.8541210300001</v>
      </c>
      <c r="X25" s="36">
        <f>SUMIFS(СВЦЭМ!$C$33:$C$776,СВЦЭМ!$A$33:$A$776,$A25,СВЦЭМ!$B$33:$B$776,X$11)+'СЕТ СН'!$F$12+СВЦЭМ!$D$10+'СЕТ СН'!$F$6-'СЕТ СН'!$F$22</f>
        <v>556.12233932999993</v>
      </c>
      <c r="Y25" s="36">
        <f>SUMIFS(СВЦЭМ!$C$33:$C$776,СВЦЭМ!$A$33:$A$776,$A25,СВЦЭМ!$B$33:$B$776,Y$11)+'СЕТ СН'!$F$12+СВЦЭМ!$D$10+'СЕТ СН'!$F$6-'СЕТ СН'!$F$22</f>
        <v>581.71302713</v>
      </c>
    </row>
    <row r="26" spans="1:25" ht="15.75" x14ac:dyDescent="0.2">
      <c r="A26" s="35">
        <f t="shared" si="0"/>
        <v>43723</v>
      </c>
      <c r="B26" s="36">
        <f>SUMIFS(СВЦЭМ!$C$33:$C$776,СВЦЭМ!$A$33:$A$776,$A26,СВЦЭМ!$B$33:$B$776,B$11)+'СЕТ СН'!$F$12+СВЦЭМ!$D$10+'СЕТ СН'!$F$6-'СЕТ СН'!$F$22</f>
        <v>656.78193245</v>
      </c>
      <c r="C26" s="36">
        <f>SUMIFS(СВЦЭМ!$C$33:$C$776,СВЦЭМ!$A$33:$A$776,$A26,СВЦЭМ!$B$33:$B$776,C$11)+'СЕТ СН'!$F$12+СВЦЭМ!$D$10+'СЕТ СН'!$F$6-'СЕТ СН'!$F$22</f>
        <v>693.14838601000008</v>
      </c>
      <c r="D26" s="36">
        <f>SUMIFS(СВЦЭМ!$C$33:$C$776,СВЦЭМ!$A$33:$A$776,$A26,СВЦЭМ!$B$33:$B$776,D$11)+'СЕТ СН'!$F$12+СВЦЭМ!$D$10+'СЕТ СН'!$F$6-'СЕТ СН'!$F$22</f>
        <v>708.57710582000004</v>
      </c>
      <c r="E26" s="36">
        <f>SUMIFS(СВЦЭМ!$C$33:$C$776,СВЦЭМ!$A$33:$A$776,$A26,СВЦЭМ!$B$33:$B$776,E$11)+'СЕТ СН'!$F$12+СВЦЭМ!$D$10+'СЕТ СН'!$F$6-'СЕТ СН'!$F$22</f>
        <v>723.75942448000001</v>
      </c>
      <c r="F26" s="36">
        <f>SUMIFS(СВЦЭМ!$C$33:$C$776,СВЦЭМ!$A$33:$A$776,$A26,СВЦЭМ!$B$33:$B$776,F$11)+'СЕТ СН'!$F$12+СВЦЭМ!$D$10+'СЕТ СН'!$F$6-'СЕТ СН'!$F$22</f>
        <v>721.92054683000003</v>
      </c>
      <c r="G26" s="36">
        <f>SUMIFS(СВЦЭМ!$C$33:$C$776,СВЦЭМ!$A$33:$A$776,$A26,СВЦЭМ!$B$33:$B$776,G$11)+'СЕТ СН'!$F$12+СВЦЭМ!$D$10+'СЕТ СН'!$F$6-'СЕТ СН'!$F$22</f>
        <v>720.92629554000007</v>
      </c>
      <c r="H26" s="36">
        <f>SUMIFS(СВЦЭМ!$C$33:$C$776,СВЦЭМ!$A$33:$A$776,$A26,СВЦЭМ!$B$33:$B$776,H$11)+'СЕТ СН'!$F$12+СВЦЭМ!$D$10+'СЕТ СН'!$F$6-'СЕТ СН'!$F$22</f>
        <v>704.56250826000007</v>
      </c>
      <c r="I26" s="36">
        <f>SUMIFS(СВЦЭМ!$C$33:$C$776,СВЦЭМ!$A$33:$A$776,$A26,СВЦЭМ!$B$33:$B$776,I$11)+'СЕТ СН'!$F$12+СВЦЭМ!$D$10+'СЕТ СН'!$F$6-'СЕТ СН'!$F$22</f>
        <v>679.51970512000003</v>
      </c>
      <c r="J26" s="36">
        <f>SUMIFS(СВЦЭМ!$C$33:$C$776,СВЦЭМ!$A$33:$A$776,$A26,СВЦЭМ!$B$33:$B$776,J$11)+'СЕТ СН'!$F$12+СВЦЭМ!$D$10+'СЕТ СН'!$F$6-'СЕТ СН'!$F$22</f>
        <v>626.67949128000009</v>
      </c>
      <c r="K26" s="36">
        <f>SUMIFS(СВЦЭМ!$C$33:$C$776,СВЦЭМ!$A$33:$A$776,$A26,СВЦЭМ!$B$33:$B$776,K$11)+'СЕТ СН'!$F$12+СВЦЭМ!$D$10+'СЕТ СН'!$F$6-'СЕТ СН'!$F$22</f>
        <v>600.83449050000002</v>
      </c>
      <c r="L26" s="36">
        <f>SUMIFS(СВЦЭМ!$C$33:$C$776,СВЦЭМ!$A$33:$A$776,$A26,СВЦЭМ!$B$33:$B$776,L$11)+'СЕТ СН'!$F$12+СВЦЭМ!$D$10+'СЕТ СН'!$F$6-'СЕТ СН'!$F$22</f>
        <v>617.38513575000002</v>
      </c>
      <c r="M26" s="36">
        <f>SUMIFS(СВЦЭМ!$C$33:$C$776,СВЦЭМ!$A$33:$A$776,$A26,СВЦЭМ!$B$33:$B$776,M$11)+'СЕТ СН'!$F$12+СВЦЭМ!$D$10+'СЕТ СН'!$F$6-'СЕТ СН'!$F$22</f>
        <v>610.12739624000005</v>
      </c>
      <c r="N26" s="36">
        <f>SUMIFS(СВЦЭМ!$C$33:$C$776,СВЦЭМ!$A$33:$A$776,$A26,СВЦЭМ!$B$33:$B$776,N$11)+'СЕТ СН'!$F$12+СВЦЭМ!$D$10+'СЕТ СН'!$F$6-'СЕТ СН'!$F$22</f>
        <v>603.44230404000007</v>
      </c>
      <c r="O26" s="36">
        <f>SUMIFS(СВЦЭМ!$C$33:$C$776,СВЦЭМ!$A$33:$A$776,$A26,СВЦЭМ!$B$33:$B$776,O$11)+'СЕТ СН'!$F$12+СВЦЭМ!$D$10+'СЕТ СН'!$F$6-'СЕТ СН'!$F$22</f>
        <v>606.91787523000005</v>
      </c>
      <c r="P26" s="36">
        <f>SUMIFS(СВЦЭМ!$C$33:$C$776,СВЦЭМ!$A$33:$A$776,$A26,СВЦЭМ!$B$33:$B$776,P$11)+'СЕТ СН'!$F$12+СВЦЭМ!$D$10+'СЕТ СН'!$F$6-'СЕТ СН'!$F$22</f>
        <v>609.61734020000006</v>
      </c>
      <c r="Q26" s="36">
        <f>SUMIFS(СВЦЭМ!$C$33:$C$776,СВЦЭМ!$A$33:$A$776,$A26,СВЦЭМ!$B$33:$B$776,Q$11)+'СЕТ СН'!$F$12+СВЦЭМ!$D$10+'СЕТ СН'!$F$6-'СЕТ СН'!$F$22</f>
        <v>615.1455060400001</v>
      </c>
      <c r="R26" s="36">
        <f>SUMIFS(СВЦЭМ!$C$33:$C$776,СВЦЭМ!$A$33:$A$776,$A26,СВЦЭМ!$B$33:$B$776,R$11)+'СЕТ СН'!$F$12+СВЦЭМ!$D$10+'СЕТ СН'!$F$6-'СЕТ СН'!$F$22</f>
        <v>576.82117272000005</v>
      </c>
      <c r="S26" s="36">
        <f>SUMIFS(СВЦЭМ!$C$33:$C$776,СВЦЭМ!$A$33:$A$776,$A26,СВЦЭМ!$B$33:$B$776,S$11)+'СЕТ СН'!$F$12+СВЦЭМ!$D$10+'СЕТ СН'!$F$6-'СЕТ СН'!$F$22</f>
        <v>559.456187</v>
      </c>
      <c r="T26" s="36">
        <f>SUMIFS(СВЦЭМ!$C$33:$C$776,СВЦЭМ!$A$33:$A$776,$A26,СВЦЭМ!$B$33:$B$776,T$11)+'СЕТ СН'!$F$12+СВЦЭМ!$D$10+'СЕТ СН'!$F$6-'СЕТ СН'!$F$22</f>
        <v>570.54767866000009</v>
      </c>
      <c r="U26" s="36">
        <f>SUMIFS(СВЦЭМ!$C$33:$C$776,СВЦЭМ!$A$33:$A$776,$A26,СВЦЭМ!$B$33:$B$776,U$11)+'СЕТ СН'!$F$12+СВЦЭМ!$D$10+'СЕТ СН'!$F$6-'СЕТ СН'!$F$22</f>
        <v>587.03479377000008</v>
      </c>
      <c r="V26" s="36">
        <f>SUMIFS(СВЦЭМ!$C$33:$C$776,СВЦЭМ!$A$33:$A$776,$A26,СВЦЭМ!$B$33:$B$776,V$11)+'СЕТ СН'!$F$12+СВЦЭМ!$D$10+'СЕТ СН'!$F$6-'СЕТ СН'!$F$22</f>
        <v>610.87995477000004</v>
      </c>
      <c r="W26" s="36">
        <f>SUMIFS(СВЦЭМ!$C$33:$C$776,СВЦЭМ!$A$33:$A$776,$A26,СВЦЭМ!$B$33:$B$776,W$11)+'СЕТ СН'!$F$12+СВЦЭМ!$D$10+'СЕТ СН'!$F$6-'СЕТ СН'!$F$22</f>
        <v>601.97846612000001</v>
      </c>
      <c r="X26" s="36">
        <f>SUMIFS(СВЦЭМ!$C$33:$C$776,СВЦЭМ!$A$33:$A$776,$A26,СВЦЭМ!$B$33:$B$776,X$11)+'СЕТ СН'!$F$12+СВЦЭМ!$D$10+'СЕТ СН'!$F$6-'СЕТ СН'!$F$22</f>
        <v>566.91988760000004</v>
      </c>
      <c r="Y26" s="36">
        <f>SUMIFS(СВЦЭМ!$C$33:$C$776,СВЦЭМ!$A$33:$A$776,$A26,СВЦЭМ!$B$33:$B$776,Y$11)+'СЕТ СН'!$F$12+СВЦЭМ!$D$10+'СЕТ СН'!$F$6-'СЕТ СН'!$F$22</f>
        <v>606.31620423000004</v>
      </c>
    </row>
    <row r="27" spans="1:25" ht="15.75" x14ac:dyDescent="0.2">
      <c r="A27" s="35">
        <f t="shared" si="0"/>
        <v>43724</v>
      </c>
      <c r="B27" s="36">
        <f>SUMIFS(СВЦЭМ!$C$33:$C$776,СВЦЭМ!$A$33:$A$776,$A27,СВЦЭМ!$B$33:$B$776,B$11)+'СЕТ СН'!$F$12+СВЦЭМ!$D$10+'СЕТ СН'!$F$6-'СЕТ СН'!$F$22</f>
        <v>699.65419055000007</v>
      </c>
      <c r="C27" s="36">
        <f>SUMIFS(СВЦЭМ!$C$33:$C$776,СВЦЭМ!$A$33:$A$776,$A27,СВЦЭМ!$B$33:$B$776,C$11)+'СЕТ СН'!$F$12+СВЦЭМ!$D$10+'СЕТ СН'!$F$6-'СЕТ СН'!$F$22</f>
        <v>730.71482393000008</v>
      </c>
      <c r="D27" s="36">
        <f>SUMIFS(СВЦЭМ!$C$33:$C$776,СВЦЭМ!$A$33:$A$776,$A27,СВЦЭМ!$B$33:$B$776,D$11)+'СЕТ СН'!$F$12+СВЦЭМ!$D$10+'СЕТ СН'!$F$6-'СЕТ СН'!$F$22</f>
        <v>742.99808679</v>
      </c>
      <c r="E27" s="36">
        <f>SUMIFS(СВЦЭМ!$C$33:$C$776,СВЦЭМ!$A$33:$A$776,$A27,СВЦЭМ!$B$33:$B$776,E$11)+'СЕТ СН'!$F$12+СВЦЭМ!$D$10+'СЕТ СН'!$F$6-'СЕТ СН'!$F$22</f>
        <v>748.71766729000001</v>
      </c>
      <c r="F27" s="36">
        <f>SUMIFS(СВЦЭМ!$C$33:$C$776,СВЦЭМ!$A$33:$A$776,$A27,СВЦЭМ!$B$33:$B$776,F$11)+'СЕТ СН'!$F$12+СВЦЭМ!$D$10+'СЕТ СН'!$F$6-'СЕТ СН'!$F$22</f>
        <v>753.01052822000008</v>
      </c>
      <c r="G27" s="36">
        <f>SUMIFS(СВЦЭМ!$C$33:$C$776,СВЦЭМ!$A$33:$A$776,$A27,СВЦЭМ!$B$33:$B$776,G$11)+'СЕТ СН'!$F$12+СВЦЭМ!$D$10+'СЕТ СН'!$F$6-'СЕТ СН'!$F$22</f>
        <v>750.32246027000008</v>
      </c>
      <c r="H27" s="36">
        <f>SUMIFS(СВЦЭМ!$C$33:$C$776,СВЦЭМ!$A$33:$A$776,$A27,СВЦЭМ!$B$33:$B$776,H$11)+'СЕТ СН'!$F$12+СВЦЭМ!$D$10+'СЕТ СН'!$F$6-'СЕТ СН'!$F$22</f>
        <v>709.25773920000006</v>
      </c>
      <c r="I27" s="36">
        <f>SUMIFS(СВЦЭМ!$C$33:$C$776,СВЦЭМ!$A$33:$A$776,$A27,СВЦЭМ!$B$33:$B$776,I$11)+'СЕТ СН'!$F$12+СВЦЭМ!$D$10+'СЕТ СН'!$F$6-'СЕТ СН'!$F$22</f>
        <v>671.33173092000004</v>
      </c>
      <c r="J27" s="36">
        <f>SUMIFS(СВЦЭМ!$C$33:$C$776,СВЦЭМ!$A$33:$A$776,$A27,СВЦЭМ!$B$33:$B$776,J$11)+'СЕТ СН'!$F$12+СВЦЭМ!$D$10+'СЕТ СН'!$F$6-'СЕТ СН'!$F$22</f>
        <v>650.70114811000008</v>
      </c>
      <c r="K27" s="36">
        <f>SUMIFS(СВЦЭМ!$C$33:$C$776,СВЦЭМ!$A$33:$A$776,$A27,СВЦЭМ!$B$33:$B$776,K$11)+'СЕТ СН'!$F$12+СВЦЭМ!$D$10+'СЕТ СН'!$F$6-'СЕТ СН'!$F$22</f>
        <v>660.05967667000004</v>
      </c>
      <c r="L27" s="36">
        <f>SUMIFS(СВЦЭМ!$C$33:$C$776,СВЦЭМ!$A$33:$A$776,$A27,СВЦЭМ!$B$33:$B$776,L$11)+'СЕТ СН'!$F$12+СВЦЭМ!$D$10+'СЕТ СН'!$F$6-'СЕТ СН'!$F$22</f>
        <v>657.76647763000005</v>
      </c>
      <c r="M27" s="36">
        <f>SUMIFS(СВЦЭМ!$C$33:$C$776,СВЦЭМ!$A$33:$A$776,$A27,СВЦЭМ!$B$33:$B$776,M$11)+'СЕТ СН'!$F$12+СВЦЭМ!$D$10+'СЕТ СН'!$F$6-'СЕТ СН'!$F$22</f>
        <v>643.91437530000007</v>
      </c>
      <c r="N27" s="36">
        <f>SUMIFS(СВЦЭМ!$C$33:$C$776,СВЦЭМ!$A$33:$A$776,$A27,СВЦЭМ!$B$33:$B$776,N$11)+'СЕТ СН'!$F$12+СВЦЭМ!$D$10+'СЕТ СН'!$F$6-'СЕТ СН'!$F$22</f>
        <v>637.56541830000003</v>
      </c>
      <c r="O27" s="36">
        <f>SUMIFS(СВЦЭМ!$C$33:$C$776,СВЦЭМ!$A$33:$A$776,$A27,СВЦЭМ!$B$33:$B$776,O$11)+'СЕТ СН'!$F$12+СВЦЭМ!$D$10+'СЕТ СН'!$F$6-'СЕТ СН'!$F$22</f>
        <v>638.12625536000007</v>
      </c>
      <c r="P27" s="36">
        <f>SUMIFS(СВЦЭМ!$C$33:$C$776,СВЦЭМ!$A$33:$A$776,$A27,СВЦЭМ!$B$33:$B$776,P$11)+'СЕТ СН'!$F$12+СВЦЭМ!$D$10+'СЕТ СН'!$F$6-'СЕТ СН'!$F$22</f>
        <v>644.20736619000002</v>
      </c>
      <c r="Q27" s="36">
        <f>SUMIFS(СВЦЭМ!$C$33:$C$776,СВЦЭМ!$A$33:$A$776,$A27,СВЦЭМ!$B$33:$B$776,Q$11)+'СЕТ СН'!$F$12+СВЦЭМ!$D$10+'СЕТ СН'!$F$6-'СЕТ СН'!$F$22</f>
        <v>647.54407336000008</v>
      </c>
      <c r="R27" s="36">
        <f>SUMIFS(СВЦЭМ!$C$33:$C$776,СВЦЭМ!$A$33:$A$776,$A27,СВЦЭМ!$B$33:$B$776,R$11)+'СЕТ СН'!$F$12+СВЦЭМ!$D$10+'СЕТ СН'!$F$6-'СЕТ СН'!$F$22</f>
        <v>617.67269232000001</v>
      </c>
      <c r="S27" s="36">
        <f>SUMIFS(СВЦЭМ!$C$33:$C$776,СВЦЭМ!$A$33:$A$776,$A27,СВЦЭМ!$B$33:$B$776,S$11)+'СЕТ СН'!$F$12+СВЦЭМ!$D$10+'СЕТ СН'!$F$6-'СЕТ СН'!$F$22</f>
        <v>615.81229240000005</v>
      </c>
      <c r="T27" s="36">
        <f>SUMIFS(СВЦЭМ!$C$33:$C$776,СВЦЭМ!$A$33:$A$776,$A27,СВЦЭМ!$B$33:$B$776,T$11)+'СЕТ СН'!$F$12+СВЦЭМ!$D$10+'СЕТ СН'!$F$6-'СЕТ СН'!$F$22</f>
        <v>621.77944712999999</v>
      </c>
      <c r="U27" s="36">
        <f>SUMIFS(СВЦЭМ!$C$33:$C$776,СВЦЭМ!$A$33:$A$776,$A27,СВЦЭМ!$B$33:$B$776,U$11)+'СЕТ СН'!$F$12+СВЦЭМ!$D$10+'СЕТ СН'!$F$6-'СЕТ СН'!$F$22</f>
        <v>642.37206686000002</v>
      </c>
      <c r="V27" s="36">
        <f>SUMIFS(СВЦЭМ!$C$33:$C$776,СВЦЭМ!$A$33:$A$776,$A27,СВЦЭМ!$B$33:$B$776,V$11)+'СЕТ СН'!$F$12+СВЦЭМ!$D$10+'СЕТ СН'!$F$6-'СЕТ СН'!$F$22</f>
        <v>662.24083129000007</v>
      </c>
      <c r="W27" s="36">
        <f>SUMIFS(СВЦЭМ!$C$33:$C$776,СВЦЭМ!$A$33:$A$776,$A27,СВЦЭМ!$B$33:$B$776,W$11)+'СЕТ СН'!$F$12+СВЦЭМ!$D$10+'СЕТ СН'!$F$6-'СЕТ СН'!$F$22</f>
        <v>655.09063432000005</v>
      </c>
      <c r="X27" s="36">
        <f>SUMIFS(СВЦЭМ!$C$33:$C$776,СВЦЭМ!$A$33:$A$776,$A27,СВЦЭМ!$B$33:$B$776,X$11)+'СЕТ СН'!$F$12+СВЦЭМ!$D$10+'СЕТ СН'!$F$6-'СЕТ СН'!$F$22</f>
        <v>621.75419579000004</v>
      </c>
      <c r="Y27" s="36">
        <f>SUMIFS(СВЦЭМ!$C$33:$C$776,СВЦЭМ!$A$33:$A$776,$A27,СВЦЭМ!$B$33:$B$776,Y$11)+'СЕТ СН'!$F$12+СВЦЭМ!$D$10+'СЕТ СН'!$F$6-'СЕТ СН'!$F$22</f>
        <v>577.64484013000003</v>
      </c>
    </row>
    <row r="28" spans="1:25" ht="15.75" x14ac:dyDescent="0.2">
      <c r="A28" s="35">
        <f t="shared" si="0"/>
        <v>43725</v>
      </c>
      <c r="B28" s="36">
        <f>SUMIFS(СВЦЭМ!$C$33:$C$776,СВЦЭМ!$A$33:$A$776,$A28,СВЦЭМ!$B$33:$B$776,B$11)+'СЕТ СН'!$F$12+СВЦЭМ!$D$10+'СЕТ СН'!$F$6-'СЕТ СН'!$F$22</f>
        <v>622.87747774000002</v>
      </c>
      <c r="C28" s="36">
        <f>SUMIFS(СВЦЭМ!$C$33:$C$776,СВЦЭМ!$A$33:$A$776,$A28,СВЦЭМ!$B$33:$B$776,C$11)+'СЕТ СН'!$F$12+СВЦЭМ!$D$10+'СЕТ СН'!$F$6-'СЕТ СН'!$F$22</f>
        <v>644.17442100000005</v>
      </c>
      <c r="D28" s="36">
        <f>SUMIFS(СВЦЭМ!$C$33:$C$776,СВЦЭМ!$A$33:$A$776,$A28,СВЦЭМ!$B$33:$B$776,D$11)+'СЕТ СН'!$F$12+СВЦЭМ!$D$10+'СЕТ СН'!$F$6-'СЕТ СН'!$F$22</f>
        <v>652.87068336000004</v>
      </c>
      <c r="E28" s="36">
        <f>SUMIFS(СВЦЭМ!$C$33:$C$776,СВЦЭМ!$A$33:$A$776,$A28,СВЦЭМ!$B$33:$B$776,E$11)+'СЕТ СН'!$F$12+СВЦЭМ!$D$10+'СЕТ СН'!$F$6-'СЕТ СН'!$F$22</f>
        <v>659.69343392000007</v>
      </c>
      <c r="F28" s="36">
        <f>SUMIFS(СВЦЭМ!$C$33:$C$776,СВЦЭМ!$A$33:$A$776,$A28,СВЦЭМ!$B$33:$B$776,F$11)+'СЕТ СН'!$F$12+СВЦЭМ!$D$10+'СЕТ СН'!$F$6-'СЕТ СН'!$F$22</f>
        <v>667.05228484000008</v>
      </c>
      <c r="G28" s="36">
        <f>SUMIFS(СВЦЭМ!$C$33:$C$776,СВЦЭМ!$A$33:$A$776,$A28,СВЦЭМ!$B$33:$B$776,G$11)+'СЕТ СН'!$F$12+СВЦЭМ!$D$10+'СЕТ СН'!$F$6-'СЕТ СН'!$F$22</f>
        <v>654.66902243000004</v>
      </c>
      <c r="H28" s="36">
        <f>SUMIFS(СВЦЭМ!$C$33:$C$776,СВЦЭМ!$A$33:$A$776,$A28,СВЦЭМ!$B$33:$B$776,H$11)+'СЕТ СН'!$F$12+СВЦЭМ!$D$10+'СЕТ СН'!$F$6-'СЕТ СН'!$F$22</f>
        <v>617.43162501000006</v>
      </c>
      <c r="I28" s="36">
        <f>SUMIFS(СВЦЭМ!$C$33:$C$776,СВЦЭМ!$A$33:$A$776,$A28,СВЦЭМ!$B$33:$B$776,I$11)+'СЕТ СН'!$F$12+СВЦЭМ!$D$10+'СЕТ СН'!$F$6-'СЕТ СН'!$F$22</f>
        <v>633.36683853</v>
      </c>
      <c r="J28" s="36">
        <f>SUMIFS(СВЦЭМ!$C$33:$C$776,СВЦЭМ!$A$33:$A$776,$A28,СВЦЭМ!$B$33:$B$776,J$11)+'СЕТ СН'!$F$12+СВЦЭМ!$D$10+'СЕТ СН'!$F$6-'СЕТ СН'!$F$22</f>
        <v>649.03118976000007</v>
      </c>
      <c r="K28" s="36">
        <f>SUMIFS(СВЦЭМ!$C$33:$C$776,СВЦЭМ!$A$33:$A$776,$A28,СВЦЭМ!$B$33:$B$776,K$11)+'СЕТ СН'!$F$12+СВЦЭМ!$D$10+'СЕТ СН'!$F$6-'СЕТ СН'!$F$22</f>
        <v>653.33102028000008</v>
      </c>
      <c r="L28" s="36">
        <f>SUMIFS(СВЦЭМ!$C$33:$C$776,СВЦЭМ!$A$33:$A$776,$A28,СВЦЭМ!$B$33:$B$776,L$11)+'СЕТ СН'!$F$12+СВЦЭМ!$D$10+'СЕТ СН'!$F$6-'СЕТ СН'!$F$22</f>
        <v>644.00314075000006</v>
      </c>
      <c r="M28" s="36">
        <f>SUMIFS(СВЦЭМ!$C$33:$C$776,СВЦЭМ!$A$33:$A$776,$A28,СВЦЭМ!$B$33:$B$776,M$11)+'СЕТ СН'!$F$12+СВЦЭМ!$D$10+'СЕТ СН'!$F$6-'СЕТ СН'!$F$22</f>
        <v>648.9690544</v>
      </c>
      <c r="N28" s="36">
        <f>SUMIFS(СВЦЭМ!$C$33:$C$776,СВЦЭМ!$A$33:$A$776,$A28,СВЦЭМ!$B$33:$B$776,N$11)+'СЕТ СН'!$F$12+СВЦЭМ!$D$10+'СЕТ СН'!$F$6-'СЕТ СН'!$F$22</f>
        <v>652.81636958000001</v>
      </c>
      <c r="O28" s="36">
        <f>SUMIFS(СВЦЭМ!$C$33:$C$776,СВЦЭМ!$A$33:$A$776,$A28,СВЦЭМ!$B$33:$B$776,O$11)+'СЕТ СН'!$F$12+СВЦЭМ!$D$10+'СЕТ СН'!$F$6-'СЕТ СН'!$F$22</f>
        <v>661.07234583000002</v>
      </c>
      <c r="P28" s="36">
        <f>SUMIFS(СВЦЭМ!$C$33:$C$776,СВЦЭМ!$A$33:$A$776,$A28,СВЦЭМ!$B$33:$B$776,P$11)+'СЕТ СН'!$F$12+СВЦЭМ!$D$10+'СЕТ СН'!$F$6-'СЕТ СН'!$F$22</f>
        <v>665.80465537000009</v>
      </c>
      <c r="Q28" s="36">
        <f>SUMIFS(СВЦЭМ!$C$33:$C$776,СВЦЭМ!$A$33:$A$776,$A28,СВЦЭМ!$B$33:$B$776,Q$11)+'СЕТ СН'!$F$12+СВЦЭМ!$D$10+'СЕТ СН'!$F$6-'СЕТ СН'!$F$22</f>
        <v>666.24295516000007</v>
      </c>
      <c r="R28" s="36">
        <f>SUMIFS(СВЦЭМ!$C$33:$C$776,СВЦЭМ!$A$33:$A$776,$A28,СВЦЭМ!$B$33:$B$776,R$11)+'СЕТ СН'!$F$12+СВЦЭМ!$D$10+'СЕТ СН'!$F$6-'СЕТ СН'!$F$22</f>
        <v>617.95324303000007</v>
      </c>
      <c r="S28" s="36">
        <f>SUMIFS(СВЦЭМ!$C$33:$C$776,СВЦЭМ!$A$33:$A$776,$A28,СВЦЭМ!$B$33:$B$776,S$11)+'СЕТ СН'!$F$12+СВЦЭМ!$D$10+'СЕТ СН'!$F$6-'СЕТ СН'!$F$22</f>
        <v>584.13484269000003</v>
      </c>
      <c r="T28" s="36">
        <f>SUMIFS(СВЦЭМ!$C$33:$C$776,СВЦЭМ!$A$33:$A$776,$A28,СВЦЭМ!$B$33:$B$776,T$11)+'СЕТ СН'!$F$12+СВЦЭМ!$D$10+'СЕТ СН'!$F$6-'СЕТ СН'!$F$22</f>
        <v>575.45820988000003</v>
      </c>
      <c r="U28" s="36">
        <f>SUMIFS(СВЦЭМ!$C$33:$C$776,СВЦЭМ!$A$33:$A$776,$A28,СВЦЭМ!$B$33:$B$776,U$11)+'СЕТ СН'!$F$12+СВЦЭМ!$D$10+'СЕТ СН'!$F$6-'СЕТ СН'!$F$22</f>
        <v>583.25194243999999</v>
      </c>
      <c r="V28" s="36">
        <f>SUMIFS(СВЦЭМ!$C$33:$C$776,СВЦЭМ!$A$33:$A$776,$A28,СВЦЭМ!$B$33:$B$776,V$11)+'СЕТ СН'!$F$12+СВЦЭМ!$D$10+'СЕТ СН'!$F$6-'СЕТ СН'!$F$22</f>
        <v>582.48001426000008</v>
      </c>
      <c r="W28" s="36">
        <f>SUMIFS(СВЦЭМ!$C$33:$C$776,СВЦЭМ!$A$33:$A$776,$A28,СВЦЭМ!$B$33:$B$776,W$11)+'СЕТ СН'!$F$12+СВЦЭМ!$D$10+'СЕТ СН'!$F$6-'СЕТ СН'!$F$22</f>
        <v>573.35485797000001</v>
      </c>
      <c r="X28" s="36">
        <f>SUMIFS(СВЦЭМ!$C$33:$C$776,СВЦЭМ!$A$33:$A$776,$A28,СВЦЭМ!$B$33:$B$776,X$11)+'СЕТ СН'!$F$12+СВЦЭМ!$D$10+'СЕТ СН'!$F$6-'СЕТ СН'!$F$22</f>
        <v>589.70877885000004</v>
      </c>
      <c r="Y28" s="36">
        <f>SUMIFS(СВЦЭМ!$C$33:$C$776,СВЦЭМ!$A$33:$A$776,$A28,СВЦЭМ!$B$33:$B$776,Y$11)+'СЕТ СН'!$F$12+СВЦЭМ!$D$10+'СЕТ СН'!$F$6-'СЕТ СН'!$F$22</f>
        <v>663.27512163000006</v>
      </c>
    </row>
    <row r="29" spans="1:25" ht="15.75" x14ac:dyDescent="0.2">
      <c r="A29" s="35">
        <f t="shared" si="0"/>
        <v>43726</v>
      </c>
      <c r="B29" s="36">
        <f>SUMIFS(СВЦЭМ!$C$33:$C$776,СВЦЭМ!$A$33:$A$776,$A29,СВЦЭМ!$B$33:$B$776,B$11)+'СЕТ СН'!$F$12+СВЦЭМ!$D$10+'СЕТ СН'!$F$6-'СЕТ СН'!$F$22</f>
        <v>698.42255767000006</v>
      </c>
      <c r="C29" s="36">
        <f>SUMIFS(СВЦЭМ!$C$33:$C$776,СВЦЭМ!$A$33:$A$776,$A29,СВЦЭМ!$B$33:$B$776,C$11)+'СЕТ СН'!$F$12+СВЦЭМ!$D$10+'СЕТ СН'!$F$6-'СЕТ СН'!$F$22</f>
        <v>705.92760721000002</v>
      </c>
      <c r="D29" s="36">
        <f>SUMIFS(СВЦЭМ!$C$33:$C$776,СВЦЭМ!$A$33:$A$776,$A29,СВЦЭМ!$B$33:$B$776,D$11)+'СЕТ СН'!$F$12+СВЦЭМ!$D$10+'СЕТ СН'!$F$6-'СЕТ СН'!$F$22</f>
        <v>713.24519772000008</v>
      </c>
      <c r="E29" s="36">
        <f>SUMIFS(СВЦЭМ!$C$33:$C$776,СВЦЭМ!$A$33:$A$776,$A29,СВЦЭМ!$B$33:$B$776,E$11)+'СЕТ СН'!$F$12+СВЦЭМ!$D$10+'СЕТ СН'!$F$6-'СЕТ СН'!$F$22</f>
        <v>718.62666732000002</v>
      </c>
      <c r="F29" s="36">
        <f>SUMIFS(СВЦЭМ!$C$33:$C$776,СВЦЭМ!$A$33:$A$776,$A29,СВЦЭМ!$B$33:$B$776,F$11)+'СЕТ СН'!$F$12+СВЦЭМ!$D$10+'СЕТ СН'!$F$6-'СЕТ СН'!$F$22</f>
        <v>720.59686045000001</v>
      </c>
      <c r="G29" s="36">
        <f>SUMIFS(СВЦЭМ!$C$33:$C$776,СВЦЭМ!$A$33:$A$776,$A29,СВЦЭМ!$B$33:$B$776,G$11)+'СЕТ СН'!$F$12+СВЦЭМ!$D$10+'СЕТ СН'!$F$6-'СЕТ СН'!$F$22</f>
        <v>700.57158927</v>
      </c>
      <c r="H29" s="36">
        <f>SUMIFS(СВЦЭМ!$C$33:$C$776,СВЦЭМ!$A$33:$A$776,$A29,СВЦЭМ!$B$33:$B$776,H$11)+'СЕТ СН'!$F$12+СВЦЭМ!$D$10+'СЕТ СН'!$F$6-'СЕТ СН'!$F$22</f>
        <v>663.01040380000006</v>
      </c>
      <c r="I29" s="36">
        <f>SUMIFS(СВЦЭМ!$C$33:$C$776,СВЦЭМ!$A$33:$A$776,$A29,СВЦЭМ!$B$33:$B$776,I$11)+'СЕТ СН'!$F$12+СВЦЭМ!$D$10+'СЕТ СН'!$F$6-'СЕТ СН'!$F$22</f>
        <v>622.54937384000004</v>
      </c>
      <c r="J29" s="36">
        <f>SUMIFS(СВЦЭМ!$C$33:$C$776,СВЦЭМ!$A$33:$A$776,$A29,СВЦЭМ!$B$33:$B$776,J$11)+'СЕТ СН'!$F$12+СВЦЭМ!$D$10+'СЕТ СН'!$F$6-'СЕТ СН'!$F$22</f>
        <v>587.60198253999999</v>
      </c>
      <c r="K29" s="36">
        <f>SUMIFS(СВЦЭМ!$C$33:$C$776,СВЦЭМ!$A$33:$A$776,$A29,СВЦЭМ!$B$33:$B$776,K$11)+'СЕТ СН'!$F$12+СВЦЭМ!$D$10+'СЕТ СН'!$F$6-'СЕТ СН'!$F$22</f>
        <v>581.87584198000002</v>
      </c>
      <c r="L29" s="36">
        <f>SUMIFS(СВЦЭМ!$C$33:$C$776,СВЦЭМ!$A$33:$A$776,$A29,СВЦЭМ!$B$33:$B$776,L$11)+'СЕТ СН'!$F$12+СВЦЭМ!$D$10+'СЕТ СН'!$F$6-'СЕТ СН'!$F$22</f>
        <v>573.78777537000008</v>
      </c>
      <c r="M29" s="36">
        <f>SUMIFS(СВЦЭМ!$C$33:$C$776,СВЦЭМ!$A$33:$A$776,$A29,СВЦЭМ!$B$33:$B$776,M$11)+'СЕТ СН'!$F$12+СВЦЭМ!$D$10+'СЕТ СН'!$F$6-'СЕТ СН'!$F$22</f>
        <v>573.46337354000002</v>
      </c>
      <c r="N29" s="36">
        <f>SUMIFS(СВЦЭМ!$C$33:$C$776,СВЦЭМ!$A$33:$A$776,$A29,СВЦЭМ!$B$33:$B$776,N$11)+'СЕТ СН'!$F$12+СВЦЭМ!$D$10+'СЕТ СН'!$F$6-'СЕТ СН'!$F$22</f>
        <v>578.31579593000004</v>
      </c>
      <c r="O29" s="36">
        <f>SUMIFS(СВЦЭМ!$C$33:$C$776,СВЦЭМ!$A$33:$A$776,$A29,СВЦЭМ!$B$33:$B$776,O$11)+'СЕТ СН'!$F$12+СВЦЭМ!$D$10+'СЕТ СН'!$F$6-'СЕТ СН'!$F$22</f>
        <v>585.55798445000005</v>
      </c>
      <c r="P29" s="36">
        <f>SUMIFS(СВЦЭМ!$C$33:$C$776,СВЦЭМ!$A$33:$A$776,$A29,СВЦЭМ!$B$33:$B$776,P$11)+'СЕТ СН'!$F$12+СВЦЭМ!$D$10+'СЕТ СН'!$F$6-'СЕТ СН'!$F$22</f>
        <v>588.74822940000001</v>
      </c>
      <c r="Q29" s="36">
        <f>SUMIFS(СВЦЭМ!$C$33:$C$776,СВЦЭМ!$A$33:$A$776,$A29,СВЦЭМ!$B$33:$B$776,Q$11)+'СЕТ СН'!$F$12+СВЦЭМ!$D$10+'СЕТ СН'!$F$6-'СЕТ СН'!$F$22</f>
        <v>598.20970765000004</v>
      </c>
      <c r="R29" s="36">
        <f>SUMIFS(СВЦЭМ!$C$33:$C$776,СВЦЭМ!$A$33:$A$776,$A29,СВЦЭМ!$B$33:$B$776,R$11)+'СЕТ СН'!$F$12+СВЦЭМ!$D$10+'СЕТ СН'!$F$6-'СЕТ СН'!$F$22</f>
        <v>571.43095658000004</v>
      </c>
      <c r="S29" s="36">
        <f>SUMIFS(СВЦЭМ!$C$33:$C$776,СВЦЭМ!$A$33:$A$776,$A29,СВЦЭМ!$B$33:$B$776,S$11)+'СЕТ СН'!$F$12+СВЦЭМ!$D$10+'СЕТ СН'!$F$6-'СЕТ СН'!$F$22</f>
        <v>562.28242363000004</v>
      </c>
      <c r="T29" s="36">
        <f>SUMIFS(СВЦЭМ!$C$33:$C$776,СВЦЭМ!$A$33:$A$776,$A29,СВЦЭМ!$B$33:$B$776,T$11)+'СЕТ СН'!$F$12+СВЦЭМ!$D$10+'СЕТ СН'!$F$6-'СЕТ СН'!$F$22</f>
        <v>588.2257716900001</v>
      </c>
      <c r="U29" s="36">
        <f>SUMIFS(СВЦЭМ!$C$33:$C$776,СВЦЭМ!$A$33:$A$776,$A29,СВЦЭМ!$B$33:$B$776,U$11)+'СЕТ СН'!$F$12+СВЦЭМ!$D$10+'СЕТ СН'!$F$6-'СЕТ СН'!$F$22</f>
        <v>618.23498401000006</v>
      </c>
      <c r="V29" s="36">
        <f>SUMIFS(СВЦЭМ!$C$33:$C$776,СВЦЭМ!$A$33:$A$776,$A29,СВЦЭМ!$B$33:$B$776,V$11)+'СЕТ СН'!$F$12+СВЦЭМ!$D$10+'СЕТ СН'!$F$6-'СЕТ СН'!$F$22</f>
        <v>638.25290737</v>
      </c>
      <c r="W29" s="36">
        <f>SUMIFS(СВЦЭМ!$C$33:$C$776,СВЦЭМ!$A$33:$A$776,$A29,СВЦЭМ!$B$33:$B$776,W$11)+'СЕТ СН'!$F$12+СВЦЭМ!$D$10+'СЕТ СН'!$F$6-'СЕТ СН'!$F$22</f>
        <v>625.87281702000007</v>
      </c>
      <c r="X29" s="36">
        <f>SUMIFS(СВЦЭМ!$C$33:$C$776,СВЦЭМ!$A$33:$A$776,$A29,СВЦЭМ!$B$33:$B$776,X$11)+'СЕТ СН'!$F$12+СВЦЭМ!$D$10+'СЕТ СН'!$F$6-'СЕТ СН'!$F$22</f>
        <v>591.26698551000004</v>
      </c>
      <c r="Y29" s="36">
        <f>SUMIFS(СВЦЭМ!$C$33:$C$776,СВЦЭМ!$A$33:$A$776,$A29,СВЦЭМ!$B$33:$B$776,Y$11)+'СЕТ СН'!$F$12+СВЦЭМ!$D$10+'СЕТ СН'!$F$6-'СЕТ СН'!$F$22</f>
        <v>614.15135162000001</v>
      </c>
    </row>
    <row r="30" spans="1:25" ht="15.75" x14ac:dyDescent="0.2">
      <c r="A30" s="35">
        <f t="shared" si="0"/>
        <v>43727</v>
      </c>
      <c r="B30" s="36">
        <f>SUMIFS(СВЦЭМ!$C$33:$C$776,СВЦЭМ!$A$33:$A$776,$A30,СВЦЭМ!$B$33:$B$776,B$11)+'СЕТ СН'!$F$12+СВЦЭМ!$D$10+'СЕТ СН'!$F$6-'СЕТ СН'!$F$22</f>
        <v>601.8007707700001</v>
      </c>
      <c r="C30" s="36">
        <f>SUMIFS(СВЦЭМ!$C$33:$C$776,СВЦЭМ!$A$33:$A$776,$A30,СВЦЭМ!$B$33:$B$776,C$11)+'СЕТ СН'!$F$12+СВЦЭМ!$D$10+'СЕТ СН'!$F$6-'СЕТ СН'!$F$22</f>
        <v>625.73003338000001</v>
      </c>
      <c r="D30" s="36">
        <f>SUMIFS(СВЦЭМ!$C$33:$C$776,СВЦЭМ!$A$33:$A$776,$A30,СВЦЭМ!$B$33:$B$776,D$11)+'СЕТ СН'!$F$12+СВЦЭМ!$D$10+'СЕТ СН'!$F$6-'СЕТ СН'!$F$22</f>
        <v>649.76857296000003</v>
      </c>
      <c r="E30" s="36">
        <f>SUMIFS(СВЦЭМ!$C$33:$C$776,СВЦЭМ!$A$33:$A$776,$A30,СВЦЭМ!$B$33:$B$776,E$11)+'СЕТ СН'!$F$12+СВЦЭМ!$D$10+'СЕТ СН'!$F$6-'СЕТ СН'!$F$22</f>
        <v>656.47183588000007</v>
      </c>
      <c r="F30" s="36">
        <f>SUMIFS(СВЦЭМ!$C$33:$C$776,СВЦЭМ!$A$33:$A$776,$A30,СВЦЭМ!$B$33:$B$776,F$11)+'СЕТ СН'!$F$12+СВЦЭМ!$D$10+'СЕТ СН'!$F$6-'СЕТ СН'!$F$22</f>
        <v>656.80024916000002</v>
      </c>
      <c r="G30" s="36">
        <f>SUMIFS(СВЦЭМ!$C$33:$C$776,СВЦЭМ!$A$33:$A$776,$A30,СВЦЭМ!$B$33:$B$776,G$11)+'СЕТ СН'!$F$12+СВЦЭМ!$D$10+'СЕТ СН'!$F$6-'СЕТ СН'!$F$22</f>
        <v>638.93462355000008</v>
      </c>
      <c r="H30" s="36">
        <f>SUMIFS(СВЦЭМ!$C$33:$C$776,СВЦЭМ!$A$33:$A$776,$A30,СВЦЭМ!$B$33:$B$776,H$11)+'СЕТ СН'!$F$12+СВЦЭМ!$D$10+'СЕТ СН'!$F$6-'СЕТ СН'!$F$22</f>
        <v>601.56199605000006</v>
      </c>
      <c r="I30" s="36">
        <f>SUMIFS(СВЦЭМ!$C$33:$C$776,СВЦЭМ!$A$33:$A$776,$A30,СВЦЭМ!$B$33:$B$776,I$11)+'СЕТ СН'!$F$12+СВЦЭМ!$D$10+'СЕТ СН'!$F$6-'СЕТ СН'!$F$22</f>
        <v>563.32057181000005</v>
      </c>
      <c r="J30" s="36">
        <f>SUMIFS(СВЦЭМ!$C$33:$C$776,СВЦЭМ!$A$33:$A$776,$A30,СВЦЭМ!$B$33:$B$776,J$11)+'СЕТ СН'!$F$12+СВЦЭМ!$D$10+'СЕТ СН'!$F$6-'СЕТ СН'!$F$22</f>
        <v>575.9930546600001</v>
      </c>
      <c r="K30" s="36">
        <f>SUMIFS(СВЦЭМ!$C$33:$C$776,СВЦЭМ!$A$33:$A$776,$A30,СВЦЭМ!$B$33:$B$776,K$11)+'СЕТ СН'!$F$12+СВЦЭМ!$D$10+'СЕТ СН'!$F$6-'СЕТ СН'!$F$22</f>
        <v>643.14452075000008</v>
      </c>
      <c r="L30" s="36">
        <f>SUMIFS(СВЦЭМ!$C$33:$C$776,СВЦЭМ!$A$33:$A$776,$A30,СВЦЭМ!$B$33:$B$776,L$11)+'СЕТ СН'!$F$12+СВЦЭМ!$D$10+'СЕТ СН'!$F$6-'СЕТ СН'!$F$22</f>
        <v>692.06115957000009</v>
      </c>
      <c r="M30" s="36">
        <f>SUMIFS(СВЦЭМ!$C$33:$C$776,СВЦЭМ!$A$33:$A$776,$A30,СВЦЭМ!$B$33:$B$776,M$11)+'СЕТ СН'!$F$12+СВЦЭМ!$D$10+'СЕТ СН'!$F$6-'СЕТ СН'!$F$22</f>
        <v>681.01303572000006</v>
      </c>
      <c r="N30" s="36">
        <f>SUMIFS(СВЦЭМ!$C$33:$C$776,СВЦЭМ!$A$33:$A$776,$A30,СВЦЭМ!$B$33:$B$776,N$11)+'СЕТ СН'!$F$12+СВЦЭМ!$D$10+'СЕТ СН'!$F$6-'СЕТ СН'!$F$22</f>
        <v>692.81765446000009</v>
      </c>
      <c r="O30" s="36">
        <f>SUMIFS(СВЦЭМ!$C$33:$C$776,СВЦЭМ!$A$33:$A$776,$A30,СВЦЭМ!$B$33:$B$776,O$11)+'СЕТ СН'!$F$12+СВЦЭМ!$D$10+'СЕТ СН'!$F$6-'СЕТ СН'!$F$22</f>
        <v>693.35683213000004</v>
      </c>
      <c r="P30" s="36">
        <f>SUMIFS(СВЦЭМ!$C$33:$C$776,СВЦЭМ!$A$33:$A$776,$A30,СВЦЭМ!$B$33:$B$776,P$11)+'СЕТ СН'!$F$12+СВЦЭМ!$D$10+'СЕТ СН'!$F$6-'СЕТ СН'!$F$22</f>
        <v>579.61168555000006</v>
      </c>
      <c r="Q30" s="36">
        <f>SUMIFS(СВЦЭМ!$C$33:$C$776,СВЦЭМ!$A$33:$A$776,$A30,СВЦЭМ!$B$33:$B$776,Q$11)+'СЕТ СН'!$F$12+СВЦЭМ!$D$10+'СЕТ СН'!$F$6-'СЕТ СН'!$F$22</f>
        <v>577.68888517000005</v>
      </c>
      <c r="R30" s="36">
        <f>SUMIFS(СВЦЭМ!$C$33:$C$776,СВЦЭМ!$A$33:$A$776,$A30,СВЦЭМ!$B$33:$B$776,R$11)+'СЕТ СН'!$F$12+СВЦЭМ!$D$10+'СЕТ СН'!$F$6-'СЕТ СН'!$F$22</f>
        <v>580.21133987000007</v>
      </c>
      <c r="S30" s="36">
        <f>SUMIFS(СВЦЭМ!$C$33:$C$776,СВЦЭМ!$A$33:$A$776,$A30,СВЦЭМ!$B$33:$B$776,S$11)+'СЕТ СН'!$F$12+СВЦЭМ!$D$10+'СЕТ СН'!$F$6-'СЕТ СН'!$F$22</f>
        <v>578.95127466000008</v>
      </c>
      <c r="T30" s="36">
        <f>SUMIFS(СВЦЭМ!$C$33:$C$776,СВЦЭМ!$A$33:$A$776,$A30,СВЦЭМ!$B$33:$B$776,T$11)+'СЕТ СН'!$F$12+СВЦЭМ!$D$10+'СЕТ СН'!$F$6-'СЕТ СН'!$F$22</f>
        <v>581.86540158000003</v>
      </c>
      <c r="U30" s="36">
        <f>SUMIFS(СВЦЭМ!$C$33:$C$776,СВЦЭМ!$A$33:$A$776,$A30,СВЦЭМ!$B$33:$B$776,U$11)+'СЕТ СН'!$F$12+СВЦЭМ!$D$10+'СЕТ СН'!$F$6-'СЕТ СН'!$F$22</f>
        <v>595.92994870000007</v>
      </c>
      <c r="V30" s="36">
        <f>SUMIFS(СВЦЭМ!$C$33:$C$776,СВЦЭМ!$A$33:$A$776,$A30,СВЦЭМ!$B$33:$B$776,V$11)+'СЕТ СН'!$F$12+СВЦЭМ!$D$10+'СЕТ СН'!$F$6-'СЕТ СН'!$F$22</f>
        <v>607.33415149000007</v>
      </c>
      <c r="W30" s="36">
        <f>SUMIFS(СВЦЭМ!$C$33:$C$776,СВЦЭМ!$A$33:$A$776,$A30,СВЦЭМ!$B$33:$B$776,W$11)+'СЕТ СН'!$F$12+СВЦЭМ!$D$10+'СЕТ СН'!$F$6-'СЕТ СН'!$F$22</f>
        <v>592.28910183000005</v>
      </c>
      <c r="X30" s="36">
        <f>SUMIFS(СВЦЭМ!$C$33:$C$776,СВЦЭМ!$A$33:$A$776,$A30,СВЦЭМ!$B$33:$B$776,X$11)+'СЕТ СН'!$F$12+СВЦЭМ!$D$10+'СЕТ СН'!$F$6-'СЕТ СН'!$F$22</f>
        <v>560.57356201999994</v>
      </c>
      <c r="Y30" s="36">
        <f>SUMIFS(СВЦЭМ!$C$33:$C$776,СВЦЭМ!$A$33:$A$776,$A30,СВЦЭМ!$B$33:$B$776,Y$11)+'СЕТ СН'!$F$12+СВЦЭМ!$D$10+'СЕТ СН'!$F$6-'СЕТ СН'!$F$22</f>
        <v>605.31132333000005</v>
      </c>
    </row>
    <row r="31" spans="1:25" ht="15.75" x14ac:dyDescent="0.2">
      <c r="A31" s="35">
        <f t="shared" si="0"/>
        <v>43728</v>
      </c>
      <c r="B31" s="36">
        <f>SUMIFS(СВЦЭМ!$C$33:$C$776,СВЦЭМ!$A$33:$A$776,$A31,СВЦЭМ!$B$33:$B$776,B$11)+'СЕТ СН'!$F$12+СВЦЭМ!$D$10+'СЕТ СН'!$F$6-'СЕТ СН'!$F$22</f>
        <v>714.0936825</v>
      </c>
      <c r="C31" s="36">
        <f>SUMIFS(СВЦЭМ!$C$33:$C$776,СВЦЭМ!$A$33:$A$776,$A31,СВЦЭМ!$B$33:$B$776,C$11)+'СЕТ СН'!$F$12+СВЦЭМ!$D$10+'СЕТ СН'!$F$6-'СЕТ СН'!$F$22</f>
        <v>748.87155347000009</v>
      </c>
      <c r="D31" s="36">
        <f>SUMIFS(СВЦЭМ!$C$33:$C$776,СВЦЭМ!$A$33:$A$776,$A31,СВЦЭМ!$B$33:$B$776,D$11)+'СЕТ СН'!$F$12+СВЦЭМ!$D$10+'СЕТ СН'!$F$6-'СЕТ СН'!$F$22</f>
        <v>750.50358474000006</v>
      </c>
      <c r="E31" s="36">
        <f>SUMIFS(СВЦЭМ!$C$33:$C$776,СВЦЭМ!$A$33:$A$776,$A31,СВЦЭМ!$B$33:$B$776,E$11)+'СЕТ СН'!$F$12+СВЦЭМ!$D$10+'СЕТ СН'!$F$6-'СЕТ СН'!$F$22</f>
        <v>756.71366863000003</v>
      </c>
      <c r="F31" s="36">
        <f>SUMIFS(СВЦЭМ!$C$33:$C$776,СВЦЭМ!$A$33:$A$776,$A31,СВЦЭМ!$B$33:$B$776,F$11)+'СЕТ СН'!$F$12+СВЦЭМ!$D$10+'СЕТ СН'!$F$6-'СЕТ СН'!$F$22</f>
        <v>765.19070747000001</v>
      </c>
      <c r="G31" s="36">
        <f>SUMIFS(СВЦЭМ!$C$33:$C$776,СВЦЭМ!$A$33:$A$776,$A31,СВЦЭМ!$B$33:$B$776,G$11)+'СЕТ СН'!$F$12+СВЦЭМ!$D$10+'СЕТ СН'!$F$6-'СЕТ СН'!$F$22</f>
        <v>753.52843315000007</v>
      </c>
      <c r="H31" s="36">
        <f>SUMIFS(СВЦЭМ!$C$33:$C$776,СВЦЭМ!$A$33:$A$776,$A31,СВЦЭМ!$B$33:$B$776,H$11)+'СЕТ СН'!$F$12+СВЦЭМ!$D$10+'СЕТ СН'!$F$6-'СЕТ СН'!$F$22</f>
        <v>702.34580699000003</v>
      </c>
      <c r="I31" s="36">
        <f>SUMIFS(СВЦЭМ!$C$33:$C$776,СВЦЭМ!$A$33:$A$776,$A31,СВЦЭМ!$B$33:$B$776,I$11)+'СЕТ СН'!$F$12+СВЦЭМ!$D$10+'СЕТ СН'!$F$6-'СЕТ СН'!$F$22</f>
        <v>664.25270452000007</v>
      </c>
      <c r="J31" s="36">
        <f>SUMIFS(СВЦЭМ!$C$33:$C$776,СВЦЭМ!$A$33:$A$776,$A31,СВЦЭМ!$B$33:$B$776,J$11)+'СЕТ СН'!$F$12+СВЦЭМ!$D$10+'СЕТ СН'!$F$6-'СЕТ СН'!$F$22</f>
        <v>663.53632367</v>
      </c>
      <c r="K31" s="36">
        <f>SUMIFS(СВЦЭМ!$C$33:$C$776,СВЦЭМ!$A$33:$A$776,$A31,СВЦЭМ!$B$33:$B$776,K$11)+'СЕТ СН'!$F$12+СВЦЭМ!$D$10+'СЕТ СН'!$F$6-'СЕТ СН'!$F$22</f>
        <v>651.05676918000006</v>
      </c>
      <c r="L31" s="36">
        <f>SUMIFS(СВЦЭМ!$C$33:$C$776,СВЦЭМ!$A$33:$A$776,$A31,СВЦЭМ!$B$33:$B$776,L$11)+'СЕТ СН'!$F$12+СВЦЭМ!$D$10+'СЕТ СН'!$F$6-'СЕТ СН'!$F$22</f>
        <v>653.9924786900001</v>
      </c>
      <c r="M31" s="36">
        <f>SUMIFS(СВЦЭМ!$C$33:$C$776,СВЦЭМ!$A$33:$A$776,$A31,СВЦЭМ!$B$33:$B$776,M$11)+'СЕТ СН'!$F$12+СВЦЭМ!$D$10+'СЕТ СН'!$F$6-'СЕТ СН'!$F$22</f>
        <v>656.18151365000006</v>
      </c>
      <c r="N31" s="36">
        <f>SUMIFS(СВЦЭМ!$C$33:$C$776,СВЦЭМ!$A$33:$A$776,$A31,СВЦЭМ!$B$33:$B$776,N$11)+'СЕТ СН'!$F$12+СВЦЭМ!$D$10+'СЕТ СН'!$F$6-'СЕТ СН'!$F$22</f>
        <v>636.76027763000002</v>
      </c>
      <c r="O31" s="36">
        <f>SUMIFS(СВЦЭМ!$C$33:$C$776,СВЦЭМ!$A$33:$A$776,$A31,СВЦЭМ!$B$33:$B$776,O$11)+'СЕТ СН'!$F$12+СВЦЭМ!$D$10+'СЕТ СН'!$F$6-'СЕТ СН'!$F$22</f>
        <v>640.10364371000003</v>
      </c>
      <c r="P31" s="36">
        <f>SUMIFS(СВЦЭМ!$C$33:$C$776,СВЦЭМ!$A$33:$A$776,$A31,СВЦЭМ!$B$33:$B$776,P$11)+'СЕТ СН'!$F$12+СВЦЭМ!$D$10+'СЕТ СН'!$F$6-'СЕТ СН'!$F$22</f>
        <v>657.34904797000002</v>
      </c>
      <c r="Q31" s="36">
        <f>SUMIFS(СВЦЭМ!$C$33:$C$776,СВЦЭМ!$A$33:$A$776,$A31,СВЦЭМ!$B$33:$B$776,Q$11)+'СЕТ СН'!$F$12+СВЦЭМ!$D$10+'СЕТ СН'!$F$6-'СЕТ СН'!$F$22</f>
        <v>687.31361264000009</v>
      </c>
      <c r="R31" s="36">
        <f>SUMIFS(СВЦЭМ!$C$33:$C$776,СВЦЭМ!$A$33:$A$776,$A31,СВЦЭМ!$B$33:$B$776,R$11)+'СЕТ СН'!$F$12+СВЦЭМ!$D$10+'СЕТ СН'!$F$6-'СЕТ СН'!$F$22</f>
        <v>650.77053512000009</v>
      </c>
      <c r="S31" s="36">
        <f>SUMIFS(СВЦЭМ!$C$33:$C$776,СВЦЭМ!$A$33:$A$776,$A31,СВЦЭМ!$B$33:$B$776,S$11)+'СЕТ СН'!$F$12+СВЦЭМ!$D$10+'СЕТ СН'!$F$6-'СЕТ СН'!$F$22</f>
        <v>619.15401696000004</v>
      </c>
      <c r="T31" s="36">
        <f>SUMIFS(СВЦЭМ!$C$33:$C$776,СВЦЭМ!$A$33:$A$776,$A31,СВЦЭМ!$B$33:$B$776,T$11)+'СЕТ СН'!$F$12+СВЦЭМ!$D$10+'СЕТ СН'!$F$6-'СЕТ СН'!$F$22</f>
        <v>590.47451402000002</v>
      </c>
      <c r="U31" s="36">
        <f>SUMIFS(СВЦЭМ!$C$33:$C$776,СВЦЭМ!$A$33:$A$776,$A31,СВЦЭМ!$B$33:$B$776,U$11)+'СЕТ СН'!$F$12+СВЦЭМ!$D$10+'СЕТ СН'!$F$6-'СЕТ СН'!$F$22</f>
        <v>552.70512751999991</v>
      </c>
      <c r="V31" s="36">
        <f>SUMIFS(СВЦЭМ!$C$33:$C$776,СВЦЭМ!$A$33:$A$776,$A31,СВЦЭМ!$B$33:$B$776,V$11)+'СЕТ СН'!$F$12+СВЦЭМ!$D$10+'СЕТ СН'!$F$6-'СЕТ СН'!$F$22</f>
        <v>551.82736659</v>
      </c>
      <c r="W31" s="36">
        <f>SUMIFS(СВЦЭМ!$C$33:$C$776,СВЦЭМ!$A$33:$A$776,$A31,СВЦЭМ!$B$33:$B$776,W$11)+'СЕТ СН'!$F$12+СВЦЭМ!$D$10+'СЕТ СН'!$F$6-'СЕТ СН'!$F$22</f>
        <v>547.29657055999996</v>
      </c>
      <c r="X31" s="36">
        <f>SUMIFS(СВЦЭМ!$C$33:$C$776,СВЦЭМ!$A$33:$A$776,$A31,СВЦЭМ!$B$33:$B$776,X$11)+'СЕТ СН'!$F$12+СВЦЭМ!$D$10+'СЕТ СН'!$F$6-'СЕТ СН'!$F$22</f>
        <v>570.2928788700001</v>
      </c>
      <c r="Y31" s="36">
        <f>SUMIFS(СВЦЭМ!$C$33:$C$776,СВЦЭМ!$A$33:$A$776,$A31,СВЦЭМ!$B$33:$B$776,Y$11)+'СЕТ СН'!$F$12+СВЦЭМ!$D$10+'СЕТ СН'!$F$6-'СЕТ СН'!$F$22</f>
        <v>625.2978968000001</v>
      </c>
    </row>
    <row r="32" spans="1:25" ht="15.75" x14ac:dyDescent="0.2">
      <c r="A32" s="35">
        <f t="shared" si="0"/>
        <v>43729</v>
      </c>
      <c r="B32" s="36">
        <f>SUMIFS(СВЦЭМ!$C$33:$C$776,СВЦЭМ!$A$33:$A$776,$A32,СВЦЭМ!$B$33:$B$776,B$11)+'СЕТ СН'!$F$12+СВЦЭМ!$D$10+'СЕТ СН'!$F$6-'СЕТ СН'!$F$22</f>
        <v>683.16703379</v>
      </c>
      <c r="C32" s="36">
        <f>SUMIFS(СВЦЭМ!$C$33:$C$776,СВЦЭМ!$A$33:$A$776,$A32,СВЦЭМ!$B$33:$B$776,C$11)+'СЕТ СН'!$F$12+СВЦЭМ!$D$10+'СЕТ СН'!$F$6-'СЕТ СН'!$F$22</f>
        <v>674.98831805000009</v>
      </c>
      <c r="D32" s="36">
        <f>SUMIFS(СВЦЭМ!$C$33:$C$776,СВЦЭМ!$A$33:$A$776,$A32,СВЦЭМ!$B$33:$B$776,D$11)+'СЕТ СН'!$F$12+СВЦЭМ!$D$10+'СЕТ СН'!$F$6-'СЕТ СН'!$F$22</f>
        <v>675.55559276000008</v>
      </c>
      <c r="E32" s="36">
        <f>SUMIFS(СВЦЭМ!$C$33:$C$776,СВЦЭМ!$A$33:$A$776,$A32,СВЦЭМ!$B$33:$B$776,E$11)+'СЕТ СН'!$F$12+СВЦЭМ!$D$10+'СЕТ СН'!$F$6-'СЕТ СН'!$F$22</f>
        <v>687.69642604000001</v>
      </c>
      <c r="F32" s="36">
        <f>SUMIFS(СВЦЭМ!$C$33:$C$776,СВЦЭМ!$A$33:$A$776,$A32,СВЦЭМ!$B$33:$B$776,F$11)+'СЕТ СН'!$F$12+СВЦЭМ!$D$10+'СЕТ СН'!$F$6-'СЕТ СН'!$F$22</f>
        <v>697.81931394000003</v>
      </c>
      <c r="G32" s="36">
        <f>SUMIFS(СВЦЭМ!$C$33:$C$776,СВЦЭМ!$A$33:$A$776,$A32,СВЦЭМ!$B$33:$B$776,G$11)+'СЕТ СН'!$F$12+СВЦЭМ!$D$10+'СЕТ СН'!$F$6-'СЕТ СН'!$F$22</f>
        <v>682.57095005000008</v>
      </c>
      <c r="H32" s="36">
        <f>SUMIFS(СВЦЭМ!$C$33:$C$776,СВЦЭМ!$A$33:$A$776,$A32,СВЦЭМ!$B$33:$B$776,H$11)+'СЕТ СН'!$F$12+СВЦЭМ!$D$10+'СЕТ СН'!$F$6-'СЕТ СН'!$F$22</f>
        <v>657.35527976000003</v>
      </c>
      <c r="I32" s="36">
        <f>SUMIFS(СВЦЭМ!$C$33:$C$776,СВЦЭМ!$A$33:$A$776,$A32,СВЦЭМ!$B$33:$B$776,I$11)+'СЕТ СН'!$F$12+СВЦЭМ!$D$10+'СЕТ СН'!$F$6-'СЕТ СН'!$F$22</f>
        <v>628.59485629000005</v>
      </c>
      <c r="J32" s="36">
        <f>SUMIFS(СВЦЭМ!$C$33:$C$776,СВЦЭМ!$A$33:$A$776,$A32,СВЦЭМ!$B$33:$B$776,J$11)+'СЕТ СН'!$F$12+СВЦЭМ!$D$10+'СЕТ СН'!$F$6-'СЕТ СН'!$F$22</f>
        <v>636.06997740000008</v>
      </c>
      <c r="K32" s="36">
        <f>SUMIFS(СВЦЭМ!$C$33:$C$776,СВЦЭМ!$A$33:$A$776,$A32,СВЦЭМ!$B$33:$B$776,K$11)+'СЕТ СН'!$F$12+СВЦЭМ!$D$10+'СЕТ СН'!$F$6-'СЕТ СН'!$F$22</f>
        <v>683.69672260000004</v>
      </c>
      <c r="L32" s="36">
        <f>SUMIFS(СВЦЭМ!$C$33:$C$776,СВЦЭМ!$A$33:$A$776,$A32,СВЦЭМ!$B$33:$B$776,L$11)+'СЕТ СН'!$F$12+СВЦЭМ!$D$10+'СЕТ СН'!$F$6-'СЕТ СН'!$F$22</f>
        <v>693.63309141000002</v>
      </c>
      <c r="M32" s="36">
        <f>SUMIFS(СВЦЭМ!$C$33:$C$776,СВЦЭМ!$A$33:$A$776,$A32,СВЦЭМ!$B$33:$B$776,M$11)+'СЕТ СН'!$F$12+СВЦЭМ!$D$10+'СЕТ СН'!$F$6-'СЕТ СН'!$F$22</f>
        <v>693.68289881999999</v>
      </c>
      <c r="N32" s="36">
        <f>SUMIFS(СВЦЭМ!$C$33:$C$776,СВЦЭМ!$A$33:$A$776,$A32,СВЦЭМ!$B$33:$B$776,N$11)+'СЕТ СН'!$F$12+СВЦЭМ!$D$10+'СЕТ СН'!$F$6-'СЕТ СН'!$F$22</f>
        <v>698.10174954000001</v>
      </c>
      <c r="O32" s="36">
        <f>SUMIFS(СВЦЭМ!$C$33:$C$776,СВЦЭМ!$A$33:$A$776,$A32,СВЦЭМ!$B$33:$B$776,O$11)+'СЕТ СН'!$F$12+СВЦЭМ!$D$10+'СЕТ СН'!$F$6-'СЕТ СН'!$F$22</f>
        <v>680.64654511000003</v>
      </c>
      <c r="P32" s="36">
        <f>SUMIFS(СВЦЭМ!$C$33:$C$776,СВЦЭМ!$A$33:$A$776,$A32,СВЦЭМ!$B$33:$B$776,P$11)+'СЕТ СН'!$F$12+СВЦЭМ!$D$10+'СЕТ СН'!$F$6-'СЕТ СН'!$F$22</f>
        <v>682.93548977</v>
      </c>
      <c r="Q32" s="36">
        <f>SUMIFS(СВЦЭМ!$C$33:$C$776,СВЦЭМ!$A$33:$A$776,$A32,СВЦЭМ!$B$33:$B$776,Q$11)+'СЕТ СН'!$F$12+СВЦЭМ!$D$10+'СЕТ СН'!$F$6-'СЕТ СН'!$F$22</f>
        <v>677.49801075000005</v>
      </c>
      <c r="R32" s="36">
        <f>SUMIFS(СВЦЭМ!$C$33:$C$776,СВЦЭМ!$A$33:$A$776,$A32,СВЦЭМ!$B$33:$B$776,R$11)+'СЕТ СН'!$F$12+СВЦЭМ!$D$10+'СЕТ СН'!$F$6-'СЕТ СН'!$F$22</f>
        <v>691.51350204000005</v>
      </c>
      <c r="S32" s="36">
        <f>SUMIFS(СВЦЭМ!$C$33:$C$776,СВЦЭМ!$A$33:$A$776,$A32,СВЦЭМ!$B$33:$B$776,S$11)+'СЕТ СН'!$F$12+СВЦЭМ!$D$10+'СЕТ СН'!$F$6-'СЕТ СН'!$F$22</f>
        <v>707.27934062000008</v>
      </c>
      <c r="T32" s="36">
        <f>SUMIFS(СВЦЭМ!$C$33:$C$776,СВЦЭМ!$A$33:$A$776,$A32,СВЦЭМ!$B$33:$B$776,T$11)+'СЕТ СН'!$F$12+СВЦЭМ!$D$10+'СЕТ СН'!$F$6-'СЕТ СН'!$F$22</f>
        <v>730.08158577000006</v>
      </c>
      <c r="U32" s="36">
        <f>SUMIFS(СВЦЭМ!$C$33:$C$776,СВЦЭМ!$A$33:$A$776,$A32,СВЦЭМ!$B$33:$B$776,U$11)+'СЕТ СН'!$F$12+СВЦЭМ!$D$10+'СЕТ СН'!$F$6-'СЕТ СН'!$F$22</f>
        <v>737.98967153000001</v>
      </c>
      <c r="V32" s="36">
        <f>SUMIFS(СВЦЭМ!$C$33:$C$776,СВЦЭМ!$A$33:$A$776,$A32,СВЦЭМ!$B$33:$B$776,V$11)+'СЕТ СН'!$F$12+СВЦЭМ!$D$10+'СЕТ СН'!$F$6-'СЕТ СН'!$F$22</f>
        <v>749.90035212000009</v>
      </c>
      <c r="W32" s="36">
        <f>SUMIFS(СВЦЭМ!$C$33:$C$776,СВЦЭМ!$A$33:$A$776,$A32,СВЦЭМ!$B$33:$B$776,W$11)+'СЕТ СН'!$F$12+СВЦЭМ!$D$10+'СЕТ СН'!$F$6-'СЕТ СН'!$F$22</f>
        <v>742.69501879000006</v>
      </c>
      <c r="X32" s="36">
        <f>SUMIFS(СВЦЭМ!$C$33:$C$776,СВЦЭМ!$A$33:$A$776,$A32,СВЦЭМ!$B$33:$B$776,X$11)+'СЕТ СН'!$F$12+СВЦЭМ!$D$10+'СЕТ СН'!$F$6-'СЕТ СН'!$F$22</f>
        <v>704.60192074000008</v>
      </c>
      <c r="Y32" s="36">
        <f>SUMIFS(СВЦЭМ!$C$33:$C$776,СВЦЭМ!$A$33:$A$776,$A32,СВЦЭМ!$B$33:$B$776,Y$11)+'СЕТ СН'!$F$12+СВЦЭМ!$D$10+'СЕТ СН'!$F$6-'СЕТ СН'!$F$22</f>
        <v>674.16610852000008</v>
      </c>
    </row>
    <row r="33" spans="1:25" ht="15.75" x14ac:dyDescent="0.2">
      <c r="A33" s="35">
        <f t="shared" si="0"/>
        <v>43730</v>
      </c>
      <c r="B33" s="36">
        <f>SUMIFS(СВЦЭМ!$C$33:$C$776,СВЦЭМ!$A$33:$A$776,$A33,СВЦЭМ!$B$33:$B$776,B$11)+'СЕТ СН'!$F$12+СВЦЭМ!$D$10+'СЕТ СН'!$F$6-'СЕТ СН'!$F$22</f>
        <v>723.57848268000009</v>
      </c>
      <c r="C33" s="36">
        <f>SUMIFS(СВЦЭМ!$C$33:$C$776,СВЦЭМ!$A$33:$A$776,$A33,СВЦЭМ!$B$33:$B$776,C$11)+'СЕТ СН'!$F$12+СВЦЭМ!$D$10+'СЕТ СН'!$F$6-'СЕТ СН'!$F$22</f>
        <v>753.99303407000002</v>
      </c>
      <c r="D33" s="36">
        <f>SUMIFS(СВЦЭМ!$C$33:$C$776,СВЦЭМ!$A$33:$A$776,$A33,СВЦЭМ!$B$33:$B$776,D$11)+'СЕТ СН'!$F$12+СВЦЭМ!$D$10+'СЕТ СН'!$F$6-'СЕТ СН'!$F$22</f>
        <v>766.98311060000003</v>
      </c>
      <c r="E33" s="36">
        <f>SUMIFS(СВЦЭМ!$C$33:$C$776,СВЦЭМ!$A$33:$A$776,$A33,СВЦЭМ!$B$33:$B$776,E$11)+'СЕТ СН'!$F$12+СВЦЭМ!$D$10+'СЕТ СН'!$F$6-'СЕТ СН'!$F$22</f>
        <v>774.95433719000005</v>
      </c>
      <c r="F33" s="36">
        <f>SUMIFS(СВЦЭМ!$C$33:$C$776,СВЦЭМ!$A$33:$A$776,$A33,СВЦЭМ!$B$33:$B$776,F$11)+'СЕТ СН'!$F$12+СВЦЭМ!$D$10+'СЕТ СН'!$F$6-'СЕТ СН'!$F$22</f>
        <v>782.91785847000006</v>
      </c>
      <c r="G33" s="36">
        <f>SUMIFS(СВЦЭМ!$C$33:$C$776,СВЦЭМ!$A$33:$A$776,$A33,СВЦЭМ!$B$33:$B$776,G$11)+'СЕТ СН'!$F$12+СВЦЭМ!$D$10+'СЕТ СН'!$F$6-'СЕТ СН'!$F$22</f>
        <v>785.35126660000003</v>
      </c>
      <c r="H33" s="36">
        <f>SUMIFS(СВЦЭМ!$C$33:$C$776,СВЦЭМ!$A$33:$A$776,$A33,СВЦЭМ!$B$33:$B$776,H$11)+'СЕТ СН'!$F$12+СВЦЭМ!$D$10+'СЕТ СН'!$F$6-'СЕТ СН'!$F$22</f>
        <v>754.94879236000008</v>
      </c>
      <c r="I33" s="36">
        <f>SUMIFS(СВЦЭМ!$C$33:$C$776,СВЦЭМ!$A$33:$A$776,$A33,СВЦЭМ!$B$33:$B$776,I$11)+'СЕТ СН'!$F$12+СВЦЭМ!$D$10+'СЕТ СН'!$F$6-'СЕТ СН'!$F$22</f>
        <v>736.17550712000002</v>
      </c>
      <c r="J33" s="36">
        <f>SUMIFS(СВЦЭМ!$C$33:$C$776,СВЦЭМ!$A$33:$A$776,$A33,СВЦЭМ!$B$33:$B$776,J$11)+'СЕТ СН'!$F$12+СВЦЭМ!$D$10+'СЕТ СН'!$F$6-'СЕТ СН'!$F$22</f>
        <v>703.86266941000008</v>
      </c>
      <c r="K33" s="36">
        <f>SUMIFS(СВЦЭМ!$C$33:$C$776,СВЦЭМ!$A$33:$A$776,$A33,СВЦЭМ!$B$33:$B$776,K$11)+'СЕТ СН'!$F$12+СВЦЭМ!$D$10+'СЕТ СН'!$F$6-'СЕТ СН'!$F$22</f>
        <v>683.06332915000007</v>
      </c>
      <c r="L33" s="36">
        <f>SUMIFS(СВЦЭМ!$C$33:$C$776,СВЦЭМ!$A$33:$A$776,$A33,СВЦЭМ!$B$33:$B$776,L$11)+'СЕТ СН'!$F$12+СВЦЭМ!$D$10+'СЕТ СН'!$F$6-'СЕТ СН'!$F$22</f>
        <v>683.04126996000002</v>
      </c>
      <c r="M33" s="36">
        <f>SUMIFS(СВЦЭМ!$C$33:$C$776,СВЦЭМ!$A$33:$A$776,$A33,СВЦЭМ!$B$33:$B$776,M$11)+'СЕТ СН'!$F$12+СВЦЭМ!$D$10+'СЕТ СН'!$F$6-'СЕТ СН'!$F$22</f>
        <v>678.17245645000003</v>
      </c>
      <c r="N33" s="36">
        <f>SUMIFS(СВЦЭМ!$C$33:$C$776,СВЦЭМ!$A$33:$A$776,$A33,СВЦЭМ!$B$33:$B$776,N$11)+'СЕТ СН'!$F$12+СВЦЭМ!$D$10+'СЕТ СН'!$F$6-'СЕТ СН'!$F$22</f>
        <v>674.76503290000005</v>
      </c>
      <c r="O33" s="36">
        <f>SUMIFS(СВЦЭМ!$C$33:$C$776,СВЦЭМ!$A$33:$A$776,$A33,СВЦЭМ!$B$33:$B$776,O$11)+'СЕТ СН'!$F$12+СВЦЭМ!$D$10+'СЕТ СН'!$F$6-'СЕТ СН'!$F$22</f>
        <v>667.64962874000003</v>
      </c>
      <c r="P33" s="36">
        <f>SUMIFS(СВЦЭМ!$C$33:$C$776,СВЦЭМ!$A$33:$A$776,$A33,СВЦЭМ!$B$33:$B$776,P$11)+'СЕТ СН'!$F$12+СВЦЭМ!$D$10+'СЕТ СН'!$F$6-'СЕТ СН'!$F$22</f>
        <v>664.00255089000007</v>
      </c>
      <c r="Q33" s="36">
        <f>SUMIFS(СВЦЭМ!$C$33:$C$776,СВЦЭМ!$A$33:$A$776,$A33,СВЦЭМ!$B$33:$B$776,Q$11)+'СЕТ СН'!$F$12+СВЦЭМ!$D$10+'СЕТ СН'!$F$6-'СЕТ СН'!$F$22</f>
        <v>660.74088854000001</v>
      </c>
      <c r="R33" s="36">
        <f>SUMIFS(СВЦЭМ!$C$33:$C$776,СВЦЭМ!$A$33:$A$776,$A33,СВЦЭМ!$B$33:$B$776,R$11)+'СЕТ СН'!$F$12+СВЦЭМ!$D$10+'СЕТ СН'!$F$6-'СЕТ СН'!$F$22</f>
        <v>671.85537375000001</v>
      </c>
      <c r="S33" s="36">
        <f>SUMIFS(СВЦЭМ!$C$33:$C$776,СВЦЭМ!$A$33:$A$776,$A33,СВЦЭМ!$B$33:$B$776,S$11)+'СЕТ СН'!$F$12+СВЦЭМ!$D$10+'СЕТ СН'!$F$6-'СЕТ СН'!$F$22</f>
        <v>692.5593856700001</v>
      </c>
      <c r="T33" s="36">
        <f>SUMIFS(СВЦЭМ!$C$33:$C$776,СВЦЭМ!$A$33:$A$776,$A33,СВЦЭМ!$B$33:$B$776,T$11)+'СЕТ СН'!$F$12+СВЦЭМ!$D$10+'СЕТ СН'!$F$6-'СЕТ СН'!$F$22</f>
        <v>708.80628202000003</v>
      </c>
      <c r="U33" s="36">
        <f>SUMIFS(СВЦЭМ!$C$33:$C$776,СВЦЭМ!$A$33:$A$776,$A33,СВЦЭМ!$B$33:$B$776,U$11)+'СЕТ СН'!$F$12+СВЦЭМ!$D$10+'СЕТ СН'!$F$6-'СЕТ СН'!$F$22</f>
        <v>745.40760551000005</v>
      </c>
      <c r="V33" s="36">
        <f>SUMIFS(СВЦЭМ!$C$33:$C$776,СВЦЭМ!$A$33:$A$776,$A33,СВЦЭМ!$B$33:$B$776,V$11)+'СЕТ СН'!$F$12+СВЦЭМ!$D$10+'СЕТ СН'!$F$6-'СЕТ СН'!$F$22</f>
        <v>757.92217944000004</v>
      </c>
      <c r="W33" s="36">
        <f>SUMIFS(СВЦЭМ!$C$33:$C$776,СВЦЭМ!$A$33:$A$776,$A33,СВЦЭМ!$B$33:$B$776,W$11)+'СЕТ СН'!$F$12+СВЦЭМ!$D$10+'СЕТ СН'!$F$6-'СЕТ СН'!$F$22</f>
        <v>752.9012725</v>
      </c>
      <c r="X33" s="36">
        <f>SUMIFS(СВЦЭМ!$C$33:$C$776,СВЦЭМ!$A$33:$A$776,$A33,СВЦЭМ!$B$33:$B$776,X$11)+'СЕТ СН'!$F$12+СВЦЭМ!$D$10+'СЕТ СН'!$F$6-'СЕТ СН'!$F$22</f>
        <v>727.20175317000007</v>
      </c>
      <c r="Y33" s="36">
        <f>SUMIFS(СВЦЭМ!$C$33:$C$776,СВЦЭМ!$A$33:$A$776,$A33,СВЦЭМ!$B$33:$B$776,Y$11)+'СЕТ СН'!$F$12+СВЦЭМ!$D$10+'СЕТ СН'!$F$6-'СЕТ СН'!$F$22</f>
        <v>699.03788683000005</v>
      </c>
    </row>
    <row r="34" spans="1:25" ht="15.75" x14ac:dyDescent="0.2">
      <c r="A34" s="35">
        <f t="shared" si="0"/>
        <v>43731</v>
      </c>
      <c r="B34" s="36">
        <f>SUMIFS(СВЦЭМ!$C$33:$C$776,СВЦЭМ!$A$33:$A$776,$A34,СВЦЭМ!$B$33:$B$776,B$11)+'СЕТ СН'!$F$12+СВЦЭМ!$D$10+'СЕТ СН'!$F$6-'СЕТ СН'!$F$22</f>
        <v>761.05594453000003</v>
      </c>
      <c r="C34" s="36">
        <f>SUMIFS(СВЦЭМ!$C$33:$C$776,СВЦЭМ!$A$33:$A$776,$A34,СВЦЭМ!$B$33:$B$776,C$11)+'СЕТ СН'!$F$12+СВЦЭМ!$D$10+'СЕТ СН'!$F$6-'СЕТ СН'!$F$22</f>
        <v>792.29099128000007</v>
      </c>
      <c r="D34" s="36">
        <f>SUMIFS(СВЦЭМ!$C$33:$C$776,СВЦЭМ!$A$33:$A$776,$A34,СВЦЭМ!$B$33:$B$776,D$11)+'СЕТ СН'!$F$12+СВЦЭМ!$D$10+'СЕТ СН'!$F$6-'СЕТ СН'!$F$22</f>
        <v>819.77450123000006</v>
      </c>
      <c r="E34" s="36">
        <f>SUMIFS(СВЦЭМ!$C$33:$C$776,СВЦЭМ!$A$33:$A$776,$A34,СВЦЭМ!$B$33:$B$776,E$11)+'СЕТ СН'!$F$12+СВЦЭМ!$D$10+'СЕТ СН'!$F$6-'СЕТ СН'!$F$22</f>
        <v>834.3024870700001</v>
      </c>
      <c r="F34" s="36">
        <f>SUMIFS(СВЦЭМ!$C$33:$C$776,СВЦЭМ!$A$33:$A$776,$A34,СВЦЭМ!$B$33:$B$776,F$11)+'СЕТ СН'!$F$12+СВЦЭМ!$D$10+'СЕТ СН'!$F$6-'СЕТ СН'!$F$22</f>
        <v>840.25929058000008</v>
      </c>
      <c r="G34" s="36">
        <f>SUMIFS(СВЦЭМ!$C$33:$C$776,СВЦЭМ!$A$33:$A$776,$A34,СВЦЭМ!$B$33:$B$776,G$11)+'СЕТ СН'!$F$12+СВЦЭМ!$D$10+'СЕТ СН'!$F$6-'СЕТ СН'!$F$22</f>
        <v>825.06431047000001</v>
      </c>
      <c r="H34" s="36">
        <f>SUMIFS(СВЦЭМ!$C$33:$C$776,СВЦЭМ!$A$33:$A$776,$A34,СВЦЭМ!$B$33:$B$776,H$11)+'СЕТ СН'!$F$12+СВЦЭМ!$D$10+'СЕТ СН'!$F$6-'СЕТ СН'!$F$22</f>
        <v>777.41956116000006</v>
      </c>
      <c r="I34" s="36">
        <f>SUMIFS(СВЦЭМ!$C$33:$C$776,СВЦЭМ!$A$33:$A$776,$A34,СВЦЭМ!$B$33:$B$776,I$11)+'СЕТ СН'!$F$12+СВЦЭМ!$D$10+'СЕТ СН'!$F$6-'СЕТ СН'!$F$22</f>
        <v>710.33429779000005</v>
      </c>
      <c r="J34" s="36">
        <f>SUMIFS(СВЦЭМ!$C$33:$C$776,СВЦЭМ!$A$33:$A$776,$A34,СВЦЭМ!$B$33:$B$776,J$11)+'СЕТ СН'!$F$12+СВЦЭМ!$D$10+'СЕТ СН'!$F$6-'СЕТ СН'!$F$22</f>
        <v>688.52849750000007</v>
      </c>
      <c r="K34" s="36">
        <f>SUMIFS(СВЦЭМ!$C$33:$C$776,СВЦЭМ!$A$33:$A$776,$A34,СВЦЭМ!$B$33:$B$776,K$11)+'СЕТ СН'!$F$12+СВЦЭМ!$D$10+'СЕТ СН'!$F$6-'СЕТ СН'!$F$22</f>
        <v>669.62740544000008</v>
      </c>
      <c r="L34" s="36">
        <f>SUMIFS(СВЦЭМ!$C$33:$C$776,СВЦЭМ!$A$33:$A$776,$A34,СВЦЭМ!$B$33:$B$776,L$11)+'СЕТ СН'!$F$12+СВЦЭМ!$D$10+'СЕТ СН'!$F$6-'СЕТ СН'!$F$22</f>
        <v>661.99990558000002</v>
      </c>
      <c r="M34" s="36">
        <f>SUMIFS(СВЦЭМ!$C$33:$C$776,СВЦЭМ!$A$33:$A$776,$A34,СВЦЭМ!$B$33:$B$776,M$11)+'СЕТ СН'!$F$12+СВЦЭМ!$D$10+'СЕТ СН'!$F$6-'СЕТ СН'!$F$22</f>
        <v>666.42996518000007</v>
      </c>
      <c r="N34" s="36">
        <f>SUMIFS(СВЦЭМ!$C$33:$C$776,СВЦЭМ!$A$33:$A$776,$A34,СВЦЭМ!$B$33:$B$776,N$11)+'СЕТ СН'!$F$12+СВЦЭМ!$D$10+'СЕТ СН'!$F$6-'СЕТ СН'!$F$22</f>
        <v>673.35020745000008</v>
      </c>
      <c r="O34" s="36">
        <f>SUMIFS(СВЦЭМ!$C$33:$C$776,СВЦЭМ!$A$33:$A$776,$A34,СВЦЭМ!$B$33:$B$776,O$11)+'СЕТ СН'!$F$12+СВЦЭМ!$D$10+'СЕТ СН'!$F$6-'СЕТ СН'!$F$22</f>
        <v>674.30742099000008</v>
      </c>
      <c r="P34" s="36">
        <f>SUMIFS(СВЦЭМ!$C$33:$C$776,СВЦЭМ!$A$33:$A$776,$A34,СВЦЭМ!$B$33:$B$776,P$11)+'СЕТ СН'!$F$12+СВЦЭМ!$D$10+'СЕТ СН'!$F$6-'СЕТ СН'!$F$22</f>
        <v>673.66920161000007</v>
      </c>
      <c r="Q34" s="36">
        <f>SUMIFS(СВЦЭМ!$C$33:$C$776,СВЦЭМ!$A$33:$A$776,$A34,СВЦЭМ!$B$33:$B$776,Q$11)+'СЕТ СН'!$F$12+СВЦЭМ!$D$10+'СЕТ СН'!$F$6-'СЕТ СН'!$F$22</f>
        <v>685.99738753000008</v>
      </c>
      <c r="R34" s="36">
        <f>SUMIFS(СВЦЭМ!$C$33:$C$776,СВЦЭМ!$A$33:$A$776,$A34,СВЦЭМ!$B$33:$B$776,R$11)+'СЕТ СН'!$F$12+СВЦЭМ!$D$10+'СЕТ СН'!$F$6-'СЕТ СН'!$F$22</f>
        <v>654.68567675000008</v>
      </c>
      <c r="S34" s="36">
        <f>SUMIFS(СВЦЭМ!$C$33:$C$776,СВЦЭМ!$A$33:$A$776,$A34,СВЦЭМ!$B$33:$B$776,S$11)+'СЕТ СН'!$F$12+СВЦЭМ!$D$10+'СЕТ СН'!$F$6-'СЕТ СН'!$F$22</f>
        <v>608.12462747000006</v>
      </c>
      <c r="T34" s="36">
        <f>SUMIFS(СВЦЭМ!$C$33:$C$776,СВЦЭМ!$A$33:$A$776,$A34,СВЦЭМ!$B$33:$B$776,T$11)+'СЕТ СН'!$F$12+СВЦЭМ!$D$10+'СЕТ СН'!$F$6-'СЕТ СН'!$F$22</f>
        <v>619.82330802000001</v>
      </c>
      <c r="U34" s="36">
        <f>SUMIFS(СВЦЭМ!$C$33:$C$776,СВЦЭМ!$A$33:$A$776,$A34,СВЦЭМ!$B$33:$B$776,U$11)+'СЕТ СН'!$F$12+СВЦЭМ!$D$10+'СЕТ СН'!$F$6-'СЕТ СН'!$F$22</f>
        <v>656.95832718000008</v>
      </c>
      <c r="V34" s="36">
        <f>SUMIFS(СВЦЭМ!$C$33:$C$776,СВЦЭМ!$A$33:$A$776,$A34,СВЦЭМ!$B$33:$B$776,V$11)+'СЕТ СН'!$F$12+СВЦЭМ!$D$10+'СЕТ СН'!$F$6-'СЕТ СН'!$F$22</f>
        <v>662.81354351000004</v>
      </c>
      <c r="W34" s="36">
        <f>SUMIFS(СВЦЭМ!$C$33:$C$776,СВЦЭМ!$A$33:$A$776,$A34,СВЦЭМ!$B$33:$B$776,W$11)+'СЕТ СН'!$F$12+СВЦЭМ!$D$10+'СЕТ СН'!$F$6-'СЕТ СН'!$F$22</f>
        <v>663.13117249000004</v>
      </c>
      <c r="X34" s="36">
        <f>SUMIFS(СВЦЭМ!$C$33:$C$776,СВЦЭМ!$A$33:$A$776,$A34,СВЦЭМ!$B$33:$B$776,X$11)+'СЕТ СН'!$F$12+СВЦЭМ!$D$10+'СЕТ СН'!$F$6-'СЕТ СН'!$F$22</f>
        <v>633.25899349000008</v>
      </c>
      <c r="Y34" s="36">
        <f>SUMIFS(СВЦЭМ!$C$33:$C$776,СВЦЭМ!$A$33:$A$776,$A34,СВЦЭМ!$B$33:$B$776,Y$11)+'СЕТ СН'!$F$12+СВЦЭМ!$D$10+'СЕТ СН'!$F$6-'СЕТ СН'!$F$22</f>
        <v>658.28551474000005</v>
      </c>
    </row>
    <row r="35" spans="1:25" ht="15.75" x14ac:dyDescent="0.2">
      <c r="A35" s="35">
        <f t="shared" si="0"/>
        <v>43732</v>
      </c>
      <c r="B35" s="36">
        <f>SUMIFS(СВЦЭМ!$C$33:$C$776,СВЦЭМ!$A$33:$A$776,$A35,СВЦЭМ!$B$33:$B$776,B$11)+'СЕТ СН'!$F$12+СВЦЭМ!$D$10+'СЕТ СН'!$F$6-'СЕТ СН'!$F$22</f>
        <v>761.71835646</v>
      </c>
      <c r="C35" s="36">
        <f>SUMIFS(СВЦЭМ!$C$33:$C$776,СВЦЭМ!$A$33:$A$776,$A35,СВЦЭМ!$B$33:$B$776,C$11)+'СЕТ СН'!$F$12+СВЦЭМ!$D$10+'СЕТ СН'!$F$6-'СЕТ СН'!$F$22</f>
        <v>788.03824395000004</v>
      </c>
      <c r="D35" s="36">
        <f>SUMIFS(СВЦЭМ!$C$33:$C$776,СВЦЭМ!$A$33:$A$776,$A35,СВЦЭМ!$B$33:$B$776,D$11)+'СЕТ СН'!$F$12+СВЦЭМ!$D$10+'СЕТ СН'!$F$6-'СЕТ СН'!$F$22</f>
        <v>799.16845225000009</v>
      </c>
      <c r="E35" s="36">
        <f>SUMIFS(СВЦЭМ!$C$33:$C$776,СВЦЭМ!$A$33:$A$776,$A35,СВЦЭМ!$B$33:$B$776,E$11)+'СЕТ СН'!$F$12+СВЦЭМ!$D$10+'СЕТ СН'!$F$6-'СЕТ СН'!$F$22</f>
        <v>805.70770926</v>
      </c>
      <c r="F35" s="36">
        <f>SUMIFS(СВЦЭМ!$C$33:$C$776,СВЦЭМ!$A$33:$A$776,$A35,СВЦЭМ!$B$33:$B$776,F$11)+'СЕТ СН'!$F$12+СВЦЭМ!$D$10+'СЕТ СН'!$F$6-'СЕТ СН'!$F$22</f>
        <v>797.05461078000008</v>
      </c>
      <c r="G35" s="36">
        <f>SUMIFS(СВЦЭМ!$C$33:$C$776,СВЦЭМ!$A$33:$A$776,$A35,СВЦЭМ!$B$33:$B$776,G$11)+'СЕТ СН'!$F$12+СВЦЭМ!$D$10+'СЕТ СН'!$F$6-'СЕТ СН'!$F$22</f>
        <v>782.59531810999999</v>
      </c>
      <c r="H35" s="36">
        <f>SUMIFS(СВЦЭМ!$C$33:$C$776,СВЦЭМ!$A$33:$A$776,$A35,СВЦЭМ!$B$33:$B$776,H$11)+'СЕТ СН'!$F$12+СВЦЭМ!$D$10+'СЕТ СН'!$F$6-'СЕТ СН'!$F$22</f>
        <v>739.89094695000006</v>
      </c>
      <c r="I35" s="36">
        <f>SUMIFS(СВЦЭМ!$C$33:$C$776,СВЦЭМ!$A$33:$A$776,$A35,СВЦЭМ!$B$33:$B$776,I$11)+'СЕТ СН'!$F$12+СВЦЭМ!$D$10+'СЕТ СН'!$F$6-'СЕТ СН'!$F$22</f>
        <v>695.02389876000007</v>
      </c>
      <c r="J35" s="36">
        <f>SUMIFS(СВЦЭМ!$C$33:$C$776,СВЦЭМ!$A$33:$A$776,$A35,СВЦЭМ!$B$33:$B$776,J$11)+'СЕТ СН'!$F$12+СВЦЭМ!$D$10+'СЕТ СН'!$F$6-'СЕТ СН'!$F$22</f>
        <v>685.87624427000003</v>
      </c>
      <c r="K35" s="36">
        <f>SUMIFS(СВЦЭМ!$C$33:$C$776,СВЦЭМ!$A$33:$A$776,$A35,СВЦЭМ!$B$33:$B$776,K$11)+'СЕТ СН'!$F$12+СВЦЭМ!$D$10+'СЕТ СН'!$F$6-'СЕТ СН'!$F$22</f>
        <v>689.64104104</v>
      </c>
      <c r="L35" s="36">
        <f>SUMIFS(СВЦЭМ!$C$33:$C$776,СВЦЭМ!$A$33:$A$776,$A35,СВЦЭМ!$B$33:$B$776,L$11)+'СЕТ СН'!$F$12+СВЦЭМ!$D$10+'СЕТ СН'!$F$6-'СЕТ СН'!$F$22</f>
        <v>692.79458333000002</v>
      </c>
      <c r="M35" s="36">
        <f>SUMIFS(СВЦЭМ!$C$33:$C$776,СВЦЭМ!$A$33:$A$776,$A35,СВЦЭМ!$B$33:$B$776,M$11)+'СЕТ СН'!$F$12+СВЦЭМ!$D$10+'СЕТ СН'!$F$6-'СЕТ СН'!$F$22</f>
        <v>681.39484849000007</v>
      </c>
      <c r="N35" s="36">
        <f>SUMIFS(СВЦЭМ!$C$33:$C$776,СВЦЭМ!$A$33:$A$776,$A35,СВЦЭМ!$B$33:$B$776,N$11)+'СЕТ СН'!$F$12+СВЦЭМ!$D$10+'СЕТ СН'!$F$6-'СЕТ СН'!$F$22</f>
        <v>680.02663128000006</v>
      </c>
      <c r="O35" s="36">
        <f>SUMIFS(СВЦЭМ!$C$33:$C$776,СВЦЭМ!$A$33:$A$776,$A35,СВЦЭМ!$B$33:$B$776,O$11)+'СЕТ СН'!$F$12+СВЦЭМ!$D$10+'СЕТ СН'!$F$6-'СЕТ СН'!$F$22</f>
        <v>683.54890003000003</v>
      </c>
      <c r="P35" s="36">
        <f>SUMIFS(СВЦЭМ!$C$33:$C$776,СВЦЭМ!$A$33:$A$776,$A35,СВЦЭМ!$B$33:$B$776,P$11)+'СЕТ СН'!$F$12+СВЦЭМ!$D$10+'СЕТ СН'!$F$6-'СЕТ СН'!$F$22</f>
        <v>680.63681560000009</v>
      </c>
      <c r="Q35" s="36">
        <f>SUMIFS(СВЦЭМ!$C$33:$C$776,СВЦЭМ!$A$33:$A$776,$A35,СВЦЭМ!$B$33:$B$776,Q$11)+'СЕТ СН'!$F$12+СВЦЭМ!$D$10+'СЕТ СН'!$F$6-'СЕТ СН'!$F$22</f>
        <v>683.59428189000005</v>
      </c>
      <c r="R35" s="36">
        <f>SUMIFS(СВЦЭМ!$C$33:$C$776,СВЦЭМ!$A$33:$A$776,$A35,СВЦЭМ!$B$33:$B$776,R$11)+'СЕТ СН'!$F$12+СВЦЭМ!$D$10+'СЕТ СН'!$F$6-'СЕТ СН'!$F$22</f>
        <v>647.83109007000007</v>
      </c>
      <c r="S35" s="36">
        <f>SUMIFS(СВЦЭМ!$C$33:$C$776,СВЦЭМ!$A$33:$A$776,$A35,СВЦЭМ!$B$33:$B$776,S$11)+'СЕТ СН'!$F$12+СВЦЭМ!$D$10+'СЕТ СН'!$F$6-'СЕТ СН'!$F$22</f>
        <v>603.01093545000003</v>
      </c>
      <c r="T35" s="36">
        <f>SUMIFS(СВЦЭМ!$C$33:$C$776,СВЦЭМ!$A$33:$A$776,$A35,СВЦЭМ!$B$33:$B$776,T$11)+'СЕТ СН'!$F$12+СВЦЭМ!$D$10+'СЕТ СН'!$F$6-'СЕТ СН'!$F$22</f>
        <v>615.62265107000007</v>
      </c>
      <c r="U35" s="36">
        <f>SUMIFS(СВЦЭМ!$C$33:$C$776,СВЦЭМ!$A$33:$A$776,$A35,СВЦЭМ!$B$33:$B$776,U$11)+'СЕТ СН'!$F$12+СВЦЭМ!$D$10+'СЕТ СН'!$F$6-'СЕТ СН'!$F$22</f>
        <v>639.46276275000002</v>
      </c>
      <c r="V35" s="36">
        <f>SUMIFS(СВЦЭМ!$C$33:$C$776,СВЦЭМ!$A$33:$A$776,$A35,СВЦЭМ!$B$33:$B$776,V$11)+'СЕТ СН'!$F$12+СВЦЭМ!$D$10+'СЕТ СН'!$F$6-'СЕТ СН'!$F$22</f>
        <v>648.38201627000001</v>
      </c>
      <c r="W35" s="36">
        <f>SUMIFS(СВЦЭМ!$C$33:$C$776,СВЦЭМ!$A$33:$A$776,$A35,СВЦЭМ!$B$33:$B$776,W$11)+'СЕТ СН'!$F$12+СВЦЭМ!$D$10+'СЕТ СН'!$F$6-'СЕТ СН'!$F$22</f>
        <v>638.04468434</v>
      </c>
      <c r="X35" s="36">
        <f>SUMIFS(СВЦЭМ!$C$33:$C$776,СВЦЭМ!$A$33:$A$776,$A35,СВЦЭМ!$B$33:$B$776,X$11)+'СЕТ СН'!$F$12+СВЦЭМ!$D$10+'СЕТ СН'!$F$6-'СЕТ СН'!$F$22</f>
        <v>609.82750428000008</v>
      </c>
      <c r="Y35" s="36">
        <f>SUMIFS(СВЦЭМ!$C$33:$C$776,СВЦЭМ!$A$33:$A$776,$A35,СВЦЭМ!$B$33:$B$776,Y$11)+'СЕТ СН'!$F$12+СВЦЭМ!$D$10+'СЕТ СН'!$F$6-'СЕТ СН'!$F$22</f>
        <v>651.96646432</v>
      </c>
    </row>
    <row r="36" spans="1:25" ht="15.75" x14ac:dyDescent="0.2">
      <c r="A36" s="35">
        <f t="shared" si="0"/>
        <v>43733</v>
      </c>
      <c r="B36" s="36">
        <f>SUMIFS(СВЦЭМ!$C$33:$C$776,СВЦЭМ!$A$33:$A$776,$A36,СВЦЭМ!$B$33:$B$776,B$11)+'СЕТ СН'!$F$12+СВЦЭМ!$D$10+'СЕТ СН'!$F$6-'СЕТ СН'!$F$22</f>
        <v>699.07519106000007</v>
      </c>
      <c r="C36" s="36">
        <f>SUMIFS(СВЦЭМ!$C$33:$C$776,СВЦЭМ!$A$33:$A$776,$A36,СВЦЭМ!$B$33:$B$776,C$11)+'СЕТ СН'!$F$12+СВЦЭМ!$D$10+'СЕТ СН'!$F$6-'СЕТ СН'!$F$22</f>
        <v>735.3485727100001</v>
      </c>
      <c r="D36" s="36">
        <f>SUMIFS(СВЦЭМ!$C$33:$C$776,СВЦЭМ!$A$33:$A$776,$A36,СВЦЭМ!$B$33:$B$776,D$11)+'СЕТ СН'!$F$12+СВЦЭМ!$D$10+'СЕТ СН'!$F$6-'СЕТ СН'!$F$22</f>
        <v>753.35945675000005</v>
      </c>
      <c r="E36" s="36">
        <f>SUMIFS(СВЦЭМ!$C$33:$C$776,СВЦЭМ!$A$33:$A$776,$A36,СВЦЭМ!$B$33:$B$776,E$11)+'СЕТ СН'!$F$12+СВЦЭМ!$D$10+'СЕТ СН'!$F$6-'СЕТ СН'!$F$22</f>
        <v>748.55560517000004</v>
      </c>
      <c r="F36" s="36">
        <f>SUMIFS(СВЦЭМ!$C$33:$C$776,СВЦЭМ!$A$33:$A$776,$A36,СВЦЭМ!$B$33:$B$776,F$11)+'СЕТ СН'!$F$12+СВЦЭМ!$D$10+'СЕТ СН'!$F$6-'СЕТ СН'!$F$22</f>
        <v>749.36683952999999</v>
      </c>
      <c r="G36" s="36">
        <f>SUMIFS(СВЦЭМ!$C$33:$C$776,СВЦЭМ!$A$33:$A$776,$A36,СВЦЭМ!$B$33:$B$776,G$11)+'СЕТ СН'!$F$12+СВЦЭМ!$D$10+'СЕТ СН'!$F$6-'СЕТ СН'!$F$22</f>
        <v>735.35194013</v>
      </c>
      <c r="H36" s="36">
        <f>SUMIFS(СВЦЭМ!$C$33:$C$776,СВЦЭМ!$A$33:$A$776,$A36,СВЦЭМ!$B$33:$B$776,H$11)+'СЕТ СН'!$F$12+СВЦЭМ!$D$10+'СЕТ СН'!$F$6-'СЕТ СН'!$F$22</f>
        <v>690.9732669</v>
      </c>
      <c r="I36" s="36">
        <f>SUMIFS(СВЦЭМ!$C$33:$C$776,СВЦЭМ!$A$33:$A$776,$A36,СВЦЭМ!$B$33:$B$776,I$11)+'СЕТ СН'!$F$12+СВЦЭМ!$D$10+'СЕТ СН'!$F$6-'СЕТ СН'!$F$22</f>
        <v>644.43484820000003</v>
      </c>
      <c r="J36" s="36">
        <f>SUMIFS(СВЦЭМ!$C$33:$C$776,СВЦЭМ!$A$33:$A$776,$A36,СВЦЭМ!$B$33:$B$776,J$11)+'СЕТ СН'!$F$12+СВЦЭМ!$D$10+'СЕТ СН'!$F$6-'СЕТ СН'!$F$22</f>
        <v>618.40820157000007</v>
      </c>
      <c r="K36" s="36">
        <f>SUMIFS(СВЦЭМ!$C$33:$C$776,СВЦЭМ!$A$33:$A$776,$A36,СВЦЭМ!$B$33:$B$776,K$11)+'СЕТ СН'!$F$12+СВЦЭМ!$D$10+'СЕТ СН'!$F$6-'СЕТ СН'!$F$22</f>
        <v>605.43149883000001</v>
      </c>
      <c r="L36" s="36">
        <f>SUMIFS(СВЦЭМ!$C$33:$C$776,СВЦЭМ!$A$33:$A$776,$A36,СВЦЭМ!$B$33:$B$776,L$11)+'СЕТ СН'!$F$12+СВЦЭМ!$D$10+'СЕТ СН'!$F$6-'СЕТ СН'!$F$22</f>
        <v>611.84723254000005</v>
      </c>
      <c r="M36" s="36">
        <f>SUMIFS(СВЦЭМ!$C$33:$C$776,СВЦЭМ!$A$33:$A$776,$A36,СВЦЭМ!$B$33:$B$776,M$11)+'СЕТ СН'!$F$12+СВЦЭМ!$D$10+'СЕТ СН'!$F$6-'СЕТ СН'!$F$22</f>
        <v>621.60933347000002</v>
      </c>
      <c r="N36" s="36">
        <f>SUMIFS(СВЦЭМ!$C$33:$C$776,СВЦЭМ!$A$33:$A$776,$A36,СВЦЭМ!$B$33:$B$776,N$11)+'СЕТ СН'!$F$12+СВЦЭМ!$D$10+'СЕТ СН'!$F$6-'СЕТ СН'!$F$22</f>
        <v>624.01143573000002</v>
      </c>
      <c r="O36" s="36">
        <f>SUMIFS(СВЦЭМ!$C$33:$C$776,СВЦЭМ!$A$33:$A$776,$A36,СВЦЭМ!$B$33:$B$776,O$11)+'СЕТ СН'!$F$12+СВЦЭМ!$D$10+'СЕТ СН'!$F$6-'СЕТ СН'!$F$22</f>
        <v>633.75249268000005</v>
      </c>
      <c r="P36" s="36">
        <f>SUMIFS(СВЦЭМ!$C$33:$C$776,СВЦЭМ!$A$33:$A$776,$A36,СВЦЭМ!$B$33:$B$776,P$11)+'СЕТ СН'!$F$12+СВЦЭМ!$D$10+'СЕТ СН'!$F$6-'СЕТ СН'!$F$22</f>
        <v>638.39489176000006</v>
      </c>
      <c r="Q36" s="36">
        <f>SUMIFS(СВЦЭМ!$C$33:$C$776,СВЦЭМ!$A$33:$A$776,$A36,СВЦЭМ!$B$33:$B$776,Q$11)+'СЕТ СН'!$F$12+СВЦЭМ!$D$10+'СЕТ СН'!$F$6-'СЕТ СН'!$F$22</f>
        <v>646.41315218</v>
      </c>
      <c r="R36" s="36">
        <f>SUMIFS(СВЦЭМ!$C$33:$C$776,СВЦЭМ!$A$33:$A$776,$A36,СВЦЭМ!$B$33:$B$776,R$11)+'СЕТ СН'!$F$12+СВЦЭМ!$D$10+'СЕТ СН'!$F$6-'СЕТ СН'!$F$22</f>
        <v>660.20563558000003</v>
      </c>
      <c r="S36" s="36">
        <f>SUMIFS(СВЦЭМ!$C$33:$C$776,СВЦЭМ!$A$33:$A$776,$A36,СВЦЭМ!$B$33:$B$776,S$11)+'СЕТ СН'!$F$12+СВЦЭМ!$D$10+'СЕТ СН'!$F$6-'СЕТ СН'!$F$22</f>
        <v>662.22421879000001</v>
      </c>
      <c r="T36" s="36">
        <f>SUMIFS(СВЦЭМ!$C$33:$C$776,СВЦЭМ!$A$33:$A$776,$A36,СВЦЭМ!$B$33:$B$776,T$11)+'СЕТ СН'!$F$12+СВЦЭМ!$D$10+'СЕТ СН'!$F$6-'СЕТ СН'!$F$22</f>
        <v>659.2439728600001</v>
      </c>
      <c r="U36" s="36">
        <f>SUMIFS(СВЦЭМ!$C$33:$C$776,СВЦЭМ!$A$33:$A$776,$A36,СВЦЭМ!$B$33:$B$776,U$11)+'СЕТ СН'!$F$12+СВЦЭМ!$D$10+'СЕТ СН'!$F$6-'СЕТ СН'!$F$22</f>
        <v>670.51762510000003</v>
      </c>
      <c r="V36" s="36">
        <f>SUMIFS(СВЦЭМ!$C$33:$C$776,СВЦЭМ!$A$33:$A$776,$A36,СВЦЭМ!$B$33:$B$776,V$11)+'СЕТ СН'!$F$12+СВЦЭМ!$D$10+'СЕТ СН'!$F$6-'СЕТ СН'!$F$22</f>
        <v>680.8539395900001</v>
      </c>
      <c r="W36" s="36">
        <f>SUMIFS(СВЦЭМ!$C$33:$C$776,СВЦЭМ!$A$33:$A$776,$A36,СВЦЭМ!$B$33:$B$776,W$11)+'СЕТ СН'!$F$12+СВЦЭМ!$D$10+'СЕТ СН'!$F$6-'СЕТ СН'!$F$22</f>
        <v>664.05931756000007</v>
      </c>
      <c r="X36" s="36">
        <f>SUMIFS(СВЦЭМ!$C$33:$C$776,СВЦЭМ!$A$33:$A$776,$A36,СВЦЭМ!$B$33:$B$776,X$11)+'СЕТ СН'!$F$12+СВЦЭМ!$D$10+'СЕТ СН'!$F$6-'СЕТ СН'!$F$22</f>
        <v>646.38977304000002</v>
      </c>
      <c r="Y36" s="36">
        <f>SUMIFS(СВЦЭМ!$C$33:$C$776,СВЦЭМ!$A$33:$A$776,$A36,СВЦЭМ!$B$33:$B$776,Y$11)+'СЕТ СН'!$F$12+СВЦЭМ!$D$10+'СЕТ СН'!$F$6-'СЕТ СН'!$F$22</f>
        <v>625.28961028000003</v>
      </c>
    </row>
    <row r="37" spans="1:25" ht="15.75" x14ac:dyDescent="0.2">
      <c r="A37" s="35">
        <f t="shared" si="0"/>
        <v>43734</v>
      </c>
      <c r="B37" s="36">
        <f>SUMIFS(СВЦЭМ!$C$33:$C$776,СВЦЭМ!$A$33:$A$776,$A37,СВЦЭМ!$B$33:$B$776,B$11)+'СЕТ СН'!$F$12+СВЦЭМ!$D$10+'СЕТ СН'!$F$6-'СЕТ СН'!$F$22</f>
        <v>681.61631129</v>
      </c>
      <c r="C37" s="36">
        <f>SUMIFS(СВЦЭМ!$C$33:$C$776,СВЦЭМ!$A$33:$A$776,$A37,СВЦЭМ!$B$33:$B$776,C$11)+'СЕТ СН'!$F$12+СВЦЭМ!$D$10+'СЕТ СН'!$F$6-'СЕТ СН'!$F$22</f>
        <v>723.85127152000007</v>
      </c>
      <c r="D37" s="36">
        <f>SUMIFS(СВЦЭМ!$C$33:$C$776,СВЦЭМ!$A$33:$A$776,$A37,СВЦЭМ!$B$33:$B$776,D$11)+'СЕТ СН'!$F$12+СВЦЭМ!$D$10+'СЕТ СН'!$F$6-'СЕТ СН'!$F$22</f>
        <v>753.12393638000003</v>
      </c>
      <c r="E37" s="36">
        <f>SUMIFS(СВЦЭМ!$C$33:$C$776,СВЦЭМ!$A$33:$A$776,$A37,СВЦЭМ!$B$33:$B$776,E$11)+'СЕТ СН'!$F$12+СВЦЭМ!$D$10+'СЕТ СН'!$F$6-'СЕТ СН'!$F$22</f>
        <v>763.60690617</v>
      </c>
      <c r="F37" s="36">
        <f>SUMIFS(СВЦЭМ!$C$33:$C$776,СВЦЭМ!$A$33:$A$776,$A37,СВЦЭМ!$B$33:$B$776,F$11)+'СЕТ СН'!$F$12+СВЦЭМ!$D$10+'СЕТ СН'!$F$6-'СЕТ СН'!$F$22</f>
        <v>751.88380562000009</v>
      </c>
      <c r="G37" s="36">
        <f>SUMIFS(СВЦЭМ!$C$33:$C$776,СВЦЭМ!$A$33:$A$776,$A37,СВЦЭМ!$B$33:$B$776,G$11)+'СЕТ СН'!$F$12+СВЦЭМ!$D$10+'СЕТ СН'!$F$6-'СЕТ СН'!$F$22</f>
        <v>742.22533914000007</v>
      </c>
      <c r="H37" s="36">
        <f>SUMIFS(СВЦЭМ!$C$33:$C$776,СВЦЭМ!$A$33:$A$776,$A37,СВЦЭМ!$B$33:$B$776,H$11)+'СЕТ СН'!$F$12+СВЦЭМ!$D$10+'СЕТ СН'!$F$6-'СЕТ СН'!$F$22</f>
        <v>698.88679187000002</v>
      </c>
      <c r="I37" s="36">
        <f>SUMIFS(СВЦЭМ!$C$33:$C$776,СВЦЭМ!$A$33:$A$776,$A37,СВЦЭМ!$B$33:$B$776,I$11)+'СЕТ СН'!$F$12+СВЦЭМ!$D$10+'СЕТ СН'!$F$6-'СЕТ СН'!$F$22</f>
        <v>669.70271099000001</v>
      </c>
      <c r="J37" s="36">
        <f>SUMIFS(СВЦЭМ!$C$33:$C$776,СВЦЭМ!$A$33:$A$776,$A37,СВЦЭМ!$B$33:$B$776,J$11)+'СЕТ СН'!$F$12+СВЦЭМ!$D$10+'СЕТ СН'!$F$6-'СЕТ СН'!$F$22</f>
        <v>669.20729255000003</v>
      </c>
      <c r="K37" s="36">
        <f>SUMIFS(СВЦЭМ!$C$33:$C$776,СВЦЭМ!$A$33:$A$776,$A37,СВЦЭМ!$B$33:$B$776,K$11)+'СЕТ СН'!$F$12+СВЦЭМ!$D$10+'СЕТ СН'!$F$6-'СЕТ СН'!$F$22</f>
        <v>673.16637750000007</v>
      </c>
      <c r="L37" s="36">
        <f>SUMIFS(СВЦЭМ!$C$33:$C$776,СВЦЭМ!$A$33:$A$776,$A37,СВЦЭМ!$B$33:$B$776,L$11)+'СЕТ СН'!$F$12+СВЦЭМ!$D$10+'СЕТ СН'!$F$6-'СЕТ СН'!$F$22</f>
        <v>682.82420236000007</v>
      </c>
      <c r="M37" s="36">
        <f>SUMIFS(СВЦЭМ!$C$33:$C$776,СВЦЭМ!$A$33:$A$776,$A37,СВЦЭМ!$B$33:$B$776,M$11)+'СЕТ СН'!$F$12+СВЦЭМ!$D$10+'СЕТ СН'!$F$6-'СЕТ СН'!$F$22</f>
        <v>673.86763872000006</v>
      </c>
      <c r="N37" s="36">
        <f>SUMIFS(СВЦЭМ!$C$33:$C$776,СВЦЭМ!$A$33:$A$776,$A37,СВЦЭМ!$B$33:$B$776,N$11)+'СЕТ СН'!$F$12+СВЦЭМ!$D$10+'СЕТ СН'!$F$6-'СЕТ СН'!$F$22</f>
        <v>669.47614828000007</v>
      </c>
      <c r="O37" s="36">
        <f>SUMIFS(СВЦЭМ!$C$33:$C$776,СВЦЭМ!$A$33:$A$776,$A37,СВЦЭМ!$B$33:$B$776,O$11)+'СЕТ СН'!$F$12+СВЦЭМ!$D$10+'СЕТ СН'!$F$6-'СЕТ СН'!$F$22</f>
        <v>659.64055642000005</v>
      </c>
      <c r="P37" s="36">
        <f>SUMIFS(СВЦЭМ!$C$33:$C$776,СВЦЭМ!$A$33:$A$776,$A37,СВЦЭМ!$B$33:$B$776,P$11)+'СЕТ СН'!$F$12+СВЦЭМ!$D$10+'СЕТ СН'!$F$6-'СЕТ СН'!$F$22</f>
        <v>664.20263788</v>
      </c>
      <c r="Q37" s="36">
        <f>SUMIFS(СВЦЭМ!$C$33:$C$776,СВЦЭМ!$A$33:$A$776,$A37,СВЦЭМ!$B$33:$B$776,Q$11)+'СЕТ СН'!$F$12+СВЦЭМ!$D$10+'СЕТ СН'!$F$6-'СЕТ СН'!$F$22</f>
        <v>663.54036947000009</v>
      </c>
      <c r="R37" s="36">
        <f>SUMIFS(СВЦЭМ!$C$33:$C$776,СВЦЭМ!$A$33:$A$776,$A37,СВЦЭМ!$B$33:$B$776,R$11)+'СЕТ СН'!$F$12+СВЦЭМ!$D$10+'СЕТ СН'!$F$6-'СЕТ СН'!$F$22</f>
        <v>654.02877379000006</v>
      </c>
      <c r="S37" s="36">
        <f>SUMIFS(СВЦЭМ!$C$33:$C$776,СВЦЭМ!$A$33:$A$776,$A37,СВЦЭМ!$B$33:$B$776,S$11)+'СЕТ СН'!$F$12+СВЦЭМ!$D$10+'СЕТ СН'!$F$6-'СЕТ СН'!$F$22</f>
        <v>597.81719414000008</v>
      </c>
      <c r="T37" s="36">
        <f>SUMIFS(СВЦЭМ!$C$33:$C$776,СВЦЭМ!$A$33:$A$776,$A37,СВЦЭМ!$B$33:$B$776,T$11)+'СЕТ СН'!$F$12+СВЦЭМ!$D$10+'СЕТ СН'!$F$6-'СЕТ СН'!$F$22</f>
        <v>596.64653250000003</v>
      </c>
      <c r="U37" s="36">
        <f>SUMIFS(СВЦЭМ!$C$33:$C$776,СВЦЭМ!$A$33:$A$776,$A37,СВЦЭМ!$B$33:$B$776,U$11)+'СЕТ СН'!$F$12+СВЦЭМ!$D$10+'СЕТ СН'!$F$6-'СЕТ СН'!$F$22</f>
        <v>630.00566098000002</v>
      </c>
      <c r="V37" s="36">
        <f>SUMIFS(СВЦЭМ!$C$33:$C$776,СВЦЭМ!$A$33:$A$776,$A37,СВЦЭМ!$B$33:$B$776,V$11)+'СЕТ СН'!$F$12+СВЦЭМ!$D$10+'СЕТ СН'!$F$6-'СЕТ СН'!$F$22</f>
        <v>644.98893588999999</v>
      </c>
      <c r="W37" s="36">
        <f>SUMIFS(СВЦЭМ!$C$33:$C$776,СВЦЭМ!$A$33:$A$776,$A37,СВЦЭМ!$B$33:$B$776,W$11)+'СЕТ СН'!$F$12+СВЦЭМ!$D$10+'СЕТ СН'!$F$6-'СЕТ СН'!$F$22</f>
        <v>636.3411331100001</v>
      </c>
      <c r="X37" s="36">
        <f>SUMIFS(СВЦЭМ!$C$33:$C$776,СВЦЭМ!$A$33:$A$776,$A37,СВЦЭМ!$B$33:$B$776,X$11)+'СЕТ СН'!$F$12+СВЦЭМ!$D$10+'СЕТ СН'!$F$6-'СЕТ СН'!$F$22</f>
        <v>601.14542066000001</v>
      </c>
      <c r="Y37" s="36">
        <f>SUMIFS(СВЦЭМ!$C$33:$C$776,СВЦЭМ!$A$33:$A$776,$A37,СВЦЭМ!$B$33:$B$776,Y$11)+'СЕТ СН'!$F$12+СВЦЭМ!$D$10+'СЕТ СН'!$F$6-'СЕТ СН'!$F$22</f>
        <v>623.92801493000002</v>
      </c>
    </row>
    <row r="38" spans="1:25" ht="15.75" x14ac:dyDescent="0.2">
      <c r="A38" s="35">
        <f t="shared" si="0"/>
        <v>43735</v>
      </c>
      <c r="B38" s="36">
        <f>SUMIFS(СВЦЭМ!$C$33:$C$776,СВЦЭМ!$A$33:$A$776,$A38,СВЦЭМ!$B$33:$B$776,B$11)+'СЕТ СН'!$F$12+СВЦЭМ!$D$10+'СЕТ СН'!$F$6-'СЕТ СН'!$F$22</f>
        <v>719.01375771000005</v>
      </c>
      <c r="C38" s="36">
        <f>SUMIFS(СВЦЭМ!$C$33:$C$776,СВЦЭМ!$A$33:$A$776,$A38,СВЦЭМ!$B$33:$B$776,C$11)+'СЕТ СН'!$F$12+СВЦЭМ!$D$10+'СЕТ СН'!$F$6-'СЕТ СН'!$F$22</f>
        <v>748.47670504000007</v>
      </c>
      <c r="D38" s="36">
        <f>SUMIFS(СВЦЭМ!$C$33:$C$776,СВЦЭМ!$A$33:$A$776,$A38,СВЦЭМ!$B$33:$B$776,D$11)+'СЕТ СН'!$F$12+СВЦЭМ!$D$10+'СЕТ СН'!$F$6-'СЕТ СН'!$F$22</f>
        <v>774.07369538</v>
      </c>
      <c r="E38" s="36">
        <f>SUMIFS(СВЦЭМ!$C$33:$C$776,СВЦЭМ!$A$33:$A$776,$A38,СВЦЭМ!$B$33:$B$776,E$11)+'СЕТ СН'!$F$12+СВЦЭМ!$D$10+'СЕТ СН'!$F$6-'СЕТ СН'!$F$22</f>
        <v>779.35266444000001</v>
      </c>
      <c r="F38" s="36">
        <f>SUMIFS(СВЦЭМ!$C$33:$C$776,СВЦЭМ!$A$33:$A$776,$A38,СВЦЭМ!$B$33:$B$776,F$11)+'СЕТ СН'!$F$12+СВЦЭМ!$D$10+'СЕТ СН'!$F$6-'СЕТ СН'!$F$22</f>
        <v>797.18266277000009</v>
      </c>
      <c r="G38" s="36">
        <f>SUMIFS(СВЦЭМ!$C$33:$C$776,СВЦЭМ!$A$33:$A$776,$A38,СВЦЭМ!$B$33:$B$776,G$11)+'СЕТ СН'!$F$12+СВЦЭМ!$D$10+'СЕТ СН'!$F$6-'СЕТ СН'!$F$22</f>
        <v>757.56544224000004</v>
      </c>
      <c r="H38" s="36">
        <f>SUMIFS(СВЦЭМ!$C$33:$C$776,СВЦЭМ!$A$33:$A$776,$A38,СВЦЭМ!$B$33:$B$776,H$11)+'СЕТ СН'!$F$12+СВЦЭМ!$D$10+'СЕТ СН'!$F$6-'СЕТ СН'!$F$22</f>
        <v>720.43367721000004</v>
      </c>
      <c r="I38" s="36">
        <f>SUMIFS(СВЦЭМ!$C$33:$C$776,СВЦЭМ!$A$33:$A$776,$A38,СВЦЭМ!$B$33:$B$776,I$11)+'СЕТ СН'!$F$12+СВЦЭМ!$D$10+'СЕТ СН'!$F$6-'СЕТ СН'!$F$22</f>
        <v>664.54936093000003</v>
      </c>
      <c r="J38" s="36">
        <f>SUMIFS(СВЦЭМ!$C$33:$C$776,СВЦЭМ!$A$33:$A$776,$A38,СВЦЭМ!$B$33:$B$776,J$11)+'СЕТ СН'!$F$12+СВЦЭМ!$D$10+'СЕТ СН'!$F$6-'СЕТ СН'!$F$22</f>
        <v>690.50231667000003</v>
      </c>
      <c r="K38" s="36">
        <f>SUMIFS(СВЦЭМ!$C$33:$C$776,СВЦЭМ!$A$33:$A$776,$A38,СВЦЭМ!$B$33:$B$776,K$11)+'СЕТ СН'!$F$12+СВЦЭМ!$D$10+'СЕТ СН'!$F$6-'СЕТ СН'!$F$22</f>
        <v>699.96899353000003</v>
      </c>
      <c r="L38" s="36">
        <f>SUMIFS(СВЦЭМ!$C$33:$C$776,СВЦЭМ!$A$33:$A$776,$A38,СВЦЭМ!$B$33:$B$776,L$11)+'СЕТ СН'!$F$12+СВЦЭМ!$D$10+'СЕТ СН'!$F$6-'СЕТ СН'!$F$22</f>
        <v>695.22949245000007</v>
      </c>
      <c r="M38" s="36">
        <f>SUMIFS(СВЦЭМ!$C$33:$C$776,СВЦЭМ!$A$33:$A$776,$A38,СВЦЭМ!$B$33:$B$776,M$11)+'СЕТ СН'!$F$12+СВЦЭМ!$D$10+'СЕТ СН'!$F$6-'СЕТ СН'!$F$22</f>
        <v>692.16205108000008</v>
      </c>
      <c r="N38" s="36">
        <f>SUMIFS(СВЦЭМ!$C$33:$C$776,СВЦЭМ!$A$33:$A$776,$A38,СВЦЭМ!$B$33:$B$776,N$11)+'СЕТ СН'!$F$12+СВЦЭМ!$D$10+'СЕТ СН'!$F$6-'СЕТ СН'!$F$22</f>
        <v>677.11595763000003</v>
      </c>
      <c r="O38" s="36">
        <f>SUMIFS(СВЦЭМ!$C$33:$C$776,СВЦЭМ!$A$33:$A$776,$A38,СВЦЭМ!$B$33:$B$776,O$11)+'СЕТ СН'!$F$12+СВЦЭМ!$D$10+'СЕТ СН'!$F$6-'СЕТ СН'!$F$22</f>
        <v>677.1542249900001</v>
      </c>
      <c r="P38" s="36">
        <f>SUMIFS(СВЦЭМ!$C$33:$C$776,СВЦЭМ!$A$33:$A$776,$A38,СВЦЭМ!$B$33:$B$776,P$11)+'СЕТ СН'!$F$12+СВЦЭМ!$D$10+'СЕТ СН'!$F$6-'СЕТ СН'!$F$22</f>
        <v>671.37629178000009</v>
      </c>
      <c r="Q38" s="36">
        <f>SUMIFS(СВЦЭМ!$C$33:$C$776,СВЦЭМ!$A$33:$A$776,$A38,СВЦЭМ!$B$33:$B$776,Q$11)+'СЕТ СН'!$F$12+СВЦЭМ!$D$10+'СЕТ СН'!$F$6-'СЕТ СН'!$F$22</f>
        <v>674.45139294000001</v>
      </c>
      <c r="R38" s="36">
        <f>SUMIFS(СВЦЭМ!$C$33:$C$776,СВЦЭМ!$A$33:$A$776,$A38,СВЦЭМ!$B$33:$B$776,R$11)+'СЕТ СН'!$F$12+СВЦЭМ!$D$10+'СЕТ СН'!$F$6-'СЕТ СН'!$F$22</f>
        <v>688.22925743000008</v>
      </c>
      <c r="S38" s="36">
        <f>SUMIFS(СВЦЭМ!$C$33:$C$776,СВЦЭМ!$A$33:$A$776,$A38,СВЦЭМ!$B$33:$B$776,S$11)+'СЕТ СН'!$F$12+СВЦЭМ!$D$10+'СЕТ СН'!$F$6-'СЕТ СН'!$F$22</f>
        <v>689.87723761000007</v>
      </c>
      <c r="T38" s="36">
        <f>SUMIFS(СВЦЭМ!$C$33:$C$776,СВЦЭМ!$A$33:$A$776,$A38,СВЦЭМ!$B$33:$B$776,T$11)+'СЕТ СН'!$F$12+СВЦЭМ!$D$10+'СЕТ СН'!$F$6-'СЕТ СН'!$F$22</f>
        <v>703.67979536000007</v>
      </c>
      <c r="U38" s="36">
        <f>SUMIFS(СВЦЭМ!$C$33:$C$776,СВЦЭМ!$A$33:$A$776,$A38,СВЦЭМ!$B$33:$B$776,U$11)+'СЕТ СН'!$F$12+СВЦЭМ!$D$10+'СЕТ СН'!$F$6-'СЕТ СН'!$F$22</f>
        <v>676.34622612999999</v>
      </c>
      <c r="V38" s="36">
        <f>SUMIFS(СВЦЭМ!$C$33:$C$776,СВЦЭМ!$A$33:$A$776,$A38,СВЦЭМ!$B$33:$B$776,V$11)+'СЕТ СН'!$F$12+СВЦЭМ!$D$10+'СЕТ СН'!$F$6-'СЕТ СН'!$F$22</f>
        <v>639.8718533</v>
      </c>
      <c r="W38" s="36">
        <f>SUMIFS(СВЦЭМ!$C$33:$C$776,СВЦЭМ!$A$33:$A$776,$A38,СВЦЭМ!$B$33:$B$776,W$11)+'СЕТ СН'!$F$12+СВЦЭМ!$D$10+'СЕТ СН'!$F$6-'СЕТ СН'!$F$22</f>
        <v>626.97338633000004</v>
      </c>
      <c r="X38" s="36">
        <f>SUMIFS(СВЦЭМ!$C$33:$C$776,СВЦЭМ!$A$33:$A$776,$A38,СВЦЭМ!$B$33:$B$776,X$11)+'СЕТ СН'!$F$12+СВЦЭМ!$D$10+'СЕТ СН'!$F$6-'СЕТ СН'!$F$22</f>
        <v>597.73218476</v>
      </c>
      <c r="Y38" s="36">
        <f>SUMIFS(СВЦЭМ!$C$33:$C$776,СВЦЭМ!$A$33:$A$776,$A38,СВЦЭМ!$B$33:$B$776,Y$11)+'СЕТ СН'!$F$12+СВЦЭМ!$D$10+'СЕТ СН'!$F$6-'СЕТ СН'!$F$22</f>
        <v>608.28856807</v>
      </c>
    </row>
    <row r="39" spans="1:25" ht="15.75" x14ac:dyDescent="0.2">
      <c r="A39" s="35">
        <f t="shared" si="0"/>
        <v>43736</v>
      </c>
      <c r="B39" s="36">
        <f>SUMIFS(СВЦЭМ!$C$33:$C$776,СВЦЭМ!$A$33:$A$776,$A39,СВЦЭМ!$B$33:$B$776,B$11)+'СЕТ СН'!$F$12+СВЦЭМ!$D$10+'СЕТ СН'!$F$6-'СЕТ СН'!$F$22</f>
        <v>735.01215542</v>
      </c>
      <c r="C39" s="36">
        <f>SUMIFS(СВЦЭМ!$C$33:$C$776,СВЦЭМ!$A$33:$A$776,$A39,СВЦЭМ!$B$33:$B$776,C$11)+'СЕТ СН'!$F$12+СВЦЭМ!$D$10+'СЕТ СН'!$F$6-'СЕТ СН'!$F$22</f>
        <v>755.02310600999999</v>
      </c>
      <c r="D39" s="36">
        <f>SUMIFS(СВЦЭМ!$C$33:$C$776,СВЦЭМ!$A$33:$A$776,$A39,СВЦЭМ!$B$33:$B$776,D$11)+'СЕТ СН'!$F$12+СВЦЭМ!$D$10+'СЕТ СН'!$F$6-'СЕТ СН'!$F$22</f>
        <v>769.87783293000007</v>
      </c>
      <c r="E39" s="36">
        <f>SUMIFS(СВЦЭМ!$C$33:$C$776,СВЦЭМ!$A$33:$A$776,$A39,СВЦЭМ!$B$33:$B$776,E$11)+'СЕТ СН'!$F$12+СВЦЭМ!$D$10+'СЕТ СН'!$F$6-'СЕТ СН'!$F$22</f>
        <v>772.8065395000001</v>
      </c>
      <c r="F39" s="36">
        <f>SUMIFS(СВЦЭМ!$C$33:$C$776,СВЦЭМ!$A$33:$A$776,$A39,СВЦЭМ!$B$33:$B$776,F$11)+'СЕТ СН'!$F$12+СВЦЭМ!$D$10+'СЕТ СН'!$F$6-'СЕТ СН'!$F$22</f>
        <v>766.58999168000003</v>
      </c>
      <c r="G39" s="36">
        <f>SUMIFS(СВЦЭМ!$C$33:$C$776,СВЦЭМ!$A$33:$A$776,$A39,СВЦЭМ!$B$33:$B$776,G$11)+'СЕТ СН'!$F$12+СВЦЭМ!$D$10+'СЕТ СН'!$F$6-'СЕТ СН'!$F$22</f>
        <v>762.05601618000003</v>
      </c>
      <c r="H39" s="36">
        <f>SUMIFS(СВЦЭМ!$C$33:$C$776,СВЦЭМ!$A$33:$A$776,$A39,СВЦЭМ!$B$33:$B$776,H$11)+'СЕТ СН'!$F$12+СВЦЭМ!$D$10+'СЕТ СН'!$F$6-'СЕТ СН'!$F$22</f>
        <v>742.68118384000002</v>
      </c>
      <c r="I39" s="36">
        <f>SUMIFS(СВЦЭМ!$C$33:$C$776,СВЦЭМ!$A$33:$A$776,$A39,СВЦЭМ!$B$33:$B$776,I$11)+'СЕТ СН'!$F$12+СВЦЭМ!$D$10+'СЕТ СН'!$F$6-'СЕТ СН'!$F$22</f>
        <v>714.18987660000005</v>
      </c>
      <c r="J39" s="36">
        <f>SUMIFS(СВЦЭМ!$C$33:$C$776,СВЦЭМ!$A$33:$A$776,$A39,СВЦЭМ!$B$33:$B$776,J$11)+'СЕТ СН'!$F$12+СВЦЭМ!$D$10+'СЕТ СН'!$F$6-'СЕТ СН'!$F$22</f>
        <v>659.33426853000003</v>
      </c>
      <c r="K39" s="36">
        <f>SUMIFS(СВЦЭМ!$C$33:$C$776,СВЦЭМ!$A$33:$A$776,$A39,СВЦЭМ!$B$33:$B$776,K$11)+'СЕТ СН'!$F$12+СВЦЭМ!$D$10+'СЕТ СН'!$F$6-'СЕТ СН'!$F$22</f>
        <v>669.22041696000008</v>
      </c>
      <c r="L39" s="36">
        <f>SUMIFS(СВЦЭМ!$C$33:$C$776,СВЦЭМ!$A$33:$A$776,$A39,СВЦЭМ!$B$33:$B$776,L$11)+'СЕТ СН'!$F$12+СВЦЭМ!$D$10+'СЕТ СН'!$F$6-'СЕТ СН'!$F$22</f>
        <v>675.37242967000009</v>
      </c>
      <c r="M39" s="36">
        <f>SUMIFS(СВЦЭМ!$C$33:$C$776,СВЦЭМ!$A$33:$A$776,$A39,СВЦЭМ!$B$33:$B$776,M$11)+'СЕТ СН'!$F$12+СВЦЭМ!$D$10+'СЕТ СН'!$F$6-'СЕТ СН'!$F$22</f>
        <v>652.0614096700001</v>
      </c>
      <c r="N39" s="36">
        <f>SUMIFS(СВЦЭМ!$C$33:$C$776,СВЦЭМ!$A$33:$A$776,$A39,СВЦЭМ!$B$33:$B$776,N$11)+'СЕТ СН'!$F$12+СВЦЭМ!$D$10+'СЕТ СН'!$F$6-'СЕТ СН'!$F$22</f>
        <v>654.25954492000005</v>
      </c>
      <c r="O39" s="36">
        <f>SUMIFS(СВЦЭМ!$C$33:$C$776,СВЦЭМ!$A$33:$A$776,$A39,СВЦЭМ!$B$33:$B$776,O$11)+'СЕТ СН'!$F$12+СВЦЭМ!$D$10+'СЕТ СН'!$F$6-'СЕТ СН'!$F$22</f>
        <v>646.82523598</v>
      </c>
      <c r="P39" s="36">
        <f>SUMIFS(СВЦЭМ!$C$33:$C$776,СВЦЭМ!$A$33:$A$776,$A39,СВЦЭМ!$B$33:$B$776,P$11)+'СЕТ СН'!$F$12+СВЦЭМ!$D$10+'СЕТ СН'!$F$6-'СЕТ СН'!$F$22</f>
        <v>648.98497541000006</v>
      </c>
      <c r="Q39" s="36">
        <f>SUMIFS(СВЦЭМ!$C$33:$C$776,СВЦЭМ!$A$33:$A$776,$A39,СВЦЭМ!$B$33:$B$776,Q$11)+'СЕТ СН'!$F$12+СВЦЭМ!$D$10+'СЕТ СН'!$F$6-'СЕТ СН'!$F$22</f>
        <v>653.8666451900001</v>
      </c>
      <c r="R39" s="36">
        <f>SUMIFS(СВЦЭМ!$C$33:$C$776,СВЦЭМ!$A$33:$A$776,$A39,СВЦЭМ!$B$33:$B$776,R$11)+'СЕТ СН'!$F$12+СВЦЭМ!$D$10+'СЕТ СН'!$F$6-'СЕТ СН'!$F$22</f>
        <v>614.25709501000006</v>
      </c>
      <c r="S39" s="36">
        <f>SUMIFS(СВЦЭМ!$C$33:$C$776,СВЦЭМ!$A$33:$A$776,$A39,СВЦЭМ!$B$33:$B$776,S$11)+'СЕТ СН'!$F$12+СВЦЭМ!$D$10+'СЕТ СН'!$F$6-'СЕТ СН'!$F$22</f>
        <v>583.86132047000001</v>
      </c>
      <c r="T39" s="36">
        <f>SUMIFS(СВЦЭМ!$C$33:$C$776,СВЦЭМ!$A$33:$A$776,$A39,СВЦЭМ!$B$33:$B$776,T$11)+'СЕТ СН'!$F$12+СВЦЭМ!$D$10+'СЕТ СН'!$F$6-'СЕТ СН'!$F$22</f>
        <v>594.46315987000003</v>
      </c>
      <c r="U39" s="36">
        <f>SUMIFS(СВЦЭМ!$C$33:$C$776,СВЦЭМ!$A$33:$A$776,$A39,СВЦЭМ!$B$33:$B$776,U$11)+'СЕТ СН'!$F$12+СВЦЭМ!$D$10+'СЕТ СН'!$F$6-'СЕТ СН'!$F$22</f>
        <v>627.17787727000007</v>
      </c>
      <c r="V39" s="36">
        <f>SUMIFS(СВЦЭМ!$C$33:$C$776,СВЦЭМ!$A$33:$A$776,$A39,СВЦЭМ!$B$33:$B$776,V$11)+'СЕТ СН'!$F$12+СВЦЭМ!$D$10+'СЕТ СН'!$F$6-'СЕТ СН'!$F$22</f>
        <v>638.85007331000008</v>
      </c>
      <c r="W39" s="36">
        <f>SUMIFS(СВЦЭМ!$C$33:$C$776,СВЦЭМ!$A$33:$A$776,$A39,СВЦЭМ!$B$33:$B$776,W$11)+'СЕТ СН'!$F$12+СВЦЭМ!$D$10+'СЕТ СН'!$F$6-'СЕТ СН'!$F$22</f>
        <v>627.35444854000002</v>
      </c>
      <c r="X39" s="36">
        <f>SUMIFS(СВЦЭМ!$C$33:$C$776,СВЦЭМ!$A$33:$A$776,$A39,СВЦЭМ!$B$33:$B$776,X$11)+'СЕТ СН'!$F$12+СВЦЭМ!$D$10+'СЕТ СН'!$F$6-'СЕТ СН'!$F$22</f>
        <v>604.95473200000004</v>
      </c>
      <c r="Y39" s="36">
        <f>SUMIFS(СВЦЭМ!$C$33:$C$776,СВЦЭМ!$A$33:$A$776,$A39,СВЦЭМ!$B$33:$B$776,Y$11)+'СЕТ СН'!$F$12+СВЦЭМ!$D$10+'СЕТ СН'!$F$6-'СЕТ СН'!$F$22</f>
        <v>648.75940203000005</v>
      </c>
    </row>
    <row r="40" spans="1:25" ht="15.75" x14ac:dyDescent="0.2">
      <c r="A40" s="35">
        <f t="shared" si="0"/>
        <v>43737</v>
      </c>
      <c r="B40" s="36">
        <f>SUMIFS(СВЦЭМ!$C$33:$C$776,СВЦЭМ!$A$33:$A$776,$A40,СВЦЭМ!$B$33:$B$776,B$11)+'СЕТ СН'!$F$12+СВЦЭМ!$D$10+'СЕТ СН'!$F$6-'СЕТ СН'!$F$22</f>
        <v>712.99391131000004</v>
      </c>
      <c r="C40" s="36">
        <f>SUMIFS(СВЦЭМ!$C$33:$C$776,СВЦЭМ!$A$33:$A$776,$A40,СВЦЭМ!$B$33:$B$776,C$11)+'СЕТ СН'!$F$12+СВЦЭМ!$D$10+'СЕТ СН'!$F$6-'СЕТ СН'!$F$22</f>
        <v>739.98163571000009</v>
      </c>
      <c r="D40" s="36">
        <f>SUMIFS(СВЦЭМ!$C$33:$C$776,СВЦЭМ!$A$33:$A$776,$A40,СВЦЭМ!$B$33:$B$776,D$11)+'СЕТ СН'!$F$12+СВЦЭМ!$D$10+'СЕТ СН'!$F$6-'СЕТ СН'!$F$22</f>
        <v>752.37048030000005</v>
      </c>
      <c r="E40" s="36">
        <f>SUMIFS(СВЦЭМ!$C$33:$C$776,СВЦЭМ!$A$33:$A$776,$A40,СВЦЭМ!$B$33:$B$776,E$11)+'СЕТ СН'!$F$12+СВЦЭМ!$D$10+'СЕТ СН'!$F$6-'СЕТ СН'!$F$22</f>
        <v>759.49326351000002</v>
      </c>
      <c r="F40" s="36">
        <f>SUMIFS(СВЦЭМ!$C$33:$C$776,СВЦЭМ!$A$33:$A$776,$A40,СВЦЭМ!$B$33:$B$776,F$11)+'СЕТ СН'!$F$12+СВЦЭМ!$D$10+'СЕТ СН'!$F$6-'СЕТ СН'!$F$22</f>
        <v>758.30737153000007</v>
      </c>
      <c r="G40" s="36">
        <f>SUMIFS(СВЦЭМ!$C$33:$C$776,СВЦЭМ!$A$33:$A$776,$A40,СВЦЭМ!$B$33:$B$776,G$11)+'СЕТ СН'!$F$12+СВЦЭМ!$D$10+'СЕТ СН'!$F$6-'СЕТ СН'!$F$22</f>
        <v>753.47396370000001</v>
      </c>
      <c r="H40" s="36">
        <f>SUMIFS(СВЦЭМ!$C$33:$C$776,СВЦЭМ!$A$33:$A$776,$A40,СВЦЭМ!$B$33:$B$776,H$11)+'СЕТ СН'!$F$12+СВЦЭМ!$D$10+'СЕТ СН'!$F$6-'СЕТ СН'!$F$22</f>
        <v>735.95374619000006</v>
      </c>
      <c r="I40" s="36">
        <f>SUMIFS(СВЦЭМ!$C$33:$C$776,СВЦЭМ!$A$33:$A$776,$A40,СВЦЭМ!$B$33:$B$776,I$11)+'СЕТ СН'!$F$12+СВЦЭМ!$D$10+'СЕТ СН'!$F$6-'СЕТ СН'!$F$22</f>
        <v>730.93136117000006</v>
      </c>
      <c r="J40" s="36">
        <f>SUMIFS(СВЦЭМ!$C$33:$C$776,СВЦЭМ!$A$33:$A$776,$A40,СВЦЭМ!$B$33:$B$776,J$11)+'СЕТ СН'!$F$12+СВЦЭМ!$D$10+'СЕТ СН'!$F$6-'СЕТ СН'!$F$22</f>
        <v>688.31283614000006</v>
      </c>
      <c r="K40" s="36">
        <f>SUMIFS(СВЦЭМ!$C$33:$C$776,СВЦЭМ!$A$33:$A$776,$A40,СВЦЭМ!$B$33:$B$776,K$11)+'СЕТ СН'!$F$12+СВЦЭМ!$D$10+'СЕТ СН'!$F$6-'СЕТ СН'!$F$22</f>
        <v>664.07205947</v>
      </c>
      <c r="L40" s="36">
        <f>SUMIFS(СВЦЭМ!$C$33:$C$776,СВЦЭМ!$A$33:$A$776,$A40,СВЦЭМ!$B$33:$B$776,L$11)+'СЕТ СН'!$F$12+СВЦЭМ!$D$10+'СЕТ СН'!$F$6-'СЕТ СН'!$F$22</f>
        <v>669.9168785600001</v>
      </c>
      <c r="M40" s="36">
        <f>SUMIFS(СВЦЭМ!$C$33:$C$776,СВЦЭМ!$A$33:$A$776,$A40,СВЦЭМ!$B$33:$B$776,M$11)+'СЕТ СН'!$F$12+СВЦЭМ!$D$10+'СЕТ СН'!$F$6-'СЕТ СН'!$F$22</f>
        <v>655.79318397000009</v>
      </c>
      <c r="N40" s="36">
        <f>SUMIFS(СВЦЭМ!$C$33:$C$776,СВЦЭМ!$A$33:$A$776,$A40,СВЦЭМ!$B$33:$B$776,N$11)+'СЕТ СН'!$F$12+СВЦЭМ!$D$10+'СЕТ СН'!$F$6-'СЕТ СН'!$F$22</f>
        <v>658.45325777000005</v>
      </c>
      <c r="O40" s="36">
        <f>SUMIFS(СВЦЭМ!$C$33:$C$776,СВЦЭМ!$A$33:$A$776,$A40,СВЦЭМ!$B$33:$B$776,O$11)+'СЕТ СН'!$F$12+СВЦЭМ!$D$10+'СЕТ СН'!$F$6-'СЕТ СН'!$F$22</f>
        <v>657.91419074000009</v>
      </c>
      <c r="P40" s="36">
        <f>SUMIFS(СВЦЭМ!$C$33:$C$776,СВЦЭМ!$A$33:$A$776,$A40,СВЦЭМ!$B$33:$B$776,P$11)+'СЕТ СН'!$F$12+СВЦЭМ!$D$10+'СЕТ СН'!$F$6-'СЕТ СН'!$F$22</f>
        <v>666.89924600000006</v>
      </c>
      <c r="Q40" s="36">
        <f>SUMIFS(СВЦЭМ!$C$33:$C$776,СВЦЭМ!$A$33:$A$776,$A40,СВЦЭМ!$B$33:$B$776,Q$11)+'СЕТ СН'!$F$12+СВЦЭМ!$D$10+'СЕТ СН'!$F$6-'СЕТ СН'!$F$22</f>
        <v>672.99864572000001</v>
      </c>
      <c r="R40" s="36">
        <f>SUMIFS(СВЦЭМ!$C$33:$C$776,СВЦЭМ!$A$33:$A$776,$A40,СВЦЭМ!$B$33:$B$776,R$11)+'СЕТ СН'!$F$12+СВЦЭМ!$D$10+'СЕТ СН'!$F$6-'СЕТ СН'!$F$22</f>
        <v>636.19280820000006</v>
      </c>
      <c r="S40" s="36">
        <f>SUMIFS(СВЦЭМ!$C$33:$C$776,СВЦЭМ!$A$33:$A$776,$A40,СВЦЭМ!$B$33:$B$776,S$11)+'СЕТ СН'!$F$12+СВЦЭМ!$D$10+'СЕТ СН'!$F$6-'СЕТ СН'!$F$22</f>
        <v>598.11696210000002</v>
      </c>
      <c r="T40" s="36">
        <f>SUMIFS(СВЦЭМ!$C$33:$C$776,СВЦЭМ!$A$33:$A$776,$A40,СВЦЭМ!$B$33:$B$776,T$11)+'СЕТ СН'!$F$12+СВЦЭМ!$D$10+'СЕТ СН'!$F$6-'СЕТ СН'!$F$22</f>
        <v>612.92507605000003</v>
      </c>
      <c r="U40" s="36">
        <f>SUMIFS(СВЦЭМ!$C$33:$C$776,СВЦЭМ!$A$33:$A$776,$A40,СВЦЭМ!$B$33:$B$776,U$11)+'СЕТ СН'!$F$12+СВЦЭМ!$D$10+'СЕТ СН'!$F$6-'СЕТ СН'!$F$22</f>
        <v>645.88754688000006</v>
      </c>
      <c r="V40" s="36">
        <f>SUMIFS(СВЦЭМ!$C$33:$C$776,СВЦЭМ!$A$33:$A$776,$A40,СВЦЭМ!$B$33:$B$776,V$11)+'СЕТ СН'!$F$12+СВЦЭМ!$D$10+'СЕТ СН'!$F$6-'СЕТ СН'!$F$22</f>
        <v>656.80881668000006</v>
      </c>
      <c r="W40" s="36">
        <f>SUMIFS(СВЦЭМ!$C$33:$C$776,СВЦЭМ!$A$33:$A$776,$A40,СВЦЭМ!$B$33:$B$776,W$11)+'СЕТ СН'!$F$12+СВЦЭМ!$D$10+'СЕТ СН'!$F$6-'СЕТ СН'!$F$22</f>
        <v>648.60821827000007</v>
      </c>
      <c r="X40" s="36">
        <f>SUMIFS(СВЦЭМ!$C$33:$C$776,СВЦЭМ!$A$33:$A$776,$A40,СВЦЭМ!$B$33:$B$776,X$11)+'СЕТ СН'!$F$12+СВЦЭМ!$D$10+'СЕТ СН'!$F$6-'СЕТ СН'!$F$22</f>
        <v>613.81981195000003</v>
      </c>
      <c r="Y40" s="36">
        <f>SUMIFS(СВЦЭМ!$C$33:$C$776,СВЦЭМ!$A$33:$A$776,$A40,СВЦЭМ!$B$33:$B$776,Y$11)+'СЕТ СН'!$F$12+СВЦЭМ!$D$10+'СЕТ СН'!$F$6-'СЕТ СН'!$F$22</f>
        <v>609.00018723000005</v>
      </c>
    </row>
    <row r="41" spans="1:25" ht="15.75" x14ac:dyDescent="0.2">
      <c r="A41" s="35">
        <f t="shared" si="0"/>
        <v>43738</v>
      </c>
      <c r="B41" s="36">
        <f>SUMIFS(СВЦЭМ!$C$33:$C$776,СВЦЭМ!$A$33:$A$776,$A41,СВЦЭМ!$B$33:$B$776,B$11)+'СЕТ СН'!$F$12+СВЦЭМ!$D$10+'СЕТ СН'!$F$6-'СЕТ СН'!$F$22</f>
        <v>665.16161299000009</v>
      </c>
      <c r="C41" s="36">
        <f>SUMIFS(СВЦЭМ!$C$33:$C$776,СВЦЭМ!$A$33:$A$776,$A41,СВЦЭМ!$B$33:$B$776,C$11)+'СЕТ СН'!$F$12+СВЦЭМ!$D$10+'СЕТ СН'!$F$6-'СЕТ СН'!$F$22</f>
        <v>697.22275188000003</v>
      </c>
      <c r="D41" s="36">
        <f>SUMIFS(СВЦЭМ!$C$33:$C$776,СВЦЭМ!$A$33:$A$776,$A41,СВЦЭМ!$B$33:$B$776,D$11)+'СЕТ СН'!$F$12+СВЦЭМ!$D$10+'СЕТ СН'!$F$6-'СЕТ СН'!$F$22</f>
        <v>708.89530048000006</v>
      </c>
      <c r="E41" s="36">
        <f>SUMIFS(СВЦЭМ!$C$33:$C$776,СВЦЭМ!$A$33:$A$776,$A41,СВЦЭМ!$B$33:$B$776,E$11)+'СЕТ СН'!$F$12+СВЦЭМ!$D$10+'СЕТ СН'!$F$6-'СЕТ СН'!$F$22</f>
        <v>726.97617909000007</v>
      </c>
      <c r="F41" s="36">
        <f>SUMIFS(СВЦЭМ!$C$33:$C$776,СВЦЭМ!$A$33:$A$776,$A41,СВЦЭМ!$B$33:$B$776,F$11)+'СЕТ СН'!$F$12+СВЦЭМ!$D$10+'СЕТ СН'!$F$6-'СЕТ СН'!$F$22</f>
        <v>712.71332489000008</v>
      </c>
      <c r="G41" s="36">
        <f>SUMIFS(СВЦЭМ!$C$33:$C$776,СВЦЭМ!$A$33:$A$776,$A41,СВЦЭМ!$B$33:$B$776,G$11)+'СЕТ СН'!$F$12+СВЦЭМ!$D$10+'СЕТ СН'!$F$6-'СЕТ СН'!$F$22</f>
        <v>702.69271758000002</v>
      </c>
      <c r="H41" s="36">
        <f>SUMIFS(СВЦЭМ!$C$33:$C$776,СВЦЭМ!$A$33:$A$776,$A41,СВЦЭМ!$B$33:$B$776,H$11)+'СЕТ СН'!$F$12+СВЦЭМ!$D$10+'СЕТ СН'!$F$6-'СЕТ СН'!$F$22</f>
        <v>649.30111376000002</v>
      </c>
      <c r="I41" s="36">
        <f>SUMIFS(СВЦЭМ!$C$33:$C$776,СВЦЭМ!$A$33:$A$776,$A41,СВЦЭМ!$B$33:$B$776,I$11)+'СЕТ СН'!$F$12+СВЦЭМ!$D$10+'СЕТ СН'!$F$6-'СЕТ СН'!$F$22</f>
        <v>638.52831071000003</v>
      </c>
      <c r="J41" s="36">
        <f>SUMIFS(СВЦЭМ!$C$33:$C$776,СВЦЭМ!$A$33:$A$776,$A41,СВЦЭМ!$B$33:$B$776,J$11)+'СЕТ СН'!$F$12+СВЦЭМ!$D$10+'СЕТ СН'!$F$6-'СЕТ СН'!$F$22</f>
        <v>652.7167847500001</v>
      </c>
      <c r="K41" s="36">
        <f>SUMIFS(СВЦЭМ!$C$33:$C$776,СВЦЭМ!$A$33:$A$776,$A41,СВЦЭМ!$B$33:$B$776,K$11)+'СЕТ СН'!$F$12+СВЦЭМ!$D$10+'СЕТ СН'!$F$6-'СЕТ СН'!$F$22</f>
        <v>657.23484980000001</v>
      </c>
      <c r="L41" s="36">
        <f>SUMIFS(СВЦЭМ!$C$33:$C$776,СВЦЭМ!$A$33:$A$776,$A41,СВЦЭМ!$B$33:$B$776,L$11)+'СЕТ СН'!$F$12+СВЦЭМ!$D$10+'СЕТ СН'!$F$6-'СЕТ СН'!$F$22</f>
        <v>651.33982814000001</v>
      </c>
      <c r="M41" s="36">
        <f>SUMIFS(СВЦЭМ!$C$33:$C$776,СВЦЭМ!$A$33:$A$776,$A41,СВЦЭМ!$B$33:$B$776,M$11)+'СЕТ СН'!$F$12+СВЦЭМ!$D$10+'СЕТ СН'!$F$6-'СЕТ СН'!$F$22</f>
        <v>626.17458190000002</v>
      </c>
      <c r="N41" s="36">
        <f>SUMIFS(СВЦЭМ!$C$33:$C$776,СВЦЭМ!$A$33:$A$776,$A41,СВЦЭМ!$B$33:$B$776,N$11)+'СЕТ СН'!$F$12+СВЦЭМ!$D$10+'СЕТ СН'!$F$6-'СЕТ СН'!$F$22</f>
        <v>619.83565318000001</v>
      </c>
      <c r="O41" s="36">
        <f>SUMIFS(СВЦЭМ!$C$33:$C$776,СВЦЭМ!$A$33:$A$776,$A41,СВЦЭМ!$B$33:$B$776,O$11)+'СЕТ СН'!$F$12+СВЦЭМ!$D$10+'СЕТ СН'!$F$6-'СЕТ СН'!$F$22</f>
        <v>597.37875528000006</v>
      </c>
      <c r="P41" s="36">
        <f>SUMIFS(СВЦЭМ!$C$33:$C$776,СВЦЭМ!$A$33:$A$776,$A41,СВЦЭМ!$B$33:$B$776,P$11)+'СЕТ СН'!$F$12+СВЦЭМ!$D$10+'СЕТ СН'!$F$6-'СЕТ СН'!$F$22</f>
        <v>604.02255958000001</v>
      </c>
      <c r="Q41" s="36">
        <f>SUMIFS(СВЦЭМ!$C$33:$C$776,СВЦЭМ!$A$33:$A$776,$A41,СВЦЭМ!$B$33:$B$776,Q$11)+'СЕТ СН'!$F$12+СВЦЭМ!$D$10+'СЕТ СН'!$F$6-'СЕТ СН'!$F$22</f>
        <v>609.62923324000008</v>
      </c>
      <c r="R41" s="36">
        <f>SUMIFS(СВЦЭМ!$C$33:$C$776,СВЦЭМ!$A$33:$A$776,$A41,СВЦЭМ!$B$33:$B$776,R$11)+'СЕТ СН'!$F$12+СВЦЭМ!$D$10+'СЕТ СН'!$F$6-'СЕТ СН'!$F$22</f>
        <v>578.00395088000005</v>
      </c>
      <c r="S41" s="36">
        <f>SUMIFS(СВЦЭМ!$C$33:$C$776,СВЦЭМ!$A$33:$A$776,$A41,СВЦЭМ!$B$33:$B$776,S$11)+'СЕТ СН'!$F$12+СВЦЭМ!$D$10+'СЕТ СН'!$F$6-'СЕТ СН'!$F$22</f>
        <v>582.94517293000001</v>
      </c>
      <c r="T41" s="36">
        <f>SUMIFS(СВЦЭМ!$C$33:$C$776,СВЦЭМ!$A$33:$A$776,$A41,СВЦЭМ!$B$33:$B$776,T$11)+'СЕТ СН'!$F$12+СВЦЭМ!$D$10+'СЕТ СН'!$F$6-'СЕТ СН'!$F$22</f>
        <v>597.26006271000006</v>
      </c>
      <c r="U41" s="36">
        <f>SUMIFS(СВЦЭМ!$C$33:$C$776,СВЦЭМ!$A$33:$A$776,$A41,СВЦЭМ!$B$33:$B$776,U$11)+'СЕТ СН'!$F$12+СВЦЭМ!$D$10+'СЕТ СН'!$F$6-'СЕТ СН'!$F$22</f>
        <v>627.27356325000005</v>
      </c>
      <c r="V41" s="36">
        <f>SUMIFS(СВЦЭМ!$C$33:$C$776,СВЦЭМ!$A$33:$A$776,$A41,СВЦЭМ!$B$33:$B$776,V$11)+'СЕТ СН'!$F$12+СВЦЭМ!$D$10+'СЕТ СН'!$F$6-'СЕТ СН'!$F$22</f>
        <v>632.4344507400001</v>
      </c>
      <c r="W41" s="36">
        <f>SUMIFS(СВЦЭМ!$C$33:$C$776,СВЦЭМ!$A$33:$A$776,$A41,СВЦЭМ!$B$33:$B$776,W$11)+'СЕТ СН'!$F$12+СВЦЭМ!$D$10+'СЕТ СН'!$F$6-'СЕТ СН'!$F$22</f>
        <v>624.29417165000007</v>
      </c>
      <c r="X41" s="36">
        <f>SUMIFS(СВЦЭМ!$C$33:$C$776,СВЦЭМ!$A$33:$A$776,$A41,СВЦЭМ!$B$33:$B$776,X$11)+'СЕТ СН'!$F$12+СВЦЭМ!$D$10+'СЕТ СН'!$F$6-'СЕТ СН'!$F$22</f>
        <v>594.05263978000005</v>
      </c>
      <c r="Y41" s="36">
        <f>SUMIFS(СВЦЭМ!$C$33:$C$776,СВЦЭМ!$A$33:$A$776,$A41,СВЦЭМ!$B$33:$B$776,Y$11)+'СЕТ СН'!$F$12+СВЦЭМ!$D$10+'СЕТ СН'!$F$6-'СЕТ СН'!$F$22</f>
        <v>571.28750791000004</v>
      </c>
    </row>
    <row r="42" spans="1:25" ht="15.75" hidden="1" x14ac:dyDescent="0.2">
      <c r="A42" s="35">
        <f t="shared" si="0"/>
        <v>43739</v>
      </c>
      <c r="B42" s="36">
        <f>SUMIFS(СВЦЭМ!$C$33:$C$776,СВЦЭМ!$A$33:$A$776,$A42,СВЦЭМ!$B$33:$B$776,B$11)+'СЕТ СН'!$F$12+СВЦЭМ!$D$10+'СЕТ СН'!$F$6-'СЕТ СН'!$F$22</f>
        <v>57.407463910000004</v>
      </c>
      <c r="C42" s="36">
        <f>SUMIFS(СВЦЭМ!$C$33:$C$776,СВЦЭМ!$A$33:$A$776,$A42,СВЦЭМ!$B$33:$B$776,C$11)+'СЕТ СН'!$F$12+СВЦЭМ!$D$10+'СЕТ СН'!$F$6-'СЕТ СН'!$F$22</f>
        <v>57.407463910000004</v>
      </c>
      <c r="D42" s="36">
        <f>SUMIFS(СВЦЭМ!$C$33:$C$776,СВЦЭМ!$A$33:$A$776,$A42,СВЦЭМ!$B$33:$B$776,D$11)+'СЕТ СН'!$F$12+СВЦЭМ!$D$10+'СЕТ СН'!$F$6-'СЕТ СН'!$F$22</f>
        <v>57.407463910000004</v>
      </c>
      <c r="E42" s="36">
        <f>SUMIFS(СВЦЭМ!$C$33:$C$776,СВЦЭМ!$A$33:$A$776,$A42,СВЦЭМ!$B$33:$B$776,E$11)+'СЕТ СН'!$F$12+СВЦЭМ!$D$10+'СЕТ СН'!$F$6-'СЕТ СН'!$F$22</f>
        <v>57.407463910000004</v>
      </c>
      <c r="F42" s="36">
        <f>SUMIFS(СВЦЭМ!$C$33:$C$776,СВЦЭМ!$A$33:$A$776,$A42,СВЦЭМ!$B$33:$B$776,F$11)+'СЕТ СН'!$F$12+СВЦЭМ!$D$10+'СЕТ СН'!$F$6-'СЕТ СН'!$F$22</f>
        <v>57.407463910000004</v>
      </c>
      <c r="G42" s="36">
        <f>SUMIFS(СВЦЭМ!$C$33:$C$776,СВЦЭМ!$A$33:$A$776,$A42,СВЦЭМ!$B$33:$B$776,G$11)+'СЕТ СН'!$F$12+СВЦЭМ!$D$10+'СЕТ СН'!$F$6-'СЕТ СН'!$F$22</f>
        <v>57.407463910000004</v>
      </c>
      <c r="H42" s="36">
        <f>SUMIFS(СВЦЭМ!$C$33:$C$776,СВЦЭМ!$A$33:$A$776,$A42,СВЦЭМ!$B$33:$B$776,H$11)+'СЕТ СН'!$F$12+СВЦЭМ!$D$10+'СЕТ СН'!$F$6-'СЕТ СН'!$F$22</f>
        <v>57.407463910000004</v>
      </c>
      <c r="I42" s="36">
        <f>SUMIFS(СВЦЭМ!$C$33:$C$776,СВЦЭМ!$A$33:$A$776,$A42,СВЦЭМ!$B$33:$B$776,I$11)+'СЕТ СН'!$F$12+СВЦЭМ!$D$10+'СЕТ СН'!$F$6-'СЕТ СН'!$F$22</f>
        <v>57.407463910000004</v>
      </c>
      <c r="J42" s="36">
        <f>SUMIFS(СВЦЭМ!$C$33:$C$776,СВЦЭМ!$A$33:$A$776,$A42,СВЦЭМ!$B$33:$B$776,J$11)+'СЕТ СН'!$F$12+СВЦЭМ!$D$10+'СЕТ СН'!$F$6-'СЕТ СН'!$F$22</f>
        <v>57.407463910000004</v>
      </c>
      <c r="K42" s="36">
        <f>SUMIFS(СВЦЭМ!$C$33:$C$776,СВЦЭМ!$A$33:$A$776,$A42,СВЦЭМ!$B$33:$B$776,K$11)+'СЕТ СН'!$F$12+СВЦЭМ!$D$10+'СЕТ СН'!$F$6-'СЕТ СН'!$F$22</f>
        <v>57.407463910000004</v>
      </c>
      <c r="L42" s="36">
        <f>SUMIFS(СВЦЭМ!$C$33:$C$776,СВЦЭМ!$A$33:$A$776,$A42,СВЦЭМ!$B$33:$B$776,L$11)+'СЕТ СН'!$F$12+СВЦЭМ!$D$10+'СЕТ СН'!$F$6-'СЕТ СН'!$F$22</f>
        <v>57.407463910000004</v>
      </c>
      <c r="M42" s="36">
        <f>SUMIFS(СВЦЭМ!$C$33:$C$776,СВЦЭМ!$A$33:$A$776,$A42,СВЦЭМ!$B$33:$B$776,M$11)+'СЕТ СН'!$F$12+СВЦЭМ!$D$10+'СЕТ СН'!$F$6-'СЕТ СН'!$F$22</f>
        <v>57.407463910000004</v>
      </c>
      <c r="N42" s="36">
        <f>SUMIFS(СВЦЭМ!$C$33:$C$776,СВЦЭМ!$A$33:$A$776,$A42,СВЦЭМ!$B$33:$B$776,N$11)+'СЕТ СН'!$F$12+СВЦЭМ!$D$10+'СЕТ СН'!$F$6-'СЕТ СН'!$F$22</f>
        <v>57.407463910000004</v>
      </c>
      <c r="O42" s="36">
        <f>SUMIFS(СВЦЭМ!$C$33:$C$776,СВЦЭМ!$A$33:$A$776,$A42,СВЦЭМ!$B$33:$B$776,O$11)+'СЕТ СН'!$F$12+СВЦЭМ!$D$10+'СЕТ СН'!$F$6-'СЕТ СН'!$F$22</f>
        <v>57.407463910000004</v>
      </c>
      <c r="P42" s="36">
        <f>SUMIFS(СВЦЭМ!$C$33:$C$776,СВЦЭМ!$A$33:$A$776,$A42,СВЦЭМ!$B$33:$B$776,P$11)+'СЕТ СН'!$F$12+СВЦЭМ!$D$10+'СЕТ СН'!$F$6-'СЕТ СН'!$F$22</f>
        <v>57.407463910000004</v>
      </c>
      <c r="Q42" s="36">
        <f>SUMIFS(СВЦЭМ!$C$33:$C$776,СВЦЭМ!$A$33:$A$776,$A42,СВЦЭМ!$B$33:$B$776,Q$11)+'СЕТ СН'!$F$12+СВЦЭМ!$D$10+'СЕТ СН'!$F$6-'СЕТ СН'!$F$22</f>
        <v>57.407463910000004</v>
      </c>
      <c r="R42" s="36">
        <f>SUMIFS(СВЦЭМ!$C$33:$C$776,СВЦЭМ!$A$33:$A$776,$A42,СВЦЭМ!$B$33:$B$776,R$11)+'СЕТ СН'!$F$12+СВЦЭМ!$D$10+'СЕТ СН'!$F$6-'СЕТ СН'!$F$22</f>
        <v>57.407463910000004</v>
      </c>
      <c r="S42" s="36">
        <f>SUMIFS(СВЦЭМ!$C$33:$C$776,СВЦЭМ!$A$33:$A$776,$A42,СВЦЭМ!$B$33:$B$776,S$11)+'СЕТ СН'!$F$12+СВЦЭМ!$D$10+'СЕТ СН'!$F$6-'СЕТ СН'!$F$22</f>
        <v>57.407463910000004</v>
      </c>
      <c r="T42" s="36">
        <f>SUMIFS(СВЦЭМ!$C$33:$C$776,СВЦЭМ!$A$33:$A$776,$A42,СВЦЭМ!$B$33:$B$776,T$11)+'СЕТ СН'!$F$12+СВЦЭМ!$D$10+'СЕТ СН'!$F$6-'СЕТ СН'!$F$22</f>
        <v>57.407463910000004</v>
      </c>
      <c r="U42" s="36">
        <f>SUMIFS(СВЦЭМ!$C$33:$C$776,СВЦЭМ!$A$33:$A$776,$A42,СВЦЭМ!$B$33:$B$776,U$11)+'СЕТ СН'!$F$12+СВЦЭМ!$D$10+'СЕТ СН'!$F$6-'СЕТ СН'!$F$22</f>
        <v>57.407463910000004</v>
      </c>
      <c r="V42" s="36">
        <f>SUMIFS(СВЦЭМ!$C$33:$C$776,СВЦЭМ!$A$33:$A$776,$A42,СВЦЭМ!$B$33:$B$776,V$11)+'СЕТ СН'!$F$12+СВЦЭМ!$D$10+'СЕТ СН'!$F$6-'СЕТ СН'!$F$22</f>
        <v>57.407463910000004</v>
      </c>
      <c r="W42" s="36">
        <f>SUMIFS(СВЦЭМ!$C$33:$C$776,СВЦЭМ!$A$33:$A$776,$A42,СВЦЭМ!$B$33:$B$776,W$11)+'СЕТ СН'!$F$12+СВЦЭМ!$D$10+'СЕТ СН'!$F$6-'СЕТ СН'!$F$22</f>
        <v>57.407463910000004</v>
      </c>
      <c r="X42" s="36">
        <f>SUMIFS(СВЦЭМ!$C$33:$C$776,СВЦЭМ!$A$33:$A$776,$A42,СВЦЭМ!$B$33:$B$776,X$11)+'СЕТ СН'!$F$12+СВЦЭМ!$D$10+'СЕТ СН'!$F$6-'СЕТ СН'!$F$22</f>
        <v>57.407463910000004</v>
      </c>
      <c r="Y42" s="36">
        <f>SUMIFS(СВЦЭМ!$C$33:$C$776,СВЦЭМ!$A$33:$A$776,$A42,СВЦЭМ!$B$33:$B$776,Y$11)+'СЕТ СН'!$F$12+СВЦЭМ!$D$10+'СЕТ СН'!$F$6-'СЕТ СН'!$F$22</f>
        <v>57.407463910000004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01.09.2019</v>
      </c>
      <c r="B48" s="36">
        <f>SUMIFS(СВЦЭМ!$C$33:$C$776,СВЦЭМ!$A$33:$A$776,$A48,СВЦЭМ!$B$33:$B$776,B$47)+'СЕТ СН'!$G$12+СВЦЭМ!$D$10+'СЕТ СН'!$G$6-'СЕТ СН'!$G$22</f>
        <v>803.26550777</v>
      </c>
      <c r="C48" s="36">
        <f>SUMIFS(СВЦЭМ!$C$33:$C$776,СВЦЭМ!$A$33:$A$776,$A48,СВЦЭМ!$B$33:$B$776,C$47)+'СЕТ СН'!$G$12+СВЦЭМ!$D$10+'СЕТ СН'!$G$6-'СЕТ СН'!$G$22</f>
        <v>834.07483793000006</v>
      </c>
      <c r="D48" s="36">
        <f>SUMIFS(СВЦЭМ!$C$33:$C$776,СВЦЭМ!$A$33:$A$776,$A48,СВЦЭМ!$B$33:$B$776,D$47)+'СЕТ СН'!$G$12+СВЦЭМ!$D$10+'СЕТ СН'!$G$6-'СЕТ СН'!$G$22</f>
        <v>856.45406728</v>
      </c>
      <c r="E48" s="36">
        <f>SUMIFS(СВЦЭМ!$C$33:$C$776,СВЦЭМ!$A$33:$A$776,$A48,СВЦЭМ!$B$33:$B$776,E$47)+'СЕТ СН'!$G$12+СВЦЭМ!$D$10+'СЕТ СН'!$G$6-'СЕТ СН'!$G$22</f>
        <v>879.34867951000001</v>
      </c>
      <c r="F48" s="36">
        <f>SUMIFS(СВЦЭМ!$C$33:$C$776,СВЦЭМ!$A$33:$A$776,$A48,СВЦЭМ!$B$33:$B$776,F$47)+'СЕТ СН'!$G$12+СВЦЭМ!$D$10+'СЕТ СН'!$G$6-'СЕТ СН'!$G$22</f>
        <v>884.35768939000002</v>
      </c>
      <c r="G48" s="36">
        <f>SUMIFS(СВЦЭМ!$C$33:$C$776,СВЦЭМ!$A$33:$A$776,$A48,СВЦЭМ!$B$33:$B$776,G$47)+'СЕТ СН'!$G$12+СВЦЭМ!$D$10+'СЕТ СН'!$G$6-'СЕТ СН'!$G$22</f>
        <v>877.08447185</v>
      </c>
      <c r="H48" s="36">
        <f>SUMIFS(СВЦЭМ!$C$33:$C$776,СВЦЭМ!$A$33:$A$776,$A48,СВЦЭМ!$B$33:$B$776,H$47)+'СЕТ СН'!$G$12+СВЦЭМ!$D$10+'СЕТ СН'!$G$6-'СЕТ СН'!$G$22</f>
        <v>860.64671505000001</v>
      </c>
      <c r="I48" s="36">
        <f>SUMIFS(СВЦЭМ!$C$33:$C$776,СВЦЭМ!$A$33:$A$776,$A48,СВЦЭМ!$B$33:$B$776,I$47)+'СЕТ СН'!$G$12+СВЦЭМ!$D$10+'СЕТ СН'!$G$6-'СЕТ СН'!$G$22</f>
        <v>831.60391028000004</v>
      </c>
      <c r="J48" s="36">
        <f>SUMIFS(СВЦЭМ!$C$33:$C$776,СВЦЭМ!$A$33:$A$776,$A48,СВЦЭМ!$B$33:$B$776,J$47)+'СЕТ СН'!$G$12+СВЦЭМ!$D$10+'СЕТ СН'!$G$6-'СЕТ СН'!$G$22</f>
        <v>788.61523972999998</v>
      </c>
      <c r="K48" s="36">
        <f>SUMIFS(СВЦЭМ!$C$33:$C$776,СВЦЭМ!$A$33:$A$776,$A48,СВЦЭМ!$B$33:$B$776,K$47)+'СЕТ СН'!$G$12+СВЦЭМ!$D$10+'СЕТ СН'!$G$6-'СЕТ СН'!$G$22</f>
        <v>752.58407983999996</v>
      </c>
      <c r="L48" s="36">
        <f>SUMIFS(СВЦЭМ!$C$33:$C$776,СВЦЭМ!$A$33:$A$776,$A48,СВЦЭМ!$B$33:$B$776,L$47)+'СЕТ СН'!$G$12+СВЦЭМ!$D$10+'СЕТ СН'!$G$6-'СЕТ СН'!$G$22</f>
        <v>749.66312233999997</v>
      </c>
      <c r="M48" s="36">
        <f>SUMIFS(СВЦЭМ!$C$33:$C$776,СВЦЭМ!$A$33:$A$776,$A48,СВЦЭМ!$B$33:$B$776,M$47)+'СЕТ СН'!$G$12+СВЦЭМ!$D$10+'СЕТ СН'!$G$6-'СЕТ СН'!$G$22</f>
        <v>745.41029940999999</v>
      </c>
      <c r="N48" s="36">
        <f>SUMIFS(СВЦЭМ!$C$33:$C$776,СВЦЭМ!$A$33:$A$776,$A48,СВЦЭМ!$B$33:$B$776,N$47)+'СЕТ СН'!$G$12+СВЦЭМ!$D$10+'СЕТ СН'!$G$6-'СЕТ СН'!$G$22</f>
        <v>765.18559474000006</v>
      </c>
      <c r="O48" s="36">
        <f>SUMIFS(СВЦЭМ!$C$33:$C$776,СВЦЭМ!$A$33:$A$776,$A48,СВЦЭМ!$B$33:$B$776,O$47)+'СЕТ СН'!$G$12+СВЦЭМ!$D$10+'СЕТ СН'!$G$6-'СЕТ СН'!$G$22</f>
        <v>765.33373488000007</v>
      </c>
      <c r="P48" s="36">
        <f>SUMIFS(СВЦЭМ!$C$33:$C$776,СВЦЭМ!$A$33:$A$776,$A48,СВЦЭМ!$B$33:$B$776,P$47)+'СЕТ СН'!$G$12+СВЦЭМ!$D$10+'СЕТ СН'!$G$6-'СЕТ СН'!$G$22</f>
        <v>771.22737129999996</v>
      </c>
      <c r="Q48" s="36">
        <f>SUMIFS(СВЦЭМ!$C$33:$C$776,СВЦЭМ!$A$33:$A$776,$A48,СВЦЭМ!$B$33:$B$776,Q$47)+'СЕТ СН'!$G$12+СВЦЭМ!$D$10+'СЕТ СН'!$G$6-'СЕТ СН'!$G$22</f>
        <v>777.59945845000004</v>
      </c>
      <c r="R48" s="36">
        <f>SUMIFS(СВЦЭМ!$C$33:$C$776,СВЦЭМ!$A$33:$A$776,$A48,СВЦЭМ!$B$33:$B$776,R$47)+'СЕТ СН'!$G$12+СВЦЭМ!$D$10+'СЕТ СН'!$G$6-'СЕТ СН'!$G$22</f>
        <v>740.66262377999999</v>
      </c>
      <c r="S48" s="36">
        <f>SUMIFS(СВЦЭМ!$C$33:$C$776,СВЦЭМ!$A$33:$A$776,$A48,СВЦЭМ!$B$33:$B$776,S$47)+'СЕТ СН'!$G$12+СВЦЭМ!$D$10+'СЕТ СН'!$G$6-'СЕТ СН'!$G$22</f>
        <v>706.42482140999994</v>
      </c>
      <c r="T48" s="36">
        <f>SUMIFS(СВЦЭМ!$C$33:$C$776,СВЦЭМ!$A$33:$A$776,$A48,СВЦЭМ!$B$33:$B$776,T$47)+'СЕТ СН'!$G$12+СВЦЭМ!$D$10+'СЕТ СН'!$G$6-'СЕТ СН'!$G$22</f>
        <v>709.50403975999996</v>
      </c>
      <c r="U48" s="36">
        <f>SUMIFS(СВЦЭМ!$C$33:$C$776,СВЦЭМ!$A$33:$A$776,$A48,СВЦЭМ!$B$33:$B$776,U$47)+'СЕТ СН'!$G$12+СВЦЭМ!$D$10+'СЕТ СН'!$G$6-'СЕТ СН'!$G$22</f>
        <v>712.899495</v>
      </c>
      <c r="V48" s="36">
        <f>SUMIFS(СВЦЭМ!$C$33:$C$776,СВЦЭМ!$A$33:$A$776,$A48,СВЦЭМ!$B$33:$B$776,V$47)+'СЕТ СН'!$G$12+СВЦЭМ!$D$10+'СЕТ СН'!$G$6-'СЕТ СН'!$G$22</f>
        <v>744.28638245000002</v>
      </c>
      <c r="W48" s="36">
        <f>SUMIFS(СВЦЭМ!$C$33:$C$776,СВЦЭМ!$A$33:$A$776,$A48,СВЦЭМ!$B$33:$B$776,W$47)+'СЕТ СН'!$G$12+СВЦЭМ!$D$10+'СЕТ СН'!$G$6-'СЕТ СН'!$G$22</f>
        <v>730.50182747999997</v>
      </c>
      <c r="X48" s="36">
        <f>SUMIFS(СВЦЭМ!$C$33:$C$776,СВЦЭМ!$A$33:$A$776,$A48,СВЦЭМ!$B$33:$B$776,X$47)+'СЕТ СН'!$G$12+СВЦЭМ!$D$10+'СЕТ СН'!$G$6-'СЕТ СН'!$G$22</f>
        <v>701.09299649000002</v>
      </c>
      <c r="Y48" s="36">
        <f>SUMIFS(СВЦЭМ!$C$33:$C$776,СВЦЭМ!$A$33:$A$776,$A48,СВЦЭМ!$B$33:$B$776,Y$47)+'СЕТ СН'!$G$12+СВЦЭМ!$D$10+'СЕТ СН'!$G$6-'СЕТ СН'!$G$22</f>
        <v>743.09759885000005</v>
      </c>
    </row>
    <row r="49" spans="1:25" ht="15.75" x14ac:dyDescent="0.2">
      <c r="A49" s="35">
        <f>A48+1</f>
        <v>43710</v>
      </c>
      <c r="B49" s="36">
        <f>SUMIFS(СВЦЭМ!$C$33:$C$776,СВЦЭМ!$A$33:$A$776,$A49,СВЦЭМ!$B$33:$B$776,B$47)+'СЕТ СН'!$G$12+СВЦЭМ!$D$10+'СЕТ СН'!$G$6-'СЕТ СН'!$G$22</f>
        <v>837.62654830999998</v>
      </c>
      <c r="C49" s="36">
        <f>SUMIFS(СВЦЭМ!$C$33:$C$776,СВЦЭМ!$A$33:$A$776,$A49,СВЦЭМ!$B$33:$B$776,C$47)+'СЕТ СН'!$G$12+СВЦЭМ!$D$10+'СЕТ СН'!$G$6-'СЕТ СН'!$G$22</f>
        <v>845.59426108000002</v>
      </c>
      <c r="D49" s="36">
        <f>SUMIFS(СВЦЭМ!$C$33:$C$776,СВЦЭМ!$A$33:$A$776,$A49,СВЦЭМ!$B$33:$B$776,D$47)+'СЕТ СН'!$G$12+СВЦЭМ!$D$10+'СЕТ СН'!$G$6-'СЕТ СН'!$G$22</f>
        <v>858.16004303</v>
      </c>
      <c r="E49" s="36">
        <f>SUMIFS(СВЦЭМ!$C$33:$C$776,СВЦЭМ!$A$33:$A$776,$A49,СВЦЭМ!$B$33:$B$776,E$47)+'СЕТ СН'!$G$12+СВЦЭМ!$D$10+'СЕТ СН'!$G$6-'СЕТ СН'!$G$22</f>
        <v>861.31647437000004</v>
      </c>
      <c r="F49" s="36">
        <f>SUMIFS(СВЦЭМ!$C$33:$C$776,СВЦЭМ!$A$33:$A$776,$A49,СВЦЭМ!$B$33:$B$776,F$47)+'СЕТ СН'!$G$12+СВЦЭМ!$D$10+'СЕТ СН'!$G$6-'СЕТ СН'!$G$22</f>
        <v>881.42279825000003</v>
      </c>
      <c r="G49" s="36">
        <f>SUMIFS(СВЦЭМ!$C$33:$C$776,СВЦЭМ!$A$33:$A$776,$A49,СВЦЭМ!$B$33:$B$776,G$47)+'СЕТ СН'!$G$12+СВЦЭМ!$D$10+'СЕТ СН'!$G$6-'СЕТ СН'!$G$22</f>
        <v>858.69443211999999</v>
      </c>
      <c r="H49" s="36">
        <f>SUMIFS(СВЦЭМ!$C$33:$C$776,СВЦЭМ!$A$33:$A$776,$A49,СВЦЭМ!$B$33:$B$776,H$47)+'СЕТ СН'!$G$12+СВЦЭМ!$D$10+'СЕТ СН'!$G$6-'СЕТ СН'!$G$22</f>
        <v>856.20817851000004</v>
      </c>
      <c r="I49" s="36">
        <f>SUMIFS(СВЦЭМ!$C$33:$C$776,СВЦЭМ!$A$33:$A$776,$A49,СВЦЭМ!$B$33:$B$776,I$47)+'СЕТ СН'!$G$12+СВЦЭМ!$D$10+'СЕТ СН'!$G$6-'СЕТ СН'!$G$22</f>
        <v>862.41277032000005</v>
      </c>
      <c r="J49" s="36">
        <f>SUMIFS(СВЦЭМ!$C$33:$C$776,СВЦЭМ!$A$33:$A$776,$A49,СВЦЭМ!$B$33:$B$776,J$47)+'СЕТ СН'!$G$12+СВЦЭМ!$D$10+'СЕТ СН'!$G$6-'СЕТ СН'!$G$22</f>
        <v>840.32626074000007</v>
      </c>
      <c r="K49" s="36">
        <f>SUMIFS(СВЦЭМ!$C$33:$C$776,СВЦЭМ!$A$33:$A$776,$A49,СВЦЭМ!$B$33:$B$776,K$47)+'СЕТ СН'!$G$12+СВЦЭМ!$D$10+'СЕТ СН'!$G$6-'СЕТ СН'!$G$22</f>
        <v>799.38567472</v>
      </c>
      <c r="L49" s="36">
        <f>SUMIFS(СВЦЭМ!$C$33:$C$776,СВЦЭМ!$A$33:$A$776,$A49,СВЦЭМ!$B$33:$B$776,L$47)+'СЕТ СН'!$G$12+СВЦЭМ!$D$10+'СЕТ СН'!$G$6-'СЕТ СН'!$G$22</f>
        <v>802.19287406000001</v>
      </c>
      <c r="M49" s="36">
        <f>SUMIFS(СВЦЭМ!$C$33:$C$776,СВЦЭМ!$A$33:$A$776,$A49,СВЦЭМ!$B$33:$B$776,M$47)+'СЕТ СН'!$G$12+СВЦЭМ!$D$10+'СЕТ СН'!$G$6-'СЕТ СН'!$G$22</f>
        <v>806.86932419000004</v>
      </c>
      <c r="N49" s="36">
        <f>SUMIFS(СВЦЭМ!$C$33:$C$776,СВЦЭМ!$A$33:$A$776,$A49,СВЦЭМ!$B$33:$B$776,N$47)+'СЕТ СН'!$G$12+СВЦЭМ!$D$10+'СЕТ СН'!$G$6-'СЕТ СН'!$G$22</f>
        <v>812.47281010000006</v>
      </c>
      <c r="O49" s="36">
        <f>SUMIFS(СВЦЭМ!$C$33:$C$776,СВЦЭМ!$A$33:$A$776,$A49,СВЦЭМ!$B$33:$B$776,O$47)+'СЕТ СН'!$G$12+СВЦЭМ!$D$10+'СЕТ СН'!$G$6-'СЕТ СН'!$G$22</f>
        <v>806.12259782000001</v>
      </c>
      <c r="P49" s="36">
        <f>SUMIFS(СВЦЭМ!$C$33:$C$776,СВЦЭМ!$A$33:$A$776,$A49,СВЦЭМ!$B$33:$B$776,P$47)+'СЕТ СН'!$G$12+СВЦЭМ!$D$10+'СЕТ СН'!$G$6-'СЕТ СН'!$G$22</f>
        <v>805.63605071999996</v>
      </c>
      <c r="Q49" s="36">
        <f>SUMIFS(СВЦЭМ!$C$33:$C$776,СВЦЭМ!$A$33:$A$776,$A49,СВЦЭМ!$B$33:$B$776,Q$47)+'СЕТ СН'!$G$12+СВЦЭМ!$D$10+'СЕТ СН'!$G$6-'СЕТ СН'!$G$22</f>
        <v>810.29802236</v>
      </c>
      <c r="R49" s="36">
        <f>SUMIFS(СВЦЭМ!$C$33:$C$776,СВЦЭМ!$A$33:$A$776,$A49,СВЦЭМ!$B$33:$B$776,R$47)+'СЕТ СН'!$G$12+СВЦЭМ!$D$10+'СЕТ СН'!$G$6-'СЕТ СН'!$G$22</f>
        <v>779.12710719999995</v>
      </c>
      <c r="S49" s="36">
        <f>SUMIFS(СВЦЭМ!$C$33:$C$776,СВЦЭМ!$A$33:$A$776,$A49,СВЦЭМ!$B$33:$B$776,S$47)+'СЕТ СН'!$G$12+СВЦЭМ!$D$10+'СЕТ СН'!$G$6-'СЕТ СН'!$G$22</f>
        <v>739.82568696999999</v>
      </c>
      <c r="T49" s="36">
        <f>SUMIFS(СВЦЭМ!$C$33:$C$776,СВЦЭМ!$A$33:$A$776,$A49,СВЦЭМ!$B$33:$B$776,T$47)+'СЕТ СН'!$G$12+СВЦЭМ!$D$10+'СЕТ СН'!$G$6-'СЕТ СН'!$G$22</f>
        <v>740.37635906000003</v>
      </c>
      <c r="U49" s="36">
        <f>SUMIFS(СВЦЭМ!$C$33:$C$776,СВЦЭМ!$A$33:$A$776,$A49,СВЦЭМ!$B$33:$B$776,U$47)+'СЕТ СН'!$G$12+СВЦЭМ!$D$10+'СЕТ СН'!$G$6-'СЕТ СН'!$G$22</f>
        <v>740.41334981</v>
      </c>
      <c r="V49" s="36">
        <f>SUMIFS(СВЦЭМ!$C$33:$C$776,СВЦЭМ!$A$33:$A$776,$A49,СВЦЭМ!$B$33:$B$776,V$47)+'СЕТ СН'!$G$12+СВЦЭМ!$D$10+'СЕТ СН'!$G$6-'СЕТ СН'!$G$22</f>
        <v>759.52625475000002</v>
      </c>
      <c r="W49" s="36">
        <f>SUMIFS(СВЦЭМ!$C$33:$C$776,СВЦЭМ!$A$33:$A$776,$A49,СВЦЭМ!$B$33:$B$776,W$47)+'СЕТ СН'!$G$12+СВЦЭМ!$D$10+'СЕТ СН'!$G$6-'СЕТ СН'!$G$22</f>
        <v>743.35219436</v>
      </c>
      <c r="X49" s="36">
        <f>SUMIFS(СВЦЭМ!$C$33:$C$776,СВЦЭМ!$A$33:$A$776,$A49,СВЦЭМ!$B$33:$B$776,X$47)+'СЕТ СН'!$G$12+СВЦЭМ!$D$10+'СЕТ СН'!$G$6-'СЕТ СН'!$G$22</f>
        <v>765.07967797000003</v>
      </c>
      <c r="Y49" s="36">
        <f>SUMIFS(СВЦЭМ!$C$33:$C$776,СВЦЭМ!$A$33:$A$776,$A49,СВЦЭМ!$B$33:$B$776,Y$47)+'СЕТ СН'!$G$12+СВЦЭМ!$D$10+'СЕТ СН'!$G$6-'СЕТ СН'!$G$22</f>
        <v>815.38958353999999</v>
      </c>
    </row>
    <row r="50" spans="1:25" ht="15.75" x14ac:dyDescent="0.2">
      <c r="A50" s="35">
        <f t="shared" ref="A50:A78" si="1">A49+1</f>
        <v>43711</v>
      </c>
      <c r="B50" s="36">
        <f>SUMIFS(СВЦЭМ!$C$33:$C$776,СВЦЭМ!$A$33:$A$776,$A50,СВЦЭМ!$B$33:$B$776,B$47)+'СЕТ СН'!$G$12+СВЦЭМ!$D$10+'СЕТ СН'!$G$6-'СЕТ СН'!$G$22</f>
        <v>882.44741488</v>
      </c>
      <c r="C50" s="36">
        <f>SUMIFS(СВЦЭМ!$C$33:$C$776,СВЦЭМ!$A$33:$A$776,$A50,СВЦЭМ!$B$33:$B$776,C$47)+'СЕТ СН'!$G$12+СВЦЭМ!$D$10+'СЕТ СН'!$G$6-'СЕТ СН'!$G$22</f>
        <v>893.42736034999996</v>
      </c>
      <c r="D50" s="36">
        <f>SUMIFS(СВЦЭМ!$C$33:$C$776,СВЦЭМ!$A$33:$A$776,$A50,СВЦЭМ!$B$33:$B$776,D$47)+'СЕТ СН'!$G$12+СВЦЭМ!$D$10+'СЕТ СН'!$G$6-'СЕТ СН'!$G$22</f>
        <v>885.87251244000004</v>
      </c>
      <c r="E50" s="36">
        <f>SUMIFS(СВЦЭМ!$C$33:$C$776,СВЦЭМ!$A$33:$A$776,$A50,СВЦЭМ!$B$33:$B$776,E$47)+'СЕТ СН'!$G$12+СВЦЭМ!$D$10+'СЕТ СН'!$G$6-'СЕТ СН'!$G$22</f>
        <v>875.94086834000007</v>
      </c>
      <c r="F50" s="36">
        <f>SUMIFS(СВЦЭМ!$C$33:$C$776,СВЦЭМ!$A$33:$A$776,$A50,СВЦЭМ!$B$33:$B$776,F$47)+'СЕТ СН'!$G$12+СВЦЭМ!$D$10+'СЕТ СН'!$G$6-'СЕТ СН'!$G$22</f>
        <v>877.83948602999999</v>
      </c>
      <c r="G50" s="36">
        <f>SUMIFS(СВЦЭМ!$C$33:$C$776,СВЦЭМ!$A$33:$A$776,$A50,СВЦЭМ!$B$33:$B$776,G$47)+'СЕТ СН'!$G$12+СВЦЭМ!$D$10+'СЕТ СН'!$G$6-'СЕТ СН'!$G$22</f>
        <v>877.61021979999998</v>
      </c>
      <c r="H50" s="36">
        <f>SUMIFS(СВЦЭМ!$C$33:$C$776,СВЦЭМ!$A$33:$A$776,$A50,СВЦЭМ!$B$33:$B$776,H$47)+'СЕТ СН'!$G$12+СВЦЭМ!$D$10+'СЕТ СН'!$G$6-'СЕТ СН'!$G$22</f>
        <v>872.09158444000002</v>
      </c>
      <c r="I50" s="36">
        <f>SUMIFS(СВЦЭМ!$C$33:$C$776,СВЦЭМ!$A$33:$A$776,$A50,СВЦЭМ!$B$33:$B$776,I$47)+'СЕТ СН'!$G$12+СВЦЭМ!$D$10+'СЕТ СН'!$G$6-'СЕТ СН'!$G$22</f>
        <v>864.19992175000004</v>
      </c>
      <c r="J50" s="36">
        <f>SUMIFS(СВЦЭМ!$C$33:$C$776,СВЦЭМ!$A$33:$A$776,$A50,СВЦЭМ!$B$33:$B$776,J$47)+'СЕТ СН'!$G$12+СВЦЭМ!$D$10+'СЕТ СН'!$G$6-'СЕТ СН'!$G$22</f>
        <v>816.42178918000002</v>
      </c>
      <c r="K50" s="36">
        <f>SUMIFS(СВЦЭМ!$C$33:$C$776,СВЦЭМ!$A$33:$A$776,$A50,СВЦЭМ!$B$33:$B$776,K$47)+'СЕТ СН'!$G$12+СВЦЭМ!$D$10+'СЕТ СН'!$G$6-'СЕТ СН'!$G$22</f>
        <v>819.27852628000005</v>
      </c>
      <c r="L50" s="36">
        <f>SUMIFS(СВЦЭМ!$C$33:$C$776,СВЦЭМ!$A$33:$A$776,$A50,СВЦЭМ!$B$33:$B$776,L$47)+'СЕТ СН'!$G$12+СВЦЭМ!$D$10+'СЕТ СН'!$G$6-'СЕТ СН'!$G$22</f>
        <v>822.00015306</v>
      </c>
      <c r="M50" s="36">
        <f>SUMIFS(СВЦЭМ!$C$33:$C$776,СВЦЭМ!$A$33:$A$776,$A50,СВЦЭМ!$B$33:$B$776,M$47)+'СЕТ СН'!$G$12+СВЦЭМ!$D$10+'СЕТ СН'!$G$6-'СЕТ СН'!$G$22</f>
        <v>818.11126711999998</v>
      </c>
      <c r="N50" s="36">
        <f>SUMIFS(СВЦЭМ!$C$33:$C$776,СВЦЭМ!$A$33:$A$776,$A50,СВЦЭМ!$B$33:$B$776,N$47)+'СЕТ СН'!$G$12+СВЦЭМ!$D$10+'СЕТ СН'!$G$6-'СЕТ СН'!$G$22</f>
        <v>815.36307698999997</v>
      </c>
      <c r="O50" s="36">
        <f>SUMIFS(СВЦЭМ!$C$33:$C$776,СВЦЭМ!$A$33:$A$776,$A50,СВЦЭМ!$B$33:$B$776,O$47)+'СЕТ СН'!$G$12+СВЦЭМ!$D$10+'СЕТ СН'!$G$6-'СЕТ СН'!$G$22</f>
        <v>815.56590913000002</v>
      </c>
      <c r="P50" s="36">
        <f>SUMIFS(СВЦЭМ!$C$33:$C$776,СВЦЭМ!$A$33:$A$776,$A50,СВЦЭМ!$B$33:$B$776,P$47)+'СЕТ СН'!$G$12+СВЦЭМ!$D$10+'СЕТ СН'!$G$6-'СЕТ СН'!$G$22</f>
        <v>819.09987581999997</v>
      </c>
      <c r="Q50" s="36">
        <f>SUMIFS(СВЦЭМ!$C$33:$C$776,СВЦЭМ!$A$33:$A$776,$A50,СВЦЭМ!$B$33:$B$776,Q$47)+'СЕТ СН'!$G$12+СВЦЭМ!$D$10+'СЕТ СН'!$G$6-'СЕТ СН'!$G$22</f>
        <v>821.22417321</v>
      </c>
      <c r="R50" s="36">
        <f>SUMIFS(СВЦЭМ!$C$33:$C$776,СВЦЭМ!$A$33:$A$776,$A50,СВЦЭМ!$B$33:$B$776,R$47)+'СЕТ СН'!$G$12+СВЦЭМ!$D$10+'СЕТ СН'!$G$6-'СЕТ СН'!$G$22</f>
        <v>777.89064413000006</v>
      </c>
      <c r="S50" s="36">
        <f>SUMIFS(СВЦЭМ!$C$33:$C$776,СВЦЭМ!$A$33:$A$776,$A50,СВЦЭМ!$B$33:$B$776,S$47)+'СЕТ СН'!$G$12+СВЦЭМ!$D$10+'СЕТ СН'!$G$6-'СЕТ СН'!$G$22</f>
        <v>742.96913674000007</v>
      </c>
      <c r="T50" s="36">
        <f>SUMIFS(СВЦЭМ!$C$33:$C$776,СВЦЭМ!$A$33:$A$776,$A50,СВЦЭМ!$B$33:$B$776,T$47)+'СЕТ СН'!$G$12+СВЦЭМ!$D$10+'СЕТ СН'!$G$6-'СЕТ СН'!$G$22</f>
        <v>752.12813589000007</v>
      </c>
      <c r="U50" s="36">
        <f>SUMIFS(СВЦЭМ!$C$33:$C$776,СВЦЭМ!$A$33:$A$776,$A50,СВЦЭМ!$B$33:$B$776,U$47)+'СЕТ СН'!$G$12+СВЦЭМ!$D$10+'СЕТ СН'!$G$6-'СЕТ СН'!$G$22</f>
        <v>754.30834750999998</v>
      </c>
      <c r="V50" s="36">
        <f>SUMIFS(СВЦЭМ!$C$33:$C$776,СВЦЭМ!$A$33:$A$776,$A50,СВЦЭМ!$B$33:$B$776,V$47)+'СЕТ СН'!$G$12+СВЦЭМ!$D$10+'СЕТ СН'!$G$6-'СЕТ СН'!$G$22</f>
        <v>776.82859237000002</v>
      </c>
      <c r="W50" s="36">
        <f>SUMIFS(СВЦЭМ!$C$33:$C$776,СВЦЭМ!$A$33:$A$776,$A50,СВЦЭМ!$B$33:$B$776,W$47)+'СЕТ СН'!$G$12+СВЦЭМ!$D$10+'СЕТ СН'!$G$6-'СЕТ СН'!$G$22</f>
        <v>762.89309565999997</v>
      </c>
      <c r="X50" s="36">
        <f>SUMIFS(СВЦЭМ!$C$33:$C$776,СВЦЭМ!$A$33:$A$776,$A50,СВЦЭМ!$B$33:$B$776,X$47)+'СЕТ СН'!$G$12+СВЦЭМ!$D$10+'СЕТ СН'!$G$6-'СЕТ СН'!$G$22</f>
        <v>731.80230777999998</v>
      </c>
      <c r="Y50" s="36">
        <f>SUMIFS(СВЦЭМ!$C$33:$C$776,СВЦЭМ!$A$33:$A$776,$A50,СВЦЭМ!$B$33:$B$776,Y$47)+'СЕТ СН'!$G$12+СВЦЭМ!$D$10+'СЕТ СН'!$G$6-'СЕТ СН'!$G$22</f>
        <v>812.82258811999998</v>
      </c>
    </row>
    <row r="51" spans="1:25" ht="15.75" x14ac:dyDescent="0.2">
      <c r="A51" s="35">
        <f t="shared" si="1"/>
        <v>43712</v>
      </c>
      <c r="B51" s="36">
        <f>SUMIFS(СВЦЭМ!$C$33:$C$776,СВЦЭМ!$A$33:$A$776,$A51,СВЦЭМ!$B$33:$B$776,B$47)+'СЕТ СН'!$G$12+СВЦЭМ!$D$10+'СЕТ СН'!$G$6-'СЕТ СН'!$G$22</f>
        <v>876.50441355999999</v>
      </c>
      <c r="C51" s="36">
        <f>SUMIFS(СВЦЭМ!$C$33:$C$776,СВЦЭМ!$A$33:$A$776,$A51,СВЦЭМ!$B$33:$B$776,C$47)+'СЕТ СН'!$G$12+СВЦЭМ!$D$10+'СЕТ СН'!$G$6-'СЕТ СН'!$G$22</f>
        <v>878.94575209000004</v>
      </c>
      <c r="D51" s="36">
        <f>SUMIFS(СВЦЭМ!$C$33:$C$776,СВЦЭМ!$A$33:$A$776,$A51,СВЦЭМ!$B$33:$B$776,D$47)+'СЕТ СН'!$G$12+СВЦЭМ!$D$10+'СЕТ СН'!$G$6-'СЕТ СН'!$G$22</f>
        <v>877.31575760999999</v>
      </c>
      <c r="E51" s="36">
        <f>SUMIFS(СВЦЭМ!$C$33:$C$776,СВЦЭМ!$A$33:$A$776,$A51,СВЦЭМ!$B$33:$B$776,E$47)+'СЕТ СН'!$G$12+СВЦЭМ!$D$10+'СЕТ СН'!$G$6-'СЕТ СН'!$G$22</f>
        <v>874.01575350999997</v>
      </c>
      <c r="F51" s="36">
        <f>SUMIFS(СВЦЭМ!$C$33:$C$776,СВЦЭМ!$A$33:$A$776,$A51,СВЦЭМ!$B$33:$B$776,F$47)+'СЕТ СН'!$G$12+СВЦЭМ!$D$10+'СЕТ СН'!$G$6-'СЕТ СН'!$G$22</f>
        <v>862.32615884000006</v>
      </c>
      <c r="G51" s="36">
        <f>SUMIFS(СВЦЭМ!$C$33:$C$776,СВЦЭМ!$A$33:$A$776,$A51,СВЦЭМ!$B$33:$B$776,G$47)+'СЕТ СН'!$G$12+СВЦЭМ!$D$10+'СЕТ СН'!$G$6-'СЕТ СН'!$G$22</f>
        <v>873.00314579999997</v>
      </c>
      <c r="H51" s="36">
        <f>SUMIFS(СВЦЭМ!$C$33:$C$776,СВЦЭМ!$A$33:$A$776,$A51,СВЦЭМ!$B$33:$B$776,H$47)+'СЕТ СН'!$G$12+СВЦЭМ!$D$10+'СЕТ СН'!$G$6-'СЕТ СН'!$G$22</f>
        <v>843.10619428999996</v>
      </c>
      <c r="I51" s="36">
        <f>SUMIFS(СВЦЭМ!$C$33:$C$776,СВЦЭМ!$A$33:$A$776,$A51,СВЦЭМ!$B$33:$B$776,I$47)+'СЕТ СН'!$G$12+СВЦЭМ!$D$10+'СЕТ СН'!$G$6-'СЕТ СН'!$G$22</f>
        <v>830.66761542000006</v>
      </c>
      <c r="J51" s="36">
        <f>SUMIFS(СВЦЭМ!$C$33:$C$776,СВЦЭМ!$A$33:$A$776,$A51,СВЦЭМ!$B$33:$B$776,J$47)+'СЕТ СН'!$G$12+СВЦЭМ!$D$10+'СЕТ СН'!$G$6-'СЕТ СН'!$G$22</f>
        <v>819.21861537000007</v>
      </c>
      <c r="K51" s="36">
        <f>SUMIFS(СВЦЭМ!$C$33:$C$776,СВЦЭМ!$A$33:$A$776,$A51,СВЦЭМ!$B$33:$B$776,K$47)+'СЕТ СН'!$G$12+СВЦЭМ!$D$10+'СЕТ СН'!$G$6-'СЕТ СН'!$G$22</f>
        <v>827.29924216000006</v>
      </c>
      <c r="L51" s="36">
        <f>SUMIFS(СВЦЭМ!$C$33:$C$776,СВЦЭМ!$A$33:$A$776,$A51,СВЦЭМ!$B$33:$B$776,L$47)+'СЕТ СН'!$G$12+СВЦЭМ!$D$10+'СЕТ СН'!$G$6-'СЕТ СН'!$G$22</f>
        <v>832.97580370000003</v>
      </c>
      <c r="M51" s="36">
        <f>SUMIFS(СВЦЭМ!$C$33:$C$776,СВЦЭМ!$A$33:$A$776,$A51,СВЦЭМ!$B$33:$B$776,M$47)+'СЕТ СН'!$G$12+СВЦЭМ!$D$10+'СЕТ СН'!$G$6-'СЕТ СН'!$G$22</f>
        <v>833.22176661000003</v>
      </c>
      <c r="N51" s="36">
        <f>SUMIFS(СВЦЭМ!$C$33:$C$776,СВЦЭМ!$A$33:$A$776,$A51,СВЦЭМ!$B$33:$B$776,N$47)+'СЕТ СН'!$G$12+СВЦЭМ!$D$10+'СЕТ СН'!$G$6-'СЕТ СН'!$G$22</f>
        <v>832.24249472999998</v>
      </c>
      <c r="O51" s="36">
        <f>SUMIFS(СВЦЭМ!$C$33:$C$776,СВЦЭМ!$A$33:$A$776,$A51,СВЦЭМ!$B$33:$B$776,O$47)+'СЕТ СН'!$G$12+СВЦЭМ!$D$10+'СЕТ СН'!$G$6-'СЕТ СН'!$G$22</f>
        <v>833.54680251000002</v>
      </c>
      <c r="P51" s="36">
        <f>SUMIFS(СВЦЭМ!$C$33:$C$776,СВЦЭМ!$A$33:$A$776,$A51,СВЦЭМ!$B$33:$B$776,P$47)+'СЕТ СН'!$G$12+СВЦЭМ!$D$10+'СЕТ СН'!$G$6-'СЕТ СН'!$G$22</f>
        <v>835.47164354000006</v>
      </c>
      <c r="Q51" s="36">
        <f>SUMIFS(СВЦЭМ!$C$33:$C$776,СВЦЭМ!$A$33:$A$776,$A51,СВЦЭМ!$B$33:$B$776,Q$47)+'СЕТ СН'!$G$12+СВЦЭМ!$D$10+'СЕТ СН'!$G$6-'СЕТ СН'!$G$22</f>
        <v>830.93886732999999</v>
      </c>
      <c r="R51" s="36">
        <f>SUMIFS(СВЦЭМ!$C$33:$C$776,СВЦЭМ!$A$33:$A$776,$A51,СВЦЭМ!$B$33:$B$776,R$47)+'СЕТ СН'!$G$12+СВЦЭМ!$D$10+'СЕТ СН'!$G$6-'СЕТ СН'!$G$22</f>
        <v>786.86247807000007</v>
      </c>
      <c r="S51" s="36">
        <f>SUMIFS(СВЦЭМ!$C$33:$C$776,СВЦЭМ!$A$33:$A$776,$A51,СВЦЭМ!$B$33:$B$776,S$47)+'СЕТ СН'!$G$12+СВЦЭМ!$D$10+'СЕТ СН'!$G$6-'СЕТ СН'!$G$22</f>
        <v>751.26197030000003</v>
      </c>
      <c r="T51" s="36">
        <f>SUMIFS(СВЦЭМ!$C$33:$C$776,СВЦЭМ!$A$33:$A$776,$A51,СВЦЭМ!$B$33:$B$776,T$47)+'СЕТ СН'!$G$12+СВЦЭМ!$D$10+'СЕТ СН'!$G$6-'СЕТ СН'!$G$22</f>
        <v>751.98519185999999</v>
      </c>
      <c r="U51" s="36">
        <f>SUMIFS(СВЦЭМ!$C$33:$C$776,СВЦЭМ!$A$33:$A$776,$A51,СВЦЭМ!$B$33:$B$776,U$47)+'СЕТ СН'!$G$12+СВЦЭМ!$D$10+'СЕТ СН'!$G$6-'СЕТ СН'!$G$22</f>
        <v>752.00178745000005</v>
      </c>
      <c r="V51" s="36">
        <f>SUMIFS(СВЦЭМ!$C$33:$C$776,СВЦЭМ!$A$33:$A$776,$A51,СВЦЭМ!$B$33:$B$776,V$47)+'СЕТ СН'!$G$12+СВЦЭМ!$D$10+'СЕТ СН'!$G$6-'СЕТ СН'!$G$22</f>
        <v>767.14289300999997</v>
      </c>
      <c r="W51" s="36">
        <f>SUMIFS(СВЦЭМ!$C$33:$C$776,СВЦЭМ!$A$33:$A$776,$A51,СВЦЭМ!$B$33:$B$776,W$47)+'СЕТ СН'!$G$12+СВЦЭМ!$D$10+'СЕТ СН'!$G$6-'СЕТ СН'!$G$22</f>
        <v>760.76905374</v>
      </c>
      <c r="X51" s="36">
        <f>SUMIFS(СВЦЭМ!$C$33:$C$776,СВЦЭМ!$A$33:$A$776,$A51,СВЦЭМ!$B$33:$B$776,X$47)+'СЕТ СН'!$G$12+СВЦЭМ!$D$10+'СЕТ СН'!$G$6-'СЕТ СН'!$G$22</f>
        <v>739.64775577</v>
      </c>
      <c r="Y51" s="36">
        <f>SUMIFS(СВЦЭМ!$C$33:$C$776,СВЦЭМ!$A$33:$A$776,$A51,СВЦЭМ!$B$33:$B$776,Y$47)+'СЕТ СН'!$G$12+СВЦЭМ!$D$10+'СЕТ СН'!$G$6-'СЕТ СН'!$G$22</f>
        <v>801.19007009999996</v>
      </c>
    </row>
    <row r="52" spans="1:25" ht="15.75" x14ac:dyDescent="0.2">
      <c r="A52" s="35">
        <f t="shared" si="1"/>
        <v>43713</v>
      </c>
      <c r="B52" s="36">
        <f>SUMIFS(СВЦЭМ!$C$33:$C$776,СВЦЭМ!$A$33:$A$776,$A52,СВЦЭМ!$B$33:$B$776,B$47)+'СЕТ СН'!$G$12+СВЦЭМ!$D$10+'СЕТ СН'!$G$6-'СЕТ СН'!$G$22</f>
        <v>889.43765722000001</v>
      </c>
      <c r="C52" s="36">
        <f>SUMIFS(СВЦЭМ!$C$33:$C$776,СВЦЭМ!$A$33:$A$776,$A52,СВЦЭМ!$B$33:$B$776,C$47)+'СЕТ СН'!$G$12+СВЦЭМ!$D$10+'СЕТ СН'!$G$6-'СЕТ СН'!$G$22</f>
        <v>880.78275567000003</v>
      </c>
      <c r="D52" s="36">
        <f>SUMIFS(СВЦЭМ!$C$33:$C$776,СВЦЭМ!$A$33:$A$776,$A52,СВЦЭМ!$B$33:$B$776,D$47)+'СЕТ СН'!$G$12+СВЦЭМ!$D$10+'СЕТ СН'!$G$6-'СЕТ СН'!$G$22</f>
        <v>877.82181217000004</v>
      </c>
      <c r="E52" s="36">
        <f>SUMIFS(СВЦЭМ!$C$33:$C$776,СВЦЭМ!$A$33:$A$776,$A52,СВЦЭМ!$B$33:$B$776,E$47)+'СЕТ СН'!$G$12+СВЦЭМ!$D$10+'СЕТ СН'!$G$6-'СЕТ СН'!$G$22</f>
        <v>886.95960566999997</v>
      </c>
      <c r="F52" s="36">
        <f>SUMIFS(СВЦЭМ!$C$33:$C$776,СВЦЭМ!$A$33:$A$776,$A52,СВЦЭМ!$B$33:$B$776,F$47)+'СЕТ СН'!$G$12+СВЦЭМ!$D$10+'СЕТ СН'!$G$6-'СЕТ СН'!$G$22</f>
        <v>874.66655666999998</v>
      </c>
      <c r="G52" s="36">
        <f>SUMIFS(СВЦЭМ!$C$33:$C$776,СВЦЭМ!$A$33:$A$776,$A52,СВЦЭМ!$B$33:$B$776,G$47)+'СЕТ СН'!$G$12+СВЦЭМ!$D$10+'СЕТ СН'!$G$6-'СЕТ СН'!$G$22</f>
        <v>881.53433266000002</v>
      </c>
      <c r="H52" s="36">
        <f>SUMIFS(СВЦЭМ!$C$33:$C$776,СВЦЭМ!$A$33:$A$776,$A52,СВЦЭМ!$B$33:$B$776,H$47)+'СЕТ СН'!$G$12+СВЦЭМ!$D$10+'СЕТ СН'!$G$6-'СЕТ СН'!$G$22</f>
        <v>873.57301909</v>
      </c>
      <c r="I52" s="36">
        <f>SUMIFS(СВЦЭМ!$C$33:$C$776,СВЦЭМ!$A$33:$A$776,$A52,СВЦЭМ!$B$33:$B$776,I$47)+'СЕТ СН'!$G$12+СВЦЭМ!$D$10+'СЕТ СН'!$G$6-'СЕТ СН'!$G$22</f>
        <v>819.30865845000005</v>
      </c>
      <c r="J52" s="36">
        <f>SUMIFS(СВЦЭМ!$C$33:$C$776,СВЦЭМ!$A$33:$A$776,$A52,СВЦЭМ!$B$33:$B$776,J$47)+'СЕТ СН'!$G$12+СВЦЭМ!$D$10+'СЕТ СН'!$G$6-'СЕТ СН'!$G$22</f>
        <v>824.87389157999996</v>
      </c>
      <c r="K52" s="36">
        <f>SUMIFS(СВЦЭМ!$C$33:$C$776,СВЦЭМ!$A$33:$A$776,$A52,СВЦЭМ!$B$33:$B$776,K$47)+'СЕТ СН'!$G$12+СВЦЭМ!$D$10+'СЕТ СН'!$G$6-'СЕТ СН'!$G$22</f>
        <v>839.39607659000001</v>
      </c>
      <c r="L52" s="36">
        <f>SUMIFS(СВЦЭМ!$C$33:$C$776,СВЦЭМ!$A$33:$A$776,$A52,СВЦЭМ!$B$33:$B$776,L$47)+'СЕТ СН'!$G$12+СВЦЭМ!$D$10+'СЕТ СН'!$G$6-'СЕТ СН'!$G$22</f>
        <v>845.97820510999998</v>
      </c>
      <c r="M52" s="36">
        <f>SUMIFS(СВЦЭМ!$C$33:$C$776,СВЦЭМ!$A$33:$A$776,$A52,СВЦЭМ!$B$33:$B$776,M$47)+'СЕТ СН'!$G$12+СВЦЭМ!$D$10+'СЕТ СН'!$G$6-'СЕТ СН'!$G$22</f>
        <v>839.79455546999998</v>
      </c>
      <c r="N52" s="36">
        <f>SUMIFS(СВЦЭМ!$C$33:$C$776,СВЦЭМ!$A$33:$A$776,$A52,СВЦЭМ!$B$33:$B$776,N$47)+'СЕТ СН'!$G$12+СВЦЭМ!$D$10+'СЕТ СН'!$G$6-'СЕТ СН'!$G$22</f>
        <v>836.55781196999999</v>
      </c>
      <c r="O52" s="36">
        <f>SUMIFS(СВЦЭМ!$C$33:$C$776,СВЦЭМ!$A$33:$A$776,$A52,СВЦЭМ!$B$33:$B$776,O$47)+'СЕТ СН'!$G$12+СВЦЭМ!$D$10+'СЕТ СН'!$G$6-'СЕТ СН'!$G$22</f>
        <v>833.42891023000004</v>
      </c>
      <c r="P52" s="36">
        <f>SUMIFS(СВЦЭМ!$C$33:$C$776,СВЦЭМ!$A$33:$A$776,$A52,СВЦЭМ!$B$33:$B$776,P$47)+'СЕТ СН'!$G$12+СВЦЭМ!$D$10+'СЕТ СН'!$G$6-'СЕТ СН'!$G$22</f>
        <v>834.00399773000004</v>
      </c>
      <c r="Q52" s="36">
        <f>SUMIFS(СВЦЭМ!$C$33:$C$776,СВЦЭМ!$A$33:$A$776,$A52,СВЦЭМ!$B$33:$B$776,Q$47)+'СЕТ СН'!$G$12+СВЦЭМ!$D$10+'СЕТ СН'!$G$6-'СЕТ СН'!$G$22</f>
        <v>818.26037184000006</v>
      </c>
      <c r="R52" s="36">
        <f>SUMIFS(СВЦЭМ!$C$33:$C$776,СВЦЭМ!$A$33:$A$776,$A52,СВЦЭМ!$B$33:$B$776,R$47)+'СЕТ СН'!$G$12+СВЦЭМ!$D$10+'СЕТ СН'!$G$6-'СЕТ СН'!$G$22</f>
        <v>779.27456843000004</v>
      </c>
      <c r="S52" s="36">
        <f>SUMIFS(СВЦЭМ!$C$33:$C$776,СВЦЭМ!$A$33:$A$776,$A52,СВЦЭМ!$B$33:$B$776,S$47)+'СЕТ СН'!$G$12+СВЦЭМ!$D$10+'СЕТ СН'!$G$6-'СЕТ СН'!$G$22</f>
        <v>758.32451636999997</v>
      </c>
      <c r="T52" s="36">
        <f>SUMIFS(СВЦЭМ!$C$33:$C$776,СВЦЭМ!$A$33:$A$776,$A52,СВЦЭМ!$B$33:$B$776,T$47)+'СЕТ СН'!$G$12+СВЦЭМ!$D$10+'СЕТ СН'!$G$6-'СЕТ СН'!$G$22</f>
        <v>786.61934481000003</v>
      </c>
      <c r="U52" s="36">
        <f>SUMIFS(СВЦЭМ!$C$33:$C$776,СВЦЭМ!$A$33:$A$776,$A52,СВЦЭМ!$B$33:$B$776,U$47)+'СЕТ СН'!$G$12+СВЦЭМ!$D$10+'СЕТ СН'!$G$6-'СЕТ СН'!$G$22</f>
        <v>767.31515464000006</v>
      </c>
      <c r="V52" s="36">
        <f>SUMIFS(СВЦЭМ!$C$33:$C$776,СВЦЭМ!$A$33:$A$776,$A52,СВЦЭМ!$B$33:$B$776,V$47)+'СЕТ СН'!$G$12+СВЦЭМ!$D$10+'СЕТ СН'!$G$6-'СЕТ СН'!$G$22</f>
        <v>767.08122262999996</v>
      </c>
      <c r="W52" s="36">
        <f>SUMIFS(СВЦЭМ!$C$33:$C$776,СВЦЭМ!$A$33:$A$776,$A52,СВЦЭМ!$B$33:$B$776,W$47)+'СЕТ СН'!$G$12+СВЦЭМ!$D$10+'СЕТ СН'!$G$6-'СЕТ СН'!$G$22</f>
        <v>760.08567631000005</v>
      </c>
      <c r="X52" s="36">
        <f>SUMIFS(СВЦЭМ!$C$33:$C$776,СВЦЭМ!$A$33:$A$776,$A52,СВЦЭМ!$B$33:$B$776,X$47)+'СЕТ СН'!$G$12+СВЦЭМ!$D$10+'СЕТ СН'!$G$6-'СЕТ СН'!$G$22</f>
        <v>732.91388790999997</v>
      </c>
      <c r="Y52" s="36">
        <f>SUMIFS(СВЦЭМ!$C$33:$C$776,СВЦЭМ!$A$33:$A$776,$A52,СВЦЭМ!$B$33:$B$776,Y$47)+'СЕТ СН'!$G$12+СВЦЭМ!$D$10+'СЕТ СН'!$G$6-'СЕТ СН'!$G$22</f>
        <v>763.67502667999997</v>
      </c>
    </row>
    <row r="53" spans="1:25" ht="15.75" x14ac:dyDescent="0.2">
      <c r="A53" s="35">
        <f t="shared" si="1"/>
        <v>43714</v>
      </c>
      <c r="B53" s="36">
        <f>SUMIFS(СВЦЭМ!$C$33:$C$776,СВЦЭМ!$A$33:$A$776,$A53,СВЦЭМ!$B$33:$B$776,B$47)+'СЕТ СН'!$G$12+СВЦЭМ!$D$10+'СЕТ СН'!$G$6-'СЕТ СН'!$G$22</f>
        <v>782.66149339000003</v>
      </c>
      <c r="C53" s="36">
        <f>SUMIFS(СВЦЭМ!$C$33:$C$776,СВЦЭМ!$A$33:$A$776,$A53,СВЦЭМ!$B$33:$B$776,C$47)+'СЕТ СН'!$G$12+СВЦЭМ!$D$10+'СЕТ СН'!$G$6-'СЕТ СН'!$G$22</f>
        <v>844.47768189999999</v>
      </c>
      <c r="D53" s="36">
        <f>SUMIFS(СВЦЭМ!$C$33:$C$776,СВЦЭМ!$A$33:$A$776,$A53,СВЦЭМ!$B$33:$B$776,D$47)+'СЕТ СН'!$G$12+СВЦЭМ!$D$10+'СЕТ СН'!$G$6-'СЕТ СН'!$G$22</f>
        <v>894.00235850000001</v>
      </c>
      <c r="E53" s="36">
        <f>SUMIFS(СВЦЭМ!$C$33:$C$776,СВЦЭМ!$A$33:$A$776,$A53,СВЦЭМ!$B$33:$B$776,E$47)+'СЕТ СН'!$G$12+СВЦЭМ!$D$10+'СЕТ СН'!$G$6-'СЕТ СН'!$G$22</f>
        <v>932.61249033000001</v>
      </c>
      <c r="F53" s="36">
        <f>SUMIFS(СВЦЭМ!$C$33:$C$776,СВЦЭМ!$A$33:$A$776,$A53,СВЦЭМ!$B$33:$B$776,F$47)+'СЕТ СН'!$G$12+СВЦЭМ!$D$10+'СЕТ СН'!$G$6-'СЕТ СН'!$G$22</f>
        <v>928.48286843000005</v>
      </c>
      <c r="G53" s="36">
        <f>SUMIFS(СВЦЭМ!$C$33:$C$776,СВЦЭМ!$A$33:$A$776,$A53,СВЦЭМ!$B$33:$B$776,G$47)+'СЕТ СН'!$G$12+СВЦЭМ!$D$10+'СЕТ СН'!$G$6-'СЕТ СН'!$G$22</f>
        <v>913.46835938000004</v>
      </c>
      <c r="H53" s="36">
        <f>SUMIFS(СВЦЭМ!$C$33:$C$776,СВЦЭМ!$A$33:$A$776,$A53,СВЦЭМ!$B$33:$B$776,H$47)+'СЕТ СН'!$G$12+СВЦЭМ!$D$10+'СЕТ СН'!$G$6-'СЕТ СН'!$G$22</f>
        <v>871.39258554000003</v>
      </c>
      <c r="I53" s="36">
        <f>SUMIFS(СВЦЭМ!$C$33:$C$776,СВЦЭМ!$A$33:$A$776,$A53,СВЦЭМ!$B$33:$B$776,I$47)+'СЕТ СН'!$G$12+СВЦЭМ!$D$10+'СЕТ СН'!$G$6-'СЕТ СН'!$G$22</f>
        <v>839.13945808000005</v>
      </c>
      <c r="J53" s="36">
        <f>SUMIFS(СВЦЭМ!$C$33:$C$776,СВЦЭМ!$A$33:$A$776,$A53,СВЦЭМ!$B$33:$B$776,J$47)+'СЕТ СН'!$G$12+СВЦЭМ!$D$10+'СЕТ СН'!$G$6-'СЕТ СН'!$G$22</f>
        <v>806.65586050000002</v>
      </c>
      <c r="K53" s="36">
        <f>SUMIFS(СВЦЭМ!$C$33:$C$776,СВЦЭМ!$A$33:$A$776,$A53,СВЦЭМ!$B$33:$B$776,K$47)+'СЕТ СН'!$G$12+СВЦЭМ!$D$10+'СЕТ СН'!$G$6-'СЕТ СН'!$G$22</f>
        <v>785.77086564000001</v>
      </c>
      <c r="L53" s="36">
        <f>SUMIFS(СВЦЭМ!$C$33:$C$776,СВЦЭМ!$A$33:$A$776,$A53,СВЦЭМ!$B$33:$B$776,L$47)+'СЕТ СН'!$G$12+СВЦЭМ!$D$10+'СЕТ СН'!$G$6-'СЕТ СН'!$G$22</f>
        <v>797.68220207000002</v>
      </c>
      <c r="M53" s="36">
        <f>SUMIFS(СВЦЭМ!$C$33:$C$776,СВЦЭМ!$A$33:$A$776,$A53,СВЦЭМ!$B$33:$B$776,M$47)+'СЕТ СН'!$G$12+СВЦЭМ!$D$10+'СЕТ СН'!$G$6-'СЕТ СН'!$G$22</f>
        <v>770.65697837000005</v>
      </c>
      <c r="N53" s="36">
        <f>SUMIFS(СВЦЭМ!$C$33:$C$776,СВЦЭМ!$A$33:$A$776,$A53,СВЦЭМ!$B$33:$B$776,N$47)+'СЕТ СН'!$G$12+СВЦЭМ!$D$10+'СЕТ СН'!$G$6-'СЕТ СН'!$G$22</f>
        <v>767.33633945999998</v>
      </c>
      <c r="O53" s="36">
        <f>SUMIFS(СВЦЭМ!$C$33:$C$776,СВЦЭМ!$A$33:$A$776,$A53,СВЦЭМ!$B$33:$B$776,O$47)+'СЕТ СН'!$G$12+СВЦЭМ!$D$10+'СЕТ СН'!$G$6-'СЕТ СН'!$G$22</f>
        <v>771.64691514000003</v>
      </c>
      <c r="P53" s="36">
        <f>SUMIFS(СВЦЭМ!$C$33:$C$776,СВЦЭМ!$A$33:$A$776,$A53,СВЦЭМ!$B$33:$B$776,P$47)+'СЕТ СН'!$G$12+СВЦЭМ!$D$10+'СЕТ СН'!$G$6-'СЕТ СН'!$G$22</f>
        <v>796.24551252000003</v>
      </c>
      <c r="Q53" s="36">
        <f>SUMIFS(СВЦЭМ!$C$33:$C$776,СВЦЭМ!$A$33:$A$776,$A53,СВЦЭМ!$B$33:$B$776,Q$47)+'СЕТ СН'!$G$12+СВЦЭМ!$D$10+'СЕТ СН'!$G$6-'СЕТ СН'!$G$22</f>
        <v>787.52184310999996</v>
      </c>
      <c r="R53" s="36">
        <f>SUMIFS(СВЦЭМ!$C$33:$C$776,СВЦЭМ!$A$33:$A$776,$A53,СВЦЭМ!$B$33:$B$776,R$47)+'СЕТ СН'!$G$12+СВЦЭМ!$D$10+'СЕТ СН'!$G$6-'СЕТ СН'!$G$22</f>
        <v>753.89950711000006</v>
      </c>
      <c r="S53" s="36">
        <f>SUMIFS(СВЦЭМ!$C$33:$C$776,СВЦЭМ!$A$33:$A$776,$A53,СВЦЭМ!$B$33:$B$776,S$47)+'СЕТ СН'!$G$12+СВЦЭМ!$D$10+'СЕТ СН'!$G$6-'СЕТ СН'!$G$22</f>
        <v>726.13072478000004</v>
      </c>
      <c r="T53" s="36">
        <f>SUMIFS(СВЦЭМ!$C$33:$C$776,СВЦЭМ!$A$33:$A$776,$A53,СВЦЭМ!$B$33:$B$776,T$47)+'СЕТ СН'!$G$12+СВЦЭМ!$D$10+'СЕТ СН'!$G$6-'СЕТ СН'!$G$22</f>
        <v>727.28677886000003</v>
      </c>
      <c r="U53" s="36">
        <f>SUMIFS(СВЦЭМ!$C$33:$C$776,СВЦЭМ!$A$33:$A$776,$A53,СВЦЭМ!$B$33:$B$776,U$47)+'СЕТ СН'!$G$12+СВЦЭМ!$D$10+'СЕТ СН'!$G$6-'СЕТ СН'!$G$22</f>
        <v>724.25691184000004</v>
      </c>
      <c r="V53" s="36">
        <f>SUMIFS(СВЦЭМ!$C$33:$C$776,СВЦЭМ!$A$33:$A$776,$A53,СВЦЭМ!$B$33:$B$776,V$47)+'СЕТ СН'!$G$12+СВЦЭМ!$D$10+'СЕТ СН'!$G$6-'СЕТ СН'!$G$22</f>
        <v>745.51347813000007</v>
      </c>
      <c r="W53" s="36">
        <f>SUMIFS(СВЦЭМ!$C$33:$C$776,СВЦЭМ!$A$33:$A$776,$A53,СВЦЭМ!$B$33:$B$776,W$47)+'СЕТ СН'!$G$12+СВЦЭМ!$D$10+'СЕТ СН'!$G$6-'СЕТ СН'!$G$22</f>
        <v>736.90239357999997</v>
      </c>
      <c r="X53" s="36">
        <f>SUMIFS(СВЦЭМ!$C$33:$C$776,СВЦЭМ!$A$33:$A$776,$A53,СВЦЭМ!$B$33:$B$776,X$47)+'СЕТ СН'!$G$12+СВЦЭМ!$D$10+'СЕТ СН'!$G$6-'СЕТ СН'!$G$22</f>
        <v>729.99970549</v>
      </c>
      <c r="Y53" s="36">
        <f>SUMIFS(СВЦЭМ!$C$33:$C$776,СВЦЭМ!$A$33:$A$776,$A53,СВЦЭМ!$B$33:$B$776,Y$47)+'СЕТ СН'!$G$12+СВЦЭМ!$D$10+'СЕТ СН'!$G$6-'СЕТ СН'!$G$22</f>
        <v>793.01124985000001</v>
      </c>
    </row>
    <row r="54" spans="1:25" ht="15.75" x14ac:dyDescent="0.2">
      <c r="A54" s="35">
        <f t="shared" si="1"/>
        <v>43715</v>
      </c>
      <c r="B54" s="36">
        <f>SUMIFS(СВЦЭМ!$C$33:$C$776,СВЦЭМ!$A$33:$A$776,$A54,СВЦЭМ!$B$33:$B$776,B$47)+'СЕТ СН'!$G$12+СВЦЭМ!$D$10+'СЕТ СН'!$G$6-'СЕТ СН'!$G$22</f>
        <v>826.60734957</v>
      </c>
      <c r="C54" s="36">
        <f>SUMIFS(СВЦЭМ!$C$33:$C$776,СВЦЭМ!$A$33:$A$776,$A54,СВЦЭМ!$B$33:$B$776,C$47)+'СЕТ СН'!$G$12+СВЦЭМ!$D$10+'СЕТ СН'!$G$6-'СЕТ СН'!$G$22</f>
        <v>864.21207503000005</v>
      </c>
      <c r="D54" s="36">
        <f>SUMIFS(СВЦЭМ!$C$33:$C$776,СВЦЭМ!$A$33:$A$776,$A54,СВЦЭМ!$B$33:$B$776,D$47)+'СЕТ СН'!$G$12+СВЦЭМ!$D$10+'СЕТ СН'!$G$6-'СЕТ СН'!$G$22</f>
        <v>883.69540711000002</v>
      </c>
      <c r="E54" s="36">
        <f>SUMIFS(СВЦЭМ!$C$33:$C$776,СВЦЭМ!$A$33:$A$776,$A54,СВЦЭМ!$B$33:$B$776,E$47)+'СЕТ СН'!$G$12+СВЦЭМ!$D$10+'СЕТ СН'!$G$6-'СЕТ СН'!$G$22</f>
        <v>893.35785997000005</v>
      </c>
      <c r="F54" s="36">
        <f>SUMIFS(СВЦЭМ!$C$33:$C$776,СВЦЭМ!$A$33:$A$776,$A54,СВЦЭМ!$B$33:$B$776,F$47)+'СЕТ СН'!$G$12+СВЦЭМ!$D$10+'СЕТ СН'!$G$6-'СЕТ СН'!$G$22</f>
        <v>894.52581475</v>
      </c>
      <c r="G54" s="36">
        <f>SUMIFS(СВЦЭМ!$C$33:$C$776,СВЦЭМ!$A$33:$A$776,$A54,СВЦЭМ!$B$33:$B$776,G$47)+'СЕТ СН'!$G$12+СВЦЭМ!$D$10+'СЕТ СН'!$G$6-'СЕТ СН'!$G$22</f>
        <v>898.24831212000004</v>
      </c>
      <c r="H54" s="36">
        <f>SUMIFS(СВЦЭМ!$C$33:$C$776,СВЦЭМ!$A$33:$A$776,$A54,СВЦЭМ!$B$33:$B$776,H$47)+'СЕТ СН'!$G$12+СВЦЭМ!$D$10+'СЕТ СН'!$G$6-'СЕТ СН'!$G$22</f>
        <v>861.51605252000002</v>
      </c>
      <c r="I54" s="36">
        <f>SUMIFS(СВЦЭМ!$C$33:$C$776,СВЦЭМ!$A$33:$A$776,$A54,СВЦЭМ!$B$33:$B$776,I$47)+'СЕТ СН'!$G$12+СВЦЭМ!$D$10+'СЕТ СН'!$G$6-'СЕТ СН'!$G$22</f>
        <v>814.79362747000005</v>
      </c>
      <c r="J54" s="36">
        <f>SUMIFS(СВЦЭМ!$C$33:$C$776,СВЦЭМ!$A$33:$A$776,$A54,СВЦЭМ!$B$33:$B$776,J$47)+'СЕТ СН'!$G$12+СВЦЭМ!$D$10+'СЕТ СН'!$G$6-'СЕТ СН'!$G$22</f>
        <v>778.71222992000003</v>
      </c>
      <c r="K54" s="36">
        <f>SUMIFS(СВЦЭМ!$C$33:$C$776,СВЦЭМ!$A$33:$A$776,$A54,СВЦЭМ!$B$33:$B$776,K$47)+'СЕТ СН'!$G$12+СВЦЭМ!$D$10+'СЕТ СН'!$G$6-'СЕТ СН'!$G$22</f>
        <v>778.94343961000004</v>
      </c>
      <c r="L54" s="36">
        <f>SUMIFS(СВЦЭМ!$C$33:$C$776,СВЦЭМ!$A$33:$A$776,$A54,СВЦЭМ!$B$33:$B$776,L$47)+'СЕТ СН'!$G$12+СВЦЭМ!$D$10+'СЕТ СН'!$G$6-'СЕТ СН'!$G$22</f>
        <v>804.10489834999998</v>
      </c>
      <c r="M54" s="36">
        <f>SUMIFS(СВЦЭМ!$C$33:$C$776,СВЦЭМ!$A$33:$A$776,$A54,СВЦЭМ!$B$33:$B$776,M$47)+'СЕТ СН'!$G$12+СВЦЭМ!$D$10+'СЕТ СН'!$G$6-'СЕТ СН'!$G$22</f>
        <v>766.80330923999998</v>
      </c>
      <c r="N54" s="36">
        <f>SUMIFS(СВЦЭМ!$C$33:$C$776,СВЦЭМ!$A$33:$A$776,$A54,СВЦЭМ!$B$33:$B$776,N$47)+'СЕТ СН'!$G$12+СВЦЭМ!$D$10+'СЕТ СН'!$G$6-'СЕТ СН'!$G$22</f>
        <v>810.45500895999999</v>
      </c>
      <c r="O54" s="36">
        <f>SUMIFS(СВЦЭМ!$C$33:$C$776,СВЦЭМ!$A$33:$A$776,$A54,СВЦЭМ!$B$33:$B$776,O$47)+'СЕТ СН'!$G$12+СВЦЭМ!$D$10+'СЕТ СН'!$G$6-'СЕТ СН'!$G$22</f>
        <v>782.37191376999999</v>
      </c>
      <c r="P54" s="36">
        <f>SUMIFS(СВЦЭМ!$C$33:$C$776,СВЦЭМ!$A$33:$A$776,$A54,СВЦЭМ!$B$33:$B$776,P$47)+'СЕТ СН'!$G$12+СВЦЭМ!$D$10+'СЕТ СН'!$G$6-'СЕТ СН'!$G$22</f>
        <v>782.41541881000001</v>
      </c>
      <c r="Q54" s="36">
        <f>SUMIFS(СВЦЭМ!$C$33:$C$776,СВЦЭМ!$A$33:$A$776,$A54,СВЦЭМ!$B$33:$B$776,Q$47)+'СЕТ СН'!$G$12+СВЦЭМ!$D$10+'СЕТ СН'!$G$6-'СЕТ СН'!$G$22</f>
        <v>781.79094634</v>
      </c>
      <c r="R54" s="36">
        <f>SUMIFS(СВЦЭМ!$C$33:$C$776,СВЦЭМ!$A$33:$A$776,$A54,СВЦЭМ!$B$33:$B$776,R$47)+'СЕТ СН'!$G$12+СВЦЭМ!$D$10+'СЕТ СН'!$G$6-'СЕТ СН'!$G$22</f>
        <v>742.20155906000002</v>
      </c>
      <c r="S54" s="36">
        <f>SUMIFS(СВЦЭМ!$C$33:$C$776,СВЦЭМ!$A$33:$A$776,$A54,СВЦЭМ!$B$33:$B$776,S$47)+'СЕТ СН'!$G$12+СВЦЭМ!$D$10+'СЕТ СН'!$G$6-'СЕТ СН'!$G$22</f>
        <v>721.08275059000005</v>
      </c>
      <c r="T54" s="36">
        <f>SUMIFS(СВЦЭМ!$C$33:$C$776,СВЦЭМ!$A$33:$A$776,$A54,СВЦЭМ!$B$33:$B$776,T$47)+'СЕТ СН'!$G$12+СВЦЭМ!$D$10+'СЕТ СН'!$G$6-'СЕТ СН'!$G$22</f>
        <v>721.94101624999996</v>
      </c>
      <c r="U54" s="36">
        <f>SUMIFS(СВЦЭМ!$C$33:$C$776,СВЦЭМ!$A$33:$A$776,$A54,СВЦЭМ!$B$33:$B$776,U$47)+'СЕТ СН'!$G$12+СВЦЭМ!$D$10+'СЕТ СН'!$G$6-'СЕТ СН'!$G$22</f>
        <v>725.09311573000002</v>
      </c>
      <c r="V54" s="36">
        <f>SUMIFS(СВЦЭМ!$C$33:$C$776,СВЦЭМ!$A$33:$A$776,$A54,СВЦЭМ!$B$33:$B$776,V$47)+'СЕТ СН'!$G$12+СВЦЭМ!$D$10+'СЕТ СН'!$G$6-'СЕТ СН'!$G$22</f>
        <v>734.77039335999996</v>
      </c>
      <c r="W54" s="36">
        <f>SUMIFS(СВЦЭМ!$C$33:$C$776,СВЦЭМ!$A$33:$A$776,$A54,СВЦЭМ!$B$33:$B$776,W$47)+'СЕТ СН'!$G$12+СВЦЭМ!$D$10+'СЕТ СН'!$G$6-'СЕТ СН'!$G$22</f>
        <v>735.24087191000001</v>
      </c>
      <c r="X54" s="36">
        <f>SUMIFS(СВЦЭМ!$C$33:$C$776,СВЦЭМ!$A$33:$A$776,$A54,СВЦЭМ!$B$33:$B$776,X$47)+'СЕТ СН'!$G$12+СВЦЭМ!$D$10+'СЕТ СН'!$G$6-'СЕТ СН'!$G$22</f>
        <v>717.21873298000003</v>
      </c>
      <c r="Y54" s="36">
        <f>SUMIFS(СВЦЭМ!$C$33:$C$776,СВЦЭМ!$A$33:$A$776,$A54,СВЦЭМ!$B$33:$B$776,Y$47)+'СЕТ СН'!$G$12+СВЦЭМ!$D$10+'СЕТ СН'!$G$6-'СЕТ СН'!$G$22</f>
        <v>780.26743372999999</v>
      </c>
    </row>
    <row r="55" spans="1:25" ht="15.75" x14ac:dyDescent="0.2">
      <c r="A55" s="35">
        <f t="shared" si="1"/>
        <v>43716</v>
      </c>
      <c r="B55" s="36">
        <f>SUMIFS(СВЦЭМ!$C$33:$C$776,СВЦЭМ!$A$33:$A$776,$A55,СВЦЭМ!$B$33:$B$776,B$47)+'СЕТ СН'!$G$12+СВЦЭМ!$D$10+'СЕТ СН'!$G$6-'СЕТ СН'!$G$22</f>
        <v>820.49682236000001</v>
      </c>
      <c r="C55" s="36">
        <f>SUMIFS(СВЦЭМ!$C$33:$C$776,СВЦЭМ!$A$33:$A$776,$A55,СВЦЭМ!$B$33:$B$776,C$47)+'СЕТ СН'!$G$12+СВЦЭМ!$D$10+'СЕТ СН'!$G$6-'СЕТ СН'!$G$22</f>
        <v>853.27944006999996</v>
      </c>
      <c r="D55" s="36">
        <f>SUMIFS(СВЦЭМ!$C$33:$C$776,СВЦЭМ!$A$33:$A$776,$A55,СВЦЭМ!$B$33:$B$776,D$47)+'СЕТ СН'!$G$12+СВЦЭМ!$D$10+'СЕТ СН'!$G$6-'СЕТ СН'!$G$22</f>
        <v>868.97972394999999</v>
      </c>
      <c r="E55" s="36">
        <f>SUMIFS(СВЦЭМ!$C$33:$C$776,СВЦЭМ!$A$33:$A$776,$A55,СВЦЭМ!$B$33:$B$776,E$47)+'СЕТ СН'!$G$12+СВЦЭМ!$D$10+'СЕТ СН'!$G$6-'СЕТ СН'!$G$22</f>
        <v>878.18997646000003</v>
      </c>
      <c r="F55" s="36">
        <f>SUMIFS(СВЦЭМ!$C$33:$C$776,СВЦЭМ!$A$33:$A$776,$A55,СВЦЭМ!$B$33:$B$776,F$47)+'СЕТ СН'!$G$12+СВЦЭМ!$D$10+'СЕТ СН'!$G$6-'СЕТ СН'!$G$22</f>
        <v>881.51872391000006</v>
      </c>
      <c r="G55" s="36">
        <f>SUMIFS(СВЦЭМ!$C$33:$C$776,СВЦЭМ!$A$33:$A$776,$A55,СВЦЭМ!$B$33:$B$776,G$47)+'СЕТ СН'!$G$12+СВЦЭМ!$D$10+'СЕТ СН'!$G$6-'СЕТ СН'!$G$22</f>
        <v>878.20188671000005</v>
      </c>
      <c r="H55" s="36">
        <f>SUMIFS(СВЦЭМ!$C$33:$C$776,СВЦЭМ!$A$33:$A$776,$A55,СВЦЭМ!$B$33:$B$776,H$47)+'СЕТ СН'!$G$12+СВЦЭМ!$D$10+'СЕТ СН'!$G$6-'СЕТ СН'!$G$22</f>
        <v>859.60918635999997</v>
      </c>
      <c r="I55" s="36">
        <f>SUMIFS(СВЦЭМ!$C$33:$C$776,СВЦЭМ!$A$33:$A$776,$A55,СВЦЭМ!$B$33:$B$776,I$47)+'СЕТ СН'!$G$12+СВЦЭМ!$D$10+'СЕТ СН'!$G$6-'СЕТ СН'!$G$22</f>
        <v>843.35017499000003</v>
      </c>
      <c r="J55" s="36">
        <f>SUMIFS(СВЦЭМ!$C$33:$C$776,СВЦЭМ!$A$33:$A$776,$A55,СВЦЭМ!$B$33:$B$776,J$47)+'СЕТ СН'!$G$12+СВЦЭМ!$D$10+'СЕТ СН'!$G$6-'СЕТ СН'!$G$22</f>
        <v>826.09200125999996</v>
      </c>
      <c r="K55" s="36">
        <f>SUMIFS(СВЦЭМ!$C$33:$C$776,СВЦЭМ!$A$33:$A$776,$A55,СВЦЭМ!$B$33:$B$776,K$47)+'СЕТ СН'!$G$12+СВЦЭМ!$D$10+'СЕТ СН'!$G$6-'СЕТ СН'!$G$22</f>
        <v>798.01570863999996</v>
      </c>
      <c r="L55" s="36">
        <f>SUMIFS(СВЦЭМ!$C$33:$C$776,СВЦЭМ!$A$33:$A$776,$A55,СВЦЭМ!$B$33:$B$776,L$47)+'СЕТ СН'!$G$12+СВЦЭМ!$D$10+'СЕТ СН'!$G$6-'СЕТ СН'!$G$22</f>
        <v>797.01806076000003</v>
      </c>
      <c r="M55" s="36">
        <f>SUMIFS(СВЦЭМ!$C$33:$C$776,СВЦЭМ!$A$33:$A$776,$A55,СВЦЭМ!$B$33:$B$776,M$47)+'СЕТ СН'!$G$12+СВЦЭМ!$D$10+'СЕТ СН'!$G$6-'СЕТ СН'!$G$22</f>
        <v>773.13957971000002</v>
      </c>
      <c r="N55" s="36">
        <f>SUMIFS(СВЦЭМ!$C$33:$C$776,СВЦЭМ!$A$33:$A$776,$A55,СВЦЭМ!$B$33:$B$776,N$47)+'СЕТ СН'!$G$12+СВЦЭМ!$D$10+'СЕТ СН'!$G$6-'СЕТ СН'!$G$22</f>
        <v>785.44742729000006</v>
      </c>
      <c r="O55" s="36">
        <f>SUMIFS(СВЦЭМ!$C$33:$C$776,СВЦЭМ!$A$33:$A$776,$A55,СВЦЭМ!$B$33:$B$776,O$47)+'СЕТ СН'!$G$12+СВЦЭМ!$D$10+'СЕТ СН'!$G$6-'СЕТ СН'!$G$22</f>
        <v>785.11203956999998</v>
      </c>
      <c r="P55" s="36">
        <f>SUMIFS(СВЦЭМ!$C$33:$C$776,СВЦЭМ!$A$33:$A$776,$A55,СВЦЭМ!$B$33:$B$776,P$47)+'СЕТ СН'!$G$12+СВЦЭМ!$D$10+'СЕТ СН'!$G$6-'СЕТ СН'!$G$22</f>
        <v>781.53649753000002</v>
      </c>
      <c r="Q55" s="36">
        <f>SUMIFS(СВЦЭМ!$C$33:$C$776,СВЦЭМ!$A$33:$A$776,$A55,СВЦЭМ!$B$33:$B$776,Q$47)+'СЕТ СН'!$G$12+СВЦЭМ!$D$10+'СЕТ СН'!$G$6-'СЕТ СН'!$G$22</f>
        <v>790.97139998</v>
      </c>
      <c r="R55" s="36">
        <f>SUMIFS(СВЦЭМ!$C$33:$C$776,СВЦЭМ!$A$33:$A$776,$A55,СВЦЭМ!$B$33:$B$776,R$47)+'СЕТ СН'!$G$12+СВЦЭМ!$D$10+'СЕТ СН'!$G$6-'СЕТ СН'!$G$22</f>
        <v>753.66554801999996</v>
      </c>
      <c r="S55" s="36">
        <f>SUMIFS(СВЦЭМ!$C$33:$C$776,СВЦЭМ!$A$33:$A$776,$A55,СВЦЭМ!$B$33:$B$776,S$47)+'СЕТ СН'!$G$12+СВЦЭМ!$D$10+'СЕТ СН'!$G$6-'СЕТ СН'!$G$22</f>
        <v>722.72378347000006</v>
      </c>
      <c r="T55" s="36">
        <f>SUMIFS(СВЦЭМ!$C$33:$C$776,СВЦЭМ!$A$33:$A$776,$A55,СВЦЭМ!$B$33:$B$776,T$47)+'СЕТ СН'!$G$12+СВЦЭМ!$D$10+'СЕТ СН'!$G$6-'СЕТ СН'!$G$22</f>
        <v>733.08321737000006</v>
      </c>
      <c r="U55" s="36">
        <f>SUMIFS(СВЦЭМ!$C$33:$C$776,СВЦЭМ!$A$33:$A$776,$A55,СВЦЭМ!$B$33:$B$776,U$47)+'СЕТ СН'!$G$12+СВЦЭМ!$D$10+'СЕТ СН'!$G$6-'СЕТ СН'!$G$22</f>
        <v>731.45997627999998</v>
      </c>
      <c r="V55" s="36">
        <f>SUMIFS(СВЦЭМ!$C$33:$C$776,СВЦЭМ!$A$33:$A$776,$A55,СВЦЭМ!$B$33:$B$776,V$47)+'СЕТ СН'!$G$12+СВЦЭМ!$D$10+'СЕТ СН'!$G$6-'СЕТ СН'!$G$22</f>
        <v>757.02523847999998</v>
      </c>
      <c r="W55" s="36">
        <f>SUMIFS(СВЦЭМ!$C$33:$C$776,СВЦЭМ!$A$33:$A$776,$A55,СВЦЭМ!$B$33:$B$776,W$47)+'СЕТ СН'!$G$12+СВЦЭМ!$D$10+'СЕТ СН'!$G$6-'СЕТ СН'!$G$22</f>
        <v>750.30613670000002</v>
      </c>
      <c r="X55" s="36">
        <f>SUMIFS(СВЦЭМ!$C$33:$C$776,СВЦЭМ!$A$33:$A$776,$A55,СВЦЭМ!$B$33:$B$776,X$47)+'СЕТ СН'!$G$12+СВЦЭМ!$D$10+'СЕТ СН'!$G$6-'СЕТ СН'!$G$22</f>
        <v>711.21081576999995</v>
      </c>
      <c r="Y55" s="36">
        <f>SUMIFS(СВЦЭМ!$C$33:$C$776,СВЦЭМ!$A$33:$A$776,$A55,СВЦЭМ!$B$33:$B$776,Y$47)+'СЕТ СН'!$G$12+СВЦЭМ!$D$10+'СЕТ СН'!$G$6-'СЕТ СН'!$G$22</f>
        <v>732.92329055000005</v>
      </c>
    </row>
    <row r="56" spans="1:25" ht="15.75" x14ac:dyDescent="0.2">
      <c r="A56" s="35">
        <f t="shared" si="1"/>
        <v>43717</v>
      </c>
      <c r="B56" s="36">
        <f>SUMIFS(СВЦЭМ!$C$33:$C$776,СВЦЭМ!$A$33:$A$776,$A56,СВЦЭМ!$B$33:$B$776,B$47)+'СЕТ СН'!$G$12+СВЦЭМ!$D$10+'СЕТ СН'!$G$6-'СЕТ СН'!$G$22</f>
        <v>795.74266714999999</v>
      </c>
      <c r="C56" s="36">
        <f>SUMIFS(СВЦЭМ!$C$33:$C$776,СВЦЭМ!$A$33:$A$776,$A56,СВЦЭМ!$B$33:$B$776,C$47)+'СЕТ СН'!$G$12+СВЦЭМ!$D$10+'СЕТ СН'!$G$6-'СЕТ СН'!$G$22</f>
        <v>876.58570111000006</v>
      </c>
      <c r="D56" s="36">
        <f>SUMIFS(СВЦЭМ!$C$33:$C$776,СВЦЭМ!$A$33:$A$776,$A56,СВЦЭМ!$B$33:$B$776,D$47)+'СЕТ СН'!$G$12+СВЦЭМ!$D$10+'СЕТ СН'!$G$6-'СЕТ СН'!$G$22</f>
        <v>892.26754460999996</v>
      </c>
      <c r="E56" s="36">
        <f>SUMIFS(СВЦЭМ!$C$33:$C$776,СВЦЭМ!$A$33:$A$776,$A56,СВЦЭМ!$B$33:$B$776,E$47)+'СЕТ СН'!$G$12+СВЦЭМ!$D$10+'СЕТ СН'!$G$6-'СЕТ СН'!$G$22</f>
        <v>909.61151315999996</v>
      </c>
      <c r="F56" s="36">
        <f>SUMIFS(СВЦЭМ!$C$33:$C$776,СВЦЭМ!$A$33:$A$776,$A56,СВЦЭМ!$B$33:$B$776,F$47)+'СЕТ СН'!$G$12+СВЦЭМ!$D$10+'СЕТ СН'!$G$6-'СЕТ СН'!$G$22</f>
        <v>914.58469944000001</v>
      </c>
      <c r="G56" s="36">
        <f>SUMIFS(СВЦЭМ!$C$33:$C$776,СВЦЭМ!$A$33:$A$776,$A56,СВЦЭМ!$B$33:$B$776,G$47)+'СЕТ СН'!$G$12+СВЦЭМ!$D$10+'СЕТ СН'!$G$6-'СЕТ СН'!$G$22</f>
        <v>906.26986048000003</v>
      </c>
      <c r="H56" s="36">
        <f>SUMIFS(СВЦЭМ!$C$33:$C$776,СВЦЭМ!$A$33:$A$776,$A56,СВЦЭМ!$B$33:$B$776,H$47)+'СЕТ СН'!$G$12+СВЦЭМ!$D$10+'СЕТ СН'!$G$6-'СЕТ СН'!$G$22</f>
        <v>848.28715404000002</v>
      </c>
      <c r="I56" s="36">
        <f>SUMIFS(СВЦЭМ!$C$33:$C$776,СВЦЭМ!$A$33:$A$776,$A56,СВЦЭМ!$B$33:$B$776,I$47)+'СЕТ СН'!$G$12+СВЦЭМ!$D$10+'СЕТ СН'!$G$6-'СЕТ СН'!$G$22</f>
        <v>799.10736262</v>
      </c>
      <c r="J56" s="36">
        <f>SUMIFS(СВЦЭМ!$C$33:$C$776,СВЦЭМ!$A$33:$A$776,$A56,СВЦЭМ!$B$33:$B$776,J$47)+'СЕТ СН'!$G$12+СВЦЭМ!$D$10+'СЕТ СН'!$G$6-'СЕТ СН'!$G$22</f>
        <v>752.03527926000004</v>
      </c>
      <c r="K56" s="36">
        <f>SUMIFS(СВЦЭМ!$C$33:$C$776,СВЦЭМ!$A$33:$A$776,$A56,СВЦЭМ!$B$33:$B$776,K$47)+'СЕТ СН'!$G$12+СВЦЭМ!$D$10+'СЕТ СН'!$G$6-'СЕТ СН'!$G$22</f>
        <v>732.18113388000006</v>
      </c>
      <c r="L56" s="36">
        <f>SUMIFS(СВЦЭМ!$C$33:$C$776,СВЦЭМ!$A$33:$A$776,$A56,СВЦЭМ!$B$33:$B$776,L$47)+'СЕТ СН'!$G$12+СВЦЭМ!$D$10+'СЕТ СН'!$G$6-'СЕТ СН'!$G$22</f>
        <v>729.21006294000006</v>
      </c>
      <c r="M56" s="36">
        <f>SUMIFS(СВЦЭМ!$C$33:$C$776,СВЦЭМ!$A$33:$A$776,$A56,СВЦЭМ!$B$33:$B$776,M$47)+'СЕТ СН'!$G$12+СВЦЭМ!$D$10+'СЕТ СН'!$G$6-'СЕТ СН'!$G$22</f>
        <v>724.98755523</v>
      </c>
      <c r="N56" s="36">
        <f>SUMIFS(СВЦЭМ!$C$33:$C$776,СВЦЭМ!$A$33:$A$776,$A56,СВЦЭМ!$B$33:$B$776,N$47)+'СЕТ СН'!$G$12+СВЦЭМ!$D$10+'СЕТ СН'!$G$6-'СЕТ СН'!$G$22</f>
        <v>727.47894564000001</v>
      </c>
      <c r="O56" s="36">
        <f>SUMIFS(СВЦЭМ!$C$33:$C$776,СВЦЭМ!$A$33:$A$776,$A56,СВЦЭМ!$B$33:$B$776,O$47)+'СЕТ СН'!$G$12+СВЦЭМ!$D$10+'СЕТ СН'!$G$6-'СЕТ СН'!$G$22</f>
        <v>732.76718530000005</v>
      </c>
      <c r="P56" s="36">
        <f>SUMIFS(СВЦЭМ!$C$33:$C$776,СВЦЭМ!$A$33:$A$776,$A56,СВЦЭМ!$B$33:$B$776,P$47)+'СЕТ СН'!$G$12+СВЦЭМ!$D$10+'СЕТ СН'!$G$6-'СЕТ СН'!$G$22</f>
        <v>735.93654377999997</v>
      </c>
      <c r="Q56" s="36">
        <f>SUMIFS(СВЦЭМ!$C$33:$C$776,СВЦЭМ!$A$33:$A$776,$A56,СВЦЭМ!$B$33:$B$776,Q$47)+'СЕТ СН'!$G$12+СВЦЭМ!$D$10+'СЕТ СН'!$G$6-'СЕТ СН'!$G$22</f>
        <v>742.03448750999996</v>
      </c>
      <c r="R56" s="36">
        <f>SUMIFS(СВЦЭМ!$C$33:$C$776,СВЦЭМ!$A$33:$A$776,$A56,СВЦЭМ!$B$33:$B$776,R$47)+'СЕТ СН'!$G$12+СВЦЭМ!$D$10+'СЕТ СН'!$G$6-'СЕТ СН'!$G$22</f>
        <v>739.90729979000002</v>
      </c>
      <c r="S56" s="36">
        <f>SUMIFS(СВЦЭМ!$C$33:$C$776,СВЦЭМ!$A$33:$A$776,$A56,СВЦЭМ!$B$33:$B$776,S$47)+'СЕТ СН'!$G$12+СВЦЭМ!$D$10+'СЕТ СН'!$G$6-'СЕТ СН'!$G$22</f>
        <v>737.58984078000003</v>
      </c>
      <c r="T56" s="36">
        <f>SUMIFS(СВЦЭМ!$C$33:$C$776,СВЦЭМ!$A$33:$A$776,$A56,СВЦЭМ!$B$33:$B$776,T$47)+'СЕТ СН'!$G$12+СВЦЭМ!$D$10+'СЕТ СН'!$G$6-'СЕТ СН'!$G$22</f>
        <v>727.11868202000005</v>
      </c>
      <c r="U56" s="36">
        <f>SUMIFS(СВЦЭМ!$C$33:$C$776,СВЦЭМ!$A$33:$A$776,$A56,СВЦЭМ!$B$33:$B$776,U$47)+'СЕТ СН'!$G$12+СВЦЭМ!$D$10+'СЕТ СН'!$G$6-'СЕТ СН'!$G$22</f>
        <v>734.56896371000005</v>
      </c>
      <c r="V56" s="36">
        <f>SUMIFS(СВЦЭМ!$C$33:$C$776,СВЦЭМ!$A$33:$A$776,$A56,СВЦЭМ!$B$33:$B$776,V$47)+'СЕТ СН'!$G$12+СВЦЭМ!$D$10+'СЕТ СН'!$G$6-'СЕТ СН'!$G$22</f>
        <v>745.8258601</v>
      </c>
      <c r="W56" s="36">
        <f>SUMIFS(СВЦЭМ!$C$33:$C$776,СВЦЭМ!$A$33:$A$776,$A56,СВЦЭМ!$B$33:$B$776,W$47)+'СЕТ СН'!$G$12+СВЦЭМ!$D$10+'СЕТ СН'!$G$6-'СЕТ СН'!$G$22</f>
        <v>742.54338171000006</v>
      </c>
      <c r="X56" s="36">
        <f>SUMIFS(СВЦЭМ!$C$33:$C$776,СВЦЭМ!$A$33:$A$776,$A56,СВЦЭМ!$B$33:$B$776,X$47)+'СЕТ СН'!$G$12+СВЦЭМ!$D$10+'СЕТ СН'!$G$6-'СЕТ СН'!$G$22</f>
        <v>728.30738872999996</v>
      </c>
      <c r="Y56" s="36">
        <f>SUMIFS(СВЦЭМ!$C$33:$C$776,СВЦЭМ!$A$33:$A$776,$A56,СВЦЭМ!$B$33:$B$776,Y$47)+'СЕТ СН'!$G$12+СВЦЭМ!$D$10+'СЕТ СН'!$G$6-'СЕТ СН'!$G$22</f>
        <v>767.04808307999997</v>
      </c>
    </row>
    <row r="57" spans="1:25" ht="15.75" x14ac:dyDescent="0.2">
      <c r="A57" s="35">
        <f t="shared" si="1"/>
        <v>43718</v>
      </c>
      <c r="B57" s="36">
        <f>SUMIFS(СВЦЭМ!$C$33:$C$776,СВЦЭМ!$A$33:$A$776,$A57,СВЦЭМ!$B$33:$B$776,B$47)+'СЕТ СН'!$G$12+СВЦЭМ!$D$10+'СЕТ СН'!$G$6-'СЕТ СН'!$G$22</f>
        <v>809.86355303000005</v>
      </c>
      <c r="C57" s="36">
        <f>SUMIFS(СВЦЭМ!$C$33:$C$776,СВЦЭМ!$A$33:$A$776,$A57,СВЦЭМ!$B$33:$B$776,C$47)+'СЕТ СН'!$G$12+СВЦЭМ!$D$10+'СЕТ СН'!$G$6-'СЕТ СН'!$G$22</f>
        <v>826.17946827000003</v>
      </c>
      <c r="D57" s="36">
        <f>SUMIFS(СВЦЭМ!$C$33:$C$776,СВЦЭМ!$A$33:$A$776,$A57,СВЦЭМ!$B$33:$B$776,D$47)+'СЕТ СН'!$G$12+СВЦЭМ!$D$10+'СЕТ СН'!$G$6-'СЕТ СН'!$G$22</f>
        <v>846.55137556</v>
      </c>
      <c r="E57" s="36">
        <f>SUMIFS(СВЦЭМ!$C$33:$C$776,СВЦЭМ!$A$33:$A$776,$A57,СВЦЭМ!$B$33:$B$776,E$47)+'СЕТ СН'!$G$12+СВЦЭМ!$D$10+'СЕТ СН'!$G$6-'СЕТ СН'!$G$22</f>
        <v>849.53936245</v>
      </c>
      <c r="F57" s="36">
        <f>SUMIFS(СВЦЭМ!$C$33:$C$776,СВЦЭМ!$A$33:$A$776,$A57,СВЦЭМ!$B$33:$B$776,F$47)+'СЕТ СН'!$G$12+СВЦЭМ!$D$10+'СЕТ СН'!$G$6-'СЕТ СН'!$G$22</f>
        <v>833.83657274999996</v>
      </c>
      <c r="G57" s="36">
        <f>SUMIFS(СВЦЭМ!$C$33:$C$776,СВЦЭМ!$A$33:$A$776,$A57,СВЦЭМ!$B$33:$B$776,G$47)+'СЕТ СН'!$G$12+СВЦЭМ!$D$10+'СЕТ СН'!$G$6-'СЕТ СН'!$G$22</f>
        <v>830.06959133999999</v>
      </c>
      <c r="H57" s="36">
        <f>SUMIFS(СВЦЭМ!$C$33:$C$776,СВЦЭМ!$A$33:$A$776,$A57,СВЦЭМ!$B$33:$B$776,H$47)+'СЕТ СН'!$G$12+СВЦЭМ!$D$10+'СЕТ СН'!$G$6-'СЕТ СН'!$G$22</f>
        <v>813.79413819000001</v>
      </c>
      <c r="I57" s="36">
        <f>SUMIFS(СВЦЭМ!$C$33:$C$776,СВЦЭМ!$A$33:$A$776,$A57,СВЦЭМ!$B$33:$B$776,I$47)+'СЕТ СН'!$G$12+СВЦЭМ!$D$10+'СЕТ СН'!$G$6-'СЕТ СН'!$G$22</f>
        <v>804.47360796999999</v>
      </c>
      <c r="J57" s="36">
        <f>SUMIFS(СВЦЭМ!$C$33:$C$776,СВЦЭМ!$A$33:$A$776,$A57,СВЦЭМ!$B$33:$B$776,J$47)+'СЕТ СН'!$G$12+СВЦЭМ!$D$10+'СЕТ СН'!$G$6-'СЕТ СН'!$G$22</f>
        <v>824.50067451000007</v>
      </c>
      <c r="K57" s="36">
        <f>SUMIFS(СВЦЭМ!$C$33:$C$776,СВЦЭМ!$A$33:$A$776,$A57,СВЦЭМ!$B$33:$B$776,K$47)+'СЕТ СН'!$G$12+СВЦЭМ!$D$10+'СЕТ СН'!$G$6-'СЕТ СН'!$G$22</f>
        <v>824.87756051999997</v>
      </c>
      <c r="L57" s="36">
        <f>SUMIFS(СВЦЭМ!$C$33:$C$776,СВЦЭМ!$A$33:$A$776,$A57,СВЦЭМ!$B$33:$B$776,L$47)+'СЕТ СН'!$G$12+СВЦЭМ!$D$10+'СЕТ СН'!$G$6-'СЕТ СН'!$G$22</f>
        <v>836.61907076</v>
      </c>
      <c r="M57" s="36">
        <f>SUMIFS(СВЦЭМ!$C$33:$C$776,СВЦЭМ!$A$33:$A$776,$A57,СВЦЭМ!$B$33:$B$776,M$47)+'СЕТ СН'!$G$12+СВЦЭМ!$D$10+'СЕТ СН'!$G$6-'СЕТ СН'!$G$22</f>
        <v>831.96435744999997</v>
      </c>
      <c r="N57" s="36">
        <f>SUMIFS(СВЦЭМ!$C$33:$C$776,СВЦЭМ!$A$33:$A$776,$A57,СВЦЭМ!$B$33:$B$776,N$47)+'СЕТ СН'!$G$12+СВЦЭМ!$D$10+'СЕТ СН'!$G$6-'СЕТ СН'!$G$22</f>
        <v>827.15982457999996</v>
      </c>
      <c r="O57" s="36">
        <f>SUMIFS(СВЦЭМ!$C$33:$C$776,СВЦЭМ!$A$33:$A$776,$A57,СВЦЭМ!$B$33:$B$776,O$47)+'СЕТ СН'!$G$12+СВЦЭМ!$D$10+'СЕТ СН'!$G$6-'СЕТ СН'!$G$22</f>
        <v>826.54632364999998</v>
      </c>
      <c r="P57" s="36">
        <f>SUMIFS(СВЦЭМ!$C$33:$C$776,СВЦЭМ!$A$33:$A$776,$A57,СВЦЭМ!$B$33:$B$776,P$47)+'СЕТ СН'!$G$12+СВЦЭМ!$D$10+'СЕТ СН'!$G$6-'СЕТ СН'!$G$22</f>
        <v>821.51982459999999</v>
      </c>
      <c r="Q57" s="36">
        <f>SUMIFS(СВЦЭМ!$C$33:$C$776,СВЦЭМ!$A$33:$A$776,$A57,СВЦЭМ!$B$33:$B$776,Q$47)+'СЕТ СН'!$G$12+СВЦЭМ!$D$10+'СЕТ СН'!$G$6-'СЕТ СН'!$G$22</f>
        <v>824.77914859999998</v>
      </c>
      <c r="R57" s="36">
        <f>SUMIFS(СВЦЭМ!$C$33:$C$776,СВЦЭМ!$A$33:$A$776,$A57,СВЦЭМ!$B$33:$B$776,R$47)+'СЕТ СН'!$G$12+СВЦЭМ!$D$10+'СЕТ СН'!$G$6-'СЕТ СН'!$G$22</f>
        <v>815.83172860000002</v>
      </c>
      <c r="S57" s="36">
        <f>SUMIFS(СВЦЭМ!$C$33:$C$776,СВЦЭМ!$A$33:$A$776,$A57,СВЦЭМ!$B$33:$B$776,S$47)+'СЕТ СН'!$G$12+СВЦЭМ!$D$10+'СЕТ СН'!$G$6-'СЕТ СН'!$G$22</f>
        <v>813.59995714000001</v>
      </c>
      <c r="T57" s="36">
        <f>SUMIFS(СВЦЭМ!$C$33:$C$776,СВЦЭМ!$A$33:$A$776,$A57,СВЦЭМ!$B$33:$B$776,T$47)+'СЕТ СН'!$G$12+СВЦЭМ!$D$10+'СЕТ СН'!$G$6-'СЕТ СН'!$G$22</f>
        <v>821.83138028999997</v>
      </c>
      <c r="U57" s="36">
        <f>SUMIFS(СВЦЭМ!$C$33:$C$776,СВЦЭМ!$A$33:$A$776,$A57,СВЦЭМ!$B$33:$B$776,U$47)+'СЕТ СН'!$G$12+СВЦЭМ!$D$10+'СЕТ СН'!$G$6-'СЕТ СН'!$G$22</f>
        <v>832.61281401999997</v>
      </c>
      <c r="V57" s="36">
        <f>SUMIFS(СВЦЭМ!$C$33:$C$776,СВЦЭМ!$A$33:$A$776,$A57,СВЦЭМ!$B$33:$B$776,V$47)+'СЕТ СН'!$G$12+СВЦЭМ!$D$10+'СЕТ СН'!$G$6-'СЕТ СН'!$G$22</f>
        <v>848.08992222000006</v>
      </c>
      <c r="W57" s="36">
        <f>SUMIFS(СВЦЭМ!$C$33:$C$776,СВЦЭМ!$A$33:$A$776,$A57,СВЦЭМ!$B$33:$B$776,W$47)+'СЕТ СН'!$G$12+СВЦЭМ!$D$10+'СЕТ СН'!$G$6-'СЕТ СН'!$G$22</f>
        <v>831.16709751999997</v>
      </c>
      <c r="X57" s="36">
        <f>SUMIFS(СВЦЭМ!$C$33:$C$776,СВЦЭМ!$A$33:$A$776,$A57,СВЦЭМ!$B$33:$B$776,X$47)+'СЕТ СН'!$G$12+СВЦЭМ!$D$10+'СЕТ СН'!$G$6-'СЕТ СН'!$G$22</f>
        <v>801.52034808999997</v>
      </c>
      <c r="Y57" s="36">
        <f>SUMIFS(СВЦЭМ!$C$33:$C$776,СВЦЭМ!$A$33:$A$776,$A57,СВЦЭМ!$B$33:$B$776,Y$47)+'СЕТ СН'!$G$12+СВЦЭМ!$D$10+'СЕТ СН'!$G$6-'СЕТ СН'!$G$22</f>
        <v>818.57948579000004</v>
      </c>
    </row>
    <row r="58" spans="1:25" ht="15.75" x14ac:dyDescent="0.2">
      <c r="A58" s="35">
        <f t="shared" si="1"/>
        <v>43719</v>
      </c>
      <c r="B58" s="36">
        <f>SUMIFS(СВЦЭМ!$C$33:$C$776,СВЦЭМ!$A$33:$A$776,$A58,СВЦЭМ!$B$33:$B$776,B$47)+'СЕТ СН'!$G$12+СВЦЭМ!$D$10+'СЕТ СН'!$G$6-'СЕТ СН'!$G$22</f>
        <v>900.03383141999996</v>
      </c>
      <c r="C58" s="36">
        <f>SUMIFS(СВЦЭМ!$C$33:$C$776,СВЦЭМ!$A$33:$A$776,$A58,СВЦЭМ!$B$33:$B$776,C$47)+'СЕТ СН'!$G$12+СВЦЭМ!$D$10+'СЕТ СН'!$G$6-'СЕТ СН'!$G$22</f>
        <v>930.59325679000005</v>
      </c>
      <c r="D58" s="36">
        <f>SUMIFS(СВЦЭМ!$C$33:$C$776,СВЦЭМ!$A$33:$A$776,$A58,СВЦЭМ!$B$33:$B$776,D$47)+'СЕТ СН'!$G$12+СВЦЭМ!$D$10+'СЕТ СН'!$G$6-'СЕТ СН'!$G$22</f>
        <v>954.63471370000002</v>
      </c>
      <c r="E58" s="36">
        <f>SUMIFS(СВЦЭМ!$C$33:$C$776,СВЦЭМ!$A$33:$A$776,$A58,СВЦЭМ!$B$33:$B$776,E$47)+'СЕТ СН'!$G$12+СВЦЭМ!$D$10+'СЕТ СН'!$G$6-'СЕТ СН'!$G$22</f>
        <v>969.17576037000003</v>
      </c>
      <c r="F58" s="36">
        <f>SUMIFS(СВЦЭМ!$C$33:$C$776,СВЦЭМ!$A$33:$A$776,$A58,СВЦЭМ!$B$33:$B$776,F$47)+'СЕТ СН'!$G$12+СВЦЭМ!$D$10+'СЕТ СН'!$G$6-'СЕТ СН'!$G$22</f>
        <v>976.47663021000005</v>
      </c>
      <c r="G58" s="36">
        <f>SUMIFS(СВЦЭМ!$C$33:$C$776,СВЦЭМ!$A$33:$A$776,$A58,СВЦЭМ!$B$33:$B$776,G$47)+'СЕТ СН'!$G$12+СВЦЭМ!$D$10+'СЕТ СН'!$G$6-'СЕТ СН'!$G$22</f>
        <v>952.99295891999998</v>
      </c>
      <c r="H58" s="36">
        <f>SUMIFS(СВЦЭМ!$C$33:$C$776,СВЦЭМ!$A$33:$A$776,$A58,СВЦЭМ!$B$33:$B$776,H$47)+'СЕТ СН'!$G$12+СВЦЭМ!$D$10+'СЕТ СН'!$G$6-'СЕТ СН'!$G$22</f>
        <v>906.51237182</v>
      </c>
      <c r="I58" s="36">
        <f>SUMIFS(СВЦЭМ!$C$33:$C$776,СВЦЭМ!$A$33:$A$776,$A58,СВЦЭМ!$B$33:$B$776,I$47)+'СЕТ СН'!$G$12+СВЦЭМ!$D$10+'СЕТ СН'!$G$6-'СЕТ СН'!$G$22</f>
        <v>864.66548588000001</v>
      </c>
      <c r="J58" s="36">
        <f>SUMIFS(СВЦЭМ!$C$33:$C$776,СВЦЭМ!$A$33:$A$776,$A58,СВЦЭМ!$B$33:$B$776,J$47)+'СЕТ СН'!$G$12+СВЦЭМ!$D$10+'СЕТ СН'!$G$6-'СЕТ СН'!$G$22</f>
        <v>819.54199617000006</v>
      </c>
      <c r="K58" s="36">
        <f>SUMIFS(СВЦЭМ!$C$33:$C$776,СВЦЭМ!$A$33:$A$776,$A58,СВЦЭМ!$B$33:$B$776,K$47)+'СЕТ СН'!$G$12+СВЦЭМ!$D$10+'СЕТ СН'!$G$6-'СЕТ СН'!$G$22</f>
        <v>814.3761465</v>
      </c>
      <c r="L58" s="36">
        <f>SUMIFS(СВЦЭМ!$C$33:$C$776,СВЦЭМ!$A$33:$A$776,$A58,СВЦЭМ!$B$33:$B$776,L$47)+'СЕТ СН'!$G$12+СВЦЭМ!$D$10+'СЕТ СН'!$G$6-'СЕТ СН'!$G$22</f>
        <v>812.37013528</v>
      </c>
      <c r="M58" s="36">
        <f>SUMIFS(СВЦЭМ!$C$33:$C$776,СВЦЭМ!$A$33:$A$776,$A58,СВЦЭМ!$B$33:$B$776,M$47)+'СЕТ СН'!$G$12+СВЦЭМ!$D$10+'СЕТ СН'!$G$6-'СЕТ СН'!$G$22</f>
        <v>811.75575371000002</v>
      </c>
      <c r="N58" s="36">
        <f>SUMIFS(СВЦЭМ!$C$33:$C$776,СВЦЭМ!$A$33:$A$776,$A58,СВЦЭМ!$B$33:$B$776,N$47)+'СЕТ СН'!$G$12+СВЦЭМ!$D$10+'СЕТ СН'!$G$6-'СЕТ СН'!$G$22</f>
        <v>816.38366436000001</v>
      </c>
      <c r="O58" s="36">
        <f>SUMIFS(СВЦЭМ!$C$33:$C$776,СВЦЭМ!$A$33:$A$776,$A58,СВЦЭМ!$B$33:$B$776,O$47)+'СЕТ СН'!$G$12+СВЦЭМ!$D$10+'СЕТ СН'!$G$6-'СЕТ СН'!$G$22</f>
        <v>827.33693204999997</v>
      </c>
      <c r="P58" s="36">
        <f>SUMIFS(СВЦЭМ!$C$33:$C$776,СВЦЭМ!$A$33:$A$776,$A58,СВЦЭМ!$B$33:$B$776,P$47)+'СЕТ СН'!$G$12+СВЦЭМ!$D$10+'СЕТ СН'!$G$6-'СЕТ СН'!$G$22</f>
        <v>830.57914706999998</v>
      </c>
      <c r="Q58" s="36">
        <f>SUMIFS(СВЦЭМ!$C$33:$C$776,СВЦЭМ!$A$33:$A$776,$A58,СВЦЭМ!$B$33:$B$776,Q$47)+'СЕТ СН'!$G$12+СВЦЭМ!$D$10+'СЕТ СН'!$G$6-'СЕТ СН'!$G$22</f>
        <v>837.63478629999997</v>
      </c>
      <c r="R58" s="36">
        <f>SUMIFS(СВЦЭМ!$C$33:$C$776,СВЦЭМ!$A$33:$A$776,$A58,СВЦЭМ!$B$33:$B$776,R$47)+'СЕТ СН'!$G$12+СВЦЭМ!$D$10+'СЕТ СН'!$G$6-'СЕТ СН'!$G$22</f>
        <v>827.05721460999996</v>
      </c>
      <c r="S58" s="36">
        <f>SUMIFS(СВЦЭМ!$C$33:$C$776,СВЦЭМ!$A$33:$A$776,$A58,СВЦЭМ!$B$33:$B$776,S$47)+'СЕТ СН'!$G$12+СВЦЭМ!$D$10+'СЕТ СН'!$G$6-'СЕТ СН'!$G$22</f>
        <v>829.15279733</v>
      </c>
      <c r="T58" s="36">
        <f>SUMIFS(СВЦЭМ!$C$33:$C$776,СВЦЭМ!$A$33:$A$776,$A58,СВЦЭМ!$B$33:$B$776,T$47)+'СЕТ СН'!$G$12+СВЦЭМ!$D$10+'СЕТ СН'!$G$6-'СЕТ СН'!$G$22</f>
        <v>824.65826406999997</v>
      </c>
      <c r="U58" s="36">
        <f>SUMIFS(СВЦЭМ!$C$33:$C$776,СВЦЭМ!$A$33:$A$776,$A58,СВЦЭМ!$B$33:$B$776,U$47)+'СЕТ СН'!$G$12+СВЦЭМ!$D$10+'СЕТ СН'!$G$6-'СЕТ СН'!$G$22</f>
        <v>826.83466697000006</v>
      </c>
      <c r="V58" s="36">
        <f>SUMIFS(СВЦЭМ!$C$33:$C$776,СВЦЭМ!$A$33:$A$776,$A58,СВЦЭМ!$B$33:$B$776,V$47)+'СЕТ СН'!$G$12+СВЦЭМ!$D$10+'СЕТ СН'!$G$6-'СЕТ СН'!$G$22</f>
        <v>837.72426312000005</v>
      </c>
      <c r="W58" s="36">
        <f>SUMIFS(СВЦЭМ!$C$33:$C$776,СВЦЭМ!$A$33:$A$776,$A58,СВЦЭМ!$B$33:$B$776,W$47)+'СЕТ СН'!$G$12+СВЦЭМ!$D$10+'СЕТ СН'!$G$6-'СЕТ СН'!$G$22</f>
        <v>823.47102675999997</v>
      </c>
      <c r="X58" s="36">
        <f>SUMIFS(СВЦЭМ!$C$33:$C$776,СВЦЭМ!$A$33:$A$776,$A58,СВЦЭМ!$B$33:$B$776,X$47)+'СЕТ СН'!$G$12+СВЦЭМ!$D$10+'СЕТ СН'!$G$6-'СЕТ СН'!$G$22</f>
        <v>805.84261876000005</v>
      </c>
      <c r="Y58" s="36">
        <f>SUMIFS(СВЦЭМ!$C$33:$C$776,СВЦЭМ!$A$33:$A$776,$A58,СВЦЭМ!$B$33:$B$776,Y$47)+'СЕТ СН'!$G$12+СВЦЭМ!$D$10+'СЕТ СН'!$G$6-'СЕТ СН'!$G$22</f>
        <v>817.83152396000003</v>
      </c>
    </row>
    <row r="59" spans="1:25" ht="15.75" x14ac:dyDescent="0.2">
      <c r="A59" s="35">
        <f t="shared" si="1"/>
        <v>43720</v>
      </c>
      <c r="B59" s="36">
        <f>SUMIFS(СВЦЭМ!$C$33:$C$776,СВЦЭМ!$A$33:$A$776,$A59,СВЦЭМ!$B$33:$B$776,B$47)+'СЕТ СН'!$G$12+СВЦЭМ!$D$10+'СЕТ СН'!$G$6-'СЕТ СН'!$G$22</f>
        <v>877.85702094999999</v>
      </c>
      <c r="C59" s="36">
        <f>SUMIFS(СВЦЭМ!$C$33:$C$776,СВЦЭМ!$A$33:$A$776,$A59,СВЦЭМ!$B$33:$B$776,C$47)+'СЕТ СН'!$G$12+СВЦЭМ!$D$10+'СЕТ СН'!$G$6-'СЕТ СН'!$G$22</f>
        <v>902.72144295999999</v>
      </c>
      <c r="D59" s="36">
        <f>SUMIFS(СВЦЭМ!$C$33:$C$776,СВЦЭМ!$A$33:$A$776,$A59,СВЦЭМ!$B$33:$B$776,D$47)+'СЕТ СН'!$G$12+СВЦЭМ!$D$10+'СЕТ СН'!$G$6-'СЕТ СН'!$G$22</f>
        <v>919.54535025999996</v>
      </c>
      <c r="E59" s="36">
        <f>SUMIFS(СВЦЭМ!$C$33:$C$776,СВЦЭМ!$A$33:$A$776,$A59,СВЦЭМ!$B$33:$B$776,E$47)+'СЕТ СН'!$G$12+СВЦЭМ!$D$10+'СЕТ СН'!$G$6-'СЕТ СН'!$G$22</f>
        <v>928.4521029</v>
      </c>
      <c r="F59" s="36">
        <f>SUMIFS(СВЦЭМ!$C$33:$C$776,СВЦЭМ!$A$33:$A$776,$A59,СВЦЭМ!$B$33:$B$776,F$47)+'СЕТ СН'!$G$12+СВЦЭМ!$D$10+'СЕТ СН'!$G$6-'СЕТ СН'!$G$22</f>
        <v>931.13624519999996</v>
      </c>
      <c r="G59" s="36">
        <f>SUMIFS(СВЦЭМ!$C$33:$C$776,СВЦЭМ!$A$33:$A$776,$A59,СВЦЭМ!$B$33:$B$776,G$47)+'СЕТ СН'!$G$12+СВЦЭМ!$D$10+'СЕТ СН'!$G$6-'СЕТ СН'!$G$22</f>
        <v>909.25331014000005</v>
      </c>
      <c r="H59" s="36">
        <f>SUMIFS(СВЦЭМ!$C$33:$C$776,СВЦЭМ!$A$33:$A$776,$A59,СВЦЭМ!$B$33:$B$776,H$47)+'СЕТ СН'!$G$12+СВЦЭМ!$D$10+'СЕТ СН'!$G$6-'СЕТ СН'!$G$22</f>
        <v>865.94000392999999</v>
      </c>
      <c r="I59" s="36">
        <f>SUMIFS(СВЦЭМ!$C$33:$C$776,СВЦЭМ!$A$33:$A$776,$A59,СВЦЭМ!$B$33:$B$776,I$47)+'СЕТ СН'!$G$12+СВЦЭМ!$D$10+'СЕТ СН'!$G$6-'СЕТ СН'!$G$22</f>
        <v>817.12230309000006</v>
      </c>
      <c r="J59" s="36">
        <f>SUMIFS(СВЦЭМ!$C$33:$C$776,СВЦЭМ!$A$33:$A$776,$A59,СВЦЭМ!$B$33:$B$776,J$47)+'СЕТ СН'!$G$12+СВЦЭМ!$D$10+'СЕТ СН'!$G$6-'СЕТ СН'!$G$22</f>
        <v>781.42642827999998</v>
      </c>
      <c r="K59" s="36">
        <f>SUMIFS(СВЦЭМ!$C$33:$C$776,СВЦЭМ!$A$33:$A$776,$A59,СВЦЭМ!$B$33:$B$776,K$47)+'СЕТ СН'!$G$12+СВЦЭМ!$D$10+'СЕТ СН'!$G$6-'СЕТ СН'!$G$22</f>
        <v>784.24747096999999</v>
      </c>
      <c r="L59" s="36">
        <f>SUMIFS(СВЦЭМ!$C$33:$C$776,СВЦЭМ!$A$33:$A$776,$A59,СВЦЭМ!$B$33:$B$776,L$47)+'СЕТ СН'!$G$12+СВЦЭМ!$D$10+'СЕТ СН'!$G$6-'СЕТ СН'!$G$22</f>
        <v>792.37075955</v>
      </c>
      <c r="M59" s="36">
        <f>SUMIFS(СВЦЭМ!$C$33:$C$776,СВЦЭМ!$A$33:$A$776,$A59,СВЦЭМ!$B$33:$B$776,M$47)+'СЕТ СН'!$G$12+СВЦЭМ!$D$10+'СЕТ СН'!$G$6-'СЕТ СН'!$G$22</f>
        <v>783.19904384000006</v>
      </c>
      <c r="N59" s="36">
        <f>SUMIFS(СВЦЭМ!$C$33:$C$776,СВЦЭМ!$A$33:$A$776,$A59,СВЦЭМ!$B$33:$B$776,N$47)+'СЕТ СН'!$G$12+СВЦЭМ!$D$10+'СЕТ СН'!$G$6-'СЕТ СН'!$G$22</f>
        <v>785.37024735</v>
      </c>
      <c r="O59" s="36">
        <f>SUMIFS(СВЦЭМ!$C$33:$C$776,СВЦЭМ!$A$33:$A$776,$A59,СВЦЭМ!$B$33:$B$776,O$47)+'СЕТ СН'!$G$12+СВЦЭМ!$D$10+'СЕТ СН'!$G$6-'СЕТ СН'!$G$22</f>
        <v>780.18533342000001</v>
      </c>
      <c r="P59" s="36">
        <f>SUMIFS(СВЦЭМ!$C$33:$C$776,СВЦЭМ!$A$33:$A$776,$A59,СВЦЭМ!$B$33:$B$776,P$47)+'СЕТ СН'!$G$12+СВЦЭМ!$D$10+'СЕТ СН'!$G$6-'СЕТ СН'!$G$22</f>
        <v>780.91161175000002</v>
      </c>
      <c r="Q59" s="36">
        <f>SUMIFS(СВЦЭМ!$C$33:$C$776,СВЦЭМ!$A$33:$A$776,$A59,СВЦЭМ!$B$33:$B$776,Q$47)+'СЕТ СН'!$G$12+СВЦЭМ!$D$10+'СЕТ СН'!$G$6-'СЕТ СН'!$G$22</f>
        <v>771.62125289000005</v>
      </c>
      <c r="R59" s="36">
        <f>SUMIFS(СВЦЭМ!$C$33:$C$776,СВЦЭМ!$A$33:$A$776,$A59,СВЦЭМ!$B$33:$B$776,R$47)+'СЕТ СН'!$G$12+СВЦЭМ!$D$10+'СЕТ СН'!$G$6-'СЕТ СН'!$G$22</f>
        <v>767.72294253999996</v>
      </c>
      <c r="S59" s="36">
        <f>SUMIFS(СВЦЭМ!$C$33:$C$776,СВЦЭМ!$A$33:$A$776,$A59,СВЦЭМ!$B$33:$B$776,S$47)+'СЕТ СН'!$G$12+СВЦЭМ!$D$10+'СЕТ СН'!$G$6-'СЕТ СН'!$G$22</f>
        <v>769.54861034999999</v>
      </c>
      <c r="T59" s="36">
        <f>SUMIFS(СВЦЭМ!$C$33:$C$776,СВЦЭМ!$A$33:$A$776,$A59,СВЦЭМ!$B$33:$B$776,T$47)+'СЕТ СН'!$G$12+СВЦЭМ!$D$10+'СЕТ СН'!$G$6-'СЕТ СН'!$G$22</f>
        <v>774.80273077000004</v>
      </c>
      <c r="U59" s="36">
        <f>SUMIFS(СВЦЭМ!$C$33:$C$776,СВЦЭМ!$A$33:$A$776,$A59,СВЦЭМ!$B$33:$B$776,U$47)+'СЕТ СН'!$G$12+СВЦЭМ!$D$10+'СЕТ СН'!$G$6-'СЕТ СН'!$G$22</f>
        <v>795.00715599</v>
      </c>
      <c r="V59" s="36">
        <f>SUMIFS(СВЦЭМ!$C$33:$C$776,СВЦЭМ!$A$33:$A$776,$A59,СВЦЭМ!$B$33:$B$776,V$47)+'СЕТ СН'!$G$12+СВЦЭМ!$D$10+'СЕТ СН'!$G$6-'СЕТ СН'!$G$22</f>
        <v>815.39513374000001</v>
      </c>
      <c r="W59" s="36">
        <f>SUMIFS(СВЦЭМ!$C$33:$C$776,СВЦЭМ!$A$33:$A$776,$A59,СВЦЭМ!$B$33:$B$776,W$47)+'СЕТ СН'!$G$12+СВЦЭМ!$D$10+'СЕТ СН'!$G$6-'СЕТ СН'!$G$22</f>
        <v>796.56565145000002</v>
      </c>
      <c r="X59" s="36">
        <f>SUMIFS(СВЦЭМ!$C$33:$C$776,СВЦЭМ!$A$33:$A$776,$A59,СВЦЭМ!$B$33:$B$776,X$47)+'СЕТ СН'!$G$12+СВЦЭМ!$D$10+'СЕТ СН'!$G$6-'СЕТ СН'!$G$22</f>
        <v>784.52918874</v>
      </c>
      <c r="Y59" s="36">
        <f>SUMIFS(СВЦЭМ!$C$33:$C$776,СВЦЭМ!$A$33:$A$776,$A59,СВЦЭМ!$B$33:$B$776,Y$47)+'СЕТ СН'!$G$12+СВЦЭМ!$D$10+'СЕТ СН'!$G$6-'СЕТ СН'!$G$22</f>
        <v>823.83545614000002</v>
      </c>
    </row>
    <row r="60" spans="1:25" ht="15.75" x14ac:dyDescent="0.2">
      <c r="A60" s="35">
        <f t="shared" si="1"/>
        <v>43721</v>
      </c>
      <c r="B60" s="36">
        <f>SUMIFS(СВЦЭМ!$C$33:$C$776,СВЦЭМ!$A$33:$A$776,$A60,СВЦЭМ!$B$33:$B$776,B$47)+'СЕТ СН'!$G$12+СВЦЭМ!$D$10+'СЕТ СН'!$G$6-'СЕТ СН'!$G$22</f>
        <v>828.00557351999998</v>
      </c>
      <c r="C60" s="36">
        <f>SUMIFS(СВЦЭМ!$C$33:$C$776,СВЦЭМ!$A$33:$A$776,$A60,СВЦЭМ!$B$33:$B$776,C$47)+'СЕТ СН'!$G$12+СВЦЭМ!$D$10+'СЕТ СН'!$G$6-'СЕТ СН'!$G$22</f>
        <v>874.78124234999996</v>
      </c>
      <c r="D60" s="36">
        <f>SUMIFS(СВЦЭМ!$C$33:$C$776,СВЦЭМ!$A$33:$A$776,$A60,СВЦЭМ!$B$33:$B$776,D$47)+'СЕТ СН'!$G$12+СВЦЭМ!$D$10+'СЕТ СН'!$G$6-'СЕТ СН'!$G$22</f>
        <v>891.07287026000006</v>
      </c>
      <c r="E60" s="36">
        <f>SUMIFS(СВЦЭМ!$C$33:$C$776,СВЦЭМ!$A$33:$A$776,$A60,СВЦЭМ!$B$33:$B$776,E$47)+'СЕТ СН'!$G$12+СВЦЭМ!$D$10+'СЕТ СН'!$G$6-'СЕТ СН'!$G$22</f>
        <v>899.19180060999997</v>
      </c>
      <c r="F60" s="36">
        <f>SUMIFS(СВЦЭМ!$C$33:$C$776,СВЦЭМ!$A$33:$A$776,$A60,СВЦЭМ!$B$33:$B$776,F$47)+'СЕТ СН'!$G$12+СВЦЭМ!$D$10+'СЕТ СН'!$G$6-'СЕТ СН'!$G$22</f>
        <v>905.87819943</v>
      </c>
      <c r="G60" s="36">
        <f>SUMIFS(СВЦЭМ!$C$33:$C$776,СВЦЭМ!$A$33:$A$776,$A60,СВЦЭМ!$B$33:$B$776,G$47)+'СЕТ СН'!$G$12+СВЦЭМ!$D$10+'СЕТ СН'!$G$6-'СЕТ СН'!$G$22</f>
        <v>875.64879115999997</v>
      </c>
      <c r="H60" s="36">
        <f>SUMIFS(СВЦЭМ!$C$33:$C$776,СВЦЭМ!$A$33:$A$776,$A60,СВЦЭМ!$B$33:$B$776,H$47)+'СЕТ СН'!$G$12+СВЦЭМ!$D$10+'СЕТ СН'!$G$6-'СЕТ СН'!$G$22</f>
        <v>836.83480974999998</v>
      </c>
      <c r="I60" s="36">
        <f>SUMIFS(СВЦЭМ!$C$33:$C$776,СВЦЭМ!$A$33:$A$776,$A60,СВЦЭМ!$B$33:$B$776,I$47)+'СЕТ СН'!$G$12+СВЦЭМ!$D$10+'СЕТ СН'!$G$6-'СЕТ СН'!$G$22</f>
        <v>809.59485775999997</v>
      </c>
      <c r="J60" s="36">
        <f>SUMIFS(СВЦЭМ!$C$33:$C$776,СВЦЭМ!$A$33:$A$776,$A60,СВЦЭМ!$B$33:$B$776,J$47)+'СЕТ СН'!$G$12+СВЦЭМ!$D$10+'СЕТ СН'!$G$6-'СЕТ СН'!$G$22</f>
        <v>798.12608366000006</v>
      </c>
      <c r="K60" s="36">
        <f>SUMIFS(СВЦЭМ!$C$33:$C$776,СВЦЭМ!$A$33:$A$776,$A60,СВЦЭМ!$B$33:$B$776,K$47)+'СЕТ СН'!$G$12+СВЦЭМ!$D$10+'СЕТ СН'!$G$6-'СЕТ СН'!$G$22</f>
        <v>774.93420515000003</v>
      </c>
      <c r="L60" s="36">
        <f>SUMIFS(СВЦЭМ!$C$33:$C$776,СВЦЭМ!$A$33:$A$776,$A60,СВЦЭМ!$B$33:$B$776,L$47)+'СЕТ СН'!$G$12+СВЦЭМ!$D$10+'СЕТ СН'!$G$6-'СЕТ СН'!$G$22</f>
        <v>768.64500946999999</v>
      </c>
      <c r="M60" s="36">
        <f>SUMIFS(СВЦЭМ!$C$33:$C$776,СВЦЭМ!$A$33:$A$776,$A60,СВЦЭМ!$B$33:$B$776,M$47)+'СЕТ СН'!$G$12+СВЦЭМ!$D$10+'СЕТ СН'!$G$6-'СЕТ СН'!$G$22</f>
        <v>768.91744281000001</v>
      </c>
      <c r="N60" s="36">
        <f>SUMIFS(СВЦЭМ!$C$33:$C$776,СВЦЭМ!$A$33:$A$776,$A60,СВЦЭМ!$B$33:$B$776,N$47)+'СЕТ СН'!$G$12+СВЦЭМ!$D$10+'СЕТ СН'!$G$6-'СЕТ СН'!$G$22</f>
        <v>781.17665666000005</v>
      </c>
      <c r="O60" s="36">
        <f>SUMIFS(СВЦЭМ!$C$33:$C$776,СВЦЭМ!$A$33:$A$776,$A60,СВЦЭМ!$B$33:$B$776,O$47)+'СЕТ СН'!$G$12+СВЦЭМ!$D$10+'СЕТ СН'!$G$6-'СЕТ СН'!$G$22</f>
        <v>789.32918280000001</v>
      </c>
      <c r="P60" s="36">
        <f>SUMIFS(СВЦЭМ!$C$33:$C$776,СВЦЭМ!$A$33:$A$776,$A60,СВЦЭМ!$B$33:$B$776,P$47)+'СЕТ СН'!$G$12+СВЦЭМ!$D$10+'СЕТ СН'!$G$6-'СЕТ СН'!$G$22</f>
        <v>789.81855803999997</v>
      </c>
      <c r="Q60" s="36">
        <f>SUMIFS(СВЦЭМ!$C$33:$C$776,СВЦЭМ!$A$33:$A$776,$A60,СВЦЭМ!$B$33:$B$776,Q$47)+'СЕТ СН'!$G$12+СВЦЭМ!$D$10+'СЕТ СН'!$G$6-'СЕТ СН'!$G$22</f>
        <v>792.9871766</v>
      </c>
      <c r="R60" s="36">
        <f>SUMIFS(СВЦЭМ!$C$33:$C$776,СВЦЭМ!$A$33:$A$776,$A60,СВЦЭМ!$B$33:$B$776,R$47)+'СЕТ СН'!$G$12+СВЦЭМ!$D$10+'СЕТ СН'!$G$6-'СЕТ СН'!$G$22</f>
        <v>762.61023248000004</v>
      </c>
      <c r="S60" s="36">
        <f>SUMIFS(СВЦЭМ!$C$33:$C$776,СВЦЭМ!$A$33:$A$776,$A60,СВЦЭМ!$B$33:$B$776,S$47)+'СЕТ СН'!$G$12+СВЦЭМ!$D$10+'СЕТ СН'!$G$6-'СЕТ СН'!$G$22</f>
        <v>773.09243173000004</v>
      </c>
      <c r="T60" s="36">
        <f>SUMIFS(СВЦЭМ!$C$33:$C$776,СВЦЭМ!$A$33:$A$776,$A60,СВЦЭМ!$B$33:$B$776,T$47)+'СЕТ СН'!$G$12+СВЦЭМ!$D$10+'СЕТ СН'!$G$6-'СЕТ СН'!$G$22</f>
        <v>793.33949740000003</v>
      </c>
      <c r="U60" s="36">
        <f>SUMIFS(СВЦЭМ!$C$33:$C$776,СВЦЭМ!$A$33:$A$776,$A60,СВЦЭМ!$B$33:$B$776,U$47)+'СЕТ СН'!$G$12+СВЦЭМ!$D$10+'СЕТ СН'!$G$6-'СЕТ СН'!$G$22</f>
        <v>804.65802431999998</v>
      </c>
      <c r="V60" s="36">
        <f>SUMIFS(СВЦЭМ!$C$33:$C$776,СВЦЭМ!$A$33:$A$776,$A60,СВЦЭМ!$B$33:$B$776,V$47)+'СЕТ СН'!$G$12+СВЦЭМ!$D$10+'СЕТ СН'!$G$6-'СЕТ СН'!$G$22</f>
        <v>761.63281885000004</v>
      </c>
      <c r="W60" s="36">
        <f>SUMIFS(СВЦЭМ!$C$33:$C$776,СВЦЭМ!$A$33:$A$776,$A60,СВЦЭМ!$B$33:$B$776,W$47)+'СЕТ СН'!$G$12+СВЦЭМ!$D$10+'СЕТ СН'!$G$6-'СЕТ СН'!$G$22</f>
        <v>776.31945089999999</v>
      </c>
      <c r="X60" s="36">
        <f>SUMIFS(СВЦЭМ!$C$33:$C$776,СВЦЭМ!$A$33:$A$776,$A60,СВЦЭМ!$B$33:$B$776,X$47)+'СЕТ СН'!$G$12+СВЦЭМ!$D$10+'СЕТ СН'!$G$6-'СЕТ СН'!$G$22</f>
        <v>747.49375336000003</v>
      </c>
      <c r="Y60" s="36">
        <f>SUMIFS(СВЦЭМ!$C$33:$C$776,СВЦЭМ!$A$33:$A$776,$A60,СВЦЭМ!$B$33:$B$776,Y$47)+'СЕТ СН'!$G$12+СВЦЭМ!$D$10+'СЕТ СН'!$G$6-'СЕТ СН'!$G$22</f>
        <v>819.24370240999997</v>
      </c>
    </row>
    <row r="61" spans="1:25" ht="15.75" x14ac:dyDescent="0.2">
      <c r="A61" s="35">
        <f t="shared" si="1"/>
        <v>43722</v>
      </c>
      <c r="B61" s="36">
        <f>SUMIFS(СВЦЭМ!$C$33:$C$776,СВЦЭМ!$A$33:$A$776,$A61,СВЦЭМ!$B$33:$B$776,B$47)+'СЕТ СН'!$G$12+СВЦЭМ!$D$10+'СЕТ СН'!$G$6-'СЕТ СН'!$G$22</f>
        <v>910.15857016999996</v>
      </c>
      <c r="C61" s="36">
        <f>SUMIFS(СВЦЭМ!$C$33:$C$776,СВЦЭМ!$A$33:$A$776,$A61,СВЦЭМ!$B$33:$B$776,C$47)+'СЕТ СН'!$G$12+СВЦЭМ!$D$10+'СЕТ СН'!$G$6-'СЕТ СН'!$G$22</f>
        <v>905.16468455999996</v>
      </c>
      <c r="D61" s="36">
        <f>SUMIFS(СВЦЭМ!$C$33:$C$776,СВЦЭМ!$A$33:$A$776,$A61,СВЦЭМ!$B$33:$B$776,D$47)+'СЕТ СН'!$G$12+СВЦЭМ!$D$10+'СЕТ СН'!$G$6-'СЕТ СН'!$G$22</f>
        <v>919.89498733000005</v>
      </c>
      <c r="E61" s="36">
        <f>SUMIFS(СВЦЭМ!$C$33:$C$776,СВЦЭМ!$A$33:$A$776,$A61,СВЦЭМ!$B$33:$B$776,E$47)+'СЕТ СН'!$G$12+СВЦЭМ!$D$10+'СЕТ СН'!$G$6-'СЕТ СН'!$G$22</f>
        <v>933.69956833000003</v>
      </c>
      <c r="F61" s="36">
        <f>SUMIFS(СВЦЭМ!$C$33:$C$776,СВЦЭМ!$A$33:$A$776,$A61,СВЦЭМ!$B$33:$B$776,F$47)+'СЕТ СН'!$G$12+СВЦЭМ!$D$10+'СЕТ СН'!$G$6-'СЕТ СН'!$G$22</f>
        <v>938.33136765999996</v>
      </c>
      <c r="G61" s="36">
        <f>SUMIFS(СВЦЭМ!$C$33:$C$776,СВЦЭМ!$A$33:$A$776,$A61,СВЦЭМ!$B$33:$B$776,G$47)+'СЕТ СН'!$G$12+СВЦЭМ!$D$10+'СЕТ СН'!$G$6-'СЕТ СН'!$G$22</f>
        <v>934.28976754999997</v>
      </c>
      <c r="H61" s="36">
        <f>SUMIFS(СВЦЭМ!$C$33:$C$776,СВЦЭМ!$A$33:$A$776,$A61,СВЦЭМ!$B$33:$B$776,H$47)+'СЕТ СН'!$G$12+СВЦЭМ!$D$10+'СЕТ СН'!$G$6-'СЕТ СН'!$G$22</f>
        <v>913.27539918000002</v>
      </c>
      <c r="I61" s="36">
        <f>SUMIFS(СВЦЭМ!$C$33:$C$776,СВЦЭМ!$A$33:$A$776,$A61,СВЦЭМ!$B$33:$B$776,I$47)+'СЕТ СН'!$G$12+СВЦЭМ!$D$10+'СЕТ СН'!$G$6-'СЕТ СН'!$G$22</f>
        <v>874.61145340999997</v>
      </c>
      <c r="J61" s="36">
        <f>SUMIFS(СВЦЭМ!$C$33:$C$776,СВЦЭМ!$A$33:$A$776,$A61,СВЦЭМ!$B$33:$B$776,J$47)+'СЕТ СН'!$G$12+СВЦЭМ!$D$10+'СЕТ СН'!$G$6-'СЕТ СН'!$G$22</f>
        <v>814.16507146000004</v>
      </c>
      <c r="K61" s="36">
        <f>SUMIFS(СВЦЭМ!$C$33:$C$776,СВЦЭМ!$A$33:$A$776,$A61,СВЦЭМ!$B$33:$B$776,K$47)+'СЕТ СН'!$G$12+СВЦЭМ!$D$10+'СЕТ СН'!$G$6-'СЕТ СН'!$G$22</f>
        <v>776.43627820999995</v>
      </c>
      <c r="L61" s="36">
        <f>SUMIFS(СВЦЭМ!$C$33:$C$776,СВЦЭМ!$A$33:$A$776,$A61,СВЦЭМ!$B$33:$B$776,L$47)+'СЕТ СН'!$G$12+СВЦЭМ!$D$10+'СЕТ СН'!$G$6-'СЕТ СН'!$G$22</f>
        <v>758.05126791999999</v>
      </c>
      <c r="M61" s="36">
        <f>SUMIFS(СВЦЭМ!$C$33:$C$776,СВЦЭМ!$A$33:$A$776,$A61,СВЦЭМ!$B$33:$B$776,M$47)+'СЕТ СН'!$G$12+СВЦЭМ!$D$10+'СЕТ СН'!$G$6-'СЕТ СН'!$G$22</f>
        <v>751.09535649999998</v>
      </c>
      <c r="N61" s="36">
        <f>SUMIFS(СВЦЭМ!$C$33:$C$776,СВЦЭМ!$A$33:$A$776,$A61,СВЦЭМ!$B$33:$B$776,N$47)+'СЕТ СН'!$G$12+СВЦЭМ!$D$10+'СЕТ СН'!$G$6-'СЕТ СН'!$G$22</f>
        <v>758.29600277999998</v>
      </c>
      <c r="O61" s="36">
        <f>SUMIFS(СВЦЭМ!$C$33:$C$776,СВЦЭМ!$A$33:$A$776,$A61,СВЦЭМ!$B$33:$B$776,O$47)+'СЕТ СН'!$G$12+СВЦЭМ!$D$10+'СЕТ СН'!$G$6-'СЕТ СН'!$G$22</f>
        <v>763.01901672999998</v>
      </c>
      <c r="P61" s="36">
        <f>SUMIFS(СВЦЭМ!$C$33:$C$776,СВЦЭМ!$A$33:$A$776,$A61,СВЦЭМ!$B$33:$B$776,P$47)+'СЕТ СН'!$G$12+СВЦЭМ!$D$10+'СЕТ СН'!$G$6-'СЕТ СН'!$G$22</f>
        <v>779.92810761999999</v>
      </c>
      <c r="Q61" s="36">
        <f>SUMIFS(СВЦЭМ!$C$33:$C$776,СВЦЭМ!$A$33:$A$776,$A61,СВЦЭМ!$B$33:$B$776,Q$47)+'СЕТ СН'!$G$12+СВЦЭМ!$D$10+'СЕТ СН'!$G$6-'СЕТ СН'!$G$22</f>
        <v>779.81307578999997</v>
      </c>
      <c r="R61" s="36">
        <f>SUMIFS(СВЦЭМ!$C$33:$C$776,СВЦЭМ!$A$33:$A$776,$A61,СВЦЭМ!$B$33:$B$776,R$47)+'СЕТ СН'!$G$12+СВЦЭМ!$D$10+'СЕТ СН'!$G$6-'СЕТ СН'!$G$22</f>
        <v>750.08193738</v>
      </c>
      <c r="S61" s="36">
        <f>SUMIFS(СВЦЭМ!$C$33:$C$776,СВЦЭМ!$A$33:$A$776,$A61,СВЦЭМ!$B$33:$B$776,S$47)+'СЕТ СН'!$G$12+СВЦЭМ!$D$10+'СЕТ СН'!$G$6-'СЕТ СН'!$G$22</f>
        <v>716.80358316000002</v>
      </c>
      <c r="T61" s="36">
        <f>SUMIFS(СВЦЭМ!$C$33:$C$776,СВЦЭМ!$A$33:$A$776,$A61,СВЦЭМ!$B$33:$B$776,T$47)+'СЕТ СН'!$G$12+СВЦЭМ!$D$10+'СЕТ СН'!$G$6-'СЕТ СН'!$G$22</f>
        <v>719.69653632000006</v>
      </c>
      <c r="U61" s="36">
        <f>SUMIFS(СВЦЭМ!$C$33:$C$776,СВЦЭМ!$A$33:$A$776,$A61,СВЦЭМ!$B$33:$B$776,U$47)+'СЕТ СН'!$G$12+СВЦЭМ!$D$10+'СЕТ СН'!$G$6-'СЕТ СН'!$G$22</f>
        <v>722.47094394999999</v>
      </c>
      <c r="V61" s="36">
        <f>SUMIFS(СВЦЭМ!$C$33:$C$776,СВЦЭМ!$A$33:$A$776,$A61,СВЦЭМ!$B$33:$B$776,V$47)+'СЕТ СН'!$G$12+СВЦЭМ!$D$10+'СЕТ СН'!$G$6-'СЕТ СН'!$G$22</f>
        <v>742.46361209999998</v>
      </c>
      <c r="W61" s="36">
        <f>SUMIFS(СВЦЭМ!$C$33:$C$776,СВЦЭМ!$A$33:$A$776,$A61,СВЦЭМ!$B$33:$B$776,W$47)+'СЕТ СН'!$G$12+СВЦЭМ!$D$10+'СЕТ СН'!$G$6-'СЕТ СН'!$G$22</f>
        <v>733.89412103000006</v>
      </c>
      <c r="X61" s="36">
        <f>SUMIFS(СВЦЭМ!$C$33:$C$776,СВЦЭМ!$A$33:$A$776,$A61,СВЦЭМ!$B$33:$B$776,X$47)+'СЕТ СН'!$G$12+СВЦЭМ!$D$10+'СЕТ СН'!$G$6-'СЕТ СН'!$G$22</f>
        <v>704.16233933000001</v>
      </c>
      <c r="Y61" s="36">
        <f>SUMIFS(СВЦЭМ!$C$33:$C$776,СВЦЭМ!$A$33:$A$776,$A61,СВЦЭМ!$B$33:$B$776,Y$47)+'СЕТ СН'!$G$12+СВЦЭМ!$D$10+'СЕТ СН'!$G$6-'СЕТ СН'!$G$22</f>
        <v>729.75302712999996</v>
      </c>
    </row>
    <row r="62" spans="1:25" ht="15.75" x14ac:dyDescent="0.2">
      <c r="A62" s="35">
        <f t="shared" si="1"/>
        <v>43723</v>
      </c>
      <c r="B62" s="36">
        <f>SUMIFS(СВЦЭМ!$C$33:$C$776,СВЦЭМ!$A$33:$A$776,$A62,СВЦЭМ!$B$33:$B$776,B$47)+'СЕТ СН'!$G$12+СВЦЭМ!$D$10+'СЕТ СН'!$G$6-'СЕТ СН'!$G$22</f>
        <v>804.82193244999996</v>
      </c>
      <c r="C62" s="36">
        <f>SUMIFS(СВЦЭМ!$C$33:$C$776,СВЦЭМ!$A$33:$A$776,$A62,СВЦЭМ!$B$33:$B$776,C$47)+'СЕТ СН'!$G$12+СВЦЭМ!$D$10+'СЕТ СН'!$G$6-'СЕТ СН'!$G$22</f>
        <v>841.18838601000004</v>
      </c>
      <c r="D62" s="36">
        <f>SUMIFS(СВЦЭМ!$C$33:$C$776,СВЦЭМ!$A$33:$A$776,$A62,СВЦЭМ!$B$33:$B$776,D$47)+'СЕТ СН'!$G$12+СВЦЭМ!$D$10+'СЕТ СН'!$G$6-'СЕТ СН'!$G$22</f>
        <v>856.61710582000001</v>
      </c>
      <c r="E62" s="36">
        <f>SUMIFS(СВЦЭМ!$C$33:$C$776,СВЦЭМ!$A$33:$A$776,$A62,СВЦЭМ!$B$33:$B$776,E$47)+'СЕТ СН'!$G$12+СВЦЭМ!$D$10+'СЕТ СН'!$G$6-'СЕТ СН'!$G$22</f>
        <v>871.79942447999997</v>
      </c>
      <c r="F62" s="36">
        <f>SUMIFS(СВЦЭМ!$C$33:$C$776,СВЦЭМ!$A$33:$A$776,$A62,СВЦЭМ!$B$33:$B$776,F$47)+'СЕТ СН'!$G$12+СВЦЭМ!$D$10+'СЕТ СН'!$G$6-'СЕТ СН'!$G$22</f>
        <v>869.96054683</v>
      </c>
      <c r="G62" s="36">
        <f>SUMIFS(СВЦЭМ!$C$33:$C$776,СВЦЭМ!$A$33:$A$776,$A62,СВЦЭМ!$B$33:$B$776,G$47)+'СЕТ СН'!$G$12+СВЦЭМ!$D$10+'СЕТ СН'!$G$6-'СЕТ СН'!$G$22</f>
        <v>868.96629554000003</v>
      </c>
      <c r="H62" s="36">
        <f>SUMIFS(СВЦЭМ!$C$33:$C$776,СВЦЭМ!$A$33:$A$776,$A62,СВЦЭМ!$B$33:$B$776,H$47)+'СЕТ СН'!$G$12+СВЦЭМ!$D$10+'СЕТ СН'!$G$6-'СЕТ СН'!$G$22</f>
        <v>852.60250826000004</v>
      </c>
      <c r="I62" s="36">
        <f>SUMIFS(СВЦЭМ!$C$33:$C$776,СВЦЭМ!$A$33:$A$776,$A62,СВЦЭМ!$B$33:$B$776,I$47)+'СЕТ СН'!$G$12+СВЦЭМ!$D$10+'СЕТ СН'!$G$6-'СЕТ СН'!$G$22</f>
        <v>827.55970511999999</v>
      </c>
      <c r="J62" s="36">
        <f>SUMIFS(СВЦЭМ!$C$33:$C$776,СВЦЭМ!$A$33:$A$776,$A62,СВЦЭМ!$B$33:$B$776,J$47)+'СЕТ СН'!$G$12+СВЦЭМ!$D$10+'СЕТ СН'!$G$6-'СЕТ СН'!$G$22</f>
        <v>774.71949128000006</v>
      </c>
      <c r="K62" s="36">
        <f>SUMIFS(СВЦЭМ!$C$33:$C$776,СВЦЭМ!$A$33:$A$776,$A62,СВЦЭМ!$B$33:$B$776,K$47)+'СЕТ СН'!$G$12+СВЦЭМ!$D$10+'СЕТ СН'!$G$6-'СЕТ СН'!$G$22</f>
        <v>748.87449049999998</v>
      </c>
      <c r="L62" s="36">
        <f>SUMIFS(СВЦЭМ!$C$33:$C$776,СВЦЭМ!$A$33:$A$776,$A62,СВЦЭМ!$B$33:$B$776,L$47)+'СЕТ СН'!$G$12+СВЦЭМ!$D$10+'СЕТ СН'!$G$6-'СЕТ СН'!$G$22</f>
        <v>765.42513574999998</v>
      </c>
      <c r="M62" s="36">
        <f>SUMIFS(СВЦЭМ!$C$33:$C$776,СВЦЭМ!$A$33:$A$776,$A62,СВЦЭМ!$B$33:$B$776,M$47)+'СЕТ СН'!$G$12+СВЦЭМ!$D$10+'СЕТ СН'!$G$6-'СЕТ СН'!$G$22</f>
        <v>758.16739624000002</v>
      </c>
      <c r="N62" s="36">
        <f>SUMIFS(СВЦЭМ!$C$33:$C$776,СВЦЭМ!$A$33:$A$776,$A62,СВЦЭМ!$B$33:$B$776,N$47)+'СЕТ СН'!$G$12+СВЦЭМ!$D$10+'СЕТ СН'!$G$6-'СЕТ СН'!$G$22</f>
        <v>751.48230404000003</v>
      </c>
      <c r="O62" s="36">
        <f>SUMIFS(СВЦЭМ!$C$33:$C$776,СВЦЭМ!$A$33:$A$776,$A62,СВЦЭМ!$B$33:$B$776,O$47)+'СЕТ СН'!$G$12+СВЦЭМ!$D$10+'СЕТ СН'!$G$6-'СЕТ СН'!$G$22</f>
        <v>754.95787523000001</v>
      </c>
      <c r="P62" s="36">
        <f>SUMIFS(СВЦЭМ!$C$33:$C$776,СВЦЭМ!$A$33:$A$776,$A62,СВЦЭМ!$B$33:$B$776,P$47)+'СЕТ СН'!$G$12+СВЦЭМ!$D$10+'СЕТ СН'!$G$6-'СЕТ СН'!$G$22</f>
        <v>757.65734020000002</v>
      </c>
      <c r="Q62" s="36">
        <f>SUMIFS(СВЦЭМ!$C$33:$C$776,СВЦЭМ!$A$33:$A$776,$A62,СВЦЭМ!$B$33:$B$776,Q$47)+'СЕТ СН'!$G$12+СВЦЭМ!$D$10+'СЕТ СН'!$G$6-'СЕТ СН'!$G$22</f>
        <v>763.18550604000006</v>
      </c>
      <c r="R62" s="36">
        <f>SUMIFS(СВЦЭМ!$C$33:$C$776,СВЦЭМ!$A$33:$A$776,$A62,СВЦЭМ!$B$33:$B$776,R$47)+'СЕТ СН'!$G$12+СВЦЭМ!$D$10+'СЕТ СН'!$G$6-'СЕТ СН'!$G$22</f>
        <v>724.86117272000001</v>
      </c>
      <c r="S62" s="36">
        <f>SUMIFS(СВЦЭМ!$C$33:$C$776,СВЦЭМ!$A$33:$A$776,$A62,СВЦЭМ!$B$33:$B$776,S$47)+'СЕТ СН'!$G$12+СВЦЭМ!$D$10+'СЕТ СН'!$G$6-'СЕТ СН'!$G$22</f>
        <v>707.49618699999996</v>
      </c>
      <c r="T62" s="36">
        <f>SUMIFS(СВЦЭМ!$C$33:$C$776,СВЦЭМ!$A$33:$A$776,$A62,СВЦЭМ!$B$33:$B$776,T$47)+'СЕТ СН'!$G$12+СВЦЭМ!$D$10+'СЕТ СН'!$G$6-'СЕТ СН'!$G$22</f>
        <v>718.58767866000005</v>
      </c>
      <c r="U62" s="36">
        <f>SUMIFS(СВЦЭМ!$C$33:$C$776,СВЦЭМ!$A$33:$A$776,$A62,СВЦЭМ!$B$33:$B$776,U$47)+'СЕТ СН'!$G$12+СВЦЭМ!$D$10+'СЕТ СН'!$G$6-'СЕТ СН'!$G$22</f>
        <v>735.07479377000004</v>
      </c>
      <c r="V62" s="36">
        <f>SUMIFS(СВЦЭМ!$C$33:$C$776,СВЦЭМ!$A$33:$A$776,$A62,СВЦЭМ!$B$33:$B$776,V$47)+'СЕТ СН'!$G$12+СВЦЭМ!$D$10+'СЕТ СН'!$G$6-'СЕТ СН'!$G$22</f>
        <v>758.91995477</v>
      </c>
      <c r="W62" s="36">
        <f>SUMIFS(СВЦЭМ!$C$33:$C$776,СВЦЭМ!$A$33:$A$776,$A62,СВЦЭМ!$B$33:$B$776,W$47)+'СЕТ СН'!$G$12+СВЦЭМ!$D$10+'СЕТ СН'!$G$6-'СЕТ СН'!$G$22</f>
        <v>750.01846611999997</v>
      </c>
      <c r="X62" s="36">
        <f>SUMIFS(СВЦЭМ!$C$33:$C$776,СВЦЭМ!$A$33:$A$776,$A62,СВЦЭМ!$B$33:$B$776,X$47)+'СЕТ СН'!$G$12+СВЦЭМ!$D$10+'СЕТ СН'!$G$6-'СЕТ СН'!$G$22</f>
        <v>714.9598876</v>
      </c>
      <c r="Y62" s="36">
        <f>SUMIFS(СВЦЭМ!$C$33:$C$776,СВЦЭМ!$A$33:$A$776,$A62,СВЦЭМ!$B$33:$B$776,Y$47)+'СЕТ СН'!$G$12+СВЦЭМ!$D$10+'СЕТ СН'!$G$6-'СЕТ СН'!$G$22</f>
        <v>754.35620423</v>
      </c>
    </row>
    <row r="63" spans="1:25" ht="15.75" x14ac:dyDescent="0.2">
      <c r="A63" s="35">
        <f t="shared" si="1"/>
        <v>43724</v>
      </c>
      <c r="B63" s="36">
        <f>SUMIFS(СВЦЭМ!$C$33:$C$776,СВЦЭМ!$A$33:$A$776,$A63,СВЦЭМ!$B$33:$B$776,B$47)+'СЕТ СН'!$G$12+СВЦЭМ!$D$10+'СЕТ СН'!$G$6-'СЕТ СН'!$G$22</f>
        <v>847.69419055000003</v>
      </c>
      <c r="C63" s="36">
        <f>SUMIFS(СВЦЭМ!$C$33:$C$776,СВЦЭМ!$A$33:$A$776,$A63,СВЦЭМ!$B$33:$B$776,C$47)+'СЕТ СН'!$G$12+СВЦЭМ!$D$10+'СЕТ СН'!$G$6-'СЕТ СН'!$G$22</f>
        <v>878.75482393000004</v>
      </c>
      <c r="D63" s="36">
        <f>SUMIFS(СВЦЭМ!$C$33:$C$776,СВЦЭМ!$A$33:$A$776,$A63,СВЦЭМ!$B$33:$B$776,D$47)+'СЕТ СН'!$G$12+СВЦЭМ!$D$10+'СЕТ СН'!$G$6-'СЕТ СН'!$G$22</f>
        <v>891.03808678999997</v>
      </c>
      <c r="E63" s="36">
        <f>SUMIFS(СВЦЭМ!$C$33:$C$776,СВЦЭМ!$A$33:$A$776,$A63,СВЦЭМ!$B$33:$B$776,E$47)+'СЕТ СН'!$G$12+СВЦЭМ!$D$10+'СЕТ СН'!$G$6-'СЕТ СН'!$G$22</f>
        <v>896.75766728999997</v>
      </c>
      <c r="F63" s="36">
        <f>SUMIFS(СВЦЭМ!$C$33:$C$776,СВЦЭМ!$A$33:$A$776,$A63,СВЦЭМ!$B$33:$B$776,F$47)+'СЕТ СН'!$G$12+СВЦЭМ!$D$10+'СЕТ СН'!$G$6-'СЕТ СН'!$G$22</f>
        <v>901.05052822000005</v>
      </c>
      <c r="G63" s="36">
        <f>SUMIFS(СВЦЭМ!$C$33:$C$776,СВЦЭМ!$A$33:$A$776,$A63,СВЦЭМ!$B$33:$B$776,G$47)+'СЕТ СН'!$G$12+СВЦЭМ!$D$10+'СЕТ СН'!$G$6-'СЕТ СН'!$G$22</f>
        <v>898.36246027000004</v>
      </c>
      <c r="H63" s="36">
        <f>SUMIFS(СВЦЭМ!$C$33:$C$776,СВЦЭМ!$A$33:$A$776,$A63,СВЦЭМ!$B$33:$B$776,H$47)+'СЕТ СН'!$G$12+СВЦЭМ!$D$10+'СЕТ СН'!$G$6-'СЕТ СН'!$G$22</f>
        <v>857.29773920000002</v>
      </c>
      <c r="I63" s="36">
        <f>SUMIFS(СВЦЭМ!$C$33:$C$776,СВЦЭМ!$A$33:$A$776,$A63,СВЦЭМ!$B$33:$B$776,I$47)+'СЕТ СН'!$G$12+СВЦЭМ!$D$10+'СЕТ СН'!$G$6-'СЕТ СН'!$G$22</f>
        <v>819.37173092</v>
      </c>
      <c r="J63" s="36">
        <f>SUMIFS(СВЦЭМ!$C$33:$C$776,СВЦЭМ!$A$33:$A$776,$A63,СВЦЭМ!$B$33:$B$776,J$47)+'СЕТ СН'!$G$12+СВЦЭМ!$D$10+'СЕТ СН'!$G$6-'СЕТ СН'!$G$22</f>
        <v>798.74114811000004</v>
      </c>
      <c r="K63" s="36">
        <f>SUMIFS(СВЦЭМ!$C$33:$C$776,СВЦЭМ!$A$33:$A$776,$A63,СВЦЭМ!$B$33:$B$776,K$47)+'СЕТ СН'!$G$12+СВЦЭМ!$D$10+'СЕТ СН'!$G$6-'СЕТ СН'!$G$22</f>
        <v>808.09967667000001</v>
      </c>
      <c r="L63" s="36">
        <f>SUMIFS(СВЦЭМ!$C$33:$C$776,СВЦЭМ!$A$33:$A$776,$A63,СВЦЭМ!$B$33:$B$776,L$47)+'СЕТ СН'!$G$12+СВЦЭМ!$D$10+'СЕТ СН'!$G$6-'СЕТ СН'!$G$22</f>
        <v>805.80647763000002</v>
      </c>
      <c r="M63" s="36">
        <f>SUMIFS(СВЦЭМ!$C$33:$C$776,СВЦЭМ!$A$33:$A$776,$A63,СВЦЭМ!$B$33:$B$776,M$47)+'СЕТ СН'!$G$12+СВЦЭМ!$D$10+'СЕТ СН'!$G$6-'СЕТ СН'!$G$22</f>
        <v>791.95437530000004</v>
      </c>
      <c r="N63" s="36">
        <f>SUMIFS(СВЦЭМ!$C$33:$C$776,СВЦЭМ!$A$33:$A$776,$A63,СВЦЭМ!$B$33:$B$776,N$47)+'СЕТ СН'!$G$12+СВЦЭМ!$D$10+'СЕТ СН'!$G$6-'СЕТ СН'!$G$22</f>
        <v>785.6054183</v>
      </c>
      <c r="O63" s="36">
        <f>SUMIFS(СВЦЭМ!$C$33:$C$776,СВЦЭМ!$A$33:$A$776,$A63,СВЦЭМ!$B$33:$B$776,O$47)+'СЕТ СН'!$G$12+СВЦЭМ!$D$10+'СЕТ СН'!$G$6-'СЕТ СН'!$G$22</f>
        <v>786.16625536000004</v>
      </c>
      <c r="P63" s="36">
        <f>SUMIFS(СВЦЭМ!$C$33:$C$776,СВЦЭМ!$A$33:$A$776,$A63,СВЦЭМ!$B$33:$B$776,P$47)+'СЕТ СН'!$G$12+СВЦЭМ!$D$10+'СЕТ СН'!$G$6-'СЕТ СН'!$G$22</f>
        <v>792.24736618999998</v>
      </c>
      <c r="Q63" s="36">
        <f>SUMIFS(СВЦЭМ!$C$33:$C$776,СВЦЭМ!$A$33:$A$776,$A63,СВЦЭМ!$B$33:$B$776,Q$47)+'СЕТ СН'!$G$12+СВЦЭМ!$D$10+'СЕТ СН'!$G$6-'СЕТ СН'!$G$22</f>
        <v>795.58407336000005</v>
      </c>
      <c r="R63" s="36">
        <f>SUMIFS(СВЦЭМ!$C$33:$C$776,СВЦЭМ!$A$33:$A$776,$A63,СВЦЭМ!$B$33:$B$776,R$47)+'СЕТ СН'!$G$12+СВЦЭМ!$D$10+'СЕТ СН'!$G$6-'СЕТ СН'!$G$22</f>
        <v>765.71269231999997</v>
      </c>
      <c r="S63" s="36">
        <f>SUMIFS(СВЦЭМ!$C$33:$C$776,СВЦЭМ!$A$33:$A$776,$A63,СВЦЭМ!$B$33:$B$776,S$47)+'СЕТ СН'!$G$12+СВЦЭМ!$D$10+'СЕТ СН'!$G$6-'СЕТ СН'!$G$22</f>
        <v>763.85229240000001</v>
      </c>
      <c r="T63" s="36">
        <f>SUMIFS(СВЦЭМ!$C$33:$C$776,СВЦЭМ!$A$33:$A$776,$A63,СВЦЭМ!$B$33:$B$776,T$47)+'СЕТ СН'!$G$12+СВЦЭМ!$D$10+'СЕТ СН'!$G$6-'СЕТ СН'!$G$22</f>
        <v>769.81944712999996</v>
      </c>
      <c r="U63" s="36">
        <f>SUMIFS(СВЦЭМ!$C$33:$C$776,СВЦЭМ!$A$33:$A$776,$A63,СВЦЭМ!$B$33:$B$776,U$47)+'СЕТ СН'!$G$12+СВЦЭМ!$D$10+'СЕТ СН'!$G$6-'СЕТ СН'!$G$22</f>
        <v>790.41206685999998</v>
      </c>
      <c r="V63" s="36">
        <f>SUMIFS(СВЦЭМ!$C$33:$C$776,СВЦЭМ!$A$33:$A$776,$A63,СВЦЭМ!$B$33:$B$776,V$47)+'СЕТ СН'!$G$12+СВЦЭМ!$D$10+'СЕТ СН'!$G$6-'СЕТ СН'!$G$22</f>
        <v>810.28083129000004</v>
      </c>
      <c r="W63" s="36">
        <f>SUMIFS(СВЦЭМ!$C$33:$C$776,СВЦЭМ!$A$33:$A$776,$A63,СВЦЭМ!$B$33:$B$776,W$47)+'СЕТ СН'!$G$12+СВЦЭМ!$D$10+'СЕТ СН'!$G$6-'СЕТ СН'!$G$22</f>
        <v>803.13063432000001</v>
      </c>
      <c r="X63" s="36">
        <f>SUMIFS(СВЦЭМ!$C$33:$C$776,СВЦЭМ!$A$33:$A$776,$A63,СВЦЭМ!$B$33:$B$776,X$47)+'СЕТ СН'!$G$12+СВЦЭМ!$D$10+'СЕТ СН'!$G$6-'СЕТ СН'!$G$22</f>
        <v>769.79419579</v>
      </c>
      <c r="Y63" s="36">
        <f>SUMIFS(СВЦЭМ!$C$33:$C$776,СВЦЭМ!$A$33:$A$776,$A63,СВЦЭМ!$B$33:$B$776,Y$47)+'СЕТ СН'!$G$12+СВЦЭМ!$D$10+'СЕТ СН'!$G$6-'СЕТ СН'!$G$22</f>
        <v>725.68484013</v>
      </c>
    </row>
    <row r="64" spans="1:25" ht="15.75" x14ac:dyDescent="0.2">
      <c r="A64" s="35">
        <f t="shared" si="1"/>
        <v>43725</v>
      </c>
      <c r="B64" s="36">
        <f>SUMIFS(СВЦЭМ!$C$33:$C$776,СВЦЭМ!$A$33:$A$776,$A64,СВЦЭМ!$B$33:$B$776,B$47)+'СЕТ СН'!$G$12+СВЦЭМ!$D$10+'СЕТ СН'!$G$6-'СЕТ СН'!$G$22</f>
        <v>770.91747773999998</v>
      </c>
      <c r="C64" s="36">
        <f>SUMIFS(СВЦЭМ!$C$33:$C$776,СВЦЭМ!$A$33:$A$776,$A64,СВЦЭМ!$B$33:$B$776,C$47)+'СЕТ СН'!$G$12+СВЦЭМ!$D$10+'СЕТ СН'!$G$6-'СЕТ СН'!$G$22</f>
        <v>792.21442100000002</v>
      </c>
      <c r="D64" s="36">
        <f>SUMIFS(СВЦЭМ!$C$33:$C$776,СВЦЭМ!$A$33:$A$776,$A64,СВЦЭМ!$B$33:$B$776,D$47)+'СЕТ СН'!$G$12+СВЦЭМ!$D$10+'СЕТ СН'!$G$6-'СЕТ СН'!$G$22</f>
        <v>800.91068336000001</v>
      </c>
      <c r="E64" s="36">
        <f>SUMIFS(СВЦЭМ!$C$33:$C$776,СВЦЭМ!$A$33:$A$776,$A64,СВЦЭМ!$B$33:$B$776,E$47)+'СЕТ СН'!$G$12+СВЦЭМ!$D$10+'СЕТ СН'!$G$6-'СЕТ СН'!$G$22</f>
        <v>807.73343392000004</v>
      </c>
      <c r="F64" s="36">
        <f>SUMIFS(СВЦЭМ!$C$33:$C$776,СВЦЭМ!$A$33:$A$776,$A64,СВЦЭМ!$B$33:$B$776,F$47)+'СЕТ СН'!$G$12+СВЦЭМ!$D$10+'СЕТ СН'!$G$6-'СЕТ СН'!$G$22</f>
        <v>815.09228484000005</v>
      </c>
      <c r="G64" s="36">
        <f>SUMIFS(СВЦЭМ!$C$33:$C$776,СВЦЭМ!$A$33:$A$776,$A64,СВЦЭМ!$B$33:$B$776,G$47)+'СЕТ СН'!$G$12+СВЦЭМ!$D$10+'СЕТ СН'!$G$6-'СЕТ СН'!$G$22</f>
        <v>802.70902243</v>
      </c>
      <c r="H64" s="36">
        <f>SUMIFS(СВЦЭМ!$C$33:$C$776,СВЦЭМ!$A$33:$A$776,$A64,СВЦЭМ!$B$33:$B$776,H$47)+'СЕТ СН'!$G$12+СВЦЭМ!$D$10+'СЕТ СН'!$G$6-'СЕТ СН'!$G$22</f>
        <v>765.47162501000003</v>
      </c>
      <c r="I64" s="36">
        <f>SUMIFS(СВЦЭМ!$C$33:$C$776,СВЦЭМ!$A$33:$A$776,$A64,СВЦЭМ!$B$33:$B$776,I$47)+'СЕТ СН'!$G$12+СВЦЭМ!$D$10+'СЕТ СН'!$G$6-'СЕТ СН'!$G$22</f>
        <v>781.40683852999996</v>
      </c>
      <c r="J64" s="36">
        <f>SUMIFS(СВЦЭМ!$C$33:$C$776,СВЦЭМ!$A$33:$A$776,$A64,СВЦЭМ!$B$33:$B$776,J$47)+'СЕТ СН'!$G$12+СВЦЭМ!$D$10+'СЕТ СН'!$G$6-'СЕТ СН'!$G$22</f>
        <v>797.07118976000004</v>
      </c>
      <c r="K64" s="36">
        <f>SUMIFS(СВЦЭМ!$C$33:$C$776,СВЦЭМ!$A$33:$A$776,$A64,СВЦЭМ!$B$33:$B$776,K$47)+'СЕТ СН'!$G$12+СВЦЭМ!$D$10+'СЕТ СН'!$G$6-'СЕТ СН'!$G$22</f>
        <v>801.37102028000004</v>
      </c>
      <c r="L64" s="36">
        <f>SUMIFS(СВЦЭМ!$C$33:$C$776,СВЦЭМ!$A$33:$A$776,$A64,СВЦЭМ!$B$33:$B$776,L$47)+'СЕТ СН'!$G$12+СВЦЭМ!$D$10+'СЕТ СН'!$G$6-'СЕТ СН'!$G$22</f>
        <v>792.04314075000002</v>
      </c>
      <c r="M64" s="36">
        <f>SUMIFS(СВЦЭМ!$C$33:$C$776,СВЦЭМ!$A$33:$A$776,$A64,СВЦЭМ!$B$33:$B$776,M$47)+'СЕТ СН'!$G$12+СВЦЭМ!$D$10+'СЕТ СН'!$G$6-'СЕТ СН'!$G$22</f>
        <v>797.00905439999997</v>
      </c>
      <c r="N64" s="36">
        <f>SUMIFS(СВЦЭМ!$C$33:$C$776,СВЦЭМ!$A$33:$A$776,$A64,СВЦЭМ!$B$33:$B$776,N$47)+'СЕТ СН'!$G$12+СВЦЭМ!$D$10+'СЕТ СН'!$G$6-'СЕТ СН'!$G$22</f>
        <v>800.85636957999998</v>
      </c>
      <c r="O64" s="36">
        <f>SUMIFS(СВЦЭМ!$C$33:$C$776,СВЦЭМ!$A$33:$A$776,$A64,СВЦЭМ!$B$33:$B$776,O$47)+'СЕТ СН'!$G$12+СВЦЭМ!$D$10+'СЕТ СН'!$G$6-'СЕТ СН'!$G$22</f>
        <v>809.11234582999998</v>
      </c>
      <c r="P64" s="36">
        <f>SUMIFS(СВЦЭМ!$C$33:$C$776,СВЦЭМ!$A$33:$A$776,$A64,СВЦЭМ!$B$33:$B$776,P$47)+'СЕТ СН'!$G$12+СВЦЭМ!$D$10+'СЕТ СН'!$G$6-'СЕТ СН'!$G$22</f>
        <v>813.84465537000005</v>
      </c>
      <c r="Q64" s="36">
        <f>SUMIFS(СВЦЭМ!$C$33:$C$776,СВЦЭМ!$A$33:$A$776,$A64,СВЦЭМ!$B$33:$B$776,Q$47)+'СЕТ СН'!$G$12+СВЦЭМ!$D$10+'СЕТ СН'!$G$6-'СЕТ СН'!$G$22</f>
        <v>814.28295516000003</v>
      </c>
      <c r="R64" s="36">
        <f>SUMIFS(СВЦЭМ!$C$33:$C$776,СВЦЭМ!$A$33:$A$776,$A64,СВЦЭМ!$B$33:$B$776,R$47)+'СЕТ СН'!$G$12+СВЦЭМ!$D$10+'СЕТ СН'!$G$6-'СЕТ СН'!$G$22</f>
        <v>765.99324303000003</v>
      </c>
      <c r="S64" s="36">
        <f>SUMIFS(СВЦЭМ!$C$33:$C$776,СВЦЭМ!$A$33:$A$776,$A64,СВЦЭМ!$B$33:$B$776,S$47)+'СЕТ СН'!$G$12+СВЦЭМ!$D$10+'СЕТ СН'!$G$6-'СЕТ СН'!$G$22</f>
        <v>732.17484268999999</v>
      </c>
      <c r="T64" s="36">
        <f>SUMIFS(СВЦЭМ!$C$33:$C$776,СВЦЭМ!$A$33:$A$776,$A64,СВЦЭМ!$B$33:$B$776,T$47)+'СЕТ СН'!$G$12+СВЦЭМ!$D$10+'СЕТ СН'!$G$6-'СЕТ СН'!$G$22</f>
        <v>723.49820987999999</v>
      </c>
      <c r="U64" s="36">
        <f>SUMIFS(СВЦЭМ!$C$33:$C$776,СВЦЭМ!$A$33:$A$776,$A64,СВЦЭМ!$B$33:$B$776,U$47)+'СЕТ СН'!$G$12+СВЦЭМ!$D$10+'СЕТ СН'!$G$6-'СЕТ СН'!$G$22</f>
        <v>731.29194243999996</v>
      </c>
      <c r="V64" s="36">
        <f>SUMIFS(СВЦЭМ!$C$33:$C$776,СВЦЭМ!$A$33:$A$776,$A64,СВЦЭМ!$B$33:$B$776,V$47)+'СЕТ СН'!$G$12+СВЦЭМ!$D$10+'СЕТ СН'!$G$6-'СЕТ СН'!$G$22</f>
        <v>730.52001426000004</v>
      </c>
      <c r="W64" s="36">
        <f>SUMIFS(СВЦЭМ!$C$33:$C$776,СВЦЭМ!$A$33:$A$776,$A64,СВЦЭМ!$B$33:$B$776,W$47)+'СЕТ СН'!$G$12+СВЦЭМ!$D$10+'СЕТ СН'!$G$6-'СЕТ СН'!$G$22</f>
        <v>721.39485796999998</v>
      </c>
      <c r="X64" s="36">
        <f>SUMIFS(СВЦЭМ!$C$33:$C$776,СВЦЭМ!$A$33:$A$776,$A64,СВЦЭМ!$B$33:$B$776,X$47)+'СЕТ СН'!$G$12+СВЦЭМ!$D$10+'СЕТ СН'!$G$6-'СЕТ СН'!$G$22</f>
        <v>737.74877885000001</v>
      </c>
      <c r="Y64" s="36">
        <f>SUMIFS(СВЦЭМ!$C$33:$C$776,СВЦЭМ!$A$33:$A$776,$A64,СВЦЭМ!$B$33:$B$776,Y$47)+'СЕТ СН'!$G$12+СВЦЭМ!$D$10+'СЕТ СН'!$G$6-'СЕТ СН'!$G$22</f>
        <v>811.31512163000002</v>
      </c>
    </row>
    <row r="65" spans="1:27" ht="15.75" x14ac:dyDescent="0.2">
      <c r="A65" s="35">
        <f t="shared" si="1"/>
        <v>43726</v>
      </c>
      <c r="B65" s="36">
        <f>SUMIFS(СВЦЭМ!$C$33:$C$776,СВЦЭМ!$A$33:$A$776,$A65,СВЦЭМ!$B$33:$B$776,B$47)+'СЕТ СН'!$G$12+СВЦЭМ!$D$10+'СЕТ СН'!$G$6-'СЕТ СН'!$G$22</f>
        <v>846.46255767000002</v>
      </c>
      <c r="C65" s="36">
        <f>SUMIFS(СВЦЭМ!$C$33:$C$776,СВЦЭМ!$A$33:$A$776,$A65,СВЦЭМ!$B$33:$B$776,C$47)+'СЕТ СН'!$G$12+СВЦЭМ!$D$10+'СЕТ СН'!$G$6-'СЕТ СН'!$G$22</f>
        <v>853.96760720999998</v>
      </c>
      <c r="D65" s="36">
        <f>SUMIFS(СВЦЭМ!$C$33:$C$776,СВЦЭМ!$A$33:$A$776,$A65,СВЦЭМ!$B$33:$B$776,D$47)+'СЕТ СН'!$G$12+СВЦЭМ!$D$10+'СЕТ СН'!$G$6-'СЕТ СН'!$G$22</f>
        <v>861.28519772000004</v>
      </c>
      <c r="E65" s="36">
        <f>SUMIFS(СВЦЭМ!$C$33:$C$776,СВЦЭМ!$A$33:$A$776,$A65,СВЦЭМ!$B$33:$B$776,E$47)+'СЕТ СН'!$G$12+СВЦЭМ!$D$10+'СЕТ СН'!$G$6-'СЕТ СН'!$G$22</f>
        <v>866.66666731999999</v>
      </c>
      <c r="F65" s="36">
        <f>SUMIFS(СВЦЭМ!$C$33:$C$776,СВЦЭМ!$A$33:$A$776,$A65,СВЦЭМ!$B$33:$B$776,F$47)+'СЕТ СН'!$G$12+СВЦЭМ!$D$10+'СЕТ СН'!$G$6-'СЕТ СН'!$G$22</f>
        <v>868.63686044999997</v>
      </c>
      <c r="G65" s="36">
        <f>SUMIFS(СВЦЭМ!$C$33:$C$776,СВЦЭМ!$A$33:$A$776,$A65,СВЦЭМ!$B$33:$B$776,G$47)+'СЕТ СН'!$G$12+СВЦЭМ!$D$10+'СЕТ СН'!$G$6-'СЕТ СН'!$G$22</f>
        <v>848.61158926999997</v>
      </c>
      <c r="H65" s="36">
        <f>SUMIFS(СВЦЭМ!$C$33:$C$776,СВЦЭМ!$A$33:$A$776,$A65,СВЦЭМ!$B$33:$B$776,H$47)+'СЕТ СН'!$G$12+СВЦЭМ!$D$10+'СЕТ СН'!$G$6-'СЕТ СН'!$G$22</f>
        <v>811.05040380000003</v>
      </c>
      <c r="I65" s="36">
        <f>SUMIFS(СВЦЭМ!$C$33:$C$776,СВЦЭМ!$A$33:$A$776,$A65,СВЦЭМ!$B$33:$B$776,I$47)+'СЕТ СН'!$G$12+СВЦЭМ!$D$10+'СЕТ СН'!$G$6-'СЕТ СН'!$G$22</f>
        <v>770.58937384000001</v>
      </c>
      <c r="J65" s="36">
        <f>SUMIFS(СВЦЭМ!$C$33:$C$776,СВЦЭМ!$A$33:$A$776,$A65,СВЦЭМ!$B$33:$B$776,J$47)+'СЕТ СН'!$G$12+СВЦЭМ!$D$10+'СЕТ СН'!$G$6-'СЕТ СН'!$G$22</f>
        <v>735.64198253999996</v>
      </c>
      <c r="K65" s="36">
        <f>SUMIFS(СВЦЭМ!$C$33:$C$776,СВЦЭМ!$A$33:$A$776,$A65,СВЦЭМ!$B$33:$B$776,K$47)+'СЕТ СН'!$G$12+СВЦЭМ!$D$10+'СЕТ СН'!$G$6-'СЕТ СН'!$G$22</f>
        <v>729.91584197999998</v>
      </c>
      <c r="L65" s="36">
        <f>SUMIFS(СВЦЭМ!$C$33:$C$776,СВЦЭМ!$A$33:$A$776,$A65,СВЦЭМ!$B$33:$B$776,L$47)+'СЕТ СН'!$G$12+СВЦЭМ!$D$10+'СЕТ СН'!$G$6-'СЕТ СН'!$G$22</f>
        <v>721.82777537000004</v>
      </c>
      <c r="M65" s="36">
        <f>SUMIFS(СВЦЭМ!$C$33:$C$776,СВЦЭМ!$A$33:$A$776,$A65,СВЦЭМ!$B$33:$B$776,M$47)+'СЕТ СН'!$G$12+СВЦЭМ!$D$10+'СЕТ СН'!$G$6-'СЕТ СН'!$G$22</f>
        <v>721.50337353999998</v>
      </c>
      <c r="N65" s="36">
        <f>SUMIFS(СВЦЭМ!$C$33:$C$776,СВЦЭМ!$A$33:$A$776,$A65,СВЦЭМ!$B$33:$B$776,N$47)+'СЕТ СН'!$G$12+СВЦЭМ!$D$10+'СЕТ СН'!$G$6-'СЕТ СН'!$G$22</f>
        <v>726.35579593</v>
      </c>
      <c r="O65" s="36">
        <f>SUMIFS(СВЦЭМ!$C$33:$C$776,СВЦЭМ!$A$33:$A$776,$A65,СВЦЭМ!$B$33:$B$776,O$47)+'СЕТ СН'!$G$12+СВЦЭМ!$D$10+'СЕТ СН'!$G$6-'СЕТ СН'!$G$22</f>
        <v>733.59798445000001</v>
      </c>
      <c r="P65" s="36">
        <f>SUMIFS(СВЦЭМ!$C$33:$C$776,СВЦЭМ!$A$33:$A$776,$A65,СВЦЭМ!$B$33:$B$776,P$47)+'СЕТ СН'!$G$12+СВЦЭМ!$D$10+'СЕТ СН'!$G$6-'СЕТ СН'!$G$22</f>
        <v>736.78822939999998</v>
      </c>
      <c r="Q65" s="36">
        <f>SUMIFS(СВЦЭМ!$C$33:$C$776,СВЦЭМ!$A$33:$A$776,$A65,СВЦЭМ!$B$33:$B$776,Q$47)+'СЕТ СН'!$G$12+СВЦЭМ!$D$10+'СЕТ СН'!$G$6-'СЕТ СН'!$G$22</f>
        <v>746.24970765</v>
      </c>
      <c r="R65" s="36">
        <f>SUMIFS(СВЦЭМ!$C$33:$C$776,СВЦЭМ!$A$33:$A$776,$A65,СВЦЭМ!$B$33:$B$776,R$47)+'СЕТ СН'!$G$12+СВЦЭМ!$D$10+'СЕТ СН'!$G$6-'СЕТ СН'!$G$22</f>
        <v>719.47095658000001</v>
      </c>
      <c r="S65" s="36">
        <f>SUMIFS(СВЦЭМ!$C$33:$C$776,СВЦЭМ!$A$33:$A$776,$A65,СВЦЭМ!$B$33:$B$776,S$47)+'СЕТ СН'!$G$12+СВЦЭМ!$D$10+'СЕТ СН'!$G$6-'СЕТ СН'!$G$22</f>
        <v>710.32242363</v>
      </c>
      <c r="T65" s="36">
        <f>SUMIFS(СВЦЭМ!$C$33:$C$776,СВЦЭМ!$A$33:$A$776,$A65,СВЦЭМ!$B$33:$B$776,T$47)+'СЕТ СН'!$G$12+СВЦЭМ!$D$10+'СЕТ СН'!$G$6-'СЕТ СН'!$G$22</f>
        <v>736.26577169000007</v>
      </c>
      <c r="U65" s="36">
        <f>SUMIFS(СВЦЭМ!$C$33:$C$776,СВЦЭМ!$A$33:$A$776,$A65,СВЦЭМ!$B$33:$B$776,U$47)+'СЕТ СН'!$G$12+СВЦЭМ!$D$10+'СЕТ СН'!$G$6-'СЕТ СН'!$G$22</f>
        <v>766.27498401000003</v>
      </c>
      <c r="V65" s="36">
        <f>SUMIFS(СВЦЭМ!$C$33:$C$776,СВЦЭМ!$A$33:$A$776,$A65,СВЦЭМ!$B$33:$B$776,V$47)+'СЕТ СН'!$G$12+СВЦЭМ!$D$10+'СЕТ СН'!$G$6-'СЕТ СН'!$G$22</f>
        <v>786.29290736999997</v>
      </c>
      <c r="W65" s="36">
        <f>SUMIFS(СВЦЭМ!$C$33:$C$776,СВЦЭМ!$A$33:$A$776,$A65,СВЦЭМ!$B$33:$B$776,W$47)+'СЕТ СН'!$G$12+СВЦЭМ!$D$10+'СЕТ СН'!$G$6-'СЕТ СН'!$G$22</f>
        <v>773.91281702000003</v>
      </c>
      <c r="X65" s="36">
        <f>SUMIFS(СВЦЭМ!$C$33:$C$776,СВЦЭМ!$A$33:$A$776,$A65,СВЦЭМ!$B$33:$B$776,X$47)+'СЕТ СН'!$G$12+СВЦЭМ!$D$10+'СЕТ СН'!$G$6-'СЕТ СН'!$G$22</f>
        <v>739.30698551</v>
      </c>
      <c r="Y65" s="36">
        <f>SUMIFS(СВЦЭМ!$C$33:$C$776,СВЦЭМ!$A$33:$A$776,$A65,СВЦЭМ!$B$33:$B$776,Y$47)+'СЕТ СН'!$G$12+СВЦЭМ!$D$10+'СЕТ СН'!$G$6-'СЕТ СН'!$G$22</f>
        <v>762.19135161999998</v>
      </c>
    </row>
    <row r="66" spans="1:27" ht="15.75" x14ac:dyDescent="0.2">
      <c r="A66" s="35">
        <f t="shared" si="1"/>
        <v>43727</v>
      </c>
      <c r="B66" s="36">
        <f>SUMIFS(СВЦЭМ!$C$33:$C$776,СВЦЭМ!$A$33:$A$776,$A66,СВЦЭМ!$B$33:$B$776,B$47)+'СЕТ СН'!$G$12+СВЦЭМ!$D$10+'СЕТ СН'!$G$6-'СЕТ СН'!$G$22</f>
        <v>749.84077077000006</v>
      </c>
      <c r="C66" s="36">
        <f>SUMIFS(СВЦЭМ!$C$33:$C$776,СВЦЭМ!$A$33:$A$776,$A66,СВЦЭМ!$B$33:$B$776,C$47)+'СЕТ СН'!$G$12+СВЦЭМ!$D$10+'СЕТ СН'!$G$6-'СЕТ СН'!$G$22</f>
        <v>773.77003337999997</v>
      </c>
      <c r="D66" s="36">
        <f>SUMIFS(СВЦЭМ!$C$33:$C$776,СВЦЭМ!$A$33:$A$776,$A66,СВЦЭМ!$B$33:$B$776,D$47)+'СЕТ СН'!$G$12+СВЦЭМ!$D$10+'СЕТ СН'!$G$6-'СЕТ СН'!$G$22</f>
        <v>797.80857295999999</v>
      </c>
      <c r="E66" s="36">
        <f>SUMIFS(СВЦЭМ!$C$33:$C$776,СВЦЭМ!$A$33:$A$776,$A66,СВЦЭМ!$B$33:$B$776,E$47)+'СЕТ СН'!$G$12+СВЦЭМ!$D$10+'СЕТ СН'!$G$6-'СЕТ СН'!$G$22</f>
        <v>804.51183588000004</v>
      </c>
      <c r="F66" s="36">
        <f>SUMIFS(СВЦЭМ!$C$33:$C$776,СВЦЭМ!$A$33:$A$776,$A66,СВЦЭМ!$B$33:$B$776,F$47)+'СЕТ СН'!$G$12+СВЦЭМ!$D$10+'СЕТ СН'!$G$6-'СЕТ СН'!$G$22</f>
        <v>804.84024915999998</v>
      </c>
      <c r="G66" s="36">
        <f>SUMIFS(СВЦЭМ!$C$33:$C$776,СВЦЭМ!$A$33:$A$776,$A66,СВЦЭМ!$B$33:$B$776,G$47)+'СЕТ СН'!$G$12+СВЦЭМ!$D$10+'СЕТ СН'!$G$6-'СЕТ СН'!$G$22</f>
        <v>786.97462355000005</v>
      </c>
      <c r="H66" s="36">
        <f>SUMIFS(СВЦЭМ!$C$33:$C$776,СВЦЭМ!$A$33:$A$776,$A66,СВЦЭМ!$B$33:$B$776,H$47)+'СЕТ СН'!$G$12+СВЦЭМ!$D$10+'СЕТ СН'!$G$6-'СЕТ СН'!$G$22</f>
        <v>749.60199605000003</v>
      </c>
      <c r="I66" s="36">
        <f>SUMIFS(СВЦЭМ!$C$33:$C$776,СВЦЭМ!$A$33:$A$776,$A66,СВЦЭМ!$B$33:$B$776,I$47)+'СЕТ СН'!$G$12+СВЦЭМ!$D$10+'СЕТ СН'!$G$6-'СЕТ СН'!$G$22</f>
        <v>711.36057181000001</v>
      </c>
      <c r="J66" s="36">
        <f>SUMIFS(СВЦЭМ!$C$33:$C$776,СВЦЭМ!$A$33:$A$776,$A66,СВЦЭМ!$B$33:$B$776,J$47)+'СЕТ СН'!$G$12+СВЦЭМ!$D$10+'СЕТ СН'!$G$6-'СЕТ СН'!$G$22</f>
        <v>724.03305466000006</v>
      </c>
      <c r="K66" s="36">
        <f>SUMIFS(СВЦЭМ!$C$33:$C$776,СВЦЭМ!$A$33:$A$776,$A66,СВЦЭМ!$B$33:$B$776,K$47)+'СЕТ СН'!$G$12+СВЦЭМ!$D$10+'СЕТ СН'!$G$6-'СЕТ СН'!$G$22</f>
        <v>791.18452075000005</v>
      </c>
      <c r="L66" s="36">
        <f>SUMIFS(СВЦЭМ!$C$33:$C$776,СВЦЭМ!$A$33:$A$776,$A66,СВЦЭМ!$B$33:$B$776,L$47)+'СЕТ СН'!$G$12+СВЦЭМ!$D$10+'СЕТ СН'!$G$6-'СЕТ СН'!$G$22</f>
        <v>840.10115957000005</v>
      </c>
      <c r="M66" s="36">
        <f>SUMIFS(СВЦЭМ!$C$33:$C$776,СВЦЭМ!$A$33:$A$776,$A66,СВЦЭМ!$B$33:$B$776,M$47)+'СЕТ СН'!$G$12+СВЦЭМ!$D$10+'СЕТ СН'!$G$6-'СЕТ СН'!$G$22</f>
        <v>829.05303572000003</v>
      </c>
      <c r="N66" s="36">
        <f>SUMIFS(СВЦЭМ!$C$33:$C$776,СВЦЭМ!$A$33:$A$776,$A66,СВЦЭМ!$B$33:$B$776,N$47)+'СЕТ СН'!$G$12+СВЦЭМ!$D$10+'СЕТ СН'!$G$6-'СЕТ СН'!$G$22</f>
        <v>840.85765446000005</v>
      </c>
      <c r="O66" s="36">
        <f>SUMIFS(СВЦЭМ!$C$33:$C$776,СВЦЭМ!$A$33:$A$776,$A66,СВЦЭМ!$B$33:$B$776,O$47)+'СЕТ СН'!$G$12+СВЦЭМ!$D$10+'СЕТ СН'!$G$6-'СЕТ СН'!$G$22</f>
        <v>841.39683213000001</v>
      </c>
      <c r="P66" s="36">
        <f>SUMIFS(СВЦЭМ!$C$33:$C$776,СВЦЭМ!$A$33:$A$776,$A66,СВЦЭМ!$B$33:$B$776,P$47)+'СЕТ СН'!$G$12+СВЦЭМ!$D$10+'СЕТ СН'!$G$6-'СЕТ СН'!$G$22</f>
        <v>727.65168555000002</v>
      </c>
      <c r="Q66" s="36">
        <f>SUMIFS(СВЦЭМ!$C$33:$C$776,СВЦЭМ!$A$33:$A$776,$A66,СВЦЭМ!$B$33:$B$776,Q$47)+'СЕТ СН'!$G$12+СВЦЭМ!$D$10+'СЕТ СН'!$G$6-'СЕТ СН'!$G$22</f>
        <v>725.72888517000001</v>
      </c>
      <c r="R66" s="36">
        <f>SUMIFS(СВЦЭМ!$C$33:$C$776,СВЦЭМ!$A$33:$A$776,$A66,СВЦЭМ!$B$33:$B$776,R$47)+'СЕТ СН'!$G$12+СВЦЭМ!$D$10+'СЕТ СН'!$G$6-'СЕТ СН'!$G$22</f>
        <v>728.25133987000004</v>
      </c>
      <c r="S66" s="36">
        <f>SUMIFS(СВЦЭМ!$C$33:$C$776,СВЦЭМ!$A$33:$A$776,$A66,СВЦЭМ!$B$33:$B$776,S$47)+'СЕТ СН'!$G$12+СВЦЭМ!$D$10+'СЕТ СН'!$G$6-'СЕТ СН'!$G$22</f>
        <v>726.99127466000004</v>
      </c>
      <c r="T66" s="36">
        <f>SUMIFS(СВЦЭМ!$C$33:$C$776,СВЦЭМ!$A$33:$A$776,$A66,СВЦЭМ!$B$33:$B$776,T$47)+'СЕТ СН'!$G$12+СВЦЭМ!$D$10+'СЕТ СН'!$G$6-'СЕТ СН'!$G$22</f>
        <v>729.90540157999999</v>
      </c>
      <c r="U66" s="36">
        <f>SUMIFS(СВЦЭМ!$C$33:$C$776,СВЦЭМ!$A$33:$A$776,$A66,СВЦЭМ!$B$33:$B$776,U$47)+'СЕТ СН'!$G$12+СВЦЭМ!$D$10+'СЕТ СН'!$G$6-'СЕТ СН'!$G$22</f>
        <v>743.96994870000003</v>
      </c>
      <c r="V66" s="36">
        <f>SUMIFS(СВЦЭМ!$C$33:$C$776,СВЦЭМ!$A$33:$A$776,$A66,СВЦЭМ!$B$33:$B$776,V$47)+'СЕТ СН'!$G$12+СВЦЭМ!$D$10+'СЕТ СН'!$G$6-'СЕТ СН'!$G$22</f>
        <v>755.37415149000003</v>
      </c>
      <c r="W66" s="36">
        <f>SUMIFS(СВЦЭМ!$C$33:$C$776,СВЦЭМ!$A$33:$A$776,$A66,СВЦЭМ!$B$33:$B$776,W$47)+'СЕТ СН'!$G$12+СВЦЭМ!$D$10+'СЕТ СН'!$G$6-'СЕТ СН'!$G$22</f>
        <v>740.32910183000001</v>
      </c>
      <c r="X66" s="36">
        <f>SUMIFS(СВЦЭМ!$C$33:$C$776,СВЦЭМ!$A$33:$A$776,$A66,СВЦЭМ!$B$33:$B$776,X$47)+'СЕТ СН'!$G$12+СВЦЭМ!$D$10+'СЕТ СН'!$G$6-'СЕТ СН'!$G$22</f>
        <v>708.61356202000002</v>
      </c>
      <c r="Y66" s="36">
        <f>SUMIFS(СВЦЭМ!$C$33:$C$776,СВЦЭМ!$A$33:$A$776,$A66,СВЦЭМ!$B$33:$B$776,Y$47)+'СЕТ СН'!$G$12+СВЦЭМ!$D$10+'СЕТ СН'!$G$6-'СЕТ СН'!$G$22</f>
        <v>753.35132333000001</v>
      </c>
    </row>
    <row r="67" spans="1:27" ht="15.75" x14ac:dyDescent="0.2">
      <c r="A67" s="35">
        <f t="shared" si="1"/>
        <v>43728</v>
      </c>
      <c r="B67" s="36">
        <f>SUMIFS(СВЦЭМ!$C$33:$C$776,СВЦЭМ!$A$33:$A$776,$A67,СВЦЭМ!$B$33:$B$776,B$47)+'СЕТ СН'!$G$12+СВЦЭМ!$D$10+'СЕТ СН'!$G$6-'СЕТ СН'!$G$22</f>
        <v>862.13368249999996</v>
      </c>
      <c r="C67" s="36">
        <f>SUMIFS(СВЦЭМ!$C$33:$C$776,СВЦЭМ!$A$33:$A$776,$A67,СВЦЭМ!$B$33:$B$776,C$47)+'СЕТ СН'!$G$12+СВЦЭМ!$D$10+'СЕТ СН'!$G$6-'СЕТ СН'!$G$22</f>
        <v>896.91155347000006</v>
      </c>
      <c r="D67" s="36">
        <f>SUMIFS(СВЦЭМ!$C$33:$C$776,СВЦЭМ!$A$33:$A$776,$A67,СВЦЭМ!$B$33:$B$776,D$47)+'СЕТ СН'!$G$12+СВЦЭМ!$D$10+'СЕТ СН'!$G$6-'СЕТ СН'!$G$22</f>
        <v>898.54358474000003</v>
      </c>
      <c r="E67" s="36">
        <f>SUMIFS(СВЦЭМ!$C$33:$C$776,СВЦЭМ!$A$33:$A$776,$A67,СВЦЭМ!$B$33:$B$776,E$47)+'СЕТ СН'!$G$12+СВЦЭМ!$D$10+'СЕТ СН'!$G$6-'СЕТ СН'!$G$22</f>
        <v>904.75366862999999</v>
      </c>
      <c r="F67" s="36">
        <f>SUMIFS(СВЦЭМ!$C$33:$C$776,СВЦЭМ!$A$33:$A$776,$A67,СВЦЭМ!$B$33:$B$776,F$47)+'СЕТ СН'!$G$12+СВЦЭМ!$D$10+'СЕТ СН'!$G$6-'СЕТ СН'!$G$22</f>
        <v>913.23070746999997</v>
      </c>
      <c r="G67" s="36">
        <f>SUMIFS(СВЦЭМ!$C$33:$C$776,СВЦЭМ!$A$33:$A$776,$A67,СВЦЭМ!$B$33:$B$776,G$47)+'СЕТ СН'!$G$12+СВЦЭМ!$D$10+'СЕТ СН'!$G$6-'СЕТ СН'!$G$22</f>
        <v>901.56843315000003</v>
      </c>
      <c r="H67" s="36">
        <f>SUMIFS(СВЦЭМ!$C$33:$C$776,СВЦЭМ!$A$33:$A$776,$A67,СВЦЭМ!$B$33:$B$776,H$47)+'СЕТ СН'!$G$12+СВЦЭМ!$D$10+'СЕТ СН'!$G$6-'СЕТ СН'!$G$22</f>
        <v>850.38580698999999</v>
      </c>
      <c r="I67" s="36">
        <f>SUMIFS(СВЦЭМ!$C$33:$C$776,СВЦЭМ!$A$33:$A$776,$A67,СВЦЭМ!$B$33:$B$776,I$47)+'СЕТ СН'!$G$12+СВЦЭМ!$D$10+'СЕТ СН'!$G$6-'СЕТ СН'!$G$22</f>
        <v>812.29270452000003</v>
      </c>
      <c r="J67" s="36">
        <f>SUMIFS(СВЦЭМ!$C$33:$C$776,СВЦЭМ!$A$33:$A$776,$A67,СВЦЭМ!$B$33:$B$776,J$47)+'СЕТ СН'!$G$12+СВЦЭМ!$D$10+'СЕТ СН'!$G$6-'СЕТ СН'!$G$22</f>
        <v>811.57632366999997</v>
      </c>
      <c r="K67" s="36">
        <f>SUMIFS(СВЦЭМ!$C$33:$C$776,СВЦЭМ!$A$33:$A$776,$A67,СВЦЭМ!$B$33:$B$776,K$47)+'СЕТ СН'!$G$12+СВЦЭМ!$D$10+'СЕТ СН'!$G$6-'СЕТ СН'!$G$22</f>
        <v>799.09676918000002</v>
      </c>
      <c r="L67" s="36">
        <f>SUMIFS(СВЦЭМ!$C$33:$C$776,СВЦЭМ!$A$33:$A$776,$A67,СВЦЭМ!$B$33:$B$776,L$47)+'СЕТ СН'!$G$12+СВЦЭМ!$D$10+'СЕТ СН'!$G$6-'СЕТ СН'!$G$22</f>
        <v>802.03247869000006</v>
      </c>
      <c r="M67" s="36">
        <f>SUMIFS(СВЦЭМ!$C$33:$C$776,СВЦЭМ!$A$33:$A$776,$A67,СВЦЭМ!$B$33:$B$776,M$47)+'СЕТ СН'!$G$12+СВЦЭМ!$D$10+'СЕТ СН'!$G$6-'СЕТ СН'!$G$22</f>
        <v>804.22151365000002</v>
      </c>
      <c r="N67" s="36">
        <f>SUMIFS(СВЦЭМ!$C$33:$C$776,СВЦЭМ!$A$33:$A$776,$A67,СВЦЭМ!$B$33:$B$776,N$47)+'СЕТ СН'!$G$12+СВЦЭМ!$D$10+'СЕТ СН'!$G$6-'СЕТ СН'!$G$22</f>
        <v>784.80027762999998</v>
      </c>
      <c r="O67" s="36">
        <f>SUMIFS(СВЦЭМ!$C$33:$C$776,СВЦЭМ!$A$33:$A$776,$A67,СВЦЭМ!$B$33:$B$776,O$47)+'СЕТ СН'!$G$12+СВЦЭМ!$D$10+'СЕТ СН'!$G$6-'СЕТ СН'!$G$22</f>
        <v>788.14364370999999</v>
      </c>
      <c r="P67" s="36">
        <f>SUMIFS(СВЦЭМ!$C$33:$C$776,СВЦЭМ!$A$33:$A$776,$A67,СВЦЭМ!$B$33:$B$776,P$47)+'СЕТ СН'!$G$12+СВЦЭМ!$D$10+'СЕТ СН'!$G$6-'СЕТ СН'!$G$22</f>
        <v>805.38904796999998</v>
      </c>
      <c r="Q67" s="36">
        <f>SUMIFS(СВЦЭМ!$C$33:$C$776,СВЦЭМ!$A$33:$A$776,$A67,СВЦЭМ!$B$33:$B$776,Q$47)+'СЕТ СН'!$G$12+СВЦЭМ!$D$10+'СЕТ СН'!$G$6-'СЕТ СН'!$G$22</f>
        <v>835.35361264000005</v>
      </c>
      <c r="R67" s="36">
        <f>SUMIFS(СВЦЭМ!$C$33:$C$776,СВЦЭМ!$A$33:$A$776,$A67,СВЦЭМ!$B$33:$B$776,R$47)+'СЕТ СН'!$G$12+СВЦЭМ!$D$10+'СЕТ СН'!$G$6-'СЕТ СН'!$G$22</f>
        <v>798.81053512000005</v>
      </c>
      <c r="S67" s="36">
        <f>SUMIFS(СВЦЭМ!$C$33:$C$776,СВЦЭМ!$A$33:$A$776,$A67,СВЦЭМ!$B$33:$B$776,S$47)+'СЕТ СН'!$G$12+СВЦЭМ!$D$10+'СЕТ СН'!$G$6-'СЕТ СН'!$G$22</f>
        <v>767.19401696</v>
      </c>
      <c r="T67" s="36">
        <f>SUMIFS(СВЦЭМ!$C$33:$C$776,СВЦЭМ!$A$33:$A$776,$A67,СВЦЭМ!$B$33:$B$776,T$47)+'СЕТ СН'!$G$12+СВЦЭМ!$D$10+'СЕТ СН'!$G$6-'СЕТ СН'!$G$22</f>
        <v>738.51451401999998</v>
      </c>
      <c r="U67" s="36">
        <f>SUMIFS(СВЦЭМ!$C$33:$C$776,СВЦЭМ!$A$33:$A$776,$A67,СВЦЭМ!$B$33:$B$776,U$47)+'СЕТ СН'!$G$12+СВЦЭМ!$D$10+'СЕТ СН'!$G$6-'СЕТ СН'!$G$22</f>
        <v>700.74512751999998</v>
      </c>
      <c r="V67" s="36">
        <f>SUMIFS(СВЦЭМ!$C$33:$C$776,СВЦЭМ!$A$33:$A$776,$A67,СВЦЭМ!$B$33:$B$776,V$47)+'СЕТ СН'!$G$12+СВЦЭМ!$D$10+'СЕТ СН'!$G$6-'СЕТ СН'!$G$22</f>
        <v>699.86736658999996</v>
      </c>
      <c r="W67" s="36">
        <f>SUMIFS(СВЦЭМ!$C$33:$C$776,СВЦЭМ!$A$33:$A$776,$A67,СВЦЭМ!$B$33:$B$776,W$47)+'СЕТ СН'!$G$12+СВЦЭМ!$D$10+'СЕТ СН'!$G$6-'СЕТ СН'!$G$22</f>
        <v>695.33657055999993</v>
      </c>
      <c r="X67" s="36">
        <f>SUMIFS(СВЦЭМ!$C$33:$C$776,СВЦЭМ!$A$33:$A$776,$A67,СВЦЭМ!$B$33:$B$776,X$47)+'СЕТ СН'!$G$12+СВЦЭМ!$D$10+'СЕТ СН'!$G$6-'СЕТ СН'!$G$22</f>
        <v>718.33287887000006</v>
      </c>
      <c r="Y67" s="36">
        <f>SUMIFS(СВЦЭМ!$C$33:$C$776,СВЦЭМ!$A$33:$A$776,$A67,СВЦЭМ!$B$33:$B$776,Y$47)+'СЕТ СН'!$G$12+СВЦЭМ!$D$10+'СЕТ СН'!$G$6-'СЕТ СН'!$G$22</f>
        <v>773.33789680000007</v>
      </c>
    </row>
    <row r="68" spans="1:27" ht="15.75" x14ac:dyDescent="0.2">
      <c r="A68" s="35">
        <f t="shared" si="1"/>
        <v>43729</v>
      </c>
      <c r="B68" s="36">
        <f>SUMIFS(СВЦЭМ!$C$33:$C$776,СВЦЭМ!$A$33:$A$776,$A68,СВЦЭМ!$B$33:$B$776,B$47)+'СЕТ СН'!$G$12+СВЦЭМ!$D$10+'СЕТ СН'!$G$6-'СЕТ СН'!$G$22</f>
        <v>831.20703378999997</v>
      </c>
      <c r="C68" s="36">
        <f>SUMIFS(СВЦЭМ!$C$33:$C$776,СВЦЭМ!$A$33:$A$776,$A68,СВЦЭМ!$B$33:$B$776,C$47)+'СЕТ СН'!$G$12+СВЦЭМ!$D$10+'СЕТ СН'!$G$6-'СЕТ СН'!$G$22</f>
        <v>823.02831805000005</v>
      </c>
      <c r="D68" s="36">
        <f>SUMIFS(СВЦЭМ!$C$33:$C$776,СВЦЭМ!$A$33:$A$776,$A68,СВЦЭМ!$B$33:$B$776,D$47)+'СЕТ СН'!$G$12+СВЦЭМ!$D$10+'СЕТ СН'!$G$6-'СЕТ СН'!$G$22</f>
        <v>823.59559276000005</v>
      </c>
      <c r="E68" s="36">
        <f>SUMIFS(СВЦЭМ!$C$33:$C$776,СВЦЭМ!$A$33:$A$776,$A68,СВЦЭМ!$B$33:$B$776,E$47)+'СЕТ СН'!$G$12+СВЦЭМ!$D$10+'СЕТ СН'!$G$6-'СЕТ СН'!$G$22</f>
        <v>835.73642603999997</v>
      </c>
      <c r="F68" s="36">
        <f>SUMIFS(СВЦЭМ!$C$33:$C$776,СВЦЭМ!$A$33:$A$776,$A68,СВЦЭМ!$B$33:$B$776,F$47)+'СЕТ СН'!$G$12+СВЦЭМ!$D$10+'СЕТ СН'!$G$6-'СЕТ СН'!$G$22</f>
        <v>845.85931393999999</v>
      </c>
      <c r="G68" s="36">
        <f>SUMIFS(СВЦЭМ!$C$33:$C$776,СВЦЭМ!$A$33:$A$776,$A68,СВЦЭМ!$B$33:$B$776,G$47)+'СЕТ СН'!$G$12+СВЦЭМ!$D$10+'СЕТ СН'!$G$6-'СЕТ СН'!$G$22</f>
        <v>830.61095005000004</v>
      </c>
      <c r="H68" s="36">
        <f>SUMIFS(СВЦЭМ!$C$33:$C$776,СВЦЭМ!$A$33:$A$776,$A68,СВЦЭМ!$B$33:$B$776,H$47)+'СЕТ СН'!$G$12+СВЦЭМ!$D$10+'СЕТ СН'!$G$6-'СЕТ СН'!$G$22</f>
        <v>805.39527975999999</v>
      </c>
      <c r="I68" s="36">
        <f>SUMIFS(СВЦЭМ!$C$33:$C$776,СВЦЭМ!$A$33:$A$776,$A68,СВЦЭМ!$B$33:$B$776,I$47)+'СЕТ СН'!$G$12+СВЦЭМ!$D$10+'СЕТ СН'!$G$6-'СЕТ СН'!$G$22</f>
        <v>776.63485629000002</v>
      </c>
      <c r="J68" s="36">
        <f>SUMIFS(СВЦЭМ!$C$33:$C$776,СВЦЭМ!$A$33:$A$776,$A68,СВЦЭМ!$B$33:$B$776,J$47)+'СЕТ СН'!$G$12+СВЦЭМ!$D$10+'СЕТ СН'!$G$6-'СЕТ СН'!$G$22</f>
        <v>784.10997740000005</v>
      </c>
      <c r="K68" s="36">
        <f>SUMIFS(СВЦЭМ!$C$33:$C$776,СВЦЭМ!$A$33:$A$776,$A68,СВЦЭМ!$B$33:$B$776,K$47)+'СЕТ СН'!$G$12+СВЦЭМ!$D$10+'СЕТ СН'!$G$6-'СЕТ СН'!$G$22</f>
        <v>831.73672260000001</v>
      </c>
      <c r="L68" s="36">
        <f>SUMIFS(СВЦЭМ!$C$33:$C$776,СВЦЭМ!$A$33:$A$776,$A68,СВЦЭМ!$B$33:$B$776,L$47)+'СЕТ СН'!$G$12+СВЦЭМ!$D$10+'СЕТ СН'!$G$6-'СЕТ СН'!$G$22</f>
        <v>841.67309140999998</v>
      </c>
      <c r="M68" s="36">
        <f>SUMIFS(СВЦЭМ!$C$33:$C$776,СВЦЭМ!$A$33:$A$776,$A68,СВЦЭМ!$B$33:$B$776,M$47)+'СЕТ СН'!$G$12+СВЦЭМ!$D$10+'СЕТ СН'!$G$6-'СЕТ СН'!$G$22</f>
        <v>841.72289881999995</v>
      </c>
      <c r="N68" s="36">
        <f>SUMIFS(СВЦЭМ!$C$33:$C$776,СВЦЭМ!$A$33:$A$776,$A68,СВЦЭМ!$B$33:$B$776,N$47)+'СЕТ СН'!$G$12+СВЦЭМ!$D$10+'СЕТ СН'!$G$6-'СЕТ СН'!$G$22</f>
        <v>846.14174953999998</v>
      </c>
      <c r="O68" s="36">
        <f>SUMIFS(СВЦЭМ!$C$33:$C$776,СВЦЭМ!$A$33:$A$776,$A68,СВЦЭМ!$B$33:$B$776,O$47)+'СЕТ СН'!$G$12+СВЦЭМ!$D$10+'СЕТ СН'!$G$6-'СЕТ СН'!$G$22</f>
        <v>828.68654511</v>
      </c>
      <c r="P68" s="36">
        <f>SUMIFS(СВЦЭМ!$C$33:$C$776,СВЦЭМ!$A$33:$A$776,$A68,СВЦЭМ!$B$33:$B$776,P$47)+'СЕТ СН'!$G$12+СВЦЭМ!$D$10+'СЕТ СН'!$G$6-'СЕТ СН'!$G$22</f>
        <v>830.97548976999997</v>
      </c>
      <c r="Q68" s="36">
        <f>SUMIFS(СВЦЭМ!$C$33:$C$776,СВЦЭМ!$A$33:$A$776,$A68,СВЦЭМ!$B$33:$B$776,Q$47)+'СЕТ СН'!$G$12+СВЦЭМ!$D$10+'СЕТ СН'!$G$6-'СЕТ СН'!$G$22</f>
        <v>825.53801075000001</v>
      </c>
      <c r="R68" s="36">
        <f>SUMIFS(СВЦЭМ!$C$33:$C$776,СВЦЭМ!$A$33:$A$776,$A68,СВЦЭМ!$B$33:$B$776,R$47)+'СЕТ СН'!$G$12+СВЦЭМ!$D$10+'СЕТ СН'!$G$6-'СЕТ СН'!$G$22</f>
        <v>839.55350204000001</v>
      </c>
      <c r="S68" s="36">
        <f>SUMIFS(СВЦЭМ!$C$33:$C$776,СВЦЭМ!$A$33:$A$776,$A68,СВЦЭМ!$B$33:$B$776,S$47)+'СЕТ СН'!$G$12+СВЦЭМ!$D$10+'СЕТ СН'!$G$6-'СЕТ СН'!$G$22</f>
        <v>855.31934062000005</v>
      </c>
      <c r="T68" s="36">
        <f>SUMIFS(СВЦЭМ!$C$33:$C$776,СВЦЭМ!$A$33:$A$776,$A68,СВЦЭМ!$B$33:$B$776,T$47)+'СЕТ СН'!$G$12+СВЦЭМ!$D$10+'СЕТ СН'!$G$6-'СЕТ СН'!$G$22</f>
        <v>878.12158577000002</v>
      </c>
      <c r="U68" s="36">
        <f>SUMIFS(СВЦЭМ!$C$33:$C$776,СВЦЭМ!$A$33:$A$776,$A68,СВЦЭМ!$B$33:$B$776,U$47)+'СЕТ СН'!$G$12+СВЦЭМ!$D$10+'СЕТ СН'!$G$6-'СЕТ СН'!$G$22</f>
        <v>886.02967152999997</v>
      </c>
      <c r="V68" s="36">
        <f>SUMIFS(СВЦЭМ!$C$33:$C$776,СВЦЭМ!$A$33:$A$776,$A68,СВЦЭМ!$B$33:$B$776,V$47)+'СЕТ СН'!$G$12+СВЦЭМ!$D$10+'СЕТ СН'!$G$6-'СЕТ СН'!$G$22</f>
        <v>897.94035212000006</v>
      </c>
      <c r="W68" s="36">
        <f>SUMIFS(СВЦЭМ!$C$33:$C$776,СВЦЭМ!$A$33:$A$776,$A68,СВЦЭМ!$B$33:$B$776,W$47)+'СЕТ СН'!$G$12+СВЦЭМ!$D$10+'СЕТ СН'!$G$6-'СЕТ СН'!$G$22</f>
        <v>890.73501879000003</v>
      </c>
      <c r="X68" s="36">
        <f>SUMIFS(СВЦЭМ!$C$33:$C$776,СВЦЭМ!$A$33:$A$776,$A68,СВЦЭМ!$B$33:$B$776,X$47)+'СЕТ СН'!$G$12+СВЦЭМ!$D$10+'СЕТ СН'!$G$6-'СЕТ СН'!$G$22</f>
        <v>852.64192074000005</v>
      </c>
      <c r="Y68" s="36">
        <f>SUMIFS(СВЦЭМ!$C$33:$C$776,СВЦЭМ!$A$33:$A$776,$A68,СВЦЭМ!$B$33:$B$776,Y$47)+'СЕТ СН'!$G$12+СВЦЭМ!$D$10+'СЕТ СН'!$G$6-'СЕТ СН'!$G$22</f>
        <v>822.20610852000004</v>
      </c>
    </row>
    <row r="69" spans="1:27" ht="15.75" x14ac:dyDescent="0.2">
      <c r="A69" s="35">
        <f t="shared" si="1"/>
        <v>43730</v>
      </c>
      <c r="B69" s="36">
        <f>SUMIFS(СВЦЭМ!$C$33:$C$776,СВЦЭМ!$A$33:$A$776,$A69,СВЦЭМ!$B$33:$B$776,B$47)+'СЕТ СН'!$G$12+СВЦЭМ!$D$10+'СЕТ СН'!$G$6-'СЕТ СН'!$G$22</f>
        <v>871.61848268000006</v>
      </c>
      <c r="C69" s="36">
        <f>SUMIFS(СВЦЭМ!$C$33:$C$776,СВЦЭМ!$A$33:$A$776,$A69,СВЦЭМ!$B$33:$B$776,C$47)+'СЕТ СН'!$G$12+СВЦЭМ!$D$10+'СЕТ СН'!$G$6-'СЕТ СН'!$G$22</f>
        <v>902.03303406999999</v>
      </c>
      <c r="D69" s="36">
        <f>SUMIFS(СВЦЭМ!$C$33:$C$776,СВЦЭМ!$A$33:$A$776,$A69,СВЦЭМ!$B$33:$B$776,D$47)+'СЕТ СН'!$G$12+СВЦЭМ!$D$10+'СЕТ СН'!$G$6-'СЕТ СН'!$G$22</f>
        <v>915.0231106</v>
      </c>
      <c r="E69" s="36">
        <f>SUMIFS(СВЦЭМ!$C$33:$C$776,СВЦЭМ!$A$33:$A$776,$A69,СВЦЭМ!$B$33:$B$776,E$47)+'СЕТ СН'!$G$12+СВЦЭМ!$D$10+'СЕТ СН'!$G$6-'СЕТ СН'!$G$22</f>
        <v>922.99433719000001</v>
      </c>
      <c r="F69" s="36">
        <f>SUMIFS(СВЦЭМ!$C$33:$C$776,СВЦЭМ!$A$33:$A$776,$A69,СВЦЭМ!$B$33:$B$776,F$47)+'СЕТ СН'!$G$12+СВЦЭМ!$D$10+'СЕТ СН'!$G$6-'СЕТ СН'!$G$22</f>
        <v>930.95785847000002</v>
      </c>
      <c r="G69" s="36">
        <f>SUMIFS(СВЦЭМ!$C$33:$C$776,СВЦЭМ!$A$33:$A$776,$A69,СВЦЭМ!$B$33:$B$776,G$47)+'СЕТ СН'!$G$12+СВЦЭМ!$D$10+'СЕТ СН'!$G$6-'СЕТ СН'!$G$22</f>
        <v>933.39126659999999</v>
      </c>
      <c r="H69" s="36">
        <f>SUMIFS(СВЦЭМ!$C$33:$C$776,СВЦЭМ!$A$33:$A$776,$A69,СВЦЭМ!$B$33:$B$776,H$47)+'СЕТ СН'!$G$12+СВЦЭМ!$D$10+'СЕТ СН'!$G$6-'СЕТ СН'!$G$22</f>
        <v>902.98879236000005</v>
      </c>
      <c r="I69" s="36">
        <f>SUMIFS(СВЦЭМ!$C$33:$C$776,СВЦЭМ!$A$33:$A$776,$A69,СВЦЭМ!$B$33:$B$776,I$47)+'СЕТ СН'!$G$12+СВЦЭМ!$D$10+'СЕТ СН'!$G$6-'СЕТ СН'!$G$22</f>
        <v>884.21550711999998</v>
      </c>
      <c r="J69" s="36">
        <f>SUMIFS(СВЦЭМ!$C$33:$C$776,СВЦЭМ!$A$33:$A$776,$A69,СВЦЭМ!$B$33:$B$776,J$47)+'СЕТ СН'!$G$12+СВЦЭМ!$D$10+'СЕТ СН'!$G$6-'СЕТ СН'!$G$22</f>
        <v>851.90266941000004</v>
      </c>
      <c r="K69" s="36">
        <f>SUMIFS(СВЦЭМ!$C$33:$C$776,СВЦЭМ!$A$33:$A$776,$A69,СВЦЭМ!$B$33:$B$776,K$47)+'СЕТ СН'!$G$12+СВЦЭМ!$D$10+'СЕТ СН'!$G$6-'СЕТ СН'!$G$22</f>
        <v>831.10332915000004</v>
      </c>
      <c r="L69" s="36">
        <f>SUMIFS(СВЦЭМ!$C$33:$C$776,СВЦЭМ!$A$33:$A$776,$A69,СВЦЭМ!$B$33:$B$776,L$47)+'СЕТ СН'!$G$12+СВЦЭМ!$D$10+'СЕТ СН'!$G$6-'СЕТ СН'!$G$22</f>
        <v>831.08126995999999</v>
      </c>
      <c r="M69" s="36">
        <f>SUMIFS(СВЦЭМ!$C$33:$C$776,СВЦЭМ!$A$33:$A$776,$A69,СВЦЭМ!$B$33:$B$776,M$47)+'СЕТ СН'!$G$12+СВЦЭМ!$D$10+'СЕТ СН'!$G$6-'СЕТ СН'!$G$22</f>
        <v>826.21245644999999</v>
      </c>
      <c r="N69" s="36">
        <f>SUMIFS(СВЦЭМ!$C$33:$C$776,СВЦЭМ!$A$33:$A$776,$A69,СВЦЭМ!$B$33:$B$776,N$47)+'СЕТ СН'!$G$12+СВЦЭМ!$D$10+'СЕТ СН'!$G$6-'СЕТ СН'!$G$22</f>
        <v>822.80503290000001</v>
      </c>
      <c r="O69" s="36">
        <f>SUMIFS(СВЦЭМ!$C$33:$C$776,СВЦЭМ!$A$33:$A$776,$A69,СВЦЭМ!$B$33:$B$776,O$47)+'СЕТ СН'!$G$12+СВЦЭМ!$D$10+'СЕТ СН'!$G$6-'СЕТ СН'!$G$22</f>
        <v>815.68962873999999</v>
      </c>
      <c r="P69" s="36">
        <f>SUMIFS(СВЦЭМ!$C$33:$C$776,СВЦЭМ!$A$33:$A$776,$A69,СВЦЭМ!$B$33:$B$776,P$47)+'СЕТ СН'!$G$12+СВЦЭМ!$D$10+'СЕТ СН'!$G$6-'СЕТ СН'!$G$22</f>
        <v>812.04255089000003</v>
      </c>
      <c r="Q69" s="36">
        <f>SUMIFS(СВЦЭМ!$C$33:$C$776,СВЦЭМ!$A$33:$A$776,$A69,СВЦЭМ!$B$33:$B$776,Q$47)+'СЕТ СН'!$G$12+СВЦЭМ!$D$10+'СЕТ СН'!$G$6-'СЕТ СН'!$G$22</f>
        <v>808.78088853999998</v>
      </c>
      <c r="R69" s="36">
        <f>SUMIFS(СВЦЭМ!$C$33:$C$776,СВЦЭМ!$A$33:$A$776,$A69,СВЦЭМ!$B$33:$B$776,R$47)+'СЕТ СН'!$G$12+СВЦЭМ!$D$10+'СЕТ СН'!$G$6-'СЕТ СН'!$G$22</f>
        <v>819.89537374999998</v>
      </c>
      <c r="S69" s="36">
        <f>SUMIFS(СВЦЭМ!$C$33:$C$776,СВЦЭМ!$A$33:$A$776,$A69,СВЦЭМ!$B$33:$B$776,S$47)+'СЕТ СН'!$G$12+СВЦЭМ!$D$10+'СЕТ СН'!$G$6-'СЕТ СН'!$G$22</f>
        <v>840.59938567000006</v>
      </c>
      <c r="T69" s="36">
        <f>SUMIFS(СВЦЭМ!$C$33:$C$776,СВЦЭМ!$A$33:$A$776,$A69,СВЦЭМ!$B$33:$B$776,T$47)+'СЕТ СН'!$G$12+СВЦЭМ!$D$10+'СЕТ СН'!$G$6-'СЕТ СН'!$G$22</f>
        <v>856.84628201999999</v>
      </c>
      <c r="U69" s="36">
        <f>SUMIFS(СВЦЭМ!$C$33:$C$776,СВЦЭМ!$A$33:$A$776,$A69,СВЦЭМ!$B$33:$B$776,U$47)+'СЕТ СН'!$G$12+СВЦЭМ!$D$10+'СЕТ СН'!$G$6-'СЕТ СН'!$G$22</f>
        <v>893.44760551000002</v>
      </c>
      <c r="V69" s="36">
        <f>SUMIFS(СВЦЭМ!$C$33:$C$776,СВЦЭМ!$A$33:$A$776,$A69,СВЦЭМ!$B$33:$B$776,V$47)+'СЕТ СН'!$G$12+СВЦЭМ!$D$10+'СЕТ СН'!$G$6-'СЕТ СН'!$G$22</f>
        <v>905.96217944</v>
      </c>
      <c r="W69" s="36">
        <f>SUMIFS(СВЦЭМ!$C$33:$C$776,СВЦЭМ!$A$33:$A$776,$A69,СВЦЭМ!$B$33:$B$776,W$47)+'СЕТ СН'!$G$12+СВЦЭМ!$D$10+'СЕТ СН'!$G$6-'СЕТ СН'!$G$22</f>
        <v>900.94127249999997</v>
      </c>
      <c r="X69" s="36">
        <f>SUMIFS(СВЦЭМ!$C$33:$C$776,СВЦЭМ!$A$33:$A$776,$A69,СВЦЭМ!$B$33:$B$776,X$47)+'СЕТ СН'!$G$12+СВЦЭМ!$D$10+'СЕТ СН'!$G$6-'СЕТ СН'!$G$22</f>
        <v>875.24175317000004</v>
      </c>
      <c r="Y69" s="36">
        <f>SUMIFS(СВЦЭМ!$C$33:$C$776,СВЦЭМ!$A$33:$A$776,$A69,СВЦЭМ!$B$33:$B$776,Y$47)+'СЕТ СН'!$G$12+СВЦЭМ!$D$10+'СЕТ СН'!$G$6-'СЕТ СН'!$G$22</f>
        <v>847.07788683000001</v>
      </c>
    </row>
    <row r="70" spans="1:27" ht="15.75" x14ac:dyDescent="0.2">
      <c r="A70" s="35">
        <f t="shared" si="1"/>
        <v>43731</v>
      </c>
      <c r="B70" s="36">
        <f>SUMIFS(СВЦЭМ!$C$33:$C$776,СВЦЭМ!$A$33:$A$776,$A70,СВЦЭМ!$B$33:$B$776,B$47)+'СЕТ СН'!$G$12+СВЦЭМ!$D$10+'СЕТ СН'!$G$6-'СЕТ СН'!$G$22</f>
        <v>909.09594453</v>
      </c>
      <c r="C70" s="36">
        <f>SUMIFS(СВЦЭМ!$C$33:$C$776,СВЦЭМ!$A$33:$A$776,$A70,СВЦЭМ!$B$33:$B$776,C$47)+'СЕТ СН'!$G$12+СВЦЭМ!$D$10+'СЕТ СН'!$G$6-'СЕТ СН'!$G$22</f>
        <v>940.33099128000003</v>
      </c>
      <c r="D70" s="36">
        <f>SUMIFS(СВЦЭМ!$C$33:$C$776,СВЦЭМ!$A$33:$A$776,$A70,СВЦЭМ!$B$33:$B$776,D$47)+'СЕТ СН'!$G$12+СВЦЭМ!$D$10+'СЕТ СН'!$G$6-'СЕТ СН'!$G$22</f>
        <v>967.81450123000002</v>
      </c>
      <c r="E70" s="36">
        <f>SUMIFS(СВЦЭМ!$C$33:$C$776,СВЦЭМ!$A$33:$A$776,$A70,СВЦЭМ!$B$33:$B$776,E$47)+'СЕТ СН'!$G$12+СВЦЭМ!$D$10+'СЕТ СН'!$G$6-'СЕТ СН'!$G$22</f>
        <v>982.34248707000006</v>
      </c>
      <c r="F70" s="36">
        <f>SUMIFS(СВЦЭМ!$C$33:$C$776,СВЦЭМ!$A$33:$A$776,$A70,СВЦЭМ!$B$33:$B$776,F$47)+'СЕТ СН'!$G$12+СВЦЭМ!$D$10+'СЕТ СН'!$G$6-'СЕТ СН'!$G$22</f>
        <v>988.29929058000005</v>
      </c>
      <c r="G70" s="36">
        <f>SUMIFS(СВЦЭМ!$C$33:$C$776,СВЦЭМ!$A$33:$A$776,$A70,СВЦЭМ!$B$33:$B$776,G$47)+'СЕТ СН'!$G$12+СВЦЭМ!$D$10+'СЕТ СН'!$G$6-'СЕТ СН'!$G$22</f>
        <v>973.10431046999997</v>
      </c>
      <c r="H70" s="36">
        <f>SUMIFS(СВЦЭМ!$C$33:$C$776,СВЦЭМ!$A$33:$A$776,$A70,СВЦЭМ!$B$33:$B$776,H$47)+'СЕТ СН'!$G$12+СВЦЭМ!$D$10+'СЕТ СН'!$G$6-'СЕТ СН'!$G$22</f>
        <v>925.45956116000002</v>
      </c>
      <c r="I70" s="36">
        <f>SUMIFS(СВЦЭМ!$C$33:$C$776,СВЦЭМ!$A$33:$A$776,$A70,СВЦЭМ!$B$33:$B$776,I$47)+'СЕТ СН'!$G$12+СВЦЭМ!$D$10+'СЕТ СН'!$G$6-'СЕТ СН'!$G$22</f>
        <v>858.37429779000001</v>
      </c>
      <c r="J70" s="36">
        <f>SUMIFS(СВЦЭМ!$C$33:$C$776,СВЦЭМ!$A$33:$A$776,$A70,СВЦЭМ!$B$33:$B$776,J$47)+'СЕТ СН'!$G$12+СВЦЭМ!$D$10+'СЕТ СН'!$G$6-'СЕТ СН'!$G$22</f>
        <v>836.56849750000003</v>
      </c>
      <c r="K70" s="36">
        <f>SUMIFS(СВЦЭМ!$C$33:$C$776,СВЦЭМ!$A$33:$A$776,$A70,СВЦЭМ!$B$33:$B$776,K$47)+'СЕТ СН'!$G$12+СВЦЭМ!$D$10+'СЕТ СН'!$G$6-'СЕТ СН'!$G$22</f>
        <v>817.66740544000004</v>
      </c>
      <c r="L70" s="36">
        <f>SUMIFS(СВЦЭМ!$C$33:$C$776,СВЦЭМ!$A$33:$A$776,$A70,СВЦЭМ!$B$33:$B$776,L$47)+'СЕТ СН'!$G$12+СВЦЭМ!$D$10+'СЕТ СН'!$G$6-'СЕТ СН'!$G$22</f>
        <v>810.03990557999998</v>
      </c>
      <c r="M70" s="36">
        <f>SUMIFS(СВЦЭМ!$C$33:$C$776,СВЦЭМ!$A$33:$A$776,$A70,СВЦЭМ!$B$33:$B$776,M$47)+'СЕТ СН'!$G$12+СВЦЭМ!$D$10+'СЕТ СН'!$G$6-'СЕТ СН'!$G$22</f>
        <v>814.46996518000003</v>
      </c>
      <c r="N70" s="36">
        <f>SUMIFS(СВЦЭМ!$C$33:$C$776,СВЦЭМ!$A$33:$A$776,$A70,СВЦЭМ!$B$33:$B$776,N$47)+'СЕТ СН'!$G$12+СВЦЭМ!$D$10+'СЕТ СН'!$G$6-'СЕТ СН'!$G$22</f>
        <v>821.39020745000005</v>
      </c>
      <c r="O70" s="36">
        <f>SUMIFS(СВЦЭМ!$C$33:$C$776,СВЦЭМ!$A$33:$A$776,$A70,СВЦЭМ!$B$33:$B$776,O$47)+'СЕТ СН'!$G$12+СВЦЭМ!$D$10+'СЕТ СН'!$G$6-'СЕТ СН'!$G$22</f>
        <v>822.34742099000005</v>
      </c>
      <c r="P70" s="36">
        <f>SUMIFS(СВЦЭМ!$C$33:$C$776,СВЦЭМ!$A$33:$A$776,$A70,СВЦЭМ!$B$33:$B$776,P$47)+'СЕТ СН'!$G$12+СВЦЭМ!$D$10+'СЕТ СН'!$G$6-'СЕТ СН'!$G$22</f>
        <v>821.70920161000004</v>
      </c>
      <c r="Q70" s="36">
        <f>SUMIFS(СВЦЭМ!$C$33:$C$776,СВЦЭМ!$A$33:$A$776,$A70,СВЦЭМ!$B$33:$B$776,Q$47)+'СЕТ СН'!$G$12+СВЦЭМ!$D$10+'СЕТ СН'!$G$6-'СЕТ СН'!$G$22</f>
        <v>834.03738753000005</v>
      </c>
      <c r="R70" s="36">
        <f>SUMIFS(СВЦЭМ!$C$33:$C$776,СВЦЭМ!$A$33:$A$776,$A70,СВЦЭМ!$B$33:$B$776,R$47)+'СЕТ СН'!$G$12+СВЦЭМ!$D$10+'СЕТ СН'!$G$6-'СЕТ СН'!$G$22</f>
        <v>802.72567675000005</v>
      </c>
      <c r="S70" s="36">
        <f>SUMIFS(СВЦЭМ!$C$33:$C$776,СВЦЭМ!$A$33:$A$776,$A70,СВЦЭМ!$B$33:$B$776,S$47)+'СЕТ СН'!$G$12+СВЦЭМ!$D$10+'СЕТ СН'!$G$6-'СЕТ СН'!$G$22</f>
        <v>756.16462747000003</v>
      </c>
      <c r="T70" s="36">
        <f>SUMIFS(СВЦЭМ!$C$33:$C$776,СВЦЭМ!$A$33:$A$776,$A70,СВЦЭМ!$B$33:$B$776,T$47)+'СЕТ СН'!$G$12+СВЦЭМ!$D$10+'СЕТ СН'!$G$6-'СЕТ СН'!$G$22</f>
        <v>767.86330801999998</v>
      </c>
      <c r="U70" s="36">
        <f>SUMIFS(СВЦЭМ!$C$33:$C$776,СВЦЭМ!$A$33:$A$776,$A70,СВЦЭМ!$B$33:$B$776,U$47)+'СЕТ СН'!$G$12+СВЦЭМ!$D$10+'СЕТ СН'!$G$6-'СЕТ СН'!$G$22</f>
        <v>804.99832718000005</v>
      </c>
      <c r="V70" s="36">
        <f>SUMIFS(СВЦЭМ!$C$33:$C$776,СВЦЭМ!$A$33:$A$776,$A70,СВЦЭМ!$B$33:$B$776,V$47)+'СЕТ СН'!$G$12+СВЦЭМ!$D$10+'СЕТ СН'!$G$6-'СЕТ СН'!$G$22</f>
        <v>810.85354351000001</v>
      </c>
      <c r="W70" s="36">
        <f>SUMIFS(СВЦЭМ!$C$33:$C$776,СВЦЭМ!$A$33:$A$776,$A70,СВЦЭМ!$B$33:$B$776,W$47)+'СЕТ СН'!$G$12+СВЦЭМ!$D$10+'СЕТ СН'!$G$6-'СЕТ СН'!$G$22</f>
        <v>811.17117249</v>
      </c>
      <c r="X70" s="36">
        <f>SUMIFS(СВЦЭМ!$C$33:$C$776,СВЦЭМ!$A$33:$A$776,$A70,СВЦЭМ!$B$33:$B$776,X$47)+'СЕТ СН'!$G$12+СВЦЭМ!$D$10+'СЕТ СН'!$G$6-'СЕТ СН'!$G$22</f>
        <v>781.29899349000004</v>
      </c>
      <c r="Y70" s="36">
        <f>SUMIFS(СВЦЭМ!$C$33:$C$776,СВЦЭМ!$A$33:$A$776,$A70,СВЦЭМ!$B$33:$B$776,Y$47)+'СЕТ СН'!$G$12+СВЦЭМ!$D$10+'СЕТ СН'!$G$6-'СЕТ СН'!$G$22</f>
        <v>806.32551474000002</v>
      </c>
    </row>
    <row r="71" spans="1:27" ht="15.75" x14ac:dyDescent="0.2">
      <c r="A71" s="35">
        <f t="shared" si="1"/>
        <v>43732</v>
      </c>
      <c r="B71" s="36">
        <f>SUMIFS(СВЦЭМ!$C$33:$C$776,СВЦЭМ!$A$33:$A$776,$A71,СВЦЭМ!$B$33:$B$776,B$47)+'СЕТ СН'!$G$12+СВЦЭМ!$D$10+'СЕТ СН'!$G$6-'СЕТ СН'!$G$22</f>
        <v>909.75835645999996</v>
      </c>
      <c r="C71" s="36">
        <f>SUMIFS(СВЦЭМ!$C$33:$C$776,СВЦЭМ!$A$33:$A$776,$A71,СВЦЭМ!$B$33:$B$776,C$47)+'СЕТ СН'!$G$12+СВЦЭМ!$D$10+'СЕТ СН'!$G$6-'СЕТ СН'!$G$22</f>
        <v>936.07824395</v>
      </c>
      <c r="D71" s="36">
        <f>SUMIFS(СВЦЭМ!$C$33:$C$776,СВЦЭМ!$A$33:$A$776,$A71,СВЦЭМ!$B$33:$B$776,D$47)+'СЕТ СН'!$G$12+СВЦЭМ!$D$10+'СЕТ СН'!$G$6-'СЕТ СН'!$G$22</f>
        <v>947.20845225000005</v>
      </c>
      <c r="E71" s="36">
        <f>SUMIFS(СВЦЭМ!$C$33:$C$776,СВЦЭМ!$A$33:$A$776,$A71,СВЦЭМ!$B$33:$B$776,E$47)+'СЕТ СН'!$G$12+СВЦЭМ!$D$10+'СЕТ СН'!$G$6-'СЕТ СН'!$G$22</f>
        <v>953.74770925999997</v>
      </c>
      <c r="F71" s="36">
        <f>SUMIFS(СВЦЭМ!$C$33:$C$776,СВЦЭМ!$A$33:$A$776,$A71,СВЦЭМ!$B$33:$B$776,F$47)+'СЕТ СН'!$G$12+СВЦЭМ!$D$10+'СЕТ СН'!$G$6-'СЕТ СН'!$G$22</f>
        <v>945.09461078000004</v>
      </c>
      <c r="G71" s="36">
        <f>SUMIFS(СВЦЭМ!$C$33:$C$776,СВЦЭМ!$A$33:$A$776,$A71,СВЦЭМ!$B$33:$B$776,G$47)+'СЕТ СН'!$G$12+СВЦЭМ!$D$10+'СЕТ СН'!$G$6-'СЕТ СН'!$G$22</f>
        <v>930.63531810999996</v>
      </c>
      <c r="H71" s="36">
        <f>SUMIFS(СВЦЭМ!$C$33:$C$776,СВЦЭМ!$A$33:$A$776,$A71,СВЦЭМ!$B$33:$B$776,H$47)+'СЕТ СН'!$G$12+СВЦЭМ!$D$10+'СЕТ СН'!$G$6-'СЕТ СН'!$G$22</f>
        <v>887.93094695000002</v>
      </c>
      <c r="I71" s="36">
        <f>SUMIFS(СВЦЭМ!$C$33:$C$776,СВЦЭМ!$A$33:$A$776,$A71,СВЦЭМ!$B$33:$B$776,I$47)+'СЕТ СН'!$G$12+СВЦЭМ!$D$10+'СЕТ СН'!$G$6-'СЕТ СН'!$G$22</f>
        <v>843.06389876000003</v>
      </c>
      <c r="J71" s="36">
        <f>SUMIFS(СВЦЭМ!$C$33:$C$776,СВЦЭМ!$A$33:$A$776,$A71,СВЦЭМ!$B$33:$B$776,J$47)+'СЕТ СН'!$G$12+СВЦЭМ!$D$10+'СЕТ СН'!$G$6-'СЕТ СН'!$G$22</f>
        <v>833.91624426999999</v>
      </c>
      <c r="K71" s="36">
        <f>SUMIFS(СВЦЭМ!$C$33:$C$776,СВЦЭМ!$A$33:$A$776,$A71,СВЦЭМ!$B$33:$B$776,K$47)+'СЕТ СН'!$G$12+СВЦЭМ!$D$10+'СЕТ СН'!$G$6-'СЕТ СН'!$G$22</f>
        <v>837.68104103999997</v>
      </c>
      <c r="L71" s="36">
        <f>SUMIFS(СВЦЭМ!$C$33:$C$776,СВЦЭМ!$A$33:$A$776,$A71,СВЦЭМ!$B$33:$B$776,L$47)+'СЕТ СН'!$G$12+СВЦЭМ!$D$10+'СЕТ СН'!$G$6-'СЕТ СН'!$G$22</f>
        <v>840.83458332999999</v>
      </c>
      <c r="M71" s="36">
        <f>SUMIFS(СВЦЭМ!$C$33:$C$776,СВЦЭМ!$A$33:$A$776,$A71,СВЦЭМ!$B$33:$B$776,M$47)+'СЕТ СН'!$G$12+СВЦЭМ!$D$10+'СЕТ СН'!$G$6-'СЕТ СН'!$G$22</f>
        <v>829.43484849000004</v>
      </c>
      <c r="N71" s="36">
        <f>SUMIFS(СВЦЭМ!$C$33:$C$776,СВЦЭМ!$A$33:$A$776,$A71,СВЦЭМ!$B$33:$B$776,N$47)+'СЕТ СН'!$G$12+СВЦЭМ!$D$10+'СЕТ СН'!$G$6-'СЕТ СН'!$G$22</f>
        <v>828.06663128000002</v>
      </c>
      <c r="O71" s="36">
        <f>SUMIFS(СВЦЭМ!$C$33:$C$776,СВЦЭМ!$A$33:$A$776,$A71,СВЦЭМ!$B$33:$B$776,O$47)+'СЕТ СН'!$G$12+СВЦЭМ!$D$10+'СЕТ СН'!$G$6-'СЕТ СН'!$G$22</f>
        <v>831.58890002999999</v>
      </c>
      <c r="P71" s="36">
        <f>SUMIFS(СВЦЭМ!$C$33:$C$776,СВЦЭМ!$A$33:$A$776,$A71,СВЦЭМ!$B$33:$B$776,P$47)+'СЕТ СН'!$G$12+СВЦЭМ!$D$10+'СЕТ СН'!$G$6-'СЕТ СН'!$G$22</f>
        <v>828.67681560000005</v>
      </c>
      <c r="Q71" s="36">
        <f>SUMIFS(СВЦЭМ!$C$33:$C$776,СВЦЭМ!$A$33:$A$776,$A71,СВЦЭМ!$B$33:$B$776,Q$47)+'СЕТ СН'!$G$12+СВЦЭМ!$D$10+'СЕТ СН'!$G$6-'СЕТ СН'!$G$22</f>
        <v>831.63428189000001</v>
      </c>
      <c r="R71" s="36">
        <f>SUMIFS(СВЦЭМ!$C$33:$C$776,СВЦЭМ!$A$33:$A$776,$A71,СВЦЭМ!$B$33:$B$776,R$47)+'СЕТ СН'!$G$12+СВЦЭМ!$D$10+'СЕТ СН'!$G$6-'СЕТ СН'!$G$22</f>
        <v>795.87109007000004</v>
      </c>
      <c r="S71" s="36">
        <f>SUMIFS(СВЦЭМ!$C$33:$C$776,СВЦЭМ!$A$33:$A$776,$A71,СВЦЭМ!$B$33:$B$776,S$47)+'СЕТ СН'!$G$12+СВЦЭМ!$D$10+'СЕТ СН'!$G$6-'СЕТ СН'!$G$22</f>
        <v>751.05093545</v>
      </c>
      <c r="T71" s="36">
        <f>SUMIFS(СВЦЭМ!$C$33:$C$776,СВЦЭМ!$A$33:$A$776,$A71,СВЦЭМ!$B$33:$B$776,T$47)+'СЕТ СН'!$G$12+СВЦЭМ!$D$10+'СЕТ СН'!$G$6-'СЕТ СН'!$G$22</f>
        <v>763.66265107000004</v>
      </c>
      <c r="U71" s="36">
        <f>SUMIFS(СВЦЭМ!$C$33:$C$776,СВЦЭМ!$A$33:$A$776,$A71,СВЦЭМ!$B$33:$B$776,U$47)+'СЕТ СН'!$G$12+СВЦЭМ!$D$10+'СЕТ СН'!$G$6-'СЕТ СН'!$G$22</f>
        <v>787.50276274999999</v>
      </c>
      <c r="V71" s="36">
        <f>SUMIFS(СВЦЭМ!$C$33:$C$776,СВЦЭМ!$A$33:$A$776,$A71,СВЦЭМ!$B$33:$B$776,V$47)+'СЕТ СН'!$G$12+СВЦЭМ!$D$10+'СЕТ СН'!$G$6-'СЕТ СН'!$G$22</f>
        <v>796.42201626999997</v>
      </c>
      <c r="W71" s="36">
        <f>SUMIFS(СВЦЭМ!$C$33:$C$776,СВЦЭМ!$A$33:$A$776,$A71,СВЦЭМ!$B$33:$B$776,W$47)+'СЕТ СН'!$G$12+СВЦЭМ!$D$10+'СЕТ СН'!$G$6-'СЕТ СН'!$G$22</f>
        <v>786.08468433999997</v>
      </c>
      <c r="X71" s="36">
        <f>SUMIFS(СВЦЭМ!$C$33:$C$776,СВЦЭМ!$A$33:$A$776,$A71,СВЦЭМ!$B$33:$B$776,X$47)+'СЕТ СН'!$G$12+СВЦЭМ!$D$10+'СЕТ СН'!$G$6-'СЕТ СН'!$G$22</f>
        <v>757.86750428000005</v>
      </c>
      <c r="Y71" s="36">
        <f>SUMIFS(СВЦЭМ!$C$33:$C$776,СВЦЭМ!$A$33:$A$776,$A71,СВЦЭМ!$B$33:$B$776,Y$47)+'СЕТ СН'!$G$12+СВЦЭМ!$D$10+'СЕТ СН'!$G$6-'СЕТ СН'!$G$22</f>
        <v>800.00646431999996</v>
      </c>
    </row>
    <row r="72" spans="1:27" ht="15.75" x14ac:dyDescent="0.2">
      <c r="A72" s="35">
        <f t="shared" si="1"/>
        <v>43733</v>
      </c>
      <c r="B72" s="36">
        <f>SUMIFS(СВЦЭМ!$C$33:$C$776,СВЦЭМ!$A$33:$A$776,$A72,СВЦЭМ!$B$33:$B$776,B$47)+'СЕТ СН'!$G$12+СВЦЭМ!$D$10+'СЕТ СН'!$G$6-'СЕТ СН'!$G$22</f>
        <v>847.11519106000003</v>
      </c>
      <c r="C72" s="36">
        <f>SUMIFS(СВЦЭМ!$C$33:$C$776,СВЦЭМ!$A$33:$A$776,$A72,СВЦЭМ!$B$33:$B$776,C$47)+'СЕТ СН'!$G$12+СВЦЭМ!$D$10+'СЕТ СН'!$G$6-'СЕТ СН'!$G$22</f>
        <v>883.38857271000006</v>
      </c>
      <c r="D72" s="36">
        <f>SUMIFS(СВЦЭМ!$C$33:$C$776,СВЦЭМ!$A$33:$A$776,$A72,СВЦЭМ!$B$33:$B$776,D$47)+'СЕТ СН'!$G$12+СВЦЭМ!$D$10+'СЕТ СН'!$G$6-'СЕТ СН'!$G$22</f>
        <v>901.39945675000001</v>
      </c>
      <c r="E72" s="36">
        <f>SUMIFS(СВЦЭМ!$C$33:$C$776,СВЦЭМ!$A$33:$A$776,$A72,СВЦЭМ!$B$33:$B$776,E$47)+'СЕТ СН'!$G$12+СВЦЭМ!$D$10+'СЕТ СН'!$G$6-'СЕТ СН'!$G$22</f>
        <v>896.59560517</v>
      </c>
      <c r="F72" s="36">
        <f>SUMIFS(СВЦЭМ!$C$33:$C$776,СВЦЭМ!$A$33:$A$776,$A72,СВЦЭМ!$B$33:$B$776,F$47)+'СЕТ СН'!$G$12+СВЦЭМ!$D$10+'СЕТ СН'!$G$6-'СЕТ СН'!$G$22</f>
        <v>897.40683952999996</v>
      </c>
      <c r="G72" s="36">
        <f>SUMIFS(СВЦЭМ!$C$33:$C$776,СВЦЭМ!$A$33:$A$776,$A72,СВЦЭМ!$B$33:$B$776,G$47)+'СЕТ СН'!$G$12+СВЦЭМ!$D$10+'СЕТ СН'!$G$6-'СЕТ СН'!$G$22</f>
        <v>883.39194012999997</v>
      </c>
      <c r="H72" s="36">
        <f>SUMIFS(СВЦЭМ!$C$33:$C$776,СВЦЭМ!$A$33:$A$776,$A72,СВЦЭМ!$B$33:$B$776,H$47)+'СЕТ СН'!$G$12+СВЦЭМ!$D$10+'СЕТ СН'!$G$6-'СЕТ СН'!$G$22</f>
        <v>839.01326689999996</v>
      </c>
      <c r="I72" s="36">
        <f>SUMIFS(СВЦЭМ!$C$33:$C$776,СВЦЭМ!$A$33:$A$776,$A72,СВЦЭМ!$B$33:$B$776,I$47)+'СЕТ СН'!$G$12+СВЦЭМ!$D$10+'СЕТ СН'!$G$6-'СЕТ СН'!$G$22</f>
        <v>792.4748482</v>
      </c>
      <c r="J72" s="36">
        <f>SUMIFS(СВЦЭМ!$C$33:$C$776,СВЦЭМ!$A$33:$A$776,$A72,СВЦЭМ!$B$33:$B$776,J$47)+'СЕТ СН'!$G$12+СВЦЭМ!$D$10+'СЕТ СН'!$G$6-'СЕТ СН'!$G$22</f>
        <v>766.44820157000004</v>
      </c>
      <c r="K72" s="36">
        <f>SUMIFS(СВЦЭМ!$C$33:$C$776,СВЦЭМ!$A$33:$A$776,$A72,СВЦЭМ!$B$33:$B$776,K$47)+'СЕТ СН'!$G$12+СВЦЭМ!$D$10+'СЕТ СН'!$G$6-'СЕТ СН'!$G$22</f>
        <v>753.47149882999997</v>
      </c>
      <c r="L72" s="36">
        <f>SUMIFS(СВЦЭМ!$C$33:$C$776,СВЦЭМ!$A$33:$A$776,$A72,СВЦЭМ!$B$33:$B$776,L$47)+'СЕТ СН'!$G$12+СВЦЭМ!$D$10+'СЕТ СН'!$G$6-'СЕТ СН'!$G$22</f>
        <v>759.88723254000001</v>
      </c>
      <c r="M72" s="36">
        <f>SUMIFS(СВЦЭМ!$C$33:$C$776,СВЦЭМ!$A$33:$A$776,$A72,СВЦЭМ!$B$33:$B$776,M$47)+'СЕТ СН'!$G$12+СВЦЭМ!$D$10+'СЕТ СН'!$G$6-'СЕТ СН'!$G$22</f>
        <v>769.64933346999999</v>
      </c>
      <c r="N72" s="36">
        <f>SUMIFS(СВЦЭМ!$C$33:$C$776,СВЦЭМ!$A$33:$A$776,$A72,СВЦЭМ!$B$33:$B$776,N$47)+'СЕТ СН'!$G$12+СВЦЭМ!$D$10+'СЕТ СН'!$G$6-'СЕТ СН'!$G$22</f>
        <v>772.05143572999998</v>
      </c>
      <c r="O72" s="36">
        <f>SUMIFS(СВЦЭМ!$C$33:$C$776,СВЦЭМ!$A$33:$A$776,$A72,СВЦЭМ!$B$33:$B$776,O$47)+'СЕТ СН'!$G$12+СВЦЭМ!$D$10+'СЕТ СН'!$G$6-'СЕТ СН'!$G$22</f>
        <v>781.79249268000001</v>
      </c>
      <c r="P72" s="36">
        <f>SUMIFS(СВЦЭМ!$C$33:$C$776,СВЦЭМ!$A$33:$A$776,$A72,СВЦЭМ!$B$33:$B$776,P$47)+'СЕТ СН'!$G$12+СВЦЭМ!$D$10+'СЕТ СН'!$G$6-'СЕТ СН'!$G$22</f>
        <v>786.43489176000003</v>
      </c>
      <c r="Q72" s="36">
        <f>SUMIFS(СВЦЭМ!$C$33:$C$776,СВЦЭМ!$A$33:$A$776,$A72,СВЦЭМ!$B$33:$B$776,Q$47)+'СЕТ СН'!$G$12+СВЦЭМ!$D$10+'СЕТ СН'!$G$6-'СЕТ СН'!$G$22</f>
        <v>794.45315217999996</v>
      </c>
      <c r="R72" s="36">
        <f>SUMIFS(СВЦЭМ!$C$33:$C$776,СВЦЭМ!$A$33:$A$776,$A72,СВЦЭМ!$B$33:$B$776,R$47)+'СЕТ СН'!$G$12+СВЦЭМ!$D$10+'СЕТ СН'!$G$6-'СЕТ СН'!$G$22</f>
        <v>808.24563558</v>
      </c>
      <c r="S72" s="36">
        <f>SUMIFS(СВЦЭМ!$C$33:$C$776,СВЦЭМ!$A$33:$A$776,$A72,СВЦЭМ!$B$33:$B$776,S$47)+'СЕТ СН'!$G$12+СВЦЭМ!$D$10+'СЕТ СН'!$G$6-'СЕТ СН'!$G$22</f>
        <v>810.26421878999997</v>
      </c>
      <c r="T72" s="36">
        <f>SUMIFS(СВЦЭМ!$C$33:$C$776,СВЦЭМ!$A$33:$A$776,$A72,СВЦЭМ!$B$33:$B$776,T$47)+'СЕТ СН'!$G$12+СВЦЭМ!$D$10+'СЕТ СН'!$G$6-'СЕТ СН'!$G$22</f>
        <v>807.28397286000006</v>
      </c>
      <c r="U72" s="36">
        <f>SUMIFS(СВЦЭМ!$C$33:$C$776,СВЦЭМ!$A$33:$A$776,$A72,СВЦЭМ!$B$33:$B$776,U$47)+'СЕТ СН'!$G$12+СВЦЭМ!$D$10+'СЕТ СН'!$G$6-'СЕТ СН'!$G$22</f>
        <v>818.5576251</v>
      </c>
      <c r="V72" s="36">
        <f>SUMIFS(СВЦЭМ!$C$33:$C$776,СВЦЭМ!$A$33:$A$776,$A72,СВЦЭМ!$B$33:$B$776,V$47)+'СЕТ СН'!$G$12+СВЦЭМ!$D$10+'СЕТ СН'!$G$6-'СЕТ СН'!$G$22</f>
        <v>828.89393959000006</v>
      </c>
      <c r="W72" s="36">
        <f>SUMIFS(СВЦЭМ!$C$33:$C$776,СВЦЭМ!$A$33:$A$776,$A72,СВЦЭМ!$B$33:$B$776,W$47)+'СЕТ СН'!$G$12+СВЦЭМ!$D$10+'СЕТ СН'!$G$6-'СЕТ СН'!$G$22</f>
        <v>812.09931756000003</v>
      </c>
      <c r="X72" s="36">
        <f>SUMIFS(СВЦЭМ!$C$33:$C$776,СВЦЭМ!$A$33:$A$776,$A72,СВЦЭМ!$B$33:$B$776,X$47)+'СЕТ СН'!$G$12+СВЦЭМ!$D$10+'СЕТ СН'!$G$6-'СЕТ СН'!$G$22</f>
        <v>794.42977303999999</v>
      </c>
      <c r="Y72" s="36">
        <f>SUMIFS(СВЦЭМ!$C$33:$C$776,СВЦЭМ!$A$33:$A$776,$A72,СВЦЭМ!$B$33:$B$776,Y$47)+'СЕТ СН'!$G$12+СВЦЭМ!$D$10+'СЕТ СН'!$G$6-'СЕТ СН'!$G$22</f>
        <v>773.32961028</v>
      </c>
    </row>
    <row r="73" spans="1:27" ht="15.75" x14ac:dyDescent="0.2">
      <c r="A73" s="35">
        <f t="shared" si="1"/>
        <v>43734</v>
      </c>
      <c r="B73" s="36">
        <f>SUMIFS(СВЦЭМ!$C$33:$C$776,СВЦЭМ!$A$33:$A$776,$A73,СВЦЭМ!$B$33:$B$776,B$47)+'СЕТ СН'!$G$12+СВЦЭМ!$D$10+'СЕТ СН'!$G$6-'СЕТ СН'!$G$22</f>
        <v>829.65631128999996</v>
      </c>
      <c r="C73" s="36">
        <f>SUMIFS(СВЦЭМ!$C$33:$C$776,СВЦЭМ!$A$33:$A$776,$A73,СВЦЭМ!$B$33:$B$776,C$47)+'СЕТ СН'!$G$12+СВЦЭМ!$D$10+'СЕТ СН'!$G$6-'СЕТ СН'!$G$22</f>
        <v>871.89127152000003</v>
      </c>
      <c r="D73" s="36">
        <f>SUMIFS(СВЦЭМ!$C$33:$C$776,СВЦЭМ!$A$33:$A$776,$A73,СВЦЭМ!$B$33:$B$776,D$47)+'СЕТ СН'!$G$12+СВЦЭМ!$D$10+'СЕТ СН'!$G$6-'СЕТ СН'!$G$22</f>
        <v>901.16393638</v>
      </c>
      <c r="E73" s="36">
        <f>SUMIFS(СВЦЭМ!$C$33:$C$776,СВЦЭМ!$A$33:$A$776,$A73,СВЦЭМ!$B$33:$B$776,E$47)+'СЕТ СН'!$G$12+СВЦЭМ!$D$10+'СЕТ СН'!$G$6-'СЕТ СН'!$G$22</f>
        <v>911.64690616999997</v>
      </c>
      <c r="F73" s="36">
        <f>SUMIFS(СВЦЭМ!$C$33:$C$776,СВЦЭМ!$A$33:$A$776,$A73,СВЦЭМ!$B$33:$B$776,F$47)+'СЕТ СН'!$G$12+СВЦЭМ!$D$10+'СЕТ СН'!$G$6-'СЕТ СН'!$G$22</f>
        <v>899.92380562000005</v>
      </c>
      <c r="G73" s="36">
        <f>SUMIFS(СВЦЭМ!$C$33:$C$776,СВЦЭМ!$A$33:$A$776,$A73,СВЦЭМ!$B$33:$B$776,G$47)+'СЕТ СН'!$G$12+СВЦЭМ!$D$10+'СЕТ СН'!$G$6-'СЕТ СН'!$G$22</f>
        <v>890.26533914000004</v>
      </c>
      <c r="H73" s="36">
        <f>SUMIFS(СВЦЭМ!$C$33:$C$776,СВЦЭМ!$A$33:$A$776,$A73,СВЦЭМ!$B$33:$B$776,H$47)+'СЕТ СН'!$G$12+СВЦЭМ!$D$10+'СЕТ СН'!$G$6-'СЕТ СН'!$G$22</f>
        <v>846.92679186999999</v>
      </c>
      <c r="I73" s="36">
        <f>SUMIFS(СВЦЭМ!$C$33:$C$776,СВЦЭМ!$A$33:$A$776,$A73,СВЦЭМ!$B$33:$B$776,I$47)+'СЕТ СН'!$G$12+СВЦЭМ!$D$10+'СЕТ СН'!$G$6-'СЕТ СН'!$G$22</f>
        <v>817.74271098999998</v>
      </c>
      <c r="J73" s="36">
        <f>SUMIFS(СВЦЭМ!$C$33:$C$776,СВЦЭМ!$A$33:$A$776,$A73,СВЦЭМ!$B$33:$B$776,J$47)+'СЕТ СН'!$G$12+СВЦЭМ!$D$10+'СЕТ СН'!$G$6-'СЕТ СН'!$G$22</f>
        <v>817.24729255</v>
      </c>
      <c r="K73" s="36">
        <f>SUMIFS(СВЦЭМ!$C$33:$C$776,СВЦЭМ!$A$33:$A$776,$A73,СВЦЭМ!$B$33:$B$776,K$47)+'СЕТ СН'!$G$12+СВЦЭМ!$D$10+'СЕТ СН'!$G$6-'СЕТ СН'!$G$22</f>
        <v>821.20637750000003</v>
      </c>
      <c r="L73" s="36">
        <f>SUMIFS(СВЦЭМ!$C$33:$C$776,СВЦЭМ!$A$33:$A$776,$A73,СВЦЭМ!$B$33:$B$776,L$47)+'СЕТ СН'!$G$12+СВЦЭМ!$D$10+'СЕТ СН'!$G$6-'СЕТ СН'!$G$22</f>
        <v>830.86420236000004</v>
      </c>
      <c r="M73" s="36">
        <f>SUMIFS(СВЦЭМ!$C$33:$C$776,СВЦЭМ!$A$33:$A$776,$A73,СВЦЭМ!$B$33:$B$776,M$47)+'СЕТ СН'!$G$12+СВЦЭМ!$D$10+'СЕТ СН'!$G$6-'СЕТ СН'!$G$22</f>
        <v>821.90763872000002</v>
      </c>
      <c r="N73" s="36">
        <f>SUMIFS(СВЦЭМ!$C$33:$C$776,СВЦЭМ!$A$33:$A$776,$A73,СВЦЭМ!$B$33:$B$776,N$47)+'СЕТ СН'!$G$12+СВЦЭМ!$D$10+'СЕТ СН'!$G$6-'СЕТ СН'!$G$22</f>
        <v>817.51614828000004</v>
      </c>
      <c r="O73" s="36">
        <f>SUMIFS(СВЦЭМ!$C$33:$C$776,СВЦЭМ!$A$33:$A$776,$A73,СВЦЭМ!$B$33:$B$776,O$47)+'СЕТ СН'!$G$12+СВЦЭМ!$D$10+'СЕТ СН'!$G$6-'СЕТ СН'!$G$22</f>
        <v>807.68055642000002</v>
      </c>
      <c r="P73" s="36">
        <f>SUMIFS(СВЦЭМ!$C$33:$C$776,СВЦЭМ!$A$33:$A$776,$A73,СВЦЭМ!$B$33:$B$776,P$47)+'СЕТ СН'!$G$12+СВЦЭМ!$D$10+'СЕТ СН'!$G$6-'СЕТ СН'!$G$22</f>
        <v>812.24263787999996</v>
      </c>
      <c r="Q73" s="36">
        <f>SUMIFS(СВЦЭМ!$C$33:$C$776,СВЦЭМ!$A$33:$A$776,$A73,СВЦЭМ!$B$33:$B$776,Q$47)+'СЕТ СН'!$G$12+СВЦЭМ!$D$10+'СЕТ СН'!$G$6-'СЕТ СН'!$G$22</f>
        <v>811.58036947000005</v>
      </c>
      <c r="R73" s="36">
        <f>SUMIFS(СВЦЭМ!$C$33:$C$776,СВЦЭМ!$A$33:$A$776,$A73,СВЦЭМ!$B$33:$B$776,R$47)+'СЕТ СН'!$G$12+СВЦЭМ!$D$10+'СЕТ СН'!$G$6-'СЕТ СН'!$G$22</f>
        <v>802.06877379000002</v>
      </c>
      <c r="S73" s="36">
        <f>SUMIFS(СВЦЭМ!$C$33:$C$776,СВЦЭМ!$A$33:$A$776,$A73,СВЦЭМ!$B$33:$B$776,S$47)+'СЕТ СН'!$G$12+СВЦЭМ!$D$10+'СЕТ СН'!$G$6-'СЕТ СН'!$G$22</f>
        <v>745.85719414000005</v>
      </c>
      <c r="T73" s="36">
        <f>SUMIFS(СВЦЭМ!$C$33:$C$776,СВЦЭМ!$A$33:$A$776,$A73,СВЦЭМ!$B$33:$B$776,T$47)+'СЕТ СН'!$G$12+СВЦЭМ!$D$10+'СЕТ СН'!$G$6-'СЕТ СН'!$G$22</f>
        <v>744.6865325</v>
      </c>
      <c r="U73" s="36">
        <f>SUMIFS(СВЦЭМ!$C$33:$C$776,СВЦЭМ!$A$33:$A$776,$A73,СВЦЭМ!$B$33:$B$776,U$47)+'СЕТ СН'!$G$12+СВЦЭМ!$D$10+'СЕТ СН'!$G$6-'СЕТ СН'!$G$22</f>
        <v>778.04566097999998</v>
      </c>
      <c r="V73" s="36">
        <f>SUMIFS(СВЦЭМ!$C$33:$C$776,СВЦЭМ!$A$33:$A$776,$A73,СВЦЭМ!$B$33:$B$776,V$47)+'СЕТ СН'!$G$12+СВЦЭМ!$D$10+'СЕТ СН'!$G$6-'СЕТ СН'!$G$22</f>
        <v>793.02893588999996</v>
      </c>
      <c r="W73" s="36">
        <f>SUMIFS(СВЦЭМ!$C$33:$C$776,СВЦЭМ!$A$33:$A$776,$A73,СВЦЭМ!$B$33:$B$776,W$47)+'СЕТ СН'!$G$12+СВЦЭМ!$D$10+'СЕТ СН'!$G$6-'СЕТ СН'!$G$22</f>
        <v>784.38113311000006</v>
      </c>
      <c r="X73" s="36">
        <f>SUMIFS(СВЦЭМ!$C$33:$C$776,СВЦЭМ!$A$33:$A$776,$A73,СВЦЭМ!$B$33:$B$776,X$47)+'СЕТ СН'!$G$12+СВЦЭМ!$D$10+'СЕТ СН'!$G$6-'СЕТ СН'!$G$22</f>
        <v>749.18542065999998</v>
      </c>
      <c r="Y73" s="36">
        <f>SUMIFS(СВЦЭМ!$C$33:$C$776,СВЦЭМ!$A$33:$A$776,$A73,СВЦЭМ!$B$33:$B$776,Y$47)+'СЕТ СН'!$G$12+СВЦЭМ!$D$10+'СЕТ СН'!$G$6-'СЕТ СН'!$G$22</f>
        <v>771.96801492999998</v>
      </c>
    </row>
    <row r="74" spans="1:27" ht="15.75" x14ac:dyDescent="0.2">
      <c r="A74" s="35">
        <f t="shared" si="1"/>
        <v>43735</v>
      </c>
      <c r="B74" s="36">
        <f>SUMIFS(СВЦЭМ!$C$33:$C$776,СВЦЭМ!$A$33:$A$776,$A74,СВЦЭМ!$B$33:$B$776,B$47)+'СЕТ СН'!$G$12+СВЦЭМ!$D$10+'СЕТ СН'!$G$6-'СЕТ СН'!$G$22</f>
        <v>867.05375771000001</v>
      </c>
      <c r="C74" s="36">
        <f>SUMIFS(СВЦЭМ!$C$33:$C$776,СВЦЭМ!$A$33:$A$776,$A74,СВЦЭМ!$B$33:$B$776,C$47)+'СЕТ СН'!$G$12+СВЦЭМ!$D$10+'СЕТ СН'!$G$6-'СЕТ СН'!$G$22</f>
        <v>896.51670504000003</v>
      </c>
      <c r="D74" s="36">
        <f>SUMIFS(СВЦЭМ!$C$33:$C$776,СВЦЭМ!$A$33:$A$776,$A74,СВЦЭМ!$B$33:$B$776,D$47)+'СЕТ СН'!$G$12+СВЦЭМ!$D$10+'СЕТ СН'!$G$6-'СЕТ СН'!$G$22</f>
        <v>922.11369537999997</v>
      </c>
      <c r="E74" s="36">
        <f>SUMIFS(СВЦЭМ!$C$33:$C$776,СВЦЭМ!$A$33:$A$776,$A74,СВЦЭМ!$B$33:$B$776,E$47)+'СЕТ СН'!$G$12+СВЦЭМ!$D$10+'СЕТ СН'!$G$6-'СЕТ СН'!$G$22</f>
        <v>927.39266443999998</v>
      </c>
      <c r="F74" s="36">
        <f>SUMIFS(СВЦЭМ!$C$33:$C$776,СВЦЭМ!$A$33:$A$776,$A74,СВЦЭМ!$B$33:$B$776,F$47)+'СЕТ СН'!$G$12+СВЦЭМ!$D$10+'СЕТ СН'!$G$6-'СЕТ СН'!$G$22</f>
        <v>945.22266277000006</v>
      </c>
      <c r="G74" s="36">
        <f>SUMIFS(СВЦЭМ!$C$33:$C$776,СВЦЭМ!$A$33:$A$776,$A74,СВЦЭМ!$B$33:$B$776,G$47)+'СЕТ СН'!$G$12+СВЦЭМ!$D$10+'СЕТ СН'!$G$6-'СЕТ СН'!$G$22</f>
        <v>905.60544224</v>
      </c>
      <c r="H74" s="36">
        <f>SUMIFS(СВЦЭМ!$C$33:$C$776,СВЦЭМ!$A$33:$A$776,$A74,СВЦЭМ!$B$33:$B$776,H$47)+'СЕТ СН'!$G$12+СВЦЭМ!$D$10+'СЕТ СН'!$G$6-'СЕТ СН'!$G$22</f>
        <v>868.47367721000001</v>
      </c>
      <c r="I74" s="36">
        <f>SUMIFS(СВЦЭМ!$C$33:$C$776,СВЦЭМ!$A$33:$A$776,$A74,СВЦЭМ!$B$33:$B$776,I$47)+'СЕТ СН'!$G$12+СВЦЭМ!$D$10+'СЕТ СН'!$G$6-'СЕТ СН'!$G$22</f>
        <v>812.58936093</v>
      </c>
      <c r="J74" s="36">
        <f>SUMIFS(СВЦЭМ!$C$33:$C$776,СВЦЭМ!$A$33:$A$776,$A74,СВЦЭМ!$B$33:$B$776,J$47)+'СЕТ СН'!$G$12+СВЦЭМ!$D$10+'СЕТ СН'!$G$6-'СЕТ СН'!$G$22</f>
        <v>838.54231666999999</v>
      </c>
      <c r="K74" s="36">
        <f>SUMIFS(СВЦЭМ!$C$33:$C$776,СВЦЭМ!$A$33:$A$776,$A74,СВЦЭМ!$B$33:$B$776,K$47)+'СЕТ СН'!$G$12+СВЦЭМ!$D$10+'СЕТ СН'!$G$6-'СЕТ СН'!$G$22</f>
        <v>848.00899353</v>
      </c>
      <c r="L74" s="36">
        <f>SUMIFS(СВЦЭМ!$C$33:$C$776,СВЦЭМ!$A$33:$A$776,$A74,СВЦЭМ!$B$33:$B$776,L$47)+'СЕТ СН'!$G$12+СВЦЭМ!$D$10+'СЕТ СН'!$G$6-'СЕТ СН'!$G$22</f>
        <v>843.26949245000003</v>
      </c>
      <c r="M74" s="36">
        <f>SUMIFS(СВЦЭМ!$C$33:$C$776,СВЦЭМ!$A$33:$A$776,$A74,СВЦЭМ!$B$33:$B$776,M$47)+'СЕТ СН'!$G$12+СВЦЭМ!$D$10+'СЕТ СН'!$G$6-'СЕТ СН'!$G$22</f>
        <v>840.20205108000005</v>
      </c>
      <c r="N74" s="36">
        <f>SUMIFS(СВЦЭМ!$C$33:$C$776,СВЦЭМ!$A$33:$A$776,$A74,СВЦЭМ!$B$33:$B$776,N$47)+'СЕТ СН'!$G$12+СВЦЭМ!$D$10+'СЕТ СН'!$G$6-'СЕТ СН'!$G$22</f>
        <v>825.15595762999999</v>
      </c>
      <c r="O74" s="36">
        <f>SUMIFS(СВЦЭМ!$C$33:$C$776,СВЦЭМ!$A$33:$A$776,$A74,СВЦЭМ!$B$33:$B$776,O$47)+'СЕТ СН'!$G$12+СВЦЭМ!$D$10+'СЕТ СН'!$G$6-'СЕТ СН'!$G$22</f>
        <v>825.19422499000007</v>
      </c>
      <c r="P74" s="36">
        <f>SUMIFS(СВЦЭМ!$C$33:$C$776,СВЦЭМ!$A$33:$A$776,$A74,СВЦЭМ!$B$33:$B$776,P$47)+'СЕТ СН'!$G$12+СВЦЭМ!$D$10+'СЕТ СН'!$G$6-'СЕТ СН'!$G$22</f>
        <v>819.41629178000005</v>
      </c>
      <c r="Q74" s="36">
        <f>SUMIFS(СВЦЭМ!$C$33:$C$776,СВЦЭМ!$A$33:$A$776,$A74,СВЦЭМ!$B$33:$B$776,Q$47)+'СЕТ СН'!$G$12+СВЦЭМ!$D$10+'СЕТ СН'!$G$6-'СЕТ СН'!$G$22</f>
        <v>822.49139293999997</v>
      </c>
      <c r="R74" s="36">
        <f>SUMIFS(СВЦЭМ!$C$33:$C$776,СВЦЭМ!$A$33:$A$776,$A74,СВЦЭМ!$B$33:$B$776,R$47)+'СЕТ СН'!$G$12+СВЦЭМ!$D$10+'СЕТ СН'!$G$6-'СЕТ СН'!$G$22</f>
        <v>836.26925743000004</v>
      </c>
      <c r="S74" s="36">
        <f>SUMIFS(СВЦЭМ!$C$33:$C$776,СВЦЭМ!$A$33:$A$776,$A74,СВЦЭМ!$B$33:$B$776,S$47)+'СЕТ СН'!$G$12+СВЦЭМ!$D$10+'СЕТ СН'!$G$6-'СЕТ СН'!$G$22</f>
        <v>837.91723761000003</v>
      </c>
      <c r="T74" s="36">
        <f>SUMIFS(СВЦЭМ!$C$33:$C$776,СВЦЭМ!$A$33:$A$776,$A74,СВЦЭМ!$B$33:$B$776,T$47)+'СЕТ СН'!$G$12+СВЦЭМ!$D$10+'СЕТ СН'!$G$6-'СЕТ СН'!$G$22</f>
        <v>851.71979536000003</v>
      </c>
      <c r="U74" s="36">
        <f>SUMIFS(СВЦЭМ!$C$33:$C$776,СВЦЭМ!$A$33:$A$776,$A74,СВЦЭМ!$B$33:$B$776,U$47)+'СЕТ СН'!$G$12+СВЦЭМ!$D$10+'СЕТ СН'!$G$6-'СЕТ СН'!$G$22</f>
        <v>824.38622612999995</v>
      </c>
      <c r="V74" s="36">
        <f>SUMIFS(СВЦЭМ!$C$33:$C$776,СВЦЭМ!$A$33:$A$776,$A74,СВЦЭМ!$B$33:$B$776,V$47)+'СЕТ СН'!$G$12+СВЦЭМ!$D$10+'СЕТ СН'!$G$6-'СЕТ СН'!$G$22</f>
        <v>787.91185329999996</v>
      </c>
      <c r="W74" s="36">
        <f>SUMIFS(СВЦЭМ!$C$33:$C$776,СВЦЭМ!$A$33:$A$776,$A74,СВЦЭМ!$B$33:$B$776,W$47)+'СЕТ СН'!$G$12+СВЦЭМ!$D$10+'СЕТ СН'!$G$6-'СЕТ СН'!$G$22</f>
        <v>775.01338633</v>
      </c>
      <c r="X74" s="36">
        <f>SUMIFS(СВЦЭМ!$C$33:$C$776,СВЦЭМ!$A$33:$A$776,$A74,СВЦЭМ!$B$33:$B$776,X$47)+'СЕТ СН'!$G$12+СВЦЭМ!$D$10+'СЕТ СН'!$G$6-'СЕТ СН'!$G$22</f>
        <v>745.77218475999996</v>
      </c>
      <c r="Y74" s="36">
        <f>SUMIFS(СВЦЭМ!$C$33:$C$776,СВЦЭМ!$A$33:$A$776,$A74,СВЦЭМ!$B$33:$B$776,Y$47)+'СЕТ СН'!$G$12+СВЦЭМ!$D$10+'СЕТ СН'!$G$6-'СЕТ СН'!$G$22</f>
        <v>756.32856806999996</v>
      </c>
    </row>
    <row r="75" spans="1:27" ht="15.75" x14ac:dyDescent="0.2">
      <c r="A75" s="35">
        <f t="shared" si="1"/>
        <v>43736</v>
      </c>
      <c r="B75" s="36">
        <f>SUMIFS(СВЦЭМ!$C$33:$C$776,СВЦЭМ!$A$33:$A$776,$A75,СВЦЭМ!$B$33:$B$776,B$47)+'СЕТ СН'!$G$12+СВЦЭМ!$D$10+'СЕТ СН'!$G$6-'СЕТ СН'!$G$22</f>
        <v>883.05215541999996</v>
      </c>
      <c r="C75" s="36">
        <f>SUMIFS(СВЦЭМ!$C$33:$C$776,СВЦЭМ!$A$33:$A$776,$A75,СВЦЭМ!$B$33:$B$776,C$47)+'СЕТ СН'!$G$12+СВЦЭМ!$D$10+'СЕТ СН'!$G$6-'СЕТ СН'!$G$22</f>
        <v>903.06310600999996</v>
      </c>
      <c r="D75" s="36">
        <f>SUMIFS(СВЦЭМ!$C$33:$C$776,СВЦЭМ!$A$33:$A$776,$A75,СВЦЭМ!$B$33:$B$776,D$47)+'СЕТ СН'!$G$12+СВЦЭМ!$D$10+'СЕТ СН'!$G$6-'СЕТ СН'!$G$22</f>
        <v>917.91783293000003</v>
      </c>
      <c r="E75" s="36">
        <f>SUMIFS(СВЦЭМ!$C$33:$C$776,СВЦЭМ!$A$33:$A$776,$A75,СВЦЭМ!$B$33:$B$776,E$47)+'СЕТ СН'!$G$12+СВЦЭМ!$D$10+'СЕТ СН'!$G$6-'СЕТ СН'!$G$22</f>
        <v>920.84653950000006</v>
      </c>
      <c r="F75" s="36">
        <f>SUMIFS(СВЦЭМ!$C$33:$C$776,СВЦЭМ!$A$33:$A$776,$A75,СВЦЭМ!$B$33:$B$776,F$47)+'СЕТ СН'!$G$12+СВЦЭМ!$D$10+'СЕТ СН'!$G$6-'СЕТ СН'!$G$22</f>
        <v>914.62999167999999</v>
      </c>
      <c r="G75" s="36">
        <f>SUMIFS(СВЦЭМ!$C$33:$C$776,СВЦЭМ!$A$33:$A$776,$A75,СВЦЭМ!$B$33:$B$776,G$47)+'СЕТ СН'!$G$12+СВЦЭМ!$D$10+'СЕТ СН'!$G$6-'СЕТ СН'!$G$22</f>
        <v>910.09601617999999</v>
      </c>
      <c r="H75" s="36">
        <f>SUMIFS(СВЦЭМ!$C$33:$C$776,СВЦЭМ!$A$33:$A$776,$A75,СВЦЭМ!$B$33:$B$776,H$47)+'СЕТ СН'!$G$12+СВЦЭМ!$D$10+'СЕТ СН'!$G$6-'СЕТ СН'!$G$22</f>
        <v>890.72118383999998</v>
      </c>
      <c r="I75" s="36">
        <f>SUMIFS(СВЦЭМ!$C$33:$C$776,СВЦЭМ!$A$33:$A$776,$A75,СВЦЭМ!$B$33:$B$776,I$47)+'СЕТ СН'!$G$12+СВЦЭМ!$D$10+'СЕТ СН'!$G$6-'СЕТ СН'!$G$22</f>
        <v>862.22987660000001</v>
      </c>
      <c r="J75" s="36">
        <f>SUMIFS(СВЦЭМ!$C$33:$C$776,СВЦЭМ!$A$33:$A$776,$A75,СВЦЭМ!$B$33:$B$776,J$47)+'СЕТ СН'!$G$12+СВЦЭМ!$D$10+'СЕТ СН'!$G$6-'СЕТ СН'!$G$22</f>
        <v>807.37426852999999</v>
      </c>
      <c r="K75" s="36">
        <f>SUMIFS(СВЦЭМ!$C$33:$C$776,СВЦЭМ!$A$33:$A$776,$A75,СВЦЭМ!$B$33:$B$776,K$47)+'СЕТ СН'!$G$12+СВЦЭМ!$D$10+'СЕТ СН'!$G$6-'СЕТ СН'!$G$22</f>
        <v>817.26041696000004</v>
      </c>
      <c r="L75" s="36">
        <f>SUMIFS(СВЦЭМ!$C$33:$C$776,СВЦЭМ!$A$33:$A$776,$A75,СВЦЭМ!$B$33:$B$776,L$47)+'СЕТ СН'!$G$12+СВЦЭМ!$D$10+'СЕТ СН'!$G$6-'СЕТ СН'!$G$22</f>
        <v>823.41242967000005</v>
      </c>
      <c r="M75" s="36">
        <f>SUMIFS(СВЦЭМ!$C$33:$C$776,СВЦЭМ!$A$33:$A$776,$A75,СВЦЭМ!$B$33:$B$776,M$47)+'СЕТ СН'!$G$12+СВЦЭМ!$D$10+'СЕТ СН'!$G$6-'СЕТ СН'!$G$22</f>
        <v>800.10140967000007</v>
      </c>
      <c r="N75" s="36">
        <f>SUMIFS(СВЦЭМ!$C$33:$C$776,СВЦЭМ!$A$33:$A$776,$A75,СВЦЭМ!$B$33:$B$776,N$47)+'СЕТ СН'!$G$12+СВЦЭМ!$D$10+'СЕТ СН'!$G$6-'СЕТ СН'!$G$22</f>
        <v>802.29954492000002</v>
      </c>
      <c r="O75" s="36">
        <f>SUMIFS(СВЦЭМ!$C$33:$C$776,СВЦЭМ!$A$33:$A$776,$A75,СВЦЭМ!$B$33:$B$776,O$47)+'СЕТ СН'!$G$12+СВЦЭМ!$D$10+'СЕТ СН'!$G$6-'СЕТ СН'!$G$22</f>
        <v>794.86523597999997</v>
      </c>
      <c r="P75" s="36">
        <f>SUMIFS(СВЦЭМ!$C$33:$C$776,СВЦЭМ!$A$33:$A$776,$A75,СВЦЭМ!$B$33:$B$776,P$47)+'СЕТ СН'!$G$12+СВЦЭМ!$D$10+'СЕТ СН'!$G$6-'СЕТ СН'!$G$22</f>
        <v>797.02497541000002</v>
      </c>
      <c r="Q75" s="36">
        <f>SUMIFS(СВЦЭМ!$C$33:$C$776,СВЦЭМ!$A$33:$A$776,$A75,СВЦЭМ!$B$33:$B$776,Q$47)+'СЕТ СН'!$G$12+СВЦЭМ!$D$10+'СЕТ СН'!$G$6-'СЕТ СН'!$G$22</f>
        <v>801.90664519000006</v>
      </c>
      <c r="R75" s="36">
        <f>SUMIFS(СВЦЭМ!$C$33:$C$776,СВЦЭМ!$A$33:$A$776,$A75,СВЦЭМ!$B$33:$B$776,R$47)+'СЕТ СН'!$G$12+СВЦЭМ!$D$10+'СЕТ СН'!$G$6-'СЕТ СН'!$G$22</f>
        <v>762.29709501000002</v>
      </c>
      <c r="S75" s="36">
        <f>SUMIFS(СВЦЭМ!$C$33:$C$776,СВЦЭМ!$A$33:$A$776,$A75,СВЦЭМ!$B$33:$B$776,S$47)+'СЕТ СН'!$G$12+СВЦЭМ!$D$10+'СЕТ СН'!$G$6-'СЕТ СН'!$G$22</f>
        <v>731.90132046999997</v>
      </c>
      <c r="T75" s="36">
        <f>SUMIFS(СВЦЭМ!$C$33:$C$776,СВЦЭМ!$A$33:$A$776,$A75,СВЦЭМ!$B$33:$B$776,T$47)+'СЕТ СН'!$G$12+СВЦЭМ!$D$10+'СЕТ СН'!$G$6-'СЕТ СН'!$G$22</f>
        <v>742.50315986999999</v>
      </c>
      <c r="U75" s="36">
        <f>SUMIFS(СВЦЭМ!$C$33:$C$776,СВЦЭМ!$A$33:$A$776,$A75,СВЦЭМ!$B$33:$B$776,U$47)+'СЕТ СН'!$G$12+СВЦЭМ!$D$10+'СЕТ СН'!$G$6-'СЕТ СН'!$G$22</f>
        <v>775.21787727000003</v>
      </c>
      <c r="V75" s="36">
        <f>SUMIFS(СВЦЭМ!$C$33:$C$776,СВЦЭМ!$A$33:$A$776,$A75,СВЦЭМ!$B$33:$B$776,V$47)+'СЕТ СН'!$G$12+СВЦЭМ!$D$10+'СЕТ СН'!$G$6-'СЕТ СН'!$G$22</f>
        <v>786.89007331000005</v>
      </c>
      <c r="W75" s="36">
        <f>SUMIFS(СВЦЭМ!$C$33:$C$776,СВЦЭМ!$A$33:$A$776,$A75,СВЦЭМ!$B$33:$B$776,W$47)+'СЕТ СН'!$G$12+СВЦЭМ!$D$10+'СЕТ СН'!$G$6-'СЕТ СН'!$G$22</f>
        <v>775.39444853999998</v>
      </c>
      <c r="X75" s="36">
        <f>SUMIFS(СВЦЭМ!$C$33:$C$776,СВЦЭМ!$A$33:$A$776,$A75,СВЦЭМ!$B$33:$B$776,X$47)+'СЕТ СН'!$G$12+СВЦЭМ!$D$10+'СЕТ СН'!$G$6-'СЕТ СН'!$G$22</f>
        <v>752.994732</v>
      </c>
      <c r="Y75" s="36">
        <f>SUMIFS(СВЦЭМ!$C$33:$C$776,СВЦЭМ!$A$33:$A$776,$A75,СВЦЭМ!$B$33:$B$776,Y$47)+'СЕТ СН'!$G$12+СВЦЭМ!$D$10+'СЕТ СН'!$G$6-'СЕТ СН'!$G$22</f>
        <v>796.79940203000001</v>
      </c>
    </row>
    <row r="76" spans="1:27" ht="15.75" x14ac:dyDescent="0.2">
      <c r="A76" s="35">
        <f t="shared" si="1"/>
        <v>43737</v>
      </c>
      <c r="B76" s="36">
        <f>SUMIFS(СВЦЭМ!$C$33:$C$776,СВЦЭМ!$A$33:$A$776,$A76,СВЦЭМ!$B$33:$B$776,B$47)+'СЕТ СН'!$G$12+СВЦЭМ!$D$10+'СЕТ СН'!$G$6-'СЕТ СН'!$G$22</f>
        <v>861.03391131000001</v>
      </c>
      <c r="C76" s="36">
        <f>SUMIFS(СВЦЭМ!$C$33:$C$776,СВЦЭМ!$A$33:$A$776,$A76,СВЦЭМ!$B$33:$B$776,C$47)+'СЕТ СН'!$G$12+СВЦЭМ!$D$10+'СЕТ СН'!$G$6-'СЕТ СН'!$G$22</f>
        <v>888.02163571000006</v>
      </c>
      <c r="D76" s="36">
        <f>SUMIFS(СВЦЭМ!$C$33:$C$776,СВЦЭМ!$A$33:$A$776,$A76,СВЦЭМ!$B$33:$B$776,D$47)+'СЕТ СН'!$G$12+СВЦЭМ!$D$10+'СЕТ СН'!$G$6-'СЕТ СН'!$G$22</f>
        <v>900.41048030000002</v>
      </c>
      <c r="E76" s="36">
        <f>SUMIFS(СВЦЭМ!$C$33:$C$776,СВЦЭМ!$A$33:$A$776,$A76,СВЦЭМ!$B$33:$B$776,E$47)+'СЕТ СН'!$G$12+СВЦЭМ!$D$10+'СЕТ СН'!$G$6-'СЕТ СН'!$G$22</f>
        <v>907.53326350999998</v>
      </c>
      <c r="F76" s="36">
        <f>SUMIFS(СВЦЭМ!$C$33:$C$776,СВЦЭМ!$A$33:$A$776,$A76,СВЦЭМ!$B$33:$B$776,F$47)+'СЕТ СН'!$G$12+СВЦЭМ!$D$10+'СЕТ СН'!$G$6-'СЕТ СН'!$G$22</f>
        <v>906.34737153000003</v>
      </c>
      <c r="G76" s="36">
        <f>SUMIFS(СВЦЭМ!$C$33:$C$776,СВЦЭМ!$A$33:$A$776,$A76,СВЦЭМ!$B$33:$B$776,G$47)+'СЕТ СН'!$G$12+СВЦЭМ!$D$10+'СЕТ СН'!$G$6-'СЕТ СН'!$G$22</f>
        <v>901.51396369999998</v>
      </c>
      <c r="H76" s="36">
        <f>SUMIFS(СВЦЭМ!$C$33:$C$776,СВЦЭМ!$A$33:$A$776,$A76,СВЦЭМ!$B$33:$B$776,H$47)+'СЕТ СН'!$G$12+СВЦЭМ!$D$10+'СЕТ СН'!$G$6-'СЕТ СН'!$G$22</f>
        <v>883.99374619000002</v>
      </c>
      <c r="I76" s="36">
        <f>SUMIFS(СВЦЭМ!$C$33:$C$776,СВЦЭМ!$A$33:$A$776,$A76,СВЦЭМ!$B$33:$B$776,I$47)+'СЕТ СН'!$G$12+СВЦЭМ!$D$10+'СЕТ СН'!$G$6-'СЕТ СН'!$G$22</f>
        <v>878.97136117000002</v>
      </c>
      <c r="J76" s="36">
        <f>SUMIFS(СВЦЭМ!$C$33:$C$776,СВЦЭМ!$A$33:$A$776,$A76,СВЦЭМ!$B$33:$B$776,J$47)+'СЕТ СН'!$G$12+СВЦЭМ!$D$10+'СЕТ СН'!$G$6-'СЕТ СН'!$G$22</f>
        <v>836.35283614000002</v>
      </c>
      <c r="K76" s="36">
        <f>SUMIFS(СВЦЭМ!$C$33:$C$776,СВЦЭМ!$A$33:$A$776,$A76,СВЦЭМ!$B$33:$B$776,K$47)+'СЕТ СН'!$G$12+СВЦЭМ!$D$10+'СЕТ СН'!$G$6-'СЕТ СН'!$G$22</f>
        <v>812.11205946999996</v>
      </c>
      <c r="L76" s="36">
        <f>SUMIFS(СВЦЭМ!$C$33:$C$776,СВЦЭМ!$A$33:$A$776,$A76,СВЦЭМ!$B$33:$B$776,L$47)+'СЕТ СН'!$G$12+СВЦЭМ!$D$10+'СЕТ СН'!$G$6-'СЕТ СН'!$G$22</f>
        <v>817.95687856000006</v>
      </c>
      <c r="M76" s="36">
        <f>SUMIFS(СВЦЭМ!$C$33:$C$776,СВЦЭМ!$A$33:$A$776,$A76,СВЦЭМ!$B$33:$B$776,M$47)+'СЕТ СН'!$G$12+СВЦЭМ!$D$10+'СЕТ СН'!$G$6-'СЕТ СН'!$G$22</f>
        <v>803.83318397000005</v>
      </c>
      <c r="N76" s="36">
        <f>SUMIFS(СВЦЭМ!$C$33:$C$776,СВЦЭМ!$A$33:$A$776,$A76,СВЦЭМ!$B$33:$B$776,N$47)+'СЕТ СН'!$G$12+СВЦЭМ!$D$10+'СЕТ СН'!$G$6-'СЕТ СН'!$G$22</f>
        <v>806.49325777000001</v>
      </c>
      <c r="O76" s="36">
        <f>SUMIFS(СВЦЭМ!$C$33:$C$776,СВЦЭМ!$A$33:$A$776,$A76,СВЦЭМ!$B$33:$B$776,O$47)+'СЕТ СН'!$G$12+СВЦЭМ!$D$10+'СЕТ СН'!$G$6-'СЕТ СН'!$G$22</f>
        <v>805.95419074000006</v>
      </c>
      <c r="P76" s="36">
        <f>SUMIFS(СВЦЭМ!$C$33:$C$776,СВЦЭМ!$A$33:$A$776,$A76,СВЦЭМ!$B$33:$B$776,P$47)+'СЕТ СН'!$G$12+СВЦЭМ!$D$10+'СЕТ СН'!$G$6-'СЕТ СН'!$G$22</f>
        <v>814.93924600000003</v>
      </c>
      <c r="Q76" s="36">
        <f>SUMIFS(СВЦЭМ!$C$33:$C$776,СВЦЭМ!$A$33:$A$776,$A76,СВЦЭМ!$B$33:$B$776,Q$47)+'СЕТ СН'!$G$12+СВЦЭМ!$D$10+'СЕТ СН'!$G$6-'СЕТ СН'!$G$22</f>
        <v>821.03864571999998</v>
      </c>
      <c r="R76" s="36">
        <f>SUMIFS(СВЦЭМ!$C$33:$C$776,СВЦЭМ!$A$33:$A$776,$A76,СВЦЭМ!$B$33:$B$776,R$47)+'СЕТ СН'!$G$12+СВЦЭМ!$D$10+'СЕТ СН'!$G$6-'СЕТ СН'!$G$22</f>
        <v>784.23280820000002</v>
      </c>
      <c r="S76" s="36">
        <f>SUMIFS(СВЦЭМ!$C$33:$C$776,СВЦЭМ!$A$33:$A$776,$A76,СВЦЭМ!$B$33:$B$776,S$47)+'СЕТ СН'!$G$12+СВЦЭМ!$D$10+'СЕТ СН'!$G$6-'СЕТ СН'!$G$22</f>
        <v>746.15696209999999</v>
      </c>
      <c r="T76" s="36">
        <f>SUMIFS(СВЦЭМ!$C$33:$C$776,СВЦЭМ!$A$33:$A$776,$A76,СВЦЭМ!$B$33:$B$776,T$47)+'СЕТ СН'!$G$12+СВЦЭМ!$D$10+'СЕТ СН'!$G$6-'СЕТ СН'!$G$22</f>
        <v>760.96507604999999</v>
      </c>
      <c r="U76" s="36">
        <f>SUMIFS(СВЦЭМ!$C$33:$C$776,СВЦЭМ!$A$33:$A$776,$A76,СВЦЭМ!$B$33:$B$776,U$47)+'СЕТ СН'!$G$12+СВЦЭМ!$D$10+'СЕТ СН'!$G$6-'СЕТ СН'!$G$22</f>
        <v>793.92754688000002</v>
      </c>
      <c r="V76" s="36">
        <f>SUMIFS(СВЦЭМ!$C$33:$C$776,СВЦЭМ!$A$33:$A$776,$A76,СВЦЭМ!$B$33:$B$776,V$47)+'СЕТ СН'!$G$12+СВЦЭМ!$D$10+'СЕТ СН'!$G$6-'СЕТ СН'!$G$22</f>
        <v>804.84881668000003</v>
      </c>
      <c r="W76" s="36">
        <f>SUMIFS(СВЦЭМ!$C$33:$C$776,СВЦЭМ!$A$33:$A$776,$A76,СВЦЭМ!$B$33:$B$776,W$47)+'СЕТ СН'!$G$12+СВЦЭМ!$D$10+'СЕТ СН'!$G$6-'СЕТ СН'!$G$22</f>
        <v>796.64821827000003</v>
      </c>
      <c r="X76" s="36">
        <f>SUMIFS(СВЦЭМ!$C$33:$C$776,СВЦЭМ!$A$33:$A$776,$A76,СВЦЭМ!$B$33:$B$776,X$47)+'СЕТ СН'!$G$12+СВЦЭМ!$D$10+'СЕТ СН'!$G$6-'СЕТ СН'!$G$22</f>
        <v>761.85981194999999</v>
      </c>
      <c r="Y76" s="36">
        <f>SUMIFS(СВЦЭМ!$C$33:$C$776,СВЦЭМ!$A$33:$A$776,$A76,СВЦЭМ!$B$33:$B$776,Y$47)+'СЕТ СН'!$G$12+СВЦЭМ!$D$10+'СЕТ СН'!$G$6-'СЕТ СН'!$G$22</f>
        <v>757.04018723000002</v>
      </c>
    </row>
    <row r="77" spans="1:27" ht="15.75" x14ac:dyDescent="0.2">
      <c r="A77" s="35">
        <f t="shared" si="1"/>
        <v>43738</v>
      </c>
      <c r="B77" s="36">
        <f>SUMIFS(СВЦЭМ!$C$33:$C$776,СВЦЭМ!$A$33:$A$776,$A77,СВЦЭМ!$B$33:$B$776,B$47)+'СЕТ СН'!$G$12+СВЦЭМ!$D$10+'СЕТ СН'!$G$6-'СЕТ СН'!$G$22</f>
        <v>813.20161299000006</v>
      </c>
      <c r="C77" s="36">
        <f>SUMIFS(СВЦЭМ!$C$33:$C$776,СВЦЭМ!$A$33:$A$776,$A77,СВЦЭМ!$B$33:$B$776,C$47)+'СЕТ СН'!$G$12+СВЦЭМ!$D$10+'СЕТ СН'!$G$6-'СЕТ СН'!$G$22</f>
        <v>845.26275188</v>
      </c>
      <c r="D77" s="36">
        <f>SUMIFS(СВЦЭМ!$C$33:$C$776,СВЦЭМ!$A$33:$A$776,$A77,СВЦЭМ!$B$33:$B$776,D$47)+'СЕТ СН'!$G$12+СВЦЭМ!$D$10+'СЕТ СН'!$G$6-'СЕТ СН'!$G$22</f>
        <v>856.93530048000002</v>
      </c>
      <c r="E77" s="36">
        <f>SUMIFS(СВЦЭМ!$C$33:$C$776,СВЦЭМ!$A$33:$A$776,$A77,СВЦЭМ!$B$33:$B$776,E$47)+'СЕТ СН'!$G$12+СВЦЭМ!$D$10+'СЕТ СН'!$G$6-'СЕТ СН'!$G$22</f>
        <v>875.01617909000004</v>
      </c>
      <c r="F77" s="36">
        <f>SUMIFS(СВЦЭМ!$C$33:$C$776,СВЦЭМ!$A$33:$A$776,$A77,СВЦЭМ!$B$33:$B$776,F$47)+'СЕТ СН'!$G$12+СВЦЭМ!$D$10+'СЕТ СН'!$G$6-'СЕТ СН'!$G$22</f>
        <v>860.75332489000004</v>
      </c>
      <c r="G77" s="36">
        <f>SUMIFS(СВЦЭМ!$C$33:$C$776,СВЦЭМ!$A$33:$A$776,$A77,СВЦЭМ!$B$33:$B$776,G$47)+'СЕТ СН'!$G$12+СВЦЭМ!$D$10+'СЕТ СН'!$G$6-'СЕТ СН'!$G$22</f>
        <v>850.73271757999998</v>
      </c>
      <c r="H77" s="36">
        <f>SUMIFS(СВЦЭМ!$C$33:$C$776,СВЦЭМ!$A$33:$A$776,$A77,СВЦЭМ!$B$33:$B$776,H$47)+'СЕТ СН'!$G$12+СВЦЭМ!$D$10+'СЕТ СН'!$G$6-'СЕТ СН'!$G$22</f>
        <v>797.34111375999998</v>
      </c>
      <c r="I77" s="36">
        <f>SUMIFS(СВЦЭМ!$C$33:$C$776,СВЦЭМ!$A$33:$A$776,$A77,СВЦЭМ!$B$33:$B$776,I$47)+'СЕТ СН'!$G$12+СВЦЭМ!$D$10+'СЕТ СН'!$G$6-'СЕТ СН'!$G$22</f>
        <v>786.56831070999999</v>
      </c>
      <c r="J77" s="36">
        <f>SUMIFS(СВЦЭМ!$C$33:$C$776,СВЦЭМ!$A$33:$A$776,$A77,СВЦЭМ!$B$33:$B$776,J$47)+'СЕТ СН'!$G$12+СВЦЭМ!$D$10+'СЕТ СН'!$G$6-'СЕТ СН'!$G$22</f>
        <v>800.75678475000007</v>
      </c>
      <c r="K77" s="36">
        <f>SUMIFS(СВЦЭМ!$C$33:$C$776,СВЦЭМ!$A$33:$A$776,$A77,СВЦЭМ!$B$33:$B$776,K$47)+'СЕТ СН'!$G$12+СВЦЭМ!$D$10+'СЕТ СН'!$G$6-'СЕТ СН'!$G$22</f>
        <v>805.27484979999997</v>
      </c>
      <c r="L77" s="36">
        <f>SUMIFS(СВЦЭМ!$C$33:$C$776,СВЦЭМ!$A$33:$A$776,$A77,СВЦЭМ!$B$33:$B$776,L$47)+'СЕТ СН'!$G$12+СВЦЭМ!$D$10+'СЕТ СН'!$G$6-'СЕТ СН'!$G$22</f>
        <v>799.37982813999997</v>
      </c>
      <c r="M77" s="36">
        <f>SUMIFS(СВЦЭМ!$C$33:$C$776,СВЦЭМ!$A$33:$A$776,$A77,СВЦЭМ!$B$33:$B$776,M$47)+'СЕТ СН'!$G$12+СВЦЭМ!$D$10+'СЕТ СН'!$G$6-'СЕТ СН'!$G$22</f>
        <v>774.21458189999998</v>
      </c>
      <c r="N77" s="36">
        <f>SUMIFS(СВЦЭМ!$C$33:$C$776,СВЦЭМ!$A$33:$A$776,$A77,СВЦЭМ!$B$33:$B$776,N$47)+'СЕТ СН'!$G$12+СВЦЭМ!$D$10+'СЕТ СН'!$G$6-'СЕТ СН'!$G$22</f>
        <v>767.87565317999997</v>
      </c>
      <c r="O77" s="36">
        <f>SUMIFS(СВЦЭМ!$C$33:$C$776,СВЦЭМ!$A$33:$A$776,$A77,СВЦЭМ!$B$33:$B$776,O$47)+'СЕТ СН'!$G$12+СВЦЭМ!$D$10+'СЕТ СН'!$G$6-'СЕТ СН'!$G$22</f>
        <v>745.41875528000003</v>
      </c>
      <c r="P77" s="36">
        <f>SUMIFS(СВЦЭМ!$C$33:$C$776,СВЦЭМ!$A$33:$A$776,$A77,СВЦЭМ!$B$33:$B$776,P$47)+'СЕТ СН'!$G$12+СВЦЭМ!$D$10+'СЕТ СН'!$G$6-'СЕТ СН'!$G$22</f>
        <v>752.06255957999997</v>
      </c>
      <c r="Q77" s="36">
        <f>SUMIFS(СВЦЭМ!$C$33:$C$776,СВЦЭМ!$A$33:$A$776,$A77,СВЦЭМ!$B$33:$B$776,Q$47)+'СЕТ СН'!$G$12+СВЦЭМ!$D$10+'СЕТ СН'!$G$6-'СЕТ СН'!$G$22</f>
        <v>757.66923324000004</v>
      </c>
      <c r="R77" s="36">
        <f>SUMIFS(СВЦЭМ!$C$33:$C$776,СВЦЭМ!$A$33:$A$776,$A77,СВЦЭМ!$B$33:$B$776,R$47)+'СЕТ СН'!$G$12+СВЦЭМ!$D$10+'СЕТ СН'!$G$6-'СЕТ СН'!$G$22</f>
        <v>726.04395088000001</v>
      </c>
      <c r="S77" s="36">
        <f>SUMIFS(СВЦЭМ!$C$33:$C$776,СВЦЭМ!$A$33:$A$776,$A77,СВЦЭМ!$B$33:$B$776,S$47)+'СЕТ СН'!$G$12+СВЦЭМ!$D$10+'СЕТ СН'!$G$6-'СЕТ СН'!$G$22</f>
        <v>730.98517292999998</v>
      </c>
      <c r="T77" s="36">
        <f>SUMIFS(СВЦЭМ!$C$33:$C$776,СВЦЭМ!$A$33:$A$776,$A77,СВЦЭМ!$B$33:$B$776,T$47)+'СЕТ СН'!$G$12+СВЦЭМ!$D$10+'СЕТ СН'!$G$6-'СЕТ СН'!$G$22</f>
        <v>745.30006271000002</v>
      </c>
      <c r="U77" s="36">
        <f>SUMIFS(СВЦЭМ!$C$33:$C$776,СВЦЭМ!$A$33:$A$776,$A77,СВЦЭМ!$B$33:$B$776,U$47)+'СЕТ СН'!$G$12+СВЦЭМ!$D$10+'СЕТ СН'!$G$6-'СЕТ СН'!$G$22</f>
        <v>775.31356325000002</v>
      </c>
      <c r="V77" s="36">
        <f>SUMIFS(СВЦЭМ!$C$33:$C$776,СВЦЭМ!$A$33:$A$776,$A77,СВЦЭМ!$B$33:$B$776,V$47)+'СЕТ СН'!$G$12+СВЦЭМ!$D$10+'СЕТ СН'!$G$6-'СЕТ СН'!$G$22</f>
        <v>780.47445074000007</v>
      </c>
      <c r="W77" s="36">
        <f>SUMIFS(СВЦЭМ!$C$33:$C$776,СВЦЭМ!$A$33:$A$776,$A77,СВЦЭМ!$B$33:$B$776,W$47)+'СЕТ СН'!$G$12+СВЦЭМ!$D$10+'СЕТ СН'!$G$6-'СЕТ СН'!$G$22</f>
        <v>772.33417165000003</v>
      </c>
      <c r="X77" s="36">
        <f>SUMIFS(СВЦЭМ!$C$33:$C$776,СВЦЭМ!$A$33:$A$776,$A77,СВЦЭМ!$B$33:$B$776,X$47)+'СЕТ СН'!$G$12+СВЦЭМ!$D$10+'СЕТ СН'!$G$6-'СЕТ СН'!$G$22</f>
        <v>742.09263978000001</v>
      </c>
      <c r="Y77" s="36">
        <f>SUMIFS(СВЦЭМ!$C$33:$C$776,СВЦЭМ!$A$33:$A$776,$A77,СВЦЭМ!$B$33:$B$776,Y$47)+'СЕТ СН'!$G$12+СВЦЭМ!$D$10+'СЕТ СН'!$G$6-'СЕТ СН'!$G$22</f>
        <v>719.32750791000001</v>
      </c>
      <c r="AA77" s="37"/>
    </row>
    <row r="78" spans="1:27" ht="15.75" hidden="1" x14ac:dyDescent="0.2">
      <c r="A78" s="35">
        <f t="shared" si="1"/>
        <v>43739</v>
      </c>
      <c r="B78" s="36">
        <f>SUMIFS(СВЦЭМ!$C$33:$C$776,СВЦЭМ!$A$33:$A$776,$A78,СВЦЭМ!$B$33:$B$776,B$47)+'СЕТ СН'!$G$12+СВЦЭМ!$D$10+'СЕТ СН'!$G$6-'СЕТ СН'!$G$22</f>
        <v>205.44746391000001</v>
      </c>
      <c r="C78" s="36">
        <f>SUMIFS(СВЦЭМ!$C$33:$C$776,СВЦЭМ!$A$33:$A$776,$A78,СВЦЭМ!$B$33:$B$776,C$47)+'СЕТ СН'!$G$12+СВЦЭМ!$D$10+'СЕТ СН'!$G$6-'СЕТ СН'!$G$22</f>
        <v>205.44746391000001</v>
      </c>
      <c r="D78" s="36">
        <f>SUMIFS(СВЦЭМ!$C$33:$C$776,СВЦЭМ!$A$33:$A$776,$A78,СВЦЭМ!$B$33:$B$776,D$47)+'СЕТ СН'!$G$12+СВЦЭМ!$D$10+'СЕТ СН'!$G$6-'СЕТ СН'!$G$22</f>
        <v>205.44746391000001</v>
      </c>
      <c r="E78" s="36">
        <f>SUMIFS(СВЦЭМ!$C$33:$C$776,СВЦЭМ!$A$33:$A$776,$A78,СВЦЭМ!$B$33:$B$776,E$47)+'СЕТ СН'!$G$12+СВЦЭМ!$D$10+'СЕТ СН'!$G$6-'СЕТ СН'!$G$22</f>
        <v>205.44746391000001</v>
      </c>
      <c r="F78" s="36">
        <f>SUMIFS(СВЦЭМ!$C$33:$C$776,СВЦЭМ!$A$33:$A$776,$A78,СВЦЭМ!$B$33:$B$776,F$47)+'СЕТ СН'!$G$12+СВЦЭМ!$D$10+'СЕТ СН'!$G$6-'СЕТ СН'!$G$22</f>
        <v>205.44746391000001</v>
      </c>
      <c r="G78" s="36">
        <f>SUMIFS(СВЦЭМ!$C$33:$C$776,СВЦЭМ!$A$33:$A$776,$A78,СВЦЭМ!$B$33:$B$776,G$47)+'СЕТ СН'!$G$12+СВЦЭМ!$D$10+'СЕТ СН'!$G$6-'СЕТ СН'!$G$22</f>
        <v>205.44746391000001</v>
      </c>
      <c r="H78" s="36">
        <f>SUMIFS(СВЦЭМ!$C$33:$C$776,СВЦЭМ!$A$33:$A$776,$A78,СВЦЭМ!$B$33:$B$776,H$47)+'СЕТ СН'!$G$12+СВЦЭМ!$D$10+'СЕТ СН'!$G$6-'СЕТ СН'!$G$22</f>
        <v>205.44746391000001</v>
      </c>
      <c r="I78" s="36">
        <f>SUMIFS(СВЦЭМ!$C$33:$C$776,СВЦЭМ!$A$33:$A$776,$A78,СВЦЭМ!$B$33:$B$776,I$47)+'СЕТ СН'!$G$12+СВЦЭМ!$D$10+'СЕТ СН'!$G$6-'СЕТ СН'!$G$22</f>
        <v>205.44746391000001</v>
      </c>
      <c r="J78" s="36">
        <f>SUMIFS(СВЦЭМ!$C$33:$C$776,СВЦЭМ!$A$33:$A$776,$A78,СВЦЭМ!$B$33:$B$776,J$47)+'СЕТ СН'!$G$12+СВЦЭМ!$D$10+'СЕТ СН'!$G$6-'СЕТ СН'!$G$22</f>
        <v>205.44746391000001</v>
      </c>
      <c r="K78" s="36">
        <f>SUMIFS(СВЦЭМ!$C$33:$C$776,СВЦЭМ!$A$33:$A$776,$A78,СВЦЭМ!$B$33:$B$776,K$47)+'СЕТ СН'!$G$12+СВЦЭМ!$D$10+'СЕТ СН'!$G$6-'СЕТ СН'!$G$22</f>
        <v>205.44746391000001</v>
      </c>
      <c r="L78" s="36">
        <f>SUMIFS(СВЦЭМ!$C$33:$C$776,СВЦЭМ!$A$33:$A$776,$A78,СВЦЭМ!$B$33:$B$776,L$47)+'СЕТ СН'!$G$12+СВЦЭМ!$D$10+'СЕТ СН'!$G$6-'СЕТ СН'!$G$22</f>
        <v>205.44746391000001</v>
      </c>
      <c r="M78" s="36">
        <f>SUMIFS(СВЦЭМ!$C$33:$C$776,СВЦЭМ!$A$33:$A$776,$A78,СВЦЭМ!$B$33:$B$776,M$47)+'СЕТ СН'!$G$12+СВЦЭМ!$D$10+'СЕТ СН'!$G$6-'СЕТ СН'!$G$22</f>
        <v>205.44746391000001</v>
      </c>
      <c r="N78" s="36">
        <f>SUMIFS(СВЦЭМ!$C$33:$C$776,СВЦЭМ!$A$33:$A$776,$A78,СВЦЭМ!$B$33:$B$776,N$47)+'СЕТ СН'!$G$12+СВЦЭМ!$D$10+'СЕТ СН'!$G$6-'СЕТ СН'!$G$22</f>
        <v>205.44746391000001</v>
      </c>
      <c r="O78" s="36">
        <f>SUMIFS(СВЦЭМ!$C$33:$C$776,СВЦЭМ!$A$33:$A$776,$A78,СВЦЭМ!$B$33:$B$776,O$47)+'СЕТ СН'!$G$12+СВЦЭМ!$D$10+'СЕТ СН'!$G$6-'СЕТ СН'!$G$22</f>
        <v>205.44746391000001</v>
      </c>
      <c r="P78" s="36">
        <f>SUMIFS(СВЦЭМ!$C$33:$C$776,СВЦЭМ!$A$33:$A$776,$A78,СВЦЭМ!$B$33:$B$776,P$47)+'СЕТ СН'!$G$12+СВЦЭМ!$D$10+'СЕТ СН'!$G$6-'СЕТ СН'!$G$22</f>
        <v>205.44746391000001</v>
      </c>
      <c r="Q78" s="36">
        <f>SUMIFS(СВЦЭМ!$C$33:$C$776,СВЦЭМ!$A$33:$A$776,$A78,СВЦЭМ!$B$33:$B$776,Q$47)+'СЕТ СН'!$G$12+СВЦЭМ!$D$10+'СЕТ СН'!$G$6-'СЕТ СН'!$G$22</f>
        <v>205.44746391000001</v>
      </c>
      <c r="R78" s="36">
        <f>SUMIFS(СВЦЭМ!$C$33:$C$776,СВЦЭМ!$A$33:$A$776,$A78,СВЦЭМ!$B$33:$B$776,R$47)+'СЕТ СН'!$G$12+СВЦЭМ!$D$10+'СЕТ СН'!$G$6-'СЕТ СН'!$G$22</f>
        <v>205.44746391000001</v>
      </c>
      <c r="S78" s="36">
        <f>SUMIFS(СВЦЭМ!$C$33:$C$776,СВЦЭМ!$A$33:$A$776,$A78,СВЦЭМ!$B$33:$B$776,S$47)+'СЕТ СН'!$G$12+СВЦЭМ!$D$10+'СЕТ СН'!$G$6-'СЕТ СН'!$G$22</f>
        <v>205.44746391000001</v>
      </c>
      <c r="T78" s="36">
        <f>SUMIFS(СВЦЭМ!$C$33:$C$776,СВЦЭМ!$A$33:$A$776,$A78,СВЦЭМ!$B$33:$B$776,T$47)+'СЕТ СН'!$G$12+СВЦЭМ!$D$10+'СЕТ СН'!$G$6-'СЕТ СН'!$G$22</f>
        <v>205.44746391000001</v>
      </c>
      <c r="U78" s="36">
        <f>SUMIFS(СВЦЭМ!$C$33:$C$776,СВЦЭМ!$A$33:$A$776,$A78,СВЦЭМ!$B$33:$B$776,U$47)+'СЕТ СН'!$G$12+СВЦЭМ!$D$10+'СЕТ СН'!$G$6-'СЕТ СН'!$G$22</f>
        <v>205.44746391000001</v>
      </c>
      <c r="V78" s="36">
        <f>SUMIFS(СВЦЭМ!$C$33:$C$776,СВЦЭМ!$A$33:$A$776,$A78,СВЦЭМ!$B$33:$B$776,V$47)+'СЕТ СН'!$G$12+СВЦЭМ!$D$10+'СЕТ СН'!$G$6-'СЕТ СН'!$G$22</f>
        <v>205.44746391000001</v>
      </c>
      <c r="W78" s="36">
        <f>SUMIFS(СВЦЭМ!$C$33:$C$776,СВЦЭМ!$A$33:$A$776,$A78,СВЦЭМ!$B$33:$B$776,W$47)+'СЕТ СН'!$G$12+СВЦЭМ!$D$10+'СЕТ СН'!$G$6-'СЕТ СН'!$G$22</f>
        <v>205.44746391000001</v>
      </c>
      <c r="X78" s="36">
        <f>SUMIFS(СВЦЭМ!$C$33:$C$776,СВЦЭМ!$A$33:$A$776,$A78,СВЦЭМ!$B$33:$B$776,X$47)+'СЕТ СН'!$G$12+СВЦЭМ!$D$10+'СЕТ СН'!$G$6-'СЕТ СН'!$G$22</f>
        <v>205.44746391000001</v>
      </c>
      <c r="Y78" s="36">
        <f>SUMIFS(СВЦЭМ!$C$33:$C$776,СВЦЭМ!$A$33:$A$776,$A78,СВЦЭМ!$B$33:$B$776,Y$47)+'СЕТ СН'!$G$12+СВЦЭМ!$D$10+'СЕТ СН'!$G$6-'СЕТ СН'!$G$22</f>
        <v>205.44746391000001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01.09.2019</v>
      </c>
      <c r="B84" s="36">
        <f>SUMIFS(СВЦЭМ!$C$33:$C$776,СВЦЭМ!$A$33:$A$776,$A84,СВЦЭМ!$B$33:$B$776,B$83)+'СЕТ СН'!$H$12+СВЦЭМ!$D$10+'СЕТ СН'!$H$6-'СЕТ СН'!$H$22</f>
        <v>884.23550777000003</v>
      </c>
      <c r="C84" s="36">
        <f>SUMIFS(СВЦЭМ!$C$33:$C$776,СВЦЭМ!$A$33:$A$776,$A84,СВЦЭМ!$B$33:$B$776,C$83)+'СЕТ СН'!$H$12+СВЦЭМ!$D$10+'СЕТ СН'!$H$6-'СЕТ СН'!$H$22</f>
        <v>915.04483793000009</v>
      </c>
      <c r="D84" s="36">
        <f>SUMIFS(СВЦЭМ!$C$33:$C$776,СВЦЭМ!$A$33:$A$776,$A84,СВЦЭМ!$B$33:$B$776,D$83)+'СЕТ СН'!$H$12+СВЦЭМ!$D$10+'СЕТ СН'!$H$6-'СЕТ СН'!$H$22</f>
        <v>937.42406728000003</v>
      </c>
      <c r="E84" s="36">
        <f>SUMIFS(СВЦЭМ!$C$33:$C$776,СВЦЭМ!$A$33:$A$776,$A84,СВЦЭМ!$B$33:$B$776,E$83)+'СЕТ СН'!$H$12+СВЦЭМ!$D$10+'СЕТ СН'!$H$6-'СЕТ СН'!$H$22</f>
        <v>960.31867951000004</v>
      </c>
      <c r="F84" s="36">
        <f>SUMIFS(СВЦЭМ!$C$33:$C$776,СВЦЭМ!$A$33:$A$776,$A84,СВЦЭМ!$B$33:$B$776,F$83)+'СЕТ СН'!$H$12+СВЦЭМ!$D$10+'СЕТ СН'!$H$6-'СЕТ СН'!$H$22</f>
        <v>965.32768939000005</v>
      </c>
      <c r="G84" s="36">
        <f>SUMIFS(СВЦЭМ!$C$33:$C$776,СВЦЭМ!$A$33:$A$776,$A84,СВЦЭМ!$B$33:$B$776,G$83)+'СЕТ СН'!$H$12+СВЦЭМ!$D$10+'СЕТ СН'!$H$6-'СЕТ СН'!$H$22</f>
        <v>958.05447185000003</v>
      </c>
      <c r="H84" s="36">
        <f>SUMIFS(СВЦЭМ!$C$33:$C$776,СВЦЭМ!$A$33:$A$776,$A84,СВЦЭМ!$B$33:$B$776,H$83)+'СЕТ СН'!$H$12+СВЦЭМ!$D$10+'СЕТ СН'!$H$6-'СЕТ СН'!$H$22</f>
        <v>941.61671505000004</v>
      </c>
      <c r="I84" s="36">
        <f>SUMIFS(СВЦЭМ!$C$33:$C$776,СВЦЭМ!$A$33:$A$776,$A84,СВЦЭМ!$B$33:$B$776,I$83)+'СЕТ СН'!$H$12+СВЦЭМ!$D$10+'СЕТ СН'!$H$6-'СЕТ СН'!$H$22</f>
        <v>912.57391028000006</v>
      </c>
      <c r="J84" s="36">
        <f>SUMIFS(СВЦЭМ!$C$33:$C$776,СВЦЭМ!$A$33:$A$776,$A84,СВЦЭМ!$B$33:$B$776,J$83)+'СЕТ СН'!$H$12+СВЦЭМ!$D$10+'СЕТ СН'!$H$6-'СЕТ СН'!$H$22</f>
        <v>869.58523973000001</v>
      </c>
      <c r="K84" s="36">
        <f>SUMIFS(СВЦЭМ!$C$33:$C$776,СВЦЭМ!$A$33:$A$776,$A84,СВЦЭМ!$B$33:$B$776,K$83)+'СЕТ СН'!$H$12+СВЦЭМ!$D$10+'СЕТ СН'!$H$6-'СЕТ СН'!$H$22</f>
        <v>833.55407983999999</v>
      </c>
      <c r="L84" s="36">
        <f>SUMIFS(СВЦЭМ!$C$33:$C$776,СВЦЭМ!$A$33:$A$776,$A84,СВЦЭМ!$B$33:$B$776,L$83)+'СЕТ СН'!$H$12+СВЦЭМ!$D$10+'СЕТ СН'!$H$6-'СЕТ СН'!$H$22</f>
        <v>830.63312234</v>
      </c>
      <c r="M84" s="36">
        <f>SUMIFS(СВЦЭМ!$C$33:$C$776,СВЦЭМ!$A$33:$A$776,$A84,СВЦЭМ!$B$33:$B$776,M$83)+'СЕТ СН'!$H$12+СВЦЭМ!$D$10+'СЕТ СН'!$H$6-'СЕТ СН'!$H$22</f>
        <v>826.38029941000002</v>
      </c>
      <c r="N84" s="36">
        <f>SUMIFS(СВЦЭМ!$C$33:$C$776,СВЦЭМ!$A$33:$A$776,$A84,СВЦЭМ!$B$33:$B$776,N$83)+'СЕТ СН'!$H$12+СВЦЭМ!$D$10+'СЕТ СН'!$H$6-'СЕТ СН'!$H$22</f>
        <v>846.15559474000008</v>
      </c>
      <c r="O84" s="36">
        <f>SUMIFS(СВЦЭМ!$C$33:$C$776,СВЦЭМ!$A$33:$A$776,$A84,СВЦЭМ!$B$33:$B$776,O$83)+'СЕТ СН'!$H$12+СВЦЭМ!$D$10+'СЕТ СН'!$H$6-'СЕТ СН'!$H$22</f>
        <v>846.30373488000009</v>
      </c>
      <c r="P84" s="36">
        <f>SUMIFS(СВЦЭМ!$C$33:$C$776,СВЦЭМ!$A$33:$A$776,$A84,СВЦЭМ!$B$33:$B$776,P$83)+'СЕТ СН'!$H$12+СВЦЭМ!$D$10+'СЕТ СН'!$H$6-'СЕТ СН'!$H$22</f>
        <v>852.19737129999999</v>
      </c>
      <c r="Q84" s="36">
        <f>SUMIFS(СВЦЭМ!$C$33:$C$776,СВЦЭМ!$A$33:$A$776,$A84,СВЦЭМ!$B$33:$B$776,Q$83)+'СЕТ СН'!$H$12+СВЦЭМ!$D$10+'СЕТ СН'!$H$6-'СЕТ СН'!$H$22</f>
        <v>858.56945845000007</v>
      </c>
      <c r="R84" s="36">
        <f>SUMIFS(СВЦЭМ!$C$33:$C$776,СВЦЭМ!$A$33:$A$776,$A84,СВЦЭМ!$B$33:$B$776,R$83)+'СЕТ СН'!$H$12+СВЦЭМ!$D$10+'СЕТ СН'!$H$6-'СЕТ СН'!$H$22</f>
        <v>821.63262378000002</v>
      </c>
      <c r="S84" s="36">
        <f>SUMIFS(СВЦЭМ!$C$33:$C$776,СВЦЭМ!$A$33:$A$776,$A84,СВЦЭМ!$B$33:$B$776,S$83)+'СЕТ СН'!$H$12+СВЦЭМ!$D$10+'СЕТ СН'!$H$6-'СЕТ СН'!$H$22</f>
        <v>787.39482140999996</v>
      </c>
      <c r="T84" s="36">
        <f>SUMIFS(СВЦЭМ!$C$33:$C$776,СВЦЭМ!$A$33:$A$776,$A84,СВЦЭМ!$B$33:$B$776,T$83)+'СЕТ СН'!$H$12+СВЦЭМ!$D$10+'СЕТ СН'!$H$6-'СЕТ СН'!$H$22</f>
        <v>790.47403975999998</v>
      </c>
      <c r="U84" s="36">
        <f>SUMIFS(СВЦЭМ!$C$33:$C$776,СВЦЭМ!$A$33:$A$776,$A84,СВЦЭМ!$B$33:$B$776,U$83)+'СЕТ СН'!$H$12+СВЦЭМ!$D$10+'СЕТ СН'!$H$6-'СЕТ СН'!$H$22</f>
        <v>793.86949500000003</v>
      </c>
      <c r="V84" s="36">
        <f>SUMIFS(СВЦЭМ!$C$33:$C$776,СВЦЭМ!$A$33:$A$776,$A84,СВЦЭМ!$B$33:$B$776,V$83)+'СЕТ СН'!$H$12+СВЦЭМ!$D$10+'СЕТ СН'!$H$6-'СЕТ СН'!$H$22</f>
        <v>825.25638245000005</v>
      </c>
      <c r="W84" s="36">
        <f>SUMIFS(СВЦЭМ!$C$33:$C$776,СВЦЭМ!$A$33:$A$776,$A84,СВЦЭМ!$B$33:$B$776,W$83)+'СЕТ СН'!$H$12+СВЦЭМ!$D$10+'СЕТ СН'!$H$6-'СЕТ СН'!$H$22</f>
        <v>811.47182748</v>
      </c>
      <c r="X84" s="36">
        <f>SUMIFS(СВЦЭМ!$C$33:$C$776,СВЦЭМ!$A$33:$A$776,$A84,СВЦЭМ!$B$33:$B$776,X$83)+'СЕТ СН'!$H$12+СВЦЭМ!$D$10+'СЕТ СН'!$H$6-'СЕТ СН'!$H$22</f>
        <v>782.06299648999993</v>
      </c>
      <c r="Y84" s="36">
        <f>SUMIFS(СВЦЭМ!$C$33:$C$776,СВЦЭМ!$A$33:$A$776,$A84,СВЦЭМ!$B$33:$B$776,Y$83)+'СЕТ СН'!$H$12+СВЦЭМ!$D$10+'СЕТ СН'!$H$6-'СЕТ СН'!$H$22</f>
        <v>824.06759885000008</v>
      </c>
    </row>
    <row r="85" spans="1:25" ht="15.75" x14ac:dyDescent="0.2">
      <c r="A85" s="35">
        <f>A84+1</f>
        <v>43710</v>
      </c>
      <c r="B85" s="36">
        <f>SUMIFS(СВЦЭМ!$C$33:$C$776,СВЦЭМ!$A$33:$A$776,$A85,СВЦЭМ!$B$33:$B$776,B$83)+'СЕТ СН'!$H$12+СВЦЭМ!$D$10+'СЕТ СН'!$H$6-'СЕТ СН'!$H$22</f>
        <v>918.59654831</v>
      </c>
      <c r="C85" s="36">
        <f>SUMIFS(СВЦЭМ!$C$33:$C$776,СВЦЭМ!$A$33:$A$776,$A85,СВЦЭМ!$B$33:$B$776,C$83)+'СЕТ СН'!$H$12+СВЦЭМ!$D$10+'СЕТ СН'!$H$6-'СЕТ СН'!$H$22</f>
        <v>926.56426108000005</v>
      </c>
      <c r="D85" s="36">
        <f>SUMIFS(СВЦЭМ!$C$33:$C$776,СВЦЭМ!$A$33:$A$776,$A85,СВЦЭМ!$B$33:$B$776,D$83)+'СЕТ СН'!$H$12+СВЦЭМ!$D$10+'СЕТ СН'!$H$6-'СЕТ СН'!$H$22</f>
        <v>939.13004303000002</v>
      </c>
      <c r="E85" s="36">
        <f>SUMIFS(СВЦЭМ!$C$33:$C$776,СВЦЭМ!$A$33:$A$776,$A85,СВЦЭМ!$B$33:$B$776,E$83)+'СЕТ СН'!$H$12+СВЦЭМ!$D$10+'СЕТ СН'!$H$6-'СЕТ СН'!$H$22</f>
        <v>942.28647437000006</v>
      </c>
      <c r="F85" s="36">
        <f>SUMIFS(СВЦЭМ!$C$33:$C$776,СВЦЭМ!$A$33:$A$776,$A85,СВЦЭМ!$B$33:$B$776,F$83)+'СЕТ СН'!$H$12+СВЦЭМ!$D$10+'СЕТ СН'!$H$6-'СЕТ СН'!$H$22</f>
        <v>962.39279825000006</v>
      </c>
      <c r="G85" s="36">
        <f>SUMIFS(СВЦЭМ!$C$33:$C$776,СВЦЭМ!$A$33:$A$776,$A85,СВЦЭМ!$B$33:$B$776,G$83)+'СЕТ СН'!$H$12+СВЦЭМ!$D$10+'СЕТ СН'!$H$6-'СЕТ СН'!$H$22</f>
        <v>939.66443212000001</v>
      </c>
      <c r="H85" s="36">
        <f>SUMIFS(СВЦЭМ!$C$33:$C$776,СВЦЭМ!$A$33:$A$776,$A85,СВЦЭМ!$B$33:$B$776,H$83)+'СЕТ СН'!$H$12+СВЦЭМ!$D$10+'СЕТ СН'!$H$6-'СЕТ СН'!$H$22</f>
        <v>937.17817851000007</v>
      </c>
      <c r="I85" s="36">
        <f>SUMIFS(СВЦЭМ!$C$33:$C$776,СВЦЭМ!$A$33:$A$776,$A85,СВЦЭМ!$B$33:$B$776,I$83)+'СЕТ СН'!$H$12+СВЦЭМ!$D$10+'СЕТ СН'!$H$6-'СЕТ СН'!$H$22</f>
        <v>943.38277032000008</v>
      </c>
      <c r="J85" s="36">
        <f>SUMIFS(СВЦЭМ!$C$33:$C$776,СВЦЭМ!$A$33:$A$776,$A85,СВЦЭМ!$B$33:$B$776,J$83)+'СЕТ СН'!$H$12+СВЦЭМ!$D$10+'СЕТ СН'!$H$6-'СЕТ СН'!$H$22</f>
        <v>921.29626074000009</v>
      </c>
      <c r="K85" s="36">
        <f>SUMIFS(СВЦЭМ!$C$33:$C$776,СВЦЭМ!$A$33:$A$776,$A85,СВЦЭМ!$B$33:$B$776,K$83)+'СЕТ СН'!$H$12+СВЦЭМ!$D$10+'СЕТ СН'!$H$6-'СЕТ СН'!$H$22</f>
        <v>880.35567472000002</v>
      </c>
      <c r="L85" s="36">
        <f>SUMIFS(СВЦЭМ!$C$33:$C$776,СВЦЭМ!$A$33:$A$776,$A85,СВЦЭМ!$B$33:$B$776,L$83)+'СЕТ СН'!$H$12+СВЦЭМ!$D$10+'СЕТ СН'!$H$6-'СЕТ СН'!$H$22</f>
        <v>883.16287406000004</v>
      </c>
      <c r="M85" s="36">
        <f>SUMIFS(СВЦЭМ!$C$33:$C$776,СВЦЭМ!$A$33:$A$776,$A85,СВЦЭМ!$B$33:$B$776,M$83)+'СЕТ СН'!$H$12+СВЦЭМ!$D$10+'СЕТ СН'!$H$6-'СЕТ СН'!$H$22</f>
        <v>887.83932419000007</v>
      </c>
      <c r="N85" s="36">
        <f>SUMIFS(СВЦЭМ!$C$33:$C$776,СВЦЭМ!$A$33:$A$776,$A85,СВЦЭМ!$B$33:$B$776,N$83)+'СЕТ СН'!$H$12+СВЦЭМ!$D$10+'СЕТ СН'!$H$6-'СЕТ СН'!$H$22</f>
        <v>893.44281010000009</v>
      </c>
      <c r="O85" s="36">
        <f>SUMIFS(СВЦЭМ!$C$33:$C$776,СВЦЭМ!$A$33:$A$776,$A85,СВЦЭМ!$B$33:$B$776,O$83)+'СЕТ СН'!$H$12+СВЦЭМ!$D$10+'СЕТ СН'!$H$6-'СЕТ СН'!$H$22</f>
        <v>887.09259782000004</v>
      </c>
      <c r="P85" s="36">
        <f>SUMIFS(СВЦЭМ!$C$33:$C$776,СВЦЭМ!$A$33:$A$776,$A85,СВЦЭМ!$B$33:$B$776,P$83)+'СЕТ СН'!$H$12+СВЦЭМ!$D$10+'СЕТ СН'!$H$6-'СЕТ СН'!$H$22</f>
        <v>886.60605071999998</v>
      </c>
      <c r="Q85" s="36">
        <f>SUMIFS(СВЦЭМ!$C$33:$C$776,СВЦЭМ!$A$33:$A$776,$A85,СВЦЭМ!$B$33:$B$776,Q$83)+'СЕТ СН'!$H$12+СВЦЭМ!$D$10+'СЕТ СН'!$H$6-'СЕТ СН'!$H$22</f>
        <v>891.26802236000003</v>
      </c>
      <c r="R85" s="36">
        <f>SUMIFS(СВЦЭМ!$C$33:$C$776,СВЦЭМ!$A$33:$A$776,$A85,СВЦЭМ!$B$33:$B$776,R$83)+'СЕТ СН'!$H$12+СВЦЭМ!$D$10+'СЕТ СН'!$H$6-'СЕТ СН'!$H$22</f>
        <v>860.09710719999998</v>
      </c>
      <c r="S85" s="36">
        <f>SUMIFS(СВЦЭМ!$C$33:$C$776,СВЦЭМ!$A$33:$A$776,$A85,СВЦЭМ!$B$33:$B$776,S$83)+'СЕТ СН'!$H$12+СВЦЭМ!$D$10+'СЕТ СН'!$H$6-'СЕТ СН'!$H$22</f>
        <v>820.79568697000002</v>
      </c>
      <c r="T85" s="36">
        <f>SUMIFS(СВЦЭМ!$C$33:$C$776,СВЦЭМ!$A$33:$A$776,$A85,СВЦЭМ!$B$33:$B$776,T$83)+'СЕТ СН'!$H$12+СВЦЭМ!$D$10+'СЕТ СН'!$H$6-'СЕТ СН'!$H$22</f>
        <v>821.34635906000005</v>
      </c>
      <c r="U85" s="36">
        <f>SUMIFS(СВЦЭМ!$C$33:$C$776,СВЦЭМ!$A$33:$A$776,$A85,СВЦЭМ!$B$33:$B$776,U$83)+'СЕТ СН'!$H$12+СВЦЭМ!$D$10+'СЕТ СН'!$H$6-'СЕТ СН'!$H$22</f>
        <v>821.38334981000003</v>
      </c>
      <c r="V85" s="36">
        <f>SUMIFS(СВЦЭМ!$C$33:$C$776,СВЦЭМ!$A$33:$A$776,$A85,СВЦЭМ!$B$33:$B$776,V$83)+'СЕТ СН'!$H$12+СВЦЭМ!$D$10+'СЕТ СН'!$H$6-'СЕТ СН'!$H$22</f>
        <v>840.49625475000005</v>
      </c>
      <c r="W85" s="36">
        <f>SUMIFS(СВЦЭМ!$C$33:$C$776,СВЦЭМ!$A$33:$A$776,$A85,СВЦЭМ!$B$33:$B$776,W$83)+'СЕТ СН'!$H$12+СВЦЭМ!$D$10+'СЕТ СН'!$H$6-'СЕТ СН'!$H$22</f>
        <v>824.32219436000003</v>
      </c>
      <c r="X85" s="36">
        <f>SUMIFS(СВЦЭМ!$C$33:$C$776,СВЦЭМ!$A$33:$A$776,$A85,СВЦЭМ!$B$33:$B$776,X$83)+'СЕТ СН'!$H$12+СВЦЭМ!$D$10+'СЕТ СН'!$H$6-'СЕТ СН'!$H$22</f>
        <v>846.04967797000006</v>
      </c>
      <c r="Y85" s="36">
        <f>SUMIFS(СВЦЭМ!$C$33:$C$776,СВЦЭМ!$A$33:$A$776,$A85,СВЦЭМ!$B$33:$B$776,Y$83)+'СЕТ СН'!$H$12+СВЦЭМ!$D$10+'СЕТ СН'!$H$6-'СЕТ СН'!$H$22</f>
        <v>896.35958354000002</v>
      </c>
    </row>
    <row r="86" spans="1:25" ht="15.75" x14ac:dyDescent="0.2">
      <c r="A86" s="35">
        <f t="shared" ref="A86:A114" si="2">A85+1</f>
        <v>43711</v>
      </c>
      <c r="B86" s="36">
        <f>SUMIFS(СВЦЭМ!$C$33:$C$776,СВЦЭМ!$A$33:$A$776,$A86,СВЦЭМ!$B$33:$B$776,B$83)+'СЕТ СН'!$H$12+СВЦЭМ!$D$10+'СЕТ СН'!$H$6-'СЕТ СН'!$H$22</f>
        <v>963.41741488000002</v>
      </c>
      <c r="C86" s="36">
        <f>SUMIFS(СВЦЭМ!$C$33:$C$776,СВЦЭМ!$A$33:$A$776,$A86,СВЦЭМ!$B$33:$B$776,C$83)+'СЕТ СН'!$H$12+СВЦЭМ!$D$10+'СЕТ СН'!$H$6-'СЕТ СН'!$H$22</f>
        <v>974.39736034999999</v>
      </c>
      <c r="D86" s="36">
        <f>SUMIFS(СВЦЭМ!$C$33:$C$776,СВЦЭМ!$A$33:$A$776,$A86,СВЦЭМ!$B$33:$B$776,D$83)+'СЕТ СН'!$H$12+СВЦЭМ!$D$10+'СЕТ СН'!$H$6-'СЕТ СН'!$H$22</f>
        <v>966.84251244000006</v>
      </c>
      <c r="E86" s="36">
        <f>SUMIFS(СВЦЭМ!$C$33:$C$776,СВЦЭМ!$A$33:$A$776,$A86,СВЦЭМ!$B$33:$B$776,E$83)+'СЕТ СН'!$H$12+СВЦЭМ!$D$10+'СЕТ СН'!$H$6-'СЕТ СН'!$H$22</f>
        <v>956.91086834000009</v>
      </c>
      <c r="F86" s="36">
        <f>SUMIFS(СВЦЭМ!$C$33:$C$776,СВЦЭМ!$A$33:$A$776,$A86,СВЦЭМ!$B$33:$B$776,F$83)+'СЕТ СН'!$H$12+СВЦЭМ!$D$10+'СЕТ СН'!$H$6-'СЕТ СН'!$H$22</f>
        <v>958.80948603000002</v>
      </c>
      <c r="G86" s="36">
        <f>SUMIFS(СВЦЭМ!$C$33:$C$776,СВЦЭМ!$A$33:$A$776,$A86,СВЦЭМ!$B$33:$B$776,G$83)+'СЕТ СН'!$H$12+СВЦЭМ!$D$10+'СЕТ СН'!$H$6-'СЕТ СН'!$H$22</f>
        <v>958.58021980000001</v>
      </c>
      <c r="H86" s="36">
        <f>SUMIFS(СВЦЭМ!$C$33:$C$776,СВЦЭМ!$A$33:$A$776,$A86,СВЦЭМ!$B$33:$B$776,H$83)+'СЕТ СН'!$H$12+СВЦЭМ!$D$10+'СЕТ СН'!$H$6-'СЕТ СН'!$H$22</f>
        <v>953.06158444000005</v>
      </c>
      <c r="I86" s="36">
        <f>SUMIFS(СВЦЭМ!$C$33:$C$776,СВЦЭМ!$A$33:$A$776,$A86,СВЦЭМ!$B$33:$B$776,I$83)+'СЕТ СН'!$H$12+СВЦЭМ!$D$10+'СЕТ СН'!$H$6-'СЕТ СН'!$H$22</f>
        <v>945.16992175000007</v>
      </c>
      <c r="J86" s="36">
        <f>SUMIFS(СВЦЭМ!$C$33:$C$776,СВЦЭМ!$A$33:$A$776,$A86,СВЦЭМ!$B$33:$B$776,J$83)+'СЕТ СН'!$H$12+СВЦЭМ!$D$10+'СЕТ СН'!$H$6-'СЕТ СН'!$H$22</f>
        <v>897.39178918000005</v>
      </c>
      <c r="K86" s="36">
        <f>SUMIFS(СВЦЭМ!$C$33:$C$776,СВЦЭМ!$A$33:$A$776,$A86,СВЦЭМ!$B$33:$B$776,K$83)+'СЕТ СН'!$H$12+СВЦЭМ!$D$10+'СЕТ СН'!$H$6-'СЕТ СН'!$H$22</f>
        <v>900.24852628000008</v>
      </c>
      <c r="L86" s="36">
        <f>SUMIFS(СВЦЭМ!$C$33:$C$776,СВЦЭМ!$A$33:$A$776,$A86,СВЦЭМ!$B$33:$B$776,L$83)+'СЕТ СН'!$H$12+СВЦЭМ!$D$10+'СЕТ СН'!$H$6-'СЕТ СН'!$H$22</f>
        <v>902.97015306000003</v>
      </c>
      <c r="M86" s="36">
        <f>SUMIFS(СВЦЭМ!$C$33:$C$776,СВЦЭМ!$A$33:$A$776,$A86,СВЦЭМ!$B$33:$B$776,M$83)+'СЕТ СН'!$H$12+СВЦЭМ!$D$10+'СЕТ СН'!$H$6-'СЕТ СН'!$H$22</f>
        <v>899.08126712000001</v>
      </c>
      <c r="N86" s="36">
        <f>SUMIFS(СВЦЭМ!$C$33:$C$776,СВЦЭМ!$A$33:$A$776,$A86,СВЦЭМ!$B$33:$B$776,N$83)+'СЕТ СН'!$H$12+СВЦЭМ!$D$10+'СЕТ СН'!$H$6-'СЕТ СН'!$H$22</f>
        <v>896.33307699</v>
      </c>
      <c r="O86" s="36">
        <f>SUMIFS(СВЦЭМ!$C$33:$C$776,СВЦЭМ!$A$33:$A$776,$A86,СВЦЭМ!$B$33:$B$776,O$83)+'СЕТ СН'!$H$12+СВЦЭМ!$D$10+'СЕТ СН'!$H$6-'СЕТ СН'!$H$22</f>
        <v>896.53590913000005</v>
      </c>
      <c r="P86" s="36">
        <f>SUMIFS(СВЦЭМ!$C$33:$C$776,СВЦЭМ!$A$33:$A$776,$A86,СВЦЭМ!$B$33:$B$776,P$83)+'СЕТ СН'!$H$12+СВЦЭМ!$D$10+'СЕТ СН'!$H$6-'СЕТ СН'!$H$22</f>
        <v>900.06987581999999</v>
      </c>
      <c r="Q86" s="36">
        <f>SUMIFS(СВЦЭМ!$C$33:$C$776,СВЦЭМ!$A$33:$A$776,$A86,СВЦЭМ!$B$33:$B$776,Q$83)+'СЕТ СН'!$H$12+СВЦЭМ!$D$10+'СЕТ СН'!$H$6-'СЕТ СН'!$H$22</f>
        <v>902.19417321000003</v>
      </c>
      <c r="R86" s="36">
        <f>SUMIFS(СВЦЭМ!$C$33:$C$776,СВЦЭМ!$A$33:$A$776,$A86,СВЦЭМ!$B$33:$B$776,R$83)+'СЕТ СН'!$H$12+СВЦЭМ!$D$10+'СЕТ СН'!$H$6-'СЕТ СН'!$H$22</f>
        <v>858.86064413000008</v>
      </c>
      <c r="S86" s="36">
        <f>SUMIFS(СВЦЭМ!$C$33:$C$776,СВЦЭМ!$A$33:$A$776,$A86,СВЦЭМ!$B$33:$B$776,S$83)+'СЕТ СН'!$H$12+СВЦЭМ!$D$10+'СЕТ СН'!$H$6-'СЕТ СН'!$H$22</f>
        <v>823.93913674000009</v>
      </c>
      <c r="T86" s="36">
        <f>SUMIFS(СВЦЭМ!$C$33:$C$776,СВЦЭМ!$A$33:$A$776,$A86,СВЦЭМ!$B$33:$B$776,T$83)+'СЕТ СН'!$H$12+СВЦЭМ!$D$10+'СЕТ СН'!$H$6-'СЕТ СН'!$H$22</f>
        <v>833.09813589000009</v>
      </c>
      <c r="U86" s="36">
        <f>SUMIFS(СВЦЭМ!$C$33:$C$776,СВЦЭМ!$A$33:$A$776,$A86,СВЦЭМ!$B$33:$B$776,U$83)+'СЕТ СН'!$H$12+СВЦЭМ!$D$10+'СЕТ СН'!$H$6-'СЕТ СН'!$H$22</f>
        <v>835.27834751</v>
      </c>
      <c r="V86" s="36">
        <f>SUMIFS(СВЦЭМ!$C$33:$C$776,СВЦЭМ!$A$33:$A$776,$A86,СВЦЭМ!$B$33:$B$776,V$83)+'СЕТ СН'!$H$12+СВЦЭМ!$D$10+'СЕТ СН'!$H$6-'СЕТ СН'!$H$22</f>
        <v>857.79859237000005</v>
      </c>
      <c r="W86" s="36">
        <f>SUMIFS(СВЦЭМ!$C$33:$C$776,СВЦЭМ!$A$33:$A$776,$A86,СВЦЭМ!$B$33:$B$776,W$83)+'СЕТ СН'!$H$12+СВЦЭМ!$D$10+'СЕТ СН'!$H$6-'СЕТ СН'!$H$22</f>
        <v>843.86309566</v>
      </c>
      <c r="X86" s="36">
        <f>SUMIFS(СВЦЭМ!$C$33:$C$776,СВЦЭМ!$A$33:$A$776,$A86,СВЦЭМ!$B$33:$B$776,X$83)+'СЕТ СН'!$H$12+СВЦЭМ!$D$10+'СЕТ СН'!$H$6-'СЕТ СН'!$H$22</f>
        <v>812.77230778000001</v>
      </c>
      <c r="Y86" s="36">
        <f>SUMIFS(СВЦЭМ!$C$33:$C$776,СВЦЭМ!$A$33:$A$776,$A86,СВЦЭМ!$B$33:$B$776,Y$83)+'СЕТ СН'!$H$12+СВЦЭМ!$D$10+'СЕТ СН'!$H$6-'СЕТ СН'!$H$22</f>
        <v>893.79258812</v>
      </c>
    </row>
    <row r="87" spans="1:25" ht="15.75" x14ac:dyDescent="0.2">
      <c r="A87" s="35">
        <f t="shared" si="2"/>
        <v>43712</v>
      </c>
      <c r="B87" s="36">
        <f>SUMIFS(СВЦЭМ!$C$33:$C$776,СВЦЭМ!$A$33:$A$776,$A87,СВЦЭМ!$B$33:$B$776,B$83)+'СЕТ СН'!$H$12+СВЦЭМ!$D$10+'СЕТ СН'!$H$6-'СЕТ СН'!$H$22</f>
        <v>957.47441356000002</v>
      </c>
      <c r="C87" s="36">
        <f>SUMIFS(СВЦЭМ!$C$33:$C$776,СВЦЭМ!$A$33:$A$776,$A87,СВЦЭМ!$B$33:$B$776,C$83)+'СЕТ СН'!$H$12+СВЦЭМ!$D$10+'СЕТ СН'!$H$6-'СЕТ СН'!$H$22</f>
        <v>959.91575209000007</v>
      </c>
      <c r="D87" s="36">
        <f>SUMIFS(СВЦЭМ!$C$33:$C$776,СВЦЭМ!$A$33:$A$776,$A87,СВЦЭМ!$B$33:$B$776,D$83)+'СЕТ СН'!$H$12+СВЦЭМ!$D$10+'СЕТ СН'!$H$6-'СЕТ СН'!$H$22</f>
        <v>958.28575761000002</v>
      </c>
      <c r="E87" s="36">
        <f>SUMIFS(СВЦЭМ!$C$33:$C$776,СВЦЭМ!$A$33:$A$776,$A87,СВЦЭМ!$B$33:$B$776,E$83)+'СЕТ СН'!$H$12+СВЦЭМ!$D$10+'СЕТ СН'!$H$6-'СЕТ СН'!$H$22</f>
        <v>954.98575351</v>
      </c>
      <c r="F87" s="36">
        <f>SUMIFS(СВЦЭМ!$C$33:$C$776,СВЦЭМ!$A$33:$A$776,$A87,СВЦЭМ!$B$33:$B$776,F$83)+'СЕТ СН'!$H$12+СВЦЭМ!$D$10+'СЕТ СН'!$H$6-'СЕТ СН'!$H$22</f>
        <v>943.29615884000009</v>
      </c>
      <c r="G87" s="36">
        <f>SUMIFS(СВЦЭМ!$C$33:$C$776,СВЦЭМ!$A$33:$A$776,$A87,СВЦЭМ!$B$33:$B$776,G$83)+'СЕТ СН'!$H$12+СВЦЭМ!$D$10+'СЕТ СН'!$H$6-'СЕТ СН'!$H$22</f>
        <v>953.9731458</v>
      </c>
      <c r="H87" s="36">
        <f>SUMIFS(СВЦЭМ!$C$33:$C$776,СВЦЭМ!$A$33:$A$776,$A87,СВЦЭМ!$B$33:$B$776,H$83)+'СЕТ СН'!$H$12+СВЦЭМ!$D$10+'СЕТ СН'!$H$6-'СЕТ СН'!$H$22</f>
        <v>924.07619428999999</v>
      </c>
      <c r="I87" s="36">
        <f>SUMIFS(СВЦЭМ!$C$33:$C$776,СВЦЭМ!$A$33:$A$776,$A87,СВЦЭМ!$B$33:$B$776,I$83)+'СЕТ СН'!$H$12+СВЦЭМ!$D$10+'СЕТ СН'!$H$6-'СЕТ СН'!$H$22</f>
        <v>911.63761542000009</v>
      </c>
      <c r="J87" s="36">
        <f>SUMIFS(СВЦЭМ!$C$33:$C$776,СВЦЭМ!$A$33:$A$776,$A87,СВЦЭМ!$B$33:$B$776,J$83)+'СЕТ СН'!$H$12+СВЦЭМ!$D$10+'СЕТ СН'!$H$6-'СЕТ СН'!$H$22</f>
        <v>900.18861537000009</v>
      </c>
      <c r="K87" s="36">
        <f>SUMIFS(СВЦЭМ!$C$33:$C$776,СВЦЭМ!$A$33:$A$776,$A87,СВЦЭМ!$B$33:$B$776,K$83)+'СЕТ СН'!$H$12+СВЦЭМ!$D$10+'СЕТ СН'!$H$6-'СЕТ СН'!$H$22</f>
        <v>908.26924216000009</v>
      </c>
      <c r="L87" s="36">
        <f>SUMIFS(СВЦЭМ!$C$33:$C$776,СВЦЭМ!$A$33:$A$776,$A87,СВЦЭМ!$B$33:$B$776,L$83)+'СЕТ СН'!$H$12+СВЦЭМ!$D$10+'СЕТ СН'!$H$6-'СЕТ СН'!$H$22</f>
        <v>913.94580370000006</v>
      </c>
      <c r="M87" s="36">
        <f>SUMIFS(СВЦЭМ!$C$33:$C$776,СВЦЭМ!$A$33:$A$776,$A87,СВЦЭМ!$B$33:$B$776,M$83)+'СЕТ СН'!$H$12+СВЦЭМ!$D$10+'СЕТ СН'!$H$6-'СЕТ СН'!$H$22</f>
        <v>914.19176661000006</v>
      </c>
      <c r="N87" s="36">
        <f>SUMIFS(СВЦЭМ!$C$33:$C$776,СВЦЭМ!$A$33:$A$776,$A87,СВЦЭМ!$B$33:$B$776,N$83)+'СЕТ СН'!$H$12+СВЦЭМ!$D$10+'СЕТ СН'!$H$6-'СЕТ СН'!$H$22</f>
        <v>913.21249473</v>
      </c>
      <c r="O87" s="36">
        <f>SUMIFS(СВЦЭМ!$C$33:$C$776,СВЦЭМ!$A$33:$A$776,$A87,СВЦЭМ!$B$33:$B$776,O$83)+'СЕТ СН'!$H$12+СВЦЭМ!$D$10+'СЕТ СН'!$H$6-'СЕТ СН'!$H$22</f>
        <v>914.51680251000005</v>
      </c>
      <c r="P87" s="36">
        <f>SUMIFS(СВЦЭМ!$C$33:$C$776,СВЦЭМ!$A$33:$A$776,$A87,СВЦЭМ!$B$33:$B$776,P$83)+'СЕТ СН'!$H$12+СВЦЭМ!$D$10+'СЕТ СН'!$H$6-'СЕТ СН'!$H$22</f>
        <v>916.44164354000009</v>
      </c>
      <c r="Q87" s="36">
        <f>SUMIFS(СВЦЭМ!$C$33:$C$776,СВЦЭМ!$A$33:$A$776,$A87,СВЦЭМ!$B$33:$B$776,Q$83)+'СЕТ СН'!$H$12+СВЦЭМ!$D$10+'СЕТ СН'!$H$6-'СЕТ СН'!$H$22</f>
        <v>911.90886733000002</v>
      </c>
      <c r="R87" s="36">
        <f>SUMIFS(СВЦЭМ!$C$33:$C$776,СВЦЭМ!$A$33:$A$776,$A87,СВЦЭМ!$B$33:$B$776,R$83)+'СЕТ СН'!$H$12+СВЦЭМ!$D$10+'СЕТ СН'!$H$6-'СЕТ СН'!$H$22</f>
        <v>867.83247807000009</v>
      </c>
      <c r="S87" s="36">
        <f>SUMIFS(СВЦЭМ!$C$33:$C$776,СВЦЭМ!$A$33:$A$776,$A87,СВЦЭМ!$B$33:$B$776,S$83)+'СЕТ СН'!$H$12+СВЦЭМ!$D$10+'СЕТ СН'!$H$6-'СЕТ СН'!$H$22</f>
        <v>832.23197030000006</v>
      </c>
      <c r="T87" s="36">
        <f>SUMIFS(СВЦЭМ!$C$33:$C$776,СВЦЭМ!$A$33:$A$776,$A87,СВЦЭМ!$B$33:$B$776,T$83)+'СЕТ СН'!$H$12+СВЦЭМ!$D$10+'СЕТ СН'!$H$6-'СЕТ СН'!$H$22</f>
        <v>832.95519186000001</v>
      </c>
      <c r="U87" s="36">
        <f>SUMIFS(СВЦЭМ!$C$33:$C$776,СВЦЭМ!$A$33:$A$776,$A87,СВЦЭМ!$B$33:$B$776,U$83)+'СЕТ СН'!$H$12+СВЦЭМ!$D$10+'СЕТ СН'!$H$6-'СЕТ СН'!$H$22</f>
        <v>832.97178745000008</v>
      </c>
      <c r="V87" s="36">
        <f>SUMIFS(СВЦЭМ!$C$33:$C$776,СВЦЭМ!$A$33:$A$776,$A87,СВЦЭМ!$B$33:$B$776,V$83)+'СЕТ СН'!$H$12+СВЦЭМ!$D$10+'СЕТ СН'!$H$6-'СЕТ СН'!$H$22</f>
        <v>848.11289300999999</v>
      </c>
      <c r="W87" s="36">
        <f>SUMIFS(СВЦЭМ!$C$33:$C$776,СВЦЭМ!$A$33:$A$776,$A87,СВЦЭМ!$B$33:$B$776,W$83)+'СЕТ СН'!$H$12+СВЦЭМ!$D$10+'СЕТ СН'!$H$6-'СЕТ СН'!$H$22</f>
        <v>841.73905374000003</v>
      </c>
      <c r="X87" s="36">
        <f>SUMIFS(СВЦЭМ!$C$33:$C$776,СВЦЭМ!$A$33:$A$776,$A87,СВЦЭМ!$B$33:$B$776,X$83)+'СЕТ СН'!$H$12+СВЦЭМ!$D$10+'СЕТ СН'!$H$6-'СЕТ СН'!$H$22</f>
        <v>820.61775577000003</v>
      </c>
      <c r="Y87" s="36">
        <f>SUMIFS(СВЦЭМ!$C$33:$C$776,СВЦЭМ!$A$33:$A$776,$A87,СВЦЭМ!$B$33:$B$776,Y$83)+'СЕТ СН'!$H$12+СВЦЭМ!$D$10+'СЕТ СН'!$H$6-'СЕТ СН'!$H$22</f>
        <v>882.16007009999998</v>
      </c>
    </row>
    <row r="88" spans="1:25" ht="15.75" x14ac:dyDescent="0.2">
      <c r="A88" s="35">
        <f t="shared" si="2"/>
        <v>43713</v>
      </c>
      <c r="B88" s="36">
        <f>SUMIFS(СВЦЭМ!$C$33:$C$776,СВЦЭМ!$A$33:$A$776,$A88,СВЦЭМ!$B$33:$B$776,B$83)+'СЕТ СН'!$H$12+СВЦЭМ!$D$10+'СЕТ СН'!$H$6-'СЕТ СН'!$H$22</f>
        <v>970.40765722000003</v>
      </c>
      <c r="C88" s="36">
        <f>SUMIFS(СВЦЭМ!$C$33:$C$776,СВЦЭМ!$A$33:$A$776,$A88,СВЦЭМ!$B$33:$B$776,C$83)+'СЕТ СН'!$H$12+СВЦЭМ!$D$10+'СЕТ СН'!$H$6-'СЕТ СН'!$H$22</f>
        <v>961.75275567000006</v>
      </c>
      <c r="D88" s="36">
        <f>SUMIFS(СВЦЭМ!$C$33:$C$776,СВЦЭМ!$A$33:$A$776,$A88,СВЦЭМ!$B$33:$B$776,D$83)+'СЕТ СН'!$H$12+СВЦЭМ!$D$10+'СЕТ СН'!$H$6-'СЕТ СН'!$H$22</f>
        <v>958.79181217000007</v>
      </c>
      <c r="E88" s="36">
        <f>SUMIFS(СВЦЭМ!$C$33:$C$776,СВЦЭМ!$A$33:$A$776,$A88,СВЦЭМ!$B$33:$B$776,E$83)+'СЕТ СН'!$H$12+СВЦЭМ!$D$10+'СЕТ СН'!$H$6-'СЕТ СН'!$H$22</f>
        <v>967.92960567</v>
      </c>
      <c r="F88" s="36">
        <f>SUMIFS(СВЦЭМ!$C$33:$C$776,СВЦЭМ!$A$33:$A$776,$A88,СВЦЭМ!$B$33:$B$776,F$83)+'СЕТ СН'!$H$12+СВЦЭМ!$D$10+'СЕТ СН'!$H$6-'СЕТ СН'!$H$22</f>
        <v>955.63655667</v>
      </c>
      <c r="G88" s="36">
        <f>SUMIFS(СВЦЭМ!$C$33:$C$776,СВЦЭМ!$A$33:$A$776,$A88,СВЦЭМ!$B$33:$B$776,G$83)+'СЕТ СН'!$H$12+СВЦЭМ!$D$10+'СЕТ СН'!$H$6-'СЕТ СН'!$H$22</f>
        <v>962.50433266000005</v>
      </c>
      <c r="H88" s="36">
        <f>SUMIFS(СВЦЭМ!$C$33:$C$776,СВЦЭМ!$A$33:$A$776,$A88,СВЦЭМ!$B$33:$B$776,H$83)+'СЕТ СН'!$H$12+СВЦЭМ!$D$10+'СЕТ СН'!$H$6-'СЕТ СН'!$H$22</f>
        <v>954.54301909000003</v>
      </c>
      <c r="I88" s="36">
        <f>SUMIFS(СВЦЭМ!$C$33:$C$776,СВЦЭМ!$A$33:$A$776,$A88,СВЦЭМ!$B$33:$B$776,I$83)+'СЕТ СН'!$H$12+СВЦЭМ!$D$10+'СЕТ СН'!$H$6-'СЕТ СН'!$H$22</f>
        <v>900.27865845000008</v>
      </c>
      <c r="J88" s="36">
        <f>SUMIFS(СВЦЭМ!$C$33:$C$776,СВЦЭМ!$A$33:$A$776,$A88,СВЦЭМ!$B$33:$B$776,J$83)+'СЕТ СН'!$H$12+СВЦЭМ!$D$10+'СЕТ СН'!$H$6-'СЕТ СН'!$H$22</f>
        <v>905.84389157999999</v>
      </c>
      <c r="K88" s="36">
        <f>SUMIFS(СВЦЭМ!$C$33:$C$776,СВЦЭМ!$A$33:$A$776,$A88,СВЦЭМ!$B$33:$B$776,K$83)+'СЕТ СН'!$H$12+СВЦЭМ!$D$10+'СЕТ СН'!$H$6-'СЕТ СН'!$H$22</f>
        <v>920.36607659000003</v>
      </c>
      <c r="L88" s="36">
        <f>SUMIFS(СВЦЭМ!$C$33:$C$776,СВЦЭМ!$A$33:$A$776,$A88,СВЦЭМ!$B$33:$B$776,L$83)+'СЕТ СН'!$H$12+СВЦЭМ!$D$10+'СЕТ СН'!$H$6-'СЕТ СН'!$H$22</f>
        <v>926.94820511</v>
      </c>
      <c r="M88" s="36">
        <f>SUMIFS(СВЦЭМ!$C$33:$C$776,СВЦЭМ!$A$33:$A$776,$A88,СВЦЭМ!$B$33:$B$776,M$83)+'СЕТ СН'!$H$12+СВЦЭМ!$D$10+'СЕТ СН'!$H$6-'СЕТ СН'!$H$22</f>
        <v>920.76455547</v>
      </c>
      <c r="N88" s="36">
        <f>SUMIFS(СВЦЭМ!$C$33:$C$776,СВЦЭМ!$A$33:$A$776,$A88,СВЦЭМ!$B$33:$B$776,N$83)+'СЕТ СН'!$H$12+СВЦЭМ!$D$10+'СЕТ СН'!$H$6-'СЕТ СН'!$H$22</f>
        <v>917.52781197000002</v>
      </c>
      <c r="O88" s="36">
        <f>SUMIFS(СВЦЭМ!$C$33:$C$776,СВЦЭМ!$A$33:$A$776,$A88,СВЦЭМ!$B$33:$B$776,O$83)+'СЕТ СН'!$H$12+СВЦЭМ!$D$10+'СЕТ СН'!$H$6-'СЕТ СН'!$H$22</f>
        <v>914.39891023000007</v>
      </c>
      <c r="P88" s="36">
        <f>SUMIFS(СВЦЭМ!$C$33:$C$776,СВЦЭМ!$A$33:$A$776,$A88,СВЦЭМ!$B$33:$B$776,P$83)+'СЕТ СН'!$H$12+СВЦЭМ!$D$10+'СЕТ СН'!$H$6-'СЕТ СН'!$H$22</f>
        <v>914.97399773000006</v>
      </c>
      <c r="Q88" s="36">
        <f>SUMIFS(СВЦЭМ!$C$33:$C$776,СВЦЭМ!$A$33:$A$776,$A88,СВЦЭМ!$B$33:$B$776,Q$83)+'СЕТ СН'!$H$12+СВЦЭМ!$D$10+'СЕТ СН'!$H$6-'СЕТ СН'!$H$22</f>
        <v>899.23037184000009</v>
      </c>
      <c r="R88" s="36">
        <f>SUMIFS(СВЦЭМ!$C$33:$C$776,СВЦЭМ!$A$33:$A$776,$A88,СВЦЭМ!$B$33:$B$776,R$83)+'СЕТ СН'!$H$12+СВЦЭМ!$D$10+'СЕТ СН'!$H$6-'СЕТ СН'!$H$22</f>
        <v>860.24456843000007</v>
      </c>
      <c r="S88" s="36">
        <f>SUMIFS(СВЦЭМ!$C$33:$C$776,СВЦЭМ!$A$33:$A$776,$A88,СВЦЭМ!$B$33:$B$776,S$83)+'СЕТ СН'!$H$12+СВЦЭМ!$D$10+'СЕТ СН'!$H$6-'СЕТ СН'!$H$22</f>
        <v>839.29451637</v>
      </c>
      <c r="T88" s="36">
        <f>SUMIFS(СВЦЭМ!$C$33:$C$776,СВЦЭМ!$A$33:$A$776,$A88,СВЦЭМ!$B$33:$B$776,T$83)+'СЕТ СН'!$H$12+СВЦЭМ!$D$10+'СЕТ СН'!$H$6-'СЕТ СН'!$H$22</f>
        <v>867.58934481000006</v>
      </c>
      <c r="U88" s="36">
        <f>SUMIFS(СВЦЭМ!$C$33:$C$776,СВЦЭМ!$A$33:$A$776,$A88,СВЦЭМ!$B$33:$B$776,U$83)+'СЕТ СН'!$H$12+СВЦЭМ!$D$10+'СЕТ СН'!$H$6-'СЕТ СН'!$H$22</f>
        <v>848.28515464000009</v>
      </c>
      <c r="V88" s="36">
        <f>SUMIFS(СВЦЭМ!$C$33:$C$776,СВЦЭМ!$A$33:$A$776,$A88,СВЦЭМ!$B$33:$B$776,V$83)+'СЕТ СН'!$H$12+СВЦЭМ!$D$10+'СЕТ СН'!$H$6-'СЕТ СН'!$H$22</f>
        <v>848.05122262999998</v>
      </c>
      <c r="W88" s="36">
        <f>SUMIFS(СВЦЭМ!$C$33:$C$776,СВЦЭМ!$A$33:$A$776,$A88,СВЦЭМ!$B$33:$B$776,W$83)+'СЕТ СН'!$H$12+СВЦЭМ!$D$10+'СЕТ СН'!$H$6-'СЕТ СН'!$H$22</f>
        <v>841.05567631000008</v>
      </c>
      <c r="X88" s="36">
        <f>SUMIFS(СВЦЭМ!$C$33:$C$776,СВЦЭМ!$A$33:$A$776,$A88,СВЦЭМ!$B$33:$B$776,X$83)+'СЕТ СН'!$H$12+СВЦЭМ!$D$10+'СЕТ СН'!$H$6-'СЕТ СН'!$H$22</f>
        <v>813.88388791</v>
      </c>
      <c r="Y88" s="36">
        <f>SUMIFS(СВЦЭМ!$C$33:$C$776,СВЦЭМ!$A$33:$A$776,$A88,СВЦЭМ!$B$33:$B$776,Y$83)+'СЕТ СН'!$H$12+СВЦЭМ!$D$10+'СЕТ СН'!$H$6-'СЕТ СН'!$H$22</f>
        <v>844.64502668</v>
      </c>
    </row>
    <row r="89" spans="1:25" ht="15.75" x14ac:dyDescent="0.2">
      <c r="A89" s="35">
        <f t="shared" si="2"/>
        <v>43714</v>
      </c>
      <c r="B89" s="36">
        <f>SUMIFS(СВЦЭМ!$C$33:$C$776,СВЦЭМ!$A$33:$A$776,$A89,СВЦЭМ!$B$33:$B$776,B$83)+'СЕТ СН'!$H$12+СВЦЭМ!$D$10+'СЕТ СН'!$H$6-'СЕТ СН'!$H$22</f>
        <v>863.63149339000006</v>
      </c>
      <c r="C89" s="36">
        <f>SUMIFS(СВЦЭМ!$C$33:$C$776,СВЦЭМ!$A$33:$A$776,$A89,СВЦЭМ!$B$33:$B$776,C$83)+'СЕТ СН'!$H$12+СВЦЭМ!$D$10+'СЕТ СН'!$H$6-'СЕТ СН'!$H$22</f>
        <v>925.44768190000002</v>
      </c>
      <c r="D89" s="36">
        <f>SUMIFS(СВЦЭМ!$C$33:$C$776,СВЦЭМ!$A$33:$A$776,$A89,СВЦЭМ!$B$33:$B$776,D$83)+'СЕТ СН'!$H$12+СВЦЭМ!$D$10+'СЕТ СН'!$H$6-'СЕТ СН'!$H$22</f>
        <v>974.97235850000004</v>
      </c>
      <c r="E89" s="36">
        <f>SUMIFS(СВЦЭМ!$C$33:$C$776,СВЦЭМ!$A$33:$A$776,$A89,СВЦЭМ!$B$33:$B$776,E$83)+'СЕТ СН'!$H$12+СВЦЭМ!$D$10+'СЕТ СН'!$H$6-'СЕТ СН'!$H$22</f>
        <v>1013.58249033</v>
      </c>
      <c r="F89" s="36">
        <f>SUMIFS(СВЦЭМ!$C$33:$C$776,СВЦЭМ!$A$33:$A$776,$A89,СВЦЭМ!$B$33:$B$776,F$83)+'СЕТ СН'!$H$12+СВЦЭМ!$D$10+'СЕТ СН'!$H$6-'СЕТ СН'!$H$22</f>
        <v>1009.4528684300001</v>
      </c>
      <c r="G89" s="36">
        <f>SUMIFS(СВЦЭМ!$C$33:$C$776,СВЦЭМ!$A$33:$A$776,$A89,СВЦЭМ!$B$33:$B$776,G$83)+'СЕТ СН'!$H$12+СВЦЭМ!$D$10+'СЕТ СН'!$H$6-'СЕТ СН'!$H$22</f>
        <v>994.43835938000007</v>
      </c>
      <c r="H89" s="36">
        <f>SUMIFS(СВЦЭМ!$C$33:$C$776,СВЦЭМ!$A$33:$A$776,$A89,СВЦЭМ!$B$33:$B$776,H$83)+'СЕТ СН'!$H$12+СВЦЭМ!$D$10+'СЕТ СН'!$H$6-'СЕТ СН'!$H$22</f>
        <v>952.36258554000005</v>
      </c>
      <c r="I89" s="36">
        <f>SUMIFS(СВЦЭМ!$C$33:$C$776,СВЦЭМ!$A$33:$A$776,$A89,СВЦЭМ!$B$33:$B$776,I$83)+'СЕТ СН'!$H$12+СВЦЭМ!$D$10+'СЕТ СН'!$H$6-'СЕТ СН'!$H$22</f>
        <v>920.10945808000008</v>
      </c>
      <c r="J89" s="36">
        <f>SUMIFS(СВЦЭМ!$C$33:$C$776,СВЦЭМ!$A$33:$A$776,$A89,СВЦЭМ!$B$33:$B$776,J$83)+'СЕТ СН'!$H$12+СВЦЭМ!$D$10+'СЕТ СН'!$H$6-'СЕТ СН'!$H$22</f>
        <v>887.62586050000004</v>
      </c>
      <c r="K89" s="36">
        <f>SUMIFS(СВЦЭМ!$C$33:$C$776,СВЦЭМ!$A$33:$A$776,$A89,СВЦЭМ!$B$33:$B$776,K$83)+'СЕТ СН'!$H$12+СВЦЭМ!$D$10+'СЕТ СН'!$H$6-'СЕТ СН'!$H$22</f>
        <v>866.74086564000004</v>
      </c>
      <c r="L89" s="36">
        <f>SUMIFS(СВЦЭМ!$C$33:$C$776,СВЦЭМ!$A$33:$A$776,$A89,СВЦЭМ!$B$33:$B$776,L$83)+'СЕТ СН'!$H$12+СВЦЭМ!$D$10+'СЕТ СН'!$H$6-'СЕТ СН'!$H$22</f>
        <v>878.65220207000004</v>
      </c>
      <c r="M89" s="36">
        <f>SUMIFS(СВЦЭМ!$C$33:$C$776,СВЦЭМ!$A$33:$A$776,$A89,СВЦЭМ!$B$33:$B$776,M$83)+'СЕТ СН'!$H$12+СВЦЭМ!$D$10+'СЕТ СН'!$H$6-'СЕТ СН'!$H$22</f>
        <v>851.62697837000007</v>
      </c>
      <c r="N89" s="36">
        <f>SUMIFS(СВЦЭМ!$C$33:$C$776,СВЦЭМ!$A$33:$A$776,$A89,СВЦЭМ!$B$33:$B$776,N$83)+'СЕТ СН'!$H$12+СВЦЭМ!$D$10+'СЕТ СН'!$H$6-'СЕТ СН'!$H$22</f>
        <v>848.30633946</v>
      </c>
      <c r="O89" s="36">
        <f>SUMIFS(СВЦЭМ!$C$33:$C$776,СВЦЭМ!$A$33:$A$776,$A89,СВЦЭМ!$B$33:$B$776,O$83)+'СЕТ СН'!$H$12+СВЦЭМ!$D$10+'СЕТ СН'!$H$6-'СЕТ СН'!$H$22</f>
        <v>852.61691514000006</v>
      </c>
      <c r="P89" s="36">
        <f>SUMIFS(СВЦЭМ!$C$33:$C$776,СВЦЭМ!$A$33:$A$776,$A89,СВЦЭМ!$B$33:$B$776,P$83)+'СЕТ СН'!$H$12+СВЦЭМ!$D$10+'СЕТ СН'!$H$6-'СЕТ СН'!$H$22</f>
        <v>877.21551252000006</v>
      </c>
      <c r="Q89" s="36">
        <f>SUMIFS(СВЦЭМ!$C$33:$C$776,СВЦЭМ!$A$33:$A$776,$A89,СВЦЭМ!$B$33:$B$776,Q$83)+'СЕТ СН'!$H$12+СВЦЭМ!$D$10+'СЕТ СН'!$H$6-'СЕТ СН'!$H$22</f>
        <v>868.49184310999999</v>
      </c>
      <c r="R89" s="36">
        <f>SUMIFS(СВЦЭМ!$C$33:$C$776,СВЦЭМ!$A$33:$A$776,$A89,СВЦЭМ!$B$33:$B$776,R$83)+'СЕТ СН'!$H$12+СВЦЭМ!$D$10+'СЕТ СН'!$H$6-'СЕТ СН'!$H$22</f>
        <v>834.86950711000009</v>
      </c>
      <c r="S89" s="36">
        <f>SUMIFS(СВЦЭМ!$C$33:$C$776,СВЦЭМ!$A$33:$A$776,$A89,СВЦЭМ!$B$33:$B$776,S$83)+'СЕТ СН'!$H$12+СВЦЭМ!$D$10+'СЕТ СН'!$H$6-'СЕТ СН'!$H$22</f>
        <v>807.10072478000006</v>
      </c>
      <c r="T89" s="36">
        <f>SUMIFS(СВЦЭМ!$C$33:$C$776,СВЦЭМ!$A$33:$A$776,$A89,СВЦЭМ!$B$33:$B$776,T$83)+'СЕТ СН'!$H$12+СВЦЭМ!$D$10+'СЕТ СН'!$H$6-'СЕТ СН'!$H$22</f>
        <v>808.25677886000005</v>
      </c>
      <c r="U89" s="36">
        <f>SUMIFS(СВЦЭМ!$C$33:$C$776,СВЦЭМ!$A$33:$A$776,$A89,СВЦЭМ!$B$33:$B$776,U$83)+'СЕТ СН'!$H$12+СВЦЭМ!$D$10+'СЕТ СН'!$H$6-'СЕТ СН'!$H$22</f>
        <v>805.22691184000007</v>
      </c>
      <c r="V89" s="36">
        <f>SUMIFS(СВЦЭМ!$C$33:$C$776,СВЦЭМ!$A$33:$A$776,$A89,СВЦЭМ!$B$33:$B$776,V$83)+'СЕТ СН'!$H$12+СВЦЭМ!$D$10+'СЕТ СН'!$H$6-'СЕТ СН'!$H$22</f>
        <v>826.48347813000009</v>
      </c>
      <c r="W89" s="36">
        <f>SUMIFS(СВЦЭМ!$C$33:$C$776,СВЦЭМ!$A$33:$A$776,$A89,СВЦЭМ!$B$33:$B$776,W$83)+'СЕТ СН'!$H$12+СВЦЭМ!$D$10+'СЕТ СН'!$H$6-'СЕТ СН'!$H$22</f>
        <v>817.87239357999999</v>
      </c>
      <c r="X89" s="36">
        <f>SUMIFS(СВЦЭМ!$C$33:$C$776,СВЦЭМ!$A$33:$A$776,$A89,СВЦЭМ!$B$33:$B$776,X$83)+'СЕТ СН'!$H$12+СВЦЭМ!$D$10+'СЕТ СН'!$H$6-'СЕТ СН'!$H$22</f>
        <v>810.96970549000002</v>
      </c>
      <c r="Y89" s="36">
        <f>SUMIFS(СВЦЭМ!$C$33:$C$776,СВЦЭМ!$A$33:$A$776,$A89,СВЦЭМ!$B$33:$B$776,Y$83)+'СЕТ СН'!$H$12+СВЦЭМ!$D$10+'СЕТ СН'!$H$6-'СЕТ СН'!$H$22</f>
        <v>873.98124985000004</v>
      </c>
    </row>
    <row r="90" spans="1:25" ht="15.75" x14ac:dyDescent="0.2">
      <c r="A90" s="35">
        <f t="shared" si="2"/>
        <v>43715</v>
      </c>
      <c r="B90" s="36">
        <f>SUMIFS(СВЦЭМ!$C$33:$C$776,СВЦЭМ!$A$33:$A$776,$A90,СВЦЭМ!$B$33:$B$776,B$83)+'СЕТ СН'!$H$12+СВЦЭМ!$D$10+'СЕТ СН'!$H$6-'СЕТ СН'!$H$22</f>
        <v>907.57734957000002</v>
      </c>
      <c r="C90" s="36">
        <f>SUMIFS(СВЦЭМ!$C$33:$C$776,СВЦЭМ!$A$33:$A$776,$A90,СВЦЭМ!$B$33:$B$776,C$83)+'СЕТ СН'!$H$12+СВЦЭМ!$D$10+'СЕТ СН'!$H$6-'СЕТ СН'!$H$22</f>
        <v>945.18207503000008</v>
      </c>
      <c r="D90" s="36">
        <f>SUMIFS(СВЦЭМ!$C$33:$C$776,СВЦЭМ!$A$33:$A$776,$A90,СВЦЭМ!$B$33:$B$776,D$83)+'СЕТ СН'!$H$12+СВЦЭМ!$D$10+'СЕТ СН'!$H$6-'СЕТ СН'!$H$22</f>
        <v>964.66540711000005</v>
      </c>
      <c r="E90" s="36">
        <f>SUMIFS(СВЦЭМ!$C$33:$C$776,СВЦЭМ!$A$33:$A$776,$A90,СВЦЭМ!$B$33:$B$776,E$83)+'СЕТ СН'!$H$12+СВЦЭМ!$D$10+'СЕТ СН'!$H$6-'СЕТ СН'!$H$22</f>
        <v>974.32785997000008</v>
      </c>
      <c r="F90" s="36">
        <f>SUMIFS(СВЦЭМ!$C$33:$C$776,СВЦЭМ!$A$33:$A$776,$A90,СВЦЭМ!$B$33:$B$776,F$83)+'СЕТ СН'!$H$12+СВЦЭМ!$D$10+'СЕТ СН'!$H$6-'СЕТ СН'!$H$22</f>
        <v>975.49581475000002</v>
      </c>
      <c r="G90" s="36">
        <f>SUMIFS(СВЦЭМ!$C$33:$C$776,СВЦЭМ!$A$33:$A$776,$A90,СВЦЭМ!$B$33:$B$776,G$83)+'СЕТ СН'!$H$12+СВЦЭМ!$D$10+'СЕТ СН'!$H$6-'СЕТ СН'!$H$22</f>
        <v>979.21831212000006</v>
      </c>
      <c r="H90" s="36">
        <f>SUMIFS(СВЦЭМ!$C$33:$C$776,СВЦЭМ!$A$33:$A$776,$A90,СВЦЭМ!$B$33:$B$776,H$83)+'СЕТ СН'!$H$12+СВЦЭМ!$D$10+'СЕТ СН'!$H$6-'СЕТ СН'!$H$22</f>
        <v>942.48605252000004</v>
      </c>
      <c r="I90" s="36">
        <f>SUMIFS(СВЦЭМ!$C$33:$C$776,СВЦЭМ!$A$33:$A$776,$A90,СВЦЭМ!$B$33:$B$776,I$83)+'СЕТ СН'!$H$12+СВЦЭМ!$D$10+'СЕТ СН'!$H$6-'СЕТ СН'!$H$22</f>
        <v>895.76362747000007</v>
      </c>
      <c r="J90" s="36">
        <f>SUMIFS(СВЦЭМ!$C$33:$C$776,СВЦЭМ!$A$33:$A$776,$A90,СВЦЭМ!$B$33:$B$776,J$83)+'СЕТ СН'!$H$12+СВЦЭМ!$D$10+'СЕТ СН'!$H$6-'СЕТ СН'!$H$22</f>
        <v>859.68222992000005</v>
      </c>
      <c r="K90" s="36">
        <f>SUMIFS(СВЦЭМ!$C$33:$C$776,СВЦЭМ!$A$33:$A$776,$A90,СВЦЭМ!$B$33:$B$776,K$83)+'СЕТ СН'!$H$12+СВЦЭМ!$D$10+'СЕТ СН'!$H$6-'СЕТ СН'!$H$22</f>
        <v>859.91343961000007</v>
      </c>
      <c r="L90" s="36">
        <f>SUMIFS(СВЦЭМ!$C$33:$C$776,СВЦЭМ!$A$33:$A$776,$A90,СВЦЭМ!$B$33:$B$776,L$83)+'СЕТ СН'!$H$12+СВЦЭМ!$D$10+'СЕТ СН'!$H$6-'СЕТ СН'!$H$22</f>
        <v>885.07489835000001</v>
      </c>
      <c r="M90" s="36">
        <f>SUMIFS(СВЦЭМ!$C$33:$C$776,СВЦЭМ!$A$33:$A$776,$A90,СВЦЭМ!$B$33:$B$776,M$83)+'СЕТ СН'!$H$12+СВЦЭМ!$D$10+'СЕТ СН'!$H$6-'СЕТ СН'!$H$22</f>
        <v>847.77330924</v>
      </c>
      <c r="N90" s="36">
        <f>SUMIFS(СВЦЭМ!$C$33:$C$776,СВЦЭМ!$A$33:$A$776,$A90,СВЦЭМ!$B$33:$B$776,N$83)+'СЕТ СН'!$H$12+СВЦЭМ!$D$10+'СЕТ СН'!$H$6-'СЕТ СН'!$H$22</f>
        <v>891.42500896000001</v>
      </c>
      <c r="O90" s="36">
        <f>SUMIFS(СВЦЭМ!$C$33:$C$776,СВЦЭМ!$A$33:$A$776,$A90,СВЦЭМ!$B$33:$B$776,O$83)+'СЕТ СН'!$H$12+СВЦЭМ!$D$10+'СЕТ СН'!$H$6-'СЕТ СН'!$H$22</f>
        <v>863.34191377000002</v>
      </c>
      <c r="P90" s="36">
        <f>SUMIFS(СВЦЭМ!$C$33:$C$776,СВЦЭМ!$A$33:$A$776,$A90,СВЦЭМ!$B$33:$B$776,P$83)+'СЕТ СН'!$H$12+СВЦЭМ!$D$10+'СЕТ СН'!$H$6-'СЕТ СН'!$H$22</f>
        <v>863.38541881000003</v>
      </c>
      <c r="Q90" s="36">
        <f>SUMIFS(СВЦЭМ!$C$33:$C$776,СВЦЭМ!$A$33:$A$776,$A90,СВЦЭМ!$B$33:$B$776,Q$83)+'СЕТ СН'!$H$12+СВЦЭМ!$D$10+'СЕТ СН'!$H$6-'СЕТ СН'!$H$22</f>
        <v>862.76094634000003</v>
      </c>
      <c r="R90" s="36">
        <f>SUMIFS(СВЦЭМ!$C$33:$C$776,СВЦЭМ!$A$33:$A$776,$A90,СВЦЭМ!$B$33:$B$776,R$83)+'СЕТ СН'!$H$12+СВЦЭМ!$D$10+'СЕТ СН'!$H$6-'СЕТ СН'!$H$22</f>
        <v>823.17155906000005</v>
      </c>
      <c r="S90" s="36">
        <f>SUMIFS(СВЦЭМ!$C$33:$C$776,СВЦЭМ!$A$33:$A$776,$A90,СВЦЭМ!$B$33:$B$776,S$83)+'СЕТ СН'!$H$12+СВЦЭМ!$D$10+'СЕТ СН'!$H$6-'СЕТ СН'!$H$22</f>
        <v>802.05275059000007</v>
      </c>
      <c r="T90" s="36">
        <f>SUMIFS(СВЦЭМ!$C$33:$C$776,СВЦЭМ!$A$33:$A$776,$A90,СВЦЭМ!$B$33:$B$776,T$83)+'СЕТ СН'!$H$12+СВЦЭМ!$D$10+'СЕТ СН'!$H$6-'СЕТ СН'!$H$22</f>
        <v>802.91101624999999</v>
      </c>
      <c r="U90" s="36">
        <f>SUMIFS(СВЦЭМ!$C$33:$C$776,СВЦЭМ!$A$33:$A$776,$A90,СВЦЭМ!$B$33:$B$776,U$83)+'СЕТ СН'!$H$12+СВЦЭМ!$D$10+'СЕТ СН'!$H$6-'СЕТ СН'!$H$22</f>
        <v>806.06311573000005</v>
      </c>
      <c r="V90" s="36">
        <f>SUMIFS(СВЦЭМ!$C$33:$C$776,СВЦЭМ!$A$33:$A$776,$A90,СВЦЭМ!$B$33:$B$776,V$83)+'СЕТ СН'!$H$12+СВЦЭМ!$D$10+'СЕТ СН'!$H$6-'СЕТ СН'!$H$22</f>
        <v>815.74039335999998</v>
      </c>
      <c r="W90" s="36">
        <f>SUMIFS(СВЦЭМ!$C$33:$C$776,СВЦЭМ!$A$33:$A$776,$A90,СВЦЭМ!$B$33:$B$776,W$83)+'СЕТ СН'!$H$12+СВЦЭМ!$D$10+'СЕТ СН'!$H$6-'СЕТ СН'!$H$22</f>
        <v>816.21087191000004</v>
      </c>
      <c r="X90" s="36">
        <f>SUMIFS(СВЦЭМ!$C$33:$C$776,СВЦЭМ!$A$33:$A$776,$A90,СВЦЭМ!$B$33:$B$776,X$83)+'СЕТ СН'!$H$12+СВЦЭМ!$D$10+'СЕТ СН'!$H$6-'СЕТ СН'!$H$22</f>
        <v>798.18873298000005</v>
      </c>
      <c r="Y90" s="36">
        <f>SUMIFS(СВЦЭМ!$C$33:$C$776,СВЦЭМ!$A$33:$A$776,$A90,СВЦЭМ!$B$33:$B$776,Y$83)+'СЕТ СН'!$H$12+СВЦЭМ!$D$10+'СЕТ СН'!$H$6-'СЕТ СН'!$H$22</f>
        <v>861.23743373000002</v>
      </c>
    </row>
    <row r="91" spans="1:25" ht="15.75" x14ac:dyDescent="0.2">
      <c r="A91" s="35">
        <f t="shared" si="2"/>
        <v>43716</v>
      </c>
      <c r="B91" s="36">
        <f>SUMIFS(СВЦЭМ!$C$33:$C$776,СВЦЭМ!$A$33:$A$776,$A91,СВЦЭМ!$B$33:$B$776,B$83)+'СЕТ СН'!$H$12+СВЦЭМ!$D$10+'СЕТ СН'!$H$6-'СЕТ СН'!$H$22</f>
        <v>901.46682236000004</v>
      </c>
      <c r="C91" s="36">
        <f>SUMIFS(СВЦЭМ!$C$33:$C$776,СВЦЭМ!$A$33:$A$776,$A91,СВЦЭМ!$B$33:$B$776,C$83)+'СЕТ СН'!$H$12+СВЦЭМ!$D$10+'СЕТ СН'!$H$6-'СЕТ СН'!$H$22</f>
        <v>934.24944006999999</v>
      </c>
      <c r="D91" s="36">
        <f>SUMIFS(СВЦЭМ!$C$33:$C$776,СВЦЭМ!$A$33:$A$776,$A91,СВЦЭМ!$B$33:$B$776,D$83)+'СЕТ СН'!$H$12+СВЦЭМ!$D$10+'СЕТ СН'!$H$6-'СЕТ СН'!$H$22</f>
        <v>949.94972395000002</v>
      </c>
      <c r="E91" s="36">
        <f>SUMIFS(СВЦЭМ!$C$33:$C$776,СВЦЭМ!$A$33:$A$776,$A91,СВЦЭМ!$B$33:$B$776,E$83)+'СЕТ СН'!$H$12+СВЦЭМ!$D$10+'СЕТ СН'!$H$6-'СЕТ СН'!$H$22</f>
        <v>959.15997646000005</v>
      </c>
      <c r="F91" s="36">
        <f>SUMIFS(СВЦЭМ!$C$33:$C$776,СВЦЭМ!$A$33:$A$776,$A91,СВЦЭМ!$B$33:$B$776,F$83)+'СЕТ СН'!$H$12+СВЦЭМ!$D$10+'СЕТ СН'!$H$6-'СЕТ СН'!$H$22</f>
        <v>962.48872391000009</v>
      </c>
      <c r="G91" s="36">
        <f>SUMIFS(СВЦЭМ!$C$33:$C$776,СВЦЭМ!$A$33:$A$776,$A91,СВЦЭМ!$B$33:$B$776,G$83)+'СЕТ СН'!$H$12+СВЦЭМ!$D$10+'СЕТ СН'!$H$6-'СЕТ СН'!$H$22</f>
        <v>959.17188671000008</v>
      </c>
      <c r="H91" s="36">
        <f>SUMIFS(СВЦЭМ!$C$33:$C$776,СВЦЭМ!$A$33:$A$776,$A91,СВЦЭМ!$B$33:$B$776,H$83)+'СЕТ СН'!$H$12+СВЦЭМ!$D$10+'СЕТ СН'!$H$6-'СЕТ СН'!$H$22</f>
        <v>940.57918635999999</v>
      </c>
      <c r="I91" s="36">
        <f>SUMIFS(СВЦЭМ!$C$33:$C$776,СВЦЭМ!$A$33:$A$776,$A91,СВЦЭМ!$B$33:$B$776,I$83)+'СЕТ СН'!$H$12+СВЦЭМ!$D$10+'СЕТ СН'!$H$6-'СЕТ СН'!$H$22</f>
        <v>924.32017499000006</v>
      </c>
      <c r="J91" s="36">
        <f>SUMIFS(СВЦЭМ!$C$33:$C$776,СВЦЭМ!$A$33:$A$776,$A91,СВЦЭМ!$B$33:$B$776,J$83)+'СЕТ СН'!$H$12+СВЦЭМ!$D$10+'СЕТ СН'!$H$6-'СЕТ СН'!$H$22</f>
        <v>907.06200125999999</v>
      </c>
      <c r="K91" s="36">
        <f>SUMIFS(СВЦЭМ!$C$33:$C$776,СВЦЭМ!$A$33:$A$776,$A91,СВЦЭМ!$B$33:$B$776,K$83)+'СЕТ СН'!$H$12+СВЦЭМ!$D$10+'СЕТ СН'!$H$6-'СЕТ СН'!$H$22</f>
        <v>878.98570863999998</v>
      </c>
      <c r="L91" s="36">
        <f>SUMIFS(СВЦЭМ!$C$33:$C$776,СВЦЭМ!$A$33:$A$776,$A91,СВЦЭМ!$B$33:$B$776,L$83)+'СЕТ СН'!$H$12+СВЦЭМ!$D$10+'СЕТ СН'!$H$6-'СЕТ СН'!$H$22</f>
        <v>877.98806076000005</v>
      </c>
      <c r="M91" s="36">
        <f>SUMIFS(СВЦЭМ!$C$33:$C$776,СВЦЭМ!$A$33:$A$776,$A91,СВЦЭМ!$B$33:$B$776,M$83)+'СЕТ СН'!$H$12+СВЦЭМ!$D$10+'СЕТ СН'!$H$6-'СЕТ СН'!$H$22</f>
        <v>854.10957971000005</v>
      </c>
      <c r="N91" s="36">
        <f>SUMIFS(СВЦЭМ!$C$33:$C$776,СВЦЭМ!$A$33:$A$776,$A91,СВЦЭМ!$B$33:$B$776,N$83)+'СЕТ СН'!$H$12+СВЦЭМ!$D$10+'СЕТ СН'!$H$6-'СЕТ СН'!$H$22</f>
        <v>866.41742729000009</v>
      </c>
      <c r="O91" s="36">
        <f>SUMIFS(СВЦЭМ!$C$33:$C$776,СВЦЭМ!$A$33:$A$776,$A91,СВЦЭМ!$B$33:$B$776,O$83)+'СЕТ СН'!$H$12+СВЦЭМ!$D$10+'СЕТ СН'!$H$6-'СЕТ СН'!$H$22</f>
        <v>866.08203957000001</v>
      </c>
      <c r="P91" s="36">
        <f>SUMIFS(СВЦЭМ!$C$33:$C$776,СВЦЭМ!$A$33:$A$776,$A91,СВЦЭМ!$B$33:$B$776,P$83)+'СЕТ СН'!$H$12+СВЦЭМ!$D$10+'СЕТ СН'!$H$6-'СЕТ СН'!$H$22</f>
        <v>862.50649753000005</v>
      </c>
      <c r="Q91" s="36">
        <f>SUMIFS(СВЦЭМ!$C$33:$C$776,СВЦЭМ!$A$33:$A$776,$A91,СВЦЭМ!$B$33:$B$776,Q$83)+'СЕТ СН'!$H$12+СВЦЭМ!$D$10+'СЕТ СН'!$H$6-'СЕТ СН'!$H$22</f>
        <v>871.94139998000003</v>
      </c>
      <c r="R91" s="36">
        <f>SUMIFS(СВЦЭМ!$C$33:$C$776,СВЦЭМ!$A$33:$A$776,$A91,СВЦЭМ!$B$33:$B$776,R$83)+'СЕТ СН'!$H$12+СВЦЭМ!$D$10+'СЕТ СН'!$H$6-'СЕТ СН'!$H$22</f>
        <v>834.63554801999999</v>
      </c>
      <c r="S91" s="36">
        <f>SUMIFS(СВЦЭМ!$C$33:$C$776,СВЦЭМ!$A$33:$A$776,$A91,СВЦЭМ!$B$33:$B$776,S$83)+'СЕТ СН'!$H$12+СВЦЭМ!$D$10+'СЕТ СН'!$H$6-'СЕТ СН'!$H$22</f>
        <v>803.69378347000008</v>
      </c>
      <c r="T91" s="36">
        <f>SUMIFS(СВЦЭМ!$C$33:$C$776,СВЦЭМ!$A$33:$A$776,$A91,СВЦЭМ!$B$33:$B$776,T$83)+'СЕТ СН'!$H$12+СВЦЭМ!$D$10+'СЕТ СН'!$H$6-'СЕТ СН'!$H$22</f>
        <v>814.05321737000008</v>
      </c>
      <c r="U91" s="36">
        <f>SUMIFS(СВЦЭМ!$C$33:$C$776,СВЦЭМ!$A$33:$A$776,$A91,СВЦЭМ!$B$33:$B$776,U$83)+'СЕТ СН'!$H$12+СВЦЭМ!$D$10+'СЕТ СН'!$H$6-'СЕТ СН'!$H$22</f>
        <v>812.42997628000001</v>
      </c>
      <c r="V91" s="36">
        <f>SUMIFS(СВЦЭМ!$C$33:$C$776,СВЦЭМ!$A$33:$A$776,$A91,СВЦЭМ!$B$33:$B$776,V$83)+'СЕТ СН'!$H$12+СВЦЭМ!$D$10+'СЕТ СН'!$H$6-'СЕТ СН'!$H$22</f>
        <v>837.99523848000001</v>
      </c>
      <c r="W91" s="36">
        <f>SUMIFS(СВЦЭМ!$C$33:$C$776,СВЦЭМ!$A$33:$A$776,$A91,СВЦЭМ!$B$33:$B$776,W$83)+'СЕТ СН'!$H$12+СВЦЭМ!$D$10+'СЕТ СН'!$H$6-'СЕТ СН'!$H$22</f>
        <v>831.27613670000005</v>
      </c>
      <c r="X91" s="36">
        <f>SUMIFS(СВЦЭМ!$C$33:$C$776,СВЦЭМ!$A$33:$A$776,$A91,СВЦЭМ!$B$33:$B$776,X$83)+'СЕТ СН'!$H$12+СВЦЭМ!$D$10+'СЕТ СН'!$H$6-'СЕТ СН'!$H$22</f>
        <v>792.18081576999998</v>
      </c>
      <c r="Y91" s="36">
        <f>SUMIFS(СВЦЭМ!$C$33:$C$776,СВЦЭМ!$A$33:$A$776,$A91,СВЦЭМ!$B$33:$B$776,Y$83)+'СЕТ СН'!$H$12+СВЦЭМ!$D$10+'СЕТ СН'!$H$6-'СЕТ СН'!$H$22</f>
        <v>813.89329055000007</v>
      </c>
    </row>
    <row r="92" spans="1:25" ht="15.75" x14ac:dyDescent="0.2">
      <c r="A92" s="35">
        <f t="shared" si="2"/>
        <v>43717</v>
      </c>
      <c r="B92" s="36">
        <f>SUMIFS(СВЦЭМ!$C$33:$C$776,СВЦЭМ!$A$33:$A$776,$A92,СВЦЭМ!$B$33:$B$776,B$83)+'СЕТ СН'!$H$12+СВЦЭМ!$D$10+'СЕТ СН'!$H$6-'СЕТ СН'!$H$22</f>
        <v>876.71266715000002</v>
      </c>
      <c r="C92" s="36">
        <f>SUMIFS(СВЦЭМ!$C$33:$C$776,СВЦЭМ!$A$33:$A$776,$A92,СВЦЭМ!$B$33:$B$776,C$83)+'СЕТ СН'!$H$12+СВЦЭМ!$D$10+'СЕТ СН'!$H$6-'СЕТ СН'!$H$22</f>
        <v>957.55570111000009</v>
      </c>
      <c r="D92" s="36">
        <f>SUMIFS(СВЦЭМ!$C$33:$C$776,СВЦЭМ!$A$33:$A$776,$A92,СВЦЭМ!$B$33:$B$776,D$83)+'СЕТ СН'!$H$12+СВЦЭМ!$D$10+'СЕТ СН'!$H$6-'СЕТ СН'!$H$22</f>
        <v>973.23754460999999</v>
      </c>
      <c r="E92" s="36">
        <f>SUMIFS(СВЦЭМ!$C$33:$C$776,СВЦЭМ!$A$33:$A$776,$A92,СВЦЭМ!$B$33:$B$776,E$83)+'СЕТ СН'!$H$12+СВЦЭМ!$D$10+'СЕТ СН'!$H$6-'СЕТ СН'!$H$22</f>
        <v>990.58151315999999</v>
      </c>
      <c r="F92" s="36">
        <f>SUMIFS(СВЦЭМ!$C$33:$C$776,СВЦЭМ!$A$33:$A$776,$A92,СВЦЭМ!$B$33:$B$776,F$83)+'СЕТ СН'!$H$12+СВЦЭМ!$D$10+'СЕТ СН'!$H$6-'СЕТ СН'!$H$22</f>
        <v>995.55469944000004</v>
      </c>
      <c r="G92" s="36">
        <f>SUMIFS(СВЦЭМ!$C$33:$C$776,СВЦЭМ!$A$33:$A$776,$A92,СВЦЭМ!$B$33:$B$776,G$83)+'СЕТ СН'!$H$12+СВЦЭМ!$D$10+'СЕТ СН'!$H$6-'СЕТ СН'!$H$22</f>
        <v>987.23986048000006</v>
      </c>
      <c r="H92" s="36">
        <f>SUMIFS(СВЦЭМ!$C$33:$C$776,СВЦЭМ!$A$33:$A$776,$A92,СВЦЭМ!$B$33:$B$776,H$83)+'СЕТ СН'!$H$12+СВЦЭМ!$D$10+'СЕТ СН'!$H$6-'СЕТ СН'!$H$22</f>
        <v>929.25715404000005</v>
      </c>
      <c r="I92" s="36">
        <f>SUMIFS(СВЦЭМ!$C$33:$C$776,СВЦЭМ!$A$33:$A$776,$A92,СВЦЭМ!$B$33:$B$776,I$83)+'СЕТ СН'!$H$12+СВЦЭМ!$D$10+'СЕТ СН'!$H$6-'СЕТ СН'!$H$22</f>
        <v>880.07736262000003</v>
      </c>
      <c r="J92" s="36">
        <f>SUMIFS(СВЦЭМ!$C$33:$C$776,СВЦЭМ!$A$33:$A$776,$A92,СВЦЭМ!$B$33:$B$776,J$83)+'СЕТ СН'!$H$12+СВЦЭМ!$D$10+'СЕТ СН'!$H$6-'СЕТ СН'!$H$22</f>
        <v>833.00527926000007</v>
      </c>
      <c r="K92" s="36">
        <f>SUMIFS(СВЦЭМ!$C$33:$C$776,СВЦЭМ!$A$33:$A$776,$A92,СВЦЭМ!$B$33:$B$776,K$83)+'СЕТ СН'!$H$12+СВЦЭМ!$D$10+'СЕТ СН'!$H$6-'СЕТ СН'!$H$22</f>
        <v>813.15113388000009</v>
      </c>
      <c r="L92" s="36">
        <f>SUMIFS(СВЦЭМ!$C$33:$C$776,СВЦЭМ!$A$33:$A$776,$A92,СВЦЭМ!$B$33:$B$776,L$83)+'СЕТ СН'!$H$12+СВЦЭМ!$D$10+'СЕТ СН'!$H$6-'СЕТ СН'!$H$22</f>
        <v>810.18006294000008</v>
      </c>
      <c r="M92" s="36">
        <f>SUMIFS(СВЦЭМ!$C$33:$C$776,СВЦЭМ!$A$33:$A$776,$A92,СВЦЭМ!$B$33:$B$776,M$83)+'СЕТ СН'!$H$12+СВЦЭМ!$D$10+'СЕТ СН'!$H$6-'СЕТ СН'!$H$22</f>
        <v>805.95755523000003</v>
      </c>
      <c r="N92" s="36">
        <f>SUMIFS(СВЦЭМ!$C$33:$C$776,СВЦЭМ!$A$33:$A$776,$A92,СВЦЭМ!$B$33:$B$776,N$83)+'СЕТ СН'!$H$12+СВЦЭМ!$D$10+'СЕТ СН'!$H$6-'СЕТ СН'!$H$22</f>
        <v>808.44894564000003</v>
      </c>
      <c r="O92" s="36">
        <f>SUMIFS(СВЦЭМ!$C$33:$C$776,СВЦЭМ!$A$33:$A$776,$A92,СВЦЭМ!$B$33:$B$776,O$83)+'СЕТ СН'!$H$12+СВЦЭМ!$D$10+'СЕТ СН'!$H$6-'СЕТ СН'!$H$22</f>
        <v>813.73718530000008</v>
      </c>
      <c r="P92" s="36">
        <f>SUMIFS(СВЦЭМ!$C$33:$C$776,СВЦЭМ!$A$33:$A$776,$A92,СВЦЭМ!$B$33:$B$776,P$83)+'СЕТ СН'!$H$12+СВЦЭМ!$D$10+'СЕТ СН'!$H$6-'СЕТ СН'!$H$22</f>
        <v>816.90654377999999</v>
      </c>
      <c r="Q92" s="36">
        <f>SUMIFS(СВЦЭМ!$C$33:$C$776,СВЦЭМ!$A$33:$A$776,$A92,СВЦЭМ!$B$33:$B$776,Q$83)+'СЕТ СН'!$H$12+СВЦЭМ!$D$10+'СЕТ СН'!$H$6-'СЕТ СН'!$H$22</f>
        <v>823.00448750999999</v>
      </c>
      <c r="R92" s="36">
        <f>SUMIFS(СВЦЭМ!$C$33:$C$776,СВЦЭМ!$A$33:$A$776,$A92,СВЦЭМ!$B$33:$B$776,R$83)+'СЕТ СН'!$H$12+СВЦЭМ!$D$10+'СЕТ СН'!$H$6-'СЕТ СН'!$H$22</f>
        <v>820.87729979000005</v>
      </c>
      <c r="S92" s="36">
        <f>SUMIFS(СВЦЭМ!$C$33:$C$776,СВЦЭМ!$A$33:$A$776,$A92,СВЦЭМ!$B$33:$B$776,S$83)+'СЕТ СН'!$H$12+СВЦЭМ!$D$10+'СЕТ СН'!$H$6-'СЕТ СН'!$H$22</f>
        <v>818.55984078000006</v>
      </c>
      <c r="T92" s="36">
        <f>SUMIFS(СВЦЭМ!$C$33:$C$776,СВЦЭМ!$A$33:$A$776,$A92,СВЦЭМ!$B$33:$B$776,T$83)+'СЕТ СН'!$H$12+СВЦЭМ!$D$10+'СЕТ СН'!$H$6-'СЕТ СН'!$H$22</f>
        <v>808.08868202000008</v>
      </c>
      <c r="U92" s="36">
        <f>SUMIFS(СВЦЭМ!$C$33:$C$776,СВЦЭМ!$A$33:$A$776,$A92,СВЦЭМ!$B$33:$B$776,U$83)+'СЕТ СН'!$H$12+СВЦЭМ!$D$10+'СЕТ СН'!$H$6-'СЕТ СН'!$H$22</f>
        <v>815.53896371000008</v>
      </c>
      <c r="V92" s="36">
        <f>SUMIFS(СВЦЭМ!$C$33:$C$776,СВЦЭМ!$A$33:$A$776,$A92,СВЦЭМ!$B$33:$B$776,V$83)+'СЕТ СН'!$H$12+СВЦЭМ!$D$10+'СЕТ СН'!$H$6-'СЕТ СН'!$H$22</f>
        <v>826.79586010000003</v>
      </c>
      <c r="W92" s="36">
        <f>SUMIFS(СВЦЭМ!$C$33:$C$776,СВЦЭМ!$A$33:$A$776,$A92,СВЦЭМ!$B$33:$B$776,W$83)+'СЕТ СН'!$H$12+СВЦЭМ!$D$10+'СЕТ СН'!$H$6-'СЕТ СН'!$H$22</f>
        <v>823.51338171000009</v>
      </c>
      <c r="X92" s="36">
        <f>SUMIFS(СВЦЭМ!$C$33:$C$776,СВЦЭМ!$A$33:$A$776,$A92,СВЦЭМ!$B$33:$B$776,X$83)+'СЕТ СН'!$H$12+СВЦЭМ!$D$10+'СЕТ СН'!$H$6-'СЕТ СН'!$H$22</f>
        <v>809.27738872999998</v>
      </c>
      <c r="Y92" s="36">
        <f>SUMIFS(СВЦЭМ!$C$33:$C$776,СВЦЭМ!$A$33:$A$776,$A92,СВЦЭМ!$B$33:$B$776,Y$83)+'СЕТ СН'!$H$12+СВЦЭМ!$D$10+'СЕТ СН'!$H$6-'СЕТ СН'!$H$22</f>
        <v>848.01808308</v>
      </c>
    </row>
    <row r="93" spans="1:25" ht="15.75" x14ac:dyDescent="0.2">
      <c r="A93" s="35">
        <f t="shared" si="2"/>
        <v>43718</v>
      </c>
      <c r="B93" s="36">
        <f>SUMIFS(СВЦЭМ!$C$33:$C$776,СВЦЭМ!$A$33:$A$776,$A93,СВЦЭМ!$B$33:$B$776,B$83)+'СЕТ СН'!$H$12+СВЦЭМ!$D$10+'СЕТ СН'!$H$6-'СЕТ СН'!$H$22</f>
        <v>890.83355303000008</v>
      </c>
      <c r="C93" s="36">
        <f>SUMIFS(СВЦЭМ!$C$33:$C$776,СВЦЭМ!$A$33:$A$776,$A93,СВЦЭМ!$B$33:$B$776,C$83)+'СЕТ СН'!$H$12+СВЦЭМ!$D$10+'СЕТ СН'!$H$6-'СЕТ СН'!$H$22</f>
        <v>907.14946827000006</v>
      </c>
      <c r="D93" s="36">
        <f>SUMIFS(СВЦЭМ!$C$33:$C$776,СВЦЭМ!$A$33:$A$776,$A93,СВЦЭМ!$B$33:$B$776,D$83)+'СЕТ СН'!$H$12+СВЦЭМ!$D$10+'СЕТ СН'!$H$6-'СЕТ СН'!$H$22</f>
        <v>927.52137556000002</v>
      </c>
      <c r="E93" s="36">
        <f>SUMIFS(СВЦЭМ!$C$33:$C$776,СВЦЭМ!$A$33:$A$776,$A93,СВЦЭМ!$B$33:$B$776,E$83)+'СЕТ СН'!$H$12+СВЦЭМ!$D$10+'СЕТ СН'!$H$6-'СЕТ СН'!$H$22</f>
        <v>930.50936245000003</v>
      </c>
      <c r="F93" s="36">
        <f>SUMIFS(СВЦЭМ!$C$33:$C$776,СВЦЭМ!$A$33:$A$776,$A93,СВЦЭМ!$B$33:$B$776,F$83)+'СЕТ СН'!$H$12+СВЦЭМ!$D$10+'СЕТ СН'!$H$6-'СЕТ СН'!$H$22</f>
        <v>914.80657274999999</v>
      </c>
      <c r="G93" s="36">
        <f>SUMIFS(СВЦЭМ!$C$33:$C$776,СВЦЭМ!$A$33:$A$776,$A93,СВЦЭМ!$B$33:$B$776,G$83)+'СЕТ СН'!$H$12+СВЦЭМ!$D$10+'СЕТ СН'!$H$6-'СЕТ СН'!$H$22</f>
        <v>911.03959134000002</v>
      </c>
      <c r="H93" s="36">
        <f>SUMIFS(СВЦЭМ!$C$33:$C$776,СВЦЭМ!$A$33:$A$776,$A93,СВЦЭМ!$B$33:$B$776,H$83)+'СЕТ СН'!$H$12+СВЦЭМ!$D$10+'СЕТ СН'!$H$6-'СЕТ СН'!$H$22</f>
        <v>894.76413819000004</v>
      </c>
      <c r="I93" s="36">
        <f>SUMIFS(СВЦЭМ!$C$33:$C$776,СВЦЭМ!$A$33:$A$776,$A93,СВЦЭМ!$B$33:$B$776,I$83)+'СЕТ СН'!$H$12+СВЦЭМ!$D$10+'СЕТ СН'!$H$6-'СЕТ СН'!$H$22</f>
        <v>885.44360797000002</v>
      </c>
      <c r="J93" s="36">
        <f>SUMIFS(СВЦЭМ!$C$33:$C$776,СВЦЭМ!$A$33:$A$776,$A93,СВЦЭМ!$B$33:$B$776,J$83)+'СЕТ СН'!$H$12+СВЦЭМ!$D$10+'СЕТ СН'!$H$6-'СЕТ СН'!$H$22</f>
        <v>905.47067451000009</v>
      </c>
      <c r="K93" s="36">
        <f>SUMIFS(СВЦЭМ!$C$33:$C$776,СВЦЭМ!$A$33:$A$776,$A93,СВЦЭМ!$B$33:$B$776,K$83)+'СЕТ СН'!$H$12+СВЦЭМ!$D$10+'СЕТ СН'!$H$6-'СЕТ СН'!$H$22</f>
        <v>905.84756052</v>
      </c>
      <c r="L93" s="36">
        <f>SUMIFS(СВЦЭМ!$C$33:$C$776,СВЦЭМ!$A$33:$A$776,$A93,СВЦЭМ!$B$33:$B$776,L$83)+'СЕТ СН'!$H$12+СВЦЭМ!$D$10+'СЕТ СН'!$H$6-'СЕТ СН'!$H$22</f>
        <v>917.58907076000003</v>
      </c>
      <c r="M93" s="36">
        <f>SUMIFS(СВЦЭМ!$C$33:$C$776,СВЦЭМ!$A$33:$A$776,$A93,СВЦЭМ!$B$33:$B$776,M$83)+'СЕТ СН'!$H$12+СВЦЭМ!$D$10+'СЕТ СН'!$H$6-'СЕТ СН'!$H$22</f>
        <v>912.93435744999999</v>
      </c>
      <c r="N93" s="36">
        <f>SUMIFS(СВЦЭМ!$C$33:$C$776,СВЦЭМ!$A$33:$A$776,$A93,СВЦЭМ!$B$33:$B$776,N$83)+'СЕТ СН'!$H$12+СВЦЭМ!$D$10+'СЕТ СН'!$H$6-'СЕТ СН'!$H$22</f>
        <v>908.12982457999999</v>
      </c>
      <c r="O93" s="36">
        <f>SUMIFS(СВЦЭМ!$C$33:$C$776,СВЦЭМ!$A$33:$A$776,$A93,СВЦЭМ!$B$33:$B$776,O$83)+'СЕТ СН'!$H$12+СВЦЭМ!$D$10+'СЕТ СН'!$H$6-'СЕТ СН'!$H$22</f>
        <v>907.51632365</v>
      </c>
      <c r="P93" s="36">
        <f>SUMIFS(СВЦЭМ!$C$33:$C$776,СВЦЭМ!$A$33:$A$776,$A93,СВЦЭМ!$B$33:$B$776,P$83)+'СЕТ СН'!$H$12+СВЦЭМ!$D$10+'СЕТ СН'!$H$6-'СЕТ СН'!$H$22</f>
        <v>902.48982460000002</v>
      </c>
      <c r="Q93" s="36">
        <f>SUMIFS(СВЦЭМ!$C$33:$C$776,СВЦЭМ!$A$33:$A$776,$A93,СВЦЭМ!$B$33:$B$776,Q$83)+'СЕТ СН'!$H$12+СВЦЭМ!$D$10+'СЕТ СН'!$H$6-'СЕТ СН'!$H$22</f>
        <v>905.74914860000001</v>
      </c>
      <c r="R93" s="36">
        <f>SUMIFS(СВЦЭМ!$C$33:$C$776,СВЦЭМ!$A$33:$A$776,$A93,СВЦЭМ!$B$33:$B$776,R$83)+'СЕТ СН'!$H$12+СВЦЭМ!$D$10+'СЕТ СН'!$H$6-'СЕТ СН'!$H$22</f>
        <v>896.80172860000005</v>
      </c>
      <c r="S93" s="36">
        <f>SUMIFS(СВЦЭМ!$C$33:$C$776,СВЦЭМ!$A$33:$A$776,$A93,СВЦЭМ!$B$33:$B$776,S$83)+'СЕТ СН'!$H$12+СВЦЭМ!$D$10+'СЕТ СН'!$H$6-'СЕТ СН'!$H$22</f>
        <v>894.56995714000004</v>
      </c>
      <c r="T93" s="36">
        <f>SUMIFS(СВЦЭМ!$C$33:$C$776,СВЦЭМ!$A$33:$A$776,$A93,СВЦЭМ!$B$33:$B$776,T$83)+'СЕТ СН'!$H$12+СВЦЭМ!$D$10+'СЕТ СН'!$H$6-'СЕТ СН'!$H$22</f>
        <v>902.80138029</v>
      </c>
      <c r="U93" s="36">
        <f>SUMIFS(СВЦЭМ!$C$33:$C$776,СВЦЭМ!$A$33:$A$776,$A93,СВЦЭМ!$B$33:$B$776,U$83)+'СЕТ СН'!$H$12+СВЦЭМ!$D$10+'СЕТ СН'!$H$6-'СЕТ СН'!$H$22</f>
        <v>913.58281402</v>
      </c>
      <c r="V93" s="36">
        <f>SUMIFS(СВЦЭМ!$C$33:$C$776,СВЦЭМ!$A$33:$A$776,$A93,СВЦЭМ!$B$33:$B$776,V$83)+'СЕТ СН'!$H$12+СВЦЭМ!$D$10+'СЕТ СН'!$H$6-'СЕТ СН'!$H$22</f>
        <v>929.05992222000009</v>
      </c>
      <c r="W93" s="36">
        <f>SUMIFS(СВЦЭМ!$C$33:$C$776,СВЦЭМ!$A$33:$A$776,$A93,СВЦЭМ!$B$33:$B$776,W$83)+'СЕТ СН'!$H$12+СВЦЭМ!$D$10+'СЕТ СН'!$H$6-'СЕТ СН'!$H$22</f>
        <v>912.13709752</v>
      </c>
      <c r="X93" s="36">
        <f>SUMIFS(СВЦЭМ!$C$33:$C$776,СВЦЭМ!$A$33:$A$776,$A93,СВЦЭМ!$B$33:$B$776,X$83)+'СЕТ СН'!$H$12+СВЦЭМ!$D$10+'СЕТ СН'!$H$6-'СЕТ СН'!$H$22</f>
        <v>882.49034809</v>
      </c>
      <c r="Y93" s="36">
        <f>SUMIFS(СВЦЭМ!$C$33:$C$776,СВЦЭМ!$A$33:$A$776,$A93,СВЦЭМ!$B$33:$B$776,Y$83)+'СЕТ СН'!$H$12+СВЦЭМ!$D$10+'СЕТ СН'!$H$6-'СЕТ СН'!$H$22</f>
        <v>899.54948579000006</v>
      </c>
    </row>
    <row r="94" spans="1:25" ht="15.75" x14ac:dyDescent="0.2">
      <c r="A94" s="35">
        <f t="shared" si="2"/>
        <v>43719</v>
      </c>
      <c r="B94" s="36">
        <f>SUMIFS(СВЦЭМ!$C$33:$C$776,СВЦЭМ!$A$33:$A$776,$A94,СВЦЭМ!$B$33:$B$776,B$83)+'СЕТ СН'!$H$12+СВЦЭМ!$D$10+'СЕТ СН'!$H$6-'СЕТ СН'!$H$22</f>
        <v>981.00383141999998</v>
      </c>
      <c r="C94" s="36">
        <f>SUMIFS(СВЦЭМ!$C$33:$C$776,СВЦЭМ!$A$33:$A$776,$A94,СВЦЭМ!$B$33:$B$776,C$83)+'СЕТ СН'!$H$12+СВЦЭМ!$D$10+'СЕТ СН'!$H$6-'СЕТ СН'!$H$22</f>
        <v>1011.5632567900001</v>
      </c>
      <c r="D94" s="36">
        <f>SUMIFS(СВЦЭМ!$C$33:$C$776,СВЦЭМ!$A$33:$A$776,$A94,СВЦЭМ!$B$33:$B$776,D$83)+'СЕТ СН'!$H$12+СВЦЭМ!$D$10+'СЕТ СН'!$H$6-'СЕТ СН'!$H$22</f>
        <v>1035.6047137</v>
      </c>
      <c r="E94" s="36">
        <f>SUMIFS(СВЦЭМ!$C$33:$C$776,СВЦЭМ!$A$33:$A$776,$A94,СВЦЭМ!$B$33:$B$776,E$83)+'СЕТ СН'!$H$12+СВЦЭМ!$D$10+'СЕТ СН'!$H$6-'СЕТ СН'!$H$22</f>
        <v>1050.1457603700001</v>
      </c>
      <c r="F94" s="36">
        <f>SUMIFS(СВЦЭМ!$C$33:$C$776,СВЦЭМ!$A$33:$A$776,$A94,СВЦЭМ!$B$33:$B$776,F$83)+'СЕТ СН'!$H$12+СВЦЭМ!$D$10+'СЕТ СН'!$H$6-'СЕТ СН'!$H$22</f>
        <v>1057.44663021</v>
      </c>
      <c r="G94" s="36">
        <f>SUMIFS(СВЦЭМ!$C$33:$C$776,СВЦЭМ!$A$33:$A$776,$A94,СВЦЭМ!$B$33:$B$776,G$83)+'СЕТ СН'!$H$12+СВЦЭМ!$D$10+'СЕТ СН'!$H$6-'СЕТ СН'!$H$22</f>
        <v>1033.9629589199999</v>
      </c>
      <c r="H94" s="36">
        <f>SUMIFS(СВЦЭМ!$C$33:$C$776,СВЦЭМ!$A$33:$A$776,$A94,СВЦЭМ!$B$33:$B$776,H$83)+'СЕТ СН'!$H$12+СВЦЭМ!$D$10+'СЕТ СН'!$H$6-'СЕТ СН'!$H$22</f>
        <v>987.48237182000003</v>
      </c>
      <c r="I94" s="36">
        <f>SUMIFS(СВЦЭМ!$C$33:$C$776,СВЦЭМ!$A$33:$A$776,$A94,СВЦЭМ!$B$33:$B$776,I$83)+'СЕТ СН'!$H$12+СВЦЭМ!$D$10+'СЕТ СН'!$H$6-'СЕТ СН'!$H$22</f>
        <v>945.63548588000003</v>
      </c>
      <c r="J94" s="36">
        <f>SUMIFS(СВЦЭМ!$C$33:$C$776,СВЦЭМ!$A$33:$A$776,$A94,СВЦЭМ!$B$33:$B$776,J$83)+'СЕТ СН'!$H$12+СВЦЭМ!$D$10+'СЕТ СН'!$H$6-'СЕТ СН'!$H$22</f>
        <v>900.51199617000009</v>
      </c>
      <c r="K94" s="36">
        <f>SUMIFS(СВЦЭМ!$C$33:$C$776,СВЦЭМ!$A$33:$A$776,$A94,СВЦЭМ!$B$33:$B$776,K$83)+'СЕТ СН'!$H$12+СВЦЭМ!$D$10+'СЕТ СН'!$H$6-'СЕТ СН'!$H$22</f>
        <v>895.34614650000003</v>
      </c>
      <c r="L94" s="36">
        <f>SUMIFS(СВЦЭМ!$C$33:$C$776,СВЦЭМ!$A$33:$A$776,$A94,СВЦЭМ!$B$33:$B$776,L$83)+'СЕТ СН'!$H$12+СВЦЭМ!$D$10+'СЕТ СН'!$H$6-'СЕТ СН'!$H$22</f>
        <v>893.34013528000003</v>
      </c>
      <c r="M94" s="36">
        <f>SUMIFS(СВЦЭМ!$C$33:$C$776,СВЦЭМ!$A$33:$A$776,$A94,СВЦЭМ!$B$33:$B$776,M$83)+'СЕТ СН'!$H$12+СВЦЭМ!$D$10+'СЕТ СН'!$H$6-'СЕТ СН'!$H$22</f>
        <v>892.72575371000005</v>
      </c>
      <c r="N94" s="36">
        <f>SUMIFS(СВЦЭМ!$C$33:$C$776,СВЦЭМ!$A$33:$A$776,$A94,СВЦЭМ!$B$33:$B$776,N$83)+'СЕТ СН'!$H$12+СВЦЭМ!$D$10+'СЕТ СН'!$H$6-'СЕТ СН'!$H$22</f>
        <v>897.35366436000004</v>
      </c>
      <c r="O94" s="36">
        <f>SUMIFS(СВЦЭМ!$C$33:$C$776,СВЦЭМ!$A$33:$A$776,$A94,СВЦЭМ!$B$33:$B$776,O$83)+'СЕТ СН'!$H$12+СВЦЭМ!$D$10+'СЕТ СН'!$H$6-'СЕТ СН'!$H$22</f>
        <v>908.30693205</v>
      </c>
      <c r="P94" s="36">
        <f>SUMIFS(СВЦЭМ!$C$33:$C$776,СВЦЭМ!$A$33:$A$776,$A94,СВЦЭМ!$B$33:$B$776,P$83)+'СЕТ СН'!$H$12+СВЦЭМ!$D$10+'СЕТ СН'!$H$6-'СЕТ СН'!$H$22</f>
        <v>911.54914707</v>
      </c>
      <c r="Q94" s="36">
        <f>SUMIFS(СВЦЭМ!$C$33:$C$776,СВЦЭМ!$A$33:$A$776,$A94,СВЦЭМ!$B$33:$B$776,Q$83)+'СЕТ СН'!$H$12+СВЦЭМ!$D$10+'СЕТ СН'!$H$6-'СЕТ СН'!$H$22</f>
        <v>918.6047863</v>
      </c>
      <c r="R94" s="36">
        <f>SUMIFS(СВЦЭМ!$C$33:$C$776,СВЦЭМ!$A$33:$A$776,$A94,СВЦЭМ!$B$33:$B$776,R$83)+'СЕТ СН'!$H$12+СВЦЭМ!$D$10+'СЕТ СН'!$H$6-'СЕТ СН'!$H$22</f>
        <v>908.02721460999999</v>
      </c>
      <c r="S94" s="36">
        <f>SUMIFS(СВЦЭМ!$C$33:$C$776,СВЦЭМ!$A$33:$A$776,$A94,СВЦЭМ!$B$33:$B$776,S$83)+'СЕТ СН'!$H$12+СВЦЭМ!$D$10+'СЕТ СН'!$H$6-'СЕТ СН'!$H$22</f>
        <v>910.12279733000003</v>
      </c>
      <c r="T94" s="36">
        <f>SUMIFS(СВЦЭМ!$C$33:$C$776,СВЦЭМ!$A$33:$A$776,$A94,СВЦЭМ!$B$33:$B$776,T$83)+'СЕТ СН'!$H$12+СВЦЭМ!$D$10+'СЕТ СН'!$H$6-'СЕТ СН'!$H$22</f>
        <v>905.62826407</v>
      </c>
      <c r="U94" s="36">
        <f>SUMIFS(СВЦЭМ!$C$33:$C$776,СВЦЭМ!$A$33:$A$776,$A94,СВЦЭМ!$B$33:$B$776,U$83)+'СЕТ СН'!$H$12+СВЦЭМ!$D$10+'СЕТ СН'!$H$6-'СЕТ СН'!$H$22</f>
        <v>907.80466697000008</v>
      </c>
      <c r="V94" s="36">
        <f>SUMIFS(СВЦЭМ!$C$33:$C$776,СВЦЭМ!$A$33:$A$776,$A94,СВЦЭМ!$B$33:$B$776,V$83)+'СЕТ СН'!$H$12+СВЦЭМ!$D$10+'СЕТ СН'!$H$6-'СЕТ СН'!$H$22</f>
        <v>918.69426312000007</v>
      </c>
      <c r="W94" s="36">
        <f>SUMIFS(СВЦЭМ!$C$33:$C$776,СВЦЭМ!$A$33:$A$776,$A94,СВЦЭМ!$B$33:$B$776,W$83)+'СЕТ СН'!$H$12+СВЦЭМ!$D$10+'СЕТ СН'!$H$6-'СЕТ СН'!$H$22</f>
        <v>904.44102676</v>
      </c>
      <c r="X94" s="36">
        <f>SUMIFS(СВЦЭМ!$C$33:$C$776,СВЦЭМ!$A$33:$A$776,$A94,СВЦЭМ!$B$33:$B$776,X$83)+'СЕТ СН'!$H$12+СВЦЭМ!$D$10+'СЕТ СН'!$H$6-'СЕТ СН'!$H$22</f>
        <v>886.81261876000008</v>
      </c>
      <c r="Y94" s="36">
        <f>SUMIFS(СВЦЭМ!$C$33:$C$776,СВЦЭМ!$A$33:$A$776,$A94,СВЦЭМ!$B$33:$B$776,Y$83)+'СЕТ СН'!$H$12+СВЦЭМ!$D$10+'СЕТ СН'!$H$6-'СЕТ СН'!$H$22</f>
        <v>898.80152396000005</v>
      </c>
    </row>
    <row r="95" spans="1:25" ht="15.75" x14ac:dyDescent="0.2">
      <c r="A95" s="35">
        <f t="shared" si="2"/>
        <v>43720</v>
      </c>
      <c r="B95" s="36">
        <f>SUMIFS(СВЦЭМ!$C$33:$C$776,СВЦЭМ!$A$33:$A$776,$A95,СВЦЭМ!$B$33:$B$776,B$83)+'СЕТ СН'!$H$12+СВЦЭМ!$D$10+'СЕТ СН'!$H$6-'СЕТ СН'!$H$22</f>
        <v>958.82702095000002</v>
      </c>
      <c r="C95" s="36">
        <f>SUMIFS(СВЦЭМ!$C$33:$C$776,СВЦЭМ!$A$33:$A$776,$A95,СВЦЭМ!$B$33:$B$776,C$83)+'СЕТ СН'!$H$12+СВЦЭМ!$D$10+'СЕТ СН'!$H$6-'СЕТ СН'!$H$22</f>
        <v>983.69144296000002</v>
      </c>
      <c r="D95" s="36">
        <f>SUMIFS(СВЦЭМ!$C$33:$C$776,СВЦЭМ!$A$33:$A$776,$A95,СВЦЭМ!$B$33:$B$776,D$83)+'СЕТ СН'!$H$12+СВЦЭМ!$D$10+'СЕТ СН'!$H$6-'СЕТ СН'!$H$22</f>
        <v>1000.51535026</v>
      </c>
      <c r="E95" s="36">
        <f>SUMIFS(СВЦЭМ!$C$33:$C$776,СВЦЭМ!$A$33:$A$776,$A95,СВЦЭМ!$B$33:$B$776,E$83)+'СЕТ СН'!$H$12+СВЦЭМ!$D$10+'СЕТ СН'!$H$6-'СЕТ СН'!$H$22</f>
        <v>1009.4221029</v>
      </c>
      <c r="F95" s="36">
        <f>SUMIFS(СВЦЭМ!$C$33:$C$776,СВЦЭМ!$A$33:$A$776,$A95,СВЦЭМ!$B$33:$B$776,F$83)+'СЕТ СН'!$H$12+СВЦЭМ!$D$10+'СЕТ СН'!$H$6-'СЕТ СН'!$H$22</f>
        <v>1012.1062452</v>
      </c>
      <c r="G95" s="36">
        <f>SUMIFS(СВЦЭМ!$C$33:$C$776,СВЦЭМ!$A$33:$A$776,$A95,СВЦЭМ!$B$33:$B$776,G$83)+'СЕТ СН'!$H$12+СВЦЭМ!$D$10+'СЕТ СН'!$H$6-'СЕТ СН'!$H$22</f>
        <v>990.22331014000008</v>
      </c>
      <c r="H95" s="36">
        <f>SUMIFS(СВЦЭМ!$C$33:$C$776,СВЦЭМ!$A$33:$A$776,$A95,СВЦЭМ!$B$33:$B$776,H$83)+'СЕТ СН'!$H$12+СВЦЭМ!$D$10+'СЕТ СН'!$H$6-'СЕТ СН'!$H$22</f>
        <v>946.91000393000002</v>
      </c>
      <c r="I95" s="36">
        <f>SUMIFS(СВЦЭМ!$C$33:$C$776,СВЦЭМ!$A$33:$A$776,$A95,СВЦЭМ!$B$33:$B$776,I$83)+'СЕТ СН'!$H$12+СВЦЭМ!$D$10+'СЕТ СН'!$H$6-'СЕТ СН'!$H$22</f>
        <v>898.09230309000009</v>
      </c>
      <c r="J95" s="36">
        <f>SUMIFS(СВЦЭМ!$C$33:$C$776,СВЦЭМ!$A$33:$A$776,$A95,СВЦЭМ!$B$33:$B$776,J$83)+'СЕТ СН'!$H$12+СВЦЭМ!$D$10+'СЕТ СН'!$H$6-'СЕТ СН'!$H$22</f>
        <v>862.39642828000001</v>
      </c>
      <c r="K95" s="36">
        <f>SUMIFS(СВЦЭМ!$C$33:$C$776,СВЦЭМ!$A$33:$A$776,$A95,СВЦЭМ!$B$33:$B$776,K$83)+'СЕТ СН'!$H$12+СВЦЭМ!$D$10+'СЕТ СН'!$H$6-'СЕТ СН'!$H$22</f>
        <v>865.21747097000002</v>
      </c>
      <c r="L95" s="36">
        <f>SUMIFS(СВЦЭМ!$C$33:$C$776,СВЦЭМ!$A$33:$A$776,$A95,СВЦЭМ!$B$33:$B$776,L$83)+'СЕТ СН'!$H$12+СВЦЭМ!$D$10+'СЕТ СН'!$H$6-'СЕТ СН'!$H$22</f>
        <v>873.34075955000003</v>
      </c>
      <c r="M95" s="36">
        <f>SUMIFS(СВЦЭМ!$C$33:$C$776,СВЦЭМ!$A$33:$A$776,$A95,СВЦЭМ!$B$33:$B$776,M$83)+'СЕТ СН'!$H$12+СВЦЭМ!$D$10+'СЕТ СН'!$H$6-'СЕТ СН'!$H$22</f>
        <v>864.16904384000009</v>
      </c>
      <c r="N95" s="36">
        <f>SUMIFS(СВЦЭМ!$C$33:$C$776,СВЦЭМ!$A$33:$A$776,$A95,СВЦЭМ!$B$33:$B$776,N$83)+'СЕТ СН'!$H$12+СВЦЭМ!$D$10+'СЕТ СН'!$H$6-'СЕТ СН'!$H$22</f>
        <v>866.34024735000003</v>
      </c>
      <c r="O95" s="36">
        <f>SUMIFS(СВЦЭМ!$C$33:$C$776,СВЦЭМ!$A$33:$A$776,$A95,СВЦЭМ!$B$33:$B$776,O$83)+'СЕТ СН'!$H$12+СВЦЭМ!$D$10+'СЕТ СН'!$H$6-'СЕТ СН'!$H$22</f>
        <v>861.15533342000003</v>
      </c>
      <c r="P95" s="36">
        <f>SUMIFS(СВЦЭМ!$C$33:$C$776,СВЦЭМ!$A$33:$A$776,$A95,СВЦЭМ!$B$33:$B$776,P$83)+'СЕТ СН'!$H$12+СВЦЭМ!$D$10+'СЕТ СН'!$H$6-'СЕТ СН'!$H$22</f>
        <v>861.88161175000005</v>
      </c>
      <c r="Q95" s="36">
        <f>SUMIFS(СВЦЭМ!$C$33:$C$776,СВЦЭМ!$A$33:$A$776,$A95,СВЦЭМ!$B$33:$B$776,Q$83)+'СЕТ СН'!$H$12+СВЦЭМ!$D$10+'СЕТ СН'!$H$6-'СЕТ СН'!$H$22</f>
        <v>852.59125289000008</v>
      </c>
      <c r="R95" s="36">
        <f>SUMIFS(СВЦЭМ!$C$33:$C$776,СВЦЭМ!$A$33:$A$776,$A95,СВЦЭМ!$B$33:$B$776,R$83)+'СЕТ СН'!$H$12+СВЦЭМ!$D$10+'СЕТ СН'!$H$6-'СЕТ СН'!$H$22</f>
        <v>848.69294253999999</v>
      </c>
      <c r="S95" s="36">
        <f>SUMIFS(СВЦЭМ!$C$33:$C$776,СВЦЭМ!$A$33:$A$776,$A95,СВЦЭМ!$B$33:$B$776,S$83)+'СЕТ СН'!$H$12+СВЦЭМ!$D$10+'СЕТ СН'!$H$6-'СЕТ СН'!$H$22</f>
        <v>850.51861035000002</v>
      </c>
      <c r="T95" s="36">
        <f>SUMIFS(СВЦЭМ!$C$33:$C$776,СВЦЭМ!$A$33:$A$776,$A95,СВЦЭМ!$B$33:$B$776,T$83)+'СЕТ СН'!$H$12+СВЦЭМ!$D$10+'СЕТ СН'!$H$6-'СЕТ СН'!$H$22</f>
        <v>855.77273077000007</v>
      </c>
      <c r="U95" s="36">
        <f>SUMIFS(СВЦЭМ!$C$33:$C$776,СВЦЭМ!$A$33:$A$776,$A95,СВЦЭМ!$B$33:$B$776,U$83)+'СЕТ СН'!$H$12+СВЦЭМ!$D$10+'СЕТ СН'!$H$6-'СЕТ СН'!$H$22</f>
        <v>875.97715599000003</v>
      </c>
      <c r="V95" s="36">
        <f>SUMIFS(СВЦЭМ!$C$33:$C$776,СВЦЭМ!$A$33:$A$776,$A95,СВЦЭМ!$B$33:$B$776,V$83)+'СЕТ СН'!$H$12+СВЦЭМ!$D$10+'СЕТ СН'!$H$6-'СЕТ СН'!$H$22</f>
        <v>896.36513374000003</v>
      </c>
      <c r="W95" s="36">
        <f>SUMIFS(СВЦЭМ!$C$33:$C$776,СВЦЭМ!$A$33:$A$776,$A95,СВЦЭМ!$B$33:$B$776,W$83)+'СЕТ СН'!$H$12+СВЦЭМ!$D$10+'СЕТ СН'!$H$6-'СЕТ СН'!$H$22</f>
        <v>877.53565145000005</v>
      </c>
      <c r="X95" s="36">
        <f>SUMIFS(СВЦЭМ!$C$33:$C$776,СВЦЭМ!$A$33:$A$776,$A95,СВЦЭМ!$B$33:$B$776,X$83)+'СЕТ СН'!$H$12+СВЦЭМ!$D$10+'СЕТ СН'!$H$6-'СЕТ СН'!$H$22</f>
        <v>865.49918874000002</v>
      </c>
      <c r="Y95" s="36">
        <f>SUMIFS(СВЦЭМ!$C$33:$C$776,СВЦЭМ!$A$33:$A$776,$A95,СВЦЭМ!$B$33:$B$776,Y$83)+'СЕТ СН'!$H$12+СВЦЭМ!$D$10+'СЕТ СН'!$H$6-'СЕТ СН'!$H$22</f>
        <v>904.80545614000005</v>
      </c>
    </row>
    <row r="96" spans="1:25" ht="15.75" x14ac:dyDescent="0.2">
      <c r="A96" s="35">
        <f t="shared" si="2"/>
        <v>43721</v>
      </c>
      <c r="B96" s="36">
        <f>SUMIFS(СВЦЭМ!$C$33:$C$776,СВЦЭМ!$A$33:$A$776,$A96,СВЦЭМ!$B$33:$B$776,B$83)+'СЕТ СН'!$H$12+СВЦЭМ!$D$10+'СЕТ СН'!$H$6-'СЕТ СН'!$H$22</f>
        <v>908.97557352000001</v>
      </c>
      <c r="C96" s="36">
        <f>SUMIFS(СВЦЭМ!$C$33:$C$776,СВЦЭМ!$A$33:$A$776,$A96,СВЦЭМ!$B$33:$B$776,C$83)+'СЕТ СН'!$H$12+СВЦЭМ!$D$10+'СЕТ СН'!$H$6-'СЕТ СН'!$H$22</f>
        <v>955.75124234999998</v>
      </c>
      <c r="D96" s="36">
        <f>SUMIFS(СВЦЭМ!$C$33:$C$776,СВЦЭМ!$A$33:$A$776,$A96,СВЦЭМ!$B$33:$B$776,D$83)+'СЕТ СН'!$H$12+СВЦЭМ!$D$10+'СЕТ СН'!$H$6-'СЕТ СН'!$H$22</f>
        <v>972.04287026000009</v>
      </c>
      <c r="E96" s="36">
        <f>SUMIFS(СВЦЭМ!$C$33:$C$776,СВЦЭМ!$A$33:$A$776,$A96,СВЦЭМ!$B$33:$B$776,E$83)+'СЕТ СН'!$H$12+СВЦЭМ!$D$10+'СЕТ СН'!$H$6-'СЕТ СН'!$H$22</f>
        <v>980.16180061</v>
      </c>
      <c r="F96" s="36">
        <f>SUMIFS(СВЦЭМ!$C$33:$C$776,СВЦЭМ!$A$33:$A$776,$A96,СВЦЭМ!$B$33:$B$776,F$83)+'СЕТ СН'!$H$12+СВЦЭМ!$D$10+'СЕТ СН'!$H$6-'СЕТ СН'!$H$22</f>
        <v>986.84819943000002</v>
      </c>
      <c r="G96" s="36">
        <f>SUMIFS(СВЦЭМ!$C$33:$C$776,СВЦЭМ!$A$33:$A$776,$A96,СВЦЭМ!$B$33:$B$776,G$83)+'СЕТ СН'!$H$12+СВЦЭМ!$D$10+'СЕТ СН'!$H$6-'СЕТ СН'!$H$22</f>
        <v>956.61879116</v>
      </c>
      <c r="H96" s="36">
        <f>SUMIFS(СВЦЭМ!$C$33:$C$776,СВЦЭМ!$A$33:$A$776,$A96,СВЦЭМ!$B$33:$B$776,H$83)+'СЕТ СН'!$H$12+СВЦЭМ!$D$10+'СЕТ СН'!$H$6-'СЕТ СН'!$H$22</f>
        <v>917.80480975</v>
      </c>
      <c r="I96" s="36">
        <f>SUMIFS(СВЦЭМ!$C$33:$C$776,СВЦЭМ!$A$33:$A$776,$A96,СВЦЭМ!$B$33:$B$776,I$83)+'СЕТ СН'!$H$12+СВЦЭМ!$D$10+'СЕТ СН'!$H$6-'СЕТ СН'!$H$22</f>
        <v>890.56485776</v>
      </c>
      <c r="J96" s="36">
        <f>SUMIFS(СВЦЭМ!$C$33:$C$776,СВЦЭМ!$A$33:$A$776,$A96,СВЦЭМ!$B$33:$B$776,J$83)+'СЕТ СН'!$H$12+СВЦЭМ!$D$10+'СЕТ СН'!$H$6-'СЕТ СН'!$H$22</f>
        <v>879.09608366000009</v>
      </c>
      <c r="K96" s="36">
        <f>SUMIFS(СВЦЭМ!$C$33:$C$776,СВЦЭМ!$A$33:$A$776,$A96,СВЦЭМ!$B$33:$B$776,K$83)+'СЕТ СН'!$H$12+СВЦЭМ!$D$10+'СЕТ СН'!$H$6-'СЕТ СН'!$H$22</f>
        <v>855.90420515000005</v>
      </c>
      <c r="L96" s="36">
        <f>SUMIFS(СВЦЭМ!$C$33:$C$776,СВЦЭМ!$A$33:$A$776,$A96,СВЦЭМ!$B$33:$B$776,L$83)+'СЕТ СН'!$H$12+СВЦЭМ!$D$10+'СЕТ СН'!$H$6-'СЕТ СН'!$H$22</f>
        <v>849.61500947000002</v>
      </c>
      <c r="M96" s="36">
        <f>SUMIFS(СВЦЭМ!$C$33:$C$776,СВЦЭМ!$A$33:$A$776,$A96,СВЦЭМ!$B$33:$B$776,M$83)+'СЕТ СН'!$H$12+СВЦЭМ!$D$10+'СЕТ СН'!$H$6-'СЕТ СН'!$H$22</f>
        <v>849.88744281000004</v>
      </c>
      <c r="N96" s="36">
        <f>SUMIFS(СВЦЭМ!$C$33:$C$776,СВЦЭМ!$A$33:$A$776,$A96,СВЦЭМ!$B$33:$B$776,N$83)+'СЕТ СН'!$H$12+СВЦЭМ!$D$10+'СЕТ СН'!$H$6-'СЕТ СН'!$H$22</f>
        <v>862.14665666000008</v>
      </c>
      <c r="O96" s="36">
        <f>SUMIFS(СВЦЭМ!$C$33:$C$776,СВЦЭМ!$A$33:$A$776,$A96,СВЦЭМ!$B$33:$B$776,O$83)+'СЕТ СН'!$H$12+СВЦЭМ!$D$10+'СЕТ СН'!$H$6-'СЕТ СН'!$H$22</f>
        <v>870.29918280000004</v>
      </c>
      <c r="P96" s="36">
        <f>SUMIFS(СВЦЭМ!$C$33:$C$776,СВЦЭМ!$A$33:$A$776,$A96,СВЦЭМ!$B$33:$B$776,P$83)+'СЕТ СН'!$H$12+СВЦЭМ!$D$10+'СЕТ СН'!$H$6-'СЕТ СН'!$H$22</f>
        <v>870.78855804</v>
      </c>
      <c r="Q96" s="36">
        <f>SUMIFS(СВЦЭМ!$C$33:$C$776,СВЦЭМ!$A$33:$A$776,$A96,СВЦЭМ!$B$33:$B$776,Q$83)+'СЕТ СН'!$H$12+СВЦЭМ!$D$10+'СЕТ СН'!$H$6-'СЕТ СН'!$H$22</f>
        <v>873.95717660000003</v>
      </c>
      <c r="R96" s="36">
        <f>SUMIFS(СВЦЭМ!$C$33:$C$776,СВЦЭМ!$A$33:$A$776,$A96,СВЦЭМ!$B$33:$B$776,R$83)+'СЕТ СН'!$H$12+СВЦЭМ!$D$10+'СЕТ СН'!$H$6-'СЕТ СН'!$H$22</f>
        <v>843.58023248000006</v>
      </c>
      <c r="S96" s="36">
        <f>SUMIFS(СВЦЭМ!$C$33:$C$776,СВЦЭМ!$A$33:$A$776,$A96,СВЦЭМ!$B$33:$B$776,S$83)+'СЕТ СН'!$H$12+СВЦЭМ!$D$10+'СЕТ СН'!$H$6-'СЕТ СН'!$H$22</f>
        <v>854.06243173000007</v>
      </c>
      <c r="T96" s="36">
        <f>SUMIFS(СВЦЭМ!$C$33:$C$776,СВЦЭМ!$A$33:$A$776,$A96,СВЦЭМ!$B$33:$B$776,T$83)+'СЕТ СН'!$H$12+СВЦЭМ!$D$10+'СЕТ СН'!$H$6-'СЕТ СН'!$H$22</f>
        <v>874.30949740000005</v>
      </c>
      <c r="U96" s="36">
        <f>SUMIFS(СВЦЭМ!$C$33:$C$776,СВЦЭМ!$A$33:$A$776,$A96,СВЦЭМ!$B$33:$B$776,U$83)+'СЕТ СН'!$H$12+СВЦЭМ!$D$10+'СЕТ СН'!$H$6-'СЕТ СН'!$H$22</f>
        <v>885.62802432000001</v>
      </c>
      <c r="V96" s="36">
        <f>SUMIFS(СВЦЭМ!$C$33:$C$776,СВЦЭМ!$A$33:$A$776,$A96,СВЦЭМ!$B$33:$B$776,V$83)+'СЕТ СН'!$H$12+СВЦЭМ!$D$10+'СЕТ СН'!$H$6-'СЕТ СН'!$H$22</f>
        <v>842.60281885000006</v>
      </c>
      <c r="W96" s="36">
        <f>SUMIFS(СВЦЭМ!$C$33:$C$776,СВЦЭМ!$A$33:$A$776,$A96,СВЦЭМ!$B$33:$B$776,W$83)+'СЕТ СН'!$H$12+СВЦЭМ!$D$10+'СЕТ СН'!$H$6-'СЕТ СН'!$H$22</f>
        <v>857.28945090000002</v>
      </c>
      <c r="X96" s="36">
        <f>SUMIFS(СВЦЭМ!$C$33:$C$776,СВЦЭМ!$A$33:$A$776,$A96,СВЦЭМ!$B$33:$B$776,X$83)+'СЕТ СН'!$H$12+СВЦЭМ!$D$10+'СЕТ СН'!$H$6-'СЕТ СН'!$H$22</f>
        <v>828.46375336000006</v>
      </c>
      <c r="Y96" s="36">
        <f>SUMIFS(СВЦЭМ!$C$33:$C$776,СВЦЭМ!$A$33:$A$776,$A96,СВЦЭМ!$B$33:$B$776,Y$83)+'СЕТ СН'!$H$12+СВЦЭМ!$D$10+'СЕТ СН'!$H$6-'СЕТ СН'!$H$22</f>
        <v>900.21370241</v>
      </c>
    </row>
    <row r="97" spans="1:25" ht="15.75" x14ac:dyDescent="0.2">
      <c r="A97" s="35">
        <f t="shared" si="2"/>
        <v>43722</v>
      </c>
      <c r="B97" s="36">
        <f>SUMIFS(СВЦЭМ!$C$33:$C$776,СВЦЭМ!$A$33:$A$776,$A97,СВЦЭМ!$B$33:$B$776,B$83)+'СЕТ СН'!$H$12+СВЦЭМ!$D$10+'СЕТ СН'!$H$6-'СЕТ СН'!$H$22</f>
        <v>991.12857016999999</v>
      </c>
      <c r="C97" s="36">
        <f>SUMIFS(СВЦЭМ!$C$33:$C$776,СВЦЭМ!$A$33:$A$776,$A97,СВЦЭМ!$B$33:$B$776,C$83)+'СЕТ СН'!$H$12+СВЦЭМ!$D$10+'СЕТ СН'!$H$6-'СЕТ СН'!$H$22</f>
        <v>986.13468455999998</v>
      </c>
      <c r="D97" s="36">
        <f>SUMIFS(СВЦЭМ!$C$33:$C$776,СВЦЭМ!$A$33:$A$776,$A97,СВЦЭМ!$B$33:$B$776,D$83)+'СЕТ СН'!$H$12+СВЦЭМ!$D$10+'СЕТ СН'!$H$6-'СЕТ СН'!$H$22</f>
        <v>1000.8649873300001</v>
      </c>
      <c r="E97" s="36">
        <f>SUMIFS(СВЦЭМ!$C$33:$C$776,СВЦЭМ!$A$33:$A$776,$A97,СВЦЭМ!$B$33:$B$776,E$83)+'СЕТ СН'!$H$12+СВЦЭМ!$D$10+'СЕТ СН'!$H$6-'СЕТ СН'!$H$22</f>
        <v>1014.6695683300001</v>
      </c>
      <c r="F97" s="36">
        <f>SUMIFS(СВЦЭМ!$C$33:$C$776,СВЦЭМ!$A$33:$A$776,$A97,СВЦЭМ!$B$33:$B$776,F$83)+'СЕТ СН'!$H$12+СВЦЭМ!$D$10+'СЕТ СН'!$H$6-'СЕТ СН'!$H$22</f>
        <v>1019.30136766</v>
      </c>
      <c r="G97" s="36">
        <f>SUMIFS(СВЦЭМ!$C$33:$C$776,СВЦЭМ!$A$33:$A$776,$A97,СВЦЭМ!$B$33:$B$776,G$83)+'СЕТ СН'!$H$12+СВЦЭМ!$D$10+'СЕТ СН'!$H$6-'СЕТ СН'!$H$22</f>
        <v>1015.25976755</v>
      </c>
      <c r="H97" s="36">
        <f>SUMIFS(СВЦЭМ!$C$33:$C$776,СВЦЭМ!$A$33:$A$776,$A97,СВЦЭМ!$B$33:$B$776,H$83)+'СЕТ СН'!$H$12+СВЦЭМ!$D$10+'СЕТ СН'!$H$6-'СЕТ СН'!$H$22</f>
        <v>994.24539918000005</v>
      </c>
      <c r="I97" s="36">
        <f>SUMIFS(СВЦЭМ!$C$33:$C$776,СВЦЭМ!$A$33:$A$776,$A97,СВЦЭМ!$B$33:$B$776,I$83)+'СЕТ СН'!$H$12+СВЦЭМ!$D$10+'СЕТ СН'!$H$6-'СЕТ СН'!$H$22</f>
        <v>955.58145340999999</v>
      </c>
      <c r="J97" s="36">
        <f>SUMIFS(СВЦЭМ!$C$33:$C$776,СВЦЭМ!$A$33:$A$776,$A97,СВЦЭМ!$B$33:$B$776,J$83)+'СЕТ СН'!$H$12+СВЦЭМ!$D$10+'СЕТ СН'!$H$6-'СЕТ СН'!$H$22</f>
        <v>895.13507146000006</v>
      </c>
      <c r="K97" s="36">
        <f>SUMIFS(СВЦЭМ!$C$33:$C$776,СВЦЭМ!$A$33:$A$776,$A97,СВЦЭМ!$B$33:$B$776,K$83)+'СЕТ СН'!$H$12+СВЦЭМ!$D$10+'СЕТ СН'!$H$6-'СЕТ СН'!$H$22</f>
        <v>857.40627820999998</v>
      </c>
      <c r="L97" s="36">
        <f>SUMIFS(СВЦЭМ!$C$33:$C$776,СВЦЭМ!$A$33:$A$776,$A97,СВЦЭМ!$B$33:$B$776,L$83)+'СЕТ СН'!$H$12+СВЦЭМ!$D$10+'СЕТ СН'!$H$6-'СЕТ СН'!$H$22</f>
        <v>839.02126792000001</v>
      </c>
      <c r="M97" s="36">
        <f>SUMIFS(СВЦЭМ!$C$33:$C$776,СВЦЭМ!$A$33:$A$776,$A97,СВЦЭМ!$B$33:$B$776,M$83)+'СЕТ СН'!$H$12+СВЦЭМ!$D$10+'СЕТ СН'!$H$6-'СЕТ СН'!$H$22</f>
        <v>832.06535650000001</v>
      </c>
      <c r="N97" s="36">
        <f>SUMIFS(СВЦЭМ!$C$33:$C$776,СВЦЭМ!$A$33:$A$776,$A97,СВЦЭМ!$B$33:$B$776,N$83)+'СЕТ СН'!$H$12+СВЦЭМ!$D$10+'СЕТ СН'!$H$6-'СЕТ СН'!$H$22</f>
        <v>839.26600278000001</v>
      </c>
      <c r="O97" s="36">
        <f>SUMIFS(СВЦЭМ!$C$33:$C$776,СВЦЭМ!$A$33:$A$776,$A97,СВЦЭМ!$B$33:$B$776,O$83)+'СЕТ СН'!$H$12+СВЦЭМ!$D$10+'СЕТ СН'!$H$6-'СЕТ СН'!$H$22</f>
        <v>843.98901673</v>
      </c>
      <c r="P97" s="36">
        <f>SUMIFS(СВЦЭМ!$C$33:$C$776,СВЦЭМ!$A$33:$A$776,$A97,СВЦЭМ!$B$33:$B$776,P$83)+'СЕТ СН'!$H$12+СВЦЭМ!$D$10+'СЕТ СН'!$H$6-'СЕТ СН'!$H$22</f>
        <v>860.89810762000002</v>
      </c>
      <c r="Q97" s="36">
        <f>SUMIFS(СВЦЭМ!$C$33:$C$776,СВЦЭМ!$A$33:$A$776,$A97,СВЦЭМ!$B$33:$B$776,Q$83)+'СЕТ СН'!$H$12+СВЦЭМ!$D$10+'СЕТ СН'!$H$6-'СЕТ СН'!$H$22</f>
        <v>860.78307579</v>
      </c>
      <c r="R97" s="36">
        <f>SUMIFS(СВЦЭМ!$C$33:$C$776,СВЦЭМ!$A$33:$A$776,$A97,СВЦЭМ!$B$33:$B$776,R$83)+'СЕТ СН'!$H$12+СВЦЭМ!$D$10+'СЕТ СН'!$H$6-'СЕТ СН'!$H$22</f>
        <v>831.05193738000003</v>
      </c>
      <c r="S97" s="36">
        <f>SUMIFS(СВЦЭМ!$C$33:$C$776,СВЦЭМ!$A$33:$A$776,$A97,СВЦЭМ!$B$33:$B$776,S$83)+'СЕТ СН'!$H$12+СВЦЭМ!$D$10+'СЕТ СН'!$H$6-'СЕТ СН'!$H$22</f>
        <v>797.77358316000004</v>
      </c>
      <c r="T97" s="36">
        <f>SUMIFS(СВЦЭМ!$C$33:$C$776,СВЦЭМ!$A$33:$A$776,$A97,СВЦЭМ!$B$33:$B$776,T$83)+'СЕТ СН'!$H$12+СВЦЭМ!$D$10+'СЕТ СН'!$H$6-'СЕТ СН'!$H$22</f>
        <v>800.66653632000009</v>
      </c>
      <c r="U97" s="36">
        <f>SUMIFS(СВЦЭМ!$C$33:$C$776,СВЦЭМ!$A$33:$A$776,$A97,СВЦЭМ!$B$33:$B$776,U$83)+'СЕТ СН'!$H$12+СВЦЭМ!$D$10+'СЕТ СН'!$H$6-'СЕТ СН'!$H$22</f>
        <v>803.44094395000002</v>
      </c>
      <c r="V97" s="36">
        <f>SUMIFS(СВЦЭМ!$C$33:$C$776,СВЦЭМ!$A$33:$A$776,$A97,СВЦЭМ!$B$33:$B$776,V$83)+'СЕТ СН'!$H$12+СВЦЭМ!$D$10+'СЕТ СН'!$H$6-'СЕТ СН'!$H$22</f>
        <v>823.4336121</v>
      </c>
      <c r="W97" s="36">
        <f>SUMIFS(СВЦЭМ!$C$33:$C$776,СВЦЭМ!$A$33:$A$776,$A97,СВЦЭМ!$B$33:$B$776,W$83)+'СЕТ СН'!$H$12+СВЦЭМ!$D$10+'СЕТ СН'!$H$6-'СЕТ СН'!$H$22</f>
        <v>814.86412103000009</v>
      </c>
      <c r="X97" s="36">
        <f>SUMIFS(СВЦЭМ!$C$33:$C$776,СВЦЭМ!$A$33:$A$776,$A97,СВЦЭМ!$B$33:$B$776,X$83)+'СЕТ СН'!$H$12+СВЦЭМ!$D$10+'СЕТ СН'!$H$6-'СЕТ СН'!$H$22</f>
        <v>785.13233932999992</v>
      </c>
      <c r="Y97" s="36">
        <f>SUMIFS(СВЦЭМ!$C$33:$C$776,СВЦЭМ!$A$33:$A$776,$A97,СВЦЭМ!$B$33:$B$776,Y$83)+'СЕТ СН'!$H$12+СВЦЭМ!$D$10+'СЕТ СН'!$H$6-'СЕТ СН'!$H$22</f>
        <v>810.72302712999999</v>
      </c>
    </row>
    <row r="98" spans="1:25" ht="15.75" x14ac:dyDescent="0.2">
      <c r="A98" s="35">
        <f t="shared" si="2"/>
        <v>43723</v>
      </c>
      <c r="B98" s="36">
        <f>SUMIFS(СВЦЭМ!$C$33:$C$776,СВЦЭМ!$A$33:$A$776,$A98,СВЦЭМ!$B$33:$B$776,B$83)+'СЕТ СН'!$H$12+СВЦЭМ!$D$10+'СЕТ СН'!$H$6-'СЕТ СН'!$H$22</f>
        <v>885.79193244999999</v>
      </c>
      <c r="C98" s="36">
        <f>SUMIFS(СВЦЭМ!$C$33:$C$776,СВЦЭМ!$A$33:$A$776,$A98,СВЦЭМ!$B$33:$B$776,C$83)+'СЕТ СН'!$H$12+СВЦЭМ!$D$10+'СЕТ СН'!$H$6-'СЕТ СН'!$H$22</f>
        <v>922.15838601000007</v>
      </c>
      <c r="D98" s="36">
        <f>SUMIFS(СВЦЭМ!$C$33:$C$776,СВЦЭМ!$A$33:$A$776,$A98,СВЦЭМ!$B$33:$B$776,D$83)+'СЕТ СН'!$H$12+СВЦЭМ!$D$10+'СЕТ СН'!$H$6-'СЕТ СН'!$H$22</f>
        <v>937.58710582000003</v>
      </c>
      <c r="E98" s="36">
        <f>SUMIFS(СВЦЭМ!$C$33:$C$776,СВЦЭМ!$A$33:$A$776,$A98,СВЦЭМ!$B$33:$B$776,E$83)+'СЕТ СН'!$H$12+СВЦЭМ!$D$10+'СЕТ СН'!$H$6-'СЕТ СН'!$H$22</f>
        <v>952.76942448</v>
      </c>
      <c r="F98" s="36">
        <f>SUMIFS(СВЦЭМ!$C$33:$C$776,СВЦЭМ!$A$33:$A$776,$A98,СВЦЭМ!$B$33:$B$776,F$83)+'СЕТ СН'!$H$12+СВЦЭМ!$D$10+'СЕТ СН'!$H$6-'СЕТ СН'!$H$22</f>
        <v>950.93054683000003</v>
      </c>
      <c r="G98" s="36">
        <f>SUMIFS(СВЦЭМ!$C$33:$C$776,СВЦЭМ!$A$33:$A$776,$A98,СВЦЭМ!$B$33:$B$776,G$83)+'СЕТ СН'!$H$12+СВЦЭМ!$D$10+'СЕТ СН'!$H$6-'СЕТ СН'!$H$22</f>
        <v>949.93629554000006</v>
      </c>
      <c r="H98" s="36">
        <f>SUMIFS(СВЦЭМ!$C$33:$C$776,СВЦЭМ!$A$33:$A$776,$A98,СВЦЭМ!$B$33:$B$776,H$83)+'СЕТ СН'!$H$12+СВЦЭМ!$D$10+'СЕТ СН'!$H$6-'СЕТ СН'!$H$22</f>
        <v>933.57250826000006</v>
      </c>
      <c r="I98" s="36">
        <f>SUMIFS(СВЦЭМ!$C$33:$C$776,СВЦЭМ!$A$33:$A$776,$A98,СВЦЭМ!$B$33:$B$776,I$83)+'СЕТ СН'!$H$12+СВЦЭМ!$D$10+'СЕТ СН'!$H$6-'СЕТ СН'!$H$22</f>
        <v>908.52970512000002</v>
      </c>
      <c r="J98" s="36">
        <f>SUMIFS(СВЦЭМ!$C$33:$C$776,СВЦЭМ!$A$33:$A$776,$A98,СВЦЭМ!$B$33:$B$776,J$83)+'СЕТ СН'!$H$12+СВЦЭМ!$D$10+'СЕТ СН'!$H$6-'СЕТ СН'!$H$22</f>
        <v>855.68949128000008</v>
      </c>
      <c r="K98" s="36">
        <f>SUMIFS(СВЦЭМ!$C$33:$C$776,СВЦЭМ!$A$33:$A$776,$A98,СВЦЭМ!$B$33:$B$776,K$83)+'СЕТ СН'!$H$12+СВЦЭМ!$D$10+'СЕТ СН'!$H$6-'СЕТ СН'!$H$22</f>
        <v>829.84449050000001</v>
      </c>
      <c r="L98" s="36">
        <f>SUMIFS(СВЦЭМ!$C$33:$C$776,СВЦЭМ!$A$33:$A$776,$A98,СВЦЭМ!$B$33:$B$776,L$83)+'СЕТ СН'!$H$12+СВЦЭМ!$D$10+'СЕТ СН'!$H$6-'СЕТ СН'!$H$22</f>
        <v>846.39513575000001</v>
      </c>
      <c r="M98" s="36">
        <f>SUMIFS(СВЦЭМ!$C$33:$C$776,СВЦЭМ!$A$33:$A$776,$A98,СВЦЭМ!$B$33:$B$776,M$83)+'СЕТ СН'!$H$12+СВЦЭМ!$D$10+'СЕТ СН'!$H$6-'СЕТ СН'!$H$22</f>
        <v>839.13739624000004</v>
      </c>
      <c r="N98" s="36">
        <f>SUMIFS(СВЦЭМ!$C$33:$C$776,СВЦЭМ!$A$33:$A$776,$A98,СВЦЭМ!$B$33:$B$776,N$83)+'СЕТ СН'!$H$12+СВЦЭМ!$D$10+'СЕТ СН'!$H$6-'СЕТ СН'!$H$22</f>
        <v>832.45230404000006</v>
      </c>
      <c r="O98" s="36">
        <f>SUMIFS(СВЦЭМ!$C$33:$C$776,СВЦЭМ!$A$33:$A$776,$A98,СВЦЭМ!$B$33:$B$776,O$83)+'СЕТ СН'!$H$12+СВЦЭМ!$D$10+'СЕТ СН'!$H$6-'СЕТ СН'!$H$22</f>
        <v>835.92787523000004</v>
      </c>
      <c r="P98" s="36">
        <f>SUMIFS(СВЦЭМ!$C$33:$C$776,СВЦЭМ!$A$33:$A$776,$A98,СВЦЭМ!$B$33:$B$776,P$83)+'СЕТ СН'!$H$12+СВЦЭМ!$D$10+'СЕТ СН'!$H$6-'СЕТ СН'!$H$22</f>
        <v>838.62734020000005</v>
      </c>
      <c r="Q98" s="36">
        <f>SUMIFS(СВЦЭМ!$C$33:$C$776,СВЦЭМ!$A$33:$A$776,$A98,СВЦЭМ!$B$33:$B$776,Q$83)+'СЕТ СН'!$H$12+СВЦЭМ!$D$10+'СЕТ СН'!$H$6-'СЕТ СН'!$H$22</f>
        <v>844.15550604000009</v>
      </c>
      <c r="R98" s="36">
        <f>SUMIFS(СВЦЭМ!$C$33:$C$776,СВЦЭМ!$A$33:$A$776,$A98,СВЦЭМ!$B$33:$B$776,R$83)+'СЕТ СН'!$H$12+СВЦЭМ!$D$10+'СЕТ СН'!$H$6-'СЕТ СН'!$H$22</f>
        <v>805.83117272000004</v>
      </c>
      <c r="S98" s="36">
        <f>SUMIFS(СВЦЭМ!$C$33:$C$776,СВЦЭМ!$A$33:$A$776,$A98,СВЦЭМ!$B$33:$B$776,S$83)+'СЕТ СН'!$H$12+СВЦЭМ!$D$10+'СЕТ СН'!$H$6-'СЕТ СН'!$H$22</f>
        <v>788.46618699999999</v>
      </c>
      <c r="T98" s="36">
        <f>SUMIFS(СВЦЭМ!$C$33:$C$776,СВЦЭМ!$A$33:$A$776,$A98,СВЦЭМ!$B$33:$B$776,T$83)+'СЕТ СН'!$H$12+СВЦЭМ!$D$10+'СЕТ СН'!$H$6-'СЕТ СН'!$H$22</f>
        <v>799.55767866000008</v>
      </c>
      <c r="U98" s="36">
        <f>SUMIFS(СВЦЭМ!$C$33:$C$776,СВЦЭМ!$A$33:$A$776,$A98,СВЦЭМ!$B$33:$B$776,U$83)+'СЕТ СН'!$H$12+СВЦЭМ!$D$10+'СЕТ СН'!$H$6-'СЕТ СН'!$H$22</f>
        <v>816.04479377000007</v>
      </c>
      <c r="V98" s="36">
        <f>SUMIFS(СВЦЭМ!$C$33:$C$776,СВЦЭМ!$A$33:$A$776,$A98,СВЦЭМ!$B$33:$B$776,V$83)+'СЕТ СН'!$H$12+СВЦЭМ!$D$10+'СЕТ СН'!$H$6-'СЕТ СН'!$H$22</f>
        <v>839.88995477000003</v>
      </c>
      <c r="W98" s="36">
        <f>SUMIFS(СВЦЭМ!$C$33:$C$776,СВЦЭМ!$A$33:$A$776,$A98,СВЦЭМ!$B$33:$B$776,W$83)+'СЕТ СН'!$H$12+СВЦЭМ!$D$10+'СЕТ СН'!$H$6-'СЕТ СН'!$H$22</f>
        <v>830.98846612</v>
      </c>
      <c r="X98" s="36">
        <f>SUMIFS(СВЦЭМ!$C$33:$C$776,СВЦЭМ!$A$33:$A$776,$A98,СВЦЭМ!$B$33:$B$776,X$83)+'СЕТ СН'!$H$12+СВЦЭМ!$D$10+'СЕТ СН'!$H$6-'СЕТ СН'!$H$22</f>
        <v>795.92988760000003</v>
      </c>
      <c r="Y98" s="36">
        <f>SUMIFS(СВЦЭМ!$C$33:$C$776,СВЦЭМ!$A$33:$A$776,$A98,СВЦЭМ!$B$33:$B$776,Y$83)+'СЕТ СН'!$H$12+СВЦЭМ!$D$10+'СЕТ СН'!$H$6-'СЕТ СН'!$H$22</f>
        <v>835.32620423000003</v>
      </c>
    </row>
    <row r="99" spans="1:25" ht="15.75" x14ac:dyDescent="0.2">
      <c r="A99" s="35">
        <f t="shared" si="2"/>
        <v>43724</v>
      </c>
      <c r="B99" s="36">
        <f>SUMIFS(СВЦЭМ!$C$33:$C$776,СВЦЭМ!$A$33:$A$776,$A99,СВЦЭМ!$B$33:$B$776,B$83)+'СЕТ СН'!$H$12+СВЦЭМ!$D$10+'СЕТ СН'!$H$6-'СЕТ СН'!$H$22</f>
        <v>928.66419055000006</v>
      </c>
      <c r="C99" s="36">
        <f>SUMIFS(СВЦЭМ!$C$33:$C$776,СВЦЭМ!$A$33:$A$776,$A99,СВЦЭМ!$B$33:$B$776,C$83)+'СЕТ СН'!$H$12+СВЦЭМ!$D$10+'СЕТ СН'!$H$6-'СЕТ СН'!$H$22</f>
        <v>959.72482393000007</v>
      </c>
      <c r="D99" s="36">
        <f>SUMIFS(СВЦЭМ!$C$33:$C$776,СВЦЭМ!$A$33:$A$776,$A99,СВЦЭМ!$B$33:$B$776,D$83)+'СЕТ СН'!$H$12+СВЦЭМ!$D$10+'СЕТ СН'!$H$6-'СЕТ СН'!$H$22</f>
        <v>972.00808678999999</v>
      </c>
      <c r="E99" s="36">
        <f>SUMIFS(СВЦЭМ!$C$33:$C$776,СВЦЭМ!$A$33:$A$776,$A99,СВЦЭМ!$B$33:$B$776,E$83)+'СЕТ СН'!$H$12+СВЦЭМ!$D$10+'СЕТ СН'!$H$6-'СЕТ СН'!$H$22</f>
        <v>977.72766729</v>
      </c>
      <c r="F99" s="36">
        <f>SUMIFS(СВЦЭМ!$C$33:$C$776,СВЦЭМ!$A$33:$A$776,$A99,СВЦЭМ!$B$33:$B$776,F$83)+'СЕТ СН'!$H$12+СВЦЭМ!$D$10+'СЕТ СН'!$H$6-'СЕТ СН'!$H$22</f>
        <v>982.02052822000007</v>
      </c>
      <c r="G99" s="36">
        <f>SUMIFS(СВЦЭМ!$C$33:$C$776,СВЦЭМ!$A$33:$A$776,$A99,СВЦЭМ!$B$33:$B$776,G$83)+'СЕТ СН'!$H$12+СВЦЭМ!$D$10+'СЕТ СН'!$H$6-'СЕТ СН'!$H$22</f>
        <v>979.33246027000007</v>
      </c>
      <c r="H99" s="36">
        <f>SUMIFS(СВЦЭМ!$C$33:$C$776,СВЦЭМ!$A$33:$A$776,$A99,СВЦЭМ!$B$33:$B$776,H$83)+'СЕТ СН'!$H$12+СВЦЭМ!$D$10+'СЕТ СН'!$H$6-'СЕТ СН'!$H$22</f>
        <v>938.26773920000005</v>
      </c>
      <c r="I99" s="36">
        <f>SUMIFS(СВЦЭМ!$C$33:$C$776,СВЦЭМ!$A$33:$A$776,$A99,СВЦЭМ!$B$33:$B$776,I$83)+'СЕТ СН'!$H$12+СВЦЭМ!$D$10+'СЕТ СН'!$H$6-'СЕТ СН'!$H$22</f>
        <v>900.34173092000003</v>
      </c>
      <c r="J99" s="36">
        <f>SUMIFS(СВЦЭМ!$C$33:$C$776,СВЦЭМ!$A$33:$A$776,$A99,СВЦЭМ!$B$33:$B$776,J$83)+'СЕТ СН'!$H$12+СВЦЭМ!$D$10+'СЕТ СН'!$H$6-'СЕТ СН'!$H$22</f>
        <v>879.71114811000007</v>
      </c>
      <c r="K99" s="36">
        <f>SUMIFS(СВЦЭМ!$C$33:$C$776,СВЦЭМ!$A$33:$A$776,$A99,СВЦЭМ!$B$33:$B$776,K$83)+'СЕТ СН'!$H$12+СВЦЭМ!$D$10+'СЕТ СН'!$H$6-'СЕТ СН'!$H$22</f>
        <v>889.06967667000004</v>
      </c>
      <c r="L99" s="36">
        <f>SUMIFS(СВЦЭМ!$C$33:$C$776,СВЦЭМ!$A$33:$A$776,$A99,СВЦЭМ!$B$33:$B$776,L$83)+'СЕТ СН'!$H$12+СВЦЭМ!$D$10+'СЕТ СН'!$H$6-'СЕТ СН'!$H$22</f>
        <v>886.77647763000004</v>
      </c>
      <c r="M99" s="36">
        <f>SUMIFS(СВЦЭМ!$C$33:$C$776,СВЦЭМ!$A$33:$A$776,$A99,СВЦЭМ!$B$33:$B$776,M$83)+'СЕТ СН'!$H$12+СВЦЭМ!$D$10+'СЕТ СН'!$H$6-'СЕТ СН'!$H$22</f>
        <v>872.92437530000007</v>
      </c>
      <c r="N99" s="36">
        <f>SUMIFS(СВЦЭМ!$C$33:$C$776,СВЦЭМ!$A$33:$A$776,$A99,СВЦЭМ!$B$33:$B$776,N$83)+'СЕТ СН'!$H$12+СВЦЭМ!$D$10+'СЕТ СН'!$H$6-'СЕТ СН'!$H$22</f>
        <v>866.57541830000002</v>
      </c>
      <c r="O99" s="36">
        <f>SUMIFS(СВЦЭМ!$C$33:$C$776,СВЦЭМ!$A$33:$A$776,$A99,СВЦЭМ!$B$33:$B$776,O$83)+'СЕТ СН'!$H$12+СВЦЭМ!$D$10+'СЕТ СН'!$H$6-'СЕТ СН'!$H$22</f>
        <v>867.13625536000006</v>
      </c>
      <c r="P99" s="36">
        <f>SUMIFS(СВЦЭМ!$C$33:$C$776,СВЦЭМ!$A$33:$A$776,$A99,СВЦЭМ!$B$33:$B$776,P$83)+'СЕТ СН'!$H$12+СВЦЭМ!$D$10+'СЕТ СН'!$H$6-'СЕТ СН'!$H$22</f>
        <v>873.21736619000001</v>
      </c>
      <c r="Q99" s="36">
        <f>SUMIFS(СВЦЭМ!$C$33:$C$776,СВЦЭМ!$A$33:$A$776,$A99,СВЦЭМ!$B$33:$B$776,Q$83)+'СЕТ СН'!$H$12+СВЦЭМ!$D$10+'СЕТ СН'!$H$6-'СЕТ СН'!$H$22</f>
        <v>876.55407336000007</v>
      </c>
      <c r="R99" s="36">
        <f>SUMIFS(СВЦЭМ!$C$33:$C$776,СВЦЭМ!$A$33:$A$776,$A99,СВЦЭМ!$B$33:$B$776,R$83)+'СЕТ СН'!$H$12+СВЦЭМ!$D$10+'СЕТ СН'!$H$6-'СЕТ СН'!$H$22</f>
        <v>846.68269232</v>
      </c>
      <c r="S99" s="36">
        <f>SUMIFS(СВЦЭМ!$C$33:$C$776,СВЦЭМ!$A$33:$A$776,$A99,СВЦЭМ!$B$33:$B$776,S$83)+'СЕТ СН'!$H$12+СВЦЭМ!$D$10+'СЕТ СН'!$H$6-'СЕТ СН'!$H$22</f>
        <v>844.82229240000004</v>
      </c>
      <c r="T99" s="36">
        <f>SUMIFS(СВЦЭМ!$C$33:$C$776,СВЦЭМ!$A$33:$A$776,$A99,СВЦЭМ!$B$33:$B$776,T$83)+'СЕТ СН'!$H$12+СВЦЭМ!$D$10+'СЕТ СН'!$H$6-'СЕТ СН'!$H$22</f>
        <v>850.78944712999999</v>
      </c>
      <c r="U99" s="36">
        <f>SUMIFS(СВЦЭМ!$C$33:$C$776,СВЦЭМ!$A$33:$A$776,$A99,СВЦЭМ!$B$33:$B$776,U$83)+'СЕТ СН'!$H$12+СВЦЭМ!$D$10+'СЕТ СН'!$H$6-'СЕТ СН'!$H$22</f>
        <v>871.38206686000001</v>
      </c>
      <c r="V99" s="36">
        <f>SUMIFS(СВЦЭМ!$C$33:$C$776,СВЦЭМ!$A$33:$A$776,$A99,СВЦЭМ!$B$33:$B$776,V$83)+'СЕТ СН'!$H$12+СВЦЭМ!$D$10+'СЕТ СН'!$H$6-'СЕТ СН'!$H$22</f>
        <v>891.25083129000006</v>
      </c>
      <c r="W99" s="36">
        <f>SUMIFS(СВЦЭМ!$C$33:$C$776,СВЦЭМ!$A$33:$A$776,$A99,СВЦЭМ!$B$33:$B$776,W$83)+'СЕТ СН'!$H$12+СВЦЭМ!$D$10+'СЕТ СН'!$H$6-'СЕТ СН'!$H$22</f>
        <v>884.10063432000004</v>
      </c>
      <c r="X99" s="36">
        <f>SUMIFS(СВЦЭМ!$C$33:$C$776,СВЦЭМ!$A$33:$A$776,$A99,СВЦЭМ!$B$33:$B$776,X$83)+'СЕТ СН'!$H$12+СВЦЭМ!$D$10+'СЕТ СН'!$H$6-'СЕТ СН'!$H$22</f>
        <v>850.76419579000003</v>
      </c>
      <c r="Y99" s="36">
        <f>SUMIFS(СВЦЭМ!$C$33:$C$776,СВЦЭМ!$A$33:$A$776,$A99,СВЦЭМ!$B$33:$B$776,Y$83)+'СЕТ СН'!$H$12+СВЦЭМ!$D$10+'СЕТ СН'!$H$6-'СЕТ СН'!$H$22</f>
        <v>806.65484013000003</v>
      </c>
    </row>
    <row r="100" spans="1:25" ht="15.75" x14ac:dyDescent="0.2">
      <c r="A100" s="35">
        <f t="shared" si="2"/>
        <v>43725</v>
      </c>
      <c r="B100" s="36">
        <f>SUMIFS(СВЦЭМ!$C$33:$C$776,СВЦЭМ!$A$33:$A$776,$A100,СВЦЭМ!$B$33:$B$776,B$83)+'СЕТ СН'!$H$12+СВЦЭМ!$D$10+'СЕТ СН'!$H$6-'СЕТ СН'!$H$22</f>
        <v>851.88747774000001</v>
      </c>
      <c r="C100" s="36">
        <f>SUMIFS(СВЦЭМ!$C$33:$C$776,СВЦЭМ!$A$33:$A$776,$A100,СВЦЭМ!$B$33:$B$776,C$83)+'СЕТ СН'!$H$12+СВЦЭМ!$D$10+'СЕТ СН'!$H$6-'СЕТ СН'!$H$22</f>
        <v>873.18442100000004</v>
      </c>
      <c r="D100" s="36">
        <f>SUMIFS(СВЦЭМ!$C$33:$C$776,СВЦЭМ!$A$33:$A$776,$A100,СВЦЭМ!$B$33:$B$776,D$83)+'СЕТ СН'!$H$12+СВЦЭМ!$D$10+'СЕТ СН'!$H$6-'СЕТ СН'!$H$22</f>
        <v>881.88068336000003</v>
      </c>
      <c r="E100" s="36">
        <f>SUMIFS(СВЦЭМ!$C$33:$C$776,СВЦЭМ!$A$33:$A$776,$A100,СВЦЭМ!$B$33:$B$776,E$83)+'СЕТ СН'!$H$12+СВЦЭМ!$D$10+'СЕТ СН'!$H$6-'СЕТ СН'!$H$22</f>
        <v>888.70343392000007</v>
      </c>
      <c r="F100" s="36">
        <f>SUMIFS(СВЦЭМ!$C$33:$C$776,СВЦЭМ!$A$33:$A$776,$A100,СВЦЭМ!$B$33:$B$776,F$83)+'СЕТ СН'!$H$12+СВЦЭМ!$D$10+'СЕТ СН'!$H$6-'СЕТ СН'!$H$22</f>
        <v>896.06228484000007</v>
      </c>
      <c r="G100" s="36">
        <f>SUMIFS(СВЦЭМ!$C$33:$C$776,СВЦЭМ!$A$33:$A$776,$A100,СВЦЭМ!$B$33:$B$776,G$83)+'СЕТ СН'!$H$12+СВЦЭМ!$D$10+'СЕТ СН'!$H$6-'СЕТ СН'!$H$22</f>
        <v>883.67902243000003</v>
      </c>
      <c r="H100" s="36">
        <f>SUMIFS(СВЦЭМ!$C$33:$C$776,СВЦЭМ!$A$33:$A$776,$A100,СВЦЭМ!$B$33:$B$776,H$83)+'СЕТ СН'!$H$12+СВЦЭМ!$D$10+'СЕТ СН'!$H$6-'СЕТ СН'!$H$22</f>
        <v>846.44162501000005</v>
      </c>
      <c r="I100" s="36">
        <f>SUMIFS(СВЦЭМ!$C$33:$C$776,СВЦЭМ!$A$33:$A$776,$A100,СВЦЭМ!$B$33:$B$776,I$83)+'СЕТ СН'!$H$12+СВЦЭМ!$D$10+'СЕТ СН'!$H$6-'СЕТ СН'!$H$22</f>
        <v>862.37683852999999</v>
      </c>
      <c r="J100" s="36">
        <f>SUMIFS(СВЦЭМ!$C$33:$C$776,СВЦЭМ!$A$33:$A$776,$A100,СВЦЭМ!$B$33:$B$776,J$83)+'СЕТ СН'!$H$12+СВЦЭМ!$D$10+'СЕТ СН'!$H$6-'СЕТ СН'!$H$22</f>
        <v>878.04118976000007</v>
      </c>
      <c r="K100" s="36">
        <f>SUMIFS(СВЦЭМ!$C$33:$C$776,СВЦЭМ!$A$33:$A$776,$A100,СВЦЭМ!$B$33:$B$776,K$83)+'СЕТ СН'!$H$12+СВЦЭМ!$D$10+'СЕТ СН'!$H$6-'СЕТ СН'!$H$22</f>
        <v>882.34102028000007</v>
      </c>
      <c r="L100" s="36">
        <f>SUMIFS(СВЦЭМ!$C$33:$C$776,СВЦЭМ!$A$33:$A$776,$A100,СВЦЭМ!$B$33:$B$776,L$83)+'СЕТ СН'!$H$12+СВЦЭМ!$D$10+'СЕТ СН'!$H$6-'СЕТ СН'!$H$22</f>
        <v>873.01314075000005</v>
      </c>
      <c r="M100" s="36">
        <f>SUMIFS(СВЦЭМ!$C$33:$C$776,СВЦЭМ!$A$33:$A$776,$A100,СВЦЭМ!$B$33:$B$776,M$83)+'СЕТ СН'!$H$12+СВЦЭМ!$D$10+'СЕТ СН'!$H$6-'СЕТ СН'!$H$22</f>
        <v>877.9790544</v>
      </c>
      <c r="N100" s="36">
        <f>SUMIFS(СВЦЭМ!$C$33:$C$776,СВЦЭМ!$A$33:$A$776,$A100,СВЦЭМ!$B$33:$B$776,N$83)+'СЕТ СН'!$H$12+СВЦЭМ!$D$10+'СЕТ СН'!$H$6-'СЕТ СН'!$H$22</f>
        <v>881.82636958000001</v>
      </c>
      <c r="O100" s="36">
        <f>SUMIFS(СВЦЭМ!$C$33:$C$776,СВЦЭМ!$A$33:$A$776,$A100,СВЦЭМ!$B$33:$B$776,O$83)+'СЕТ СН'!$H$12+СВЦЭМ!$D$10+'СЕТ СН'!$H$6-'СЕТ СН'!$H$22</f>
        <v>890.08234583000001</v>
      </c>
      <c r="P100" s="36">
        <f>SUMIFS(СВЦЭМ!$C$33:$C$776,СВЦЭМ!$A$33:$A$776,$A100,СВЦЭМ!$B$33:$B$776,P$83)+'СЕТ СН'!$H$12+СВЦЭМ!$D$10+'СЕТ СН'!$H$6-'СЕТ СН'!$H$22</f>
        <v>894.81465537000008</v>
      </c>
      <c r="Q100" s="36">
        <f>SUMIFS(СВЦЭМ!$C$33:$C$776,СВЦЭМ!$A$33:$A$776,$A100,СВЦЭМ!$B$33:$B$776,Q$83)+'СЕТ СН'!$H$12+СВЦЭМ!$D$10+'СЕТ СН'!$H$6-'СЕТ СН'!$H$22</f>
        <v>895.25295516000006</v>
      </c>
      <c r="R100" s="36">
        <f>SUMIFS(СВЦЭМ!$C$33:$C$776,СВЦЭМ!$A$33:$A$776,$A100,СВЦЭМ!$B$33:$B$776,R$83)+'СЕТ СН'!$H$12+СВЦЭМ!$D$10+'СЕТ СН'!$H$6-'СЕТ СН'!$H$22</f>
        <v>846.96324303000006</v>
      </c>
      <c r="S100" s="36">
        <f>SUMIFS(СВЦЭМ!$C$33:$C$776,СВЦЭМ!$A$33:$A$776,$A100,СВЦЭМ!$B$33:$B$776,S$83)+'СЕТ СН'!$H$12+СВЦЭМ!$D$10+'СЕТ СН'!$H$6-'СЕТ СН'!$H$22</f>
        <v>813.14484269000002</v>
      </c>
      <c r="T100" s="36">
        <f>SUMIFS(СВЦЭМ!$C$33:$C$776,СВЦЭМ!$A$33:$A$776,$A100,СВЦЭМ!$B$33:$B$776,T$83)+'СЕТ СН'!$H$12+СВЦЭМ!$D$10+'СЕТ СН'!$H$6-'СЕТ СН'!$H$22</f>
        <v>804.46820988000002</v>
      </c>
      <c r="U100" s="36">
        <f>SUMIFS(СВЦЭМ!$C$33:$C$776,СВЦЭМ!$A$33:$A$776,$A100,СВЦЭМ!$B$33:$B$776,U$83)+'СЕТ СН'!$H$12+СВЦЭМ!$D$10+'СЕТ СН'!$H$6-'СЕТ СН'!$H$22</f>
        <v>812.26194243999998</v>
      </c>
      <c r="V100" s="36">
        <f>SUMIFS(СВЦЭМ!$C$33:$C$776,СВЦЭМ!$A$33:$A$776,$A100,СВЦЭМ!$B$33:$B$776,V$83)+'СЕТ СН'!$H$12+СВЦЭМ!$D$10+'СЕТ СН'!$H$6-'СЕТ СН'!$H$22</f>
        <v>811.49001426000007</v>
      </c>
      <c r="W100" s="36">
        <f>SUMIFS(СВЦЭМ!$C$33:$C$776,СВЦЭМ!$A$33:$A$776,$A100,СВЦЭМ!$B$33:$B$776,W$83)+'СЕТ СН'!$H$12+СВЦЭМ!$D$10+'СЕТ СН'!$H$6-'СЕТ СН'!$H$22</f>
        <v>802.36485797</v>
      </c>
      <c r="X100" s="36">
        <f>SUMIFS(СВЦЭМ!$C$33:$C$776,СВЦЭМ!$A$33:$A$776,$A100,СВЦЭМ!$B$33:$B$776,X$83)+'СЕТ СН'!$H$12+СВЦЭМ!$D$10+'СЕТ СН'!$H$6-'СЕТ СН'!$H$22</f>
        <v>818.71877885000004</v>
      </c>
      <c r="Y100" s="36">
        <f>SUMIFS(СВЦЭМ!$C$33:$C$776,СВЦЭМ!$A$33:$A$776,$A100,СВЦЭМ!$B$33:$B$776,Y$83)+'СЕТ СН'!$H$12+СВЦЭМ!$D$10+'СЕТ СН'!$H$6-'СЕТ СН'!$H$22</f>
        <v>892.28512163000005</v>
      </c>
    </row>
    <row r="101" spans="1:25" ht="15.75" x14ac:dyDescent="0.2">
      <c r="A101" s="35">
        <f t="shared" si="2"/>
        <v>43726</v>
      </c>
      <c r="B101" s="36">
        <f>SUMIFS(СВЦЭМ!$C$33:$C$776,СВЦЭМ!$A$33:$A$776,$A101,СВЦЭМ!$B$33:$B$776,B$83)+'СЕТ СН'!$H$12+СВЦЭМ!$D$10+'СЕТ СН'!$H$6-'СЕТ СН'!$H$22</f>
        <v>927.43255767000005</v>
      </c>
      <c r="C101" s="36">
        <f>SUMIFS(СВЦЭМ!$C$33:$C$776,СВЦЭМ!$A$33:$A$776,$A101,СВЦЭМ!$B$33:$B$776,C$83)+'СЕТ СН'!$H$12+СВЦЭМ!$D$10+'СЕТ СН'!$H$6-'СЕТ СН'!$H$22</f>
        <v>934.93760721000001</v>
      </c>
      <c r="D101" s="36">
        <f>SUMIFS(СВЦЭМ!$C$33:$C$776,СВЦЭМ!$A$33:$A$776,$A101,СВЦЭМ!$B$33:$B$776,D$83)+'СЕТ СН'!$H$12+СВЦЭМ!$D$10+'СЕТ СН'!$H$6-'СЕТ СН'!$H$22</f>
        <v>942.25519772000007</v>
      </c>
      <c r="E101" s="36">
        <f>SUMIFS(СВЦЭМ!$C$33:$C$776,СВЦЭМ!$A$33:$A$776,$A101,СВЦЭМ!$B$33:$B$776,E$83)+'СЕТ СН'!$H$12+СВЦЭМ!$D$10+'СЕТ СН'!$H$6-'СЕТ СН'!$H$22</f>
        <v>947.63666732000002</v>
      </c>
      <c r="F101" s="36">
        <f>SUMIFS(СВЦЭМ!$C$33:$C$776,СВЦЭМ!$A$33:$A$776,$A101,СВЦЭМ!$B$33:$B$776,F$83)+'СЕТ СН'!$H$12+СВЦЭМ!$D$10+'СЕТ СН'!$H$6-'СЕТ СН'!$H$22</f>
        <v>949.60686045</v>
      </c>
      <c r="G101" s="36">
        <f>SUMIFS(СВЦЭМ!$C$33:$C$776,СВЦЭМ!$A$33:$A$776,$A101,СВЦЭМ!$B$33:$B$776,G$83)+'СЕТ СН'!$H$12+СВЦЭМ!$D$10+'СЕТ СН'!$H$6-'СЕТ СН'!$H$22</f>
        <v>929.58158926999999</v>
      </c>
      <c r="H101" s="36">
        <f>SUMIFS(СВЦЭМ!$C$33:$C$776,СВЦЭМ!$A$33:$A$776,$A101,СВЦЭМ!$B$33:$B$776,H$83)+'СЕТ СН'!$H$12+СВЦЭМ!$D$10+'СЕТ СН'!$H$6-'СЕТ СН'!$H$22</f>
        <v>892.02040380000005</v>
      </c>
      <c r="I101" s="36">
        <f>SUMIFS(СВЦЭМ!$C$33:$C$776,СВЦЭМ!$A$33:$A$776,$A101,СВЦЭМ!$B$33:$B$776,I$83)+'СЕТ СН'!$H$12+СВЦЭМ!$D$10+'СЕТ СН'!$H$6-'СЕТ СН'!$H$22</f>
        <v>851.55937384000003</v>
      </c>
      <c r="J101" s="36">
        <f>SUMIFS(СВЦЭМ!$C$33:$C$776,СВЦЭМ!$A$33:$A$776,$A101,СВЦЭМ!$B$33:$B$776,J$83)+'СЕТ СН'!$H$12+СВЦЭМ!$D$10+'СЕТ СН'!$H$6-'СЕТ СН'!$H$22</f>
        <v>816.61198253999999</v>
      </c>
      <c r="K101" s="36">
        <f>SUMIFS(СВЦЭМ!$C$33:$C$776,СВЦЭМ!$A$33:$A$776,$A101,СВЦЭМ!$B$33:$B$776,K$83)+'СЕТ СН'!$H$12+СВЦЭМ!$D$10+'СЕТ СН'!$H$6-'СЕТ СН'!$H$22</f>
        <v>810.88584198000001</v>
      </c>
      <c r="L101" s="36">
        <f>SUMIFS(СВЦЭМ!$C$33:$C$776,СВЦЭМ!$A$33:$A$776,$A101,СВЦЭМ!$B$33:$B$776,L$83)+'СЕТ СН'!$H$12+СВЦЭМ!$D$10+'СЕТ СН'!$H$6-'СЕТ СН'!$H$22</f>
        <v>802.79777537000007</v>
      </c>
      <c r="M101" s="36">
        <f>SUMIFS(СВЦЭМ!$C$33:$C$776,СВЦЭМ!$A$33:$A$776,$A101,СВЦЭМ!$B$33:$B$776,M$83)+'СЕТ СН'!$H$12+СВЦЭМ!$D$10+'СЕТ СН'!$H$6-'СЕТ СН'!$H$22</f>
        <v>802.47337354000001</v>
      </c>
      <c r="N101" s="36">
        <f>SUMIFS(СВЦЭМ!$C$33:$C$776,СВЦЭМ!$A$33:$A$776,$A101,СВЦЭМ!$B$33:$B$776,N$83)+'СЕТ СН'!$H$12+СВЦЭМ!$D$10+'СЕТ СН'!$H$6-'СЕТ СН'!$H$22</f>
        <v>807.32579593000003</v>
      </c>
      <c r="O101" s="36">
        <f>SUMIFS(СВЦЭМ!$C$33:$C$776,СВЦЭМ!$A$33:$A$776,$A101,СВЦЭМ!$B$33:$B$776,O$83)+'СЕТ СН'!$H$12+СВЦЭМ!$D$10+'СЕТ СН'!$H$6-'СЕТ СН'!$H$22</f>
        <v>814.56798445000004</v>
      </c>
      <c r="P101" s="36">
        <f>SUMIFS(СВЦЭМ!$C$33:$C$776,СВЦЭМ!$A$33:$A$776,$A101,СВЦЭМ!$B$33:$B$776,P$83)+'СЕТ СН'!$H$12+СВЦЭМ!$D$10+'СЕТ СН'!$H$6-'СЕТ СН'!$H$22</f>
        <v>817.7582294</v>
      </c>
      <c r="Q101" s="36">
        <f>SUMIFS(СВЦЭМ!$C$33:$C$776,СВЦЭМ!$A$33:$A$776,$A101,СВЦЭМ!$B$33:$B$776,Q$83)+'СЕТ СН'!$H$12+СВЦЭМ!$D$10+'СЕТ СН'!$H$6-'СЕТ СН'!$H$22</f>
        <v>827.21970765000003</v>
      </c>
      <c r="R101" s="36">
        <f>SUMIFS(СВЦЭМ!$C$33:$C$776,СВЦЭМ!$A$33:$A$776,$A101,СВЦЭМ!$B$33:$B$776,R$83)+'СЕТ СН'!$H$12+СВЦЭМ!$D$10+'СЕТ СН'!$H$6-'СЕТ СН'!$H$22</f>
        <v>800.44095658000003</v>
      </c>
      <c r="S101" s="36">
        <f>SUMIFS(СВЦЭМ!$C$33:$C$776,СВЦЭМ!$A$33:$A$776,$A101,СВЦЭМ!$B$33:$B$776,S$83)+'СЕТ СН'!$H$12+СВЦЭМ!$D$10+'СЕТ СН'!$H$6-'СЕТ СН'!$H$22</f>
        <v>791.29242363000003</v>
      </c>
      <c r="T101" s="36">
        <f>SUMIFS(СВЦЭМ!$C$33:$C$776,СВЦЭМ!$A$33:$A$776,$A101,СВЦЭМ!$B$33:$B$776,T$83)+'СЕТ СН'!$H$12+СВЦЭМ!$D$10+'СЕТ СН'!$H$6-'СЕТ СН'!$H$22</f>
        <v>817.23577169000009</v>
      </c>
      <c r="U101" s="36">
        <f>SUMIFS(СВЦЭМ!$C$33:$C$776,СВЦЭМ!$A$33:$A$776,$A101,СВЦЭМ!$B$33:$B$776,U$83)+'СЕТ СН'!$H$12+СВЦЭМ!$D$10+'СЕТ СН'!$H$6-'СЕТ СН'!$H$22</f>
        <v>847.24498401000005</v>
      </c>
      <c r="V101" s="36">
        <f>SUMIFS(СВЦЭМ!$C$33:$C$776,СВЦЭМ!$A$33:$A$776,$A101,СВЦЭМ!$B$33:$B$776,V$83)+'СЕТ СН'!$H$12+СВЦЭМ!$D$10+'СЕТ СН'!$H$6-'СЕТ СН'!$H$22</f>
        <v>867.26290736999999</v>
      </c>
      <c r="W101" s="36">
        <f>SUMIFS(СВЦЭМ!$C$33:$C$776,СВЦЭМ!$A$33:$A$776,$A101,СВЦЭМ!$B$33:$B$776,W$83)+'СЕТ СН'!$H$12+СВЦЭМ!$D$10+'СЕТ СН'!$H$6-'СЕТ СН'!$H$22</f>
        <v>854.88281702000006</v>
      </c>
      <c r="X101" s="36">
        <f>SUMIFS(СВЦЭМ!$C$33:$C$776,СВЦЭМ!$A$33:$A$776,$A101,СВЦЭМ!$B$33:$B$776,X$83)+'СЕТ СН'!$H$12+СВЦЭМ!$D$10+'СЕТ СН'!$H$6-'СЕТ СН'!$H$22</f>
        <v>820.27698551000003</v>
      </c>
      <c r="Y101" s="36">
        <f>SUMIFS(СВЦЭМ!$C$33:$C$776,СВЦЭМ!$A$33:$A$776,$A101,СВЦЭМ!$B$33:$B$776,Y$83)+'СЕТ СН'!$H$12+СВЦЭМ!$D$10+'СЕТ СН'!$H$6-'СЕТ СН'!$H$22</f>
        <v>843.16135162</v>
      </c>
    </row>
    <row r="102" spans="1:25" ht="15.75" x14ac:dyDescent="0.2">
      <c r="A102" s="35">
        <f t="shared" si="2"/>
        <v>43727</v>
      </c>
      <c r="B102" s="36">
        <f>SUMIFS(СВЦЭМ!$C$33:$C$776,СВЦЭМ!$A$33:$A$776,$A102,СВЦЭМ!$B$33:$B$776,B$83)+'СЕТ СН'!$H$12+СВЦЭМ!$D$10+'СЕТ СН'!$H$6-'СЕТ СН'!$H$22</f>
        <v>830.81077077000009</v>
      </c>
      <c r="C102" s="36">
        <f>SUMIFS(СВЦЭМ!$C$33:$C$776,СВЦЭМ!$A$33:$A$776,$A102,СВЦЭМ!$B$33:$B$776,C$83)+'СЕТ СН'!$H$12+СВЦЭМ!$D$10+'СЕТ СН'!$H$6-'СЕТ СН'!$H$22</f>
        <v>854.74003338</v>
      </c>
      <c r="D102" s="36">
        <f>SUMIFS(СВЦЭМ!$C$33:$C$776,СВЦЭМ!$A$33:$A$776,$A102,СВЦЭМ!$B$33:$B$776,D$83)+'СЕТ СН'!$H$12+СВЦЭМ!$D$10+'СЕТ СН'!$H$6-'СЕТ СН'!$H$22</f>
        <v>878.77857296000002</v>
      </c>
      <c r="E102" s="36">
        <f>SUMIFS(СВЦЭМ!$C$33:$C$776,СВЦЭМ!$A$33:$A$776,$A102,СВЦЭМ!$B$33:$B$776,E$83)+'СЕТ СН'!$H$12+СВЦЭМ!$D$10+'СЕТ СН'!$H$6-'СЕТ СН'!$H$22</f>
        <v>885.48183588000006</v>
      </c>
      <c r="F102" s="36">
        <f>SUMIFS(СВЦЭМ!$C$33:$C$776,СВЦЭМ!$A$33:$A$776,$A102,СВЦЭМ!$B$33:$B$776,F$83)+'СЕТ СН'!$H$12+СВЦЭМ!$D$10+'СЕТ СН'!$H$6-'СЕТ СН'!$H$22</f>
        <v>885.81024916000001</v>
      </c>
      <c r="G102" s="36">
        <f>SUMIFS(СВЦЭМ!$C$33:$C$776,СВЦЭМ!$A$33:$A$776,$A102,СВЦЭМ!$B$33:$B$776,G$83)+'СЕТ СН'!$H$12+СВЦЭМ!$D$10+'СЕТ СН'!$H$6-'СЕТ СН'!$H$22</f>
        <v>867.94462355000007</v>
      </c>
      <c r="H102" s="36">
        <f>SUMIFS(СВЦЭМ!$C$33:$C$776,СВЦЭМ!$A$33:$A$776,$A102,СВЦЭМ!$B$33:$B$776,H$83)+'СЕТ СН'!$H$12+СВЦЭМ!$D$10+'СЕТ СН'!$H$6-'СЕТ СН'!$H$22</f>
        <v>830.57199605000005</v>
      </c>
      <c r="I102" s="36">
        <f>SUMIFS(СВЦЭМ!$C$33:$C$776,СВЦЭМ!$A$33:$A$776,$A102,СВЦЭМ!$B$33:$B$776,I$83)+'СЕТ СН'!$H$12+СВЦЭМ!$D$10+'СЕТ СН'!$H$6-'СЕТ СН'!$H$22</f>
        <v>792.33057181000004</v>
      </c>
      <c r="J102" s="36">
        <f>SUMIFS(СВЦЭМ!$C$33:$C$776,СВЦЭМ!$A$33:$A$776,$A102,СВЦЭМ!$B$33:$B$776,J$83)+'СЕТ СН'!$H$12+СВЦЭМ!$D$10+'СЕТ СН'!$H$6-'СЕТ СН'!$H$22</f>
        <v>805.00305466000009</v>
      </c>
      <c r="K102" s="36">
        <f>SUMIFS(СВЦЭМ!$C$33:$C$776,СВЦЭМ!$A$33:$A$776,$A102,СВЦЭМ!$B$33:$B$776,K$83)+'СЕТ СН'!$H$12+СВЦЭМ!$D$10+'СЕТ СН'!$H$6-'СЕТ СН'!$H$22</f>
        <v>872.15452075000007</v>
      </c>
      <c r="L102" s="36">
        <f>SUMIFS(СВЦЭМ!$C$33:$C$776,СВЦЭМ!$A$33:$A$776,$A102,СВЦЭМ!$B$33:$B$776,L$83)+'СЕТ СН'!$H$12+СВЦЭМ!$D$10+'СЕТ СН'!$H$6-'СЕТ СН'!$H$22</f>
        <v>921.07115957000008</v>
      </c>
      <c r="M102" s="36">
        <f>SUMIFS(СВЦЭМ!$C$33:$C$776,СВЦЭМ!$A$33:$A$776,$A102,СВЦЭМ!$B$33:$B$776,M$83)+'СЕТ СН'!$H$12+СВЦЭМ!$D$10+'СЕТ СН'!$H$6-'СЕТ СН'!$H$22</f>
        <v>910.02303572000005</v>
      </c>
      <c r="N102" s="36">
        <f>SUMIFS(СВЦЭМ!$C$33:$C$776,СВЦЭМ!$A$33:$A$776,$A102,СВЦЭМ!$B$33:$B$776,N$83)+'СЕТ СН'!$H$12+СВЦЭМ!$D$10+'СЕТ СН'!$H$6-'СЕТ СН'!$H$22</f>
        <v>921.82765446000008</v>
      </c>
      <c r="O102" s="36">
        <f>SUMIFS(СВЦЭМ!$C$33:$C$776,СВЦЭМ!$A$33:$A$776,$A102,СВЦЭМ!$B$33:$B$776,O$83)+'СЕТ СН'!$H$12+СВЦЭМ!$D$10+'СЕТ СН'!$H$6-'СЕТ СН'!$H$22</f>
        <v>922.36683213000003</v>
      </c>
      <c r="P102" s="36">
        <f>SUMIFS(СВЦЭМ!$C$33:$C$776,СВЦЭМ!$A$33:$A$776,$A102,СВЦЭМ!$B$33:$B$776,P$83)+'СЕТ СН'!$H$12+СВЦЭМ!$D$10+'СЕТ СН'!$H$6-'СЕТ СН'!$H$22</f>
        <v>808.62168555000005</v>
      </c>
      <c r="Q102" s="36">
        <f>SUMIFS(СВЦЭМ!$C$33:$C$776,СВЦЭМ!$A$33:$A$776,$A102,СВЦЭМ!$B$33:$B$776,Q$83)+'СЕТ СН'!$H$12+СВЦЭМ!$D$10+'СЕТ СН'!$H$6-'СЕТ СН'!$H$22</f>
        <v>806.69888517000004</v>
      </c>
      <c r="R102" s="36">
        <f>SUMIFS(СВЦЭМ!$C$33:$C$776,СВЦЭМ!$A$33:$A$776,$A102,СВЦЭМ!$B$33:$B$776,R$83)+'СЕТ СН'!$H$12+СВЦЭМ!$D$10+'СЕТ СН'!$H$6-'СЕТ СН'!$H$22</f>
        <v>809.22133987000007</v>
      </c>
      <c r="S102" s="36">
        <f>SUMIFS(СВЦЭМ!$C$33:$C$776,СВЦЭМ!$A$33:$A$776,$A102,СВЦЭМ!$B$33:$B$776,S$83)+'СЕТ СН'!$H$12+СВЦЭМ!$D$10+'СЕТ СН'!$H$6-'СЕТ СН'!$H$22</f>
        <v>807.96127466000007</v>
      </c>
      <c r="T102" s="36">
        <f>SUMIFS(СВЦЭМ!$C$33:$C$776,СВЦЭМ!$A$33:$A$776,$A102,СВЦЭМ!$B$33:$B$776,T$83)+'СЕТ СН'!$H$12+СВЦЭМ!$D$10+'СЕТ СН'!$H$6-'СЕТ СН'!$H$22</f>
        <v>810.87540158000002</v>
      </c>
      <c r="U102" s="36">
        <f>SUMIFS(СВЦЭМ!$C$33:$C$776,СВЦЭМ!$A$33:$A$776,$A102,СВЦЭМ!$B$33:$B$776,U$83)+'СЕТ СН'!$H$12+СВЦЭМ!$D$10+'СЕТ СН'!$H$6-'СЕТ СН'!$H$22</f>
        <v>824.93994870000006</v>
      </c>
      <c r="V102" s="36">
        <f>SUMIFS(СВЦЭМ!$C$33:$C$776,СВЦЭМ!$A$33:$A$776,$A102,СВЦЭМ!$B$33:$B$776,V$83)+'СЕТ СН'!$H$12+СВЦЭМ!$D$10+'СЕТ СН'!$H$6-'СЕТ СН'!$H$22</f>
        <v>836.34415149000006</v>
      </c>
      <c r="W102" s="36">
        <f>SUMIFS(СВЦЭМ!$C$33:$C$776,СВЦЭМ!$A$33:$A$776,$A102,СВЦЭМ!$B$33:$B$776,W$83)+'СЕТ СН'!$H$12+СВЦЭМ!$D$10+'СЕТ СН'!$H$6-'СЕТ СН'!$H$22</f>
        <v>821.29910183000004</v>
      </c>
      <c r="X102" s="36">
        <f>SUMIFS(СВЦЭМ!$C$33:$C$776,СВЦЭМ!$A$33:$A$776,$A102,СВЦЭМ!$B$33:$B$776,X$83)+'СЕТ СН'!$H$12+СВЦЭМ!$D$10+'СЕТ СН'!$H$6-'СЕТ СН'!$H$22</f>
        <v>789.58356202000004</v>
      </c>
      <c r="Y102" s="36">
        <f>SUMIFS(СВЦЭМ!$C$33:$C$776,СВЦЭМ!$A$33:$A$776,$A102,СВЦЭМ!$B$33:$B$776,Y$83)+'СЕТ СН'!$H$12+СВЦЭМ!$D$10+'СЕТ СН'!$H$6-'СЕТ СН'!$H$22</f>
        <v>834.32132333000004</v>
      </c>
    </row>
    <row r="103" spans="1:25" ht="15.75" x14ac:dyDescent="0.2">
      <c r="A103" s="35">
        <f t="shared" si="2"/>
        <v>43728</v>
      </c>
      <c r="B103" s="36">
        <f>SUMIFS(СВЦЭМ!$C$33:$C$776,СВЦЭМ!$A$33:$A$776,$A103,СВЦЭМ!$B$33:$B$776,B$83)+'СЕТ СН'!$H$12+СВЦЭМ!$D$10+'СЕТ СН'!$H$6-'СЕТ СН'!$H$22</f>
        <v>943.10368249999999</v>
      </c>
      <c r="C103" s="36">
        <f>SUMIFS(СВЦЭМ!$C$33:$C$776,СВЦЭМ!$A$33:$A$776,$A103,СВЦЭМ!$B$33:$B$776,C$83)+'СЕТ СН'!$H$12+СВЦЭМ!$D$10+'СЕТ СН'!$H$6-'СЕТ СН'!$H$22</f>
        <v>977.88155347000009</v>
      </c>
      <c r="D103" s="36">
        <f>SUMIFS(СВЦЭМ!$C$33:$C$776,СВЦЭМ!$A$33:$A$776,$A103,СВЦЭМ!$B$33:$B$776,D$83)+'СЕТ СН'!$H$12+СВЦЭМ!$D$10+'СЕТ СН'!$H$6-'СЕТ СН'!$H$22</f>
        <v>979.51358474000006</v>
      </c>
      <c r="E103" s="36">
        <f>SUMIFS(СВЦЭМ!$C$33:$C$776,СВЦЭМ!$A$33:$A$776,$A103,СВЦЭМ!$B$33:$B$776,E$83)+'СЕТ СН'!$H$12+СВЦЭМ!$D$10+'СЕТ СН'!$H$6-'СЕТ СН'!$H$22</f>
        <v>985.72366863000002</v>
      </c>
      <c r="F103" s="36">
        <f>SUMIFS(СВЦЭМ!$C$33:$C$776,СВЦЭМ!$A$33:$A$776,$A103,СВЦЭМ!$B$33:$B$776,F$83)+'СЕТ СН'!$H$12+СВЦЭМ!$D$10+'СЕТ СН'!$H$6-'СЕТ СН'!$H$22</f>
        <v>994.20070747</v>
      </c>
      <c r="G103" s="36">
        <f>SUMIFS(СВЦЭМ!$C$33:$C$776,СВЦЭМ!$A$33:$A$776,$A103,СВЦЭМ!$B$33:$B$776,G$83)+'СЕТ СН'!$H$12+СВЦЭМ!$D$10+'СЕТ СН'!$H$6-'СЕТ СН'!$H$22</f>
        <v>982.53843315000006</v>
      </c>
      <c r="H103" s="36">
        <f>SUMIFS(СВЦЭМ!$C$33:$C$776,СВЦЭМ!$A$33:$A$776,$A103,СВЦЭМ!$B$33:$B$776,H$83)+'СЕТ СН'!$H$12+СВЦЭМ!$D$10+'СЕТ СН'!$H$6-'СЕТ СН'!$H$22</f>
        <v>931.35580699000002</v>
      </c>
      <c r="I103" s="36">
        <f>SUMIFS(СВЦЭМ!$C$33:$C$776,СВЦЭМ!$A$33:$A$776,$A103,СВЦЭМ!$B$33:$B$776,I$83)+'СЕТ СН'!$H$12+СВЦЭМ!$D$10+'СЕТ СН'!$H$6-'СЕТ СН'!$H$22</f>
        <v>893.26270452000006</v>
      </c>
      <c r="J103" s="36">
        <f>SUMIFS(СВЦЭМ!$C$33:$C$776,СВЦЭМ!$A$33:$A$776,$A103,СВЦЭМ!$B$33:$B$776,J$83)+'СЕТ СН'!$H$12+СВЦЭМ!$D$10+'СЕТ СН'!$H$6-'СЕТ СН'!$H$22</f>
        <v>892.54632366999999</v>
      </c>
      <c r="K103" s="36">
        <f>SUMIFS(СВЦЭМ!$C$33:$C$776,СВЦЭМ!$A$33:$A$776,$A103,СВЦЭМ!$B$33:$B$776,K$83)+'СЕТ СН'!$H$12+СВЦЭМ!$D$10+'СЕТ СН'!$H$6-'СЕТ СН'!$H$22</f>
        <v>880.06676918000005</v>
      </c>
      <c r="L103" s="36">
        <f>SUMIFS(СВЦЭМ!$C$33:$C$776,СВЦЭМ!$A$33:$A$776,$A103,СВЦЭМ!$B$33:$B$776,L$83)+'СЕТ СН'!$H$12+СВЦЭМ!$D$10+'СЕТ СН'!$H$6-'СЕТ СН'!$H$22</f>
        <v>883.00247869000009</v>
      </c>
      <c r="M103" s="36">
        <f>SUMIFS(СВЦЭМ!$C$33:$C$776,СВЦЭМ!$A$33:$A$776,$A103,СВЦЭМ!$B$33:$B$776,M$83)+'СЕТ СН'!$H$12+СВЦЭМ!$D$10+'СЕТ СН'!$H$6-'СЕТ СН'!$H$22</f>
        <v>885.19151365000005</v>
      </c>
      <c r="N103" s="36">
        <f>SUMIFS(СВЦЭМ!$C$33:$C$776,СВЦЭМ!$A$33:$A$776,$A103,СВЦЭМ!$B$33:$B$776,N$83)+'СЕТ СН'!$H$12+СВЦЭМ!$D$10+'СЕТ СН'!$H$6-'СЕТ СН'!$H$22</f>
        <v>865.77027763000001</v>
      </c>
      <c r="O103" s="36">
        <f>SUMIFS(СВЦЭМ!$C$33:$C$776,СВЦЭМ!$A$33:$A$776,$A103,СВЦЭМ!$B$33:$B$776,O$83)+'СЕТ СН'!$H$12+СВЦЭМ!$D$10+'СЕТ СН'!$H$6-'СЕТ СН'!$H$22</f>
        <v>869.11364371000002</v>
      </c>
      <c r="P103" s="36">
        <f>SUMIFS(СВЦЭМ!$C$33:$C$776,СВЦЭМ!$A$33:$A$776,$A103,СВЦЭМ!$B$33:$B$776,P$83)+'СЕТ СН'!$H$12+СВЦЭМ!$D$10+'СЕТ СН'!$H$6-'СЕТ СН'!$H$22</f>
        <v>886.35904797000001</v>
      </c>
      <c r="Q103" s="36">
        <f>SUMIFS(СВЦЭМ!$C$33:$C$776,СВЦЭМ!$A$33:$A$776,$A103,СВЦЭМ!$B$33:$B$776,Q$83)+'СЕТ СН'!$H$12+СВЦЭМ!$D$10+'СЕТ СН'!$H$6-'СЕТ СН'!$H$22</f>
        <v>916.32361264000008</v>
      </c>
      <c r="R103" s="36">
        <f>SUMIFS(СВЦЭМ!$C$33:$C$776,СВЦЭМ!$A$33:$A$776,$A103,СВЦЭМ!$B$33:$B$776,R$83)+'СЕТ СН'!$H$12+СВЦЭМ!$D$10+'СЕТ СН'!$H$6-'СЕТ СН'!$H$22</f>
        <v>879.78053512000008</v>
      </c>
      <c r="S103" s="36">
        <f>SUMIFS(СВЦЭМ!$C$33:$C$776,СВЦЭМ!$A$33:$A$776,$A103,СВЦЭМ!$B$33:$B$776,S$83)+'СЕТ СН'!$H$12+СВЦЭМ!$D$10+'СЕТ СН'!$H$6-'СЕТ СН'!$H$22</f>
        <v>848.16401696000003</v>
      </c>
      <c r="T103" s="36">
        <f>SUMIFS(СВЦЭМ!$C$33:$C$776,СВЦЭМ!$A$33:$A$776,$A103,СВЦЭМ!$B$33:$B$776,T$83)+'СЕТ СН'!$H$12+СВЦЭМ!$D$10+'СЕТ СН'!$H$6-'СЕТ СН'!$H$22</f>
        <v>819.48451402000001</v>
      </c>
      <c r="U103" s="36">
        <f>SUMIFS(СВЦЭМ!$C$33:$C$776,СВЦЭМ!$A$33:$A$776,$A103,СВЦЭМ!$B$33:$B$776,U$83)+'СЕТ СН'!$H$12+СВЦЭМ!$D$10+'СЕТ СН'!$H$6-'СЕТ СН'!$H$22</f>
        <v>781.7151275199999</v>
      </c>
      <c r="V103" s="36">
        <f>SUMIFS(СВЦЭМ!$C$33:$C$776,СВЦЭМ!$A$33:$A$776,$A103,СВЦЭМ!$B$33:$B$776,V$83)+'СЕТ СН'!$H$12+СВЦЭМ!$D$10+'СЕТ СН'!$H$6-'СЕТ СН'!$H$22</f>
        <v>780.83736658999999</v>
      </c>
      <c r="W103" s="36">
        <f>SUMIFS(СВЦЭМ!$C$33:$C$776,СВЦЭМ!$A$33:$A$776,$A103,СВЦЭМ!$B$33:$B$776,W$83)+'СЕТ СН'!$H$12+СВЦЭМ!$D$10+'СЕТ СН'!$H$6-'СЕТ СН'!$H$22</f>
        <v>776.30657055999995</v>
      </c>
      <c r="X103" s="36">
        <f>SUMIFS(СВЦЭМ!$C$33:$C$776,СВЦЭМ!$A$33:$A$776,$A103,СВЦЭМ!$B$33:$B$776,X$83)+'СЕТ СН'!$H$12+СВЦЭМ!$D$10+'СЕТ СН'!$H$6-'СЕТ СН'!$H$22</f>
        <v>799.30287887000009</v>
      </c>
      <c r="Y103" s="36">
        <f>SUMIFS(СВЦЭМ!$C$33:$C$776,СВЦЭМ!$A$33:$A$776,$A103,СВЦЭМ!$B$33:$B$776,Y$83)+'СЕТ СН'!$H$12+СВЦЭМ!$D$10+'СЕТ СН'!$H$6-'СЕТ СН'!$H$22</f>
        <v>854.30789680000009</v>
      </c>
    </row>
    <row r="104" spans="1:25" ht="15.75" x14ac:dyDescent="0.2">
      <c r="A104" s="35">
        <f t="shared" si="2"/>
        <v>43729</v>
      </c>
      <c r="B104" s="36">
        <f>SUMIFS(СВЦЭМ!$C$33:$C$776,СВЦЭМ!$A$33:$A$776,$A104,СВЦЭМ!$B$33:$B$776,B$83)+'СЕТ СН'!$H$12+СВЦЭМ!$D$10+'СЕТ СН'!$H$6-'СЕТ СН'!$H$22</f>
        <v>912.17703379</v>
      </c>
      <c r="C104" s="36">
        <f>SUMIFS(СВЦЭМ!$C$33:$C$776,СВЦЭМ!$A$33:$A$776,$A104,СВЦЭМ!$B$33:$B$776,C$83)+'СЕТ СН'!$H$12+СВЦЭМ!$D$10+'СЕТ СН'!$H$6-'СЕТ СН'!$H$22</f>
        <v>903.99831805000008</v>
      </c>
      <c r="D104" s="36">
        <f>SUMIFS(СВЦЭМ!$C$33:$C$776,СВЦЭМ!$A$33:$A$776,$A104,СВЦЭМ!$B$33:$B$776,D$83)+'СЕТ СН'!$H$12+СВЦЭМ!$D$10+'СЕТ СН'!$H$6-'СЕТ СН'!$H$22</f>
        <v>904.56559276000007</v>
      </c>
      <c r="E104" s="36">
        <f>SUMIFS(СВЦЭМ!$C$33:$C$776,СВЦЭМ!$A$33:$A$776,$A104,СВЦЭМ!$B$33:$B$776,E$83)+'СЕТ СН'!$H$12+СВЦЭМ!$D$10+'СЕТ СН'!$H$6-'СЕТ СН'!$H$22</f>
        <v>916.70642604</v>
      </c>
      <c r="F104" s="36">
        <f>SUMIFS(СВЦЭМ!$C$33:$C$776,СВЦЭМ!$A$33:$A$776,$A104,СВЦЭМ!$B$33:$B$776,F$83)+'СЕТ СН'!$H$12+СВЦЭМ!$D$10+'СЕТ СН'!$H$6-'СЕТ СН'!$H$22</f>
        <v>926.82931394000002</v>
      </c>
      <c r="G104" s="36">
        <f>SUMIFS(СВЦЭМ!$C$33:$C$776,СВЦЭМ!$A$33:$A$776,$A104,СВЦЭМ!$B$33:$B$776,G$83)+'СЕТ СН'!$H$12+СВЦЭМ!$D$10+'СЕТ СН'!$H$6-'СЕТ СН'!$H$22</f>
        <v>911.58095005000007</v>
      </c>
      <c r="H104" s="36">
        <f>SUMIFS(СВЦЭМ!$C$33:$C$776,СВЦЭМ!$A$33:$A$776,$A104,СВЦЭМ!$B$33:$B$776,H$83)+'СЕТ СН'!$H$12+СВЦЭМ!$D$10+'СЕТ СН'!$H$6-'СЕТ СН'!$H$22</f>
        <v>886.36527976000002</v>
      </c>
      <c r="I104" s="36">
        <f>SUMIFS(СВЦЭМ!$C$33:$C$776,СВЦЭМ!$A$33:$A$776,$A104,СВЦЭМ!$B$33:$B$776,I$83)+'СЕТ СН'!$H$12+СВЦЭМ!$D$10+'СЕТ СН'!$H$6-'СЕТ СН'!$H$22</f>
        <v>857.60485629000004</v>
      </c>
      <c r="J104" s="36">
        <f>SUMIFS(СВЦЭМ!$C$33:$C$776,СВЦЭМ!$A$33:$A$776,$A104,СВЦЭМ!$B$33:$B$776,J$83)+'СЕТ СН'!$H$12+СВЦЭМ!$D$10+'СЕТ СН'!$H$6-'СЕТ СН'!$H$22</f>
        <v>865.07997740000008</v>
      </c>
      <c r="K104" s="36">
        <f>SUMIFS(СВЦЭМ!$C$33:$C$776,СВЦЭМ!$A$33:$A$776,$A104,СВЦЭМ!$B$33:$B$776,K$83)+'СЕТ СН'!$H$12+СВЦЭМ!$D$10+'СЕТ СН'!$H$6-'СЕТ СН'!$H$22</f>
        <v>912.70672260000003</v>
      </c>
      <c r="L104" s="36">
        <f>SUMIFS(СВЦЭМ!$C$33:$C$776,СВЦЭМ!$A$33:$A$776,$A104,СВЦЭМ!$B$33:$B$776,L$83)+'СЕТ СН'!$H$12+СВЦЭМ!$D$10+'СЕТ СН'!$H$6-'СЕТ СН'!$H$22</f>
        <v>922.64309141000001</v>
      </c>
      <c r="M104" s="36">
        <f>SUMIFS(СВЦЭМ!$C$33:$C$776,СВЦЭМ!$A$33:$A$776,$A104,СВЦЭМ!$B$33:$B$776,M$83)+'СЕТ СН'!$H$12+СВЦЭМ!$D$10+'СЕТ СН'!$H$6-'СЕТ СН'!$H$22</f>
        <v>922.69289881999998</v>
      </c>
      <c r="N104" s="36">
        <f>SUMIFS(СВЦЭМ!$C$33:$C$776,СВЦЭМ!$A$33:$A$776,$A104,СВЦЭМ!$B$33:$B$776,N$83)+'СЕТ СН'!$H$12+СВЦЭМ!$D$10+'СЕТ СН'!$H$6-'СЕТ СН'!$H$22</f>
        <v>927.11174954000001</v>
      </c>
      <c r="O104" s="36">
        <f>SUMIFS(СВЦЭМ!$C$33:$C$776,СВЦЭМ!$A$33:$A$776,$A104,СВЦЭМ!$B$33:$B$776,O$83)+'СЕТ СН'!$H$12+СВЦЭМ!$D$10+'СЕТ СН'!$H$6-'СЕТ СН'!$H$22</f>
        <v>909.65654511000002</v>
      </c>
      <c r="P104" s="36">
        <f>SUMIFS(СВЦЭМ!$C$33:$C$776,СВЦЭМ!$A$33:$A$776,$A104,СВЦЭМ!$B$33:$B$776,P$83)+'СЕТ СН'!$H$12+СВЦЭМ!$D$10+'СЕТ СН'!$H$6-'СЕТ СН'!$H$22</f>
        <v>911.94548976999999</v>
      </c>
      <c r="Q104" s="36">
        <f>SUMIFS(СВЦЭМ!$C$33:$C$776,СВЦЭМ!$A$33:$A$776,$A104,СВЦЭМ!$B$33:$B$776,Q$83)+'СЕТ СН'!$H$12+СВЦЭМ!$D$10+'СЕТ СН'!$H$6-'СЕТ СН'!$H$22</f>
        <v>906.50801075000004</v>
      </c>
      <c r="R104" s="36">
        <f>SUMIFS(СВЦЭМ!$C$33:$C$776,СВЦЭМ!$A$33:$A$776,$A104,СВЦЭМ!$B$33:$B$776,R$83)+'СЕТ СН'!$H$12+СВЦЭМ!$D$10+'СЕТ СН'!$H$6-'СЕТ СН'!$H$22</f>
        <v>920.52350204000004</v>
      </c>
      <c r="S104" s="36">
        <f>SUMIFS(СВЦЭМ!$C$33:$C$776,СВЦЭМ!$A$33:$A$776,$A104,СВЦЭМ!$B$33:$B$776,S$83)+'СЕТ СН'!$H$12+СВЦЭМ!$D$10+'СЕТ СН'!$H$6-'СЕТ СН'!$H$22</f>
        <v>936.28934062000008</v>
      </c>
      <c r="T104" s="36">
        <f>SUMIFS(СВЦЭМ!$C$33:$C$776,СВЦЭМ!$A$33:$A$776,$A104,СВЦЭМ!$B$33:$B$776,T$83)+'СЕТ СН'!$H$12+СВЦЭМ!$D$10+'СЕТ СН'!$H$6-'СЕТ СН'!$H$22</f>
        <v>959.09158577000005</v>
      </c>
      <c r="U104" s="36">
        <f>SUMIFS(СВЦЭМ!$C$33:$C$776,СВЦЭМ!$A$33:$A$776,$A104,СВЦЭМ!$B$33:$B$776,U$83)+'СЕТ СН'!$H$12+СВЦЭМ!$D$10+'СЕТ СН'!$H$6-'СЕТ СН'!$H$22</f>
        <v>966.99967153</v>
      </c>
      <c r="V104" s="36">
        <f>SUMIFS(СВЦЭМ!$C$33:$C$776,СВЦЭМ!$A$33:$A$776,$A104,СВЦЭМ!$B$33:$B$776,V$83)+'СЕТ СН'!$H$12+СВЦЭМ!$D$10+'СЕТ СН'!$H$6-'СЕТ СН'!$H$22</f>
        <v>978.91035212000008</v>
      </c>
      <c r="W104" s="36">
        <f>SUMIFS(СВЦЭМ!$C$33:$C$776,СВЦЭМ!$A$33:$A$776,$A104,СВЦЭМ!$B$33:$B$776,W$83)+'СЕТ СН'!$H$12+СВЦЭМ!$D$10+'СЕТ СН'!$H$6-'СЕТ СН'!$H$22</f>
        <v>971.70501879000005</v>
      </c>
      <c r="X104" s="36">
        <f>SUMIFS(СВЦЭМ!$C$33:$C$776,СВЦЭМ!$A$33:$A$776,$A104,СВЦЭМ!$B$33:$B$776,X$83)+'СЕТ СН'!$H$12+СВЦЭМ!$D$10+'СЕТ СН'!$H$6-'СЕТ СН'!$H$22</f>
        <v>933.61192074000007</v>
      </c>
      <c r="Y104" s="36">
        <f>SUMIFS(СВЦЭМ!$C$33:$C$776,СВЦЭМ!$A$33:$A$776,$A104,СВЦЭМ!$B$33:$B$776,Y$83)+'СЕТ СН'!$H$12+СВЦЭМ!$D$10+'СЕТ СН'!$H$6-'СЕТ СН'!$H$22</f>
        <v>903.17610852000007</v>
      </c>
    </row>
    <row r="105" spans="1:25" ht="15.75" x14ac:dyDescent="0.2">
      <c r="A105" s="35">
        <f t="shared" si="2"/>
        <v>43730</v>
      </c>
      <c r="B105" s="36">
        <f>SUMIFS(СВЦЭМ!$C$33:$C$776,СВЦЭМ!$A$33:$A$776,$A105,СВЦЭМ!$B$33:$B$776,B$83)+'СЕТ СН'!$H$12+СВЦЭМ!$D$10+'СЕТ СН'!$H$6-'СЕТ СН'!$H$22</f>
        <v>952.58848268000008</v>
      </c>
      <c r="C105" s="36">
        <f>SUMIFS(СВЦЭМ!$C$33:$C$776,СВЦЭМ!$A$33:$A$776,$A105,СВЦЭМ!$B$33:$B$776,C$83)+'СЕТ СН'!$H$12+СВЦЭМ!$D$10+'СЕТ СН'!$H$6-'СЕТ СН'!$H$22</f>
        <v>983.00303407000001</v>
      </c>
      <c r="D105" s="36">
        <f>SUMIFS(СВЦЭМ!$C$33:$C$776,СВЦЭМ!$A$33:$A$776,$A105,СВЦЭМ!$B$33:$B$776,D$83)+'СЕТ СН'!$H$12+СВЦЭМ!$D$10+'СЕТ СН'!$H$6-'СЕТ СН'!$H$22</f>
        <v>995.99311060000002</v>
      </c>
      <c r="E105" s="36">
        <f>SUMIFS(СВЦЭМ!$C$33:$C$776,СВЦЭМ!$A$33:$A$776,$A105,СВЦЭМ!$B$33:$B$776,E$83)+'СЕТ СН'!$H$12+СВЦЭМ!$D$10+'СЕТ СН'!$H$6-'СЕТ СН'!$H$22</f>
        <v>1003.96433719</v>
      </c>
      <c r="F105" s="36">
        <f>SUMIFS(СВЦЭМ!$C$33:$C$776,СВЦЭМ!$A$33:$A$776,$A105,СВЦЭМ!$B$33:$B$776,F$83)+'СЕТ СН'!$H$12+СВЦЭМ!$D$10+'СЕТ СН'!$H$6-'СЕТ СН'!$H$22</f>
        <v>1011.92785847</v>
      </c>
      <c r="G105" s="36">
        <f>SUMIFS(СВЦЭМ!$C$33:$C$776,СВЦЭМ!$A$33:$A$776,$A105,СВЦЭМ!$B$33:$B$776,G$83)+'СЕТ СН'!$H$12+СВЦЭМ!$D$10+'СЕТ СН'!$H$6-'СЕТ СН'!$H$22</f>
        <v>1014.3612666</v>
      </c>
      <c r="H105" s="36">
        <f>SUMIFS(СВЦЭМ!$C$33:$C$776,СВЦЭМ!$A$33:$A$776,$A105,СВЦЭМ!$B$33:$B$776,H$83)+'СЕТ СН'!$H$12+СВЦЭМ!$D$10+'СЕТ СН'!$H$6-'СЕТ СН'!$H$22</f>
        <v>983.95879236000007</v>
      </c>
      <c r="I105" s="36">
        <f>SUMIFS(СВЦЭМ!$C$33:$C$776,СВЦЭМ!$A$33:$A$776,$A105,СВЦЭМ!$B$33:$B$776,I$83)+'СЕТ СН'!$H$12+СВЦЭМ!$D$10+'СЕТ СН'!$H$6-'СЕТ СН'!$H$22</f>
        <v>965.18550712000001</v>
      </c>
      <c r="J105" s="36">
        <f>SUMIFS(СВЦЭМ!$C$33:$C$776,СВЦЭМ!$A$33:$A$776,$A105,СВЦЭМ!$B$33:$B$776,J$83)+'СЕТ СН'!$H$12+СВЦЭМ!$D$10+'СЕТ СН'!$H$6-'СЕТ СН'!$H$22</f>
        <v>932.87266941000007</v>
      </c>
      <c r="K105" s="36">
        <f>SUMIFS(СВЦЭМ!$C$33:$C$776,СВЦЭМ!$A$33:$A$776,$A105,СВЦЭМ!$B$33:$B$776,K$83)+'СЕТ СН'!$H$12+СВЦЭМ!$D$10+'СЕТ СН'!$H$6-'СЕТ СН'!$H$22</f>
        <v>912.07332915000006</v>
      </c>
      <c r="L105" s="36">
        <f>SUMIFS(СВЦЭМ!$C$33:$C$776,СВЦЭМ!$A$33:$A$776,$A105,СВЦЭМ!$B$33:$B$776,L$83)+'СЕТ СН'!$H$12+СВЦЭМ!$D$10+'СЕТ СН'!$H$6-'СЕТ СН'!$H$22</f>
        <v>912.05126996000001</v>
      </c>
      <c r="M105" s="36">
        <f>SUMIFS(СВЦЭМ!$C$33:$C$776,СВЦЭМ!$A$33:$A$776,$A105,СВЦЭМ!$B$33:$B$776,M$83)+'СЕТ СН'!$H$12+СВЦЭМ!$D$10+'СЕТ СН'!$H$6-'СЕТ СН'!$H$22</f>
        <v>907.18245645000002</v>
      </c>
      <c r="N105" s="36">
        <f>SUMIFS(СВЦЭМ!$C$33:$C$776,СВЦЭМ!$A$33:$A$776,$A105,СВЦЭМ!$B$33:$B$776,N$83)+'СЕТ СН'!$H$12+СВЦЭМ!$D$10+'СЕТ СН'!$H$6-'СЕТ СН'!$H$22</f>
        <v>903.77503290000004</v>
      </c>
      <c r="O105" s="36">
        <f>SUMIFS(СВЦЭМ!$C$33:$C$776,СВЦЭМ!$A$33:$A$776,$A105,СВЦЭМ!$B$33:$B$776,O$83)+'СЕТ СН'!$H$12+СВЦЭМ!$D$10+'СЕТ СН'!$H$6-'СЕТ СН'!$H$22</f>
        <v>896.65962874000002</v>
      </c>
      <c r="P105" s="36">
        <f>SUMIFS(СВЦЭМ!$C$33:$C$776,СВЦЭМ!$A$33:$A$776,$A105,СВЦЭМ!$B$33:$B$776,P$83)+'СЕТ СН'!$H$12+СВЦЭМ!$D$10+'СЕТ СН'!$H$6-'СЕТ СН'!$H$22</f>
        <v>893.01255089000006</v>
      </c>
      <c r="Q105" s="36">
        <f>SUMIFS(СВЦЭМ!$C$33:$C$776,СВЦЭМ!$A$33:$A$776,$A105,СВЦЭМ!$B$33:$B$776,Q$83)+'СЕТ СН'!$H$12+СВЦЭМ!$D$10+'СЕТ СН'!$H$6-'СЕТ СН'!$H$22</f>
        <v>889.75088854000001</v>
      </c>
      <c r="R105" s="36">
        <f>SUMIFS(СВЦЭМ!$C$33:$C$776,СВЦЭМ!$A$33:$A$776,$A105,СВЦЭМ!$B$33:$B$776,R$83)+'СЕТ СН'!$H$12+СВЦЭМ!$D$10+'СЕТ СН'!$H$6-'СЕТ СН'!$H$22</f>
        <v>900.86537375</v>
      </c>
      <c r="S105" s="36">
        <f>SUMIFS(СВЦЭМ!$C$33:$C$776,СВЦЭМ!$A$33:$A$776,$A105,СВЦЭМ!$B$33:$B$776,S$83)+'СЕТ СН'!$H$12+СВЦЭМ!$D$10+'СЕТ СН'!$H$6-'СЕТ СН'!$H$22</f>
        <v>921.56938567000009</v>
      </c>
      <c r="T105" s="36">
        <f>SUMIFS(СВЦЭМ!$C$33:$C$776,СВЦЭМ!$A$33:$A$776,$A105,СВЦЭМ!$B$33:$B$776,T$83)+'СЕТ СН'!$H$12+СВЦЭМ!$D$10+'СЕТ СН'!$H$6-'СЕТ СН'!$H$22</f>
        <v>937.81628202000002</v>
      </c>
      <c r="U105" s="36">
        <f>SUMIFS(СВЦЭМ!$C$33:$C$776,СВЦЭМ!$A$33:$A$776,$A105,СВЦЭМ!$B$33:$B$776,U$83)+'СЕТ СН'!$H$12+СВЦЭМ!$D$10+'СЕТ СН'!$H$6-'СЕТ СН'!$H$22</f>
        <v>974.41760551000004</v>
      </c>
      <c r="V105" s="36">
        <f>SUMIFS(СВЦЭМ!$C$33:$C$776,СВЦЭМ!$A$33:$A$776,$A105,СВЦЭМ!$B$33:$B$776,V$83)+'СЕТ СН'!$H$12+СВЦЭМ!$D$10+'СЕТ СН'!$H$6-'СЕТ СН'!$H$22</f>
        <v>986.93217944000003</v>
      </c>
      <c r="W105" s="36">
        <f>SUMIFS(СВЦЭМ!$C$33:$C$776,СВЦЭМ!$A$33:$A$776,$A105,СВЦЭМ!$B$33:$B$776,W$83)+'СЕТ СН'!$H$12+СВЦЭМ!$D$10+'СЕТ СН'!$H$6-'СЕТ СН'!$H$22</f>
        <v>981.9112725</v>
      </c>
      <c r="X105" s="36">
        <f>SUMIFS(СВЦЭМ!$C$33:$C$776,СВЦЭМ!$A$33:$A$776,$A105,СВЦЭМ!$B$33:$B$776,X$83)+'СЕТ СН'!$H$12+СВЦЭМ!$D$10+'СЕТ СН'!$H$6-'СЕТ СН'!$H$22</f>
        <v>956.21175317000007</v>
      </c>
      <c r="Y105" s="36">
        <f>SUMIFS(СВЦЭМ!$C$33:$C$776,СВЦЭМ!$A$33:$A$776,$A105,СВЦЭМ!$B$33:$B$776,Y$83)+'СЕТ СН'!$H$12+СВЦЭМ!$D$10+'СЕТ СН'!$H$6-'СЕТ СН'!$H$22</f>
        <v>928.04788683000004</v>
      </c>
    </row>
    <row r="106" spans="1:25" ht="15.75" x14ac:dyDescent="0.2">
      <c r="A106" s="35">
        <f t="shared" si="2"/>
        <v>43731</v>
      </c>
      <c r="B106" s="36">
        <f>SUMIFS(СВЦЭМ!$C$33:$C$776,СВЦЭМ!$A$33:$A$776,$A106,СВЦЭМ!$B$33:$B$776,B$83)+'СЕТ СН'!$H$12+СВЦЭМ!$D$10+'СЕТ СН'!$H$6-'СЕТ СН'!$H$22</f>
        <v>990.06594453000002</v>
      </c>
      <c r="C106" s="36">
        <f>SUMIFS(СВЦЭМ!$C$33:$C$776,СВЦЭМ!$A$33:$A$776,$A106,СВЦЭМ!$B$33:$B$776,C$83)+'СЕТ СН'!$H$12+СВЦЭМ!$D$10+'СЕТ СН'!$H$6-'СЕТ СН'!$H$22</f>
        <v>1021.3009912800001</v>
      </c>
      <c r="D106" s="36">
        <f>SUMIFS(СВЦЭМ!$C$33:$C$776,СВЦЭМ!$A$33:$A$776,$A106,СВЦЭМ!$B$33:$B$776,D$83)+'СЕТ СН'!$H$12+СВЦЭМ!$D$10+'СЕТ СН'!$H$6-'СЕТ СН'!$H$22</f>
        <v>1048.7845012299999</v>
      </c>
      <c r="E106" s="36">
        <f>SUMIFS(СВЦЭМ!$C$33:$C$776,СВЦЭМ!$A$33:$A$776,$A106,СВЦЭМ!$B$33:$B$776,E$83)+'СЕТ СН'!$H$12+СВЦЭМ!$D$10+'СЕТ СН'!$H$6-'СЕТ СН'!$H$22</f>
        <v>1063.3124870700001</v>
      </c>
      <c r="F106" s="36">
        <f>SUMIFS(СВЦЭМ!$C$33:$C$776,СВЦЭМ!$A$33:$A$776,$A106,СВЦЭМ!$B$33:$B$776,F$83)+'СЕТ СН'!$H$12+СВЦЭМ!$D$10+'СЕТ СН'!$H$6-'СЕТ СН'!$H$22</f>
        <v>1069.26929058</v>
      </c>
      <c r="G106" s="36">
        <f>SUMIFS(СВЦЭМ!$C$33:$C$776,СВЦЭМ!$A$33:$A$776,$A106,СВЦЭМ!$B$33:$B$776,G$83)+'СЕТ СН'!$H$12+СВЦЭМ!$D$10+'СЕТ СН'!$H$6-'СЕТ СН'!$H$22</f>
        <v>1054.07431047</v>
      </c>
      <c r="H106" s="36">
        <f>SUMIFS(СВЦЭМ!$C$33:$C$776,СВЦЭМ!$A$33:$A$776,$A106,СВЦЭМ!$B$33:$B$776,H$83)+'СЕТ СН'!$H$12+СВЦЭМ!$D$10+'СЕТ СН'!$H$6-'СЕТ СН'!$H$22</f>
        <v>1006.42956116</v>
      </c>
      <c r="I106" s="36">
        <f>SUMIFS(СВЦЭМ!$C$33:$C$776,СВЦЭМ!$A$33:$A$776,$A106,СВЦЭМ!$B$33:$B$776,I$83)+'СЕТ СН'!$H$12+СВЦЭМ!$D$10+'СЕТ СН'!$H$6-'СЕТ СН'!$H$22</f>
        <v>939.34429779000004</v>
      </c>
      <c r="J106" s="36">
        <f>SUMIFS(СВЦЭМ!$C$33:$C$776,СВЦЭМ!$A$33:$A$776,$A106,СВЦЭМ!$B$33:$B$776,J$83)+'СЕТ СН'!$H$12+СВЦЭМ!$D$10+'СЕТ СН'!$H$6-'СЕТ СН'!$H$22</f>
        <v>917.53849750000006</v>
      </c>
      <c r="K106" s="36">
        <f>SUMIFS(СВЦЭМ!$C$33:$C$776,СВЦЭМ!$A$33:$A$776,$A106,СВЦЭМ!$B$33:$B$776,K$83)+'СЕТ СН'!$H$12+СВЦЭМ!$D$10+'СЕТ СН'!$H$6-'СЕТ СН'!$H$22</f>
        <v>898.63740544000007</v>
      </c>
      <c r="L106" s="36">
        <f>SUMIFS(СВЦЭМ!$C$33:$C$776,СВЦЭМ!$A$33:$A$776,$A106,СВЦЭМ!$B$33:$B$776,L$83)+'СЕТ СН'!$H$12+СВЦЭМ!$D$10+'СЕТ СН'!$H$6-'СЕТ СН'!$H$22</f>
        <v>891.00990558000001</v>
      </c>
      <c r="M106" s="36">
        <f>SUMIFS(СВЦЭМ!$C$33:$C$776,СВЦЭМ!$A$33:$A$776,$A106,СВЦЭМ!$B$33:$B$776,M$83)+'СЕТ СН'!$H$12+СВЦЭМ!$D$10+'СЕТ СН'!$H$6-'СЕТ СН'!$H$22</f>
        <v>895.43996518000006</v>
      </c>
      <c r="N106" s="36">
        <f>SUMIFS(СВЦЭМ!$C$33:$C$776,СВЦЭМ!$A$33:$A$776,$A106,СВЦЭМ!$B$33:$B$776,N$83)+'СЕТ СН'!$H$12+СВЦЭМ!$D$10+'СЕТ СН'!$H$6-'СЕТ СН'!$H$22</f>
        <v>902.36020745000008</v>
      </c>
      <c r="O106" s="36">
        <f>SUMIFS(СВЦЭМ!$C$33:$C$776,СВЦЭМ!$A$33:$A$776,$A106,СВЦЭМ!$B$33:$B$776,O$83)+'СЕТ СН'!$H$12+СВЦЭМ!$D$10+'СЕТ СН'!$H$6-'СЕТ СН'!$H$22</f>
        <v>903.31742099000007</v>
      </c>
      <c r="P106" s="36">
        <f>SUMIFS(СВЦЭМ!$C$33:$C$776,СВЦЭМ!$A$33:$A$776,$A106,СВЦЭМ!$B$33:$B$776,P$83)+'СЕТ СН'!$H$12+СВЦЭМ!$D$10+'СЕТ СН'!$H$6-'СЕТ СН'!$H$22</f>
        <v>902.67920161000006</v>
      </c>
      <c r="Q106" s="36">
        <f>SUMIFS(СВЦЭМ!$C$33:$C$776,СВЦЭМ!$A$33:$A$776,$A106,СВЦЭМ!$B$33:$B$776,Q$83)+'СЕТ СН'!$H$12+СВЦЭМ!$D$10+'СЕТ СН'!$H$6-'СЕТ СН'!$H$22</f>
        <v>915.00738753000007</v>
      </c>
      <c r="R106" s="36">
        <f>SUMIFS(СВЦЭМ!$C$33:$C$776,СВЦЭМ!$A$33:$A$776,$A106,СВЦЭМ!$B$33:$B$776,R$83)+'СЕТ СН'!$H$12+СВЦЭМ!$D$10+'СЕТ СН'!$H$6-'СЕТ СН'!$H$22</f>
        <v>883.69567675000008</v>
      </c>
      <c r="S106" s="36">
        <f>SUMIFS(СВЦЭМ!$C$33:$C$776,СВЦЭМ!$A$33:$A$776,$A106,СВЦЭМ!$B$33:$B$776,S$83)+'СЕТ СН'!$H$12+СВЦЭМ!$D$10+'СЕТ СН'!$H$6-'СЕТ СН'!$H$22</f>
        <v>837.13462747000005</v>
      </c>
      <c r="T106" s="36">
        <f>SUMIFS(СВЦЭМ!$C$33:$C$776,СВЦЭМ!$A$33:$A$776,$A106,СВЦЭМ!$B$33:$B$776,T$83)+'СЕТ СН'!$H$12+СВЦЭМ!$D$10+'СЕТ СН'!$H$6-'СЕТ СН'!$H$22</f>
        <v>848.83330802</v>
      </c>
      <c r="U106" s="36">
        <f>SUMIFS(СВЦЭМ!$C$33:$C$776,СВЦЭМ!$A$33:$A$776,$A106,СВЦЭМ!$B$33:$B$776,U$83)+'СЕТ СН'!$H$12+СВЦЭМ!$D$10+'СЕТ СН'!$H$6-'СЕТ СН'!$H$22</f>
        <v>885.96832718000007</v>
      </c>
      <c r="V106" s="36">
        <f>SUMIFS(СВЦЭМ!$C$33:$C$776,СВЦЭМ!$A$33:$A$776,$A106,СВЦЭМ!$B$33:$B$776,V$83)+'СЕТ СН'!$H$12+СВЦЭМ!$D$10+'СЕТ СН'!$H$6-'СЕТ СН'!$H$22</f>
        <v>891.82354351000004</v>
      </c>
      <c r="W106" s="36">
        <f>SUMIFS(СВЦЭМ!$C$33:$C$776,СВЦЭМ!$A$33:$A$776,$A106,СВЦЭМ!$B$33:$B$776,W$83)+'СЕТ СН'!$H$12+СВЦЭМ!$D$10+'СЕТ СН'!$H$6-'СЕТ СН'!$H$22</f>
        <v>892.14117249000003</v>
      </c>
      <c r="X106" s="36">
        <f>SUMIFS(СВЦЭМ!$C$33:$C$776,СВЦЭМ!$A$33:$A$776,$A106,СВЦЭМ!$B$33:$B$776,X$83)+'СЕТ СН'!$H$12+СВЦЭМ!$D$10+'СЕТ СН'!$H$6-'СЕТ СН'!$H$22</f>
        <v>862.26899349000007</v>
      </c>
      <c r="Y106" s="36">
        <f>SUMIFS(СВЦЭМ!$C$33:$C$776,СВЦЭМ!$A$33:$A$776,$A106,СВЦЭМ!$B$33:$B$776,Y$83)+'СЕТ СН'!$H$12+СВЦЭМ!$D$10+'СЕТ СН'!$H$6-'СЕТ СН'!$H$22</f>
        <v>887.29551474000004</v>
      </c>
    </row>
    <row r="107" spans="1:25" ht="15.75" x14ac:dyDescent="0.2">
      <c r="A107" s="35">
        <f t="shared" si="2"/>
        <v>43732</v>
      </c>
      <c r="B107" s="36">
        <f>SUMIFS(СВЦЭМ!$C$33:$C$776,СВЦЭМ!$A$33:$A$776,$A107,СВЦЭМ!$B$33:$B$776,B$83)+'СЕТ СН'!$H$12+СВЦЭМ!$D$10+'СЕТ СН'!$H$6-'СЕТ СН'!$H$22</f>
        <v>990.72835645999999</v>
      </c>
      <c r="C107" s="36">
        <f>SUMIFS(СВЦЭМ!$C$33:$C$776,СВЦЭМ!$A$33:$A$776,$A107,СВЦЭМ!$B$33:$B$776,C$83)+'СЕТ СН'!$H$12+СВЦЭМ!$D$10+'СЕТ СН'!$H$6-'СЕТ СН'!$H$22</f>
        <v>1017.04824395</v>
      </c>
      <c r="D107" s="36">
        <f>SUMIFS(СВЦЭМ!$C$33:$C$776,СВЦЭМ!$A$33:$A$776,$A107,СВЦЭМ!$B$33:$B$776,D$83)+'СЕТ СН'!$H$12+СВЦЭМ!$D$10+'СЕТ СН'!$H$6-'СЕТ СН'!$H$22</f>
        <v>1028.1784522500002</v>
      </c>
      <c r="E107" s="36">
        <f>SUMIFS(СВЦЭМ!$C$33:$C$776,СВЦЭМ!$A$33:$A$776,$A107,СВЦЭМ!$B$33:$B$776,E$83)+'СЕТ СН'!$H$12+СВЦЭМ!$D$10+'СЕТ СН'!$H$6-'СЕТ СН'!$H$22</f>
        <v>1034.71770926</v>
      </c>
      <c r="F107" s="36">
        <f>SUMIFS(СВЦЭМ!$C$33:$C$776,СВЦЭМ!$A$33:$A$776,$A107,СВЦЭМ!$B$33:$B$776,F$83)+'СЕТ СН'!$H$12+СВЦЭМ!$D$10+'СЕТ СН'!$H$6-'СЕТ СН'!$H$22</f>
        <v>1026.0646107800001</v>
      </c>
      <c r="G107" s="36">
        <f>SUMIFS(СВЦЭМ!$C$33:$C$776,СВЦЭМ!$A$33:$A$776,$A107,СВЦЭМ!$B$33:$B$776,G$83)+'СЕТ СН'!$H$12+СВЦЭМ!$D$10+'СЕТ СН'!$H$6-'СЕТ СН'!$H$22</f>
        <v>1011.60531811</v>
      </c>
      <c r="H107" s="36">
        <f>SUMIFS(СВЦЭМ!$C$33:$C$776,СВЦЭМ!$A$33:$A$776,$A107,СВЦЭМ!$B$33:$B$776,H$83)+'СЕТ СН'!$H$12+СВЦЭМ!$D$10+'СЕТ СН'!$H$6-'СЕТ СН'!$H$22</f>
        <v>968.90094695000005</v>
      </c>
      <c r="I107" s="36">
        <f>SUMIFS(СВЦЭМ!$C$33:$C$776,СВЦЭМ!$A$33:$A$776,$A107,СВЦЭМ!$B$33:$B$776,I$83)+'СЕТ СН'!$H$12+СВЦЭМ!$D$10+'СЕТ СН'!$H$6-'СЕТ СН'!$H$22</f>
        <v>924.03389876000006</v>
      </c>
      <c r="J107" s="36">
        <f>SUMIFS(СВЦЭМ!$C$33:$C$776,СВЦЭМ!$A$33:$A$776,$A107,СВЦЭМ!$B$33:$B$776,J$83)+'СЕТ СН'!$H$12+СВЦЭМ!$D$10+'СЕТ СН'!$H$6-'СЕТ СН'!$H$22</f>
        <v>914.88624427000002</v>
      </c>
      <c r="K107" s="36">
        <f>SUMIFS(СВЦЭМ!$C$33:$C$776,СВЦЭМ!$A$33:$A$776,$A107,СВЦЭМ!$B$33:$B$776,K$83)+'СЕТ СН'!$H$12+СВЦЭМ!$D$10+'СЕТ СН'!$H$6-'СЕТ СН'!$H$22</f>
        <v>918.65104104</v>
      </c>
      <c r="L107" s="36">
        <f>SUMIFS(СВЦЭМ!$C$33:$C$776,СВЦЭМ!$A$33:$A$776,$A107,СВЦЭМ!$B$33:$B$776,L$83)+'СЕТ СН'!$H$12+СВЦЭМ!$D$10+'СЕТ СН'!$H$6-'СЕТ СН'!$H$22</f>
        <v>921.80458333000001</v>
      </c>
      <c r="M107" s="36">
        <f>SUMIFS(СВЦЭМ!$C$33:$C$776,СВЦЭМ!$A$33:$A$776,$A107,СВЦЭМ!$B$33:$B$776,M$83)+'СЕТ СН'!$H$12+СВЦЭМ!$D$10+'СЕТ СН'!$H$6-'СЕТ СН'!$H$22</f>
        <v>910.40484849000006</v>
      </c>
      <c r="N107" s="36">
        <f>SUMIFS(СВЦЭМ!$C$33:$C$776,СВЦЭМ!$A$33:$A$776,$A107,СВЦЭМ!$B$33:$B$776,N$83)+'СЕТ СН'!$H$12+СВЦЭМ!$D$10+'СЕТ СН'!$H$6-'СЕТ СН'!$H$22</f>
        <v>909.03663128000005</v>
      </c>
      <c r="O107" s="36">
        <f>SUMIFS(СВЦЭМ!$C$33:$C$776,СВЦЭМ!$A$33:$A$776,$A107,СВЦЭМ!$B$33:$B$776,O$83)+'СЕТ СН'!$H$12+СВЦЭМ!$D$10+'СЕТ СН'!$H$6-'СЕТ СН'!$H$22</f>
        <v>912.55890003000002</v>
      </c>
      <c r="P107" s="36">
        <f>SUMIFS(СВЦЭМ!$C$33:$C$776,СВЦЭМ!$A$33:$A$776,$A107,СВЦЭМ!$B$33:$B$776,P$83)+'СЕТ СН'!$H$12+СВЦЭМ!$D$10+'СЕТ СН'!$H$6-'СЕТ СН'!$H$22</f>
        <v>909.64681560000008</v>
      </c>
      <c r="Q107" s="36">
        <f>SUMIFS(СВЦЭМ!$C$33:$C$776,СВЦЭМ!$A$33:$A$776,$A107,СВЦЭМ!$B$33:$B$776,Q$83)+'СЕТ СН'!$H$12+СВЦЭМ!$D$10+'СЕТ СН'!$H$6-'СЕТ СН'!$H$22</f>
        <v>912.60428189000004</v>
      </c>
      <c r="R107" s="36">
        <f>SUMIFS(СВЦЭМ!$C$33:$C$776,СВЦЭМ!$A$33:$A$776,$A107,СВЦЭМ!$B$33:$B$776,R$83)+'СЕТ СН'!$H$12+СВЦЭМ!$D$10+'СЕТ СН'!$H$6-'СЕТ СН'!$H$22</f>
        <v>876.84109007000006</v>
      </c>
      <c r="S107" s="36">
        <f>SUMIFS(СВЦЭМ!$C$33:$C$776,СВЦЭМ!$A$33:$A$776,$A107,СВЦЭМ!$B$33:$B$776,S$83)+'СЕТ СН'!$H$12+СВЦЭМ!$D$10+'СЕТ СН'!$H$6-'СЕТ СН'!$H$22</f>
        <v>832.02093545000002</v>
      </c>
      <c r="T107" s="36">
        <f>SUMIFS(СВЦЭМ!$C$33:$C$776,СВЦЭМ!$A$33:$A$776,$A107,СВЦЭМ!$B$33:$B$776,T$83)+'СЕТ СН'!$H$12+СВЦЭМ!$D$10+'СЕТ СН'!$H$6-'СЕТ СН'!$H$22</f>
        <v>844.63265107000007</v>
      </c>
      <c r="U107" s="36">
        <f>SUMIFS(СВЦЭМ!$C$33:$C$776,СВЦЭМ!$A$33:$A$776,$A107,СВЦЭМ!$B$33:$B$776,U$83)+'СЕТ СН'!$H$12+СВЦЭМ!$D$10+'СЕТ СН'!$H$6-'СЕТ СН'!$H$22</f>
        <v>868.47276275000002</v>
      </c>
      <c r="V107" s="36">
        <f>SUMIFS(СВЦЭМ!$C$33:$C$776,СВЦЭМ!$A$33:$A$776,$A107,СВЦЭМ!$B$33:$B$776,V$83)+'СЕТ СН'!$H$12+СВЦЭМ!$D$10+'СЕТ СН'!$H$6-'СЕТ СН'!$H$22</f>
        <v>877.39201627</v>
      </c>
      <c r="W107" s="36">
        <f>SUMIFS(СВЦЭМ!$C$33:$C$776,СВЦЭМ!$A$33:$A$776,$A107,СВЦЭМ!$B$33:$B$776,W$83)+'СЕТ СН'!$H$12+СВЦЭМ!$D$10+'СЕТ СН'!$H$6-'СЕТ СН'!$H$22</f>
        <v>867.05468433999999</v>
      </c>
      <c r="X107" s="36">
        <f>SUMIFS(СВЦЭМ!$C$33:$C$776,СВЦЭМ!$A$33:$A$776,$A107,СВЦЭМ!$B$33:$B$776,X$83)+'СЕТ СН'!$H$12+СВЦЭМ!$D$10+'СЕТ СН'!$H$6-'СЕТ СН'!$H$22</f>
        <v>838.83750428000008</v>
      </c>
      <c r="Y107" s="36">
        <f>SUMIFS(СВЦЭМ!$C$33:$C$776,СВЦЭМ!$A$33:$A$776,$A107,СВЦЭМ!$B$33:$B$776,Y$83)+'СЕТ СН'!$H$12+СВЦЭМ!$D$10+'СЕТ СН'!$H$6-'СЕТ СН'!$H$22</f>
        <v>880.97646431999999</v>
      </c>
    </row>
    <row r="108" spans="1:25" ht="15.75" x14ac:dyDescent="0.2">
      <c r="A108" s="35">
        <f t="shared" si="2"/>
        <v>43733</v>
      </c>
      <c r="B108" s="36">
        <f>SUMIFS(СВЦЭМ!$C$33:$C$776,СВЦЭМ!$A$33:$A$776,$A108,СВЦЭМ!$B$33:$B$776,B$83)+'СЕТ СН'!$H$12+СВЦЭМ!$D$10+'СЕТ СН'!$H$6-'СЕТ СН'!$H$22</f>
        <v>928.08519106000006</v>
      </c>
      <c r="C108" s="36">
        <f>SUMIFS(СВЦЭМ!$C$33:$C$776,СВЦЭМ!$A$33:$A$776,$A108,СВЦЭМ!$B$33:$B$776,C$83)+'СЕТ СН'!$H$12+СВЦЭМ!$D$10+'СЕТ СН'!$H$6-'СЕТ СН'!$H$22</f>
        <v>964.35857271000009</v>
      </c>
      <c r="D108" s="36">
        <f>SUMIFS(СВЦЭМ!$C$33:$C$776,СВЦЭМ!$A$33:$A$776,$A108,СВЦЭМ!$B$33:$B$776,D$83)+'СЕТ СН'!$H$12+СВЦЭМ!$D$10+'СЕТ СН'!$H$6-'СЕТ СН'!$H$22</f>
        <v>982.36945675000004</v>
      </c>
      <c r="E108" s="36">
        <f>SUMIFS(СВЦЭМ!$C$33:$C$776,СВЦЭМ!$A$33:$A$776,$A108,СВЦЭМ!$B$33:$B$776,E$83)+'СЕТ СН'!$H$12+СВЦЭМ!$D$10+'СЕТ СН'!$H$6-'СЕТ СН'!$H$22</f>
        <v>977.56560517000003</v>
      </c>
      <c r="F108" s="36">
        <f>SUMIFS(СВЦЭМ!$C$33:$C$776,СВЦЭМ!$A$33:$A$776,$A108,СВЦЭМ!$B$33:$B$776,F$83)+'СЕТ СН'!$H$12+СВЦЭМ!$D$10+'СЕТ СН'!$H$6-'СЕТ СН'!$H$22</f>
        <v>978.37683952999998</v>
      </c>
      <c r="G108" s="36">
        <f>SUMIFS(СВЦЭМ!$C$33:$C$776,СВЦЭМ!$A$33:$A$776,$A108,СВЦЭМ!$B$33:$B$776,G$83)+'СЕТ СН'!$H$12+СВЦЭМ!$D$10+'СЕТ СН'!$H$6-'СЕТ СН'!$H$22</f>
        <v>964.36194012999999</v>
      </c>
      <c r="H108" s="36">
        <f>SUMIFS(СВЦЭМ!$C$33:$C$776,СВЦЭМ!$A$33:$A$776,$A108,СВЦЭМ!$B$33:$B$776,H$83)+'СЕТ СН'!$H$12+СВЦЭМ!$D$10+'СЕТ СН'!$H$6-'СЕТ СН'!$H$22</f>
        <v>919.98326689999999</v>
      </c>
      <c r="I108" s="36">
        <f>SUMIFS(СВЦЭМ!$C$33:$C$776,СВЦЭМ!$A$33:$A$776,$A108,СВЦЭМ!$B$33:$B$776,I$83)+'СЕТ СН'!$H$12+СВЦЭМ!$D$10+'СЕТ СН'!$H$6-'СЕТ СН'!$H$22</f>
        <v>873.44484820000002</v>
      </c>
      <c r="J108" s="36">
        <f>SUMIFS(СВЦЭМ!$C$33:$C$776,СВЦЭМ!$A$33:$A$776,$A108,СВЦЭМ!$B$33:$B$776,J$83)+'СЕТ СН'!$H$12+СВЦЭМ!$D$10+'СЕТ СН'!$H$6-'СЕТ СН'!$H$22</f>
        <v>847.41820157000006</v>
      </c>
      <c r="K108" s="36">
        <f>SUMIFS(СВЦЭМ!$C$33:$C$776,СВЦЭМ!$A$33:$A$776,$A108,СВЦЭМ!$B$33:$B$776,K$83)+'СЕТ СН'!$H$12+СВЦЭМ!$D$10+'СЕТ СН'!$H$6-'СЕТ СН'!$H$22</f>
        <v>834.44149883</v>
      </c>
      <c r="L108" s="36">
        <f>SUMIFS(СВЦЭМ!$C$33:$C$776,СВЦЭМ!$A$33:$A$776,$A108,СВЦЭМ!$B$33:$B$776,L$83)+'СЕТ СН'!$H$12+СВЦЭМ!$D$10+'СЕТ СН'!$H$6-'СЕТ СН'!$H$22</f>
        <v>840.85723254000004</v>
      </c>
      <c r="M108" s="36">
        <f>SUMIFS(СВЦЭМ!$C$33:$C$776,СВЦЭМ!$A$33:$A$776,$A108,СВЦЭМ!$B$33:$B$776,M$83)+'СЕТ СН'!$H$12+СВЦЭМ!$D$10+'СЕТ СН'!$H$6-'СЕТ СН'!$H$22</f>
        <v>850.61933347000002</v>
      </c>
      <c r="N108" s="36">
        <f>SUMIFS(СВЦЭМ!$C$33:$C$776,СВЦЭМ!$A$33:$A$776,$A108,СВЦЭМ!$B$33:$B$776,N$83)+'СЕТ СН'!$H$12+СВЦЭМ!$D$10+'СЕТ СН'!$H$6-'СЕТ СН'!$H$22</f>
        <v>853.02143573000001</v>
      </c>
      <c r="O108" s="36">
        <f>SUMIFS(СВЦЭМ!$C$33:$C$776,СВЦЭМ!$A$33:$A$776,$A108,СВЦЭМ!$B$33:$B$776,O$83)+'СЕТ СН'!$H$12+СВЦЭМ!$D$10+'СЕТ СН'!$H$6-'СЕТ СН'!$H$22</f>
        <v>862.76249268000004</v>
      </c>
      <c r="P108" s="36">
        <f>SUMIFS(СВЦЭМ!$C$33:$C$776,СВЦЭМ!$A$33:$A$776,$A108,СВЦЭМ!$B$33:$B$776,P$83)+'СЕТ СН'!$H$12+СВЦЭМ!$D$10+'СЕТ СН'!$H$6-'СЕТ СН'!$H$22</f>
        <v>867.40489176000006</v>
      </c>
      <c r="Q108" s="36">
        <f>SUMIFS(СВЦЭМ!$C$33:$C$776,СВЦЭМ!$A$33:$A$776,$A108,СВЦЭМ!$B$33:$B$776,Q$83)+'СЕТ СН'!$H$12+СВЦЭМ!$D$10+'СЕТ СН'!$H$6-'СЕТ СН'!$H$22</f>
        <v>875.42315217999999</v>
      </c>
      <c r="R108" s="36">
        <f>SUMIFS(СВЦЭМ!$C$33:$C$776,СВЦЭМ!$A$33:$A$776,$A108,СВЦЭМ!$B$33:$B$776,R$83)+'СЕТ СН'!$H$12+СВЦЭМ!$D$10+'СЕТ СН'!$H$6-'СЕТ СН'!$H$22</f>
        <v>889.21563558000003</v>
      </c>
      <c r="S108" s="36">
        <f>SUMIFS(СВЦЭМ!$C$33:$C$776,СВЦЭМ!$A$33:$A$776,$A108,СВЦЭМ!$B$33:$B$776,S$83)+'СЕТ СН'!$H$12+СВЦЭМ!$D$10+'СЕТ СН'!$H$6-'СЕТ СН'!$H$22</f>
        <v>891.23421879</v>
      </c>
      <c r="T108" s="36">
        <f>SUMIFS(СВЦЭМ!$C$33:$C$776,СВЦЭМ!$A$33:$A$776,$A108,СВЦЭМ!$B$33:$B$776,T$83)+'СЕТ СН'!$H$12+СВЦЭМ!$D$10+'СЕТ СН'!$H$6-'СЕТ СН'!$H$22</f>
        <v>888.25397286000009</v>
      </c>
      <c r="U108" s="36">
        <f>SUMIFS(СВЦЭМ!$C$33:$C$776,СВЦЭМ!$A$33:$A$776,$A108,СВЦЭМ!$B$33:$B$776,U$83)+'СЕТ СН'!$H$12+СВЦЭМ!$D$10+'СЕТ СН'!$H$6-'СЕТ СН'!$H$22</f>
        <v>899.52762510000002</v>
      </c>
      <c r="V108" s="36">
        <f>SUMIFS(СВЦЭМ!$C$33:$C$776,СВЦЭМ!$A$33:$A$776,$A108,СВЦЭМ!$B$33:$B$776,V$83)+'СЕТ СН'!$H$12+СВЦЭМ!$D$10+'СЕТ СН'!$H$6-'СЕТ СН'!$H$22</f>
        <v>909.86393959000009</v>
      </c>
      <c r="W108" s="36">
        <f>SUMIFS(СВЦЭМ!$C$33:$C$776,СВЦЭМ!$A$33:$A$776,$A108,СВЦЭМ!$B$33:$B$776,W$83)+'СЕТ СН'!$H$12+СВЦЭМ!$D$10+'СЕТ СН'!$H$6-'СЕТ СН'!$H$22</f>
        <v>893.06931756000006</v>
      </c>
      <c r="X108" s="36">
        <f>SUMIFS(СВЦЭМ!$C$33:$C$776,СВЦЭМ!$A$33:$A$776,$A108,СВЦЭМ!$B$33:$B$776,X$83)+'СЕТ СН'!$H$12+СВЦЭМ!$D$10+'СЕТ СН'!$H$6-'СЕТ СН'!$H$22</f>
        <v>875.39977304000001</v>
      </c>
      <c r="Y108" s="36">
        <f>SUMIFS(СВЦЭМ!$C$33:$C$776,СВЦЭМ!$A$33:$A$776,$A108,СВЦЭМ!$B$33:$B$776,Y$83)+'СЕТ СН'!$H$12+СВЦЭМ!$D$10+'СЕТ СН'!$H$6-'СЕТ СН'!$H$22</f>
        <v>854.29961028000002</v>
      </c>
    </row>
    <row r="109" spans="1:25" ht="15.75" x14ac:dyDescent="0.2">
      <c r="A109" s="35">
        <f t="shared" si="2"/>
        <v>43734</v>
      </c>
      <c r="B109" s="36">
        <f>SUMIFS(СВЦЭМ!$C$33:$C$776,СВЦЭМ!$A$33:$A$776,$A109,СВЦЭМ!$B$33:$B$776,B$83)+'СЕТ СН'!$H$12+СВЦЭМ!$D$10+'СЕТ СН'!$H$6-'СЕТ СН'!$H$22</f>
        <v>910.62631128999999</v>
      </c>
      <c r="C109" s="36">
        <f>SUMIFS(СВЦЭМ!$C$33:$C$776,СВЦЭМ!$A$33:$A$776,$A109,СВЦЭМ!$B$33:$B$776,C$83)+'СЕТ СН'!$H$12+СВЦЭМ!$D$10+'СЕТ СН'!$H$6-'СЕТ СН'!$H$22</f>
        <v>952.86127152000006</v>
      </c>
      <c r="D109" s="36">
        <f>SUMIFS(СВЦЭМ!$C$33:$C$776,СВЦЭМ!$A$33:$A$776,$A109,СВЦЭМ!$B$33:$B$776,D$83)+'СЕТ СН'!$H$12+СВЦЭМ!$D$10+'СЕТ СН'!$H$6-'СЕТ СН'!$H$22</f>
        <v>982.13393638000002</v>
      </c>
      <c r="E109" s="36">
        <f>SUMIFS(СВЦЭМ!$C$33:$C$776,СВЦЭМ!$A$33:$A$776,$A109,СВЦЭМ!$B$33:$B$776,E$83)+'СЕТ СН'!$H$12+СВЦЭМ!$D$10+'СЕТ СН'!$H$6-'СЕТ СН'!$H$22</f>
        <v>992.61690616999999</v>
      </c>
      <c r="F109" s="36">
        <f>SUMIFS(СВЦЭМ!$C$33:$C$776,СВЦЭМ!$A$33:$A$776,$A109,СВЦЭМ!$B$33:$B$776,F$83)+'СЕТ СН'!$H$12+СВЦЭМ!$D$10+'СЕТ СН'!$H$6-'СЕТ СН'!$H$22</f>
        <v>980.89380562000008</v>
      </c>
      <c r="G109" s="36">
        <f>SUMIFS(СВЦЭМ!$C$33:$C$776,СВЦЭМ!$A$33:$A$776,$A109,СВЦЭМ!$B$33:$B$776,G$83)+'СЕТ СН'!$H$12+СВЦЭМ!$D$10+'СЕТ СН'!$H$6-'СЕТ СН'!$H$22</f>
        <v>971.23533914000006</v>
      </c>
      <c r="H109" s="36">
        <f>SUMIFS(СВЦЭМ!$C$33:$C$776,СВЦЭМ!$A$33:$A$776,$A109,СВЦЭМ!$B$33:$B$776,H$83)+'СЕТ СН'!$H$12+СВЦЭМ!$D$10+'СЕТ СН'!$H$6-'СЕТ СН'!$H$22</f>
        <v>927.89679187000002</v>
      </c>
      <c r="I109" s="36">
        <f>SUMIFS(СВЦЭМ!$C$33:$C$776,СВЦЭМ!$A$33:$A$776,$A109,СВЦЭМ!$B$33:$B$776,I$83)+'СЕТ СН'!$H$12+СВЦЭМ!$D$10+'СЕТ СН'!$H$6-'СЕТ СН'!$H$22</f>
        <v>898.71271099000001</v>
      </c>
      <c r="J109" s="36">
        <f>SUMIFS(СВЦЭМ!$C$33:$C$776,СВЦЭМ!$A$33:$A$776,$A109,СВЦЭМ!$B$33:$B$776,J$83)+'СЕТ СН'!$H$12+СВЦЭМ!$D$10+'СЕТ СН'!$H$6-'СЕТ СН'!$H$22</f>
        <v>898.21729255000002</v>
      </c>
      <c r="K109" s="36">
        <f>SUMIFS(СВЦЭМ!$C$33:$C$776,СВЦЭМ!$A$33:$A$776,$A109,СВЦЭМ!$B$33:$B$776,K$83)+'СЕТ СН'!$H$12+СВЦЭМ!$D$10+'СЕТ СН'!$H$6-'СЕТ СН'!$H$22</f>
        <v>902.17637750000006</v>
      </c>
      <c r="L109" s="36">
        <f>SUMIFS(СВЦЭМ!$C$33:$C$776,СВЦЭМ!$A$33:$A$776,$A109,СВЦЭМ!$B$33:$B$776,L$83)+'СЕТ СН'!$H$12+СВЦЭМ!$D$10+'СЕТ СН'!$H$6-'СЕТ СН'!$H$22</f>
        <v>911.83420236000006</v>
      </c>
      <c r="M109" s="36">
        <f>SUMIFS(СВЦЭМ!$C$33:$C$776,СВЦЭМ!$A$33:$A$776,$A109,СВЦЭМ!$B$33:$B$776,M$83)+'СЕТ СН'!$H$12+СВЦЭМ!$D$10+'СЕТ СН'!$H$6-'СЕТ СН'!$H$22</f>
        <v>902.87763872000005</v>
      </c>
      <c r="N109" s="36">
        <f>SUMIFS(СВЦЭМ!$C$33:$C$776,СВЦЭМ!$A$33:$A$776,$A109,СВЦЭМ!$B$33:$B$776,N$83)+'СЕТ СН'!$H$12+СВЦЭМ!$D$10+'СЕТ СН'!$H$6-'СЕТ СН'!$H$22</f>
        <v>898.48614828000007</v>
      </c>
      <c r="O109" s="36">
        <f>SUMIFS(СВЦЭМ!$C$33:$C$776,СВЦЭМ!$A$33:$A$776,$A109,СВЦЭМ!$B$33:$B$776,O$83)+'СЕТ СН'!$H$12+СВЦЭМ!$D$10+'СЕТ СН'!$H$6-'СЕТ СН'!$H$22</f>
        <v>888.65055642000004</v>
      </c>
      <c r="P109" s="36">
        <f>SUMIFS(СВЦЭМ!$C$33:$C$776,СВЦЭМ!$A$33:$A$776,$A109,СВЦЭМ!$B$33:$B$776,P$83)+'СЕТ СН'!$H$12+СВЦЭМ!$D$10+'СЕТ СН'!$H$6-'СЕТ СН'!$H$22</f>
        <v>893.21263787999999</v>
      </c>
      <c r="Q109" s="36">
        <f>SUMIFS(СВЦЭМ!$C$33:$C$776,СВЦЭМ!$A$33:$A$776,$A109,СВЦЭМ!$B$33:$B$776,Q$83)+'СЕТ СН'!$H$12+СВЦЭМ!$D$10+'СЕТ СН'!$H$6-'СЕТ СН'!$H$22</f>
        <v>892.55036947000008</v>
      </c>
      <c r="R109" s="36">
        <f>SUMIFS(СВЦЭМ!$C$33:$C$776,СВЦЭМ!$A$33:$A$776,$A109,СВЦЭМ!$B$33:$B$776,R$83)+'СЕТ СН'!$H$12+СВЦЭМ!$D$10+'СЕТ СН'!$H$6-'СЕТ СН'!$H$22</f>
        <v>883.03877379000005</v>
      </c>
      <c r="S109" s="36">
        <f>SUMIFS(СВЦЭМ!$C$33:$C$776,СВЦЭМ!$A$33:$A$776,$A109,СВЦЭМ!$B$33:$B$776,S$83)+'СЕТ СН'!$H$12+СВЦЭМ!$D$10+'СЕТ СН'!$H$6-'СЕТ СН'!$H$22</f>
        <v>826.82719414000007</v>
      </c>
      <c r="T109" s="36">
        <f>SUMIFS(СВЦЭМ!$C$33:$C$776,СВЦЭМ!$A$33:$A$776,$A109,СВЦЭМ!$B$33:$B$776,T$83)+'СЕТ СН'!$H$12+СВЦЭМ!$D$10+'СЕТ СН'!$H$6-'СЕТ СН'!$H$22</f>
        <v>825.65653250000003</v>
      </c>
      <c r="U109" s="36">
        <f>SUMIFS(СВЦЭМ!$C$33:$C$776,СВЦЭМ!$A$33:$A$776,$A109,СВЦЭМ!$B$33:$B$776,U$83)+'СЕТ СН'!$H$12+СВЦЭМ!$D$10+'СЕТ СН'!$H$6-'СЕТ СН'!$H$22</f>
        <v>859.01566098000001</v>
      </c>
      <c r="V109" s="36">
        <f>SUMIFS(СВЦЭМ!$C$33:$C$776,СВЦЭМ!$A$33:$A$776,$A109,СВЦЭМ!$B$33:$B$776,V$83)+'СЕТ СН'!$H$12+СВЦЭМ!$D$10+'СЕТ СН'!$H$6-'СЕТ СН'!$H$22</f>
        <v>873.99893588999998</v>
      </c>
      <c r="W109" s="36">
        <f>SUMIFS(СВЦЭМ!$C$33:$C$776,СВЦЭМ!$A$33:$A$776,$A109,СВЦЭМ!$B$33:$B$776,W$83)+'СЕТ СН'!$H$12+СВЦЭМ!$D$10+'СЕТ СН'!$H$6-'СЕТ СН'!$H$22</f>
        <v>865.35113311000009</v>
      </c>
      <c r="X109" s="36">
        <f>SUMIFS(СВЦЭМ!$C$33:$C$776,СВЦЭМ!$A$33:$A$776,$A109,СВЦЭМ!$B$33:$B$776,X$83)+'СЕТ СН'!$H$12+СВЦЭМ!$D$10+'СЕТ СН'!$H$6-'СЕТ СН'!$H$22</f>
        <v>830.15542066</v>
      </c>
      <c r="Y109" s="36">
        <f>SUMIFS(СВЦЭМ!$C$33:$C$776,СВЦЭМ!$A$33:$A$776,$A109,СВЦЭМ!$B$33:$B$776,Y$83)+'СЕТ СН'!$H$12+СВЦЭМ!$D$10+'СЕТ СН'!$H$6-'СЕТ СН'!$H$22</f>
        <v>852.93801493000001</v>
      </c>
    </row>
    <row r="110" spans="1:25" ht="15.75" x14ac:dyDescent="0.2">
      <c r="A110" s="35">
        <f t="shared" si="2"/>
        <v>43735</v>
      </c>
      <c r="B110" s="36">
        <f>SUMIFS(СВЦЭМ!$C$33:$C$776,СВЦЭМ!$A$33:$A$776,$A110,СВЦЭМ!$B$33:$B$776,B$83)+'СЕТ СН'!$H$12+СВЦЭМ!$D$10+'СЕТ СН'!$H$6-'СЕТ СН'!$H$22</f>
        <v>948.02375771000004</v>
      </c>
      <c r="C110" s="36">
        <f>SUMIFS(СВЦЭМ!$C$33:$C$776,СВЦЭМ!$A$33:$A$776,$A110,СВЦЭМ!$B$33:$B$776,C$83)+'СЕТ СН'!$H$12+СВЦЭМ!$D$10+'СЕТ СН'!$H$6-'СЕТ СН'!$H$22</f>
        <v>977.48670504000006</v>
      </c>
      <c r="D110" s="36">
        <f>SUMIFS(СВЦЭМ!$C$33:$C$776,СВЦЭМ!$A$33:$A$776,$A110,СВЦЭМ!$B$33:$B$776,D$83)+'СЕТ СН'!$H$12+СВЦЭМ!$D$10+'СЕТ СН'!$H$6-'СЕТ СН'!$H$22</f>
        <v>1003.08369538</v>
      </c>
      <c r="E110" s="36">
        <f>SUMIFS(СВЦЭМ!$C$33:$C$776,СВЦЭМ!$A$33:$A$776,$A110,СВЦЭМ!$B$33:$B$776,E$83)+'СЕТ СН'!$H$12+СВЦЭМ!$D$10+'СЕТ СН'!$H$6-'СЕТ СН'!$H$22</f>
        <v>1008.36266444</v>
      </c>
      <c r="F110" s="36">
        <f>SUMIFS(СВЦЭМ!$C$33:$C$776,СВЦЭМ!$A$33:$A$776,$A110,СВЦЭМ!$B$33:$B$776,F$83)+'СЕТ СН'!$H$12+СВЦЭМ!$D$10+'СЕТ СН'!$H$6-'СЕТ СН'!$H$22</f>
        <v>1026.19266277</v>
      </c>
      <c r="G110" s="36">
        <f>SUMIFS(СВЦЭМ!$C$33:$C$776,СВЦЭМ!$A$33:$A$776,$A110,СВЦЭМ!$B$33:$B$776,G$83)+'СЕТ СН'!$H$12+СВЦЭМ!$D$10+'СЕТ СН'!$H$6-'СЕТ СН'!$H$22</f>
        <v>986.57544224000003</v>
      </c>
      <c r="H110" s="36">
        <f>SUMIFS(СВЦЭМ!$C$33:$C$776,СВЦЭМ!$A$33:$A$776,$A110,СВЦЭМ!$B$33:$B$776,H$83)+'СЕТ СН'!$H$12+СВЦЭМ!$D$10+'СЕТ СН'!$H$6-'СЕТ СН'!$H$22</f>
        <v>949.44367721000003</v>
      </c>
      <c r="I110" s="36">
        <f>SUMIFS(СВЦЭМ!$C$33:$C$776,СВЦЭМ!$A$33:$A$776,$A110,СВЦЭМ!$B$33:$B$776,I$83)+'СЕТ СН'!$H$12+СВЦЭМ!$D$10+'СЕТ СН'!$H$6-'СЕТ СН'!$H$22</f>
        <v>893.55936093000003</v>
      </c>
      <c r="J110" s="36">
        <f>SUMIFS(СВЦЭМ!$C$33:$C$776,СВЦЭМ!$A$33:$A$776,$A110,СВЦЭМ!$B$33:$B$776,J$83)+'СЕТ СН'!$H$12+СВЦЭМ!$D$10+'СЕТ СН'!$H$6-'СЕТ СН'!$H$22</f>
        <v>919.51231667000002</v>
      </c>
      <c r="K110" s="36">
        <f>SUMIFS(СВЦЭМ!$C$33:$C$776,СВЦЭМ!$A$33:$A$776,$A110,СВЦЭМ!$B$33:$B$776,K$83)+'СЕТ СН'!$H$12+СВЦЭМ!$D$10+'СЕТ СН'!$H$6-'СЕТ СН'!$H$22</f>
        <v>928.97899353000003</v>
      </c>
      <c r="L110" s="36">
        <f>SUMIFS(СВЦЭМ!$C$33:$C$776,СВЦЭМ!$A$33:$A$776,$A110,СВЦЭМ!$B$33:$B$776,L$83)+'СЕТ СН'!$H$12+СВЦЭМ!$D$10+'СЕТ СН'!$H$6-'СЕТ СН'!$H$22</f>
        <v>924.23949245000006</v>
      </c>
      <c r="M110" s="36">
        <f>SUMIFS(СВЦЭМ!$C$33:$C$776,СВЦЭМ!$A$33:$A$776,$A110,СВЦЭМ!$B$33:$B$776,M$83)+'СЕТ СН'!$H$12+СВЦЭМ!$D$10+'СЕТ СН'!$H$6-'СЕТ СН'!$H$22</f>
        <v>921.17205108000007</v>
      </c>
      <c r="N110" s="36">
        <f>SUMIFS(СВЦЭМ!$C$33:$C$776,СВЦЭМ!$A$33:$A$776,$A110,СВЦЭМ!$B$33:$B$776,N$83)+'СЕТ СН'!$H$12+СВЦЭМ!$D$10+'СЕТ СН'!$H$6-'СЕТ СН'!$H$22</f>
        <v>906.12595763000002</v>
      </c>
      <c r="O110" s="36">
        <f>SUMIFS(СВЦЭМ!$C$33:$C$776,СВЦЭМ!$A$33:$A$776,$A110,СВЦЭМ!$B$33:$B$776,O$83)+'СЕТ СН'!$H$12+СВЦЭМ!$D$10+'СЕТ СН'!$H$6-'СЕТ СН'!$H$22</f>
        <v>906.16422499000009</v>
      </c>
      <c r="P110" s="36">
        <f>SUMIFS(СВЦЭМ!$C$33:$C$776,СВЦЭМ!$A$33:$A$776,$A110,СВЦЭМ!$B$33:$B$776,P$83)+'СЕТ СН'!$H$12+СВЦЭМ!$D$10+'СЕТ СН'!$H$6-'СЕТ СН'!$H$22</f>
        <v>900.38629178000008</v>
      </c>
      <c r="Q110" s="36">
        <f>SUMIFS(СВЦЭМ!$C$33:$C$776,СВЦЭМ!$A$33:$A$776,$A110,СВЦЭМ!$B$33:$B$776,Q$83)+'СЕТ СН'!$H$12+СВЦЭМ!$D$10+'СЕТ СН'!$H$6-'СЕТ СН'!$H$22</f>
        <v>903.46139294</v>
      </c>
      <c r="R110" s="36">
        <f>SUMIFS(СВЦЭМ!$C$33:$C$776,СВЦЭМ!$A$33:$A$776,$A110,СВЦЭМ!$B$33:$B$776,R$83)+'СЕТ СН'!$H$12+СВЦЭМ!$D$10+'СЕТ СН'!$H$6-'СЕТ СН'!$H$22</f>
        <v>917.23925743000007</v>
      </c>
      <c r="S110" s="36">
        <f>SUMIFS(СВЦЭМ!$C$33:$C$776,СВЦЭМ!$A$33:$A$776,$A110,СВЦЭМ!$B$33:$B$776,S$83)+'СЕТ СН'!$H$12+СВЦЭМ!$D$10+'СЕТ СН'!$H$6-'СЕТ СН'!$H$22</f>
        <v>918.88723761000006</v>
      </c>
      <c r="T110" s="36">
        <f>SUMIFS(СВЦЭМ!$C$33:$C$776,СВЦЭМ!$A$33:$A$776,$A110,СВЦЭМ!$B$33:$B$776,T$83)+'СЕТ СН'!$H$12+СВЦЭМ!$D$10+'СЕТ СН'!$H$6-'СЕТ СН'!$H$22</f>
        <v>932.68979536000006</v>
      </c>
      <c r="U110" s="36">
        <f>SUMIFS(СВЦЭМ!$C$33:$C$776,СВЦЭМ!$A$33:$A$776,$A110,СВЦЭМ!$B$33:$B$776,U$83)+'СЕТ СН'!$H$12+СВЦЭМ!$D$10+'СЕТ СН'!$H$6-'СЕТ СН'!$H$22</f>
        <v>905.35622612999998</v>
      </c>
      <c r="V110" s="36">
        <f>SUMIFS(СВЦЭМ!$C$33:$C$776,СВЦЭМ!$A$33:$A$776,$A110,СВЦЭМ!$B$33:$B$776,V$83)+'СЕТ СН'!$H$12+СВЦЭМ!$D$10+'СЕТ СН'!$H$6-'СЕТ СН'!$H$22</f>
        <v>868.88185329999999</v>
      </c>
      <c r="W110" s="36">
        <f>SUMIFS(СВЦЭМ!$C$33:$C$776,СВЦЭМ!$A$33:$A$776,$A110,СВЦЭМ!$B$33:$B$776,W$83)+'СЕТ СН'!$H$12+СВЦЭМ!$D$10+'СЕТ СН'!$H$6-'СЕТ СН'!$H$22</f>
        <v>855.98338633000003</v>
      </c>
      <c r="X110" s="36">
        <f>SUMIFS(СВЦЭМ!$C$33:$C$776,СВЦЭМ!$A$33:$A$776,$A110,СВЦЭМ!$B$33:$B$776,X$83)+'СЕТ СН'!$H$12+СВЦЭМ!$D$10+'СЕТ СН'!$H$6-'СЕТ СН'!$H$22</f>
        <v>826.74218475999999</v>
      </c>
      <c r="Y110" s="36">
        <f>SUMIFS(СВЦЭМ!$C$33:$C$776,СВЦЭМ!$A$33:$A$776,$A110,СВЦЭМ!$B$33:$B$776,Y$83)+'СЕТ СН'!$H$12+СВЦЭМ!$D$10+'СЕТ СН'!$H$6-'СЕТ СН'!$H$22</f>
        <v>837.29856806999999</v>
      </c>
    </row>
    <row r="111" spans="1:25" ht="15.75" x14ac:dyDescent="0.2">
      <c r="A111" s="35">
        <f t="shared" si="2"/>
        <v>43736</v>
      </c>
      <c r="B111" s="36">
        <f>SUMIFS(СВЦЭМ!$C$33:$C$776,СВЦЭМ!$A$33:$A$776,$A111,СВЦЭМ!$B$33:$B$776,B$83)+'СЕТ СН'!$H$12+СВЦЭМ!$D$10+'СЕТ СН'!$H$6-'СЕТ СН'!$H$22</f>
        <v>964.02215541999999</v>
      </c>
      <c r="C111" s="36">
        <f>SUMIFS(СВЦЭМ!$C$33:$C$776,СВЦЭМ!$A$33:$A$776,$A111,СВЦЭМ!$B$33:$B$776,C$83)+'СЕТ СН'!$H$12+СВЦЭМ!$D$10+'СЕТ СН'!$H$6-'СЕТ СН'!$H$22</f>
        <v>984.03310600999998</v>
      </c>
      <c r="D111" s="36">
        <f>SUMIFS(СВЦЭМ!$C$33:$C$776,СВЦЭМ!$A$33:$A$776,$A111,СВЦЭМ!$B$33:$B$776,D$83)+'СЕТ СН'!$H$12+СВЦЭМ!$D$10+'СЕТ СН'!$H$6-'СЕТ СН'!$H$22</f>
        <v>998.88783293000006</v>
      </c>
      <c r="E111" s="36">
        <f>SUMIFS(СВЦЭМ!$C$33:$C$776,СВЦЭМ!$A$33:$A$776,$A111,СВЦЭМ!$B$33:$B$776,E$83)+'СЕТ СН'!$H$12+СВЦЭМ!$D$10+'СЕТ СН'!$H$6-'СЕТ СН'!$H$22</f>
        <v>1001.8165395000001</v>
      </c>
      <c r="F111" s="36">
        <f>SUMIFS(СВЦЭМ!$C$33:$C$776,СВЦЭМ!$A$33:$A$776,$A111,СВЦЭМ!$B$33:$B$776,F$83)+'СЕТ СН'!$H$12+СВЦЭМ!$D$10+'СЕТ СН'!$H$6-'СЕТ СН'!$H$22</f>
        <v>995.59999168000002</v>
      </c>
      <c r="G111" s="36">
        <f>SUMIFS(СВЦЭМ!$C$33:$C$776,СВЦЭМ!$A$33:$A$776,$A111,СВЦЭМ!$B$33:$B$776,G$83)+'СЕТ СН'!$H$12+СВЦЭМ!$D$10+'СЕТ СН'!$H$6-'СЕТ СН'!$H$22</f>
        <v>991.06601618000002</v>
      </c>
      <c r="H111" s="36">
        <f>SUMIFS(СВЦЭМ!$C$33:$C$776,СВЦЭМ!$A$33:$A$776,$A111,СВЦЭМ!$B$33:$B$776,H$83)+'СЕТ СН'!$H$12+СВЦЭМ!$D$10+'СЕТ СН'!$H$6-'СЕТ СН'!$H$22</f>
        <v>971.69118384000001</v>
      </c>
      <c r="I111" s="36">
        <f>SUMIFS(СВЦЭМ!$C$33:$C$776,СВЦЭМ!$A$33:$A$776,$A111,СВЦЭМ!$B$33:$B$776,I$83)+'СЕТ СН'!$H$12+СВЦЭМ!$D$10+'СЕТ СН'!$H$6-'СЕТ СН'!$H$22</f>
        <v>943.19987660000004</v>
      </c>
      <c r="J111" s="36">
        <f>SUMIFS(СВЦЭМ!$C$33:$C$776,СВЦЭМ!$A$33:$A$776,$A111,СВЦЭМ!$B$33:$B$776,J$83)+'СЕТ СН'!$H$12+СВЦЭМ!$D$10+'СЕТ СН'!$H$6-'СЕТ СН'!$H$22</f>
        <v>888.34426853000002</v>
      </c>
      <c r="K111" s="36">
        <f>SUMIFS(СВЦЭМ!$C$33:$C$776,СВЦЭМ!$A$33:$A$776,$A111,СВЦЭМ!$B$33:$B$776,K$83)+'СЕТ СН'!$H$12+СВЦЭМ!$D$10+'СЕТ СН'!$H$6-'СЕТ СН'!$H$22</f>
        <v>898.23041696000007</v>
      </c>
      <c r="L111" s="36">
        <f>SUMIFS(СВЦЭМ!$C$33:$C$776,СВЦЭМ!$A$33:$A$776,$A111,СВЦЭМ!$B$33:$B$776,L$83)+'СЕТ СН'!$H$12+СВЦЭМ!$D$10+'СЕТ СН'!$H$6-'СЕТ СН'!$H$22</f>
        <v>904.38242967000008</v>
      </c>
      <c r="M111" s="36">
        <f>SUMIFS(СВЦЭМ!$C$33:$C$776,СВЦЭМ!$A$33:$A$776,$A111,СВЦЭМ!$B$33:$B$776,M$83)+'СЕТ СН'!$H$12+СВЦЭМ!$D$10+'СЕТ СН'!$H$6-'СЕТ СН'!$H$22</f>
        <v>881.07140967000009</v>
      </c>
      <c r="N111" s="36">
        <f>SUMIFS(СВЦЭМ!$C$33:$C$776,СВЦЭМ!$A$33:$A$776,$A111,СВЦЭМ!$B$33:$B$776,N$83)+'СЕТ СН'!$H$12+СВЦЭМ!$D$10+'СЕТ СН'!$H$6-'СЕТ СН'!$H$22</f>
        <v>883.26954492000004</v>
      </c>
      <c r="O111" s="36">
        <f>SUMIFS(СВЦЭМ!$C$33:$C$776,СВЦЭМ!$A$33:$A$776,$A111,СВЦЭМ!$B$33:$B$776,O$83)+'СЕТ СН'!$H$12+СВЦЭМ!$D$10+'СЕТ СН'!$H$6-'СЕТ СН'!$H$22</f>
        <v>875.83523597999999</v>
      </c>
      <c r="P111" s="36">
        <f>SUMIFS(СВЦЭМ!$C$33:$C$776,СВЦЭМ!$A$33:$A$776,$A111,СВЦЭМ!$B$33:$B$776,P$83)+'СЕТ СН'!$H$12+СВЦЭМ!$D$10+'СЕТ СН'!$H$6-'СЕТ СН'!$H$22</f>
        <v>877.99497541000005</v>
      </c>
      <c r="Q111" s="36">
        <f>SUMIFS(СВЦЭМ!$C$33:$C$776,СВЦЭМ!$A$33:$A$776,$A111,СВЦЭМ!$B$33:$B$776,Q$83)+'СЕТ СН'!$H$12+СВЦЭМ!$D$10+'СЕТ СН'!$H$6-'СЕТ СН'!$H$22</f>
        <v>882.87664519000009</v>
      </c>
      <c r="R111" s="36">
        <f>SUMIFS(СВЦЭМ!$C$33:$C$776,СВЦЭМ!$A$33:$A$776,$A111,СВЦЭМ!$B$33:$B$776,R$83)+'СЕТ СН'!$H$12+СВЦЭМ!$D$10+'СЕТ СН'!$H$6-'СЕТ СН'!$H$22</f>
        <v>843.26709501000005</v>
      </c>
      <c r="S111" s="36">
        <f>SUMIFS(СВЦЭМ!$C$33:$C$776,СВЦЭМ!$A$33:$A$776,$A111,СВЦЭМ!$B$33:$B$776,S$83)+'СЕТ СН'!$H$12+СВЦЭМ!$D$10+'СЕТ СН'!$H$6-'СЕТ СН'!$H$22</f>
        <v>812.87132047</v>
      </c>
      <c r="T111" s="36">
        <f>SUMIFS(СВЦЭМ!$C$33:$C$776,СВЦЭМ!$A$33:$A$776,$A111,СВЦЭМ!$B$33:$B$776,T$83)+'СЕТ СН'!$H$12+СВЦЭМ!$D$10+'СЕТ СН'!$H$6-'СЕТ СН'!$H$22</f>
        <v>823.47315987000002</v>
      </c>
      <c r="U111" s="36">
        <f>SUMIFS(СВЦЭМ!$C$33:$C$776,СВЦЭМ!$A$33:$A$776,$A111,СВЦЭМ!$B$33:$B$776,U$83)+'СЕТ СН'!$H$12+СВЦЭМ!$D$10+'СЕТ СН'!$H$6-'СЕТ СН'!$H$22</f>
        <v>856.18787727000006</v>
      </c>
      <c r="V111" s="36">
        <f>SUMIFS(СВЦЭМ!$C$33:$C$776,СВЦЭМ!$A$33:$A$776,$A111,СВЦЭМ!$B$33:$B$776,V$83)+'СЕТ СН'!$H$12+СВЦЭМ!$D$10+'СЕТ СН'!$H$6-'СЕТ СН'!$H$22</f>
        <v>867.86007331000008</v>
      </c>
      <c r="W111" s="36">
        <f>SUMIFS(СВЦЭМ!$C$33:$C$776,СВЦЭМ!$A$33:$A$776,$A111,СВЦЭМ!$B$33:$B$776,W$83)+'СЕТ СН'!$H$12+СВЦЭМ!$D$10+'СЕТ СН'!$H$6-'СЕТ СН'!$H$22</f>
        <v>856.36444854000001</v>
      </c>
      <c r="X111" s="36">
        <f>SUMIFS(СВЦЭМ!$C$33:$C$776,СВЦЭМ!$A$33:$A$776,$A111,СВЦЭМ!$B$33:$B$776,X$83)+'СЕТ СН'!$H$12+СВЦЭМ!$D$10+'СЕТ СН'!$H$6-'СЕТ СН'!$H$22</f>
        <v>833.96473200000003</v>
      </c>
      <c r="Y111" s="36">
        <f>SUMIFS(СВЦЭМ!$C$33:$C$776,СВЦЭМ!$A$33:$A$776,$A111,СВЦЭМ!$B$33:$B$776,Y$83)+'СЕТ СН'!$H$12+СВЦЭМ!$D$10+'СЕТ СН'!$H$6-'СЕТ СН'!$H$22</f>
        <v>877.76940203000004</v>
      </c>
    </row>
    <row r="112" spans="1:25" ht="15.75" x14ac:dyDescent="0.2">
      <c r="A112" s="35">
        <f t="shared" si="2"/>
        <v>43737</v>
      </c>
      <c r="B112" s="36">
        <f>SUMIFS(СВЦЭМ!$C$33:$C$776,СВЦЭМ!$A$33:$A$776,$A112,СВЦЭМ!$B$33:$B$776,B$83)+'СЕТ СН'!$H$12+СВЦЭМ!$D$10+'СЕТ СН'!$H$6-'СЕТ СН'!$H$22</f>
        <v>942.00391131000003</v>
      </c>
      <c r="C112" s="36">
        <f>SUMIFS(СВЦЭМ!$C$33:$C$776,СВЦЭМ!$A$33:$A$776,$A112,СВЦЭМ!$B$33:$B$776,C$83)+'СЕТ СН'!$H$12+СВЦЭМ!$D$10+'СЕТ СН'!$H$6-'СЕТ СН'!$H$22</f>
        <v>968.99163571000008</v>
      </c>
      <c r="D112" s="36">
        <f>SUMIFS(СВЦЭМ!$C$33:$C$776,СВЦЭМ!$A$33:$A$776,$A112,СВЦЭМ!$B$33:$B$776,D$83)+'СЕТ СН'!$H$12+СВЦЭМ!$D$10+'СЕТ СН'!$H$6-'СЕТ СН'!$H$22</f>
        <v>981.38048030000004</v>
      </c>
      <c r="E112" s="36">
        <f>SUMIFS(СВЦЭМ!$C$33:$C$776,СВЦЭМ!$A$33:$A$776,$A112,СВЦЭМ!$B$33:$B$776,E$83)+'СЕТ СН'!$H$12+СВЦЭМ!$D$10+'СЕТ СН'!$H$6-'СЕТ СН'!$H$22</f>
        <v>988.50326351000001</v>
      </c>
      <c r="F112" s="36">
        <f>SUMIFS(СВЦЭМ!$C$33:$C$776,СВЦЭМ!$A$33:$A$776,$A112,СВЦЭМ!$B$33:$B$776,F$83)+'СЕТ СН'!$H$12+СВЦЭМ!$D$10+'СЕТ СН'!$H$6-'СЕТ СН'!$H$22</f>
        <v>987.31737153000006</v>
      </c>
      <c r="G112" s="36">
        <f>SUMIFS(СВЦЭМ!$C$33:$C$776,СВЦЭМ!$A$33:$A$776,$A112,СВЦЭМ!$B$33:$B$776,G$83)+'СЕТ СН'!$H$12+СВЦЭМ!$D$10+'СЕТ СН'!$H$6-'СЕТ СН'!$H$22</f>
        <v>982.4839637</v>
      </c>
      <c r="H112" s="36">
        <f>SUMIFS(СВЦЭМ!$C$33:$C$776,СВЦЭМ!$A$33:$A$776,$A112,СВЦЭМ!$B$33:$B$776,H$83)+'СЕТ СН'!$H$12+СВЦЭМ!$D$10+'СЕТ СН'!$H$6-'СЕТ СН'!$H$22</f>
        <v>964.96374619000005</v>
      </c>
      <c r="I112" s="36">
        <f>SUMIFS(СВЦЭМ!$C$33:$C$776,СВЦЭМ!$A$33:$A$776,$A112,СВЦЭМ!$B$33:$B$776,I$83)+'СЕТ СН'!$H$12+СВЦЭМ!$D$10+'СЕТ СН'!$H$6-'СЕТ СН'!$H$22</f>
        <v>959.94136117000005</v>
      </c>
      <c r="J112" s="36">
        <f>SUMIFS(СВЦЭМ!$C$33:$C$776,СВЦЭМ!$A$33:$A$776,$A112,СВЦЭМ!$B$33:$B$776,J$83)+'СЕТ СН'!$H$12+СВЦЭМ!$D$10+'СЕТ СН'!$H$6-'СЕТ СН'!$H$22</f>
        <v>917.32283614000005</v>
      </c>
      <c r="K112" s="36">
        <f>SUMIFS(СВЦЭМ!$C$33:$C$776,СВЦЭМ!$A$33:$A$776,$A112,СВЦЭМ!$B$33:$B$776,K$83)+'СЕТ СН'!$H$12+СВЦЭМ!$D$10+'СЕТ СН'!$H$6-'СЕТ СН'!$H$22</f>
        <v>893.08205946999999</v>
      </c>
      <c r="L112" s="36">
        <f>SUMIFS(СВЦЭМ!$C$33:$C$776,СВЦЭМ!$A$33:$A$776,$A112,СВЦЭМ!$B$33:$B$776,L$83)+'СЕТ СН'!$H$12+СВЦЭМ!$D$10+'СЕТ СН'!$H$6-'СЕТ СН'!$H$22</f>
        <v>898.92687856000009</v>
      </c>
      <c r="M112" s="36">
        <f>SUMIFS(СВЦЭМ!$C$33:$C$776,СВЦЭМ!$A$33:$A$776,$A112,СВЦЭМ!$B$33:$B$776,M$83)+'СЕТ СН'!$H$12+СВЦЭМ!$D$10+'СЕТ СН'!$H$6-'СЕТ СН'!$H$22</f>
        <v>884.80318397000008</v>
      </c>
      <c r="N112" s="36">
        <f>SUMIFS(СВЦЭМ!$C$33:$C$776,СВЦЭМ!$A$33:$A$776,$A112,СВЦЭМ!$B$33:$B$776,N$83)+'СЕТ СН'!$H$12+СВЦЭМ!$D$10+'СЕТ СН'!$H$6-'СЕТ СН'!$H$22</f>
        <v>887.46325777000004</v>
      </c>
      <c r="O112" s="36">
        <f>SUMIFS(СВЦЭМ!$C$33:$C$776,СВЦЭМ!$A$33:$A$776,$A112,СВЦЭМ!$B$33:$B$776,O$83)+'СЕТ СН'!$H$12+СВЦЭМ!$D$10+'СЕТ СН'!$H$6-'СЕТ СН'!$H$22</f>
        <v>886.92419074000009</v>
      </c>
      <c r="P112" s="36">
        <f>SUMIFS(СВЦЭМ!$C$33:$C$776,СВЦЭМ!$A$33:$A$776,$A112,СВЦЭМ!$B$33:$B$776,P$83)+'СЕТ СН'!$H$12+СВЦЭМ!$D$10+'СЕТ СН'!$H$6-'СЕТ СН'!$H$22</f>
        <v>895.90924600000005</v>
      </c>
      <c r="Q112" s="36">
        <f>SUMIFS(СВЦЭМ!$C$33:$C$776,СВЦЭМ!$A$33:$A$776,$A112,СВЦЭМ!$B$33:$B$776,Q$83)+'СЕТ СН'!$H$12+СВЦЭМ!$D$10+'СЕТ СН'!$H$6-'СЕТ СН'!$H$22</f>
        <v>902.00864572</v>
      </c>
      <c r="R112" s="36">
        <f>SUMIFS(СВЦЭМ!$C$33:$C$776,СВЦЭМ!$A$33:$A$776,$A112,СВЦЭМ!$B$33:$B$776,R$83)+'СЕТ СН'!$H$12+СВЦЭМ!$D$10+'СЕТ СН'!$H$6-'СЕТ СН'!$H$22</f>
        <v>865.20280820000005</v>
      </c>
      <c r="S112" s="36">
        <f>SUMIFS(СВЦЭМ!$C$33:$C$776,СВЦЭМ!$A$33:$A$776,$A112,СВЦЭМ!$B$33:$B$776,S$83)+'СЕТ СН'!$H$12+СВЦЭМ!$D$10+'СЕТ СН'!$H$6-'СЕТ СН'!$H$22</f>
        <v>827.12696210000001</v>
      </c>
      <c r="T112" s="36">
        <f>SUMIFS(СВЦЭМ!$C$33:$C$776,СВЦЭМ!$A$33:$A$776,$A112,СВЦЭМ!$B$33:$B$776,T$83)+'СЕТ СН'!$H$12+СВЦЭМ!$D$10+'СЕТ СН'!$H$6-'СЕТ СН'!$H$22</f>
        <v>841.93507605000002</v>
      </c>
      <c r="U112" s="36">
        <f>SUMIFS(СВЦЭМ!$C$33:$C$776,СВЦЭМ!$A$33:$A$776,$A112,СВЦЭМ!$B$33:$B$776,U$83)+'СЕТ СН'!$H$12+СВЦЭМ!$D$10+'СЕТ СН'!$H$6-'СЕТ СН'!$H$22</f>
        <v>874.89754688000005</v>
      </c>
      <c r="V112" s="36">
        <f>SUMIFS(СВЦЭМ!$C$33:$C$776,СВЦЭМ!$A$33:$A$776,$A112,СВЦЭМ!$B$33:$B$776,V$83)+'СЕТ СН'!$H$12+СВЦЭМ!$D$10+'СЕТ СН'!$H$6-'СЕТ СН'!$H$22</f>
        <v>885.81881668000005</v>
      </c>
      <c r="W112" s="36">
        <f>SUMIFS(СВЦЭМ!$C$33:$C$776,СВЦЭМ!$A$33:$A$776,$A112,СВЦЭМ!$B$33:$B$776,W$83)+'СЕТ СН'!$H$12+СВЦЭМ!$D$10+'СЕТ СН'!$H$6-'СЕТ СН'!$H$22</f>
        <v>877.61821827000006</v>
      </c>
      <c r="X112" s="36">
        <f>SUMIFS(СВЦЭМ!$C$33:$C$776,СВЦЭМ!$A$33:$A$776,$A112,СВЦЭМ!$B$33:$B$776,X$83)+'СЕТ СН'!$H$12+СВЦЭМ!$D$10+'СЕТ СН'!$H$6-'СЕТ СН'!$H$22</f>
        <v>842.82981195000002</v>
      </c>
      <c r="Y112" s="36">
        <f>SUMIFS(СВЦЭМ!$C$33:$C$776,СВЦЭМ!$A$33:$A$776,$A112,СВЦЭМ!$B$33:$B$776,Y$83)+'СЕТ СН'!$H$12+СВЦЭМ!$D$10+'СЕТ СН'!$H$6-'СЕТ СН'!$H$22</f>
        <v>838.01018723000004</v>
      </c>
    </row>
    <row r="113" spans="1:27" ht="15.75" x14ac:dyDescent="0.2">
      <c r="A113" s="35">
        <f t="shared" si="2"/>
        <v>43738</v>
      </c>
      <c r="B113" s="36">
        <f>SUMIFS(СВЦЭМ!$C$33:$C$776,СВЦЭМ!$A$33:$A$776,$A113,СВЦЭМ!$B$33:$B$776,B$83)+'СЕТ СН'!$H$12+СВЦЭМ!$D$10+'СЕТ СН'!$H$6-'СЕТ СН'!$H$22</f>
        <v>894.17161299000009</v>
      </c>
      <c r="C113" s="36">
        <f>SUMIFS(СВЦЭМ!$C$33:$C$776,СВЦЭМ!$A$33:$A$776,$A113,СВЦЭМ!$B$33:$B$776,C$83)+'СЕТ СН'!$H$12+СВЦЭМ!$D$10+'СЕТ СН'!$H$6-'СЕТ СН'!$H$22</f>
        <v>926.23275188000002</v>
      </c>
      <c r="D113" s="36">
        <f>SUMIFS(СВЦЭМ!$C$33:$C$776,СВЦЭМ!$A$33:$A$776,$A113,СВЦЭМ!$B$33:$B$776,D$83)+'СЕТ СН'!$H$12+СВЦЭМ!$D$10+'СЕТ СН'!$H$6-'СЕТ СН'!$H$22</f>
        <v>937.90530048000005</v>
      </c>
      <c r="E113" s="36">
        <f>SUMIFS(СВЦЭМ!$C$33:$C$776,СВЦЭМ!$A$33:$A$776,$A113,СВЦЭМ!$B$33:$B$776,E$83)+'СЕТ СН'!$H$12+СВЦЭМ!$D$10+'СЕТ СН'!$H$6-'СЕТ СН'!$H$22</f>
        <v>955.98617909000006</v>
      </c>
      <c r="F113" s="36">
        <f>SUMIFS(СВЦЭМ!$C$33:$C$776,СВЦЭМ!$A$33:$A$776,$A113,СВЦЭМ!$B$33:$B$776,F$83)+'СЕТ СН'!$H$12+СВЦЭМ!$D$10+'СЕТ СН'!$H$6-'СЕТ СН'!$H$22</f>
        <v>941.72332489000007</v>
      </c>
      <c r="G113" s="36">
        <f>SUMIFS(СВЦЭМ!$C$33:$C$776,СВЦЭМ!$A$33:$A$776,$A113,СВЦЭМ!$B$33:$B$776,G$83)+'СЕТ СН'!$H$12+СВЦЭМ!$D$10+'СЕТ СН'!$H$6-'СЕТ СН'!$H$22</f>
        <v>931.70271758000001</v>
      </c>
      <c r="H113" s="36">
        <f>SUMIFS(СВЦЭМ!$C$33:$C$776,СВЦЭМ!$A$33:$A$776,$A113,СВЦЭМ!$B$33:$B$776,H$83)+'СЕТ СН'!$H$12+СВЦЭМ!$D$10+'СЕТ СН'!$H$6-'СЕТ СН'!$H$22</f>
        <v>878.31111376000001</v>
      </c>
      <c r="I113" s="36">
        <f>SUMIFS(СВЦЭМ!$C$33:$C$776,СВЦЭМ!$A$33:$A$776,$A113,СВЦЭМ!$B$33:$B$776,I$83)+'СЕТ СН'!$H$12+СВЦЭМ!$D$10+'СЕТ СН'!$H$6-'СЕТ СН'!$H$22</f>
        <v>867.53831071000002</v>
      </c>
      <c r="J113" s="36">
        <f>SUMIFS(СВЦЭМ!$C$33:$C$776,СВЦЭМ!$A$33:$A$776,$A113,СВЦЭМ!$B$33:$B$776,J$83)+'СЕТ СН'!$H$12+СВЦЭМ!$D$10+'СЕТ СН'!$H$6-'СЕТ СН'!$H$22</f>
        <v>881.72678475000009</v>
      </c>
      <c r="K113" s="36">
        <f>SUMIFS(СВЦЭМ!$C$33:$C$776,СВЦЭМ!$A$33:$A$776,$A113,СВЦЭМ!$B$33:$B$776,K$83)+'СЕТ СН'!$H$12+СВЦЭМ!$D$10+'СЕТ СН'!$H$6-'СЕТ СН'!$H$22</f>
        <v>886.2448498</v>
      </c>
      <c r="L113" s="36">
        <f>SUMIFS(СВЦЭМ!$C$33:$C$776,СВЦЭМ!$A$33:$A$776,$A113,СВЦЭМ!$B$33:$B$776,L$83)+'СЕТ СН'!$H$12+СВЦЭМ!$D$10+'СЕТ СН'!$H$6-'СЕТ СН'!$H$22</f>
        <v>880.34982814</v>
      </c>
      <c r="M113" s="36">
        <f>SUMIFS(СВЦЭМ!$C$33:$C$776,СВЦЭМ!$A$33:$A$776,$A113,СВЦЭМ!$B$33:$B$776,M$83)+'СЕТ СН'!$H$12+СВЦЭМ!$D$10+'СЕТ СН'!$H$6-'СЕТ СН'!$H$22</f>
        <v>855.18458190000001</v>
      </c>
      <c r="N113" s="36">
        <f>SUMIFS(СВЦЭМ!$C$33:$C$776,СВЦЭМ!$A$33:$A$776,$A113,СВЦЭМ!$B$33:$B$776,N$83)+'СЕТ СН'!$H$12+СВЦЭМ!$D$10+'СЕТ СН'!$H$6-'СЕТ СН'!$H$22</f>
        <v>848.84565318</v>
      </c>
      <c r="O113" s="36">
        <f>SUMIFS(СВЦЭМ!$C$33:$C$776,СВЦЭМ!$A$33:$A$776,$A113,СВЦЭМ!$B$33:$B$776,O$83)+'СЕТ СН'!$H$12+СВЦЭМ!$D$10+'СЕТ СН'!$H$6-'СЕТ СН'!$H$22</f>
        <v>826.38875528000005</v>
      </c>
      <c r="P113" s="36">
        <f>SUMIFS(СВЦЭМ!$C$33:$C$776,СВЦЭМ!$A$33:$A$776,$A113,СВЦЭМ!$B$33:$B$776,P$83)+'СЕТ СН'!$H$12+СВЦЭМ!$D$10+'СЕТ СН'!$H$6-'СЕТ СН'!$H$22</f>
        <v>833.03255958</v>
      </c>
      <c r="Q113" s="36">
        <f>SUMIFS(СВЦЭМ!$C$33:$C$776,СВЦЭМ!$A$33:$A$776,$A113,СВЦЭМ!$B$33:$B$776,Q$83)+'СЕТ СН'!$H$12+СВЦЭМ!$D$10+'СЕТ СН'!$H$6-'СЕТ СН'!$H$22</f>
        <v>838.63923324000007</v>
      </c>
      <c r="R113" s="36">
        <f>SUMIFS(СВЦЭМ!$C$33:$C$776,СВЦЭМ!$A$33:$A$776,$A113,СВЦЭМ!$B$33:$B$776,R$83)+'СЕТ СН'!$H$12+СВЦЭМ!$D$10+'СЕТ СН'!$H$6-'СЕТ СН'!$H$22</f>
        <v>807.01395088000004</v>
      </c>
      <c r="S113" s="36">
        <f>SUMIFS(СВЦЭМ!$C$33:$C$776,СВЦЭМ!$A$33:$A$776,$A113,СВЦЭМ!$B$33:$B$776,S$83)+'СЕТ СН'!$H$12+СВЦЭМ!$D$10+'СЕТ СН'!$H$6-'СЕТ СН'!$H$22</f>
        <v>811.95517293</v>
      </c>
      <c r="T113" s="36">
        <f>SUMIFS(СВЦЭМ!$C$33:$C$776,СВЦЭМ!$A$33:$A$776,$A113,СВЦЭМ!$B$33:$B$776,T$83)+'СЕТ СН'!$H$12+СВЦЭМ!$D$10+'СЕТ СН'!$H$6-'СЕТ СН'!$H$22</f>
        <v>826.27006271000005</v>
      </c>
      <c r="U113" s="36">
        <f>SUMIFS(СВЦЭМ!$C$33:$C$776,СВЦЭМ!$A$33:$A$776,$A113,СВЦЭМ!$B$33:$B$776,U$83)+'СЕТ СН'!$H$12+СВЦЭМ!$D$10+'СЕТ СН'!$H$6-'СЕТ СН'!$H$22</f>
        <v>856.28356325000004</v>
      </c>
      <c r="V113" s="36">
        <f>SUMIFS(СВЦЭМ!$C$33:$C$776,СВЦЭМ!$A$33:$A$776,$A113,СВЦЭМ!$B$33:$B$776,V$83)+'СЕТ СН'!$H$12+СВЦЭМ!$D$10+'СЕТ СН'!$H$6-'СЕТ СН'!$H$22</f>
        <v>861.44445074000009</v>
      </c>
      <c r="W113" s="36">
        <f>SUMIFS(СВЦЭМ!$C$33:$C$776,СВЦЭМ!$A$33:$A$776,$A113,СВЦЭМ!$B$33:$B$776,W$83)+'СЕТ СН'!$H$12+СВЦЭМ!$D$10+'СЕТ СН'!$H$6-'СЕТ СН'!$H$22</f>
        <v>853.30417165000006</v>
      </c>
      <c r="X113" s="36">
        <f>SUMIFS(СВЦЭМ!$C$33:$C$776,СВЦЭМ!$A$33:$A$776,$A113,СВЦЭМ!$B$33:$B$776,X$83)+'СЕТ СН'!$H$12+СВЦЭМ!$D$10+'СЕТ СН'!$H$6-'СЕТ СН'!$H$22</f>
        <v>823.06263978000004</v>
      </c>
      <c r="Y113" s="36">
        <f>SUMIFS(СВЦЭМ!$C$33:$C$776,СВЦЭМ!$A$33:$A$776,$A113,СВЦЭМ!$B$33:$B$776,Y$83)+'СЕТ СН'!$H$12+СВЦЭМ!$D$10+'СЕТ СН'!$H$6-'СЕТ СН'!$H$22</f>
        <v>800.29750791000004</v>
      </c>
      <c r="AA113" s="37"/>
    </row>
    <row r="114" spans="1:27" ht="15.75" hidden="1" x14ac:dyDescent="0.2">
      <c r="A114" s="35">
        <f t="shared" si="2"/>
        <v>43739</v>
      </c>
      <c r="B114" s="36">
        <f>SUMIFS(СВЦЭМ!$C$33:$C$776,СВЦЭМ!$A$33:$A$776,$A114,СВЦЭМ!$B$33:$B$776,B$83)+'СЕТ СН'!$H$12+СВЦЭМ!$D$10+'СЕТ СН'!$H$6-'СЕТ СН'!$H$22</f>
        <v>286.41746390999998</v>
      </c>
      <c r="C114" s="36">
        <f>SUMIFS(СВЦЭМ!$C$33:$C$776,СВЦЭМ!$A$33:$A$776,$A114,СВЦЭМ!$B$33:$B$776,C$83)+'СЕТ СН'!$H$12+СВЦЭМ!$D$10+'СЕТ СН'!$H$6-'СЕТ СН'!$H$22</f>
        <v>286.41746390999998</v>
      </c>
      <c r="D114" s="36">
        <f>SUMIFS(СВЦЭМ!$C$33:$C$776,СВЦЭМ!$A$33:$A$776,$A114,СВЦЭМ!$B$33:$B$776,D$83)+'СЕТ СН'!$H$12+СВЦЭМ!$D$10+'СЕТ СН'!$H$6-'СЕТ СН'!$H$22</f>
        <v>286.41746390999998</v>
      </c>
      <c r="E114" s="36">
        <f>SUMIFS(СВЦЭМ!$C$33:$C$776,СВЦЭМ!$A$33:$A$776,$A114,СВЦЭМ!$B$33:$B$776,E$83)+'СЕТ СН'!$H$12+СВЦЭМ!$D$10+'СЕТ СН'!$H$6-'СЕТ СН'!$H$22</f>
        <v>286.41746390999998</v>
      </c>
      <c r="F114" s="36">
        <f>SUMIFS(СВЦЭМ!$C$33:$C$776,СВЦЭМ!$A$33:$A$776,$A114,СВЦЭМ!$B$33:$B$776,F$83)+'СЕТ СН'!$H$12+СВЦЭМ!$D$10+'СЕТ СН'!$H$6-'СЕТ СН'!$H$22</f>
        <v>286.41746390999998</v>
      </c>
      <c r="G114" s="36">
        <f>SUMIFS(СВЦЭМ!$C$33:$C$776,СВЦЭМ!$A$33:$A$776,$A114,СВЦЭМ!$B$33:$B$776,G$83)+'СЕТ СН'!$H$12+СВЦЭМ!$D$10+'СЕТ СН'!$H$6-'СЕТ СН'!$H$22</f>
        <v>286.41746390999998</v>
      </c>
      <c r="H114" s="36">
        <f>SUMIFS(СВЦЭМ!$C$33:$C$776,СВЦЭМ!$A$33:$A$776,$A114,СВЦЭМ!$B$33:$B$776,H$83)+'СЕТ СН'!$H$12+СВЦЭМ!$D$10+'СЕТ СН'!$H$6-'СЕТ СН'!$H$22</f>
        <v>286.41746390999998</v>
      </c>
      <c r="I114" s="36">
        <f>SUMIFS(СВЦЭМ!$C$33:$C$776,СВЦЭМ!$A$33:$A$776,$A114,СВЦЭМ!$B$33:$B$776,I$83)+'СЕТ СН'!$H$12+СВЦЭМ!$D$10+'СЕТ СН'!$H$6-'СЕТ СН'!$H$22</f>
        <v>286.41746390999998</v>
      </c>
      <c r="J114" s="36">
        <f>SUMIFS(СВЦЭМ!$C$33:$C$776,СВЦЭМ!$A$33:$A$776,$A114,СВЦЭМ!$B$33:$B$776,J$83)+'СЕТ СН'!$H$12+СВЦЭМ!$D$10+'СЕТ СН'!$H$6-'СЕТ СН'!$H$22</f>
        <v>286.41746390999998</v>
      </c>
      <c r="K114" s="36">
        <f>SUMIFS(СВЦЭМ!$C$33:$C$776,СВЦЭМ!$A$33:$A$776,$A114,СВЦЭМ!$B$33:$B$776,K$83)+'СЕТ СН'!$H$12+СВЦЭМ!$D$10+'СЕТ СН'!$H$6-'СЕТ СН'!$H$22</f>
        <v>286.41746390999998</v>
      </c>
      <c r="L114" s="36">
        <f>SUMIFS(СВЦЭМ!$C$33:$C$776,СВЦЭМ!$A$33:$A$776,$A114,СВЦЭМ!$B$33:$B$776,L$83)+'СЕТ СН'!$H$12+СВЦЭМ!$D$10+'СЕТ СН'!$H$6-'СЕТ СН'!$H$22</f>
        <v>286.41746390999998</v>
      </c>
      <c r="M114" s="36">
        <f>SUMIFS(СВЦЭМ!$C$33:$C$776,СВЦЭМ!$A$33:$A$776,$A114,СВЦЭМ!$B$33:$B$776,M$83)+'СЕТ СН'!$H$12+СВЦЭМ!$D$10+'СЕТ СН'!$H$6-'СЕТ СН'!$H$22</f>
        <v>286.41746390999998</v>
      </c>
      <c r="N114" s="36">
        <f>SUMIFS(СВЦЭМ!$C$33:$C$776,СВЦЭМ!$A$33:$A$776,$A114,СВЦЭМ!$B$33:$B$776,N$83)+'СЕТ СН'!$H$12+СВЦЭМ!$D$10+'СЕТ СН'!$H$6-'СЕТ СН'!$H$22</f>
        <v>286.41746390999998</v>
      </c>
      <c r="O114" s="36">
        <f>SUMIFS(СВЦЭМ!$C$33:$C$776,СВЦЭМ!$A$33:$A$776,$A114,СВЦЭМ!$B$33:$B$776,O$83)+'СЕТ СН'!$H$12+СВЦЭМ!$D$10+'СЕТ СН'!$H$6-'СЕТ СН'!$H$22</f>
        <v>286.41746390999998</v>
      </c>
      <c r="P114" s="36">
        <f>SUMIFS(СВЦЭМ!$C$33:$C$776,СВЦЭМ!$A$33:$A$776,$A114,СВЦЭМ!$B$33:$B$776,P$83)+'СЕТ СН'!$H$12+СВЦЭМ!$D$10+'СЕТ СН'!$H$6-'СЕТ СН'!$H$22</f>
        <v>286.41746390999998</v>
      </c>
      <c r="Q114" s="36">
        <f>SUMIFS(СВЦЭМ!$C$33:$C$776,СВЦЭМ!$A$33:$A$776,$A114,СВЦЭМ!$B$33:$B$776,Q$83)+'СЕТ СН'!$H$12+СВЦЭМ!$D$10+'СЕТ СН'!$H$6-'СЕТ СН'!$H$22</f>
        <v>286.41746390999998</v>
      </c>
      <c r="R114" s="36">
        <f>SUMIFS(СВЦЭМ!$C$33:$C$776,СВЦЭМ!$A$33:$A$776,$A114,СВЦЭМ!$B$33:$B$776,R$83)+'СЕТ СН'!$H$12+СВЦЭМ!$D$10+'СЕТ СН'!$H$6-'СЕТ СН'!$H$22</f>
        <v>286.41746390999998</v>
      </c>
      <c r="S114" s="36">
        <f>SUMIFS(СВЦЭМ!$C$33:$C$776,СВЦЭМ!$A$33:$A$776,$A114,СВЦЭМ!$B$33:$B$776,S$83)+'СЕТ СН'!$H$12+СВЦЭМ!$D$10+'СЕТ СН'!$H$6-'СЕТ СН'!$H$22</f>
        <v>286.41746390999998</v>
      </c>
      <c r="T114" s="36">
        <f>SUMIFS(СВЦЭМ!$C$33:$C$776,СВЦЭМ!$A$33:$A$776,$A114,СВЦЭМ!$B$33:$B$776,T$83)+'СЕТ СН'!$H$12+СВЦЭМ!$D$10+'СЕТ СН'!$H$6-'СЕТ СН'!$H$22</f>
        <v>286.41746390999998</v>
      </c>
      <c r="U114" s="36">
        <f>SUMIFS(СВЦЭМ!$C$33:$C$776,СВЦЭМ!$A$33:$A$776,$A114,СВЦЭМ!$B$33:$B$776,U$83)+'СЕТ СН'!$H$12+СВЦЭМ!$D$10+'СЕТ СН'!$H$6-'СЕТ СН'!$H$22</f>
        <v>286.41746390999998</v>
      </c>
      <c r="V114" s="36">
        <f>SUMIFS(СВЦЭМ!$C$33:$C$776,СВЦЭМ!$A$33:$A$776,$A114,СВЦЭМ!$B$33:$B$776,V$83)+'СЕТ СН'!$H$12+СВЦЭМ!$D$10+'СЕТ СН'!$H$6-'СЕТ СН'!$H$22</f>
        <v>286.41746390999998</v>
      </c>
      <c r="W114" s="36">
        <f>SUMIFS(СВЦЭМ!$C$33:$C$776,СВЦЭМ!$A$33:$A$776,$A114,СВЦЭМ!$B$33:$B$776,W$83)+'СЕТ СН'!$H$12+СВЦЭМ!$D$10+'СЕТ СН'!$H$6-'СЕТ СН'!$H$22</f>
        <v>286.41746390999998</v>
      </c>
      <c r="X114" s="36">
        <f>SUMIFS(СВЦЭМ!$C$33:$C$776,СВЦЭМ!$A$33:$A$776,$A114,СВЦЭМ!$B$33:$B$776,X$83)+'СЕТ СН'!$H$12+СВЦЭМ!$D$10+'СЕТ СН'!$H$6-'СЕТ СН'!$H$22</f>
        <v>286.41746390999998</v>
      </c>
      <c r="Y114" s="36">
        <f>SUMIFS(СВЦЭМ!$C$33:$C$776,СВЦЭМ!$A$33:$A$776,$A114,СВЦЭМ!$B$33:$B$776,Y$83)+'СЕТ СН'!$H$12+СВЦЭМ!$D$10+'СЕТ СН'!$H$6-'СЕТ СН'!$H$22</f>
        <v>286.41746390999998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01.09.2019</v>
      </c>
      <c r="B120" s="36">
        <f>SUMIFS(СВЦЭМ!$C$33:$C$776,СВЦЭМ!$A$33:$A$776,$A120,СВЦЭМ!$B$33:$B$776,B$119)+'СЕТ СН'!$I$12+СВЦЭМ!$D$10+'СЕТ СН'!$I$6-'СЕТ СН'!$I$22</f>
        <v>1131.0755077700001</v>
      </c>
      <c r="C120" s="36">
        <f>SUMIFS(СВЦЭМ!$C$33:$C$776,СВЦЭМ!$A$33:$A$776,$A120,СВЦЭМ!$B$33:$B$776,C$119)+'СЕТ СН'!$I$12+СВЦЭМ!$D$10+'СЕТ СН'!$I$6-'СЕТ СН'!$I$22</f>
        <v>1161.8848379300002</v>
      </c>
      <c r="D120" s="36">
        <f>SUMIFS(СВЦЭМ!$C$33:$C$776,СВЦЭМ!$A$33:$A$776,$A120,СВЦЭМ!$B$33:$B$776,D$119)+'СЕТ СН'!$I$12+СВЦЭМ!$D$10+'СЕТ СН'!$I$6-'СЕТ СН'!$I$22</f>
        <v>1184.2640672800001</v>
      </c>
      <c r="E120" s="36">
        <f>SUMIFS(СВЦЭМ!$C$33:$C$776,СВЦЭМ!$A$33:$A$776,$A120,СВЦЭМ!$B$33:$B$776,E$119)+'СЕТ СН'!$I$12+СВЦЭМ!$D$10+'СЕТ СН'!$I$6-'СЕТ СН'!$I$22</f>
        <v>1207.1586795100002</v>
      </c>
      <c r="F120" s="36">
        <f>SUMIFS(СВЦЭМ!$C$33:$C$776,СВЦЭМ!$A$33:$A$776,$A120,СВЦЭМ!$B$33:$B$776,F$119)+'СЕТ СН'!$I$12+СВЦЭМ!$D$10+'СЕТ СН'!$I$6-'СЕТ СН'!$I$22</f>
        <v>1212.1676893900001</v>
      </c>
      <c r="G120" s="36">
        <f>SUMIFS(СВЦЭМ!$C$33:$C$776,СВЦЭМ!$A$33:$A$776,$A120,СВЦЭМ!$B$33:$B$776,G$119)+'СЕТ СН'!$I$12+СВЦЭМ!$D$10+'СЕТ СН'!$I$6-'СЕТ СН'!$I$22</f>
        <v>1204.8944718500002</v>
      </c>
      <c r="H120" s="36">
        <f>SUMIFS(СВЦЭМ!$C$33:$C$776,СВЦЭМ!$A$33:$A$776,$A120,СВЦЭМ!$B$33:$B$776,H$119)+'СЕТ СН'!$I$12+СВЦЭМ!$D$10+'СЕТ СН'!$I$6-'СЕТ СН'!$I$22</f>
        <v>1188.4567150500002</v>
      </c>
      <c r="I120" s="36">
        <f>SUMIFS(СВЦЭМ!$C$33:$C$776,СВЦЭМ!$A$33:$A$776,$A120,СВЦЭМ!$B$33:$B$776,I$119)+'СЕТ СН'!$I$12+СВЦЭМ!$D$10+'СЕТ СН'!$I$6-'СЕТ СН'!$I$22</f>
        <v>1159.41391028</v>
      </c>
      <c r="J120" s="36">
        <f>SUMIFS(СВЦЭМ!$C$33:$C$776,СВЦЭМ!$A$33:$A$776,$A120,СВЦЭМ!$B$33:$B$776,J$119)+'СЕТ СН'!$I$12+СВЦЭМ!$D$10+'СЕТ СН'!$I$6-'СЕТ СН'!$I$22</f>
        <v>1116.4252397300002</v>
      </c>
      <c r="K120" s="36">
        <f>SUMIFS(СВЦЭМ!$C$33:$C$776,СВЦЭМ!$A$33:$A$776,$A120,СВЦЭМ!$B$33:$B$776,K$119)+'СЕТ СН'!$I$12+СВЦЭМ!$D$10+'СЕТ СН'!$I$6-'СЕТ СН'!$I$22</f>
        <v>1080.3940798399999</v>
      </c>
      <c r="L120" s="36">
        <f>SUMIFS(СВЦЭМ!$C$33:$C$776,СВЦЭМ!$A$33:$A$776,$A120,СВЦЭМ!$B$33:$B$776,L$119)+'СЕТ СН'!$I$12+СВЦЭМ!$D$10+'СЕТ СН'!$I$6-'СЕТ СН'!$I$22</f>
        <v>1077.4731223399999</v>
      </c>
      <c r="M120" s="36">
        <f>SUMIFS(СВЦЭМ!$C$33:$C$776,СВЦЭМ!$A$33:$A$776,$A120,СВЦЭМ!$B$33:$B$776,M$119)+'СЕТ СН'!$I$12+СВЦЭМ!$D$10+'СЕТ СН'!$I$6-'СЕТ СН'!$I$22</f>
        <v>1073.2202994100001</v>
      </c>
      <c r="N120" s="36">
        <f>SUMIFS(СВЦЭМ!$C$33:$C$776,СВЦЭМ!$A$33:$A$776,$A120,СВЦЭМ!$B$33:$B$776,N$119)+'СЕТ СН'!$I$12+СВЦЭМ!$D$10+'СЕТ СН'!$I$6-'СЕТ СН'!$I$22</f>
        <v>1092.9955947400001</v>
      </c>
      <c r="O120" s="36">
        <f>SUMIFS(СВЦЭМ!$C$33:$C$776,СВЦЭМ!$A$33:$A$776,$A120,СВЦЭМ!$B$33:$B$776,O$119)+'СЕТ СН'!$I$12+СВЦЭМ!$D$10+'СЕТ СН'!$I$6-'СЕТ СН'!$I$22</f>
        <v>1093.14373488</v>
      </c>
      <c r="P120" s="36">
        <f>SUMIFS(СВЦЭМ!$C$33:$C$776,СВЦЭМ!$A$33:$A$776,$A120,СВЦЭМ!$B$33:$B$776,P$119)+'СЕТ СН'!$I$12+СВЦЭМ!$D$10+'СЕТ СН'!$I$6-'СЕТ СН'!$I$22</f>
        <v>1099.0373712999999</v>
      </c>
      <c r="Q120" s="36">
        <f>SUMIFS(СВЦЭМ!$C$33:$C$776,СВЦЭМ!$A$33:$A$776,$A120,СВЦЭМ!$B$33:$B$776,Q$119)+'СЕТ СН'!$I$12+СВЦЭМ!$D$10+'СЕТ СН'!$I$6-'СЕТ СН'!$I$22</f>
        <v>1105.4094584500001</v>
      </c>
      <c r="R120" s="36">
        <f>SUMIFS(СВЦЭМ!$C$33:$C$776,СВЦЭМ!$A$33:$A$776,$A120,СВЦЭМ!$B$33:$B$776,R$119)+'СЕТ СН'!$I$12+СВЦЭМ!$D$10+'СЕТ СН'!$I$6-'СЕТ СН'!$I$22</f>
        <v>1068.47262378</v>
      </c>
      <c r="S120" s="36">
        <f>SUMIFS(СВЦЭМ!$C$33:$C$776,СВЦЭМ!$A$33:$A$776,$A120,СВЦЭМ!$B$33:$B$776,S$119)+'СЕТ СН'!$I$12+СВЦЭМ!$D$10+'СЕТ СН'!$I$6-'СЕТ СН'!$I$22</f>
        <v>1034.23482141</v>
      </c>
      <c r="T120" s="36">
        <f>SUMIFS(СВЦЭМ!$C$33:$C$776,СВЦЭМ!$A$33:$A$776,$A120,СВЦЭМ!$B$33:$B$776,T$119)+'СЕТ СН'!$I$12+СВЦЭМ!$D$10+'СЕТ СН'!$I$6-'СЕТ СН'!$I$22</f>
        <v>1037.31403976</v>
      </c>
      <c r="U120" s="36">
        <f>SUMIFS(СВЦЭМ!$C$33:$C$776,СВЦЭМ!$A$33:$A$776,$A120,СВЦЭМ!$B$33:$B$776,U$119)+'СЕТ СН'!$I$12+СВЦЭМ!$D$10+'СЕТ СН'!$I$6-'СЕТ СН'!$I$22</f>
        <v>1040.7094950000001</v>
      </c>
      <c r="V120" s="36">
        <f>SUMIFS(СВЦЭМ!$C$33:$C$776,СВЦЭМ!$A$33:$A$776,$A120,СВЦЭМ!$B$33:$B$776,V$119)+'СЕТ СН'!$I$12+СВЦЭМ!$D$10+'СЕТ СН'!$I$6-'СЕТ СН'!$I$22</f>
        <v>1072.09638245</v>
      </c>
      <c r="W120" s="36">
        <f>SUMIFS(СВЦЭМ!$C$33:$C$776,СВЦЭМ!$A$33:$A$776,$A120,СВЦЭМ!$B$33:$B$776,W$119)+'СЕТ СН'!$I$12+СВЦЭМ!$D$10+'СЕТ СН'!$I$6-'СЕТ СН'!$I$22</f>
        <v>1058.3118274799999</v>
      </c>
      <c r="X120" s="36">
        <f>SUMIFS(СВЦЭМ!$C$33:$C$776,СВЦЭМ!$A$33:$A$776,$A120,СВЦЭМ!$B$33:$B$776,X$119)+'СЕТ СН'!$I$12+СВЦЭМ!$D$10+'СЕТ СН'!$I$6-'СЕТ СН'!$I$22</f>
        <v>1028.9029964900001</v>
      </c>
      <c r="Y120" s="36">
        <f>SUMIFS(СВЦЭМ!$C$33:$C$776,СВЦЭМ!$A$33:$A$776,$A120,СВЦЭМ!$B$33:$B$776,Y$119)+'СЕТ СН'!$I$12+СВЦЭМ!$D$10+'СЕТ СН'!$I$6-'СЕТ СН'!$I$22</f>
        <v>1070.9075988500001</v>
      </c>
    </row>
    <row r="121" spans="1:27" ht="15.75" x14ac:dyDescent="0.2">
      <c r="A121" s="35">
        <f>A120+1</f>
        <v>43710</v>
      </c>
      <c r="B121" s="36">
        <f>SUMIFS(СВЦЭМ!$C$33:$C$776,СВЦЭМ!$A$33:$A$776,$A121,СВЦЭМ!$B$33:$B$776,B$119)+'СЕТ СН'!$I$12+СВЦЭМ!$D$10+'СЕТ СН'!$I$6-'СЕТ СН'!$I$22</f>
        <v>1165.43654831</v>
      </c>
      <c r="C121" s="36">
        <f>SUMIFS(СВЦЭМ!$C$33:$C$776,СВЦЭМ!$A$33:$A$776,$A121,СВЦЭМ!$B$33:$B$776,C$119)+'СЕТ СН'!$I$12+СВЦЭМ!$D$10+'СЕТ СН'!$I$6-'СЕТ СН'!$I$22</f>
        <v>1173.4042610800002</v>
      </c>
      <c r="D121" s="36">
        <f>SUMIFS(СВЦЭМ!$C$33:$C$776,СВЦЭМ!$A$33:$A$776,$A121,СВЦЭМ!$B$33:$B$776,D$119)+'СЕТ СН'!$I$12+СВЦЭМ!$D$10+'СЕТ СН'!$I$6-'СЕТ СН'!$I$22</f>
        <v>1185.9700430299999</v>
      </c>
      <c r="E121" s="36">
        <f>SUMIFS(СВЦЭМ!$C$33:$C$776,СВЦЭМ!$A$33:$A$776,$A121,СВЦЭМ!$B$33:$B$776,E$119)+'СЕТ СН'!$I$12+СВЦЭМ!$D$10+'СЕТ СН'!$I$6-'СЕТ СН'!$I$22</f>
        <v>1189.1264743700001</v>
      </c>
      <c r="F121" s="36">
        <f>SUMIFS(СВЦЭМ!$C$33:$C$776,СВЦЭМ!$A$33:$A$776,$A121,СВЦЭМ!$B$33:$B$776,F$119)+'СЕТ СН'!$I$12+СВЦЭМ!$D$10+'СЕТ СН'!$I$6-'СЕТ СН'!$I$22</f>
        <v>1209.2327982500001</v>
      </c>
      <c r="G121" s="36">
        <f>SUMIFS(СВЦЭМ!$C$33:$C$776,СВЦЭМ!$A$33:$A$776,$A121,СВЦЭМ!$B$33:$B$776,G$119)+'СЕТ СН'!$I$12+СВЦЭМ!$D$10+'СЕТ СН'!$I$6-'СЕТ СН'!$I$22</f>
        <v>1186.50443212</v>
      </c>
      <c r="H121" s="36">
        <f>SUMIFS(СВЦЭМ!$C$33:$C$776,СВЦЭМ!$A$33:$A$776,$A121,СВЦЭМ!$B$33:$B$776,H$119)+'СЕТ СН'!$I$12+СВЦЭМ!$D$10+'СЕТ СН'!$I$6-'СЕТ СН'!$I$22</f>
        <v>1184.0181785100001</v>
      </c>
      <c r="I121" s="36">
        <f>SUMIFS(СВЦЭМ!$C$33:$C$776,СВЦЭМ!$A$33:$A$776,$A121,СВЦЭМ!$B$33:$B$776,I$119)+'СЕТ СН'!$I$12+СВЦЭМ!$D$10+'СЕТ СН'!$I$6-'СЕТ СН'!$I$22</f>
        <v>1190.2227703200001</v>
      </c>
      <c r="J121" s="36">
        <f>SUMIFS(СВЦЭМ!$C$33:$C$776,СВЦЭМ!$A$33:$A$776,$A121,СВЦЭМ!$B$33:$B$776,J$119)+'СЕТ СН'!$I$12+СВЦЭМ!$D$10+'СЕТ СН'!$I$6-'СЕТ СН'!$I$22</f>
        <v>1168.1362607400001</v>
      </c>
      <c r="K121" s="36">
        <f>SUMIFS(СВЦЭМ!$C$33:$C$776,СВЦЭМ!$A$33:$A$776,$A121,СВЦЭМ!$B$33:$B$776,K$119)+'СЕТ СН'!$I$12+СВЦЭМ!$D$10+'СЕТ СН'!$I$6-'СЕТ СН'!$I$22</f>
        <v>1127.1956747200002</v>
      </c>
      <c r="L121" s="36">
        <f>SUMIFS(СВЦЭМ!$C$33:$C$776,СВЦЭМ!$A$33:$A$776,$A121,СВЦЭМ!$B$33:$B$776,L$119)+'СЕТ СН'!$I$12+СВЦЭМ!$D$10+'СЕТ СН'!$I$6-'СЕТ СН'!$I$22</f>
        <v>1130.0028740600001</v>
      </c>
      <c r="M121" s="36">
        <f>SUMIFS(СВЦЭМ!$C$33:$C$776,СВЦЭМ!$A$33:$A$776,$A121,СВЦЭМ!$B$33:$B$776,M$119)+'СЕТ СН'!$I$12+СВЦЭМ!$D$10+'СЕТ СН'!$I$6-'СЕТ СН'!$I$22</f>
        <v>1134.67932419</v>
      </c>
      <c r="N121" s="36">
        <f>SUMIFS(СВЦЭМ!$C$33:$C$776,СВЦЭМ!$A$33:$A$776,$A121,СВЦЭМ!$B$33:$B$776,N$119)+'СЕТ СН'!$I$12+СВЦЭМ!$D$10+'СЕТ СН'!$I$6-'СЕТ СН'!$I$22</f>
        <v>1140.2828101</v>
      </c>
      <c r="O121" s="36">
        <f>SUMIFS(СВЦЭМ!$C$33:$C$776,СВЦЭМ!$A$33:$A$776,$A121,СВЦЭМ!$B$33:$B$776,O$119)+'СЕТ СН'!$I$12+СВЦЭМ!$D$10+'СЕТ СН'!$I$6-'СЕТ СН'!$I$22</f>
        <v>1133.93259782</v>
      </c>
      <c r="P121" s="36">
        <f>SUMIFS(СВЦЭМ!$C$33:$C$776,СВЦЭМ!$A$33:$A$776,$A121,СВЦЭМ!$B$33:$B$776,P$119)+'СЕТ СН'!$I$12+СВЦЭМ!$D$10+'СЕТ СН'!$I$6-'СЕТ СН'!$I$22</f>
        <v>1133.4460507200001</v>
      </c>
      <c r="Q121" s="36">
        <f>SUMIFS(СВЦЭМ!$C$33:$C$776,СВЦЭМ!$A$33:$A$776,$A121,СВЦЭМ!$B$33:$B$776,Q$119)+'СЕТ СН'!$I$12+СВЦЭМ!$D$10+'СЕТ СН'!$I$6-'СЕТ СН'!$I$22</f>
        <v>1138.1080223600002</v>
      </c>
      <c r="R121" s="36">
        <f>SUMIFS(СВЦЭМ!$C$33:$C$776,СВЦЭМ!$A$33:$A$776,$A121,СВЦЭМ!$B$33:$B$776,R$119)+'СЕТ СН'!$I$12+СВЦЭМ!$D$10+'СЕТ СН'!$I$6-'СЕТ СН'!$I$22</f>
        <v>1106.9371071999999</v>
      </c>
      <c r="S121" s="36">
        <f>SUMIFS(СВЦЭМ!$C$33:$C$776,СВЦЭМ!$A$33:$A$776,$A121,СВЦЭМ!$B$33:$B$776,S$119)+'СЕТ СН'!$I$12+СВЦЭМ!$D$10+'СЕТ СН'!$I$6-'СЕТ СН'!$I$22</f>
        <v>1067.6356869700001</v>
      </c>
      <c r="T121" s="36">
        <f>SUMIFS(СВЦЭМ!$C$33:$C$776,СВЦЭМ!$A$33:$A$776,$A121,СВЦЭМ!$B$33:$B$776,T$119)+'СЕТ СН'!$I$12+СВЦЭМ!$D$10+'СЕТ СН'!$I$6-'СЕТ СН'!$I$22</f>
        <v>1068.1863590600001</v>
      </c>
      <c r="U121" s="36">
        <f>SUMIFS(СВЦЭМ!$C$33:$C$776,СВЦЭМ!$A$33:$A$776,$A121,СВЦЭМ!$B$33:$B$776,U$119)+'СЕТ СН'!$I$12+СВЦЭМ!$D$10+'СЕТ СН'!$I$6-'СЕТ СН'!$I$22</f>
        <v>1068.2233498099999</v>
      </c>
      <c r="V121" s="36">
        <f>SUMIFS(СВЦЭМ!$C$33:$C$776,СВЦЭМ!$A$33:$A$776,$A121,СВЦЭМ!$B$33:$B$776,V$119)+'СЕТ СН'!$I$12+СВЦЭМ!$D$10+'СЕТ СН'!$I$6-'СЕТ СН'!$I$22</f>
        <v>1087.3362547500001</v>
      </c>
      <c r="W121" s="36">
        <f>SUMIFS(СВЦЭМ!$C$33:$C$776,СВЦЭМ!$A$33:$A$776,$A121,СВЦЭМ!$B$33:$B$776,W$119)+'СЕТ СН'!$I$12+СВЦЭМ!$D$10+'СЕТ СН'!$I$6-'СЕТ СН'!$I$22</f>
        <v>1071.1621943600001</v>
      </c>
      <c r="X121" s="36">
        <f>SUMIFS(СВЦЭМ!$C$33:$C$776,СВЦЭМ!$A$33:$A$776,$A121,СВЦЭМ!$B$33:$B$776,X$119)+'СЕТ СН'!$I$12+СВЦЭМ!$D$10+'СЕТ СН'!$I$6-'СЕТ СН'!$I$22</f>
        <v>1092.8896779700001</v>
      </c>
      <c r="Y121" s="36">
        <f>SUMIFS(СВЦЭМ!$C$33:$C$776,СВЦЭМ!$A$33:$A$776,$A121,СВЦЭМ!$B$33:$B$776,Y$119)+'СЕТ СН'!$I$12+СВЦЭМ!$D$10+'СЕТ СН'!$I$6-'СЕТ СН'!$I$22</f>
        <v>1143.19958354</v>
      </c>
    </row>
    <row r="122" spans="1:27" ht="15.75" x14ac:dyDescent="0.2">
      <c r="A122" s="35">
        <f t="shared" ref="A122:A150" si="3">A121+1</f>
        <v>43711</v>
      </c>
      <c r="B122" s="36">
        <f>SUMIFS(СВЦЭМ!$C$33:$C$776,СВЦЭМ!$A$33:$A$776,$A122,СВЦЭМ!$B$33:$B$776,B$119)+'СЕТ СН'!$I$12+СВЦЭМ!$D$10+'СЕТ СН'!$I$6-'СЕТ СН'!$I$22</f>
        <v>1210.2574148799999</v>
      </c>
      <c r="C122" s="36">
        <f>SUMIFS(СВЦЭМ!$C$33:$C$776,СВЦЭМ!$A$33:$A$776,$A122,СВЦЭМ!$B$33:$B$776,C$119)+'СЕТ СН'!$I$12+СВЦЭМ!$D$10+'СЕТ СН'!$I$6-'СЕТ СН'!$I$22</f>
        <v>1221.23736035</v>
      </c>
      <c r="D122" s="36">
        <f>SUMIFS(СВЦЭМ!$C$33:$C$776,СВЦЭМ!$A$33:$A$776,$A122,СВЦЭМ!$B$33:$B$776,D$119)+'СЕТ СН'!$I$12+СВЦЭМ!$D$10+'СЕТ СН'!$I$6-'СЕТ СН'!$I$22</f>
        <v>1213.6825124400002</v>
      </c>
      <c r="E122" s="36">
        <f>SUMIFS(СВЦЭМ!$C$33:$C$776,СВЦЭМ!$A$33:$A$776,$A122,СВЦЭМ!$B$33:$B$776,E$119)+'СЕТ СН'!$I$12+СВЦЭМ!$D$10+'СЕТ СН'!$I$6-'СЕТ СН'!$I$22</f>
        <v>1203.7508683400001</v>
      </c>
      <c r="F122" s="36">
        <f>SUMIFS(СВЦЭМ!$C$33:$C$776,СВЦЭМ!$A$33:$A$776,$A122,СВЦЭМ!$B$33:$B$776,F$119)+'СЕТ СН'!$I$12+СВЦЭМ!$D$10+'СЕТ СН'!$I$6-'СЕТ СН'!$I$22</f>
        <v>1205.6494860299999</v>
      </c>
      <c r="G122" s="36">
        <f>SUMIFS(СВЦЭМ!$C$33:$C$776,СВЦЭМ!$A$33:$A$776,$A122,СВЦЭМ!$B$33:$B$776,G$119)+'СЕТ СН'!$I$12+СВЦЭМ!$D$10+'СЕТ СН'!$I$6-'СЕТ СН'!$I$22</f>
        <v>1205.4202198</v>
      </c>
      <c r="H122" s="36">
        <f>SUMIFS(СВЦЭМ!$C$33:$C$776,СВЦЭМ!$A$33:$A$776,$A122,СВЦЭМ!$B$33:$B$776,H$119)+'СЕТ СН'!$I$12+СВЦЭМ!$D$10+'СЕТ СН'!$I$6-'СЕТ СН'!$I$22</f>
        <v>1199.9015844400001</v>
      </c>
      <c r="I122" s="36">
        <f>SUMIFS(СВЦЭМ!$C$33:$C$776,СВЦЭМ!$A$33:$A$776,$A122,СВЦЭМ!$B$33:$B$776,I$119)+'СЕТ СН'!$I$12+СВЦЭМ!$D$10+'СЕТ СН'!$I$6-'СЕТ СН'!$I$22</f>
        <v>1192.0099217500001</v>
      </c>
      <c r="J122" s="36">
        <f>SUMIFS(СВЦЭМ!$C$33:$C$776,СВЦЭМ!$A$33:$A$776,$A122,СВЦЭМ!$B$33:$B$776,J$119)+'СЕТ СН'!$I$12+СВЦЭМ!$D$10+'СЕТ СН'!$I$6-'СЕТ СН'!$I$22</f>
        <v>1144.2317891800001</v>
      </c>
      <c r="K122" s="36">
        <f>SUMIFS(СВЦЭМ!$C$33:$C$776,СВЦЭМ!$A$33:$A$776,$A122,СВЦЭМ!$B$33:$B$776,K$119)+'СЕТ СН'!$I$12+СВЦЭМ!$D$10+'СЕТ СН'!$I$6-'СЕТ СН'!$I$22</f>
        <v>1147.0885262800002</v>
      </c>
      <c r="L122" s="36">
        <f>SUMIFS(СВЦЭМ!$C$33:$C$776,СВЦЭМ!$A$33:$A$776,$A122,СВЦЭМ!$B$33:$B$776,L$119)+'СЕТ СН'!$I$12+СВЦЭМ!$D$10+'СЕТ СН'!$I$6-'СЕТ СН'!$I$22</f>
        <v>1149.8101530600002</v>
      </c>
      <c r="M122" s="36">
        <f>SUMIFS(СВЦЭМ!$C$33:$C$776,СВЦЭМ!$A$33:$A$776,$A122,СВЦЭМ!$B$33:$B$776,M$119)+'СЕТ СН'!$I$12+СВЦЭМ!$D$10+'СЕТ СН'!$I$6-'СЕТ СН'!$I$22</f>
        <v>1145.92126712</v>
      </c>
      <c r="N122" s="36">
        <f>SUMIFS(СВЦЭМ!$C$33:$C$776,СВЦЭМ!$A$33:$A$776,$A122,СВЦЭМ!$B$33:$B$776,N$119)+'СЕТ СН'!$I$12+СВЦЭМ!$D$10+'СЕТ СН'!$I$6-'СЕТ СН'!$I$22</f>
        <v>1143.17307699</v>
      </c>
      <c r="O122" s="36">
        <f>SUMIFS(СВЦЭМ!$C$33:$C$776,СВЦЭМ!$A$33:$A$776,$A122,СВЦЭМ!$B$33:$B$776,O$119)+'СЕТ СН'!$I$12+СВЦЭМ!$D$10+'СЕТ СН'!$I$6-'СЕТ СН'!$I$22</f>
        <v>1143.3759091300001</v>
      </c>
      <c r="P122" s="36">
        <f>SUMIFS(СВЦЭМ!$C$33:$C$776,СВЦЭМ!$A$33:$A$776,$A122,СВЦЭМ!$B$33:$B$776,P$119)+'СЕТ СН'!$I$12+СВЦЭМ!$D$10+'СЕТ СН'!$I$6-'СЕТ СН'!$I$22</f>
        <v>1146.90987582</v>
      </c>
      <c r="Q122" s="36">
        <f>SUMIFS(СВЦЭМ!$C$33:$C$776,СВЦЭМ!$A$33:$A$776,$A122,СВЦЭМ!$B$33:$B$776,Q$119)+'СЕТ СН'!$I$12+СВЦЭМ!$D$10+'СЕТ СН'!$I$6-'СЕТ СН'!$I$22</f>
        <v>1149.0341732100001</v>
      </c>
      <c r="R122" s="36">
        <f>SUMIFS(СВЦЭМ!$C$33:$C$776,СВЦЭМ!$A$33:$A$776,$A122,СВЦЭМ!$B$33:$B$776,R$119)+'СЕТ СН'!$I$12+СВЦЭМ!$D$10+'СЕТ СН'!$I$6-'СЕТ СН'!$I$22</f>
        <v>1105.70064413</v>
      </c>
      <c r="S122" s="36">
        <f>SUMIFS(СВЦЭМ!$C$33:$C$776,СВЦЭМ!$A$33:$A$776,$A122,СВЦЭМ!$B$33:$B$776,S$119)+'СЕТ СН'!$I$12+СВЦЭМ!$D$10+'СЕТ СН'!$I$6-'СЕТ СН'!$I$22</f>
        <v>1070.77913674</v>
      </c>
      <c r="T122" s="36">
        <f>SUMIFS(СВЦЭМ!$C$33:$C$776,СВЦЭМ!$A$33:$A$776,$A122,СВЦЭМ!$B$33:$B$776,T$119)+'СЕТ СН'!$I$12+СВЦЭМ!$D$10+'СЕТ СН'!$I$6-'СЕТ СН'!$I$22</f>
        <v>1079.93813589</v>
      </c>
      <c r="U122" s="36">
        <f>SUMIFS(СВЦЭМ!$C$33:$C$776,СВЦЭМ!$A$33:$A$776,$A122,СВЦЭМ!$B$33:$B$776,U$119)+'СЕТ СН'!$I$12+СВЦЭМ!$D$10+'СЕТ СН'!$I$6-'СЕТ СН'!$I$22</f>
        <v>1082.1183475100001</v>
      </c>
      <c r="V122" s="36">
        <f>SUMIFS(СВЦЭМ!$C$33:$C$776,СВЦЭМ!$A$33:$A$776,$A122,СВЦЭМ!$B$33:$B$776,V$119)+'СЕТ СН'!$I$12+СВЦЭМ!$D$10+'СЕТ СН'!$I$6-'СЕТ СН'!$I$22</f>
        <v>1104.63859237</v>
      </c>
      <c r="W122" s="36">
        <f>SUMIFS(СВЦЭМ!$C$33:$C$776,СВЦЭМ!$A$33:$A$776,$A122,СВЦЭМ!$B$33:$B$776,W$119)+'СЕТ СН'!$I$12+СВЦЭМ!$D$10+'СЕТ СН'!$I$6-'СЕТ СН'!$I$22</f>
        <v>1090.7030956600001</v>
      </c>
      <c r="X122" s="36">
        <f>SUMIFS(СВЦЭМ!$C$33:$C$776,СВЦЭМ!$A$33:$A$776,$A122,СВЦЭМ!$B$33:$B$776,X$119)+'СЕТ СН'!$I$12+СВЦЭМ!$D$10+'СЕТ СН'!$I$6-'СЕТ СН'!$I$22</f>
        <v>1059.61230778</v>
      </c>
      <c r="Y122" s="36">
        <f>SUMIFS(СВЦЭМ!$C$33:$C$776,СВЦЭМ!$A$33:$A$776,$A122,СВЦЭМ!$B$33:$B$776,Y$119)+'СЕТ СН'!$I$12+СВЦЭМ!$D$10+'СЕТ СН'!$I$6-'СЕТ СН'!$I$22</f>
        <v>1140.63258812</v>
      </c>
    </row>
    <row r="123" spans="1:27" ht="15.75" x14ac:dyDescent="0.2">
      <c r="A123" s="35">
        <f t="shared" si="3"/>
        <v>43712</v>
      </c>
      <c r="B123" s="36">
        <f>SUMIFS(СВЦЭМ!$C$33:$C$776,СВЦЭМ!$A$33:$A$776,$A123,СВЦЭМ!$B$33:$B$776,B$119)+'СЕТ СН'!$I$12+СВЦЭМ!$D$10+'СЕТ СН'!$I$6-'СЕТ СН'!$I$22</f>
        <v>1204.31441356</v>
      </c>
      <c r="C123" s="36">
        <f>SUMIFS(СВЦЭМ!$C$33:$C$776,СВЦЭМ!$A$33:$A$776,$A123,СВЦЭМ!$B$33:$B$776,C$119)+'СЕТ СН'!$I$12+СВЦЭМ!$D$10+'СЕТ СН'!$I$6-'СЕТ СН'!$I$22</f>
        <v>1206.75575209</v>
      </c>
      <c r="D123" s="36">
        <f>SUMIFS(СВЦЭМ!$C$33:$C$776,СВЦЭМ!$A$33:$A$776,$A123,СВЦЭМ!$B$33:$B$776,D$119)+'СЕТ СН'!$I$12+СВЦЭМ!$D$10+'СЕТ СН'!$I$6-'СЕТ СН'!$I$22</f>
        <v>1205.1257576100002</v>
      </c>
      <c r="E123" s="36">
        <f>SUMIFS(СВЦЭМ!$C$33:$C$776,СВЦЭМ!$A$33:$A$776,$A123,СВЦЭМ!$B$33:$B$776,E$119)+'СЕТ СН'!$I$12+СВЦЭМ!$D$10+'СЕТ СН'!$I$6-'СЕТ СН'!$I$22</f>
        <v>1201.8257535100001</v>
      </c>
      <c r="F123" s="36">
        <f>SUMIFS(СВЦЭМ!$C$33:$C$776,СВЦЭМ!$A$33:$A$776,$A123,СВЦЭМ!$B$33:$B$776,F$119)+'СЕТ СН'!$I$12+СВЦЭМ!$D$10+'СЕТ СН'!$I$6-'СЕТ СН'!$I$22</f>
        <v>1190.13615884</v>
      </c>
      <c r="G123" s="36">
        <f>SUMIFS(СВЦЭМ!$C$33:$C$776,СВЦЭМ!$A$33:$A$776,$A123,СВЦЭМ!$B$33:$B$776,G$119)+'СЕТ СН'!$I$12+СВЦЭМ!$D$10+'СЕТ СН'!$I$6-'СЕТ СН'!$I$22</f>
        <v>1200.8131458</v>
      </c>
      <c r="H123" s="36">
        <f>SUMIFS(СВЦЭМ!$C$33:$C$776,СВЦЭМ!$A$33:$A$776,$A123,СВЦЭМ!$B$33:$B$776,H$119)+'СЕТ СН'!$I$12+СВЦЭМ!$D$10+'СЕТ СН'!$I$6-'СЕТ СН'!$I$22</f>
        <v>1170.91619429</v>
      </c>
      <c r="I123" s="36">
        <f>SUMIFS(СВЦЭМ!$C$33:$C$776,СВЦЭМ!$A$33:$A$776,$A123,СВЦЭМ!$B$33:$B$776,I$119)+'СЕТ СН'!$I$12+СВЦЭМ!$D$10+'СЕТ СН'!$I$6-'СЕТ СН'!$I$22</f>
        <v>1158.4776154200001</v>
      </c>
      <c r="J123" s="36">
        <f>SUMIFS(СВЦЭМ!$C$33:$C$776,СВЦЭМ!$A$33:$A$776,$A123,СВЦЭМ!$B$33:$B$776,J$119)+'СЕТ СН'!$I$12+СВЦЭМ!$D$10+'СЕТ СН'!$I$6-'СЕТ СН'!$I$22</f>
        <v>1147.0286153700001</v>
      </c>
      <c r="K123" s="36">
        <f>SUMIFS(СВЦЭМ!$C$33:$C$776,СВЦЭМ!$A$33:$A$776,$A123,СВЦЭМ!$B$33:$B$776,K$119)+'СЕТ СН'!$I$12+СВЦЭМ!$D$10+'СЕТ СН'!$I$6-'СЕТ СН'!$I$22</f>
        <v>1155.1092421600001</v>
      </c>
      <c r="L123" s="36">
        <f>SUMIFS(СВЦЭМ!$C$33:$C$776,СВЦЭМ!$A$33:$A$776,$A123,СВЦЭМ!$B$33:$B$776,L$119)+'СЕТ СН'!$I$12+СВЦЭМ!$D$10+'СЕТ СН'!$I$6-'СЕТ СН'!$I$22</f>
        <v>1160.7858037000001</v>
      </c>
      <c r="M123" s="36">
        <f>SUMIFS(СВЦЭМ!$C$33:$C$776,СВЦЭМ!$A$33:$A$776,$A123,СВЦЭМ!$B$33:$B$776,M$119)+'СЕТ СН'!$I$12+СВЦЭМ!$D$10+'СЕТ СН'!$I$6-'СЕТ СН'!$I$22</f>
        <v>1161.03176661</v>
      </c>
      <c r="N123" s="36">
        <f>SUMIFS(СВЦЭМ!$C$33:$C$776,СВЦЭМ!$A$33:$A$776,$A123,СВЦЭМ!$B$33:$B$776,N$119)+'СЕТ СН'!$I$12+СВЦЭМ!$D$10+'СЕТ СН'!$I$6-'СЕТ СН'!$I$22</f>
        <v>1160.05249473</v>
      </c>
      <c r="O123" s="36">
        <f>SUMIFS(СВЦЭМ!$C$33:$C$776,СВЦЭМ!$A$33:$A$776,$A123,СВЦЭМ!$B$33:$B$776,O$119)+'СЕТ СН'!$I$12+СВЦЭМ!$D$10+'СЕТ СН'!$I$6-'СЕТ СН'!$I$22</f>
        <v>1161.3568025100001</v>
      </c>
      <c r="P123" s="36">
        <f>SUMIFS(СВЦЭМ!$C$33:$C$776,СВЦЭМ!$A$33:$A$776,$A123,СВЦЭМ!$B$33:$B$776,P$119)+'СЕТ СН'!$I$12+СВЦЭМ!$D$10+'СЕТ СН'!$I$6-'СЕТ СН'!$I$22</f>
        <v>1163.28164354</v>
      </c>
      <c r="Q123" s="36">
        <f>SUMIFS(СВЦЭМ!$C$33:$C$776,СВЦЭМ!$A$33:$A$776,$A123,СВЦЭМ!$B$33:$B$776,Q$119)+'СЕТ СН'!$I$12+СВЦЭМ!$D$10+'СЕТ СН'!$I$6-'СЕТ СН'!$I$22</f>
        <v>1158.7488673299999</v>
      </c>
      <c r="R123" s="36">
        <f>SUMIFS(СВЦЭМ!$C$33:$C$776,СВЦЭМ!$A$33:$A$776,$A123,СВЦЭМ!$B$33:$B$776,R$119)+'СЕТ СН'!$I$12+СВЦЭМ!$D$10+'СЕТ СН'!$I$6-'СЕТ СН'!$I$22</f>
        <v>1114.6724780700001</v>
      </c>
      <c r="S123" s="36">
        <f>SUMIFS(СВЦЭМ!$C$33:$C$776,СВЦЭМ!$A$33:$A$776,$A123,СВЦЭМ!$B$33:$B$776,S$119)+'СЕТ СН'!$I$12+СВЦЭМ!$D$10+'СЕТ СН'!$I$6-'СЕТ СН'!$I$22</f>
        <v>1079.0719703</v>
      </c>
      <c r="T123" s="36">
        <f>SUMIFS(СВЦЭМ!$C$33:$C$776,СВЦЭМ!$A$33:$A$776,$A123,СВЦЭМ!$B$33:$B$776,T$119)+'СЕТ СН'!$I$12+СВЦЭМ!$D$10+'СЕТ СН'!$I$6-'СЕТ СН'!$I$22</f>
        <v>1079.7951918600002</v>
      </c>
      <c r="U123" s="36">
        <f>SUMIFS(СВЦЭМ!$C$33:$C$776,СВЦЭМ!$A$33:$A$776,$A123,СВЦЭМ!$B$33:$B$776,U$119)+'СЕТ СН'!$I$12+СВЦЭМ!$D$10+'СЕТ СН'!$I$6-'СЕТ СН'!$I$22</f>
        <v>1079.8117874500001</v>
      </c>
      <c r="V123" s="36">
        <f>SUMIFS(СВЦЭМ!$C$33:$C$776,СВЦЭМ!$A$33:$A$776,$A123,СВЦЭМ!$B$33:$B$776,V$119)+'СЕТ СН'!$I$12+СВЦЭМ!$D$10+'СЕТ СН'!$I$6-'СЕТ СН'!$I$22</f>
        <v>1094.95289301</v>
      </c>
      <c r="W123" s="36">
        <f>SUMIFS(СВЦЭМ!$C$33:$C$776,СВЦЭМ!$A$33:$A$776,$A123,СВЦЭМ!$B$33:$B$776,W$119)+'СЕТ СН'!$I$12+СВЦЭМ!$D$10+'СЕТ СН'!$I$6-'СЕТ СН'!$I$22</f>
        <v>1088.5790537400001</v>
      </c>
      <c r="X123" s="36">
        <f>SUMIFS(СВЦЭМ!$C$33:$C$776,СВЦЭМ!$A$33:$A$776,$A123,СВЦЭМ!$B$33:$B$776,X$119)+'СЕТ СН'!$I$12+СВЦЭМ!$D$10+'СЕТ СН'!$I$6-'СЕТ СН'!$I$22</f>
        <v>1067.4577557699999</v>
      </c>
      <c r="Y123" s="36">
        <f>SUMIFS(СВЦЭМ!$C$33:$C$776,СВЦЭМ!$A$33:$A$776,$A123,СВЦЭМ!$B$33:$B$776,Y$119)+'СЕТ СН'!$I$12+СВЦЭМ!$D$10+'СЕТ СН'!$I$6-'СЕТ СН'!$I$22</f>
        <v>1129.0000700999999</v>
      </c>
    </row>
    <row r="124" spans="1:27" ht="15.75" x14ac:dyDescent="0.2">
      <c r="A124" s="35">
        <f t="shared" si="3"/>
        <v>43713</v>
      </c>
      <c r="B124" s="36">
        <f>SUMIFS(СВЦЭМ!$C$33:$C$776,СВЦЭМ!$A$33:$A$776,$A124,СВЦЭМ!$B$33:$B$776,B$119)+'СЕТ СН'!$I$12+СВЦЭМ!$D$10+'СЕТ СН'!$I$6-'СЕТ СН'!$I$22</f>
        <v>1217.2476572200001</v>
      </c>
      <c r="C124" s="36">
        <f>SUMIFS(СВЦЭМ!$C$33:$C$776,СВЦЭМ!$A$33:$A$776,$A124,СВЦЭМ!$B$33:$B$776,C$119)+'СЕТ СН'!$I$12+СВЦЭМ!$D$10+'СЕТ СН'!$I$6-'СЕТ СН'!$I$22</f>
        <v>1208.5927556700001</v>
      </c>
      <c r="D124" s="36">
        <f>SUMIFS(СВЦЭМ!$C$33:$C$776,СВЦЭМ!$A$33:$A$776,$A124,СВЦЭМ!$B$33:$B$776,D$119)+'СЕТ СН'!$I$12+СВЦЭМ!$D$10+'СЕТ СН'!$I$6-'СЕТ СН'!$I$22</f>
        <v>1205.6318121700001</v>
      </c>
      <c r="E124" s="36">
        <f>SUMIFS(СВЦЭМ!$C$33:$C$776,СВЦЭМ!$A$33:$A$776,$A124,СВЦЭМ!$B$33:$B$776,E$119)+'СЕТ СН'!$I$12+СВЦЭМ!$D$10+'СЕТ СН'!$I$6-'СЕТ СН'!$I$22</f>
        <v>1214.7696056700001</v>
      </c>
      <c r="F124" s="36">
        <f>SUMIFS(СВЦЭМ!$C$33:$C$776,СВЦЭМ!$A$33:$A$776,$A124,СВЦЭМ!$B$33:$B$776,F$119)+'СЕТ СН'!$I$12+СВЦЭМ!$D$10+'СЕТ СН'!$I$6-'СЕТ СН'!$I$22</f>
        <v>1202.47655667</v>
      </c>
      <c r="G124" s="36">
        <f>SUMIFS(СВЦЭМ!$C$33:$C$776,СВЦЭМ!$A$33:$A$776,$A124,СВЦЭМ!$B$33:$B$776,G$119)+'СЕТ СН'!$I$12+СВЦЭМ!$D$10+'СЕТ СН'!$I$6-'СЕТ СН'!$I$22</f>
        <v>1209.34433266</v>
      </c>
      <c r="H124" s="36">
        <f>SUMIFS(СВЦЭМ!$C$33:$C$776,СВЦЭМ!$A$33:$A$776,$A124,СВЦЭМ!$B$33:$B$776,H$119)+'СЕТ СН'!$I$12+СВЦЭМ!$D$10+'СЕТ СН'!$I$6-'СЕТ СН'!$I$22</f>
        <v>1201.3830190900001</v>
      </c>
      <c r="I124" s="36">
        <f>SUMIFS(СВЦЭМ!$C$33:$C$776,СВЦЭМ!$A$33:$A$776,$A124,СВЦЭМ!$B$33:$B$776,I$119)+'СЕТ СН'!$I$12+СВЦЭМ!$D$10+'СЕТ СН'!$I$6-'СЕТ СН'!$I$22</f>
        <v>1147.1186584500001</v>
      </c>
      <c r="J124" s="36">
        <f>SUMIFS(СВЦЭМ!$C$33:$C$776,СВЦЭМ!$A$33:$A$776,$A124,СВЦЭМ!$B$33:$B$776,J$119)+'СЕТ СН'!$I$12+СВЦЭМ!$D$10+'СЕТ СН'!$I$6-'СЕТ СН'!$I$22</f>
        <v>1152.6838915799999</v>
      </c>
      <c r="K124" s="36">
        <f>SUMIFS(СВЦЭМ!$C$33:$C$776,СВЦЭМ!$A$33:$A$776,$A124,СВЦЭМ!$B$33:$B$776,K$119)+'СЕТ СН'!$I$12+СВЦЭМ!$D$10+'СЕТ СН'!$I$6-'СЕТ СН'!$I$22</f>
        <v>1167.2060765900001</v>
      </c>
      <c r="L124" s="36">
        <f>SUMIFS(СВЦЭМ!$C$33:$C$776,СВЦЭМ!$A$33:$A$776,$A124,СВЦЭМ!$B$33:$B$776,L$119)+'СЕТ СН'!$I$12+СВЦЭМ!$D$10+'СЕТ СН'!$I$6-'СЕТ СН'!$I$22</f>
        <v>1173.78820511</v>
      </c>
      <c r="M124" s="36">
        <f>SUMIFS(СВЦЭМ!$C$33:$C$776,СВЦЭМ!$A$33:$A$776,$A124,СВЦЭМ!$B$33:$B$776,M$119)+'СЕТ СН'!$I$12+СВЦЭМ!$D$10+'СЕТ СН'!$I$6-'СЕТ СН'!$I$22</f>
        <v>1167.6045554699999</v>
      </c>
      <c r="N124" s="36">
        <f>SUMIFS(СВЦЭМ!$C$33:$C$776,СВЦЭМ!$A$33:$A$776,$A124,СВЦЭМ!$B$33:$B$776,N$119)+'СЕТ СН'!$I$12+СВЦЭМ!$D$10+'СЕТ СН'!$I$6-'СЕТ СН'!$I$22</f>
        <v>1164.36781197</v>
      </c>
      <c r="O124" s="36">
        <f>SUMIFS(СВЦЭМ!$C$33:$C$776,СВЦЭМ!$A$33:$A$776,$A124,СВЦЭМ!$B$33:$B$776,O$119)+'СЕТ СН'!$I$12+СВЦЭМ!$D$10+'СЕТ СН'!$I$6-'СЕТ СН'!$I$22</f>
        <v>1161.2389102300001</v>
      </c>
      <c r="P124" s="36">
        <f>SUMIFS(СВЦЭМ!$C$33:$C$776,СВЦЭМ!$A$33:$A$776,$A124,СВЦЭМ!$B$33:$B$776,P$119)+'СЕТ СН'!$I$12+СВЦЭМ!$D$10+'СЕТ СН'!$I$6-'СЕТ СН'!$I$22</f>
        <v>1161.8139977300002</v>
      </c>
      <c r="Q124" s="36">
        <f>SUMIFS(СВЦЭМ!$C$33:$C$776,СВЦЭМ!$A$33:$A$776,$A124,СВЦЭМ!$B$33:$B$776,Q$119)+'СЕТ СН'!$I$12+СВЦЭМ!$D$10+'СЕТ СН'!$I$6-'СЕТ СН'!$I$22</f>
        <v>1146.07037184</v>
      </c>
      <c r="R124" s="36">
        <f>SUMIFS(СВЦЭМ!$C$33:$C$776,СВЦЭМ!$A$33:$A$776,$A124,СВЦЭМ!$B$33:$B$776,R$119)+'СЕТ СН'!$I$12+СВЦЭМ!$D$10+'СЕТ СН'!$I$6-'СЕТ СН'!$I$22</f>
        <v>1107.0845684300002</v>
      </c>
      <c r="S124" s="36">
        <f>SUMIFS(СВЦЭМ!$C$33:$C$776,СВЦЭМ!$A$33:$A$776,$A124,СВЦЭМ!$B$33:$B$776,S$119)+'СЕТ СН'!$I$12+СВЦЭМ!$D$10+'СЕТ СН'!$I$6-'СЕТ СН'!$I$22</f>
        <v>1086.13451637</v>
      </c>
      <c r="T124" s="36">
        <f>SUMIFS(СВЦЭМ!$C$33:$C$776,СВЦЭМ!$A$33:$A$776,$A124,СВЦЭМ!$B$33:$B$776,T$119)+'СЕТ СН'!$I$12+СВЦЭМ!$D$10+'СЕТ СН'!$I$6-'СЕТ СН'!$I$22</f>
        <v>1114.4293448100002</v>
      </c>
      <c r="U124" s="36">
        <f>SUMIFS(СВЦЭМ!$C$33:$C$776,СВЦЭМ!$A$33:$A$776,$A124,СВЦЭМ!$B$33:$B$776,U$119)+'СЕТ СН'!$I$12+СВЦЭМ!$D$10+'СЕТ СН'!$I$6-'СЕТ СН'!$I$22</f>
        <v>1095.1251546400001</v>
      </c>
      <c r="V124" s="36">
        <f>SUMIFS(СВЦЭМ!$C$33:$C$776,СВЦЭМ!$A$33:$A$776,$A124,СВЦЭМ!$B$33:$B$776,V$119)+'СЕТ СН'!$I$12+СВЦЭМ!$D$10+'СЕТ СН'!$I$6-'СЕТ СН'!$I$22</f>
        <v>1094.8912226299999</v>
      </c>
      <c r="W124" s="36">
        <f>SUMIFS(СВЦЭМ!$C$33:$C$776,СВЦЭМ!$A$33:$A$776,$A124,СВЦЭМ!$B$33:$B$776,W$119)+'СЕТ СН'!$I$12+СВЦЭМ!$D$10+'СЕТ СН'!$I$6-'СЕТ СН'!$I$22</f>
        <v>1087.89567631</v>
      </c>
      <c r="X124" s="36">
        <f>SUMIFS(СВЦЭМ!$C$33:$C$776,СВЦЭМ!$A$33:$A$776,$A124,СВЦЭМ!$B$33:$B$776,X$119)+'СЕТ СН'!$I$12+СВЦЭМ!$D$10+'СЕТ СН'!$I$6-'СЕТ СН'!$I$22</f>
        <v>1060.72388791</v>
      </c>
      <c r="Y124" s="36">
        <f>SUMIFS(СВЦЭМ!$C$33:$C$776,СВЦЭМ!$A$33:$A$776,$A124,СВЦЭМ!$B$33:$B$776,Y$119)+'СЕТ СН'!$I$12+СВЦЭМ!$D$10+'СЕТ СН'!$I$6-'СЕТ СН'!$I$22</f>
        <v>1091.4850266799999</v>
      </c>
    </row>
    <row r="125" spans="1:27" ht="15.75" x14ac:dyDescent="0.2">
      <c r="A125" s="35">
        <f t="shared" si="3"/>
        <v>43714</v>
      </c>
      <c r="B125" s="36">
        <f>SUMIFS(СВЦЭМ!$C$33:$C$776,СВЦЭМ!$A$33:$A$776,$A125,СВЦЭМ!$B$33:$B$776,B$119)+'СЕТ СН'!$I$12+СВЦЭМ!$D$10+'СЕТ СН'!$I$6-'СЕТ СН'!$I$22</f>
        <v>1110.47149339</v>
      </c>
      <c r="C125" s="36">
        <f>SUMIFS(СВЦЭМ!$C$33:$C$776,СВЦЭМ!$A$33:$A$776,$A125,СВЦЭМ!$B$33:$B$776,C$119)+'СЕТ СН'!$I$12+СВЦЭМ!$D$10+'СЕТ СН'!$I$6-'СЕТ СН'!$I$22</f>
        <v>1172.2876819000001</v>
      </c>
      <c r="D125" s="36">
        <f>SUMIFS(СВЦЭМ!$C$33:$C$776,СВЦЭМ!$A$33:$A$776,$A125,СВЦЭМ!$B$33:$B$776,D$119)+'СЕТ СН'!$I$12+СВЦЭМ!$D$10+'СЕТ СН'!$I$6-'СЕТ СН'!$I$22</f>
        <v>1221.8123585000001</v>
      </c>
      <c r="E125" s="36">
        <f>SUMIFS(СВЦЭМ!$C$33:$C$776,СВЦЭМ!$A$33:$A$776,$A125,СВЦЭМ!$B$33:$B$776,E$119)+'СЕТ СН'!$I$12+СВЦЭМ!$D$10+'СЕТ СН'!$I$6-'СЕТ СН'!$I$22</f>
        <v>1260.4224903300001</v>
      </c>
      <c r="F125" s="36">
        <f>SUMIFS(СВЦЭМ!$C$33:$C$776,СВЦЭМ!$A$33:$A$776,$A125,СВЦЭМ!$B$33:$B$776,F$119)+'СЕТ СН'!$I$12+СВЦЭМ!$D$10+'СЕТ СН'!$I$6-'СЕТ СН'!$I$22</f>
        <v>1256.29286843</v>
      </c>
      <c r="G125" s="36">
        <f>SUMIFS(СВЦЭМ!$C$33:$C$776,СВЦЭМ!$A$33:$A$776,$A125,СВЦЭМ!$B$33:$B$776,G$119)+'СЕТ СН'!$I$12+СВЦЭМ!$D$10+'СЕТ СН'!$I$6-'СЕТ СН'!$I$22</f>
        <v>1241.27835938</v>
      </c>
      <c r="H125" s="36">
        <f>SUMIFS(СВЦЭМ!$C$33:$C$776,СВЦЭМ!$A$33:$A$776,$A125,СВЦЭМ!$B$33:$B$776,H$119)+'СЕТ СН'!$I$12+СВЦЭМ!$D$10+'СЕТ СН'!$I$6-'СЕТ СН'!$I$22</f>
        <v>1199.2025855400002</v>
      </c>
      <c r="I125" s="36">
        <f>SUMIFS(СВЦЭМ!$C$33:$C$776,СВЦЭМ!$A$33:$A$776,$A125,СВЦЭМ!$B$33:$B$776,I$119)+'СЕТ СН'!$I$12+СВЦЭМ!$D$10+'СЕТ СН'!$I$6-'СЕТ СН'!$I$22</f>
        <v>1166.9494580800001</v>
      </c>
      <c r="J125" s="36">
        <f>SUMIFS(СВЦЭМ!$C$33:$C$776,СВЦЭМ!$A$33:$A$776,$A125,СВЦЭМ!$B$33:$B$776,J$119)+'СЕТ СН'!$I$12+СВЦЭМ!$D$10+'СЕТ СН'!$I$6-'СЕТ СН'!$I$22</f>
        <v>1134.4658605</v>
      </c>
      <c r="K125" s="36">
        <f>SUMIFS(СВЦЭМ!$C$33:$C$776,СВЦЭМ!$A$33:$A$776,$A125,СВЦЭМ!$B$33:$B$776,K$119)+'СЕТ СН'!$I$12+СВЦЭМ!$D$10+'СЕТ СН'!$I$6-'СЕТ СН'!$I$22</f>
        <v>1113.58086564</v>
      </c>
      <c r="L125" s="36">
        <f>SUMIFS(СВЦЭМ!$C$33:$C$776,СВЦЭМ!$A$33:$A$776,$A125,СВЦЭМ!$B$33:$B$776,L$119)+'СЕТ СН'!$I$12+СВЦЭМ!$D$10+'СЕТ СН'!$I$6-'СЕТ СН'!$I$22</f>
        <v>1125.4922020700001</v>
      </c>
      <c r="M125" s="36">
        <f>SUMIFS(СВЦЭМ!$C$33:$C$776,СВЦЭМ!$A$33:$A$776,$A125,СВЦЭМ!$B$33:$B$776,M$119)+'СЕТ СН'!$I$12+СВЦЭМ!$D$10+'СЕТ СН'!$I$6-'СЕТ СН'!$I$22</f>
        <v>1098.4669783700001</v>
      </c>
      <c r="N125" s="36">
        <f>SUMIFS(СВЦЭМ!$C$33:$C$776,СВЦЭМ!$A$33:$A$776,$A125,СВЦЭМ!$B$33:$B$776,N$119)+'СЕТ СН'!$I$12+СВЦЭМ!$D$10+'СЕТ СН'!$I$6-'СЕТ СН'!$I$22</f>
        <v>1095.14633946</v>
      </c>
      <c r="O125" s="36">
        <f>SUMIFS(СВЦЭМ!$C$33:$C$776,СВЦЭМ!$A$33:$A$776,$A125,СВЦЭМ!$B$33:$B$776,O$119)+'СЕТ СН'!$I$12+СВЦЭМ!$D$10+'СЕТ СН'!$I$6-'СЕТ СН'!$I$22</f>
        <v>1099.4569151400001</v>
      </c>
      <c r="P125" s="36">
        <f>SUMIFS(СВЦЭМ!$C$33:$C$776,СВЦЭМ!$A$33:$A$776,$A125,СВЦЭМ!$B$33:$B$776,P$119)+'СЕТ СН'!$I$12+СВЦЭМ!$D$10+'СЕТ СН'!$I$6-'СЕТ СН'!$I$22</f>
        <v>1124.0555125200001</v>
      </c>
      <c r="Q125" s="36">
        <f>SUMIFS(СВЦЭМ!$C$33:$C$776,СВЦЭМ!$A$33:$A$776,$A125,СВЦЭМ!$B$33:$B$776,Q$119)+'СЕТ СН'!$I$12+СВЦЭМ!$D$10+'СЕТ СН'!$I$6-'СЕТ СН'!$I$22</f>
        <v>1115.3318431100001</v>
      </c>
      <c r="R125" s="36">
        <f>SUMIFS(СВЦЭМ!$C$33:$C$776,СВЦЭМ!$A$33:$A$776,$A125,СВЦЭМ!$B$33:$B$776,R$119)+'СЕТ СН'!$I$12+СВЦЭМ!$D$10+'СЕТ СН'!$I$6-'СЕТ СН'!$I$22</f>
        <v>1081.7095071100002</v>
      </c>
      <c r="S125" s="36">
        <f>SUMIFS(СВЦЭМ!$C$33:$C$776,СВЦЭМ!$A$33:$A$776,$A125,СВЦЭМ!$B$33:$B$776,S$119)+'СЕТ СН'!$I$12+СВЦЭМ!$D$10+'СЕТ СН'!$I$6-'СЕТ СН'!$I$22</f>
        <v>1053.94072478</v>
      </c>
      <c r="T125" s="36">
        <f>SUMIFS(СВЦЭМ!$C$33:$C$776,СВЦЭМ!$A$33:$A$776,$A125,СВЦЭМ!$B$33:$B$776,T$119)+'СЕТ СН'!$I$12+СВЦЭМ!$D$10+'СЕТ СН'!$I$6-'СЕТ СН'!$I$22</f>
        <v>1055.0967788600001</v>
      </c>
      <c r="U125" s="36">
        <f>SUMIFS(СВЦЭМ!$C$33:$C$776,СВЦЭМ!$A$33:$A$776,$A125,СВЦЭМ!$B$33:$B$776,U$119)+'СЕТ СН'!$I$12+СВЦЭМ!$D$10+'СЕТ СН'!$I$6-'СЕТ СН'!$I$22</f>
        <v>1052.0669118400001</v>
      </c>
      <c r="V125" s="36">
        <f>SUMIFS(СВЦЭМ!$C$33:$C$776,СВЦЭМ!$A$33:$A$776,$A125,СВЦЭМ!$B$33:$B$776,V$119)+'СЕТ СН'!$I$12+СВЦЭМ!$D$10+'СЕТ СН'!$I$6-'СЕТ СН'!$I$22</f>
        <v>1073.3234781300002</v>
      </c>
      <c r="W125" s="36">
        <f>SUMIFS(СВЦЭМ!$C$33:$C$776,СВЦЭМ!$A$33:$A$776,$A125,СВЦЭМ!$B$33:$B$776,W$119)+'СЕТ СН'!$I$12+СВЦЭМ!$D$10+'СЕТ СН'!$I$6-'СЕТ СН'!$I$22</f>
        <v>1064.71239358</v>
      </c>
      <c r="X125" s="36">
        <f>SUMIFS(СВЦЭМ!$C$33:$C$776,СВЦЭМ!$A$33:$A$776,$A125,СВЦЭМ!$B$33:$B$776,X$119)+'СЕТ СН'!$I$12+СВЦЭМ!$D$10+'СЕТ СН'!$I$6-'СЕТ СН'!$I$22</f>
        <v>1057.8097054899999</v>
      </c>
      <c r="Y125" s="36">
        <f>SUMIFS(СВЦЭМ!$C$33:$C$776,СВЦЭМ!$A$33:$A$776,$A125,СВЦЭМ!$B$33:$B$776,Y$119)+'СЕТ СН'!$I$12+СВЦЭМ!$D$10+'СЕТ СН'!$I$6-'СЕТ СН'!$I$22</f>
        <v>1120.8212498500002</v>
      </c>
    </row>
    <row r="126" spans="1:27" ht="15.75" x14ac:dyDescent="0.2">
      <c r="A126" s="35">
        <f t="shared" si="3"/>
        <v>43715</v>
      </c>
      <c r="B126" s="36">
        <f>SUMIFS(СВЦЭМ!$C$33:$C$776,СВЦЭМ!$A$33:$A$776,$A126,СВЦЭМ!$B$33:$B$776,B$119)+'СЕТ СН'!$I$12+СВЦЭМ!$D$10+'СЕТ СН'!$I$6-'СЕТ СН'!$I$22</f>
        <v>1154.4173495700002</v>
      </c>
      <c r="C126" s="36">
        <f>SUMIFS(СВЦЭМ!$C$33:$C$776,СВЦЭМ!$A$33:$A$776,$A126,СВЦЭМ!$B$33:$B$776,C$119)+'СЕТ СН'!$I$12+СВЦЭМ!$D$10+'СЕТ СН'!$I$6-'СЕТ СН'!$I$22</f>
        <v>1192.02207503</v>
      </c>
      <c r="D126" s="36">
        <f>SUMIFS(СВЦЭМ!$C$33:$C$776,СВЦЭМ!$A$33:$A$776,$A126,СВЦЭМ!$B$33:$B$776,D$119)+'СЕТ СН'!$I$12+СВЦЭМ!$D$10+'СЕТ СН'!$I$6-'СЕТ СН'!$I$22</f>
        <v>1211.5054071100001</v>
      </c>
      <c r="E126" s="36">
        <f>SUMIFS(СВЦЭМ!$C$33:$C$776,СВЦЭМ!$A$33:$A$776,$A126,СВЦЭМ!$B$33:$B$776,E$119)+'СЕТ СН'!$I$12+СВЦЭМ!$D$10+'СЕТ СН'!$I$6-'СЕТ СН'!$I$22</f>
        <v>1221.1678599700001</v>
      </c>
      <c r="F126" s="36">
        <f>SUMIFS(СВЦЭМ!$C$33:$C$776,СВЦЭМ!$A$33:$A$776,$A126,СВЦЭМ!$B$33:$B$776,F$119)+'СЕТ СН'!$I$12+СВЦЭМ!$D$10+'СЕТ СН'!$I$6-'СЕТ СН'!$I$22</f>
        <v>1222.3358147500001</v>
      </c>
      <c r="G126" s="36">
        <f>SUMIFS(СВЦЭМ!$C$33:$C$776,СВЦЭМ!$A$33:$A$776,$A126,СВЦЭМ!$B$33:$B$776,G$119)+'СЕТ СН'!$I$12+СВЦЭМ!$D$10+'СЕТ СН'!$I$6-'СЕТ СН'!$I$22</f>
        <v>1226.0583121200002</v>
      </c>
      <c r="H126" s="36">
        <f>SUMIFS(СВЦЭМ!$C$33:$C$776,СВЦЭМ!$A$33:$A$776,$A126,СВЦЭМ!$B$33:$B$776,H$119)+'СЕТ СН'!$I$12+СВЦЭМ!$D$10+'СЕТ СН'!$I$6-'СЕТ СН'!$I$22</f>
        <v>1189.3260525200001</v>
      </c>
      <c r="I126" s="36">
        <f>SUMIFS(СВЦЭМ!$C$33:$C$776,СВЦЭМ!$A$33:$A$776,$A126,СВЦЭМ!$B$33:$B$776,I$119)+'СЕТ СН'!$I$12+СВЦЭМ!$D$10+'СЕТ СН'!$I$6-'СЕТ СН'!$I$22</f>
        <v>1142.60362747</v>
      </c>
      <c r="J126" s="36">
        <f>SUMIFS(СВЦЭМ!$C$33:$C$776,СВЦЭМ!$A$33:$A$776,$A126,СВЦЭМ!$B$33:$B$776,J$119)+'СЕТ СН'!$I$12+СВЦЭМ!$D$10+'СЕТ СН'!$I$6-'СЕТ СН'!$I$22</f>
        <v>1106.52222992</v>
      </c>
      <c r="K126" s="36">
        <f>SUMIFS(СВЦЭМ!$C$33:$C$776,СВЦЭМ!$A$33:$A$776,$A126,СВЦЭМ!$B$33:$B$776,K$119)+'СЕТ СН'!$I$12+СВЦЭМ!$D$10+'СЕТ СН'!$I$6-'СЕТ СН'!$I$22</f>
        <v>1106.75343961</v>
      </c>
      <c r="L126" s="36">
        <f>SUMIFS(СВЦЭМ!$C$33:$C$776,СВЦЭМ!$A$33:$A$776,$A126,СВЦЭМ!$B$33:$B$776,L$119)+'СЕТ СН'!$I$12+СВЦЭМ!$D$10+'СЕТ СН'!$I$6-'СЕТ СН'!$I$22</f>
        <v>1131.9148983499999</v>
      </c>
      <c r="M126" s="36">
        <f>SUMIFS(СВЦЭМ!$C$33:$C$776,СВЦЭМ!$A$33:$A$776,$A126,СВЦЭМ!$B$33:$B$776,M$119)+'СЕТ СН'!$I$12+СВЦЭМ!$D$10+'СЕТ СН'!$I$6-'СЕТ СН'!$I$22</f>
        <v>1094.61330924</v>
      </c>
      <c r="N126" s="36">
        <f>SUMIFS(СВЦЭМ!$C$33:$C$776,СВЦЭМ!$A$33:$A$776,$A126,СВЦЭМ!$B$33:$B$776,N$119)+'СЕТ СН'!$I$12+СВЦЭМ!$D$10+'СЕТ СН'!$I$6-'СЕТ СН'!$I$22</f>
        <v>1138.2650089600002</v>
      </c>
      <c r="O126" s="36">
        <f>SUMIFS(СВЦЭМ!$C$33:$C$776,СВЦЭМ!$A$33:$A$776,$A126,СВЦЭМ!$B$33:$B$776,O$119)+'СЕТ СН'!$I$12+СВЦЭМ!$D$10+'СЕТ СН'!$I$6-'СЕТ СН'!$I$22</f>
        <v>1110.1819137699999</v>
      </c>
      <c r="P126" s="36">
        <f>SUMIFS(СВЦЭМ!$C$33:$C$776,СВЦЭМ!$A$33:$A$776,$A126,СВЦЭМ!$B$33:$B$776,P$119)+'СЕТ СН'!$I$12+СВЦЭМ!$D$10+'СЕТ СН'!$I$6-'СЕТ СН'!$I$22</f>
        <v>1110.2254188100001</v>
      </c>
      <c r="Q126" s="36">
        <f>SUMIFS(СВЦЭМ!$C$33:$C$776,СВЦЭМ!$A$33:$A$776,$A126,СВЦЭМ!$B$33:$B$776,Q$119)+'СЕТ СН'!$I$12+СВЦЭМ!$D$10+'СЕТ СН'!$I$6-'СЕТ СН'!$I$22</f>
        <v>1109.6009463400001</v>
      </c>
      <c r="R126" s="36">
        <f>SUMIFS(СВЦЭМ!$C$33:$C$776,СВЦЭМ!$A$33:$A$776,$A126,СВЦЭМ!$B$33:$B$776,R$119)+'СЕТ СН'!$I$12+СВЦЭМ!$D$10+'СЕТ СН'!$I$6-'СЕТ СН'!$I$22</f>
        <v>1070.0115590600001</v>
      </c>
      <c r="S126" s="36">
        <f>SUMIFS(СВЦЭМ!$C$33:$C$776,СВЦЭМ!$A$33:$A$776,$A126,СВЦЭМ!$B$33:$B$776,S$119)+'СЕТ СН'!$I$12+СВЦЭМ!$D$10+'СЕТ СН'!$I$6-'СЕТ СН'!$I$22</f>
        <v>1048.8927505900001</v>
      </c>
      <c r="T126" s="36">
        <f>SUMIFS(СВЦЭМ!$C$33:$C$776,СВЦЭМ!$A$33:$A$776,$A126,СВЦЭМ!$B$33:$B$776,T$119)+'СЕТ СН'!$I$12+СВЦЭМ!$D$10+'СЕТ СН'!$I$6-'СЕТ СН'!$I$22</f>
        <v>1049.75101625</v>
      </c>
      <c r="U126" s="36">
        <f>SUMIFS(СВЦЭМ!$C$33:$C$776,СВЦЭМ!$A$33:$A$776,$A126,СВЦЭМ!$B$33:$B$776,U$119)+'СЕТ СН'!$I$12+СВЦЭМ!$D$10+'СЕТ СН'!$I$6-'СЕТ СН'!$I$22</f>
        <v>1052.9031157300001</v>
      </c>
      <c r="V126" s="36">
        <f>SUMIFS(СВЦЭМ!$C$33:$C$776,СВЦЭМ!$A$33:$A$776,$A126,СВЦЭМ!$B$33:$B$776,V$119)+'СЕТ СН'!$I$12+СВЦЭМ!$D$10+'СЕТ СН'!$I$6-'СЕТ СН'!$I$22</f>
        <v>1062.58039336</v>
      </c>
      <c r="W126" s="36">
        <f>SUMIFS(СВЦЭМ!$C$33:$C$776,СВЦЭМ!$A$33:$A$776,$A126,СВЦЭМ!$B$33:$B$776,W$119)+'СЕТ СН'!$I$12+СВЦЭМ!$D$10+'СЕТ СН'!$I$6-'СЕТ СН'!$I$22</f>
        <v>1063.0508719100001</v>
      </c>
      <c r="X126" s="36">
        <f>SUMIFS(СВЦЭМ!$C$33:$C$776,СВЦЭМ!$A$33:$A$776,$A126,СВЦЭМ!$B$33:$B$776,X$119)+'СЕТ СН'!$I$12+СВЦЭМ!$D$10+'СЕТ СН'!$I$6-'СЕТ СН'!$I$22</f>
        <v>1045.0287329800001</v>
      </c>
      <c r="Y126" s="36">
        <f>SUMIFS(СВЦЭМ!$C$33:$C$776,СВЦЭМ!$A$33:$A$776,$A126,СВЦЭМ!$B$33:$B$776,Y$119)+'СЕТ СН'!$I$12+СВЦЭМ!$D$10+'СЕТ СН'!$I$6-'СЕТ СН'!$I$22</f>
        <v>1108.0774337299999</v>
      </c>
    </row>
    <row r="127" spans="1:27" ht="15.75" x14ac:dyDescent="0.2">
      <c r="A127" s="35">
        <f t="shared" si="3"/>
        <v>43716</v>
      </c>
      <c r="B127" s="36">
        <f>SUMIFS(СВЦЭМ!$C$33:$C$776,СВЦЭМ!$A$33:$A$776,$A127,СВЦЭМ!$B$33:$B$776,B$119)+'СЕТ СН'!$I$12+СВЦЭМ!$D$10+'СЕТ СН'!$I$6-'СЕТ СН'!$I$22</f>
        <v>1148.3068223600001</v>
      </c>
      <c r="C127" s="36">
        <f>SUMIFS(СВЦЭМ!$C$33:$C$776,СВЦЭМ!$A$33:$A$776,$A127,СВЦЭМ!$B$33:$B$776,C$119)+'СЕТ СН'!$I$12+СВЦЭМ!$D$10+'СЕТ СН'!$I$6-'СЕТ СН'!$I$22</f>
        <v>1181.0894400699999</v>
      </c>
      <c r="D127" s="36">
        <f>SUMIFS(СВЦЭМ!$C$33:$C$776,СВЦЭМ!$A$33:$A$776,$A127,СВЦЭМ!$B$33:$B$776,D$119)+'СЕТ СН'!$I$12+СВЦЭМ!$D$10+'СЕТ СН'!$I$6-'СЕТ СН'!$I$22</f>
        <v>1196.7897239500001</v>
      </c>
      <c r="E127" s="36">
        <f>SUMIFS(СВЦЭМ!$C$33:$C$776,СВЦЭМ!$A$33:$A$776,$A127,СВЦЭМ!$B$33:$B$776,E$119)+'СЕТ СН'!$I$12+СВЦЭМ!$D$10+'СЕТ СН'!$I$6-'СЕТ СН'!$I$22</f>
        <v>1205.9999764600002</v>
      </c>
      <c r="F127" s="36">
        <f>SUMIFS(СВЦЭМ!$C$33:$C$776,СВЦЭМ!$A$33:$A$776,$A127,СВЦЭМ!$B$33:$B$776,F$119)+'СЕТ СН'!$I$12+СВЦЭМ!$D$10+'СЕТ СН'!$I$6-'СЕТ СН'!$I$22</f>
        <v>1209.32872391</v>
      </c>
      <c r="G127" s="36">
        <f>SUMIFS(СВЦЭМ!$C$33:$C$776,СВЦЭМ!$A$33:$A$776,$A127,СВЦЭМ!$B$33:$B$776,G$119)+'СЕТ СН'!$I$12+СВЦЭМ!$D$10+'СЕТ СН'!$I$6-'СЕТ СН'!$I$22</f>
        <v>1206.01188671</v>
      </c>
      <c r="H127" s="36">
        <f>SUMIFS(СВЦЭМ!$C$33:$C$776,СВЦЭМ!$A$33:$A$776,$A127,СВЦЭМ!$B$33:$B$776,H$119)+'СЕТ СН'!$I$12+СВЦЭМ!$D$10+'СЕТ СН'!$I$6-'СЕТ СН'!$I$22</f>
        <v>1187.4191863599999</v>
      </c>
      <c r="I127" s="36">
        <f>SUMIFS(СВЦЭМ!$C$33:$C$776,СВЦЭМ!$A$33:$A$776,$A127,СВЦЭМ!$B$33:$B$776,I$119)+'СЕТ СН'!$I$12+СВЦЭМ!$D$10+'СЕТ СН'!$I$6-'СЕТ СН'!$I$22</f>
        <v>1171.1601749900001</v>
      </c>
      <c r="J127" s="36">
        <f>SUMIFS(СВЦЭМ!$C$33:$C$776,СВЦЭМ!$A$33:$A$776,$A127,СВЦЭМ!$B$33:$B$776,J$119)+'СЕТ СН'!$I$12+СВЦЭМ!$D$10+'СЕТ СН'!$I$6-'СЕТ СН'!$I$22</f>
        <v>1153.9020012599999</v>
      </c>
      <c r="K127" s="36">
        <f>SUMIFS(СВЦЭМ!$C$33:$C$776,СВЦЭМ!$A$33:$A$776,$A127,СВЦЭМ!$B$33:$B$776,K$119)+'СЕТ СН'!$I$12+СВЦЭМ!$D$10+'СЕТ СН'!$I$6-'СЕТ СН'!$I$22</f>
        <v>1125.8257086399999</v>
      </c>
      <c r="L127" s="36">
        <f>SUMIFS(СВЦЭМ!$C$33:$C$776,СВЦЭМ!$A$33:$A$776,$A127,СВЦЭМ!$B$33:$B$776,L$119)+'СЕТ СН'!$I$12+СВЦЭМ!$D$10+'СЕТ СН'!$I$6-'СЕТ СН'!$I$22</f>
        <v>1124.82806076</v>
      </c>
      <c r="M127" s="36">
        <f>SUMIFS(СВЦЭМ!$C$33:$C$776,СВЦЭМ!$A$33:$A$776,$A127,СВЦЭМ!$B$33:$B$776,M$119)+'СЕТ СН'!$I$12+СВЦЭМ!$D$10+'СЕТ СН'!$I$6-'СЕТ СН'!$I$22</f>
        <v>1100.9495797100001</v>
      </c>
      <c r="N127" s="36">
        <f>SUMIFS(СВЦЭМ!$C$33:$C$776,СВЦЭМ!$A$33:$A$776,$A127,СВЦЭМ!$B$33:$B$776,N$119)+'СЕТ СН'!$I$12+СВЦЭМ!$D$10+'СЕТ СН'!$I$6-'СЕТ СН'!$I$22</f>
        <v>1113.2574272900001</v>
      </c>
      <c r="O127" s="36">
        <f>SUMIFS(СВЦЭМ!$C$33:$C$776,СВЦЭМ!$A$33:$A$776,$A127,СВЦЭМ!$B$33:$B$776,O$119)+'СЕТ СН'!$I$12+СВЦЭМ!$D$10+'СЕТ СН'!$I$6-'СЕТ СН'!$I$22</f>
        <v>1112.9220395699999</v>
      </c>
      <c r="P127" s="36">
        <f>SUMIFS(СВЦЭМ!$C$33:$C$776,СВЦЭМ!$A$33:$A$776,$A127,СВЦЭМ!$B$33:$B$776,P$119)+'СЕТ СН'!$I$12+СВЦЭМ!$D$10+'СЕТ СН'!$I$6-'СЕТ СН'!$I$22</f>
        <v>1109.3464975300001</v>
      </c>
      <c r="Q127" s="36">
        <f>SUMIFS(СВЦЭМ!$C$33:$C$776,СВЦЭМ!$A$33:$A$776,$A127,СВЦЭМ!$B$33:$B$776,Q$119)+'СЕТ СН'!$I$12+СВЦЭМ!$D$10+'СЕТ СН'!$I$6-'СЕТ СН'!$I$22</f>
        <v>1118.7813999800001</v>
      </c>
      <c r="R127" s="36">
        <f>SUMIFS(СВЦЭМ!$C$33:$C$776,СВЦЭМ!$A$33:$A$776,$A127,СВЦЭМ!$B$33:$B$776,R$119)+'СЕТ СН'!$I$12+СВЦЭМ!$D$10+'СЕТ СН'!$I$6-'СЕТ СН'!$I$22</f>
        <v>1081.4755480200001</v>
      </c>
      <c r="S127" s="36">
        <f>SUMIFS(СВЦЭМ!$C$33:$C$776,СВЦЭМ!$A$33:$A$776,$A127,СВЦЭМ!$B$33:$B$776,S$119)+'СЕТ СН'!$I$12+СВЦЭМ!$D$10+'СЕТ СН'!$I$6-'СЕТ СН'!$I$22</f>
        <v>1050.5337834700001</v>
      </c>
      <c r="T127" s="36">
        <f>SUMIFS(СВЦЭМ!$C$33:$C$776,СВЦЭМ!$A$33:$A$776,$A127,СВЦЭМ!$B$33:$B$776,T$119)+'СЕТ СН'!$I$12+СВЦЭМ!$D$10+'СЕТ СН'!$I$6-'СЕТ СН'!$I$22</f>
        <v>1060.89321737</v>
      </c>
      <c r="U127" s="36">
        <f>SUMIFS(СВЦЭМ!$C$33:$C$776,СВЦЭМ!$A$33:$A$776,$A127,СВЦЭМ!$B$33:$B$776,U$119)+'СЕТ СН'!$I$12+СВЦЭМ!$D$10+'СЕТ СН'!$I$6-'СЕТ СН'!$I$22</f>
        <v>1059.26997628</v>
      </c>
      <c r="V127" s="36">
        <f>SUMIFS(СВЦЭМ!$C$33:$C$776,СВЦЭМ!$A$33:$A$776,$A127,СВЦЭМ!$B$33:$B$776,V$119)+'СЕТ СН'!$I$12+СВЦЭМ!$D$10+'СЕТ СН'!$I$6-'СЕТ СН'!$I$22</f>
        <v>1084.83523848</v>
      </c>
      <c r="W127" s="36">
        <f>SUMIFS(СВЦЭМ!$C$33:$C$776,СВЦЭМ!$A$33:$A$776,$A127,СВЦЭМ!$B$33:$B$776,W$119)+'СЕТ СН'!$I$12+СВЦЭМ!$D$10+'СЕТ СН'!$I$6-'СЕТ СН'!$I$22</f>
        <v>1078.1161367</v>
      </c>
      <c r="X127" s="36">
        <f>SUMIFS(СВЦЭМ!$C$33:$C$776,СВЦЭМ!$A$33:$A$776,$A127,СВЦЭМ!$B$33:$B$776,X$119)+'СЕТ СН'!$I$12+СВЦЭМ!$D$10+'СЕТ СН'!$I$6-'СЕТ СН'!$I$22</f>
        <v>1039.0208157699999</v>
      </c>
      <c r="Y127" s="36">
        <f>SUMIFS(СВЦЭМ!$C$33:$C$776,СВЦЭМ!$A$33:$A$776,$A127,СВЦЭМ!$B$33:$B$776,Y$119)+'СЕТ СН'!$I$12+СВЦЭМ!$D$10+'СЕТ СН'!$I$6-'СЕТ СН'!$I$22</f>
        <v>1060.7332905500002</v>
      </c>
    </row>
    <row r="128" spans="1:27" ht="15.75" x14ac:dyDescent="0.2">
      <c r="A128" s="35">
        <f t="shared" si="3"/>
        <v>43717</v>
      </c>
      <c r="B128" s="36">
        <f>SUMIFS(СВЦЭМ!$C$33:$C$776,СВЦЭМ!$A$33:$A$776,$A128,СВЦЭМ!$B$33:$B$776,B$119)+'СЕТ СН'!$I$12+СВЦЭМ!$D$10+'СЕТ СН'!$I$6-'СЕТ СН'!$I$22</f>
        <v>1123.5526671500002</v>
      </c>
      <c r="C128" s="36">
        <f>SUMIFS(СВЦЭМ!$C$33:$C$776,СВЦЭМ!$A$33:$A$776,$A128,СВЦЭМ!$B$33:$B$776,C$119)+'СЕТ СН'!$I$12+СВЦЭМ!$D$10+'СЕТ СН'!$I$6-'СЕТ СН'!$I$22</f>
        <v>1204.3957011100001</v>
      </c>
      <c r="D128" s="36">
        <f>SUMIFS(СВЦЭМ!$C$33:$C$776,СВЦЭМ!$A$33:$A$776,$A128,СВЦЭМ!$B$33:$B$776,D$119)+'СЕТ СН'!$I$12+СВЦЭМ!$D$10+'СЕТ СН'!$I$6-'СЕТ СН'!$I$22</f>
        <v>1220.0775446100001</v>
      </c>
      <c r="E128" s="36">
        <f>SUMIFS(СВЦЭМ!$C$33:$C$776,СВЦЭМ!$A$33:$A$776,$A128,СВЦЭМ!$B$33:$B$776,E$119)+'СЕТ СН'!$I$12+СВЦЭМ!$D$10+'СЕТ СН'!$I$6-'СЕТ СН'!$I$22</f>
        <v>1237.4215131599999</v>
      </c>
      <c r="F128" s="36">
        <f>SUMIFS(СВЦЭМ!$C$33:$C$776,СВЦЭМ!$A$33:$A$776,$A128,СВЦЭМ!$B$33:$B$776,F$119)+'СЕТ СН'!$I$12+СВЦЭМ!$D$10+'СЕТ СН'!$I$6-'СЕТ СН'!$I$22</f>
        <v>1242.3946994400001</v>
      </c>
      <c r="G128" s="36">
        <f>SUMIFS(СВЦЭМ!$C$33:$C$776,СВЦЭМ!$A$33:$A$776,$A128,СВЦЭМ!$B$33:$B$776,G$119)+'СЕТ СН'!$I$12+СВЦЭМ!$D$10+'СЕТ СН'!$I$6-'СЕТ СН'!$I$22</f>
        <v>1234.0798604800002</v>
      </c>
      <c r="H128" s="36">
        <f>SUMIFS(СВЦЭМ!$C$33:$C$776,СВЦЭМ!$A$33:$A$776,$A128,СВЦЭМ!$B$33:$B$776,H$119)+'СЕТ СН'!$I$12+СВЦЭМ!$D$10+'СЕТ СН'!$I$6-'СЕТ СН'!$I$22</f>
        <v>1176.0971540400001</v>
      </c>
      <c r="I128" s="36">
        <f>SUMIFS(СВЦЭМ!$C$33:$C$776,СВЦЭМ!$A$33:$A$776,$A128,СВЦЭМ!$B$33:$B$776,I$119)+'СЕТ СН'!$I$12+СВЦЭМ!$D$10+'СЕТ СН'!$I$6-'СЕТ СН'!$I$22</f>
        <v>1126.9173626199999</v>
      </c>
      <c r="J128" s="36">
        <f>SUMIFS(СВЦЭМ!$C$33:$C$776,СВЦЭМ!$A$33:$A$776,$A128,СВЦЭМ!$B$33:$B$776,J$119)+'СЕТ СН'!$I$12+СВЦЭМ!$D$10+'СЕТ СН'!$I$6-'СЕТ СН'!$I$22</f>
        <v>1079.8452792600001</v>
      </c>
      <c r="K128" s="36">
        <f>SUMIFS(СВЦЭМ!$C$33:$C$776,СВЦЭМ!$A$33:$A$776,$A128,СВЦЭМ!$B$33:$B$776,K$119)+'СЕТ СН'!$I$12+СВЦЭМ!$D$10+'СЕТ СН'!$I$6-'СЕТ СН'!$I$22</f>
        <v>1059.9911338800002</v>
      </c>
      <c r="L128" s="36">
        <f>SUMIFS(СВЦЭМ!$C$33:$C$776,СВЦЭМ!$A$33:$A$776,$A128,СВЦЭМ!$B$33:$B$776,L$119)+'СЕТ СН'!$I$12+СВЦЭМ!$D$10+'СЕТ СН'!$I$6-'СЕТ СН'!$I$22</f>
        <v>1057.0200629400001</v>
      </c>
      <c r="M128" s="36">
        <f>SUMIFS(СВЦЭМ!$C$33:$C$776,СВЦЭМ!$A$33:$A$776,$A128,СВЦЭМ!$B$33:$B$776,M$119)+'СЕТ СН'!$I$12+СВЦЭМ!$D$10+'СЕТ СН'!$I$6-'СЕТ СН'!$I$22</f>
        <v>1052.7975552299999</v>
      </c>
      <c r="N128" s="36">
        <f>SUMIFS(СВЦЭМ!$C$33:$C$776,СВЦЭМ!$A$33:$A$776,$A128,СВЦЭМ!$B$33:$B$776,N$119)+'СЕТ СН'!$I$12+СВЦЭМ!$D$10+'СЕТ СН'!$I$6-'СЕТ СН'!$I$22</f>
        <v>1055.2889456400001</v>
      </c>
      <c r="O128" s="36">
        <f>SUMIFS(СВЦЭМ!$C$33:$C$776,СВЦЭМ!$A$33:$A$776,$A128,СВЦЭМ!$B$33:$B$776,O$119)+'СЕТ СН'!$I$12+СВЦЭМ!$D$10+'СЕТ СН'!$I$6-'СЕТ СН'!$I$22</f>
        <v>1060.5771853000001</v>
      </c>
      <c r="P128" s="36">
        <f>SUMIFS(СВЦЭМ!$C$33:$C$776,СВЦЭМ!$A$33:$A$776,$A128,СВЦЭМ!$B$33:$B$776,P$119)+'СЕТ СН'!$I$12+СВЦЭМ!$D$10+'СЕТ СН'!$I$6-'СЕТ СН'!$I$22</f>
        <v>1063.7465437800001</v>
      </c>
      <c r="Q128" s="36">
        <f>SUMIFS(СВЦЭМ!$C$33:$C$776,СВЦЭМ!$A$33:$A$776,$A128,СВЦЭМ!$B$33:$B$776,Q$119)+'СЕТ СН'!$I$12+СВЦЭМ!$D$10+'СЕТ СН'!$I$6-'СЕТ СН'!$I$22</f>
        <v>1069.8444875099999</v>
      </c>
      <c r="R128" s="36">
        <f>SUMIFS(СВЦЭМ!$C$33:$C$776,СВЦЭМ!$A$33:$A$776,$A128,СВЦЭМ!$B$33:$B$776,R$119)+'СЕТ СН'!$I$12+СВЦЭМ!$D$10+'СЕТ СН'!$I$6-'СЕТ СН'!$I$22</f>
        <v>1067.7172997900002</v>
      </c>
      <c r="S128" s="36">
        <f>SUMIFS(СВЦЭМ!$C$33:$C$776,СВЦЭМ!$A$33:$A$776,$A128,СВЦЭМ!$B$33:$B$776,S$119)+'СЕТ СН'!$I$12+СВЦЭМ!$D$10+'СЕТ СН'!$I$6-'СЕТ СН'!$I$22</f>
        <v>1065.39984078</v>
      </c>
      <c r="T128" s="36">
        <f>SUMIFS(СВЦЭМ!$C$33:$C$776,СВЦЭМ!$A$33:$A$776,$A128,СВЦЭМ!$B$33:$B$776,T$119)+'СЕТ СН'!$I$12+СВЦЭМ!$D$10+'СЕТ СН'!$I$6-'СЕТ СН'!$I$22</f>
        <v>1054.92868202</v>
      </c>
      <c r="U128" s="36">
        <f>SUMIFS(СВЦЭМ!$C$33:$C$776,СВЦЭМ!$A$33:$A$776,$A128,СВЦЭМ!$B$33:$B$776,U$119)+'СЕТ СН'!$I$12+СВЦЭМ!$D$10+'СЕТ СН'!$I$6-'СЕТ СН'!$I$22</f>
        <v>1062.3789637100001</v>
      </c>
      <c r="V128" s="36">
        <f>SUMIFS(СВЦЭМ!$C$33:$C$776,СВЦЭМ!$A$33:$A$776,$A128,СВЦЭМ!$B$33:$B$776,V$119)+'СЕТ СН'!$I$12+СВЦЭМ!$D$10+'СЕТ СН'!$I$6-'СЕТ СН'!$I$22</f>
        <v>1073.6358601000002</v>
      </c>
      <c r="W128" s="36">
        <f>SUMIFS(СВЦЭМ!$C$33:$C$776,СВЦЭМ!$A$33:$A$776,$A128,СВЦЭМ!$B$33:$B$776,W$119)+'СЕТ СН'!$I$12+СВЦЭМ!$D$10+'СЕТ СН'!$I$6-'СЕТ СН'!$I$22</f>
        <v>1070.3533817100001</v>
      </c>
      <c r="X128" s="36">
        <f>SUMIFS(СВЦЭМ!$C$33:$C$776,СВЦЭМ!$A$33:$A$776,$A128,СВЦЭМ!$B$33:$B$776,X$119)+'СЕТ СН'!$I$12+СВЦЭМ!$D$10+'СЕТ СН'!$I$6-'СЕТ СН'!$I$22</f>
        <v>1056.1173887300001</v>
      </c>
      <c r="Y128" s="36">
        <f>SUMIFS(СВЦЭМ!$C$33:$C$776,СВЦЭМ!$A$33:$A$776,$A128,СВЦЭМ!$B$33:$B$776,Y$119)+'СЕТ СН'!$I$12+СВЦЭМ!$D$10+'СЕТ СН'!$I$6-'СЕТ СН'!$I$22</f>
        <v>1094.8580830800001</v>
      </c>
    </row>
    <row r="129" spans="1:25" ht="15.75" x14ac:dyDescent="0.2">
      <c r="A129" s="35">
        <f t="shared" si="3"/>
        <v>43718</v>
      </c>
      <c r="B129" s="36">
        <f>SUMIFS(СВЦЭМ!$C$33:$C$776,СВЦЭМ!$A$33:$A$776,$A129,СВЦЭМ!$B$33:$B$776,B$119)+'СЕТ СН'!$I$12+СВЦЭМ!$D$10+'СЕТ СН'!$I$6-'СЕТ СН'!$I$22</f>
        <v>1137.6735530300002</v>
      </c>
      <c r="C129" s="36">
        <f>SUMIFS(СВЦЭМ!$C$33:$C$776,СВЦЭМ!$A$33:$A$776,$A129,СВЦЭМ!$B$33:$B$776,C$119)+'СЕТ СН'!$I$12+СВЦЭМ!$D$10+'СЕТ СН'!$I$6-'СЕТ СН'!$I$22</f>
        <v>1153.9894682700001</v>
      </c>
      <c r="D129" s="36">
        <f>SUMIFS(СВЦЭМ!$C$33:$C$776,СВЦЭМ!$A$33:$A$776,$A129,СВЦЭМ!$B$33:$B$776,D$119)+'СЕТ СН'!$I$12+СВЦЭМ!$D$10+'СЕТ СН'!$I$6-'СЕТ СН'!$I$22</f>
        <v>1174.3613755599999</v>
      </c>
      <c r="E129" s="36">
        <f>SUMIFS(СВЦЭМ!$C$33:$C$776,СВЦЭМ!$A$33:$A$776,$A129,СВЦЭМ!$B$33:$B$776,E$119)+'СЕТ СН'!$I$12+СВЦЭМ!$D$10+'СЕТ СН'!$I$6-'СЕТ СН'!$I$22</f>
        <v>1177.3493624500002</v>
      </c>
      <c r="F129" s="36">
        <f>SUMIFS(СВЦЭМ!$C$33:$C$776,СВЦЭМ!$A$33:$A$776,$A129,СВЦЭМ!$B$33:$B$776,F$119)+'СЕТ СН'!$I$12+СВЦЭМ!$D$10+'СЕТ СН'!$I$6-'СЕТ СН'!$I$22</f>
        <v>1161.6465727499999</v>
      </c>
      <c r="G129" s="36">
        <f>SUMIFS(СВЦЭМ!$C$33:$C$776,СВЦЭМ!$A$33:$A$776,$A129,СВЦЭМ!$B$33:$B$776,G$119)+'СЕТ СН'!$I$12+СВЦЭМ!$D$10+'СЕТ СН'!$I$6-'СЕТ СН'!$I$22</f>
        <v>1157.8795913399999</v>
      </c>
      <c r="H129" s="36">
        <f>SUMIFS(СВЦЭМ!$C$33:$C$776,СВЦЭМ!$A$33:$A$776,$A129,СВЦЭМ!$B$33:$B$776,H$119)+'СЕТ СН'!$I$12+СВЦЭМ!$D$10+'СЕТ СН'!$I$6-'СЕТ СН'!$I$22</f>
        <v>1141.60413819</v>
      </c>
      <c r="I129" s="36">
        <f>SUMIFS(СВЦЭМ!$C$33:$C$776,СВЦЭМ!$A$33:$A$776,$A129,СВЦЭМ!$B$33:$B$776,I$119)+'СЕТ СН'!$I$12+СВЦЭМ!$D$10+'СЕТ СН'!$I$6-'СЕТ СН'!$I$22</f>
        <v>1132.28360797</v>
      </c>
      <c r="J129" s="36">
        <f>SUMIFS(СВЦЭМ!$C$33:$C$776,СВЦЭМ!$A$33:$A$776,$A129,СВЦЭМ!$B$33:$B$776,J$119)+'СЕТ СН'!$I$12+СВЦЭМ!$D$10+'СЕТ СН'!$I$6-'СЕТ СН'!$I$22</f>
        <v>1152.3106745100001</v>
      </c>
      <c r="K129" s="36">
        <f>SUMIFS(СВЦЭМ!$C$33:$C$776,СВЦЭМ!$A$33:$A$776,$A129,СВЦЭМ!$B$33:$B$776,K$119)+'СЕТ СН'!$I$12+СВЦЭМ!$D$10+'СЕТ СН'!$I$6-'СЕТ СН'!$I$22</f>
        <v>1152.68756052</v>
      </c>
      <c r="L129" s="36">
        <f>SUMIFS(СВЦЭМ!$C$33:$C$776,СВЦЭМ!$A$33:$A$776,$A129,СВЦЭМ!$B$33:$B$776,L$119)+'СЕТ СН'!$I$12+СВЦЭМ!$D$10+'СЕТ СН'!$I$6-'СЕТ СН'!$I$22</f>
        <v>1164.4290707600001</v>
      </c>
      <c r="M129" s="36">
        <f>SUMIFS(СВЦЭМ!$C$33:$C$776,СВЦЭМ!$A$33:$A$776,$A129,СВЦЭМ!$B$33:$B$776,M$119)+'СЕТ СН'!$I$12+СВЦЭМ!$D$10+'СЕТ СН'!$I$6-'СЕТ СН'!$I$22</f>
        <v>1159.77435745</v>
      </c>
      <c r="N129" s="36">
        <f>SUMIFS(СВЦЭМ!$C$33:$C$776,СВЦЭМ!$A$33:$A$776,$A129,СВЦЭМ!$B$33:$B$776,N$119)+'СЕТ СН'!$I$12+СВЦЭМ!$D$10+'СЕТ СН'!$I$6-'СЕТ СН'!$I$22</f>
        <v>1154.96982458</v>
      </c>
      <c r="O129" s="36">
        <f>SUMIFS(СВЦЭМ!$C$33:$C$776,СВЦЭМ!$A$33:$A$776,$A129,СВЦЭМ!$B$33:$B$776,O$119)+'СЕТ СН'!$I$12+СВЦЭМ!$D$10+'СЕТ СН'!$I$6-'СЕТ СН'!$I$22</f>
        <v>1154.3563236499999</v>
      </c>
      <c r="P129" s="36">
        <f>SUMIFS(СВЦЭМ!$C$33:$C$776,СВЦЭМ!$A$33:$A$776,$A129,СВЦЭМ!$B$33:$B$776,P$119)+'СЕТ СН'!$I$12+СВЦЭМ!$D$10+'СЕТ СН'!$I$6-'СЕТ СН'!$I$22</f>
        <v>1149.3298245999999</v>
      </c>
      <c r="Q129" s="36">
        <f>SUMIFS(СВЦЭМ!$C$33:$C$776,СВЦЭМ!$A$33:$A$776,$A129,СВЦЭМ!$B$33:$B$776,Q$119)+'СЕТ СН'!$I$12+СВЦЭМ!$D$10+'СЕТ СН'!$I$6-'СЕТ СН'!$I$22</f>
        <v>1152.5891486</v>
      </c>
      <c r="R129" s="36">
        <f>SUMIFS(СВЦЭМ!$C$33:$C$776,СВЦЭМ!$A$33:$A$776,$A129,СВЦЭМ!$B$33:$B$776,R$119)+'СЕТ СН'!$I$12+СВЦЭМ!$D$10+'СЕТ СН'!$I$6-'СЕТ СН'!$I$22</f>
        <v>1143.6417286000001</v>
      </c>
      <c r="S129" s="36">
        <f>SUMIFS(СВЦЭМ!$C$33:$C$776,СВЦЭМ!$A$33:$A$776,$A129,СВЦЭМ!$B$33:$B$776,S$119)+'СЕТ СН'!$I$12+СВЦЭМ!$D$10+'СЕТ СН'!$I$6-'СЕТ СН'!$I$22</f>
        <v>1141.4099571400002</v>
      </c>
      <c r="T129" s="36">
        <f>SUMIFS(СВЦЭМ!$C$33:$C$776,СВЦЭМ!$A$33:$A$776,$A129,СВЦЭМ!$B$33:$B$776,T$119)+'СЕТ СН'!$I$12+СВЦЭМ!$D$10+'СЕТ СН'!$I$6-'СЕТ СН'!$I$22</f>
        <v>1149.6413802900001</v>
      </c>
      <c r="U129" s="36">
        <f>SUMIFS(СВЦЭМ!$C$33:$C$776,СВЦЭМ!$A$33:$A$776,$A129,СВЦЭМ!$B$33:$B$776,U$119)+'СЕТ СН'!$I$12+СВЦЭМ!$D$10+'СЕТ СН'!$I$6-'СЕТ СН'!$I$22</f>
        <v>1160.42281402</v>
      </c>
      <c r="V129" s="36">
        <f>SUMIFS(СВЦЭМ!$C$33:$C$776,СВЦЭМ!$A$33:$A$776,$A129,СВЦЭМ!$B$33:$B$776,V$119)+'СЕТ СН'!$I$12+СВЦЭМ!$D$10+'СЕТ СН'!$I$6-'СЕТ СН'!$I$22</f>
        <v>1175.89992222</v>
      </c>
      <c r="W129" s="36">
        <f>SUMIFS(СВЦЭМ!$C$33:$C$776,СВЦЭМ!$A$33:$A$776,$A129,СВЦЭМ!$B$33:$B$776,W$119)+'СЕТ СН'!$I$12+СВЦЭМ!$D$10+'СЕТ СН'!$I$6-'СЕТ СН'!$I$22</f>
        <v>1158.9770975199999</v>
      </c>
      <c r="X129" s="36">
        <f>SUMIFS(СВЦЭМ!$C$33:$C$776,СВЦЭМ!$A$33:$A$776,$A129,СВЦЭМ!$B$33:$B$776,X$119)+'СЕТ СН'!$I$12+СВЦЭМ!$D$10+'СЕТ СН'!$I$6-'СЕТ СН'!$I$22</f>
        <v>1129.3303480899999</v>
      </c>
      <c r="Y129" s="36">
        <f>SUMIFS(СВЦЭМ!$C$33:$C$776,СВЦЭМ!$A$33:$A$776,$A129,СВЦЭМ!$B$33:$B$776,Y$119)+'СЕТ СН'!$I$12+СВЦЭМ!$D$10+'СЕТ СН'!$I$6-'СЕТ СН'!$I$22</f>
        <v>1146.38948579</v>
      </c>
    </row>
    <row r="130" spans="1:25" ht="15.75" x14ac:dyDescent="0.2">
      <c r="A130" s="35">
        <f t="shared" si="3"/>
        <v>43719</v>
      </c>
      <c r="B130" s="36">
        <f>SUMIFS(СВЦЭМ!$C$33:$C$776,СВЦЭМ!$A$33:$A$776,$A130,СВЦЭМ!$B$33:$B$776,B$119)+'СЕТ СН'!$I$12+СВЦЭМ!$D$10+'СЕТ СН'!$I$6-'СЕТ СН'!$I$22</f>
        <v>1227.84383142</v>
      </c>
      <c r="C130" s="36">
        <f>SUMIFS(СВЦЭМ!$C$33:$C$776,СВЦЭМ!$A$33:$A$776,$A130,СВЦЭМ!$B$33:$B$776,C$119)+'СЕТ СН'!$I$12+СВЦЭМ!$D$10+'СЕТ СН'!$I$6-'СЕТ СН'!$I$22</f>
        <v>1258.4032567900001</v>
      </c>
      <c r="D130" s="36">
        <f>SUMIFS(СВЦЭМ!$C$33:$C$776,СВЦЭМ!$A$33:$A$776,$A130,СВЦЭМ!$B$33:$B$776,D$119)+'СЕТ СН'!$I$12+СВЦЭМ!$D$10+'СЕТ СН'!$I$6-'СЕТ СН'!$I$22</f>
        <v>1282.4447137000002</v>
      </c>
      <c r="E130" s="36">
        <f>SUMIFS(СВЦЭМ!$C$33:$C$776,СВЦЭМ!$A$33:$A$776,$A130,СВЦЭМ!$B$33:$B$776,E$119)+'СЕТ СН'!$I$12+СВЦЭМ!$D$10+'СЕТ СН'!$I$6-'СЕТ СН'!$I$22</f>
        <v>1296.9857603700002</v>
      </c>
      <c r="F130" s="36">
        <f>SUMIFS(СВЦЭМ!$C$33:$C$776,СВЦЭМ!$A$33:$A$776,$A130,СВЦЭМ!$B$33:$B$776,F$119)+'СЕТ СН'!$I$12+СВЦЭМ!$D$10+'СЕТ СН'!$I$6-'СЕТ СН'!$I$22</f>
        <v>1304.2866302100001</v>
      </c>
      <c r="G130" s="36">
        <f>SUMIFS(СВЦЭМ!$C$33:$C$776,СВЦЭМ!$A$33:$A$776,$A130,СВЦЭМ!$B$33:$B$776,G$119)+'СЕТ СН'!$I$12+СВЦЭМ!$D$10+'СЕТ СН'!$I$6-'СЕТ СН'!$I$22</f>
        <v>1280.80295892</v>
      </c>
      <c r="H130" s="36">
        <f>SUMIFS(СВЦЭМ!$C$33:$C$776,СВЦЭМ!$A$33:$A$776,$A130,СВЦЭМ!$B$33:$B$776,H$119)+'СЕТ СН'!$I$12+СВЦЭМ!$D$10+'СЕТ СН'!$I$6-'СЕТ СН'!$I$22</f>
        <v>1234.3223718200002</v>
      </c>
      <c r="I130" s="36">
        <f>SUMIFS(СВЦЭМ!$C$33:$C$776,СВЦЭМ!$A$33:$A$776,$A130,СВЦЭМ!$B$33:$B$776,I$119)+'СЕТ СН'!$I$12+СВЦЭМ!$D$10+'СЕТ СН'!$I$6-'СЕТ СН'!$I$22</f>
        <v>1192.4754858800002</v>
      </c>
      <c r="J130" s="36">
        <f>SUMIFS(СВЦЭМ!$C$33:$C$776,СВЦЭМ!$A$33:$A$776,$A130,СВЦЭМ!$B$33:$B$776,J$119)+'СЕТ СН'!$I$12+СВЦЭМ!$D$10+'СЕТ СН'!$I$6-'СЕТ СН'!$I$22</f>
        <v>1147.3519961700001</v>
      </c>
      <c r="K130" s="36">
        <f>SUMIFS(СВЦЭМ!$C$33:$C$776,СВЦЭМ!$A$33:$A$776,$A130,СВЦЭМ!$B$33:$B$776,K$119)+'СЕТ СН'!$I$12+СВЦЭМ!$D$10+'СЕТ СН'!$I$6-'СЕТ СН'!$I$22</f>
        <v>1142.1861465000002</v>
      </c>
      <c r="L130" s="36">
        <f>SUMIFS(СВЦЭМ!$C$33:$C$776,СВЦЭМ!$A$33:$A$776,$A130,СВЦЭМ!$B$33:$B$776,L$119)+'СЕТ СН'!$I$12+СВЦЭМ!$D$10+'СЕТ СН'!$I$6-'СЕТ СН'!$I$22</f>
        <v>1140.1801352800001</v>
      </c>
      <c r="M130" s="36">
        <f>SUMIFS(СВЦЭМ!$C$33:$C$776,СВЦЭМ!$A$33:$A$776,$A130,СВЦЭМ!$B$33:$B$776,M$119)+'СЕТ СН'!$I$12+СВЦЭМ!$D$10+'СЕТ СН'!$I$6-'СЕТ СН'!$I$22</f>
        <v>1139.5657537100001</v>
      </c>
      <c r="N130" s="36">
        <f>SUMIFS(СВЦЭМ!$C$33:$C$776,СВЦЭМ!$A$33:$A$776,$A130,СВЦЭМ!$B$33:$B$776,N$119)+'СЕТ СН'!$I$12+СВЦЭМ!$D$10+'СЕТ СН'!$I$6-'СЕТ СН'!$I$22</f>
        <v>1144.1936643600002</v>
      </c>
      <c r="O130" s="36">
        <f>SUMIFS(СВЦЭМ!$C$33:$C$776,СВЦЭМ!$A$33:$A$776,$A130,СВЦЭМ!$B$33:$B$776,O$119)+'СЕТ СН'!$I$12+СВЦЭМ!$D$10+'СЕТ СН'!$I$6-'СЕТ СН'!$I$22</f>
        <v>1155.14693205</v>
      </c>
      <c r="P130" s="36">
        <f>SUMIFS(СВЦЭМ!$C$33:$C$776,СВЦЭМ!$A$33:$A$776,$A130,СВЦЭМ!$B$33:$B$776,P$119)+'СЕТ СН'!$I$12+СВЦЭМ!$D$10+'СЕТ СН'!$I$6-'СЕТ СН'!$I$22</f>
        <v>1158.38914707</v>
      </c>
      <c r="Q130" s="36">
        <f>SUMIFS(СВЦЭМ!$C$33:$C$776,СВЦЭМ!$A$33:$A$776,$A130,СВЦЭМ!$B$33:$B$776,Q$119)+'СЕТ СН'!$I$12+СВЦЭМ!$D$10+'СЕТ СН'!$I$6-'СЕТ СН'!$I$22</f>
        <v>1165.4447863</v>
      </c>
      <c r="R130" s="36">
        <f>SUMIFS(СВЦЭМ!$C$33:$C$776,СВЦЭМ!$A$33:$A$776,$A130,СВЦЭМ!$B$33:$B$776,R$119)+'СЕТ СН'!$I$12+СВЦЭМ!$D$10+'СЕТ СН'!$I$6-'СЕТ СН'!$I$22</f>
        <v>1154.86721461</v>
      </c>
      <c r="S130" s="36">
        <f>SUMIFS(СВЦЭМ!$C$33:$C$776,СВЦЭМ!$A$33:$A$776,$A130,СВЦЭМ!$B$33:$B$776,S$119)+'СЕТ СН'!$I$12+СВЦЭМ!$D$10+'СЕТ СН'!$I$6-'СЕТ СН'!$I$22</f>
        <v>1156.9627973300001</v>
      </c>
      <c r="T130" s="36">
        <f>SUMIFS(СВЦЭМ!$C$33:$C$776,СВЦЭМ!$A$33:$A$776,$A130,СВЦЭМ!$B$33:$B$776,T$119)+'СЕТ СН'!$I$12+СВЦЭМ!$D$10+'СЕТ СН'!$I$6-'СЕТ СН'!$I$22</f>
        <v>1152.46826407</v>
      </c>
      <c r="U130" s="36">
        <f>SUMIFS(СВЦЭМ!$C$33:$C$776,СВЦЭМ!$A$33:$A$776,$A130,СВЦЭМ!$B$33:$B$776,U$119)+'СЕТ СН'!$I$12+СВЦЭМ!$D$10+'СЕТ СН'!$I$6-'СЕТ СН'!$I$22</f>
        <v>1154.6446669700001</v>
      </c>
      <c r="V130" s="36">
        <f>SUMIFS(СВЦЭМ!$C$33:$C$776,СВЦЭМ!$A$33:$A$776,$A130,СВЦЭМ!$B$33:$B$776,V$119)+'СЕТ СН'!$I$12+СВЦЭМ!$D$10+'СЕТ СН'!$I$6-'СЕТ СН'!$I$22</f>
        <v>1165.5342631200001</v>
      </c>
      <c r="W130" s="36">
        <f>SUMIFS(СВЦЭМ!$C$33:$C$776,СВЦЭМ!$A$33:$A$776,$A130,СВЦЭМ!$B$33:$B$776,W$119)+'СЕТ СН'!$I$12+СВЦЭМ!$D$10+'СЕТ СН'!$I$6-'СЕТ СН'!$I$22</f>
        <v>1151.28102676</v>
      </c>
      <c r="X130" s="36">
        <f>SUMIFS(СВЦЭМ!$C$33:$C$776,СВЦЭМ!$A$33:$A$776,$A130,СВЦЭМ!$B$33:$B$776,X$119)+'СЕТ СН'!$I$12+СВЦЭМ!$D$10+'СЕТ СН'!$I$6-'СЕТ СН'!$I$22</f>
        <v>1133.6526187600002</v>
      </c>
      <c r="Y130" s="36">
        <f>SUMIFS(СВЦЭМ!$C$33:$C$776,СВЦЭМ!$A$33:$A$776,$A130,СВЦЭМ!$B$33:$B$776,Y$119)+'СЕТ СН'!$I$12+СВЦЭМ!$D$10+'СЕТ СН'!$I$6-'СЕТ СН'!$I$22</f>
        <v>1145.6415239600001</v>
      </c>
    </row>
    <row r="131" spans="1:25" ht="15.75" x14ac:dyDescent="0.2">
      <c r="A131" s="35">
        <f t="shared" si="3"/>
        <v>43720</v>
      </c>
      <c r="B131" s="36">
        <f>SUMIFS(СВЦЭМ!$C$33:$C$776,СВЦЭМ!$A$33:$A$776,$A131,СВЦЭМ!$B$33:$B$776,B$119)+'СЕТ СН'!$I$12+СВЦЭМ!$D$10+'СЕТ СН'!$I$6-'СЕТ СН'!$I$22</f>
        <v>1205.6670209500001</v>
      </c>
      <c r="C131" s="36">
        <f>SUMIFS(СВЦЭМ!$C$33:$C$776,СВЦЭМ!$A$33:$A$776,$A131,СВЦЭМ!$B$33:$B$776,C$119)+'СЕТ СН'!$I$12+СВЦЭМ!$D$10+'СЕТ СН'!$I$6-'СЕТ СН'!$I$22</f>
        <v>1230.53144296</v>
      </c>
      <c r="D131" s="36">
        <f>SUMIFS(СВЦЭМ!$C$33:$C$776,СВЦЭМ!$A$33:$A$776,$A131,СВЦЭМ!$B$33:$B$776,D$119)+'СЕТ СН'!$I$12+СВЦЭМ!$D$10+'СЕТ СН'!$I$6-'СЕТ СН'!$I$22</f>
        <v>1247.35535026</v>
      </c>
      <c r="E131" s="36">
        <f>SUMIFS(СВЦЭМ!$C$33:$C$776,СВЦЭМ!$A$33:$A$776,$A131,СВЦЭМ!$B$33:$B$776,E$119)+'СЕТ СН'!$I$12+СВЦЭМ!$D$10+'СЕТ СН'!$I$6-'СЕТ СН'!$I$22</f>
        <v>1256.2621029000002</v>
      </c>
      <c r="F131" s="36">
        <f>SUMIFS(СВЦЭМ!$C$33:$C$776,СВЦЭМ!$A$33:$A$776,$A131,СВЦЭМ!$B$33:$B$776,F$119)+'СЕТ СН'!$I$12+СВЦЭМ!$D$10+'СЕТ СН'!$I$6-'СЕТ СН'!$I$22</f>
        <v>1258.9462452</v>
      </c>
      <c r="G131" s="36">
        <f>SUMIFS(СВЦЭМ!$C$33:$C$776,СВЦЭМ!$A$33:$A$776,$A131,СВЦЭМ!$B$33:$B$776,G$119)+'СЕТ СН'!$I$12+СВЦЭМ!$D$10+'СЕТ СН'!$I$6-'СЕТ СН'!$I$22</f>
        <v>1237.0633101400001</v>
      </c>
      <c r="H131" s="36">
        <f>SUMIFS(СВЦЭМ!$C$33:$C$776,СВЦЭМ!$A$33:$A$776,$A131,СВЦЭМ!$B$33:$B$776,H$119)+'СЕТ СН'!$I$12+СВЦЭМ!$D$10+'СЕТ СН'!$I$6-'СЕТ СН'!$I$22</f>
        <v>1193.75000393</v>
      </c>
      <c r="I131" s="36">
        <f>SUMIFS(СВЦЭМ!$C$33:$C$776,СВЦЭМ!$A$33:$A$776,$A131,СВЦЭМ!$B$33:$B$776,I$119)+'СЕТ СН'!$I$12+СВЦЭМ!$D$10+'СЕТ СН'!$I$6-'СЕТ СН'!$I$22</f>
        <v>1144.93230309</v>
      </c>
      <c r="J131" s="36">
        <f>SUMIFS(СВЦЭМ!$C$33:$C$776,СВЦЭМ!$A$33:$A$776,$A131,СВЦЭМ!$B$33:$B$776,J$119)+'СЕТ СН'!$I$12+СВЦЭМ!$D$10+'СЕТ СН'!$I$6-'СЕТ СН'!$I$22</f>
        <v>1109.2364282799999</v>
      </c>
      <c r="K131" s="36">
        <f>SUMIFS(СВЦЭМ!$C$33:$C$776,СВЦЭМ!$A$33:$A$776,$A131,СВЦЭМ!$B$33:$B$776,K$119)+'СЕТ СН'!$I$12+СВЦЭМ!$D$10+'СЕТ СН'!$I$6-'СЕТ СН'!$I$22</f>
        <v>1112.0574709699999</v>
      </c>
      <c r="L131" s="36">
        <f>SUMIFS(СВЦЭМ!$C$33:$C$776,СВЦЭМ!$A$33:$A$776,$A131,СВЦЭМ!$B$33:$B$776,L$119)+'СЕТ СН'!$I$12+СВЦЭМ!$D$10+'СЕТ СН'!$I$6-'СЕТ СН'!$I$22</f>
        <v>1120.1807595499999</v>
      </c>
      <c r="M131" s="36">
        <f>SUMIFS(СВЦЭМ!$C$33:$C$776,СВЦЭМ!$A$33:$A$776,$A131,СВЦЭМ!$B$33:$B$776,M$119)+'СЕТ СН'!$I$12+СВЦЭМ!$D$10+'СЕТ СН'!$I$6-'СЕТ СН'!$I$22</f>
        <v>1111.0090438400002</v>
      </c>
      <c r="N131" s="36">
        <f>SUMIFS(СВЦЭМ!$C$33:$C$776,СВЦЭМ!$A$33:$A$776,$A131,СВЦЭМ!$B$33:$B$776,N$119)+'СЕТ СН'!$I$12+СВЦЭМ!$D$10+'СЕТ СН'!$I$6-'СЕТ СН'!$I$22</f>
        <v>1113.1802473500002</v>
      </c>
      <c r="O131" s="36">
        <f>SUMIFS(СВЦЭМ!$C$33:$C$776,СВЦЭМ!$A$33:$A$776,$A131,СВЦЭМ!$B$33:$B$776,O$119)+'СЕТ СН'!$I$12+СВЦЭМ!$D$10+'СЕТ СН'!$I$6-'СЕТ СН'!$I$22</f>
        <v>1107.99533342</v>
      </c>
      <c r="P131" s="36">
        <f>SUMIFS(СВЦЭМ!$C$33:$C$776,СВЦЭМ!$A$33:$A$776,$A131,СВЦЭМ!$B$33:$B$776,P$119)+'СЕТ СН'!$I$12+СВЦЭМ!$D$10+'СЕТ СН'!$I$6-'СЕТ СН'!$I$22</f>
        <v>1108.7216117500002</v>
      </c>
      <c r="Q131" s="36">
        <f>SUMIFS(СВЦЭМ!$C$33:$C$776,СВЦЭМ!$A$33:$A$776,$A131,СВЦЭМ!$B$33:$B$776,Q$119)+'СЕТ СН'!$I$12+СВЦЭМ!$D$10+'СЕТ СН'!$I$6-'СЕТ СН'!$I$22</f>
        <v>1099.43125289</v>
      </c>
      <c r="R131" s="36">
        <f>SUMIFS(СВЦЭМ!$C$33:$C$776,СВЦЭМ!$A$33:$A$776,$A131,СВЦЭМ!$B$33:$B$776,R$119)+'СЕТ СН'!$I$12+СВЦЭМ!$D$10+'СЕТ СН'!$I$6-'СЕТ СН'!$I$22</f>
        <v>1095.53294254</v>
      </c>
      <c r="S131" s="36">
        <f>SUMIFS(СВЦЭМ!$C$33:$C$776,СВЦЭМ!$A$33:$A$776,$A131,СВЦЭМ!$B$33:$B$776,S$119)+'СЕТ СН'!$I$12+СВЦЭМ!$D$10+'СЕТ СН'!$I$6-'СЕТ СН'!$I$22</f>
        <v>1097.3586103500002</v>
      </c>
      <c r="T131" s="36">
        <f>SUMIFS(СВЦЭМ!$C$33:$C$776,СВЦЭМ!$A$33:$A$776,$A131,СВЦЭМ!$B$33:$B$776,T$119)+'СЕТ СН'!$I$12+СВЦЭМ!$D$10+'СЕТ СН'!$I$6-'СЕТ СН'!$I$22</f>
        <v>1102.6127307700001</v>
      </c>
      <c r="U131" s="36">
        <f>SUMIFS(СВЦЭМ!$C$33:$C$776,СВЦЭМ!$A$33:$A$776,$A131,СВЦЭМ!$B$33:$B$776,U$119)+'СЕТ СН'!$I$12+СВЦЭМ!$D$10+'СЕТ СН'!$I$6-'СЕТ СН'!$I$22</f>
        <v>1122.8171559900002</v>
      </c>
      <c r="V131" s="36">
        <f>SUMIFS(СВЦЭМ!$C$33:$C$776,СВЦЭМ!$A$33:$A$776,$A131,СВЦЭМ!$B$33:$B$776,V$119)+'СЕТ СН'!$I$12+СВЦЭМ!$D$10+'СЕТ СН'!$I$6-'СЕТ СН'!$I$22</f>
        <v>1143.2051337400001</v>
      </c>
      <c r="W131" s="36">
        <f>SUMIFS(СВЦЭМ!$C$33:$C$776,СВЦЭМ!$A$33:$A$776,$A131,СВЦЭМ!$B$33:$B$776,W$119)+'СЕТ СН'!$I$12+СВЦЭМ!$D$10+'СЕТ СН'!$I$6-'СЕТ СН'!$I$22</f>
        <v>1124.3756514500001</v>
      </c>
      <c r="X131" s="36">
        <f>SUMIFS(СВЦЭМ!$C$33:$C$776,СВЦЭМ!$A$33:$A$776,$A131,СВЦЭМ!$B$33:$B$776,X$119)+'СЕТ СН'!$I$12+СВЦЭМ!$D$10+'СЕТ СН'!$I$6-'СЕТ СН'!$I$22</f>
        <v>1112.3391887400001</v>
      </c>
      <c r="Y131" s="36">
        <f>SUMIFS(СВЦЭМ!$C$33:$C$776,СВЦЭМ!$A$33:$A$776,$A131,СВЦЭМ!$B$33:$B$776,Y$119)+'СЕТ СН'!$I$12+СВЦЭМ!$D$10+'СЕТ СН'!$I$6-'СЕТ СН'!$I$22</f>
        <v>1151.6454561400001</v>
      </c>
    </row>
    <row r="132" spans="1:25" ht="15.75" x14ac:dyDescent="0.2">
      <c r="A132" s="35">
        <f t="shared" si="3"/>
        <v>43721</v>
      </c>
      <c r="B132" s="36">
        <f>SUMIFS(СВЦЭМ!$C$33:$C$776,СВЦЭМ!$A$33:$A$776,$A132,СВЦЭМ!$B$33:$B$776,B$119)+'СЕТ СН'!$I$12+СВЦЭМ!$D$10+'СЕТ СН'!$I$6-'СЕТ СН'!$I$22</f>
        <v>1155.81557352</v>
      </c>
      <c r="C132" s="36">
        <f>SUMIFS(СВЦЭМ!$C$33:$C$776,СВЦЭМ!$A$33:$A$776,$A132,СВЦЭМ!$B$33:$B$776,C$119)+'СЕТ СН'!$I$12+СВЦЭМ!$D$10+'СЕТ СН'!$I$6-'СЕТ СН'!$I$22</f>
        <v>1202.5912423499999</v>
      </c>
      <c r="D132" s="36">
        <f>SUMIFS(СВЦЭМ!$C$33:$C$776,СВЦЭМ!$A$33:$A$776,$A132,СВЦЭМ!$B$33:$B$776,D$119)+'СЕТ СН'!$I$12+СВЦЭМ!$D$10+'СЕТ СН'!$I$6-'СЕТ СН'!$I$22</f>
        <v>1218.8828702600001</v>
      </c>
      <c r="E132" s="36">
        <f>SUMIFS(СВЦЭМ!$C$33:$C$776,СВЦЭМ!$A$33:$A$776,$A132,СВЦЭМ!$B$33:$B$776,E$119)+'СЕТ СН'!$I$12+СВЦЭМ!$D$10+'СЕТ СН'!$I$6-'СЕТ СН'!$I$22</f>
        <v>1227.0018006099999</v>
      </c>
      <c r="F132" s="36">
        <f>SUMIFS(СВЦЭМ!$C$33:$C$776,СВЦЭМ!$A$33:$A$776,$A132,СВЦЭМ!$B$33:$B$776,F$119)+'СЕТ СН'!$I$12+СВЦЭМ!$D$10+'СЕТ СН'!$I$6-'СЕТ СН'!$I$22</f>
        <v>1233.6881994300002</v>
      </c>
      <c r="G132" s="36">
        <f>SUMIFS(СВЦЭМ!$C$33:$C$776,СВЦЭМ!$A$33:$A$776,$A132,СВЦЭМ!$B$33:$B$776,G$119)+'СЕТ СН'!$I$12+СВЦЭМ!$D$10+'СЕТ СН'!$I$6-'СЕТ СН'!$I$22</f>
        <v>1203.4587911600001</v>
      </c>
      <c r="H132" s="36">
        <f>SUMIFS(СВЦЭМ!$C$33:$C$776,СВЦЭМ!$A$33:$A$776,$A132,СВЦЭМ!$B$33:$B$776,H$119)+'СЕТ СН'!$I$12+СВЦЭМ!$D$10+'СЕТ СН'!$I$6-'СЕТ СН'!$I$22</f>
        <v>1164.6448097500001</v>
      </c>
      <c r="I132" s="36">
        <f>SUMIFS(СВЦЭМ!$C$33:$C$776,СВЦЭМ!$A$33:$A$776,$A132,СВЦЭМ!$B$33:$B$776,I$119)+'СЕТ СН'!$I$12+СВЦЭМ!$D$10+'СЕТ СН'!$I$6-'СЕТ СН'!$I$22</f>
        <v>1137.4048577600001</v>
      </c>
      <c r="J132" s="36">
        <f>SUMIFS(СВЦЭМ!$C$33:$C$776,СВЦЭМ!$A$33:$A$776,$A132,СВЦЭМ!$B$33:$B$776,J$119)+'СЕТ СН'!$I$12+СВЦЭМ!$D$10+'СЕТ СН'!$I$6-'СЕТ СН'!$I$22</f>
        <v>1125.9360836600001</v>
      </c>
      <c r="K132" s="36">
        <f>SUMIFS(СВЦЭМ!$C$33:$C$776,СВЦЭМ!$A$33:$A$776,$A132,СВЦЭМ!$B$33:$B$776,K$119)+'СЕТ СН'!$I$12+СВЦЭМ!$D$10+'СЕТ СН'!$I$6-'СЕТ СН'!$I$22</f>
        <v>1102.7442051500002</v>
      </c>
      <c r="L132" s="36">
        <f>SUMIFS(СВЦЭМ!$C$33:$C$776,СВЦЭМ!$A$33:$A$776,$A132,СВЦЭМ!$B$33:$B$776,L$119)+'СЕТ СН'!$I$12+СВЦЭМ!$D$10+'СЕТ СН'!$I$6-'СЕТ СН'!$I$22</f>
        <v>1096.45500947</v>
      </c>
      <c r="M132" s="36">
        <f>SUMIFS(СВЦЭМ!$C$33:$C$776,СВЦЭМ!$A$33:$A$776,$A132,СВЦЭМ!$B$33:$B$776,M$119)+'СЕТ СН'!$I$12+СВЦЭМ!$D$10+'СЕТ СН'!$I$6-'СЕТ СН'!$I$22</f>
        <v>1096.72744281</v>
      </c>
      <c r="N132" s="36">
        <f>SUMIFS(СВЦЭМ!$C$33:$C$776,СВЦЭМ!$A$33:$A$776,$A132,СВЦЭМ!$B$33:$B$776,N$119)+'СЕТ СН'!$I$12+СВЦЭМ!$D$10+'СЕТ СН'!$I$6-'СЕТ СН'!$I$22</f>
        <v>1108.9866566600001</v>
      </c>
      <c r="O132" s="36">
        <f>SUMIFS(СВЦЭМ!$C$33:$C$776,СВЦЭМ!$A$33:$A$776,$A132,СВЦЭМ!$B$33:$B$776,O$119)+'СЕТ СН'!$I$12+СВЦЭМ!$D$10+'СЕТ СН'!$I$6-'СЕТ СН'!$I$22</f>
        <v>1117.1391828000001</v>
      </c>
      <c r="P132" s="36">
        <f>SUMIFS(СВЦЭМ!$C$33:$C$776,СВЦЭМ!$A$33:$A$776,$A132,СВЦЭМ!$B$33:$B$776,P$119)+'СЕТ СН'!$I$12+СВЦЭМ!$D$10+'СЕТ СН'!$I$6-'СЕТ СН'!$I$22</f>
        <v>1117.6285580399999</v>
      </c>
      <c r="Q132" s="36">
        <f>SUMIFS(СВЦЭМ!$C$33:$C$776,СВЦЭМ!$A$33:$A$776,$A132,СВЦЭМ!$B$33:$B$776,Q$119)+'СЕТ СН'!$I$12+СВЦЭМ!$D$10+'СЕТ СН'!$I$6-'СЕТ СН'!$I$22</f>
        <v>1120.7971766000001</v>
      </c>
      <c r="R132" s="36">
        <f>SUMIFS(СВЦЭМ!$C$33:$C$776,СВЦЭМ!$A$33:$A$776,$A132,СВЦЭМ!$B$33:$B$776,R$119)+'СЕТ СН'!$I$12+СВЦЭМ!$D$10+'СЕТ СН'!$I$6-'СЕТ СН'!$I$22</f>
        <v>1090.4202324800001</v>
      </c>
      <c r="S132" s="36">
        <f>SUMIFS(СВЦЭМ!$C$33:$C$776,СВЦЭМ!$A$33:$A$776,$A132,СВЦЭМ!$B$33:$B$776,S$119)+'СЕТ СН'!$I$12+СВЦЭМ!$D$10+'СЕТ СН'!$I$6-'СЕТ СН'!$I$22</f>
        <v>1100.90243173</v>
      </c>
      <c r="T132" s="36">
        <f>SUMIFS(СВЦЭМ!$C$33:$C$776,СВЦЭМ!$A$33:$A$776,$A132,СВЦЭМ!$B$33:$B$776,T$119)+'СЕТ СН'!$I$12+СВЦЭМ!$D$10+'СЕТ СН'!$I$6-'СЕТ СН'!$I$22</f>
        <v>1121.1494974000002</v>
      </c>
      <c r="U132" s="36">
        <f>SUMIFS(СВЦЭМ!$C$33:$C$776,СВЦЭМ!$A$33:$A$776,$A132,СВЦЭМ!$B$33:$B$776,U$119)+'СЕТ СН'!$I$12+СВЦЭМ!$D$10+'СЕТ СН'!$I$6-'СЕТ СН'!$I$22</f>
        <v>1132.46802432</v>
      </c>
      <c r="V132" s="36">
        <f>SUMIFS(СВЦЭМ!$C$33:$C$776,СВЦЭМ!$A$33:$A$776,$A132,СВЦЭМ!$B$33:$B$776,V$119)+'СЕТ СН'!$I$12+СВЦЭМ!$D$10+'СЕТ СН'!$I$6-'СЕТ СН'!$I$22</f>
        <v>1089.4428188500001</v>
      </c>
      <c r="W132" s="36">
        <f>SUMIFS(СВЦЭМ!$C$33:$C$776,СВЦЭМ!$A$33:$A$776,$A132,СВЦЭМ!$B$33:$B$776,W$119)+'СЕТ СН'!$I$12+СВЦЭМ!$D$10+'СЕТ СН'!$I$6-'СЕТ СН'!$I$22</f>
        <v>1104.1294508999999</v>
      </c>
      <c r="X132" s="36">
        <f>SUMIFS(СВЦЭМ!$C$33:$C$776,СВЦЭМ!$A$33:$A$776,$A132,СВЦЭМ!$B$33:$B$776,X$119)+'СЕТ СН'!$I$12+СВЦЭМ!$D$10+'СЕТ СН'!$I$6-'СЕТ СН'!$I$22</f>
        <v>1075.30375336</v>
      </c>
      <c r="Y132" s="36">
        <f>SUMIFS(СВЦЭМ!$C$33:$C$776,СВЦЭМ!$A$33:$A$776,$A132,СВЦЭМ!$B$33:$B$776,Y$119)+'СЕТ СН'!$I$12+СВЦЭМ!$D$10+'СЕТ СН'!$I$6-'СЕТ СН'!$I$22</f>
        <v>1147.0537024099999</v>
      </c>
    </row>
    <row r="133" spans="1:25" ht="15.75" x14ac:dyDescent="0.2">
      <c r="A133" s="35">
        <f t="shared" si="3"/>
        <v>43722</v>
      </c>
      <c r="B133" s="36">
        <f>SUMIFS(СВЦЭМ!$C$33:$C$776,СВЦЭМ!$A$33:$A$776,$A133,СВЦЭМ!$B$33:$B$776,B$119)+'СЕТ СН'!$I$12+СВЦЭМ!$D$10+'СЕТ СН'!$I$6-'СЕТ СН'!$I$22</f>
        <v>1237.96857017</v>
      </c>
      <c r="C133" s="36">
        <f>SUMIFS(СВЦЭМ!$C$33:$C$776,СВЦЭМ!$A$33:$A$776,$A133,СВЦЭМ!$B$33:$B$776,C$119)+'СЕТ СН'!$I$12+СВЦЭМ!$D$10+'СЕТ СН'!$I$6-'СЕТ СН'!$I$22</f>
        <v>1232.97468456</v>
      </c>
      <c r="D133" s="36">
        <f>SUMIFS(СВЦЭМ!$C$33:$C$776,СВЦЭМ!$A$33:$A$776,$A133,СВЦЭМ!$B$33:$B$776,D$119)+'СЕТ СН'!$I$12+СВЦЭМ!$D$10+'СЕТ СН'!$I$6-'СЕТ СН'!$I$22</f>
        <v>1247.7049873300002</v>
      </c>
      <c r="E133" s="36">
        <f>SUMIFS(СВЦЭМ!$C$33:$C$776,СВЦЭМ!$A$33:$A$776,$A133,СВЦЭМ!$B$33:$B$776,E$119)+'СЕТ СН'!$I$12+СВЦЭМ!$D$10+'СЕТ СН'!$I$6-'СЕТ СН'!$I$22</f>
        <v>1261.5095683300001</v>
      </c>
      <c r="F133" s="36">
        <f>SUMIFS(СВЦЭМ!$C$33:$C$776,СВЦЭМ!$A$33:$A$776,$A133,СВЦЭМ!$B$33:$B$776,F$119)+'СЕТ СН'!$I$12+СВЦЭМ!$D$10+'СЕТ СН'!$I$6-'СЕТ СН'!$I$22</f>
        <v>1266.14136766</v>
      </c>
      <c r="G133" s="36">
        <f>SUMIFS(СВЦЭМ!$C$33:$C$776,СВЦЭМ!$A$33:$A$776,$A133,СВЦЭМ!$B$33:$B$776,G$119)+'СЕТ СН'!$I$12+СВЦЭМ!$D$10+'СЕТ СН'!$I$6-'СЕТ СН'!$I$22</f>
        <v>1262.09976755</v>
      </c>
      <c r="H133" s="36">
        <f>SUMIFS(СВЦЭМ!$C$33:$C$776,СВЦЭМ!$A$33:$A$776,$A133,СВЦЭМ!$B$33:$B$776,H$119)+'СЕТ СН'!$I$12+СВЦЭМ!$D$10+'СЕТ СН'!$I$6-'СЕТ СН'!$I$22</f>
        <v>1241.08539918</v>
      </c>
      <c r="I133" s="36">
        <f>SUMIFS(СВЦЭМ!$C$33:$C$776,СВЦЭМ!$A$33:$A$776,$A133,СВЦЭМ!$B$33:$B$776,I$119)+'СЕТ СН'!$I$12+СВЦЭМ!$D$10+'СЕТ СН'!$I$6-'СЕТ СН'!$I$22</f>
        <v>1202.4214534100001</v>
      </c>
      <c r="J133" s="36">
        <f>SUMIFS(СВЦЭМ!$C$33:$C$776,СВЦЭМ!$A$33:$A$776,$A133,СВЦЭМ!$B$33:$B$776,J$119)+'СЕТ СН'!$I$12+СВЦЭМ!$D$10+'СЕТ СН'!$I$6-'СЕТ СН'!$I$22</f>
        <v>1141.97507146</v>
      </c>
      <c r="K133" s="36">
        <f>SUMIFS(СВЦЭМ!$C$33:$C$776,СВЦЭМ!$A$33:$A$776,$A133,СВЦЭМ!$B$33:$B$776,K$119)+'СЕТ СН'!$I$12+СВЦЭМ!$D$10+'СЕТ СН'!$I$6-'СЕТ СН'!$I$22</f>
        <v>1104.2462782100001</v>
      </c>
      <c r="L133" s="36">
        <f>SUMIFS(СВЦЭМ!$C$33:$C$776,СВЦЭМ!$A$33:$A$776,$A133,СВЦЭМ!$B$33:$B$776,L$119)+'СЕТ СН'!$I$12+СВЦЭМ!$D$10+'СЕТ СН'!$I$6-'СЕТ СН'!$I$22</f>
        <v>1085.86126792</v>
      </c>
      <c r="M133" s="36">
        <f>SUMIFS(СВЦЭМ!$C$33:$C$776,СВЦЭМ!$A$33:$A$776,$A133,СВЦЭМ!$B$33:$B$776,M$119)+'СЕТ СН'!$I$12+СВЦЭМ!$D$10+'СЕТ СН'!$I$6-'СЕТ СН'!$I$22</f>
        <v>1078.9053564999999</v>
      </c>
      <c r="N133" s="36">
        <f>SUMIFS(СВЦЭМ!$C$33:$C$776,СВЦЭМ!$A$33:$A$776,$A133,СВЦЭМ!$B$33:$B$776,N$119)+'СЕТ СН'!$I$12+СВЦЭМ!$D$10+'СЕТ СН'!$I$6-'СЕТ СН'!$I$22</f>
        <v>1086.1060027799999</v>
      </c>
      <c r="O133" s="36">
        <f>SUMIFS(СВЦЭМ!$C$33:$C$776,СВЦЭМ!$A$33:$A$776,$A133,СВЦЭМ!$B$33:$B$776,O$119)+'СЕТ СН'!$I$12+СВЦЭМ!$D$10+'СЕТ СН'!$I$6-'СЕТ СН'!$I$22</f>
        <v>1090.8290167300001</v>
      </c>
      <c r="P133" s="36">
        <f>SUMIFS(СВЦЭМ!$C$33:$C$776,СВЦЭМ!$A$33:$A$776,$A133,СВЦЭМ!$B$33:$B$776,P$119)+'СЕТ СН'!$I$12+СВЦЭМ!$D$10+'СЕТ СН'!$I$6-'СЕТ СН'!$I$22</f>
        <v>1107.7381076199999</v>
      </c>
      <c r="Q133" s="36">
        <f>SUMIFS(СВЦЭМ!$C$33:$C$776,СВЦЭМ!$A$33:$A$776,$A133,СВЦЭМ!$B$33:$B$776,Q$119)+'СЕТ СН'!$I$12+СВЦЭМ!$D$10+'СЕТ СН'!$I$6-'СЕТ СН'!$I$22</f>
        <v>1107.62307579</v>
      </c>
      <c r="R133" s="36">
        <f>SUMIFS(СВЦЭМ!$C$33:$C$776,СВЦЭМ!$A$33:$A$776,$A133,СВЦЭМ!$B$33:$B$776,R$119)+'СЕТ СН'!$I$12+СВЦЭМ!$D$10+'СЕТ СН'!$I$6-'СЕТ СН'!$I$22</f>
        <v>1077.8919373799999</v>
      </c>
      <c r="S133" s="36">
        <f>SUMIFS(СВЦЭМ!$C$33:$C$776,СВЦЭМ!$A$33:$A$776,$A133,СВЦЭМ!$B$33:$B$776,S$119)+'СЕТ СН'!$I$12+СВЦЭМ!$D$10+'СЕТ СН'!$I$6-'СЕТ СН'!$I$22</f>
        <v>1044.61358316</v>
      </c>
      <c r="T133" s="36">
        <f>SUMIFS(СВЦЭМ!$C$33:$C$776,СВЦЭМ!$A$33:$A$776,$A133,СВЦЭМ!$B$33:$B$776,T$119)+'СЕТ СН'!$I$12+СВЦЭМ!$D$10+'СЕТ СН'!$I$6-'СЕТ СН'!$I$22</f>
        <v>1047.5065363200001</v>
      </c>
      <c r="U133" s="36">
        <f>SUMIFS(СВЦЭМ!$C$33:$C$776,СВЦЭМ!$A$33:$A$776,$A133,СВЦЭМ!$B$33:$B$776,U$119)+'СЕТ СН'!$I$12+СВЦЭМ!$D$10+'СЕТ СН'!$I$6-'СЕТ СН'!$I$22</f>
        <v>1050.2809439500002</v>
      </c>
      <c r="V133" s="36">
        <f>SUMIFS(СВЦЭМ!$C$33:$C$776,СВЦЭМ!$A$33:$A$776,$A133,СВЦЭМ!$B$33:$B$776,V$119)+'СЕТ СН'!$I$12+СВЦЭМ!$D$10+'СЕТ СН'!$I$6-'СЕТ СН'!$I$22</f>
        <v>1070.2736121</v>
      </c>
      <c r="W133" s="36">
        <f>SUMIFS(СВЦЭМ!$C$33:$C$776,СВЦЭМ!$A$33:$A$776,$A133,СВЦЭМ!$B$33:$B$776,W$119)+'СЕТ СН'!$I$12+СВЦЭМ!$D$10+'СЕТ СН'!$I$6-'СЕТ СН'!$I$22</f>
        <v>1061.7041210300001</v>
      </c>
      <c r="X133" s="36">
        <f>SUMIFS(СВЦЭМ!$C$33:$C$776,СВЦЭМ!$A$33:$A$776,$A133,СВЦЭМ!$B$33:$B$776,X$119)+'СЕТ СН'!$I$12+СВЦЭМ!$D$10+'СЕТ СН'!$I$6-'СЕТ СН'!$I$22</f>
        <v>1031.9723393300001</v>
      </c>
      <c r="Y133" s="36">
        <f>SUMIFS(СВЦЭМ!$C$33:$C$776,СВЦЭМ!$A$33:$A$776,$A133,СВЦЭМ!$B$33:$B$776,Y$119)+'СЕТ СН'!$I$12+СВЦЭМ!$D$10+'СЕТ СН'!$I$6-'СЕТ СН'!$I$22</f>
        <v>1057.5630271300001</v>
      </c>
    </row>
    <row r="134" spans="1:25" ht="15.75" x14ac:dyDescent="0.2">
      <c r="A134" s="35">
        <f t="shared" si="3"/>
        <v>43723</v>
      </c>
      <c r="B134" s="36">
        <f>SUMIFS(СВЦЭМ!$C$33:$C$776,СВЦЭМ!$A$33:$A$776,$A134,СВЦЭМ!$B$33:$B$776,B$119)+'СЕТ СН'!$I$12+СВЦЭМ!$D$10+'СЕТ СН'!$I$6-'СЕТ СН'!$I$22</f>
        <v>1132.63193245</v>
      </c>
      <c r="C134" s="36">
        <f>SUMIFS(СВЦЭМ!$C$33:$C$776,СВЦЭМ!$A$33:$A$776,$A134,СВЦЭМ!$B$33:$B$776,C$119)+'СЕТ СН'!$I$12+СВЦЭМ!$D$10+'СЕТ СН'!$I$6-'СЕТ СН'!$I$22</f>
        <v>1168.9983860100001</v>
      </c>
      <c r="D134" s="36">
        <f>SUMIFS(СВЦЭМ!$C$33:$C$776,СВЦЭМ!$A$33:$A$776,$A134,СВЦЭМ!$B$33:$B$776,D$119)+'СЕТ СН'!$I$12+СВЦЭМ!$D$10+'СЕТ СН'!$I$6-'СЕТ СН'!$I$22</f>
        <v>1184.4271058200002</v>
      </c>
      <c r="E134" s="36">
        <f>SUMIFS(СВЦЭМ!$C$33:$C$776,СВЦЭМ!$A$33:$A$776,$A134,СВЦЭМ!$B$33:$B$776,E$119)+'СЕТ СН'!$I$12+СВЦЭМ!$D$10+'СЕТ СН'!$I$6-'СЕТ СН'!$I$22</f>
        <v>1199.6094244800001</v>
      </c>
      <c r="F134" s="36">
        <f>SUMIFS(СВЦЭМ!$C$33:$C$776,СВЦЭМ!$A$33:$A$776,$A134,СВЦЭМ!$B$33:$B$776,F$119)+'СЕТ СН'!$I$12+СВЦЭМ!$D$10+'СЕТ СН'!$I$6-'СЕТ СН'!$I$22</f>
        <v>1197.7705468300001</v>
      </c>
      <c r="G134" s="36">
        <f>SUMIFS(СВЦЭМ!$C$33:$C$776,СВЦЭМ!$A$33:$A$776,$A134,СВЦЭМ!$B$33:$B$776,G$119)+'СЕТ СН'!$I$12+СВЦЭМ!$D$10+'СЕТ СН'!$I$6-'СЕТ СН'!$I$22</f>
        <v>1196.7762955400001</v>
      </c>
      <c r="H134" s="36">
        <f>SUMIFS(СВЦЭМ!$C$33:$C$776,СВЦЭМ!$A$33:$A$776,$A134,СВЦЭМ!$B$33:$B$776,H$119)+'СЕТ СН'!$I$12+СВЦЭМ!$D$10+'СЕТ СН'!$I$6-'СЕТ СН'!$I$22</f>
        <v>1180.4125082600001</v>
      </c>
      <c r="I134" s="36">
        <f>SUMIFS(СВЦЭМ!$C$33:$C$776,СВЦЭМ!$A$33:$A$776,$A134,СВЦЭМ!$B$33:$B$776,I$119)+'СЕТ СН'!$I$12+СВЦЭМ!$D$10+'СЕТ СН'!$I$6-'СЕТ СН'!$I$22</f>
        <v>1155.3697051200002</v>
      </c>
      <c r="J134" s="36">
        <f>SUMIFS(СВЦЭМ!$C$33:$C$776,СВЦЭМ!$A$33:$A$776,$A134,СВЦЭМ!$B$33:$B$776,J$119)+'СЕТ СН'!$I$12+СВЦЭМ!$D$10+'СЕТ СН'!$I$6-'СЕТ СН'!$I$22</f>
        <v>1102.52949128</v>
      </c>
      <c r="K134" s="36">
        <f>SUMIFS(СВЦЭМ!$C$33:$C$776,СВЦЭМ!$A$33:$A$776,$A134,СВЦЭМ!$B$33:$B$776,K$119)+'СЕТ СН'!$I$12+СВЦЭМ!$D$10+'СЕТ СН'!$I$6-'СЕТ СН'!$I$22</f>
        <v>1076.6844905</v>
      </c>
      <c r="L134" s="36">
        <f>SUMIFS(СВЦЭМ!$C$33:$C$776,СВЦЭМ!$A$33:$A$776,$A134,СВЦЭМ!$B$33:$B$776,L$119)+'СЕТ СН'!$I$12+СВЦЭМ!$D$10+'СЕТ СН'!$I$6-'СЕТ СН'!$I$22</f>
        <v>1093.2351357500002</v>
      </c>
      <c r="M134" s="36">
        <f>SUMIFS(СВЦЭМ!$C$33:$C$776,СВЦЭМ!$A$33:$A$776,$A134,СВЦЭМ!$B$33:$B$776,M$119)+'СЕТ СН'!$I$12+СВЦЭМ!$D$10+'СЕТ СН'!$I$6-'СЕТ СН'!$I$22</f>
        <v>1085.97739624</v>
      </c>
      <c r="N134" s="36">
        <f>SUMIFS(СВЦЭМ!$C$33:$C$776,СВЦЭМ!$A$33:$A$776,$A134,СВЦЭМ!$B$33:$B$776,N$119)+'СЕТ СН'!$I$12+СВЦЭМ!$D$10+'СЕТ СН'!$I$6-'СЕТ СН'!$I$22</f>
        <v>1079.2923040400001</v>
      </c>
      <c r="O134" s="36">
        <f>SUMIFS(СВЦЭМ!$C$33:$C$776,СВЦЭМ!$A$33:$A$776,$A134,СВЦЭМ!$B$33:$B$776,O$119)+'СЕТ СН'!$I$12+СВЦЭМ!$D$10+'СЕТ СН'!$I$6-'СЕТ СН'!$I$22</f>
        <v>1082.7678752300001</v>
      </c>
      <c r="P134" s="36">
        <f>SUMIFS(СВЦЭМ!$C$33:$C$776,СВЦЭМ!$A$33:$A$776,$A134,СВЦЭМ!$B$33:$B$776,P$119)+'СЕТ СН'!$I$12+СВЦЭМ!$D$10+'СЕТ СН'!$I$6-'СЕТ СН'!$I$22</f>
        <v>1085.4673402000001</v>
      </c>
      <c r="Q134" s="36">
        <f>SUMIFS(СВЦЭМ!$C$33:$C$776,СВЦЭМ!$A$33:$A$776,$A134,СВЦЭМ!$B$33:$B$776,Q$119)+'СЕТ СН'!$I$12+СВЦЭМ!$D$10+'СЕТ СН'!$I$6-'СЕТ СН'!$I$22</f>
        <v>1090.9955060400002</v>
      </c>
      <c r="R134" s="36">
        <f>SUMIFS(СВЦЭМ!$C$33:$C$776,СВЦЭМ!$A$33:$A$776,$A134,СВЦЭМ!$B$33:$B$776,R$119)+'СЕТ СН'!$I$12+СВЦЭМ!$D$10+'СЕТ СН'!$I$6-'СЕТ СН'!$I$22</f>
        <v>1052.67117272</v>
      </c>
      <c r="S134" s="36">
        <f>SUMIFS(СВЦЭМ!$C$33:$C$776,СВЦЭМ!$A$33:$A$776,$A134,СВЦЭМ!$B$33:$B$776,S$119)+'СЕТ СН'!$I$12+СВЦЭМ!$D$10+'СЕТ СН'!$I$6-'СЕТ СН'!$I$22</f>
        <v>1035.3061870000001</v>
      </c>
      <c r="T134" s="36">
        <f>SUMIFS(СВЦЭМ!$C$33:$C$776,СВЦЭМ!$A$33:$A$776,$A134,СВЦЭМ!$B$33:$B$776,T$119)+'СЕТ СН'!$I$12+СВЦЭМ!$D$10+'СЕТ СН'!$I$6-'СЕТ СН'!$I$22</f>
        <v>1046.3976786600001</v>
      </c>
      <c r="U134" s="36">
        <f>SUMIFS(СВЦЭМ!$C$33:$C$776,СВЦЭМ!$A$33:$A$776,$A134,СВЦЭМ!$B$33:$B$776,U$119)+'СЕТ СН'!$I$12+СВЦЭМ!$D$10+'СЕТ СН'!$I$6-'СЕТ СН'!$I$22</f>
        <v>1062.8847937700002</v>
      </c>
      <c r="V134" s="36">
        <f>SUMIFS(СВЦЭМ!$C$33:$C$776,СВЦЭМ!$A$33:$A$776,$A134,СВЦЭМ!$B$33:$B$776,V$119)+'СЕТ СН'!$I$12+СВЦЭМ!$D$10+'СЕТ СН'!$I$6-'СЕТ СН'!$I$22</f>
        <v>1086.7299547699999</v>
      </c>
      <c r="W134" s="36">
        <f>SUMIFS(СВЦЭМ!$C$33:$C$776,СВЦЭМ!$A$33:$A$776,$A134,СВЦЭМ!$B$33:$B$776,W$119)+'СЕТ СН'!$I$12+СВЦЭМ!$D$10+'СЕТ СН'!$I$6-'СЕТ СН'!$I$22</f>
        <v>1077.82846612</v>
      </c>
      <c r="X134" s="36">
        <f>SUMIFS(СВЦЭМ!$C$33:$C$776,СВЦЭМ!$A$33:$A$776,$A134,СВЦЭМ!$B$33:$B$776,X$119)+'СЕТ СН'!$I$12+СВЦЭМ!$D$10+'СЕТ СН'!$I$6-'СЕТ СН'!$I$22</f>
        <v>1042.7698875999999</v>
      </c>
      <c r="Y134" s="36">
        <f>SUMIFS(СВЦЭМ!$C$33:$C$776,СВЦЭМ!$A$33:$A$776,$A134,СВЦЭМ!$B$33:$B$776,Y$119)+'СЕТ СН'!$I$12+СВЦЭМ!$D$10+'СЕТ СН'!$I$6-'СЕТ СН'!$I$22</f>
        <v>1082.1662042299999</v>
      </c>
    </row>
    <row r="135" spans="1:25" ht="15.75" x14ac:dyDescent="0.2">
      <c r="A135" s="35">
        <f t="shared" si="3"/>
        <v>43724</v>
      </c>
      <c r="B135" s="36">
        <f>SUMIFS(СВЦЭМ!$C$33:$C$776,СВЦЭМ!$A$33:$A$776,$A135,СВЦЭМ!$B$33:$B$776,B$119)+'СЕТ СН'!$I$12+СВЦЭМ!$D$10+'СЕТ СН'!$I$6-'СЕТ СН'!$I$22</f>
        <v>1175.5041905500002</v>
      </c>
      <c r="C135" s="36">
        <f>SUMIFS(СВЦЭМ!$C$33:$C$776,СВЦЭМ!$A$33:$A$776,$A135,СВЦЭМ!$B$33:$B$776,C$119)+'СЕТ СН'!$I$12+СВЦЭМ!$D$10+'СЕТ СН'!$I$6-'СЕТ СН'!$I$22</f>
        <v>1206.5648239300001</v>
      </c>
      <c r="D135" s="36">
        <f>SUMIFS(СВЦЭМ!$C$33:$C$776,СВЦЭМ!$A$33:$A$776,$A135,СВЦЭМ!$B$33:$B$776,D$119)+'СЕТ СН'!$I$12+СВЦЭМ!$D$10+'СЕТ СН'!$I$6-'СЕТ СН'!$I$22</f>
        <v>1218.84808679</v>
      </c>
      <c r="E135" s="36">
        <f>SUMIFS(СВЦЭМ!$C$33:$C$776,СВЦЭМ!$A$33:$A$776,$A135,СВЦЭМ!$B$33:$B$776,E$119)+'СЕТ СН'!$I$12+СВЦЭМ!$D$10+'СЕТ СН'!$I$6-'СЕТ СН'!$I$22</f>
        <v>1224.5676672899999</v>
      </c>
      <c r="F135" s="36">
        <f>SUMIFS(СВЦЭМ!$C$33:$C$776,СВЦЭМ!$A$33:$A$776,$A135,СВЦЭМ!$B$33:$B$776,F$119)+'СЕТ СН'!$I$12+СВЦЭМ!$D$10+'СЕТ СН'!$I$6-'СЕТ СН'!$I$22</f>
        <v>1228.8605282200001</v>
      </c>
      <c r="G135" s="36">
        <f>SUMIFS(СВЦЭМ!$C$33:$C$776,СВЦЭМ!$A$33:$A$776,$A135,СВЦЭМ!$B$33:$B$776,G$119)+'СЕТ СН'!$I$12+СВЦЭМ!$D$10+'СЕТ СН'!$I$6-'СЕТ СН'!$I$22</f>
        <v>1226.1724602700001</v>
      </c>
      <c r="H135" s="36">
        <f>SUMIFS(СВЦЭМ!$C$33:$C$776,СВЦЭМ!$A$33:$A$776,$A135,СВЦЭМ!$B$33:$B$776,H$119)+'СЕТ СН'!$I$12+СВЦЭМ!$D$10+'СЕТ СН'!$I$6-'СЕТ СН'!$I$22</f>
        <v>1185.1077392000002</v>
      </c>
      <c r="I135" s="36">
        <f>SUMIFS(СВЦЭМ!$C$33:$C$776,СВЦЭМ!$A$33:$A$776,$A135,СВЦЭМ!$B$33:$B$776,I$119)+'СЕТ СН'!$I$12+СВЦЭМ!$D$10+'СЕТ СН'!$I$6-'СЕТ СН'!$I$22</f>
        <v>1147.1817309200001</v>
      </c>
      <c r="J135" s="36">
        <f>SUMIFS(СВЦЭМ!$C$33:$C$776,СВЦЭМ!$A$33:$A$776,$A135,СВЦЭМ!$B$33:$B$776,J$119)+'СЕТ СН'!$I$12+СВЦЭМ!$D$10+'СЕТ СН'!$I$6-'СЕТ СН'!$I$22</f>
        <v>1126.5511481100002</v>
      </c>
      <c r="K135" s="36">
        <f>SUMIFS(СВЦЭМ!$C$33:$C$776,СВЦЭМ!$A$33:$A$776,$A135,СВЦЭМ!$B$33:$B$776,K$119)+'СЕТ СН'!$I$12+СВЦЭМ!$D$10+'СЕТ СН'!$I$6-'СЕТ СН'!$I$22</f>
        <v>1135.90967667</v>
      </c>
      <c r="L135" s="36">
        <f>SUMIFS(СВЦЭМ!$C$33:$C$776,СВЦЭМ!$A$33:$A$776,$A135,СВЦЭМ!$B$33:$B$776,L$119)+'СЕТ СН'!$I$12+СВЦЭМ!$D$10+'СЕТ СН'!$I$6-'СЕТ СН'!$I$22</f>
        <v>1133.6164776300002</v>
      </c>
      <c r="M135" s="36">
        <f>SUMIFS(СВЦЭМ!$C$33:$C$776,СВЦЭМ!$A$33:$A$776,$A135,СВЦЭМ!$B$33:$B$776,M$119)+'СЕТ СН'!$I$12+СВЦЭМ!$D$10+'СЕТ СН'!$I$6-'СЕТ СН'!$I$22</f>
        <v>1119.7643753000002</v>
      </c>
      <c r="N135" s="36">
        <f>SUMIFS(СВЦЭМ!$C$33:$C$776,СВЦЭМ!$A$33:$A$776,$A135,СВЦЭМ!$B$33:$B$776,N$119)+'СЕТ СН'!$I$12+СВЦЭМ!$D$10+'СЕТ СН'!$I$6-'СЕТ СН'!$I$22</f>
        <v>1113.4154183000001</v>
      </c>
      <c r="O135" s="36">
        <f>SUMIFS(СВЦЭМ!$C$33:$C$776,СВЦЭМ!$A$33:$A$776,$A135,СВЦЭМ!$B$33:$B$776,O$119)+'СЕТ СН'!$I$12+СВЦЭМ!$D$10+'СЕТ СН'!$I$6-'СЕТ СН'!$I$22</f>
        <v>1113.9762553600001</v>
      </c>
      <c r="P135" s="36">
        <f>SUMIFS(СВЦЭМ!$C$33:$C$776,СВЦЭМ!$A$33:$A$776,$A135,СВЦЭМ!$B$33:$B$776,P$119)+'СЕТ СН'!$I$12+СВЦЭМ!$D$10+'СЕТ СН'!$I$6-'СЕТ СН'!$I$22</f>
        <v>1120.05736619</v>
      </c>
      <c r="Q135" s="36">
        <f>SUMIFS(СВЦЭМ!$C$33:$C$776,СВЦЭМ!$A$33:$A$776,$A135,СВЦЭМ!$B$33:$B$776,Q$119)+'СЕТ СН'!$I$12+СВЦЭМ!$D$10+'СЕТ СН'!$I$6-'СЕТ СН'!$I$22</f>
        <v>1123.3940733600002</v>
      </c>
      <c r="R135" s="36">
        <f>SUMIFS(СВЦЭМ!$C$33:$C$776,СВЦЭМ!$A$33:$A$776,$A135,СВЦЭМ!$B$33:$B$776,R$119)+'СЕТ СН'!$I$12+СВЦЭМ!$D$10+'СЕТ СН'!$I$6-'СЕТ СН'!$I$22</f>
        <v>1093.52269232</v>
      </c>
      <c r="S135" s="36">
        <f>SUMIFS(СВЦЭМ!$C$33:$C$776,СВЦЭМ!$A$33:$A$776,$A135,СВЦЭМ!$B$33:$B$776,S$119)+'СЕТ СН'!$I$12+СВЦЭМ!$D$10+'СЕТ СН'!$I$6-'СЕТ СН'!$I$22</f>
        <v>1091.6622924000001</v>
      </c>
      <c r="T135" s="36">
        <f>SUMIFS(СВЦЭМ!$C$33:$C$776,СВЦЭМ!$A$33:$A$776,$A135,СВЦЭМ!$B$33:$B$776,T$119)+'СЕТ СН'!$I$12+СВЦЭМ!$D$10+'СЕТ СН'!$I$6-'СЕТ СН'!$I$22</f>
        <v>1097.62944713</v>
      </c>
      <c r="U135" s="36">
        <f>SUMIFS(СВЦЭМ!$C$33:$C$776,СВЦЭМ!$A$33:$A$776,$A135,СВЦЭМ!$B$33:$B$776,U$119)+'СЕТ СН'!$I$12+СВЦЭМ!$D$10+'СЕТ СН'!$I$6-'СЕТ СН'!$I$22</f>
        <v>1118.22206686</v>
      </c>
      <c r="V135" s="36">
        <f>SUMIFS(СВЦЭМ!$C$33:$C$776,СВЦЭМ!$A$33:$A$776,$A135,СВЦЭМ!$B$33:$B$776,V$119)+'СЕТ СН'!$I$12+СВЦЭМ!$D$10+'СЕТ СН'!$I$6-'СЕТ СН'!$I$22</f>
        <v>1138.0908312900001</v>
      </c>
      <c r="W135" s="36">
        <f>SUMIFS(СВЦЭМ!$C$33:$C$776,СВЦЭМ!$A$33:$A$776,$A135,СВЦЭМ!$B$33:$B$776,W$119)+'СЕТ СН'!$I$12+СВЦЭМ!$D$10+'СЕТ СН'!$I$6-'СЕТ СН'!$I$22</f>
        <v>1130.9406343200001</v>
      </c>
      <c r="X135" s="36">
        <f>SUMIFS(СВЦЭМ!$C$33:$C$776,СВЦЭМ!$A$33:$A$776,$A135,СВЦЭМ!$B$33:$B$776,X$119)+'СЕТ СН'!$I$12+СВЦЭМ!$D$10+'СЕТ СН'!$I$6-'СЕТ СН'!$I$22</f>
        <v>1097.6041957900002</v>
      </c>
      <c r="Y135" s="36">
        <f>SUMIFS(СВЦЭМ!$C$33:$C$776,СВЦЭМ!$A$33:$A$776,$A135,СВЦЭМ!$B$33:$B$776,Y$119)+'СЕТ СН'!$I$12+СВЦЭМ!$D$10+'СЕТ СН'!$I$6-'СЕТ СН'!$I$22</f>
        <v>1053.4948401300001</v>
      </c>
    </row>
    <row r="136" spans="1:25" ht="15.75" x14ac:dyDescent="0.2">
      <c r="A136" s="35">
        <f t="shared" si="3"/>
        <v>43725</v>
      </c>
      <c r="B136" s="36">
        <f>SUMIFS(СВЦЭМ!$C$33:$C$776,СВЦЭМ!$A$33:$A$776,$A136,СВЦЭМ!$B$33:$B$776,B$119)+'СЕТ СН'!$I$12+СВЦЭМ!$D$10+'СЕТ СН'!$I$6-'СЕТ СН'!$I$22</f>
        <v>1098.72747774</v>
      </c>
      <c r="C136" s="36">
        <f>SUMIFS(СВЦЭМ!$C$33:$C$776,СВЦЭМ!$A$33:$A$776,$A136,СВЦЭМ!$B$33:$B$776,C$119)+'СЕТ СН'!$I$12+СВЦЭМ!$D$10+'СЕТ СН'!$I$6-'СЕТ СН'!$I$22</f>
        <v>1120.0244210000001</v>
      </c>
      <c r="D136" s="36">
        <f>SUMIFS(СВЦЭМ!$C$33:$C$776,СВЦЭМ!$A$33:$A$776,$A136,СВЦЭМ!$B$33:$B$776,D$119)+'СЕТ СН'!$I$12+СВЦЭМ!$D$10+'СЕТ СН'!$I$6-'СЕТ СН'!$I$22</f>
        <v>1128.7206833600001</v>
      </c>
      <c r="E136" s="36">
        <f>SUMIFS(СВЦЭМ!$C$33:$C$776,СВЦЭМ!$A$33:$A$776,$A136,СВЦЭМ!$B$33:$B$776,E$119)+'СЕТ СН'!$I$12+СВЦЭМ!$D$10+'СЕТ СН'!$I$6-'СЕТ СН'!$I$22</f>
        <v>1135.5434339200001</v>
      </c>
      <c r="F136" s="36">
        <f>SUMIFS(СВЦЭМ!$C$33:$C$776,СВЦЭМ!$A$33:$A$776,$A136,СВЦЭМ!$B$33:$B$776,F$119)+'СЕТ СН'!$I$12+СВЦЭМ!$D$10+'СЕТ СН'!$I$6-'СЕТ СН'!$I$22</f>
        <v>1142.90228484</v>
      </c>
      <c r="G136" s="36">
        <f>SUMIFS(СВЦЭМ!$C$33:$C$776,СВЦЭМ!$A$33:$A$776,$A136,СВЦЭМ!$B$33:$B$776,G$119)+'СЕТ СН'!$I$12+СВЦЭМ!$D$10+'СЕТ СН'!$I$6-'СЕТ СН'!$I$22</f>
        <v>1130.5190224299999</v>
      </c>
      <c r="H136" s="36">
        <f>SUMIFS(СВЦЭМ!$C$33:$C$776,СВЦЭМ!$A$33:$A$776,$A136,СВЦЭМ!$B$33:$B$776,H$119)+'СЕТ СН'!$I$12+СВЦЭМ!$D$10+'СЕТ СН'!$I$6-'СЕТ СН'!$I$22</f>
        <v>1093.28162501</v>
      </c>
      <c r="I136" s="36">
        <f>SUMIFS(СВЦЭМ!$C$33:$C$776,СВЦЭМ!$A$33:$A$776,$A136,СВЦЭМ!$B$33:$B$776,I$119)+'СЕТ СН'!$I$12+СВЦЭМ!$D$10+'СЕТ СН'!$I$6-'СЕТ СН'!$I$22</f>
        <v>1109.2168385300001</v>
      </c>
      <c r="J136" s="36">
        <f>SUMIFS(СВЦЭМ!$C$33:$C$776,СВЦЭМ!$A$33:$A$776,$A136,СВЦЭМ!$B$33:$B$776,J$119)+'СЕТ СН'!$I$12+СВЦЭМ!$D$10+'СЕТ СН'!$I$6-'СЕТ СН'!$I$22</f>
        <v>1124.8811897600001</v>
      </c>
      <c r="K136" s="36">
        <f>SUMIFS(СВЦЭМ!$C$33:$C$776,СВЦЭМ!$A$33:$A$776,$A136,СВЦЭМ!$B$33:$B$776,K$119)+'СЕТ СН'!$I$12+СВЦЭМ!$D$10+'СЕТ СН'!$I$6-'СЕТ СН'!$I$22</f>
        <v>1129.1810202800002</v>
      </c>
      <c r="L136" s="36">
        <f>SUMIFS(СВЦЭМ!$C$33:$C$776,СВЦЭМ!$A$33:$A$776,$A136,СВЦЭМ!$B$33:$B$776,L$119)+'СЕТ СН'!$I$12+СВЦЭМ!$D$10+'СЕТ СН'!$I$6-'СЕТ СН'!$I$22</f>
        <v>1119.85314075</v>
      </c>
      <c r="M136" s="36">
        <f>SUMIFS(СВЦЭМ!$C$33:$C$776,СВЦЭМ!$A$33:$A$776,$A136,СВЦЭМ!$B$33:$B$776,M$119)+'СЕТ СН'!$I$12+СВЦЭМ!$D$10+'СЕТ СН'!$I$6-'СЕТ СН'!$I$22</f>
        <v>1124.8190543999999</v>
      </c>
      <c r="N136" s="36">
        <f>SUMIFS(СВЦЭМ!$C$33:$C$776,СВЦЭМ!$A$33:$A$776,$A136,СВЦЭМ!$B$33:$B$776,N$119)+'СЕТ СН'!$I$12+СВЦЭМ!$D$10+'СЕТ СН'!$I$6-'СЕТ СН'!$I$22</f>
        <v>1128.66636958</v>
      </c>
      <c r="O136" s="36">
        <f>SUMIFS(СВЦЭМ!$C$33:$C$776,СВЦЭМ!$A$33:$A$776,$A136,СВЦЭМ!$B$33:$B$776,O$119)+'СЕТ СН'!$I$12+СВЦЭМ!$D$10+'СЕТ СН'!$I$6-'СЕТ СН'!$I$22</f>
        <v>1136.92234583</v>
      </c>
      <c r="P136" s="36">
        <f>SUMIFS(СВЦЭМ!$C$33:$C$776,СВЦЭМ!$A$33:$A$776,$A136,СВЦЭМ!$B$33:$B$776,P$119)+'СЕТ СН'!$I$12+СВЦЭМ!$D$10+'СЕТ СН'!$I$6-'СЕТ СН'!$I$22</f>
        <v>1141.65465537</v>
      </c>
      <c r="Q136" s="36">
        <f>SUMIFS(СВЦЭМ!$C$33:$C$776,СВЦЭМ!$A$33:$A$776,$A136,СВЦЭМ!$B$33:$B$776,Q$119)+'СЕТ СН'!$I$12+СВЦЭМ!$D$10+'СЕТ СН'!$I$6-'СЕТ СН'!$I$22</f>
        <v>1142.0929551600002</v>
      </c>
      <c r="R136" s="36">
        <f>SUMIFS(СВЦЭМ!$C$33:$C$776,СВЦЭМ!$A$33:$A$776,$A136,СВЦЭМ!$B$33:$B$776,R$119)+'СЕТ СН'!$I$12+СВЦЭМ!$D$10+'СЕТ СН'!$I$6-'СЕТ СН'!$I$22</f>
        <v>1093.80324303</v>
      </c>
      <c r="S136" s="36">
        <f>SUMIFS(СВЦЭМ!$C$33:$C$776,СВЦЭМ!$A$33:$A$776,$A136,СВЦЭМ!$B$33:$B$776,S$119)+'СЕТ СН'!$I$12+СВЦЭМ!$D$10+'СЕТ СН'!$I$6-'СЕТ СН'!$I$22</f>
        <v>1059.9848426900001</v>
      </c>
      <c r="T136" s="36">
        <f>SUMIFS(СВЦЭМ!$C$33:$C$776,СВЦЭМ!$A$33:$A$776,$A136,СВЦЭМ!$B$33:$B$776,T$119)+'СЕТ СН'!$I$12+СВЦЭМ!$D$10+'СЕТ СН'!$I$6-'СЕТ СН'!$I$22</f>
        <v>1051.30820988</v>
      </c>
      <c r="U136" s="36">
        <f>SUMIFS(СВЦЭМ!$C$33:$C$776,СВЦЭМ!$A$33:$A$776,$A136,СВЦЭМ!$B$33:$B$776,U$119)+'СЕТ СН'!$I$12+СВЦЭМ!$D$10+'СЕТ СН'!$I$6-'СЕТ СН'!$I$22</f>
        <v>1059.1019424400001</v>
      </c>
      <c r="V136" s="36">
        <f>SUMIFS(СВЦЭМ!$C$33:$C$776,СВЦЭМ!$A$33:$A$776,$A136,СВЦЭМ!$B$33:$B$776,V$119)+'СЕТ СН'!$I$12+СВЦЭМ!$D$10+'СЕТ СН'!$I$6-'СЕТ СН'!$I$22</f>
        <v>1058.3300142600001</v>
      </c>
      <c r="W136" s="36">
        <f>SUMIFS(СВЦЭМ!$C$33:$C$776,СВЦЭМ!$A$33:$A$776,$A136,СВЦЭМ!$B$33:$B$776,W$119)+'СЕТ СН'!$I$12+СВЦЭМ!$D$10+'СЕТ СН'!$I$6-'СЕТ СН'!$I$22</f>
        <v>1049.2048579699999</v>
      </c>
      <c r="X136" s="36">
        <f>SUMIFS(СВЦЭМ!$C$33:$C$776,СВЦЭМ!$A$33:$A$776,$A136,СВЦЭМ!$B$33:$B$776,X$119)+'СЕТ СН'!$I$12+СВЦЭМ!$D$10+'СЕТ СН'!$I$6-'СЕТ СН'!$I$22</f>
        <v>1065.5587788500002</v>
      </c>
      <c r="Y136" s="36">
        <f>SUMIFS(СВЦЭМ!$C$33:$C$776,СВЦЭМ!$A$33:$A$776,$A136,СВЦЭМ!$B$33:$B$776,Y$119)+'СЕТ СН'!$I$12+СВЦЭМ!$D$10+'СЕТ СН'!$I$6-'СЕТ СН'!$I$22</f>
        <v>1139.1251216300002</v>
      </c>
    </row>
    <row r="137" spans="1:25" ht="15.75" x14ac:dyDescent="0.2">
      <c r="A137" s="35">
        <f t="shared" si="3"/>
        <v>43726</v>
      </c>
      <c r="B137" s="36">
        <f>SUMIFS(СВЦЭМ!$C$33:$C$776,СВЦЭМ!$A$33:$A$776,$A137,СВЦЭМ!$B$33:$B$776,B$119)+'СЕТ СН'!$I$12+СВЦЭМ!$D$10+'СЕТ СН'!$I$6-'СЕТ СН'!$I$22</f>
        <v>1174.27255767</v>
      </c>
      <c r="C137" s="36">
        <f>SUMIFS(СВЦЭМ!$C$33:$C$776,СВЦЭМ!$A$33:$A$776,$A137,СВЦЭМ!$B$33:$B$776,C$119)+'СЕТ СН'!$I$12+СВЦЭМ!$D$10+'СЕТ СН'!$I$6-'СЕТ СН'!$I$22</f>
        <v>1181.77760721</v>
      </c>
      <c r="D137" s="36">
        <f>SUMIFS(СВЦЭМ!$C$33:$C$776,СВЦЭМ!$A$33:$A$776,$A137,СВЦЭМ!$B$33:$B$776,D$119)+'СЕТ СН'!$I$12+СВЦЭМ!$D$10+'СЕТ СН'!$I$6-'СЕТ СН'!$I$22</f>
        <v>1189.0951977200002</v>
      </c>
      <c r="E137" s="36">
        <f>SUMIFS(СВЦЭМ!$C$33:$C$776,СВЦЭМ!$A$33:$A$776,$A137,СВЦЭМ!$B$33:$B$776,E$119)+'СЕТ СН'!$I$12+СВЦЭМ!$D$10+'СЕТ СН'!$I$6-'СЕТ СН'!$I$22</f>
        <v>1194.4766673200002</v>
      </c>
      <c r="F137" s="36">
        <f>SUMIFS(СВЦЭМ!$C$33:$C$776,СВЦЭМ!$A$33:$A$776,$A137,СВЦЭМ!$B$33:$B$776,F$119)+'СЕТ СН'!$I$12+СВЦЭМ!$D$10+'СЕТ СН'!$I$6-'СЕТ СН'!$I$22</f>
        <v>1196.44686045</v>
      </c>
      <c r="G137" s="36">
        <f>SUMIFS(СВЦЭМ!$C$33:$C$776,СВЦЭМ!$A$33:$A$776,$A137,СВЦЭМ!$B$33:$B$776,G$119)+'СЕТ СН'!$I$12+СВЦЭМ!$D$10+'СЕТ СН'!$I$6-'СЕТ СН'!$I$22</f>
        <v>1176.4215892699999</v>
      </c>
      <c r="H137" s="36">
        <f>SUMIFS(СВЦЭМ!$C$33:$C$776,СВЦЭМ!$A$33:$A$776,$A137,СВЦЭМ!$B$33:$B$776,H$119)+'СЕТ СН'!$I$12+СВЦЭМ!$D$10+'СЕТ СН'!$I$6-'СЕТ СН'!$I$22</f>
        <v>1138.8604038000001</v>
      </c>
      <c r="I137" s="36">
        <f>SUMIFS(СВЦЭМ!$C$33:$C$776,СВЦЭМ!$A$33:$A$776,$A137,СВЦЭМ!$B$33:$B$776,I$119)+'СЕТ СН'!$I$12+СВЦЭМ!$D$10+'СЕТ СН'!$I$6-'СЕТ СН'!$I$22</f>
        <v>1098.39937384</v>
      </c>
      <c r="J137" s="36">
        <f>SUMIFS(СВЦЭМ!$C$33:$C$776,СВЦЭМ!$A$33:$A$776,$A137,СВЦЭМ!$B$33:$B$776,J$119)+'СЕТ СН'!$I$12+СВЦЭМ!$D$10+'СЕТ СН'!$I$6-'СЕТ СН'!$I$22</f>
        <v>1063.45198254</v>
      </c>
      <c r="K137" s="36">
        <f>SUMIFS(СВЦЭМ!$C$33:$C$776,СВЦЭМ!$A$33:$A$776,$A137,СВЦЭМ!$B$33:$B$776,K$119)+'СЕТ СН'!$I$12+СВЦЭМ!$D$10+'СЕТ СН'!$I$6-'СЕТ СН'!$I$22</f>
        <v>1057.72584198</v>
      </c>
      <c r="L137" s="36">
        <f>SUMIFS(СВЦЭМ!$C$33:$C$776,СВЦЭМ!$A$33:$A$776,$A137,СВЦЭМ!$B$33:$B$776,L$119)+'СЕТ СН'!$I$12+СВЦЭМ!$D$10+'СЕТ СН'!$I$6-'СЕТ СН'!$I$22</f>
        <v>1049.6377753700001</v>
      </c>
      <c r="M137" s="36">
        <f>SUMIFS(СВЦЭМ!$C$33:$C$776,СВЦЭМ!$A$33:$A$776,$A137,СВЦЭМ!$B$33:$B$776,M$119)+'СЕТ СН'!$I$12+СВЦЭМ!$D$10+'СЕТ СН'!$I$6-'СЕТ СН'!$I$22</f>
        <v>1049.3133735400002</v>
      </c>
      <c r="N137" s="36">
        <f>SUMIFS(СВЦЭМ!$C$33:$C$776,СВЦЭМ!$A$33:$A$776,$A137,СВЦЭМ!$B$33:$B$776,N$119)+'СЕТ СН'!$I$12+СВЦЭМ!$D$10+'СЕТ СН'!$I$6-'СЕТ СН'!$I$22</f>
        <v>1054.1657959300001</v>
      </c>
      <c r="O137" s="36">
        <f>SUMIFS(СВЦЭМ!$C$33:$C$776,СВЦЭМ!$A$33:$A$776,$A137,СВЦЭМ!$B$33:$B$776,O$119)+'СЕТ СН'!$I$12+СВЦЭМ!$D$10+'СЕТ СН'!$I$6-'СЕТ СН'!$I$22</f>
        <v>1061.4079844500002</v>
      </c>
      <c r="P137" s="36">
        <f>SUMIFS(СВЦЭМ!$C$33:$C$776,СВЦЭМ!$A$33:$A$776,$A137,СВЦЭМ!$B$33:$B$776,P$119)+'СЕТ СН'!$I$12+СВЦЭМ!$D$10+'СЕТ СН'!$I$6-'СЕТ СН'!$I$22</f>
        <v>1064.5982294</v>
      </c>
      <c r="Q137" s="36">
        <f>SUMIFS(СВЦЭМ!$C$33:$C$776,СВЦЭМ!$A$33:$A$776,$A137,СВЦЭМ!$B$33:$B$776,Q$119)+'СЕТ СН'!$I$12+СВЦЭМ!$D$10+'СЕТ СН'!$I$6-'СЕТ СН'!$I$22</f>
        <v>1074.0597076500001</v>
      </c>
      <c r="R137" s="36">
        <f>SUMIFS(СВЦЭМ!$C$33:$C$776,СВЦЭМ!$A$33:$A$776,$A137,СВЦЭМ!$B$33:$B$776,R$119)+'СЕТ СН'!$I$12+СВЦЭМ!$D$10+'СЕТ СН'!$I$6-'СЕТ СН'!$I$22</f>
        <v>1047.2809565800001</v>
      </c>
      <c r="S137" s="36">
        <f>SUMIFS(СВЦЭМ!$C$33:$C$776,СВЦЭМ!$A$33:$A$776,$A137,СВЦЭМ!$B$33:$B$776,S$119)+'СЕТ СН'!$I$12+СВЦЭМ!$D$10+'СЕТ СН'!$I$6-'СЕТ СН'!$I$22</f>
        <v>1038.1324236300002</v>
      </c>
      <c r="T137" s="36">
        <f>SUMIFS(СВЦЭМ!$C$33:$C$776,СВЦЭМ!$A$33:$A$776,$A137,СВЦЭМ!$B$33:$B$776,T$119)+'СЕТ СН'!$I$12+СВЦЭМ!$D$10+'СЕТ СН'!$I$6-'СЕТ СН'!$I$22</f>
        <v>1064.0757716900002</v>
      </c>
      <c r="U137" s="36">
        <f>SUMIFS(СВЦЭМ!$C$33:$C$776,СВЦЭМ!$A$33:$A$776,$A137,СВЦЭМ!$B$33:$B$776,U$119)+'СЕТ СН'!$I$12+СВЦЭМ!$D$10+'СЕТ СН'!$I$6-'СЕТ СН'!$I$22</f>
        <v>1094.08498401</v>
      </c>
      <c r="V137" s="36">
        <f>SUMIFS(СВЦЭМ!$C$33:$C$776,СВЦЭМ!$A$33:$A$776,$A137,СВЦЭМ!$B$33:$B$776,V$119)+'СЕТ СН'!$I$12+СВЦЭМ!$D$10+'СЕТ СН'!$I$6-'СЕТ СН'!$I$22</f>
        <v>1114.1029073700001</v>
      </c>
      <c r="W137" s="36">
        <f>SUMIFS(СВЦЭМ!$C$33:$C$776,СВЦЭМ!$A$33:$A$776,$A137,СВЦЭМ!$B$33:$B$776,W$119)+'СЕТ СН'!$I$12+СВЦЭМ!$D$10+'СЕТ СН'!$I$6-'СЕТ СН'!$I$22</f>
        <v>1101.7228170200001</v>
      </c>
      <c r="X137" s="36">
        <f>SUMIFS(СВЦЭМ!$C$33:$C$776,СВЦЭМ!$A$33:$A$776,$A137,СВЦЭМ!$B$33:$B$776,X$119)+'СЕТ СН'!$I$12+СВЦЭМ!$D$10+'СЕТ СН'!$I$6-'СЕТ СН'!$I$22</f>
        <v>1067.1169855100002</v>
      </c>
      <c r="Y137" s="36">
        <f>SUMIFS(СВЦЭМ!$C$33:$C$776,СВЦЭМ!$A$33:$A$776,$A137,СВЦЭМ!$B$33:$B$776,Y$119)+'СЕТ СН'!$I$12+СВЦЭМ!$D$10+'СЕТ СН'!$I$6-'СЕТ СН'!$I$22</f>
        <v>1090.0013516200002</v>
      </c>
    </row>
    <row r="138" spans="1:25" ht="15.75" x14ac:dyDescent="0.2">
      <c r="A138" s="35">
        <f t="shared" si="3"/>
        <v>43727</v>
      </c>
      <c r="B138" s="36">
        <f>SUMIFS(СВЦЭМ!$C$33:$C$776,СВЦЭМ!$A$33:$A$776,$A138,СВЦЭМ!$B$33:$B$776,B$119)+'СЕТ СН'!$I$12+СВЦЭМ!$D$10+'СЕТ СН'!$I$6-'СЕТ СН'!$I$22</f>
        <v>1077.6507707700002</v>
      </c>
      <c r="C138" s="36">
        <f>SUMIFS(СВЦЭМ!$C$33:$C$776,СВЦЭМ!$A$33:$A$776,$A138,СВЦЭМ!$B$33:$B$776,C$119)+'СЕТ СН'!$I$12+СВЦЭМ!$D$10+'СЕТ СН'!$I$6-'СЕТ СН'!$I$22</f>
        <v>1101.58003338</v>
      </c>
      <c r="D138" s="36">
        <f>SUMIFS(СВЦЭМ!$C$33:$C$776,СВЦЭМ!$A$33:$A$776,$A138,СВЦЭМ!$B$33:$B$776,D$119)+'СЕТ СН'!$I$12+СВЦЭМ!$D$10+'СЕТ СН'!$I$6-'СЕТ СН'!$I$22</f>
        <v>1125.6185729600002</v>
      </c>
      <c r="E138" s="36">
        <f>SUMIFS(СВЦЭМ!$C$33:$C$776,СВЦЭМ!$A$33:$A$776,$A138,СВЦЭМ!$B$33:$B$776,E$119)+'СЕТ СН'!$I$12+СВЦЭМ!$D$10+'СЕТ СН'!$I$6-'СЕТ СН'!$I$22</f>
        <v>1132.32183588</v>
      </c>
      <c r="F138" s="36">
        <f>SUMIFS(СВЦЭМ!$C$33:$C$776,СВЦЭМ!$A$33:$A$776,$A138,СВЦЭМ!$B$33:$B$776,F$119)+'СЕТ СН'!$I$12+СВЦЭМ!$D$10+'СЕТ СН'!$I$6-'СЕТ СН'!$I$22</f>
        <v>1132.6502491599999</v>
      </c>
      <c r="G138" s="36">
        <f>SUMIFS(СВЦЭМ!$C$33:$C$776,СВЦЭМ!$A$33:$A$776,$A138,СВЦЭМ!$B$33:$B$776,G$119)+'СЕТ СН'!$I$12+СВЦЭМ!$D$10+'СЕТ СН'!$I$6-'СЕТ СН'!$I$22</f>
        <v>1114.7846235500001</v>
      </c>
      <c r="H138" s="36">
        <f>SUMIFS(СВЦЭМ!$C$33:$C$776,СВЦЭМ!$A$33:$A$776,$A138,СВЦЭМ!$B$33:$B$776,H$119)+'СЕТ СН'!$I$12+СВЦЭМ!$D$10+'СЕТ СН'!$I$6-'СЕТ СН'!$I$22</f>
        <v>1077.4119960500002</v>
      </c>
      <c r="I138" s="36">
        <f>SUMIFS(СВЦЭМ!$C$33:$C$776,СВЦЭМ!$A$33:$A$776,$A138,СВЦЭМ!$B$33:$B$776,I$119)+'СЕТ СН'!$I$12+СВЦЭМ!$D$10+'СЕТ СН'!$I$6-'СЕТ СН'!$I$22</f>
        <v>1039.1705718100002</v>
      </c>
      <c r="J138" s="36">
        <f>SUMIFS(СВЦЭМ!$C$33:$C$776,СВЦЭМ!$A$33:$A$776,$A138,СВЦЭМ!$B$33:$B$776,J$119)+'СЕТ СН'!$I$12+СВЦЭМ!$D$10+'СЕТ СН'!$I$6-'СЕТ СН'!$I$22</f>
        <v>1051.8430546600002</v>
      </c>
      <c r="K138" s="36">
        <f>SUMIFS(СВЦЭМ!$C$33:$C$776,СВЦЭМ!$A$33:$A$776,$A138,СВЦЭМ!$B$33:$B$776,K$119)+'СЕТ СН'!$I$12+СВЦЭМ!$D$10+'СЕТ СН'!$I$6-'СЕТ СН'!$I$22</f>
        <v>1118.99452075</v>
      </c>
      <c r="L138" s="36">
        <f>SUMIFS(СВЦЭМ!$C$33:$C$776,СВЦЭМ!$A$33:$A$776,$A138,СВЦЭМ!$B$33:$B$776,L$119)+'СЕТ СН'!$I$12+СВЦЭМ!$D$10+'СЕТ СН'!$I$6-'СЕТ СН'!$I$22</f>
        <v>1167.9111595700001</v>
      </c>
      <c r="M138" s="36">
        <f>SUMIFS(СВЦЭМ!$C$33:$C$776,СВЦЭМ!$A$33:$A$776,$A138,СВЦЭМ!$B$33:$B$776,M$119)+'СЕТ СН'!$I$12+СВЦЭМ!$D$10+'СЕТ СН'!$I$6-'СЕТ СН'!$I$22</f>
        <v>1156.86303572</v>
      </c>
      <c r="N138" s="36">
        <f>SUMIFS(СВЦЭМ!$C$33:$C$776,СВЦЭМ!$A$33:$A$776,$A138,СВЦЭМ!$B$33:$B$776,N$119)+'СЕТ СН'!$I$12+СВЦЭМ!$D$10+'СЕТ СН'!$I$6-'СЕТ СН'!$I$22</f>
        <v>1168.66765446</v>
      </c>
      <c r="O138" s="36">
        <f>SUMIFS(СВЦЭМ!$C$33:$C$776,СВЦЭМ!$A$33:$A$776,$A138,СВЦЭМ!$B$33:$B$776,O$119)+'СЕТ СН'!$I$12+СВЦЭМ!$D$10+'СЕТ СН'!$I$6-'СЕТ СН'!$I$22</f>
        <v>1169.2068321300001</v>
      </c>
      <c r="P138" s="36">
        <f>SUMIFS(СВЦЭМ!$C$33:$C$776,СВЦЭМ!$A$33:$A$776,$A138,СВЦЭМ!$B$33:$B$776,P$119)+'СЕТ СН'!$I$12+СВЦЭМ!$D$10+'СЕТ СН'!$I$6-'СЕТ СН'!$I$22</f>
        <v>1055.4616855500001</v>
      </c>
      <c r="Q138" s="36">
        <f>SUMIFS(СВЦЭМ!$C$33:$C$776,СВЦЭМ!$A$33:$A$776,$A138,СВЦЭМ!$B$33:$B$776,Q$119)+'СЕТ СН'!$I$12+СВЦЭМ!$D$10+'СЕТ СН'!$I$6-'СЕТ СН'!$I$22</f>
        <v>1053.53888517</v>
      </c>
      <c r="R138" s="36">
        <f>SUMIFS(СВЦЭМ!$C$33:$C$776,СВЦЭМ!$A$33:$A$776,$A138,СВЦЭМ!$B$33:$B$776,R$119)+'СЕТ СН'!$I$12+СВЦЭМ!$D$10+'СЕТ СН'!$I$6-'СЕТ СН'!$I$22</f>
        <v>1056.0613398700002</v>
      </c>
      <c r="S138" s="36">
        <f>SUMIFS(СВЦЭМ!$C$33:$C$776,СВЦЭМ!$A$33:$A$776,$A138,СВЦЭМ!$B$33:$B$776,S$119)+'СЕТ СН'!$I$12+СВЦЭМ!$D$10+'СЕТ СН'!$I$6-'СЕТ СН'!$I$22</f>
        <v>1054.8012746600002</v>
      </c>
      <c r="T138" s="36">
        <f>SUMIFS(СВЦЭМ!$C$33:$C$776,СВЦЭМ!$A$33:$A$776,$A138,СВЦЭМ!$B$33:$B$776,T$119)+'СЕТ СН'!$I$12+СВЦЭМ!$D$10+'СЕТ СН'!$I$6-'СЕТ СН'!$I$22</f>
        <v>1057.7154015800002</v>
      </c>
      <c r="U138" s="36">
        <f>SUMIFS(СВЦЭМ!$C$33:$C$776,СВЦЭМ!$A$33:$A$776,$A138,СВЦЭМ!$B$33:$B$776,U$119)+'СЕТ СН'!$I$12+СВЦЭМ!$D$10+'СЕТ СН'!$I$6-'СЕТ СН'!$I$22</f>
        <v>1071.7799487000002</v>
      </c>
      <c r="V138" s="36">
        <f>SUMIFS(СВЦЭМ!$C$33:$C$776,СВЦЭМ!$A$33:$A$776,$A138,СВЦЭМ!$B$33:$B$776,V$119)+'СЕТ СН'!$I$12+СВЦЭМ!$D$10+'СЕТ СН'!$I$6-'СЕТ СН'!$I$22</f>
        <v>1083.1841514900002</v>
      </c>
      <c r="W138" s="36">
        <f>SUMIFS(СВЦЭМ!$C$33:$C$776,СВЦЭМ!$A$33:$A$776,$A138,СВЦЭМ!$B$33:$B$776,W$119)+'СЕТ СН'!$I$12+СВЦЭМ!$D$10+'СЕТ СН'!$I$6-'СЕТ СН'!$I$22</f>
        <v>1068.1391018300001</v>
      </c>
      <c r="X138" s="36">
        <f>SUMIFS(СВЦЭМ!$C$33:$C$776,СВЦЭМ!$A$33:$A$776,$A138,СВЦЭМ!$B$33:$B$776,X$119)+'СЕТ СН'!$I$12+СВЦЭМ!$D$10+'СЕТ СН'!$I$6-'СЕТ СН'!$I$22</f>
        <v>1036.42356202</v>
      </c>
      <c r="Y138" s="36">
        <f>SUMIFS(СВЦЭМ!$C$33:$C$776,СВЦЭМ!$A$33:$A$776,$A138,СВЦЭМ!$B$33:$B$776,Y$119)+'СЕТ СН'!$I$12+СВЦЭМ!$D$10+'СЕТ СН'!$I$6-'СЕТ СН'!$I$22</f>
        <v>1081.16132333</v>
      </c>
    </row>
    <row r="139" spans="1:25" ht="15.75" x14ac:dyDescent="0.2">
      <c r="A139" s="35">
        <f t="shared" si="3"/>
        <v>43728</v>
      </c>
      <c r="B139" s="36">
        <f>SUMIFS(СВЦЭМ!$C$33:$C$776,СВЦЭМ!$A$33:$A$776,$A139,СВЦЭМ!$B$33:$B$776,B$119)+'СЕТ СН'!$I$12+СВЦЭМ!$D$10+'СЕТ СН'!$I$6-'СЕТ СН'!$I$22</f>
        <v>1189.9436825</v>
      </c>
      <c r="C139" s="36">
        <f>SUMIFS(СВЦЭМ!$C$33:$C$776,СВЦЭМ!$A$33:$A$776,$A139,СВЦЭМ!$B$33:$B$776,C$119)+'СЕТ СН'!$I$12+СВЦЭМ!$D$10+'СЕТ СН'!$I$6-'СЕТ СН'!$I$22</f>
        <v>1224.7215534700001</v>
      </c>
      <c r="D139" s="36">
        <f>SUMIFS(СВЦЭМ!$C$33:$C$776,СВЦЭМ!$A$33:$A$776,$A139,СВЦЭМ!$B$33:$B$776,D$119)+'СЕТ СН'!$I$12+СВЦЭМ!$D$10+'СЕТ СН'!$I$6-'СЕТ СН'!$I$22</f>
        <v>1226.3535847400001</v>
      </c>
      <c r="E139" s="36">
        <f>SUMIFS(СВЦЭМ!$C$33:$C$776,СВЦЭМ!$A$33:$A$776,$A139,СВЦЭМ!$B$33:$B$776,E$119)+'СЕТ СН'!$I$12+СВЦЭМ!$D$10+'СЕТ СН'!$I$6-'СЕТ СН'!$I$22</f>
        <v>1232.5636686299999</v>
      </c>
      <c r="F139" s="36">
        <f>SUMIFS(СВЦЭМ!$C$33:$C$776,СВЦЭМ!$A$33:$A$776,$A139,СВЦЭМ!$B$33:$B$776,F$119)+'СЕТ СН'!$I$12+СВЦЭМ!$D$10+'СЕТ СН'!$I$6-'СЕТ СН'!$I$22</f>
        <v>1241.0407074700001</v>
      </c>
      <c r="G139" s="36">
        <f>SUMIFS(СВЦЭМ!$C$33:$C$776,СВЦЭМ!$A$33:$A$776,$A139,СВЦЭМ!$B$33:$B$776,G$119)+'СЕТ СН'!$I$12+СВЦЭМ!$D$10+'СЕТ СН'!$I$6-'СЕТ СН'!$I$22</f>
        <v>1229.3784331500001</v>
      </c>
      <c r="H139" s="36">
        <f>SUMIFS(СВЦЭМ!$C$33:$C$776,СВЦЭМ!$A$33:$A$776,$A139,СВЦЭМ!$B$33:$B$776,H$119)+'СЕТ СН'!$I$12+СВЦЭМ!$D$10+'СЕТ СН'!$I$6-'СЕТ СН'!$I$22</f>
        <v>1178.1958069900002</v>
      </c>
      <c r="I139" s="36">
        <f>SUMIFS(СВЦЭМ!$C$33:$C$776,СВЦЭМ!$A$33:$A$776,$A139,СВЦЭМ!$B$33:$B$776,I$119)+'СЕТ СН'!$I$12+СВЦЭМ!$D$10+'СЕТ СН'!$I$6-'СЕТ СН'!$I$22</f>
        <v>1140.1027045200001</v>
      </c>
      <c r="J139" s="36">
        <f>SUMIFS(СВЦЭМ!$C$33:$C$776,СВЦЭМ!$A$33:$A$776,$A139,СВЦЭМ!$B$33:$B$776,J$119)+'СЕТ СН'!$I$12+СВЦЭМ!$D$10+'СЕТ СН'!$I$6-'СЕТ СН'!$I$22</f>
        <v>1139.3863236699999</v>
      </c>
      <c r="K139" s="36">
        <f>SUMIFS(СВЦЭМ!$C$33:$C$776,СВЦЭМ!$A$33:$A$776,$A139,СВЦЭМ!$B$33:$B$776,K$119)+'СЕТ СН'!$I$12+СВЦЭМ!$D$10+'СЕТ СН'!$I$6-'СЕТ СН'!$I$22</f>
        <v>1126.9067691800001</v>
      </c>
      <c r="L139" s="36">
        <f>SUMIFS(СВЦЭМ!$C$33:$C$776,СВЦЭМ!$A$33:$A$776,$A139,СВЦЭМ!$B$33:$B$776,L$119)+'СЕТ СН'!$I$12+СВЦЭМ!$D$10+'СЕТ СН'!$I$6-'СЕТ СН'!$I$22</f>
        <v>1129.84247869</v>
      </c>
      <c r="M139" s="36">
        <f>SUMIFS(СВЦЭМ!$C$33:$C$776,СВЦЭМ!$A$33:$A$776,$A139,СВЦЭМ!$B$33:$B$776,M$119)+'СЕТ СН'!$I$12+СВЦЭМ!$D$10+'СЕТ СН'!$I$6-'СЕТ СН'!$I$22</f>
        <v>1132.0315136500001</v>
      </c>
      <c r="N139" s="36">
        <f>SUMIFS(СВЦЭМ!$C$33:$C$776,СВЦЭМ!$A$33:$A$776,$A139,СВЦЭМ!$B$33:$B$776,N$119)+'СЕТ СН'!$I$12+СВЦЭМ!$D$10+'СЕТ СН'!$I$6-'СЕТ СН'!$I$22</f>
        <v>1112.6102776299999</v>
      </c>
      <c r="O139" s="36">
        <f>SUMIFS(СВЦЭМ!$C$33:$C$776,СВЦЭМ!$A$33:$A$776,$A139,СВЦЭМ!$B$33:$B$776,O$119)+'СЕТ СН'!$I$12+СВЦЭМ!$D$10+'СЕТ СН'!$I$6-'СЕТ СН'!$I$22</f>
        <v>1115.9536437100001</v>
      </c>
      <c r="P139" s="36">
        <f>SUMIFS(СВЦЭМ!$C$33:$C$776,СВЦЭМ!$A$33:$A$776,$A139,СВЦЭМ!$B$33:$B$776,P$119)+'СЕТ СН'!$I$12+СВЦЭМ!$D$10+'СЕТ СН'!$I$6-'СЕТ СН'!$I$22</f>
        <v>1133.19904797</v>
      </c>
      <c r="Q139" s="36">
        <f>SUMIFS(СВЦЭМ!$C$33:$C$776,СВЦЭМ!$A$33:$A$776,$A139,СВЦЭМ!$B$33:$B$776,Q$119)+'СЕТ СН'!$I$12+СВЦЭМ!$D$10+'СЕТ СН'!$I$6-'СЕТ СН'!$I$22</f>
        <v>1163.1636126400001</v>
      </c>
      <c r="R139" s="36">
        <f>SUMIFS(СВЦЭМ!$C$33:$C$776,СВЦЭМ!$A$33:$A$776,$A139,СВЦЭМ!$B$33:$B$776,R$119)+'СЕТ СН'!$I$12+СВЦЭМ!$D$10+'СЕТ СН'!$I$6-'СЕТ СН'!$I$22</f>
        <v>1126.6205351200001</v>
      </c>
      <c r="S139" s="36">
        <f>SUMIFS(СВЦЭМ!$C$33:$C$776,СВЦЭМ!$A$33:$A$776,$A139,СВЦЭМ!$B$33:$B$776,S$119)+'СЕТ СН'!$I$12+СВЦЭМ!$D$10+'СЕТ СН'!$I$6-'СЕТ СН'!$I$22</f>
        <v>1095.0040169600002</v>
      </c>
      <c r="T139" s="36">
        <f>SUMIFS(СВЦЭМ!$C$33:$C$776,СВЦЭМ!$A$33:$A$776,$A139,СВЦЭМ!$B$33:$B$776,T$119)+'СЕТ СН'!$I$12+СВЦЭМ!$D$10+'СЕТ СН'!$I$6-'СЕТ СН'!$I$22</f>
        <v>1066.3245140200002</v>
      </c>
      <c r="U139" s="36">
        <f>SUMIFS(СВЦЭМ!$C$33:$C$776,СВЦЭМ!$A$33:$A$776,$A139,СВЦЭМ!$B$33:$B$776,U$119)+'СЕТ СН'!$I$12+СВЦЭМ!$D$10+'СЕТ СН'!$I$6-'СЕТ СН'!$I$22</f>
        <v>1028.55512752</v>
      </c>
      <c r="V139" s="36">
        <f>SUMIFS(СВЦЭМ!$C$33:$C$776,СВЦЭМ!$A$33:$A$776,$A139,СВЦЭМ!$B$33:$B$776,V$119)+'СЕТ СН'!$I$12+СВЦЭМ!$D$10+'СЕТ СН'!$I$6-'СЕТ СН'!$I$22</f>
        <v>1027.67736659</v>
      </c>
      <c r="W139" s="36">
        <f>SUMIFS(СВЦЭМ!$C$33:$C$776,СВЦЭМ!$A$33:$A$776,$A139,СВЦЭМ!$B$33:$B$776,W$119)+'СЕТ СН'!$I$12+СВЦЭМ!$D$10+'СЕТ СН'!$I$6-'СЕТ СН'!$I$22</f>
        <v>1023.14657056</v>
      </c>
      <c r="X139" s="36">
        <f>SUMIFS(СВЦЭМ!$C$33:$C$776,СВЦЭМ!$A$33:$A$776,$A139,СВЦЭМ!$B$33:$B$776,X$119)+'СЕТ СН'!$I$12+СВЦЭМ!$D$10+'СЕТ СН'!$I$6-'СЕТ СН'!$I$22</f>
        <v>1046.14287887</v>
      </c>
      <c r="Y139" s="36">
        <f>SUMIFS(СВЦЭМ!$C$33:$C$776,СВЦЭМ!$A$33:$A$776,$A139,СВЦЭМ!$B$33:$B$776,Y$119)+'СЕТ СН'!$I$12+СВЦЭМ!$D$10+'СЕТ СН'!$I$6-'СЕТ СН'!$I$22</f>
        <v>1101.1478968000001</v>
      </c>
    </row>
    <row r="140" spans="1:25" ht="15.75" x14ac:dyDescent="0.2">
      <c r="A140" s="35">
        <f t="shared" si="3"/>
        <v>43729</v>
      </c>
      <c r="B140" s="36">
        <f>SUMIFS(СВЦЭМ!$C$33:$C$776,СВЦЭМ!$A$33:$A$776,$A140,СВЦЭМ!$B$33:$B$776,B$119)+'СЕТ СН'!$I$12+СВЦЭМ!$D$10+'СЕТ СН'!$I$6-'СЕТ СН'!$I$22</f>
        <v>1159.0170337899999</v>
      </c>
      <c r="C140" s="36">
        <f>SUMIFS(СВЦЭМ!$C$33:$C$776,СВЦЭМ!$A$33:$A$776,$A140,СВЦЭМ!$B$33:$B$776,C$119)+'СЕТ СН'!$I$12+СВЦЭМ!$D$10+'СЕТ СН'!$I$6-'СЕТ СН'!$I$22</f>
        <v>1150.83831805</v>
      </c>
      <c r="D140" s="36">
        <f>SUMIFS(СВЦЭМ!$C$33:$C$776,СВЦЭМ!$A$33:$A$776,$A140,СВЦЭМ!$B$33:$B$776,D$119)+'СЕТ СН'!$I$12+СВЦЭМ!$D$10+'СЕТ СН'!$I$6-'СЕТ СН'!$I$22</f>
        <v>1151.4055927600002</v>
      </c>
      <c r="E140" s="36">
        <f>SUMIFS(СВЦЭМ!$C$33:$C$776,СВЦЭМ!$A$33:$A$776,$A140,СВЦЭМ!$B$33:$B$776,E$119)+'СЕТ СН'!$I$12+СВЦЭМ!$D$10+'СЕТ СН'!$I$6-'СЕТ СН'!$I$22</f>
        <v>1163.5464260399999</v>
      </c>
      <c r="F140" s="36">
        <f>SUMIFS(СВЦЭМ!$C$33:$C$776,СВЦЭМ!$A$33:$A$776,$A140,СВЦЭМ!$B$33:$B$776,F$119)+'СЕТ СН'!$I$12+СВЦЭМ!$D$10+'СЕТ СН'!$I$6-'СЕТ СН'!$I$22</f>
        <v>1173.6693139399999</v>
      </c>
      <c r="G140" s="36">
        <f>SUMIFS(СВЦЭМ!$C$33:$C$776,СВЦЭМ!$A$33:$A$776,$A140,СВЦЭМ!$B$33:$B$776,G$119)+'СЕТ СН'!$I$12+СВЦЭМ!$D$10+'СЕТ СН'!$I$6-'СЕТ СН'!$I$22</f>
        <v>1158.4209500500001</v>
      </c>
      <c r="H140" s="36">
        <f>SUMIFS(СВЦЭМ!$C$33:$C$776,СВЦЭМ!$A$33:$A$776,$A140,СВЦЭМ!$B$33:$B$776,H$119)+'СЕТ СН'!$I$12+СВЦЭМ!$D$10+'СЕТ СН'!$I$6-'СЕТ СН'!$I$22</f>
        <v>1133.2052797599999</v>
      </c>
      <c r="I140" s="36">
        <f>SUMIFS(СВЦЭМ!$C$33:$C$776,СВЦЭМ!$A$33:$A$776,$A140,СВЦЭМ!$B$33:$B$776,I$119)+'СЕТ СН'!$I$12+СВЦЭМ!$D$10+'СЕТ СН'!$I$6-'СЕТ СН'!$I$22</f>
        <v>1104.4448562900002</v>
      </c>
      <c r="J140" s="36">
        <f>SUMIFS(СВЦЭМ!$C$33:$C$776,СВЦЭМ!$A$33:$A$776,$A140,СВЦЭМ!$B$33:$B$776,J$119)+'СЕТ СН'!$I$12+СВЦЭМ!$D$10+'СЕТ СН'!$I$6-'СЕТ СН'!$I$22</f>
        <v>1111.9199774000001</v>
      </c>
      <c r="K140" s="36">
        <f>SUMIFS(СВЦЭМ!$C$33:$C$776,СВЦЭМ!$A$33:$A$776,$A140,СВЦЭМ!$B$33:$B$776,K$119)+'СЕТ СН'!$I$12+СВЦЭМ!$D$10+'СЕТ СН'!$I$6-'СЕТ СН'!$I$22</f>
        <v>1159.5467226000001</v>
      </c>
      <c r="L140" s="36">
        <f>SUMIFS(СВЦЭМ!$C$33:$C$776,СВЦЭМ!$A$33:$A$776,$A140,СВЦЭМ!$B$33:$B$776,L$119)+'СЕТ СН'!$I$12+СВЦЭМ!$D$10+'СЕТ СН'!$I$6-'СЕТ СН'!$I$22</f>
        <v>1169.48309141</v>
      </c>
      <c r="M140" s="36">
        <f>SUMIFS(СВЦЭМ!$C$33:$C$776,СВЦЭМ!$A$33:$A$776,$A140,СВЦЭМ!$B$33:$B$776,M$119)+'СЕТ СН'!$I$12+СВЦЭМ!$D$10+'СЕТ СН'!$I$6-'СЕТ СН'!$I$22</f>
        <v>1169.5328988199999</v>
      </c>
      <c r="N140" s="36">
        <f>SUMIFS(СВЦЭМ!$C$33:$C$776,СВЦЭМ!$A$33:$A$776,$A140,СВЦЭМ!$B$33:$B$776,N$119)+'СЕТ СН'!$I$12+СВЦЭМ!$D$10+'СЕТ СН'!$I$6-'СЕТ СН'!$I$22</f>
        <v>1173.95174954</v>
      </c>
      <c r="O140" s="36">
        <f>SUMIFS(СВЦЭМ!$C$33:$C$776,СВЦЭМ!$A$33:$A$776,$A140,СВЦЭМ!$B$33:$B$776,O$119)+'СЕТ СН'!$I$12+СВЦЭМ!$D$10+'СЕТ СН'!$I$6-'СЕТ СН'!$I$22</f>
        <v>1156.4965451100002</v>
      </c>
      <c r="P140" s="36">
        <f>SUMIFS(СВЦЭМ!$C$33:$C$776,СВЦЭМ!$A$33:$A$776,$A140,СВЦЭМ!$B$33:$B$776,P$119)+'СЕТ СН'!$I$12+СВЦЭМ!$D$10+'СЕТ СН'!$I$6-'СЕТ СН'!$I$22</f>
        <v>1158.7854897699999</v>
      </c>
      <c r="Q140" s="36">
        <f>SUMIFS(СВЦЭМ!$C$33:$C$776,СВЦЭМ!$A$33:$A$776,$A140,СВЦЭМ!$B$33:$B$776,Q$119)+'СЕТ СН'!$I$12+СВЦЭМ!$D$10+'СЕТ СН'!$I$6-'СЕТ СН'!$I$22</f>
        <v>1153.34801075</v>
      </c>
      <c r="R140" s="36">
        <f>SUMIFS(СВЦЭМ!$C$33:$C$776,СВЦЭМ!$A$33:$A$776,$A140,СВЦЭМ!$B$33:$B$776,R$119)+'СЕТ СН'!$I$12+СВЦЭМ!$D$10+'СЕТ СН'!$I$6-'СЕТ СН'!$I$22</f>
        <v>1167.3635020400002</v>
      </c>
      <c r="S140" s="36">
        <f>SUMIFS(СВЦЭМ!$C$33:$C$776,СВЦЭМ!$A$33:$A$776,$A140,СВЦЭМ!$B$33:$B$776,S$119)+'СЕТ СН'!$I$12+СВЦЭМ!$D$10+'СЕТ СН'!$I$6-'СЕТ СН'!$I$22</f>
        <v>1183.1293406200002</v>
      </c>
      <c r="T140" s="36">
        <f>SUMIFS(СВЦЭМ!$C$33:$C$776,СВЦЭМ!$A$33:$A$776,$A140,СВЦЭМ!$B$33:$B$776,T$119)+'СЕТ СН'!$I$12+СВЦЭМ!$D$10+'СЕТ СН'!$I$6-'СЕТ СН'!$I$22</f>
        <v>1205.9315857700001</v>
      </c>
      <c r="U140" s="36">
        <f>SUMIFS(СВЦЭМ!$C$33:$C$776,СВЦЭМ!$A$33:$A$776,$A140,СВЦЭМ!$B$33:$B$776,U$119)+'СЕТ СН'!$I$12+СВЦЭМ!$D$10+'СЕТ СН'!$I$6-'СЕТ СН'!$I$22</f>
        <v>1213.83967153</v>
      </c>
      <c r="V140" s="36">
        <f>SUMIFS(СВЦЭМ!$C$33:$C$776,СВЦЭМ!$A$33:$A$776,$A140,СВЦЭМ!$B$33:$B$776,V$119)+'СЕТ СН'!$I$12+СВЦЭМ!$D$10+'СЕТ СН'!$I$6-'СЕТ СН'!$I$22</f>
        <v>1225.7503521200001</v>
      </c>
      <c r="W140" s="36">
        <f>SUMIFS(СВЦЭМ!$C$33:$C$776,СВЦЭМ!$A$33:$A$776,$A140,СВЦЭМ!$B$33:$B$776,W$119)+'СЕТ СН'!$I$12+СВЦЭМ!$D$10+'СЕТ СН'!$I$6-'СЕТ СН'!$I$22</f>
        <v>1218.5450187900001</v>
      </c>
      <c r="X140" s="36">
        <f>SUMIFS(СВЦЭМ!$C$33:$C$776,СВЦЭМ!$A$33:$A$776,$A140,СВЦЭМ!$B$33:$B$776,X$119)+'СЕТ СН'!$I$12+СВЦЭМ!$D$10+'СЕТ СН'!$I$6-'СЕТ СН'!$I$22</f>
        <v>1180.4519207400001</v>
      </c>
      <c r="Y140" s="36">
        <f>SUMIFS(СВЦЭМ!$C$33:$C$776,СВЦЭМ!$A$33:$A$776,$A140,СВЦЭМ!$B$33:$B$776,Y$119)+'СЕТ СН'!$I$12+СВЦЭМ!$D$10+'СЕТ СН'!$I$6-'СЕТ СН'!$I$22</f>
        <v>1150.0161085200002</v>
      </c>
    </row>
    <row r="141" spans="1:25" ht="15.75" x14ac:dyDescent="0.2">
      <c r="A141" s="35">
        <f t="shared" si="3"/>
        <v>43730</v>
      </c>
      <c r="B141" s="36">
        <f>SUMIFS(СВЦЭМ!$C$33:$C$776,СВЦЭМ!$A$33:$A$776,$A141,СВЦЭМ!$B$33:$B$776,B$119)+'СЕТ СН'!$I$12+СВЦЭМ!$D$10+'СЕТ СН'!$I$6-'СЕТ СН'!$I$22</f>
        <v>1199.4284826800001</v>
      </c>
      <c r="C141" s="36">
        <f>SUMIFS(СВЦЭМ!$C$33:$C$776,СВЦЭМ!$A$33:$A$776,$A141,СВЦЭМ!$B$33:$B$776,C$119)+'СЕТ СН'!$I$12+СВЦЭМ!$D$10+'СЕТ СН'!$I$6-'СЕТ СН'!$I$22</f>
        <v>1229.8430340700002</v>
      </c>
      <c r="D141" s="36">
        <f>SUMIFS(СВЦЭМ!$C$33:$C$776,СВЦЭМ!$A$33:$A$776,$A141,СВЦЭМ!$B$33:$B$776,D$119)+'СЕТ СН'!$I$12+СВЦЭМ!$D$10+'СЕТ СН'!$I$6-'СЕТ СН'!$I$22</f>
        <v>1242.8331106000001</v>
      </c>
      <c r="E141" s="36">
        <f>SUMIFS(СВЦЭМ!$C$33:$C$776,СВЦЭМ!$A$33:$A$776,$A141,СВЦЭМ!$B$33:$B$776,E$119)+'СЕТ СН'!$I$12+СВЦЭМ!$D$10+'СЕТ СН'!$I$6-'СЕТ СН'!$I$22</f>
        <v>1250.8043371900001</v>
      </c>
      <c r="F141" s="36">
        <f>SUMIFS(СВЦЭМ!$C$33:$C$776,СВЦЭМ!$A$33:$A$776,$A141,СВЦЭМ!$B$33:$B$776,F$119)+'СЕТ СН'!$I$12+СВЦЭМ!$D$10+'СЕТ СН'!$I$6-'СЕТ СН'!$I$22</f>
        <v>1258.7678584700002</v>
      </c>
      <c r="G141" s="36">
        <f>SUMIFS(СВЦЭМ!$C$33:$C$776,СВЦЭМ!$A$33:$A$776,$A141,СВЦЭМ!$B$33:$B$776,G$119)+'СЕТ СН'!$I$12+СВЦЭМ!$D$10+'СЕТ СН'!$I$6-'СЕТ СН'!$I$22</f>
        <v>1261.2012666000001</v>
      </c>
      <c r="H141" s="36">
        <f>SUMIFS(СВЦЭМ!$C$33:$C$776,СВЦЭМ!$A$33:$A$776,$A141,СВЦЭМ!$B$33:$B$776,H$119)+'СЕТ СН'!$I$12+СВЦЭМ!$D$10+'СЕТ СН'!$I$6-'СЕТ СН'!$I$22</f>
        <v>1230.7987923600001</v>
      </c>
      <c r="I141" s="36">
        <f>SUMIFS(СВЦЭМ!$C$33:$C$776,СВЦЭМ!$A$33:$A$776,$A141,СВЦЭМ!$B$33:$B$776,I$119)+'СЕТ СН'!$I$12+СВЦЭМ!$D$10+'СЕТ СН'!$I$6-'СЕТ СН'!$I$22</f>
        <v>1212.0255071199999</v>
      </c>
      <c r="J141" s="36">
        <f>SUMIFS(СВЦЭМ!$C$33:$C$776,СВЦЭМ!$A$33:$A$776,$A141,СВЦЭМ!$B$33:$B$776,J$119)+'СЕТ СН'!$I$12+СВЦЭМ!$D$10+'СЕТ СН'!$I$6-'СЕТ СН'!$I$22</f>
        <v>1179.7126694100002</v>
      </c>
      <c r="K141" s="36">
        <f>SUMIFS(СВЦЭМ!$C$33:$C$776,СВЦЭМ!$A$33:$A$776,$A141,СВЦЭМ!$B$33:$B$776,K$119)+'СЕТ СН'!$I$12+СВЦЭМ!$D$10+'СЕТ СН'!$I$6-'СЕТ СН'!$I$22</f>
        <v>1158.9133291500002</v>
      </c>
      <c r="L141" s="36">
        <f>SUMIFS(СВЦЭМ!$C$33:$C$776,СВЦЭМ!$A$33:$A$776,$A141,СВЦЭМ!$B$33:$B$776,L$119)+'СЕТ СН'!$I$12+СВЦЭМ!$D$10+'СЕТ СН'!$I$6-'СЕТ СН'!$I$22</f>
        <v>1158.89126996</v>
      </c>
      <c r="M141" s="36">
        <f>SUMIFS(СВЦЭМ!$C$33:$C$776,СВЦЭМ!$A$33:$A$776,$A141,СВЦЭМ!$B$33:$B$776,M$119)+'СЕТ СН'!$I$12+СВЦЭМ!$D$10+'СЕТ СН'!$I$6-'СЕТ СН'!$I$22</f>
        <v>1154.0224564499999</v>
      </c>
      <c r="N141" s="36">
        <f>SUMIFS(СВЦЭМ!$C$33:$C$776,СВЦЭМ!$A$33:$A$776,$A141,СВЦЭМ!$B$33:$B$776,N$119)+'СЕТ СН'!$I$12+СВЦЭМ!$D$10+'СЕТ СН'!$I$6-'СЕТ СН'!$I$22</f>
        <v>1150.6150329000002</v>
      </c>
      <c r="O141" s="36">
        <f>SUMIFS(СВЦЭМ!$C$33:$C$776,СВЦЭМ!$A$33:$A$776,$A141,СВЦЭМ!$B$33:$B$776,O$119)+'СЕТ СН'!$I$12+СВЦЭМ!$D$10+'СЕТ СН'!$I$6-'СЕТ СН'!$I$22</f>
        <v>1143.4996287399999</v>
      </c>
      <c r="P141" s="36">
        <f>SUMIFS(СВЦЭМ!$C$33:$C$776,СВЦЭМ!$A$33:$A$776,$A141,СВЦЭМ!$B$33:$B$776,P$119)+'СЕТ СН'!$I$12+СВЦЭМ!$D$10+'СЕТ СН'!$I$6-'СЕТ СН'!$I$22</f>
        <v>1139.8525508900002</v>
      </c>
      <c r="Q141" s="36">
        <f>SUMIFS(СВЦЭМ!$C$33:$C$776,СВЦЭМ!$A$33:$A$776,$A141,СВЦЭМ!$B$33:$B$776,Q$119)+'СЕТ СН'!$I$12+СВЦЭМ!$D$10+'СЕТ СН'!$I$6-'СЕТ СН'!$I$22</f>
        <v>1136.5908885399999</v>
      </c>
      <c r="R141" s="36">
        <f>SUMIFS(СВЦЭМ!$C$33:$C$776,СВЦЭМ!$A$33:$A$776,$A141,СВЦЭМ!$B$33:$B$776,R$119)+'СЕТ СН'!$I$12+СВЦЭМ!$D$10+'СЕТ СН'!$I$6-'СЕТ СН'!$I$22</f>
        <v>1147.70537375</v>
      </c>
      <c r="S141" s="36">
        <f>SUMIFS(СВЦЭМ!$C$33:$C$776,СВЦЭМ!$A$33:$A$776,$A141,СВЦЭМ!$B$33:$B$776,S$119)+'СЕТ СН'!$I$12+СВЦЭМ!$D$10+'СЕТ СН'!$I$6-'СЕТ СН'!$I$22</f>
        <v>1168.4093856700001</v>
      </c>
      <c r="T141" s="36">
        <f>SUMIFS(СВЦЭМ!$C$33:$C$776,СВЦЭМ!$A$33:$A$776,$A141,СВЦЭМ!$B$33:$B$776,T$119)+'СЕТ СН'!$I$12+СВЦЭМ!$D$10+'СЕТ СН'!$I$6-'СЕТ СН'!$I$22</f>
        <v>1184.6562820200002</v>
      </c>
      <c r="U141" s="36">
        <f>SUMIFS(СВЦЭМ!$C$33:$C$776,СВЦЭМ!$A$33:$A$776,$A141,СВЦЭМ!$B$33:$B$776,U$119)+'СЕТ СН'!$I$12+СВЦЭМ!$D$10+'СЕТ СН'!$I$6-'СЕТ СН'!$I$22</f>
        <v>1221.2576055100001</v>
      </c>
      <c r="V141" s="36">
        <f>SUMIFS(СВЦЭМ!$C$33:$C$776,СВЦЭМ!$A$33:$A$776,$A141,СВЦЭМ!$B$33:$B$776,V$119)+'СЕТ СН'!$I$12+СВЦЭМ!$D$10+'СЕТ СН'!$I$6-'СЕТ СН'!$I$22</f>
        <v>1233.7721794399999</v>
      </c>
      <c r="W141" s="36">
        <f>SUMIFS(СВЦЭМ!$C$33:$C$776,СВЦЭМ!$A$33:$A$776,$A141,СВЦЭМ!$B$33:$B$776,W$119)+'СЕТ СН'!$I$12+СВЦЭМ!$D$10+'СЕТ СН'!$I$6-'СЕТ СН'!$I$22</f>
        <v>1228.7512725000001</v>
      </c>
      <c r="X141" s="36">
        <f>SUMIFS(СВЦЭМ!$C$33:$C$776,СВЦЭМ!$A$33:$A$776,$A141,СВЦЭМ!$B$33:$B$776,X$119)+'СЕТ СН'!$I$12+СВЦЭМ!$D$10+'СЕТ СН'!$I$6-'СЕТ СН'!$I$22</f>
        <v>1203.0517531700002</v>
      </c>
      <c r="Y141" s="36">
        <f>SUMIFS(СВЦЭМ!$C$33:$C$776,СВЦЭМ!$A$33:$A$776,$A141,СВЦЭМ!$B$33:$B$776,Y$119)+'СЕТ СН'!$I$12+СВЦЭМ!$D$10+'СЕТ СН'!$I$6-'СЕТ СН'!$I$22</f>
        <v>1174.8878868300001</v>
      </c>
    </row>
    <row r="142" spans="1:25" ht="15.75" x14ac:dyDescent="0.2">
      <c r="A142" s="35">
        <f t="shared" si="3"/>
        <v>43731</v>
      </c>
      <c r="B142" s="36">
        <f>SUMIFS(СВЦЭМ!$C$33:$C$776,СВЦЭМ!$A$33:$A$776,$A142,СВЦЭМ!$B$33:$B$776,B$119)+'СЕТ СН'!$I$12+СВЦЭМ!$D$10+'СЕТ СН'!$I$6-'СЕТ СН'!$I$22</f>
        <v>1236.9059445299999</v>
      </c>
      <c r="C142" s="36">
        <f>SUMIFS(СВЦЭМ!$C$33:$C$776,СВЦЭМ!$A$33:$A$776,$A142,СВЦЭМ!$B$33:$B$776,C$119)+'СЕТ СН'!$I$12+СВЦЭМ!$D$10+'СЕТ СН'!$I$6-'СЕТ СН'!$I$22</f>
        <v>1268.14099128</v>
      </c>
      <c r="D142" s="36">
        <f>SUMIFS(СВЦЭМ!$C$33:$C$776,СВЦЭМ!$A$33:$A$776,$A142,СВЦЭМ!$B$33:$B$776,D$119)+'СЕТ СН'!$I$12+СВЦЭМ!$D$10+'СЕТ СН'!$I$6-'СЕТ СН'!$I$22</f>
        <v>1295.6245012300001</v>
      </c>
      <c r="E142" s="36">
        <f>SUMIFS(СВЦЭМ!$C$33:$C$776,СВЦЭМ!$A$33:$A$776,$A142,СВЦЭМ!$B$33:$B$776,E$119)+'СЕТ СН'!$I$12+СВЦЭМ!$D$10+'СЕТ СН'!$I$6-'СЕТ СН'!$I$22</f>
        <v>1310.15248707</v>
      </c>
      <c r="F142" s="36">
        <f>SUMIFS(СВЦЭМ!$C$33:$C$776,СВЦЭМ!$A$33:$A$776,$A142,СВЦЭМ!$B$33:$B$776,F$119)+'СЕТ СН'!$I$12+СВЦЭМ!$D$10+'СЕТ СН'!$I$6-'СЕТ СН'!$I$22</f>
        <v>1316.1092905800001</v>
      </c>
      <c r="G142" s="36">
        <f>SUMIFS(СВЦЭМ!$C$33:$C$776,СВЦЭМ!$A$33:$A$776,$A142,СВЦЭМ!$B$33:$B$776,G$119)+'СЕТ СН'!$I$12+СВЦЭМ!$D$10+'СЕТ СН'!$I$6-'СЕТ СН'!$I$22</f>
        <v>1300.9143104700001</v>
      </c>
      <c r="H142" s="36">
        <f>SUMIFS(СВЦЭМ!$C$33:$C$776,СВЦЭМ!$A$33:$A$776,$A142,СВЦЭМ!$B$33:$B$776,H$119)+'СЕТ СН'!$I$12+СВЦЭМ!$D$10+'СЕТ СН'!$I$6-'СЕТ СН'!$I$22</f>
        <v>1253.2695611600002</v>
      </c>
      <c r="I142" s="36">
        <f>SUMIFS(СВЦЭМ!$C$33:$C$776,СВЦЭМ!$A$33:$A$776,$A142,СВЦЭМ!$B$33:$B$776,I$119)+'СЕТ СН'!$I$12+СВЦЭМ!$D$10+'СЕТ СН'!$I$6-'СЕТ СН'!$I$22</f>
        <v>1186.1842977900001</v>
      </c>
      <c r="J142" s="36">
        <f>SUMIFS(СВЦЭМ!$C$33:$C$776,СВЦЭМ!$A$33:$A$776,$A142,СВЦЭМ!$B$33:$B$776,J$119)+'СЕТ СН'!$I$12+СВЦЭМ!$D$10+'СЕТ СН'!$I$6-'СЕТ СН'!$I$22</f>
        <v>1164.3784975000001</v>
      </c>
      <c r="K142" s="36">
        <f>SUMIFS(СВЦЭМ!$C$33:$C$776,СВЦЭМ!$A$33:$A$776,$A142,СВЦЭМ!$B$33:$B$776,K$119)+'СЕТ СН'!$I$12+СВЦЭМ!$D$10+'СЕТ СН'!$I$6-'СЕТ СН'!$I$22</f>
        <v>1145.47740544</v>
      </c>
      <c r="L142" s="36">
        <f>SUMIFS(СВЦЭМ!$C$33:$C$776,СВЦЭМ!$A$33:$A$776,$A142,СВЦЭМ!$B$33:$B$776,L$119)+'СЕТ СН'!$I$12+СВЦЭМ!$D$10+'СЕТ СН'!$I$6-'СЕТ СН'!$I$22</f>
        <v>1137.84990558</v>
      </c>
      <c r="M142" s="36">
        <f>SUMIFS(СВЦЭМ!$C$33:$C$776,СВЦЭМ!$A$33:$A$776,$A142,СВЦЭМ!$B$33:$B$776,M$119)+'СЕТ СН'!$I$12+СВЦЭМ!$D$10+'СЕТ СН'!$I$6-'СЕТ СН'!$I$22</f>
        <v>1142.2799651800001</v>
      </c>
      <c r="N142" s="36">
        <f>SUMIFS(СВЦЭМ!$C$33:$C$776,СВЦЭМ!$A$33:$A$776,$A142,СВЦЭМ!$B$33:$B$776,N$119)+'СЕТ СН'!$I$12+СВЦЭМ!$D$10+'СЕТ СН'!$I$6-'СЕТ СН'!$I$22</f>
        <v>1149.2002074500001</v>
      </c>
      <c r="O142" s="36">
        <f>SUMIFS(СВЦЭМ!$C$33:$C$776,СВЦЭМ!$A$33:$A$776,$A142,СВЦЭМ!$B$33:$B$776,O$119)+'СЕТ СН'!$I$12+СВЦЭМ!$D$10+'СЕТ СН'!$I$6-'СЕТ СН'!$I$22</f>
        <v>1150.15742099</v>
      </c>
      <c r="P142" s="36">
        <f>SUMIFS(СВЦЭМ!$C$33:$C$776,СВЦЭМ!$A$33:$A$776,$A142,СВЦЭМ!$B$33:$B$776,P$119)+'СЕТ СН'!$I$12+СВЦЭМ!$D$10+'СЕТ СН'!$I$6-'СЕТ СН'!$I$22</f>
        <v>1149.51920161</v>
      </c>
      <c r="Q142" s="36">
        <f>SUMIFS(СВЦЭМ!$C$33:$C$776,СВЦЭМ!$A$33:$A$776,$A142,СВЦЭМ!$B$33:$B$776,Q$119)+'СЕТ СН'!$I$12+СВЦЭМ!$D$10+'СЕТ СН'!$I$6-'СЕТ СН'!$I$22</f>
        <v>1161.8473875300001</v>
      </c>
      <c r="R142" s="36">
        <f>SUMIFS(СВЦЭМ!$C$33:$C$776,СВЦЭМ!$A$33:$A$776,$A142,СВЦЭМ!$B$33:$B$776,R$119)+'СЕТ СН'!$I$12+СВЦЭМ!$D$10+'СЕТ СН'!$I$6-'СЕТ СН'!$I$22</f>
        <v>1130.5356767500002</v>
      </c>
      <c r="S142" s="36">
        <f>SUMIFS(СВЦЭМ!$C$33:$C$776,СВЦЭМ!$A$33:$A$776,$A142,СВЦЭМ!$B$33:$B$776,S$119)+'СЕТ СН'!$I$12+СВЦЭМ!$D$10+'СЕТ СН'!$I$6-'СЕТ СН'!$I$22</f>
        <v>1083.9746274700001</v>
      </c>
      <c r="T142" s="36">
        <f>SUMIFS(СВЦЭМ!$C$33:$C$776,СВЦЭМ!$A$33:$A$776,$A142,СВЦЭМ!$B$33:$B$776,T$119)+'СЕТ СН'!$I$12+СВЦЭМ!$D$10+'СЕТ СН'!$I$6-'СЕТ СН'!$I$22</f>
        <v>1095.6733080200001</v>
      </c>
      <c r="U142" s="36">
        <f>SUMIFS(СВЦЭМ!$C$33:$C$776,СВЦЭМ!$A$33:$A$776,$A142,СВЦЭМ!$B$33:$B$776,U$119)+'СЕТ СН'!$I$12+СВЦЭМ!$D$10+'СЕТ СН'!$I$6-'СЕТ СН'!$I$22</f>
        <v>1132.8083271800001</v>
      </c>
      <c r="V142" s="36">
        <f>SUMIFS(СВЦЭМ!$C$33:$C$776,СВЦЭМ!$A$33:$A$776,$A142,СВЦЭМ!$B$33:$B$776,V$119)+'СЕТ СН'!$I$12+СВЦЭМ!$D$10+'СЕТ СН'!$I$6-'СЕТ СН'!$I$22</f>
        <v>1138.6635435100002</v>
      </c>
      <c r="W142" s="36">
        <f>SUMIFS(СВЦЭМ!$C$33:$C$776,СВЦЭМ!$A$33:$A$776,$A142,СВЦЭМ!$B$33:$B$776,W$119)+'СЕТ СН'!$I$12+СВЦЭМ!$D$10+'СЕТ СН'!$I$6-'СЕТ СН'!$I$22</f>
        <v>1138.9811724900001</v>
      </c>
      <c r="X142" s="36">
        <f>SUMIFS(СВЦЭМ!$C$33:$C$776,СВЦЭМ!$A$33:$A$776,$A142,СВЦЭМ!$B$33:$B$776,X$119)+'СЕТ СН'!$I$12+СВЦЭМ!$D$10+'СЕТ СН'!$I$6-'СЕТ СН'!$I$22</f>
        <v>1109.1089934900001</v>
      </c>
      <c r="Y142" s="36">
        <f>SUMIFS(СВЦЭМ!$C$33:$C$776,СВЦЭМ!$A$33:$A$776,$A142,СВЦЭМ!$B$33:$B$776,Y$119)+'СЕТ СН'!$I$12+СВЦЭМ!$D$10+'СЕТ СН'!$I$6-'СЕТ СН'!$I$22</f>
        <v>1134.13551474</v>
      </c>
    </row>
    <row r="143" spans="1:25" ht="15.75" x14ac:dyDescent="0.2">
      <c r="A143" s="35">
        <f t="shared" si="3"/>
        <v>43732</v>
      </c>
      <c r="B143" s="36">
        <f>SUMIFS(СВЦЭМ!$C$33:$C$776,СВЦЭМ!$A$33:$A$776,$A143,СВЦЭМ!$B$33:$B$776,B$119)+'СЕТ СН'!$I$12+СВЦЭМ!$D$10+'СЕТ СН'!$I$6-'СЕТ СН'!$I$22</f>
        <v>1237.5683564599999</v>
      </c>
      <c r="C143" s="36">
        <f>SUMIFS(СВЦЭМ!$C$33:$C$776,СВЦЭМ!$A$33:$A$776,$A143,СВЦЭМ!$B$33:$B$776,C$119)+'СЕТ СН'!$I$12+СВЦЭМ!$D$10+'СЕТ СН'!$I$6-'СЕТ СН'!$I$22</f>
        <v>1263.8882439500001</v>
      </c>
      <c r="D143" s="36">
        <f>SUMIFS(СВЦЭМ!$C$33:$C$776,СВЦЭМ!$A$33:$A$776,$A143,СВЦЭМ!$B$33:$B$776,D$119)+'СЕТ СН'!$I$12+СВЦЭМ!$D$10+'СЕТ СН'!$I$6-'СЕТ СН'!$I$22</f>
        <v>1275.0184522500001</v>
      </c>
      <c r="E143" s="36">
        <f>SUMIFS(СВЦЭМ!$C$33:$C$776,СВЦЭМ!$A$33:$A$776,$A143,СВЦЭМ!$B$33:$B$776,E$119)+'СЕТ СН'!$I$12+СВЦЭМ!$D$10+'СЕТ СН'!$I$6-'СЕТ СН'!$I$22</f>
        <v>1281.5577092600001</v>
      </c>
      <c r="F143" s="36">
        <f>SUMIFS(СВЦЭМ!$C$33:$C$776,СВЦЭМ!$A$33:$A$776,$A143,СВЦЭМ!$B$33:$B$776,F$119)+'СЕТ СН'!$I$12+СВЦЭМ!$D$10+'СЕТ СН'!$I$6-'СЕТ СН'!$I$22</f>
        <v>1272.90461078</v>
      </c>
      <c r="G143" s="36">
        <f>SUMIFS(СВЦЭМ!$C$33:$C$776,СВЦЭМ!$A$33:$A$776,$A143,СВЦЭМ!$B$33:$B$776,G$119)+'СЕТ СН'!$I$12+СВЦЭМ!$D$10+'СЕТ СН'!$I$6-'СЕТ СН'!$I$22</f>
        <v>1258.44531811</v>
      </c>
      <c r="H143" s="36">
        <f>SUMIFS(СВЦЭМ!$C$33:$C$776,СВЦЭМ!$A$33:$A$776,$A143,СВЦЭМ!$B$33:$B$776,H$119)+'СЕТ СН'!$I$12+СВЦЭМ!$D$10+'СЕТ СН'!$I$6-'СЕТ СН'!$I$22</f>
        <v>1215.7409469500001</v>
      </c>
      <c r="I143" s="36">
        <f>SUMIFS(СВЦЭМ!$C$33:$C$776,СВЦЭМ!$A$33:$A$776,$A143,СВЦЭМ!$B$33:$B$776,I$119)+'СЕТ СН'!$I$12+СВЦЭМ!$D$10+'СЕТ СН'!$I$6-'СЕТ СН'!$I$22</f>
        <v>1170.87389876</v>
      </c>
      <c r="J143" s="36">
        <f>SUMIFS(СВЦЭМ!$C$33:$C$776,СВЦЭМ!$A$33:$A$776,$A143,СВЦЭМ!$B$33:$B$776,J$119)+'СЕТ СН'!$I$12+СВЦЭМ!$D$10+'СЕТ СН'!$I$6-'СЕТ СН'!$I$22</f>
        <v>1161.7262442700001</v>
      </c>
      <c r="K143" s="36">
        <f>SUMIFS(СВЦЭМ!$C$33:$C$776,СВЦЭМ!$A$33:$A$776,$A143,СВЦЭМ!$B$33:$B$776,K$119)+'СЕТ СН'!$I$12+СВЦЭМ!$D$10+'СЕТ СН'!$I$6-'СЕТ СН'!$I$22</f>
        <v>1165.49104104</v>
      </c>
      <c r="L143" s="36">
        <f>SUMIFS(СВЦЭМ!$C$33:$C$776,СВЦЭМ!$A$33:$A$776,$A143,СВЦЭМ!$B$33:$B$776,L$119)+'СЕТ СН'!$I$12+СВЦЭМ!$D$10+'СЕТ СН'!$I$6-'СЕТ СН'!$I$22</f>
        <v>1168.6445833299999</v>
      </c>
      <c r="M143" s="36">
        <f>SUMIFS(СВЦЭМ!$C$33:$C$776,СВЦЭМ!$A$33:$A$776,$A143,СВЦЭМ!$B$33:$B$776,M$119)+'СЕТ СН'!$I$12+СВЦЭМ!$D$10+'СЕТ СН'!$I$6-'СЕТ СН'!$I$22</f>
        <v>1157.2448484900001</v>
      </c>
      <c r="N143" s="36">
        <f>SUMIFS(СВЦЭМ!$C$33:$C$776,СВЦЭМ!$A$33:$A$776,$A143,СВЦЭМ!$B$33:$B$776,N$119)+'СЕТ СН'!$I$12+СВЦЭМ!$D$10+'СЕТ СН'!$I$6-'СЕТ СН'!$I$22</f>
        <v>1155.8766312800001</v>
      </c>
      <c r="O143" s="36">
        <f>SUMIFS(СВЦЭМ!$C$33:$C$776,СВЦЭМ!$A$33:$A$776,$A143,СВЦЭМ!$B$33:$B$776,O$119)+'СЕТ СН'!$I$12+СВЦЭМ!$D$10+'СЕТ СН'!$I$6-'СЕТ СН'!$I$22</f>
        <v>1159.39890003</v>
      </c>
      <c r="P143" s="36">
        <f>SUMIFS(СВЦЭМ!$C$33:$C$776,СВЦЭМ!$A$33:$A$776,$A143,СВЦЭМ!$B$33:$B$776,P$119)+'СЕТ СН'!$I$12+СВЦЭМ!$D$10+'СЕТ СН'!$I$6-'СЕТ СН'!$I$22</f>
        <v>1156.4868156000002</v>
      </c>
      <c r="Q143" s="36">
        <f>SUMIFS(СВЦЭМ!$C$33:$C$776,СВЦЭМ!$A$33:$A$776,$A143,СВЦЭМ!$B$33:$B$776,Q$119)+'СЕТ СН'!$I$12+СВЦЭМ!$D$10+'СЕТ СН'!$I$6-'СЕТ СН'!$I$22</f>
        <v>1159.4442818900002</v>
      </c>
      <c r="R143" s="36">
        <f>SUMIFS(СВЦЭМ!$C$33:$C$776,СВЦЭМ!$A$33:$A$776,$A143,СВЦЭМ!$B$33:$B$776,R$119)+'СЕТ СН'!$I$12+СВЦЭМ!$D$10+'СЕТ СН'!$I$6-'СЕТ СН'!$I$22</f>
        <v>1123.6810900700002</v>
      </c>
      <c r="S143" s="36">
        <f>SUMIFS(СВЦЭМ!$C$33:$C$776,СВЦЭМ!$A$33:$A$776,$A143,СВЦЭМ!$B$33:$B$776,S$119)+'СЕТ СН'!$I$12+СВЦЭМ!$D$10+'СЕТ СН'!$I$6-'СЕТ СН'!$I$22</f>
        <v>1078.8609354499999</v>
      </c>
      <c r="T143" s="36">
        <f>SUMIFS(СВЦЭМ!$C$33:$C$776,СВЦЭМ!$A$33:$A$776,$A143,СВЦЭМ!$B$33:$B$776,T$119)+'СЕТ СН'!$I$12+СВЦЭМ!$D$10+'СЕТ СН'!$I$6-'СЕТ СН'!$I$22</f>
        <v>1091.4726510700002</v>
      </c>
      <c r="U143" s="36">
        <f>SUMIFS(СВЦЭМ!$C$33:$C$776,СВЦЭМ!$A$33:$A$776,$A143,СВЦЭМ!$B$33:$B$776,U$119)+'СЕТ СН'!$I$12+СВЦЭМ!$D$10+'СЕТ СН'!$I$6-'СЕТ СН'!$I$22</f>
        <v>1115.31276275</v>
      </c>
      <c r="V143" s="36">
        <f>SUMIFS(СВЦЭМ!$C$33:$C$776,СВЦЭМ!$A$33:$A$776,$A143,СВЦЭМ!$B$33:$B$776,V$119)+'СЕТ СН'!$I$12+СВЦЭМ!$D$10+'СЕТ СН'!$I$6-'СЕТ СН'!$I$22</f>
        <v>1124.23201627</v>
      </c>
      <c r="W143" s="36">
        <f>SUMIFS(СВЦЭМ!$C$33:$C$776,СВЦЭМ!$A$33:$A$776,$A143,СВЦЭМ!$B$33:$B$776,W$119)+'СЕТ СН'!$I$12+СВЦЭМ!$D$10+'СЕТ СН'!$I$6-'СЕТ СН'!$I$22</f>
        <v>1113.8946843399999</v>
      </c>
      <c r="X143" s="36">
        <f>SUMIFS(СВЦЭМ!$C$33:$C$776,СВЦЭМ!$A$33:$A$776,$A143,СВЦЭМ!$B$33:$B$776,X$119)+'СЕТ СН'!$I$12+СВЦЭМ!$D$10+'СЕТ СН'!$I$6-'СЕТ СН'!$I$22</f>
        <v>1085.67750428</v>
      </c>
      <c r="Y143" s="36">
        <f>SUMIFS(СВЦЭМ!$C$33:$C$776,СВЦЭМ!$A$33:$A$776,$A143,СВЦЭМ!$B$33:$B$776,Y$119)+'СЕТ СН'!$I$12+СВЦЭМ!$D$10+'СЕТ СН'!$I$6-'СЕТ СН'!$I$22</f>
        <v>1127.81646432</v>
      </c>
    </row>
    <row r="144" spans="1:25" ht="15.75" x14ac:dyDescent="0.2">
      <c r="A144" s="35">
        <f t="shared" si="3"/>
        <v>43733</v>
      </c>
      <c r="B144" s="36">
        <f>SUMIFS(СВЦЭМ!$C$33:$C$776,СВЦЭМ!$A$33:$A$776,$A144,СВЦЭМ!$B$33:$B$776,B$119)+'СЕТ СН'!$I$12+СВЦЭМ!$D$10+'СЕТ СН'!$I$6-'СЕТ СН'!$I$22</f>
        <v>1174.9251910600001</v>
      </c>
      <c r="C144" s="36">
        <f>SUMIFS(СВЦЭМ!$C$33:$C$776,СВЦЭМ!$A$33:$A$776,$A144,СВЦЭМ!$B$33:$B$776,C$119)+'СЕТ СН'!$I$12+СВЦЭМ!$D$10+'СЕТ СН'!$I$6-'СЕТ СН'!$I$22</f>
        <v>1211.19857271</v>
      </c>
      <c r="D144" s="36">
        <f>SUMIFS(СВЦЭМ!$C$33:$C$776,СВЦЭМ!$A$33:$A$776,$A144,СВЦЭМ!$B$33:$B$776,D$119)+'СЕТ СН'!$I$12+СВЦЭМ!$D$10+'СЕТ СН'!$I$6-'СЕТ СН'!$I$22</f>
        <v>1229.2094567500001</v>
      </c>
      <c r="E144" s="36">
        <f>SUMIFS(СВЦЭМ!$C$33:$C$776,СВЦЭМ!$A$33:$A$776,$A144,СВЦЭМ!$B$33:$B$776,E$119)+'СЕТ СН'!$I$12+СВЦЭМ!$D$10+'СЕТ СН'!$I$6-'СЕТ СН'!$I$22</f>
        <v>1224.4056051699999</v>
      </c>
      <c r="F144" s="36">
        <f>SUMIFS(СВЦЭМ!$C$33:$C$776,СВЦЭМ!$A$33:$A$776,$A144,СВЦЭМ!$B$33:$B$776,F$119)+'СЕТ СН'!$I$12+СВЦЭМ!$D$10+'СЕТ СН'!$I$6-'СЕТ СН'!$I$22</f>
        <v>1225.21683953</v>
      </c>
      <c r="G144" s="36">
        <f>SUMIFS(СВЦЭМ!$C$33:$C$776,СВЦЭМ!$A$33:$A$776,$A144,СВЦЭМ!$B$33:$B$776,G$119)+'СЕТ СН'!$I$12+СВЦЭМ!$D$10+'СЕТ СН'!$I$6-'СЕТ СН'!$I$22</f>
        <v>1211.2019401299999</v>
      </c>
      <c r="H144" s="36">
        <f>SUMIFS(СВЦЭМ!$C$33:$C$776,СВЦЭМ!$A$33:$A$776,$A144,СВЦЭМ!$B$33:$B$776,H$119)+'СЕТ СН'!$I$12+СВЦЭМ!$D$10+'СЕТ СН'!$I$6-'СЕТ СН'!$I$22</f>
        <v>1166.8232668999999</v>
      </c>
      <c r="I144" s="36">
        <f>SUMIFS(СВЦЭМ!$C$33:$C$776,СВЦЭМ!$A$33:$A$776,$A144,СВЦЭМ!$B$33:$B$776,I$119)+'СЕТ СН'!$I$12+СВЦЭМ!$D$10+'СЕТ СН'!$I$6-'СЕТ СН'!$I$22</f>
        <v>1120.2848481999999</v>
      </c>
      <c r="J144" s="36">
        <f>SUMIFS(СВЦЭМ!$C$33:$C$776,СВЦЭМ!$A$33:$A$776,$A144,СВЦЭМ!$B$33:$B$776,J$119)+'СЕТ СН'!$I$12+СВЦЭМ!$D$10+'СЕТ СН'!$I$6-'СЕТ СН'!$I$22</f>
        <v>1094.25820157</v>
      </c>
      <c r="K144" s="36">
        <f>SUMIFS(СВЦЭМ!$C$33:$C$776,СВЦЭМ!$A$33:$A$776,$A144,СВЦЭМ!$B$33:$B$776,K$119)+'СЕТ СН'!$I$12+СВЦЭМ!$D$10+'СЕТ СН'!$I$6-'СЕТ СН'!$I$22</f>
        <v>1081.2814988300001</v>
      </c>
      <c r="L144" s="36">
        <f>SUMIFS(СВЦЭМ!$C$33:$C$776,СВЦЭМ!$A$33:$A$776,$A144,СВЦЭМ!$B$33:$B$776,L$119)+'СЕТ СН'!$I$12+СВЦЭМ!$D$10+'СЕТ СН'!$I$6-'СЕТ СН'!$I$22</f>
        <v>1087.6972325400002</v>
      </c>
      <c r="M144" s="36">
        <f>SUMIFS(СВЦЭМ!$C$33:$C$776,СВЦЭМ!$A$33:$A$776,$A144,СВЦЭМ!$B$33:$B$776,M$119)+'СЕТ СН'!$I$12+СВЦЭМ!$D$10+'СЕТ СН'!$I$6-'СЕТ СН'!$I$22</f>
        <v>1097.45933347</v>
      </c>
      <c r="N144" s="36">
        <f>SUMIFS(СВЦЭМ!$C$33:$C$776,СВЦЭМ!$A$33:$A$776,$A144,СВЦЭМ!$B$33:$B$776,N$119)+'СЕТ СН'!$I$12+СВЦЭМ!$D$10+'СЕТ СН'!$I$6-'СЕТ СН'!$I$22</f>
        <v>1099.86143573</v>
      </c>
      <c r="O144" s="36">
        <f>SUMIFS(СВЦЭМ!$C$33:$C$776,СВЦЭМ!$A$33:$A$776,$A144,СВЦЭМ!$B$33:$B$776,O$119)+'СЕТ СН'!$I$12+СВЦЭМ!$D$10+'СЕТ СН'!$I$6-'СЕТ СН'!$I$22</f>
        <v>1109.6024926800001</v>
      </c>
      <c r="P144" s="36">
        <f>SUMIFS(СВЦЭМ!$C$33:$C$776,СВЦЭМ!$A$33:$A$776,$A144,СВЦЭМ!$B$33:$B$776,P$119)+'СЕТ СН'!$I$12+СВЦЭМ!$D$10+'СЕТ СН'!$I$6-'СЕТ СН'!$I$22</f>
        <v>1114.24489176</v>
      </c>
      <c r="Q144" s="36">
        <f>SUMIFS(СВЦЭМ!$C$33:$C$776,СВЦЭМ!$A$33:$A$776,$A144,СВЦЭМ!$B$33:$B$776,Q$119)+'СЕТ СН'!$I$12+СВЦЭМ!$D$10+'СЕТ СН'!$I$6-'СЕТ СН'!$I$22</f>
        <v>1122.2631521799999</v>
      </c>
      <c r="R144" s="36">
        <f>SUMIFS(СВЦЭМ!$C$33:$C$776,СВЦЭМ!$A$33:$A$776,$A144,СВЦЭМ!$B$33:$B$776,R$119)+'СЕТ СН'!$I$12+СВЦЭМ!$D$10+'СЕТ СН'!$I$6-'СЕТ СН'!$I$22</f>
        <v>1136.0556355799999</v>
      </c>
      <c r="S144" s="36">
        <f>SUMIFS(СВЦЭМ!$C$33:$C$776,СВЦЭМ!$A$33:$A$776,$A144,СВЦЭМ!$B$33:$B$776,S$119)+'СЕТ СН'!$I$12+СВЦЭМ!$D$10+'СЕТ СН'!$I$6-'СЕТ СН'!$I$22</f>
        <v>1138.07421879</v>
      </c>
      <c r="T144" s="36">
        <f>SUMIFS(СВЦЭМ!$C$33:$C$776,СВЦЭМ!$A$33:$A$776,$A144,СВЦЭМ!$B$33:$B$776,T$119)+'СЕТ СН'!$I$12+СВЦЭМ!$D$10+'СЕТ СН'!$I$6-'СЕТ СН'!$I$22</f>
        <v>1135.0939728600001</v>
      </c>
      <c r="U144" s="36">
        <f>SUMIFS(СВЦЭМ!$C$33:$C$776,СВЦЭМ!$A$33:$A$776,$A144,СВЦЭМ!$B$33:$B$776,U$119)+'СЕТ СН'!$I$12+СВЦЭМ!$D$10+'СЕТ СН'!$I$6-'СЕТ СН'!$I$22</f>
        <v>1146.3676251000002</v>
      </c>
      <c r="V144" s="36">
        <f>SUMIFS(СВЦЭМ!$C$33:$C$776,СВЦЭМ!$A$33:$A$776,$A144,СВЦЭМ!$B$33:$B$776,V$119)+'СЕТ СН'!$I$12+СВЦЭМ!$D$10+'СЕТ СН'!$I$6-'СЕТ СН'!$I$22</f>
        <v>1156.7039395900001</v>
      </c>
      <c r="W144" s="36">
        <f>SUMIFS(СВЦЭМ!$C$33:$C$776,СВЦЭМ!$A$33:$A$776,$A144,СВЦЭМ!$B$33:$B$776,W$119)+'СЕТ СН'!$I$12+СВЦЭМ!$D$10+'СЕТ СН'!$I$6-'СЕТ СН'!$I$22</f>
        <v>1139.9093175600001</v>
      </c>
      <c r="X144" s="36">
        <f>SUMIFS(СВЦЭМ!$C$33:$C$776,СВЦЭМ!$A$33:$A$776,$A144,СВЦЭМ!$B$33:$B$776,X$119)+'СЕТ СН'!$I$12+СВЦЭМ!$D$10+'СЕТ СН'!$I$6-'СЕТ СН'!$I$22</f>
        <v>1122.23977304</v>
      </c>
      <c r="Y144" s="36">
        <f>SUMIFS(СВЦЭМ!$C$33:$C$776,СВЦЭМ!$A$33:$A$776,$A144,СВЦЭМ!$B$33:$B$776,Y$119)+'СЕТ СН'!$I$12+СВЦЭМ!$D$10+'СЕТ СН'!$I$6-'СЕТ СН'!$I$22</f>
        <v>1101.1396102799999</v>
      </c>
    </row>
    <row r="145" spans="1:26" ht="15.75" x14ac:dyDescent="0.2">
      <c r="A145" s="35">
        <f t="shared" si="3"/>
        <v>43734</v>
      </c>
      <c r="B145" s="36">
        <f>SUMIFS(СВЦЭМ!$C$33:$C$776,СВЦЭМ!$A$33:$A$776,$A145,СВЦЭМ!$B$33:$B$776,B$119)+'СЕТ СН'!$I$12+СВЦЭМ!$D$10+'СЕТ СН'!$I$6-'СЕТ СН'!$I$22</f>
        <v>1157.46631129</v>
      </c>
      <c r="C145" s="36">
        <f>SUMIFS(СВЦЭМ!$C$33:$C$776,СВЦЭМ!$A$33:$A$776,$A145,СВЦЭМ!$B$33:$B$776,C$119)+'СЕТ СН'!$I$12+СВЦЭМ!$D$10+'СЕТ СН'!$I$6-'СЕТ СН'!$I$22</f>
        <v>1199.7012715200001</v>
      </c>
      <c r="D145" s="36">
        <f>SUMIFS(СВЦЭМ!$C$33:$C$776,СВЦЭМ!$A$33:$A$776,$A145,СВЦЭМ!$B$33:$B$776,D$119)+'СЕТ СН'!$I$12+СВЦЭМ!$D$10+'СЕТ СН'!$I$6-'СЕТ СН'!$I$22</f>
        <v>1228.9739363799999</v>
      </c>
      <c r="E145" s="36">
        <f>SUMIFS(СВЦЭМ!$C$33:$C$776,СВЦЭМ!$A$33:$A$776,$A145,СВЦЭМ!$B$33:$B$776,E$119)+'СЕТ СН'!$I$12+СВЦЭМ!$D$10+'СЕТ СН'!$I$6-'СЕТ СН'!$I$22</f>
        <v>1239.4569061699999</v>
      </c>
      <c r="F145" s="36">
        <f>SUMIFS(СВЦЭМ!$C$33:$C$776,СВЦЭМ!$A$33:$A$776,$A145,СВЦЭМ!$B$33:$B$776,F$119)+'СЕТ СН'!$I$12+СВЦЭМ!$D$10+'СЕТ СН'!$I$6-'СЕТ СН'!$I$22</f>
        <v>1227.7338056200001</v>
      </c>
      <c r="G145" s="36">
        <f>SUMIFS(СВЦЭМ!$C$33:$C$776,СВЦЭМ!$A$33:$A$776,$A145,СВЦЭМ!$B$33:$B$776,G$119)+'СЕТ СН'!$I$12+СВЦЭМ!$D$10+'СЕТ СН'!$I$6-'СЕТ СН'!$I$22</f>
        <v>1218.0753391400001</v>
      </c>
      <c r="H145" s="36">
        <f>SUMIFS(СВЦЭМ!$C$33:$C$776,СВЦЭМ!$A$33:$A$776,$A145,СВЦЭМ!$B$33:$B$776,H$119)+'СЕТ СН'!$I$12+СВЦЭМ!$D$10+'СЕТ СН'!$I$6-'СЕТ СН'!$I$22</f>
        <v>1174.7367918700002</v>
      </c>
      <c r="I145" s="36">
        <f>SUMIFS(СВЦЭМ!$C$33:$C$776,СВЦЭМ!$A$33:$A$776,$A145,СВЦЭМ!$B$33:$B$776,I$119)+'СЕТ СН'!$I$12+СВЦЭМ!$D$10+'СЕТ СН'!$I$6-'СЕТ СН'!$I$22</f>
        <v>1145.5527109899999</v>
      </c>
      <c r="J145" s="36">
        <f>SUMIFS(СВЦЭМ!$C$33:$C$776,СВЦЭМ!$A$33:$A$776,$A145,СВЦЭМ!$B$33:$B$776,J$119)+'СЕТ СН'!$I$12+СВЦЭМ!$D$10+'СЕТ СН'!$I$6-'СЕТ СН'!$I$22</f>
        <v>1145.0572925500001</v>
      </c>
      <c r="K145" s="36">
        <f>SUMIFS(СВЦЭМ!$C$33:$C$776,СВЦЭМ!$A$33:$A$776,$A145,СВЦЭМ!$B$33:$B$776,K$119)+'СЕТ СН'!$I$12+СВЦЭМ!$D$10+'СЕТ СН'!$I$6-'СЕТ СН'!$I$22</f>
        <v>1149.0163775000001</v>
      </c>
      <c r="L145" s="36">
        <f>SUMIFS(СВЦЭМ!$C$33:$C$776,СВЦЭМ!$A$33:$A$776,$A145,СВЦЭМ!$B$33:$B$776,L$119)+'СЕТ СН'!$I$12+СВЦЭМ!$D$10+'СЕТ СН'!$I$6-'СЕТ СН'!$I$22</f>
        <v>1158.67420236</v>
      </c>
      <c r="M145" s="36">
        <f>SUMIFS(СВЦЭМ!$C$33:$C$776,СВЦЭМ!$A$33:$A$776,$A145,СВЦЭМ!$B$33:$B$776,M$119)+'СЕТ СН'!$I$12+СВЦЭМ!$D$10+'СЕТ СН'!$I$6-'СЕТ СН'!$I$22</f>
        <v>1149.7176387200002</v>
      </c>
      <c r="N145" s="36">
        <f>SUMIFS(СВЦЭМ!$C$33:$C$776,СВЦЭМ!$A$33:$A$776,$A145,СВЦЭМ!$B$33:$B$776,N$119)+'СЕТ СН'!$I$12+СВЦЭМ!$D$10+'СЕТ СН'!$I$6-'СЕТ СН'!$I$22</f>
        <v>1145.3261482800001</v>
      </c>
      <c r="O145" s="36">
        <f>SUMIFS(СВЦЭМ!$C$33:$C$776,СВЦЭМ!$A$33:$A$776,$A145,СВЦЭМ!$B$33:$B$776,O$119)+'СЕТ СН'!$I$12+СВЦЭМ!$D$10+'СЕТ СН'!$I$6-'СЕТ СН'!$I$22</f>
        <v>1135.4905564200001</v>
      </c>
      <c r="P145" s="36">
        <f>SUMIFS(СВЦЭМ!$C$33:$C$776,СВЦЭМ!$A$33:$A$776,$A145,СВЦЭМ!$B$33:$B$776,P$119)+'СЕТ СН'!$I$12+СВЦЭМ!$D$10+'СЕТ СН'!$I$6-'СЕТ СН'!$I$22</f>
        <v>1140.05263788</v>
      </c>
      <c r="Q145" s="36">
        <f>SUMIFS(СВЦЭМ!$C$33:$C$776,СВЦЭМ!$A$33:$A$776,$A145,СВЦЭМ!$B$33:$B$776,Q$119)+'СЕТ СН'!$I$12+СВЦЭМ!$D$10+'СЕТ СН'!$I$6-'СЕТ СН'!$I$22</f>
        <v>1139.3903694700002</v>
      </c>
      <c r="R145" s="36">
        <f>SUMIFS(СВЦЭМ!$C$33:$C$776,СВЦЭМ!$A$33:$A$776,$A145,СВЦЭМ!$B$33:$B$776,R$119)+'СЕТ СН'!$I$12+СВЦЭМ!$D$10+'СЕТ СН'!$I$6-'СЕТ СН'!$I$22</f>
        <v>1129.8787737900002</v>
      </c>
      <c r="S145" s="36">
        <f>SUMIFS(СВЦЭМ!$C$33:$C$776,СВЦЭМ!$A$33:$A$776,$A145,СВЦЭМ!$B$33:$B$776,S$119)+'СЕТ СН'!$I$12+СВЦЭМ!$D$10+'СЕТ СН'!$I$6-'СЕТ СН'!$I$22</f>
        <v>1073.66719414</v>
      </c>
      <c r="T145" s="36">
        <f>SUMIFS(СВЦЭМ!$C$33:$C$776,СВЦЭМ!$A$33:$A$776,$A145,СВЦЭМ!$B$33:$B$776,T$119)+'СЕТ СН'!$I$12+СВЦЭМ!$D$10+'СЕТ СН'!$I$6-'СЕТ СН'!$I$22</f>
        <v>1072.4965325000001</v>
      </c>
      <c r="U145" s="36">
        <f>SUMIFS(СВЦЭМ!$C$33:$C$776,СВЦЭМ!$A$33:$A$776,$A145,СВЦЭМ!$B$33:$B$776,U$119)+'СЕТ СН'!$I$12+СВЦЭМ!$D$10+'СЕТ СН'!$I$6-'СЕТ СН'!$I$22</f>
        <v>1105.85566098</v>
      </c>
      <c r="V145" s="36">
        <f>SUMIFS(СВЦЭМ!$C$33:$C$776,СВЦЭМ!$A$33:$A$776,$A145,СВЦЭМ!$B$33:$B$776,V$119)+'СЕТ СН'!$I$12+СВЦЭМ!$D$10+'СЕТ СН'!$I$6-'СЕТ СН'!$I$22</f>
        <v>1120.8389358899999</v>
      </c>
      <c r="W145" s="36">
        <f>SUMIFS(СВЦЭМ!$C$33:$C$776,СВЦЭМ!$A$33:$A$776,$A145,СВЦЭМ!$B$33:$B$776,W$119)+'СЕТ СН'!$I$12+СВЦЭМ!$D$10+'СЕТ СН'!$I$6-'СЕТ СН'!$I$22</f>
        <v>1112.19113311</v>
      </c>
      <c r="X145" s="36">
        <f>SUMIFS(СВЦЭМ!$C$33:$C$776,СВЦЭМ!$A$33:$A$776,$A145,СВЦЭМ!$B$33:$B$776,X$119)+'СЕТ СН'!$I$12+СВЦЭМ!$D$10+'СЕТ СН'!$I$6-'СЕТ СН'!$I$22</f>
        <v>1076.99542066</v>
      </c>
      <c r="Y145" s="36">
        <f>SUMIFS(СВЦЭМ!$C$33:$C$776,СВЦЭМ!$A$33:$A$776,$A145,СВЦЭМ!$B$33:$B$776,Y$119)+'СЕТ СН'!$I$12+СВЦЭМ!$D$10+'СЕТ СН'!$I$6-'СЕТ СН'!$I$22</f>
        <v>1099.7780149300002</v>
      </c>
    </row>
    <row r="146" spans="1:26" ht="15.75" x14ac:dyDescent="0.2">
      <c r="A146" s="35">
        <f t="shared" si="3"/>
        <v>43735</v>
      </c>
      <c r="B146" s="36">
        <f>SUMIFS(СВЦЭМ!$C$33:$C$776,СВЦЭМ!$A$33:$A$776,$A146,СВЦЭМ!$B$33:$B$776,B$119)+'СЕТ СН'!$I$12+СВЦЭМ!$D$10+'СЕТ СН'!$I$6-'СЕТ СН'!$I$22</f>
        <v>1194.8637577100001</v>
      </c>
      <c r="C146" s="36">
        <f>SUMIFS(СВЦЭМ!$C$33:$C$776,СВЦЭМ!$A$33:$A$776,$A146,СВЦЭМ!$B$33:$B$776,C$119)+'СЕТ СН'!$I$12+СВЦЭМ!$D$10+'СЕТ СН'!$I$6-'СЕТ СН'!$I$22</f>
        <v>1224.32670504</v>
      </c>
      <c r="D146" s="36">
        <f>SUMIFS(СВЦЭМ!$C$33:$C$776,СВЦЭМ!$A$33:$A$776,$A146,СВЦЭМ!$B$33:$B$776,D$119)+'СЕТ СН'!$I$12+СВЦЭМ!$D$10+'СЕТ СН'!$I$6-'СЕТ СН'!$I$22</f>
        <v>1249.92369538</v>
      </c>
      <c r="E146" s="36">
        <f>SUMIFS(СВЦЭМ!$C$33:$C$776,СВЦЭМ!$A$33:$A$776,$A146,СВЦЭМ!$B$33:$B$776,E$119)+'СЕТ СН'!$I$12+СВЦЭМ!$D$10+'СЕТ СН'!$I$6-'СЕТ СН'!$I$22</f>
        <v>1255.20266444</v>
      </c>
      <c r="F146" s="36">
        <f>SUMIFS(СВЦЭМ!$C$33:$C$776,СВЦЭМ!$A$33:$A$776,$A146,СВЦЭМ!$B$33:$B$776,F$119)+'СЕТ СН'!$I$12+СВЦЭМ!$D$10+'СЕТ СН'!$I$6-'СЕТ СН'!$I$22</f>
        <v>1273.0326627700001</v>
      </c>
      <c r="G146" s="36">
        <f>SUMIFS(СВЦЭМ!$C$33:$C$776,СВЦЭМ!$A$33:$A$776,$A146,СВЦЭМ!$B$33:$B$776,G$119)+'СЕТ СН'!$I$12+СВЦЭМ!$D$10+'СЕТ СН'!$I$6-'СЕТ СН'!$I$22</f>
        <v>1233.4154422400002</v>
      </c>
      <c r="H146" s="36">
        <f>SUMIFS(СВЦЭМ!$C$33:$C$776,СВЦЭМ!$A$33:$A$776,$A146,СВЦЭМ!$B$33:$B$776,H$119)+'СЕТ СН'!$I$12+СВЦЭМ!$D$10+'СЕТ СН'!$I$6-'СЕТ СН'!$I$22</f>
        <v>1196.28367721</v>
      </c>
      <c r="I146" s="36">
        <f>SUMIFS(СВЦЭМ!$C$33:$C$776,СВЦЭМ!$A$33:$A$776,$A146,СВЦЭМ!$B$33:$B$776,I$119)+'СЕТ СН'!$I$12+СВЦЭМ!$D$10+'СЕТ СН'!$I$6-'СЕТ СН'!$I$22</f>
        <v>1140.3993609300001</v>
      </c>
      <c r="J146" s="36">
        <f>SUMIFS(СВЦЭМ!$C$33:$C$776,СВЦЭМ!$A$33:$A$776,$A146,СВЦЭМ!$B$33:$B$776,J$119)+'СЕТ СН'!$I$12+СВЦЭМ!$D$10+'СЕТ СН'!$I$6-'СЕТ СН'!$I$22</f>
        <v>1166.3523166700002</v>
      </c>
      <c r="K146" s="36">
        <f>SUMIFS(СВЦЭМ!$C$33:$C$776,СВЦЭМ!$A$33:$A$776,$A146,СВЦЭМ!$B$33:$B$776,K$119)+'СЕТ СН'!$I$12+СВЦЭМ!$D$10+'СЕТ СН'!$I$6-'СЕТ СН'!$I$22</f>
        <v>1175.8189935300002</v>
      </c>
      <c r="L146" s="36">
        <f>SUMIFS(СВЦЭМ!$C$33:$C$776,СВЦЭМ!$A$33:$A$776,$A146,СВЦЭМ!$B$33:$B$776,L$119)+'СЕТ СН'!$I$12+СВЦЭМ!$D$10+'СЕТ СН'!$I$6-'СЕТ СН'!$I$22</f>
        <v>1171.0794924500001</v>
      </c>
      <c r="M146" s="36">
        <f>SUMIFS(СВЦЭМ!$C$33:$C$776,СВЦЭМ!$A$33:$A$776,$A146,СВЦЭМ!$B$33:$B$776,M$119)+'СЕТ СН'!$I$12+СВЦЭМ!$D$10+'СЕТ СН'!$I$6-'СЕТ СН'!$I$22</f>
        <v>1168.0120510800002</v>
      </c>
      <c r="N146" s="36">
        <f>SUMIFS(СВЦЭМ!$C$33:$C$776,СВЦЭМ!$A$33:$A$776,$A146,СВЦЭМ!$B$33:$B$776,N$119)+'СЕТ СН'!$I$12+СВЦЭМ!$D$10+'СЕТ СН'!$I$6-'СЕТ СН'!$I$22</f>
        <v>1152.96595763</v>
      </c>
      <c r="O146" s="36">
        <f>SUMIFS(СВЦЭМ!$C$33:$C$776,СВЦЭМ!$A$33:$A$776,$A146,СВЦЭМ!$B$33:$B$776,O$119)+'СЕТ СН'!$I$12+СВЦЭМ!$D$10+'СЕТ СН'!$I$6-'СЕТ СН'!$I$22</f>
        <v>1153.0042249900002</v>
      </c>
      <c r="P146" s="36">
        <f>SUMIFS(СВЦЭМ!$C$33:$C$776,СВЦЭМ!$A$33:$A$776,$A146,СВЦЭМ!$B$33:$B$776,P$119)+'СЕТ СН'!$I$12+СВЦЭМ!$D$10+'СЕТ СН'!$I$6-'СЕТ СН'!$I$22</f>
        <v>1147.2262917800001</v>
      </c>
      <c r="Q146" s="36">
        <f>SUMIFS(СВЦЭМ!$C$33:$C$776,СВЦЭМ!$A$33:$A$776,$A146,СВЦЭМ!$B$33:$B$776,Q$119)+'СЕТ СН'!$I$12+СВЦЭМ!$D$10+'СЕТ СН'!$I$6-'СЕТ СН'!$I$22</f>
        <v>1150.3013929399999</v>
      </c>
      <c r="R146" s="36">
        <f>SUMIFS(СВЦЭМ!$C$33:$C$776,СВЦЭМ!$A$33:$A$776,$A146,СВЦЭМ!$B$33:$B$776,R$119)+'СЕТ СН'!$I$12+СВЦЭМ!$D$10+'СЕТ СН'!$I$6-'СЕТ СН'!$I$22</f>
        <v>1164.0792574300001</v>
      </c>
      <c r="S146" s="36">
        <f>SUMIFS(СВЦЭМ!$C$33:$C$776,СВЦЭМ!$A$33:$A$776,$A146,СВЦЭМ!$B$33:$B$776,S$119)+'СЕТ СН'!$I$12+СВЦЭМ!$D$10+'СЕТ СН'!$I$6-'СЕТ СН'!$I$22</f>
        <v>1165.72723761</v>
      </c>
      <c r="T146" s="36">
        <f>SUMIFS(СВЦЭМ!$C$33:$C$776,СВЦЭМ!$A$33:$A$776,$A146,СВЦЭМ!$B$33:$B$776,T$119)+'СЕТ СН'!$I$12+СВЦЭМ!$D$10+'СЕТ СН'!$I$6-'СЕТ СН'!$I$22</f>
        <v>1179.5297953600002</v>
      </c>
      <c r="U146" s="36">
        <f>SUMIFS(СВЦЭМ!$C$33:$C$776,СВЦЭМ!$A$33:$A$776,$A146,СВЦЭМ!$B$33:$B$776,U$119)+'СЕТ СН'!$I$12+СВЦЭМ!$D$10+'СЕТ СН'!$I$6-'СЕТ СН'!$I$22</f>
        <v>1152.19622613</v>
      </c>
      <c r="V146" s="36">
        <f>SUMIFS(СВЦЭМ!$C$33:$C$776,СВЦЭМ!$A$33:$A$776,$A146,СВЦЭМ!$B$33:$B$776,V$119)+'СЕТ СН'!$I$12+СВЦЭМ!$D$10+'СЕТ СН'!$I$6-'СЕТ СН'!$I$22</f>
        <v>1115.7218533</v>
      </c>
      <c r="W146" s="36">
        <f>SUMIFS(СВЦЭМ!$C$33:$C$776,СВЦЭМ!$A$33:$A$776,$A146,СВЦЭМ!$B$33:$B$776,W$119)+'СЕТ СН'!$I$12+СВЦЭМ!$D$10+'СЕТ СН'!$I$6-'СЕТ СН'!$I$22</f>
        <v>1102.8233863300002</v>
      </c>
      <c r="X146" s="36">
        <f>SUMIFS(СВЦЭМ!$C$33:$C$776,СВЦЭМ!$A$33:$A$776,$A146,СВЦЭМ!$B$33:$B$776,X$119)+'СЕТ СН'!$I$12+СВЦЭМ!$D$10+'СЕТ СН'!$I$6-'СЕТ СН'!$I$22</f>
        <v>1073.58218476</v>
      </c>
      <c r="Y146" s="36">
        <f>SUMIFS(СВЦЭМ!$C$33:$C$776,СВЦЭМ!$A$33:$A$776,$A146,СВЦЭМ!$B$33:$B$776,Y$119)+'СЕТ СН'!$I$12+СВЦЭМ!$D$10+'СЕТ СН'!$I$6-'СЕТ СН'!$I$22</f>
        <v>1084.13856807</v>
      </c>
    </row>
    <row r="147" spans="1:26" ht="15.75" x14ac:dyDescent="0.2">
      <c r="A147" s="35">
        <f t="shared" si="3"/>
        <v>43736</v>
      </c>
      <c r="B147" s="36">
        <f>SUMIFS(СВЦЭМ!$C$33:$C$776,СВЦЭМ!$A$33:$A$776,$A147,СВЦЭМ!$B$33:$B$776,B$119)+'СЕТ СН'!$I$12+СВЦЭМ!$D$10+'СЕТ СН'!$I$6-'СЕТ СН'!$I$22</f>
        <v>1210.8621554199999</v>
      </c>
      <c r="C147" s="36">
        <f>SUMIFS(СВЦЭМ!$C$33:$C$776,СВЦЭМ!$A$33:$A$776,$A147,СВЦЭМ!$B$33:$B$776,C$119)+'СЕТ СН'!$I$12+СВЦЭМ!$D$10+'СЕТ СН'!$I$6-'СЕТ СН'!$I$22</f>
        <v>1230.8731060099999</v>
      </c>
      <c r="D147" s="36">
        <f>SUMIFS(СВЦЭМ!$C$33:$C$776,СВЦЭМ!$A$33:$A$776,$A147,СВЦЭМ!$B$33:$B$776,D$119)+'СЕТ СН'!$I$12+СВЦЭМ!$D$10+'СЕТ СН'!$I$6-'СЕТ СН'!$I$22</f>
        <v>1245.7278329300002</v>
      </c>
      <c r="E147" s="36">
        <f>SUMIFS(СВЦЭМ!$C$33:$C$776,СВЦЭМ!$A$33:$A$776,$A147,СВЦЭМ!$B$33:$B$776,E$119)+'СЕТ СН'!$I$12+СВЦЭМ!$D$10+'СЕТ СН'!$I$6-'СЕТ СН'!$I$22</f>
        <v>1248.6565395000002</v>
      </c>
      <c r="F147" s="36">
        <f>SUMIFS(СВЦЭМ!$C$33:$C$776,СВЦЭМ!$A$33:$A$776,$A147,СВЦЭМ!$B$33:$B$776,F$119)+'СЕТ СН'!$I$12+СВЦЭМ!$D$10+'СЕТ СН'!$I$6-'СЕТ СН'!$I$22</f>
        <v>1242.43999168</v>
      </c>
      <c r="G147" s="36">
        <f>SUMIFS(СВЦЭМ!$C$33:$C$776,СВЦЭМ!$A$33:$A$776,$A147,СВЦЭМ!$B$33:$B$776,G$119)+'СЕТ СН'!$I$12+СВЦЭМ!$D$10+'СЕТ СН'!$I$6-'СЕТ СН'!$I$22</f>
        <v>1237.9060161800001</v>
      </c>
      <c r="H147" s="36">
        <f>SUMIFS(СВЦЭМ!$C$33:$C$776,СВЦЭМ!$A$33:$A$776,$A147,СВЦЭМ!$B$33:$B$776,H$119)+'СЕТ СН'!$I$12+СВЦЭМ!$D$10+'СЕТ СН'!$I$6-'СЕТ СН'!$I$22</f>
        <v>1218.53118384</v>
      </c>
      <c r="I147" s="36">
        <f>SUMIFS(СВЦЭМ!$C$33:$C$776,СВЦЭМ!$A$33:$A$776,$A147,СВЦЭМ!$B$33:$B$776,I$119)+'СЕТ СН'!$I$12+СВЦЭМ!$D$10+'СЕТ СН'!$I$6-'СЕТ СН'!$I$22</f>
        <v>1190.0398766000001</v>
      </c>
      <c r="J147" s="36">
        <f>SUMIFS(СВЦЭМ!$C$33:$C$776,СВЦЭМ!$A$33:$A$776,$A147,СВЦЭМ!$B$33:$B$776,J$119)+'СЕТ СН'!$I$12+СВЦЭМ!$D$10+'СЕТ СН'!$I$6-'СЕТ СН'!$I$22</f>
        <v>1135.1842685300001</v>
      </c>
      <c r="K147" s="36">
        <f>SUMIFS(СВЦЭМ!$C$33:$C$776,СВЦЭМ!$A$33:$A$776,$A147,СВЦЭМ!$B$33:$B$776,K$119)+'СЕТ СН'!$I$12+СВЦЭМ!$D$10+'СЕТ СН'!$I$6-'СЕТ СН'!$I$22</f>
        <v>1145.0704169600001</v>
      </c>
      <c r="L147" s="36">
        <f>SUMIFS(СВЦЭМ!$C$33:$C$776,СВЦЭМ!$A$33:$A$776,$A147,СВЦЭМ!$B$33:$B$776,L$119)+'СЕТ СН'!$I$12+СВЦЭМ!$D$10+'СЕТ СН'!$I$6-'СЕТ СН'!$I$22</f>
        <v>1151.2224296700001</v>
      </c>
      <c r="M147" s="36">
        <f>SUMIFS(СВЦЭМ!$C$33:$C$776,СВЦЭМ!$A$33:$A$776,$A147,СВЦЭМ!$B$33:$B$776,M$119)+'СЕТ СН'!$I$12+СВЦЭМ!$D$10+'СЕТ СН'!$I$6-'СЕТ СН'!$I$22</f>
        <v>1127.91140967</v>
      </c>
      <c r="N147" s="36">
        <f>SUMIFS(СВЦЭМ!$C$33:$C$776,СВЦЭМ!$A$33:$A$776,$A147,СВЦЭМ!$B$33:$B$776,N$119)+'СЕТ СН'!$I$12+СВЦЭМ!$D$10+'СЕТ СН'!$I$6-'СЕТ СН'!$I$22</f>
        <v>1130.1095449200002</v>
      </c>
      <c r="O147" s="36">
        <f>SUMIFS(СВЦЭМ!$C$33:$C$776,СВЦЭМ!$A$33:$A$776,$A147,СВЦЭМ!$B$33:$B$776,O$119)+'СЕТ СН'!$I$12+СВЦЭМ!$D$10+'СЕТ СН'!$I$6-'СЕТ СН'!$I$22</f>
        <v>1122.67523598</v>
      </c>
      <c r="P147" s="36">
        <f>SUMIFS(СВЦЭМ!$C$33:$C$776,СВЦЭМ!$A$33:$A$776,$A147,СВЦЭМ!$B$33:$B$776,P$119)+'СЕТ СН'!$I$12+СВЦЭМ!$D$10+'СЕТ СН'!$I$6-'СЕТ СН'!$I$22</f>
        <v>1124.83497541</v>
      </c>
      <c r="Q147" s="36">
        <f>SUMIFS(СВЦЭМ!$C$33:$C$776,СВЦЭМ!$A$33:$A$776,$A147,СВЦЭМ!$B$33:$B$776,Q$119)+'СЕТ СН'!$I$12+СВЦЭМ!$D$10+'СЕТ СН'!$I$6-'СЕТ СН'!$I$22</f>
        <v>1129.7166451900002</v>
      </c>
      <c r="R147" s="36">
        <f>SUMIFS(СВЦЭМ!$C$33:$C$776,СВЦЭМ!$A$33:$A$776,$A147,СВЦЭМ!$B$33:$B$776,R$119)+'СЕТ СН'!$I$12+СВЦЭМ!$D$10+'СЕТ СН'!$I$6-'СЕТ СН'!$I$22</f>
        <v>1090.1070950100002</v>
      </c>
      <c r="S147" s="36">
        <f>SUMIFS(СВЦЭМ!$C$33:$C$776,СВЦЭМ!$A$33:$A$776,$A147,СВЦЭМ!$B$33:$B$776,S$119)+'СЕТ СН'!$I$12+СВЦЭМ!$D$10+'СЕТ СН'!$I$6-'СЕТ СН'!$I$22</f>
        <v>1059.7113204699999</v>
      </c>
      <c r="T147" s="36">
        <f>SUMIFS(СВЦЭМ!$C$33:$C$776,СВЦЭМ!$A$33:$A$776,$A147,СВЦЭМ!$B$33:$B$776,T$119)+'СЕТ СН'!$I$12+СВЦЭМ!$D$10+'СЕТ СН'!$I$6-'СЕТ СН'!$I$22</f>
        <v>1070.3131598700002</v>
      </c>
      <c r="U147" s="36">
        <f>SUMIFS(СВЦЭМ!$C$33:$C$776,СВЦЭМ!$A$33:$A$776,$A147,СВЦЭМ!$B$33:$B$776,U$119)+'СЕТ СН'!$I$12+СВЦЭМ!$D$10+'СЕТ СН'!$I$6-'СЕТ СН'!$I$22</f>
        <v>1103.0278772700001</v>
      </c>
      <c r="V147" s="36">
        <f>SUMIFS(СВЦЭМ!$C$33:$C$776,СВЦЭМ!$A$33:$A$776,$A147,СВЦЭМ!$B$33:$B$776,V$119)+'СЕТ СН'!$I$12+СВЦЭМ!$D$10+'СЕТ СН'!$I$6-'СЕТ СН'!$I$22</f>
        <v>1114.7000733100001</v>
      </c>
      <c r="W147" s="36">
        <f>SUMIFS(СВЦЭМ!$C$33:$C$776,СВЦЭМ!$A$33:$A$776,$A147,СВЦЭМ!$B$33:$B$776,W$119)+'СЕТ СН'!$I$12+СВЦЭМ!$D$10+'СЕТ СН'!$I$6-'СЕТ СН'!$I$22</f>
        <v>1103.2044485400002</v>
      </c>
      <c r="X147" s="36">
        <f>SUMIFS(СВЦЭМ!$C$33:$C$776,СВЦЭМ!$A$33:$A$776,$A147,СВЦЭМ!$B$33:$B$776,X$119)+'СЕТ СН'!$I$12+СВЦЭМ!$D$10+'СЕТ СН'!$I$6-'СЕТ СН'!$I$22</f>
        <v>1080.8047320000001</v>
      </c>
      <c r="Y147" s="36">
        <f>SUMIFS(СВЦЭМ!$C$33:$C$776,СВЦЭМ!$A$33:$A$776,$A147,СВЦЭМ!$B$33:$B$776,Y$119)+'СЕТ СН'!$I$12+СВЦЭМ!$D$10+'СЕТ СН'!$I$6-'СЕТ СН'!$I$22</f>
        <v>1124.6094020300002</v>
      </c>
    </row>
    <row r="148" spans="1:26" ht="15.75" x14ac:dyDescent="0.2">
      <c r="A148" s="35">
        <f t="shared" si="3"/>
        <v>43737</v>
      </c>
      <c r="B148" s="36">
        <f>SUMIFS(СВЦЭМ!$C$33:$C$776,СВЦЭМ!$A$33:$A$776,$A148,СВЦЭМ!$B$33:$B$776,B$119)+'СЕТ СН'!$I$12+СВЦЭМ!$D$10+'СЕТ СН'!$I$6-'СЕТ СН'!$I$22</f>
        <v>1188.8439113100001</v>
      </c>
      <c r="C148" s="36">
        <f>SUMIFS(СВЦЭМ!$C$33:$C$776,СВЦЭМ!$A$33:$A$776,$A148,СВЦЭМ!$B$33:$B$776,C$119)+'СЕТ СН'!$I$12+СВЦЭМ!$D$10+'СЕТ СН'!$I$6-'СЕТ СН'!$I$22</f>
        <v>1215.8316357100002</v>
      </c>
      <c r="D148" s="36">
        <f>SUMIFS(СВЦЭМ!$C$33:$C$776,СВЦЭМ!$A$33:$A$776,$A148,СВЦЭМ!$B$33:$B$776,D$119)+'СЕТ СН'!$I$12+СВЦЭМ!$D$10+'СЕТ СН'!$I$6-'СЕТ СН'!$I$22</f>
        <v>1228.2204803</v>
      </c>
      <c r="E148" s="36">
        <f>SUMIFS(СВЦЭМ!$C$33:$C$776,СВЦЭМ!$A$33:$A$776,$A148,СВЦЭМ!$B$33:$B$776,E$119)+'СЕТ СН'!$I$12+СВЦЭМ!$D$10+'СЕТ СН'!$I$6-'СЕТ СН'!$I$22</f>
        <v>1235.34326351</v>
      </c>
      <c r="F148" s="36">
        <f>SUMIFS(СВЦЭМ!$C$33:$C$776,СВЦЭМ!$A$33:$A$776,$A148,СВЦЭМ!$B$33:$B$776,F$119)+'СЕТ СН'!$I$12+СВЦЭМ!$D$10+'СЕТ СН'!$I$6-'СЕТ СН'!$I$22</f>
        <v>1234.1573715300001</v>
      </c>
      <c r="G148" s="36">
        <f>SUMIFS(СВЦЭМ!$C$33:$C$776,СВЦЭМ!$A$33:$A$776,$A148,СВЦЭМ!$B$33:$B$776,G$119)+'СЕТ СН'!$I$12+СВЦЭМ!$D$10+'СЕТ СН'!$I$6-'СЕТ СН'!$I$22</f>
        <v>1229.3239637000001</v>
      </c>
      <c r="H148" s="36">
        <f>SUMIFS(СВЦЭМ!$C$33:$C$776,СВЦЭМ!$A$33:$A$776,$A148,СВЦЭМ!$B$33:$B$776,H$119)+'СЕТ СН'!$I$12+СВЦЭМ!$D$10+'СЕТ СН'!$I$6-'СЕТ СН'!$I$22</f>
        <v>1211.8037461900001</v>
      </c>
      <c r="I148" s="36">
        <f>SUMIFS(СВЦЭМ!$C$33:$C$776,СВЦЭМ!$A$33:$A$776,$A148,СВЦЭМ!$B$33:$B$776,I$119)+'СЕТ СН'!$I$12+СВЦЭМ!$D$10+'СЕТ СН'!$I$6-'СЕТ СН'!$I$22</f>
        <v>1206.7813611700001</v>
      </c>
      <c r="J148" s="36">
        <f>SUMIFS(СВЦЭМ!$C$33:$C$776,СВЦЭМ!$A$33:$A$776,$A148,СВЦЭМ!$B$33:$B$776,J$119)+'СЕТ СН'!$I$12+СВЦЭМ!$D$10+'СЕТ СН'!$I$6-'СЕТ СН'!$I$22</f>
        <v>1164.1628361400001</v>
      </c>
      <c r="K148" s="36">
        <f>SUMIFS(СВЦЭМ!$C$33:$C$776,СВЦЭМ!$A$33:$A$776,$A148,СВЦЭМ!$B$33:$B$776,K$119)+'СЕТ СН'!$I$12+СВЦЭМ!$D$10+'СЕТ СН'!$I$6-'СЕТ СН'!$I$22</f>
        <v>1139.92205947</v>
      </c>
      <c r="L148" s="36">
        <f>SUMIFS(СВЦЭМ!$C$33:$C$776,СВЦЭМ!$A$33:$A$776,$A148,СВЦЭМ!$B$33:$B$776,L$119)+'СЕТ СН'!$I$12+СВЦЭМ!$D$10+'СЕТ СН'!$I$6-'СЕТ СН'!$I$22</f>
        <v>1145.7668785600001</v>
      </c>
      <c r="M148" s="36">
        <f>SUMIFS(СВЦЭМ!$C$33:$C$776,СВЦЭМ!$A$33:$A$776,$A148,СВЦЭМ!$B$33:$B$776,M$119)+'СЕТ СН'!$I$12+СВЦЭМ!$D$10+'СЕТ СН'!$I$6-'СЕТ СН'!$I$22</f>
        <v>1131.6431839700001</v>
      </c>
      <c r="N148" s="36">
        <f>SUMIFS(СВЦЭМ!$C$33:$C$776,СВЦЭМ!$A$33:$A$776,$A148,СВЦЭМ!$B$33:$B$776,N$119)+'СЕТ СН'!$I$12+СВЦЭМ!$D$10+'СЕТ СН'!$I$6-'СЕТ СН'!$I$22</f>
        <v>1134.3032577700001</v>
      </c>
      <c r="O148" s="36">
        <f>SUMIFS(СВЦЭМ!$C$33:$C$776,СВЦЭМ!$A$33:$A$776,$A148,СВЦЭМ!$B$33:$B$776,O$119)+'СЕТ СН'!$I$12+СВЦЭМ!$D$10+'СЕТ СН'!$I$6-'СЕТ СН'!$I$22</f>
        <v>1133.7641907400002</v>
      </c>
      <c r="P148" s="36">
        <f>SUMIFS(СВЦЭМ!$C$33:$C$776,СВЦЭМ!$A$33:$A$776,$A148,СВЦЭМ!$B$33:$B$776,P$119)+'СЕТ СН'!$I$12+СВЦЭМ!$D$10+'СЕТ СН'!$I$6-'СЕТ СН'!$I$22</f>
        <v>1142.7492460000001</v>
      </c>
      <c r="Q148" s="36">
        <f>SUMIFS(СВЦЭМ!$C$33:$C$776,СВЦЭМ!$A$33:$A$776,$A148,СВЦЭМ!$B$33:$B$776,Q$119)+'СЕТ СН'!$I$12+СВЦЭМ!$D$10+'СЕТ СН'!$I$6-'СЕТ СН'!$I$22</f>
        <v>1148.8486457200001</v>
      </c>
      <c r="R148" s="36">
        <f>SUMIFS(СВЦЭМ!$C$33:$C$776,СВЦЭМ!$A$33:$A$776,$A148,СВЦЭМ!$B$33:$B$776,R$119)+'СЕТ СН'!$I$12+СВЦЭМ!$D$10+'СЕТ СН'!$I$6-'СЕТ СН'!$I$22</f>
        <v>1112.0428082000001</v>
      </c>
      <c r="S148" s="36">
        <f>SUMIFS(СВЦЭМ!$C$33:$C$776,СВЦЭМ!$A$33:$A$776,$A148,СВЦЭМ!$B$33:$B$776,S$119)+'СЕТ СН'!$I$12+СВЦЭМ!$D$10+'СЕТ СН'!$I$6-'СЕТ СН'!$I$22</f>
        <v>1073.9669621</v>
      </c>
      <c r="T148" s="36">
        <f>SUMIFS(СВЦЭМ!$C$33:$C$776,СВЦЭМ!$A$33:$A$776,$A148,СВЦЭМ!$B$33:$B$776,T$119)+'СЕТ СН'!$I$12+СВЦЭМ!$D$10+'СЕТ СН'!$I$6-'СЕТ СН'!$I$22</f>
        <v>1088.7750760500001</v>
      </c>
      <c r="U148" s="36">
        <f>SUMIFS(СВЦЭМ!$C$33:$C$776,СВЦЭМ!$A$33:$A$776,$A148,СВЦЭМ!$B$33:$B$776,U$119)+'СЕТ СН'!$I$12+СВЦЭМ!$D$10+'СЕТ СН'!$I$6-'СЕТ СН'!$I$22</f>
        <v>1121.7375468800001</v>
      </c>
      <c r="V148" s="36">
        <f>SUMIFS(СВЦЭМ!$C$33:$C$776,СВЦЭМ!$A$33:$A$776,$A148,СВЦЭМ!$B$33:$B$776,V$119)+'СЕТ СН'!$I$12+СВЦЭМ!$D$10+'СЕТ СН'!$I$6-'СЕТ СН'!$I$22</f>
        <v>1132.6588166800002</v>
      </c>
      <c r="W148" s="36">
        <f>SUMIFS(СВЦЭМ!$C$33:$C$776,СВЦЭМ!$A$33:$A$776,$A148,СВЦЭМ!$B$33:$B$776,W$119)+'СЕТ СН'!$I$12+СВЦЭМ!$D$10+'СЕТ СН'!$I$6-'СЕТ СН'!$I$22</f>
        <v>1124.4582182700001</v>
      </c>
      <c r="X148" s="36">
        <f>SUMIFS(СВЦЭМ!$C$33:$C$776,СВЦЭМ!$A$33:$A$776,$A148,СВЦЭМ!$B$33:$B$776,X$119)+'СЕТ СН'!$I$12+СВЦЭМ!$D$10+'СЕТ СН'!$I$6-'СЕТ СН'!$I$22</f>
        <v>1089.6698119500002</v>
      </c>
      <c r="Y148" s="36">
        <f>SUMIFS(СВЦЭМ!$C$33:$C$776,СВЦЭМ!$A$33:$A$776,$A148,СВЦЭМ!$B$33:$B$776,Y$119)+'СЕТ СН'!$I$12+СВЦЭМ!$D$10+'СЕТ СН'!$I$6-'СЕТ СН'!$I$22</f>
        <v>1084.8501872300001</v>
      </c>
    </row>
    <row r="149" spans="1:26" ht="15.75" x14ac:dyDescent="0.2">
      <c r="A149" s="35">
        <f t="shared" si="3"/>
        <v>43738</v>
      </c>
      <c r="B149" s="36">
        <f>SUMIFS(СВЦЭМ!$C$33:$C$776,СВЦЭМ!$A$33:$A$776,$A149,СВЦЭМ!$B$33:$B$776,B$119)+'СЕТ СН'!$I$12+СВЦЭМ!$D$10+'СЕТ СН'!$I$6-'СЕТ СН'!$I$22</f>
        <v>1141.0116129900002</v>
      </c>
      <c r="C149" s="36">
        <f>SUMIFS(СВЦЭМ!$C$33:$C$776,СВЦЭМ!$A$33:$A$776,$A149,СВЦЭМ!$B$33:$B$776,C$119)+'СЕТ СН'!$I$12+СВЦЭМ!$D$10+'СЕТ СН'!$I$6-'СЕТ СН'!$I$22</f>
        <v>1173.0727518799999</v>
      </c>
      <c r="D149" s="36">
        <f>SUMIFS(СВЦЭМ!$C$33:$C$776,СВЦЭМ!$A$33:$A$776,$A149,СВЦЭМ!$B$33:$B$776,D$119)+'СЕТ СН'!$I$12+СВЦЭМ!$D$10+'СЕТ СН'!$I$6-'СЕТ СН'!$I$22</f>
        <v>1184.74530048</v>
      </c>
      <c r="E149" s="36">
        <f>SUMIFS(СВЦЭМ!$C$33:$C$776,СВЦЭМ!$A$33:$A$776,$A149,СВЦЭМ!$B$33:$B$776,E$119)+'СЕТ СН'!$I$12+СВЦЭМ!$D$10+'СЕТ СН'!$I$6-'СЕТ СН'!$I$22</f>
        <v>1202.8261790900001</v>
      </c>
      <c r="F149" s="36">
        <f>SUMIFS(СВЦЭМ!$C$33:$C$776,СВЦЭМ!$A$33:$A$776,$A149,СВЦЭМ!$B$33:$B$776,F$119)+'СЕТ СН'!$I$12+СВЦЭМ!$D$10+'СЕТ СН'!$I$6-'СЕТ СН'!$I$22</f>
        <v>1188.5633248900001</v>
      </c>
      <c r="G149" s="36">
        <f>SUMIFS(СВЦЭМ!$C$33:$C$776,СВЦЭМ!$A$33:$A$776,$A149,СВЦЭМ!$B$33:$B$776,G$119)+'СЕТ СН'!$I$12+СВЦЭМ!$D$10+'СЕТ СН'!$I$6-'СЕТ СН'!$I$22</f>
        <v>1178.54271758</v>
      </c>
      <c r="H149" s="36">
        <f>SUMIFS(СВЦЭМ!$C$33:$C$776,СВЦЭМ!$A$33:$A$776,$A149,СВЦЭМ!$B$33:$B$776,H$119)+'СЕТ СН'!$I$12+СВЦЭМ!$D$10+'СЕТ СН'!$I$6-'СЕТ СН'!$I$22</f>
        <v>1125.15111376</v>
      </c>
      <c r="I149" s="36">
        <f>SUMIFS(СВЦЭМ!$C$33:$C$776,СВЦЭМ!$A$33:$A$776,$A149,СВЦЭМ!$B$33:$B$776,I$119)+'СЕТ СН'!$I$12+СВЦЭМ!$D$10+'СЕТ СН'!$I$6-'СЕТ СН'!$I$22</f>
        <v>1114.3783107100001</v>
      </c>
      <c r="J149" s="36">
        <f>SUMIFS(СВЦЭМ!$C$33:$C$776,СВЦЭМ!$A$33:$A$776,$A149,СВЦЭМ!$B$33:$B$776,J$119)+'СЕТ СН'!$I$12+СВЦЭМ!$D$10+'СЕТ СН'!$I$6-'СЕТ СН'!$I$22</f>
        <v>1128.5667847500001</v>
      </c>
      <c r="K149" s="36">
        <f>SUMIFS(СВЦЭМ!$C$33:$C$776,СВЦЭМ!$A$33:$A$776,$A149,СВЦЭМ!$B$33:$B$776,K$119)+'СЕТ СН'!$I$12+СВЦЭМ!$D$10+'СЕТ СН'!$I$6-'СЕТ СН'!$I$22</f>
        <v>1133.0848498</v>
      </c>
      <c r="L149" s="36">
        <f>SUMIFS(СВЦЭМ!$C$33:$C$776,СВЦЭМ!$A$33:$A$776,$A149,СВЦЭМ!$B$33:$B$776,L$119)+'СЕТ СН'!$I$12+СВЦЭМ!$D$10+'СЕТ СН'!$I$6-'СЕТ СН'!$I$22</f>
        <v>1127.1898281399999</v>
      </c>
      <c r="M149" s="36">
        <f>SUMIFS(СВЦЭМ!$C$33:$C$776,СВЦЭМ!$A$33:$A$776,$A149,СВЦЭМ!$B$33:$B$776,M$119)+'СЕТ СН'!$I$12+СВЦЭМ!$D$10+'СЕТ СН'!$I$6-'СЕТ СН'!$I$22</f>
        <v>1102.0245819000002</v>
      </c>
      <c r="N149" s="36">
        <f>SUMIFS(СВЦЭМ!$C$33:$C$776,СВЦЭМ!$A$33:$A$776,$A149,СВЦЭМ!$B$33:$B$776,N$119)+'СЕТ СН'!$I$12+СВЦЭМ!$D$10+'СЕТ СН'!$I$6-'СЕТ СН'!$I$22</f>
        <v>1095.6856531799999</v>
      </c>
      <c r="O149" s="36">
        <f>SUMIFS(СВЦЭМ!$C$33:$C$776,СВЦЭМ!$A$33:$A$776,$A149,СВЦЭМ!$B$33:$B$776,O$119)+'СЕТ СН'!$I$12+СВЦЭМ!$D$10+'СЕТ СН'!$I$6-'СЕТ СН'!$I$22</f>
        <v>1073.2287552800001</v>
      </c>
      <c r="P149" s="36">
        <f>SUMIFS(СВЦЭМ!$C$33:$C$776,СВЦЭМ!$A$33:$A$776,$A149,СВЦЭМ!$B$33:$B$776,P$119)+'СЕТ СН'!$I$12+СВЦЭМ!$D$10+'СЕТ СН'!$I$6-'СЕТ СН'!$I$22</f>
        <v>1079.8725595800001</v>
      </c>
      <c r="Q149" s="36">
        <f>SUMIFS(СВЦЭМ!$C$33:$C$776,СВЦЭМ!$A$33:$A$776,$A149,СВЦЭМ!$B$33:$B$776,Q$119)+'СЕТ СН'!$I$12+СВЦЭМ!$D$10+'СЕТ СН'!$I$6-'СЕТ СН'!$I$22</f>
        <v>1085.4792332400002</v>
      </c>
      <c r="R149" s="36">
        <f>SUMIFS(СВЦЭМ!$C$33:$C$776,СВЦЭМ!$A$33:$A$776,$A149,СВЦЭМ!$B$33:$B$776,R$119)+'СЕТ СН'!$I$12+СВЦЭМ!$D$10+'СЕТ СН'!$I$6-'СЕТ СН'!$I$22</f>
        <v>1053.85395088</v>
      </c>
      <c r="S149" s="36">
        <f>SUMIFS(СВЦЭМ!$C$33:$C$776,СВЦЭМ!$A$33:$A$776,$A149,СВЦЭМ!$B$33:$B$776,S$119)+'СЕТ СН'!$I$12+СВЦЭМ!$D$10+'СЕТ СН'!$I$6-'СЕТ СН'!$I$22</f>
        <v>1058.79517293</v>
      </c>
      <c r="T149" s="36">
        <f>SUMIFS(СВЦЭМ!$C$33:$C$776,СВЦЭМ!$A$33:$A$776,$A149,СВЦЭМ!$B$33:$B$776,T$119)+'СЕТ СН'!$I$12+СВЦЭМ!$D$10+'СЕТ СН'!$I$6-'СЕТ СН'!$I$22</f>
        <v>1073.11006271</v>
      </c>
      <c r="U149" s="36">
        <f>SUMIFS(СВЦЭМ!$C$33:$C$776,СВЦЭМ!$A$33:$A$776,$A149,СВЦЭМ!$B$33:$B$776,U$119)+'СЕТ СН'!$I$12+СВЦЭМ!$D$10+'СЕТ СН'!$I$6-'СЕТ СН'!$I$22</f>
        <v>1103.1235632500002</v>
      </c>
      <c r="V149" s="36">
        <f>SUMIFS(СВЦЭМ!$C$33:$C$776,СВЦЭМ!$A$33:$A$776,$A149,СВЦЭМ!$B$33:$B$776,V$119)+'СЕТ СН'!$I$12+СВЦЭМ!$D$10+'СЕТ СН'!$I$6-'СЕТ СН'!$I$22</f>
        <v>1108.28445074</v>
      </c>
      <c r="W149" s="36">
        <f>SUMIFS(СВЦЭМ!$C$33:$C$776,СВЦЭМ!$A$33:$A$776,$A149,СВЦЭМ!$B$33:$B$776,W$119)+'СЕТ СН'!$I$12+СВЦЭМ!$D$10+'СЕТ СН'!$I$6-'СЕТ СН'!$I$22</f>
        <v>1100.1441716500001</v>
      </c>
      <c r="X149" s="36">
        <f>SUMIFS(СВЦЭМ!$C$33:$C$776,СВЦЭМ!$A$33:$A$776,$A149,СВЦЭМ!$B$33:$B$776,X$119)+'СЕТ СН'!$I$12+СВЦЭМ!$D$10+'СЕТ СН'!$I$6-'СЕТ СН'!$I$22</f>
        <v>1069.9026397800001</v>
      </c>
      <c r="Y149" s="36">
        <f>SUMIFS(СВЦЭМ!$C$33:$C$776,СВЦЭМ!$A$33:$A$776,$A149,СВЦЭМ!$B$33:$B$776,Y$119)+'СЕТ СН'!$I$12+СВЦЭМ!$D$10+'СЕТ СН'!$I$6-'СЕТ СН'!$I$22</f>
        <v>1047.1375079100001</v>
      </c>
    </row>
    <row r="150" spans="1:26" ht="15.75" hidden="1" x14ac:dyDescent="0.2">
      <c r="A150" s="35">
        <f t="shared" si="3"/>
        <v>43739</v>
      </c>
      <c r="B150" s="36">
        <f>SUMIFS(СВЦЭМ!$C$33:$C$776,СВЦЭМ!$A$33:$A$776,$A150,СВЦЭМ!$B$33:$B$776,B$119)+'СЕТ СН'!$I$12+СВЦЭМ!$D$10+'СЕТ СН'!$I$6-'СЕТ СН'!$I$22</f>
        <v>533.25746391000007</v>
      </c>
      <c r="C150" s="36">
        <f>SUMIFS(СВЦЭМ!$C$33:$C$776,СВЦЭМ!$A$33:$A$776,$A150,СВЦЭМ!$B$33:$B$776,C$119)+'СЕТ СН'!$I$12+СВЦЭМ!$D$10+'СЕТ СН'!$I$6-'СЕТ СН'!$I$22</f>
        <v>533.25746391000007</v>
      </c>
      <c r="D150" s="36">
        <f>SUMIFS(СВЦЭМ!$C$33:$C$776,СВЦЭМ!$A$33:$A$776,$A150,СВЦЭМ!$B$33:$B$776,D$119)+'СЕТ СН'!$I$12+СВЦЭМ!$D$10+'СЕТ СН'!$I$6-'СЕТ СН'!$I$22</f>
        <v>533.25746391000007</v>
      </c>
      <c r="E150" s="36">
        <f>SUMIFS(СВЦЭМ!$C$33:$C$776,СВЦЭМ!$A$33:$A$776,$A150,СВЦЭМ!$B$33:$B$776,E$119)+'СЕТ СН'!$I$12+СВЦЭМ!$D$10+'СЕТ СН'!$I$6-'СЕТ СН'!$I$22</f>
        <v>533.25746391000007</v>
      </c>
      <c r="F150" s="36">
        <f>SUMIFS(СВЦЭМ!$C$33:$C$776,СВЦЭМ!$A$33:$A$776,$A150,СВЦЭМ!$B$33:$B$776,F$119)+'СЕТ СН'!$I$12+СВЦЭМ!$D$10+'СЕТ СН'!$I$6-'СЕТ СН'!$I$22</f>
        <v>533.25746391000007</v>
      </c>
      <c r="G150" s="36">
        <f>SUMIFS(СВЦЭМ!$C$33:$C$776,СВЦЭМ!$A$33:$A$776,$A150,СВЦЭМ!$B$33:$B$776,G$119)+'СЕТ СН'!$I$12+СВЦЭМ!$D$10+'СЕТ СН'!$I$6-'СЕТ СН'!$I$22</f>
        <v>533.25746391000007</v>
      </c>
      <c r="H150" s="36">
        <f>SUMIFS(СВЦЭМ!$C$33:$C$776,СВЦЭМ!$A$33:$A$776,$A150,СВЦЭМ!$B$33:$B$776,H$119)+'СЕТ СН'!$I$12+СВЦЭМ!$D$10+'СЕТ СН'!$I$6-'СЕТ СН'!$I$22</f>
        <v>533.25746391000007</v>
      </c>
      <c r="I150" s="36">
        <f>SUMIFS(СВЦЭМ!$C$33:$C$776,СВЦЭМ!$A$33:$A$776,$A150,СВЦЭМ!$B$33:$B$776,I$119)+'СЕТ СН'!$I$12+СВЦЭМ!$D$10+'СЕТ СН'!$I$6-'СЕТ СН'!$I$22</f>
        <v>533.25746391000007</v>
      </c>
      <c r="J150" s="36">
        <f>SUMIFS(СВЦЭМ!$C$33:$C$776,СВЦЭМ!$A$33:$A$776,$A150,СВЦЭМ!$B$33:$B$776,J$119)+'СЕТ СН'!$I$12+СВЦЭМ!$D$10+'СЕТ СН'!$I$6-'СЕТ СН'!$I$22</f>
        <v>533.25746391000007</v>
      </c>
      <c r="K150" s="36">
        <f>SUMIFS(СВЦЭМ!$C$33:$C$776,СВЦЭМ!$A$33:$A$776,$A150,СВЦЭМ!$B$33:$B$776,K$119)+'СЕТ СН'!$I$12+СВЦЭМ!$D$10+'СЕТ СН'!$I$6-'СЕТ СН'!$I$22</f>
        <v>533.25746391000007</v>
      </c>
      <c r="L150" s="36">
        <f>SUMIFS(СВЦЭМ!$C$33:$C$776,СВЦЭМ!$A$33:$A$776,$A150,СВЦЭМ!$B$33:$B$776,L$119)+'СЕТ СН'!$I$12+СВЦЭМ!$D$10+'СЕТ СН'!$I$6-'СЕТ СН'!$I$22</f>
        <v>533.25746391000007</v>
      </c>
      <c r="M150" s="36">
        <f>SUMIFS(СВЦЭМ!$C$33:$C$776,СВЦЭМ!$A$33:$A$776,$A150,СВЦЭМ!$B$33:$B$776,M$119)+'СЕТ СН'!$I$12+СВЦЭМ!$D$10+'СЕТ СН'!$I$6-'СЕТ СН'!$I$22</f>
        <v>533.25746391000007</v>
      </c>
      <c r="N150" s="36">
        <f>SUMIFS(СВЦЭМ!$C$33:$C$776,СВЦЭМ!$A$33:$A$776,$A150,СВЦЭМ!$B$33:$B$776,N$119)+'СЕТ СН'!$I$12+СВЦЭМ!$D$10+'СЕТ СН'!$I$6-'СЕТ СН'!$I$22</f>
        <v>533.25746391000007</v>
      </c>
      <c r="O150" s="36">
        <f>SUMIFS(СВЦЭМ!$C$33:$C$776,СВЦЭМ!$A$33:$A$776,$A150,СВЦЭМ!$B$33:$B$776,O$119)+'СЕТ СН'!$I$12+СВЦЭМ!$D$10+'СЕТ СН'!$I$6-'СЕТ СН'!$I$22</f>
        <v>533.25746391000007</v>
      </c>
      <c r="P150" s="36">
        <f>SUMIFS(СВЦЭМ!$C$33:$C$776,СВЦЭМ!$A$33:$A$776,$A150,СВЦЭМ!$B$33:$B$776,P$119)+'СЕТ СН'!$I$12+СВЦЭМ!$D$10+'СЕТ СН'!$I$6-'СЕТ СН'!$I$22</f>
        <v>533.25746391000007</v>
      </c>
      <c r="Q150" s="36">
        <f>SUMIFS(СВЦЭМ!$C$33:$C$776,СВЦЭМ!$A$33:$A$776,$A150,СВЦЭМ!$B$33:$B$776,Q$119)+'СЕТ СН'!$I$12+СВЦЭМ!$D$10+'СЕТ СН'!$I$6-'СЕТ СН'!$I$22</f>
        <v>533.25746391000007</v>
      </c>
      <c r="R150" s="36">
        <f>SUMIFS(СВЦЭМ!$C$33:$C$776,СВЦЭМ!$A$33:$A$776,$A150,СВЦЭМ!$B$33:$B$776,R$119)+'СЕТ СН'!$I$12+СВЦЭМ!$D$10+'СЕТ СН'!$I$6-'СЕТ СН'!$I$22</f>
        <v>533.25746391000007</v>
      </c>
      <c r="S150" s="36">
        <f>SUMIFS(СВЦЭМ!$C$33:$C$776,СВЦЭМ!$A$33:$A$776,$A150,СВЦЭМ!$B$33:$B$776,S$119)+'СЕТ СН'!$I$12+СВЦЭМ!$D$10+'СЕТ СН'!$I$6-'СЕТ СН'!$I$22</f>
        <v>533.25746391000007</v>
      </c>
      <c r="T150" s="36">
        <f>SUMIFS(СВЦЭМ!$C$33:$C$776,СВЦЭМ!$A$33:$A$776,$A150,СВЦЭМ!$B$33:$B$776,T$119)+'СЕТ СН'!$I$12+СВЦЭМ!$D$10+'СЕТ СН'!$I$6-'СЕТ СН'!$I$22</f>
        <v>533.25746391000007</v>
      </c>
      <c r="U150" s="36">
        <f>SUMIFS(СВЦЭМ!$C$33:$C$776,СВЦЭМ!$A$33:$A$776,$A150,СВЦЭМ!$B$33:$B$776,U$119)+'СЕТ СН'!$I$12+СВЦЭМ!$D$10+'СЕТ СН'!$I$6-'СЕТ СН'!$I$22</f>
        <v>533.25746391000007</v>
      </c>
      <c r="V150" s="36">
        <f>SUMIFS(СВЦЭМ!$C$33:$C$776,СВЦЭМ!$A$33:$A$776,$A150,СВЦЭМ!$B$33:$B$776,V$119)+'СЕТ СН'!$I$12+СВЦЭМ!$D$10+'СЕТ СН'!$I$6-'СЕТ СН'!$I$22</f>
        <v>533.25746391000007</v>
      </c>
      <c r="W150" s="36">
        <f>SUMIFS(СВЦЭМ!$C$33:$C$776,СВЦЭМ!$A$33:$A$776,$A150,СВЦЭМ!$B$33:$B$776,W$119)+'СЕТ СН'!$I$12+СВЦЭМ!$D$10+'СЕТ СН'!$I$6-'СЕТ СН'!$I$22</f>
        <v>533.25746391000007</v>
      </c>
      <c r="X150" s="36">
        <f>SUMIFS(СВЦЭМ!$C$33:$C$776,СВЦЭМ!$A$33:$A$776,$A150,СВЦЭМ!$B$33:$B$776,X$119)+'СЕТ СН'!$I$12+СВЦЭМ!$D$10+'СЕТ СН'!$I$6-'СЕТ СН'!$I$22</f>
        <v>533.25746391000007</v>
      </c>
      <c r="Y150" s="36">
        <f>SUMIFS(СВЦЭМ!$C$33:$C$776,СВЦЭМ!$A$33:$A$776,$A150,СВЦЭМ!$B$33:$B$776,Y$119)+'СЕТ СН'!$I$12+СВЦЭМ!$D$10+'СЕТ СН'!$I$6-'СЕТ СН'!$I$22</f>
        <v>533.25746391000007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5">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2"/>
      <c r="W154" s="32"/>
      <c r="X154" s="32"/>
      <c r="Y154" s="32"/>
    </row>
    <row r="155" spans="1:26" ht="15.75" x14ac:dyDescent="0.2">
      <c r="A155" s="140"/>
      <c r="B155" s="140"/>
      <c r="C155" s="140"/>
      <c r="D155" s="140"/>
      <c r="E155" s="140"/>
      <c r="F155" s="140"/>
      <c r="G155" s="140"/>
      <c r="H155" s="140"/>
      <c r="I155" s="140"/>
      <c r="J155" s="140"/>
      <c r="K155" s="140"/>
      <c r="L155" s="140"/>
      <c r="M155" s="140"/>
      <c r="N155" s="143">
        <f>СВЦЭМ!$D$12+'СЕТ СН'!$F$13-'СЕТ СН'!$F$23</f>
        <v>477557.9400461184</v>
      </c>
      <c r="O155" s="144"/>
      <c r="P155" s="143">
        <f>СВЦЭМ!$D$12+'СЕТ СН'!$F$13-'СЕТ СН'!$G$23</f>
        <v>477557.9400461184</v>
      </c>
      <c r="Q155" s="144"/>
      <c r="R155" s="143">
        <f>СВЦЭМ!$D$12+'СЕТ СН'!$F$13-'СЕТ СН'!$H$23</f>
        <v>477557.9400461184</v>
      </c>
      <c r="S155" s="144"/>
      <c r="T155" s="143">
        <f>СВЦЭМ!$D$12+'СЕТ СН'!$F$13-'СЕТ СН'!$I$23</f>
        <v>477557.9400461184</v>
      </c>
      <c r="U155" s="144"/>
      <c r="V155" s="40"/>
      <c r="W155" s="40"/>
      <c r="X155" s="40"/>
      <c r="Y155" s="40"/>
    </row>
    <row r="156" spans="1:26" x14ac:dyDescent="0.25">
      <c r="A156" s="146"/>
      <c r="B156" s="146"/>
      <c r="C156" s="146"/>
      <c r="D156" s="146"/>
      <c r="E156" s="146"/>
      <c r="F156" s="147"/>
      <c r="G156" s="147"/>
      <c r="H156" s="147"/>
      <c r="I156" s="147"/>
      <c r="J156" s="147"/>
      <c r="K156" s="147"/>
      <c r="L156" s="147"/>
      <c r="M156" s="147"/>
    </row>
    <row r="157" spans="1:26" ht="15.75" x14ac:dyDescent="0.25">
      <c r="A157" s="149" t="s">
        <v>75</v>
      </c>
      <c r="B157" s="150"/>
      <c r="C157" s="150"/>
      <c r="D157" s="150"/>
      <c r="E157" s="150"/>
      <c r="F157" s="150"/>
      <c r="G157" s="150"/>
      <c r="H157" s="150"/>
      <c r="I157" s="150"/>
      <c r="J157" s="150"/>
      <c r="K157" s="150"/>
      <c r="L157" s="150"/>
      <c r="M157" s="151"/>
      <c r="N157" s="141" t="s">
        <v>29</v>
      </c>
      <c r="O157" s="141"/>
      <c r="P157" s="141"/>
      <c r="Q157" s="141"/>
      <c r="R157" s="141"/>
      <c r="S157" s="141"/>
      <c r="T157" s="141"/>
      <c r="U157" s="141"/>
    </row>
    <row r="158" spans="1:26" ht="15.75" x14ac:dyDescent="0.25">
      <c r="A158" s="152"/>
      <c r="B158" s="153"/>
      <c r="C158" s="153"/>
      <c r="D158" s="153"/>
      <c r="E158" s="153"/>
      <c r="F158" s="153"/>
      <c r="G158" s="153"/>
      <c r="H158" s="153"/>
      <c r="I158" s="153"/>
      <c r="J158" s="153"/>
      <c r="K158" s="153"/>
      <c r="L158" s="153"/>
      <c r="M158" s="154"/>
      <c r="N158" s="142" t="s">
        <v>0</v>
      </c>
      <c r="O158" s="142"/>
      <c r="P158" s="142" t="s">
        <v>1</v>
      </c>
      <c r="Q158" s="142"/>
      <c r="R158" s="142" t="s">
        <v>2</v>
      </c>
      <c r="S158" s="142"/>
      <c r="T158" s="142" t="s">
        <v>3</v>
      </c>
      <c r="U158" s="142"/>
    </row>
    <row r="159" spans="1:26" ht="15.75" x14ac:dyDescent="0.25">
      <c r="A159" s="155"/>
      <c r="B159" s="156"/>
      <c r="C159" s="156"/>
      <c r="D159" s="156"/>
      <c r="E159" s="156"/>
      <c r="F159" s="156"/>
      <c r="G159" s="156"/>
      <c r="H159" s="156"/>
      <c r="I159" s="156"/>
      <c r="J159" s="156"/>
      <c r="K159" s="156"/>
      <c r="L159" s="156"/>
      <c r="M159" s="157"/>
      <c r="N159" s="148">
        <f>'СЕТ СН'!$F$7</f>
        <v>536381.65</v>
      </c>
      <c r="O159" s="148"/>
      <c r="P159" s="148">
        <f>'СЕТ СН'!$G$7</f>
        <v>827486.86</v>
      </c>
      <c r="Q159" s="148"/>
      <c r="R159" s="148">
        <f>'СЕТ СН'!$H$7</f>
        <v>834163.81</v>
      </c>
      <c r="S159" s="148"/>
      <c r="T159" s="148">
        <f>'СЕТ СН'!$I$7</f>
        <v>528373.91</v>
      </c>
      <c r="U159" s="148"/>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2019г.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8" t="s">
        <v>40</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2.25" customHeight="1" x14ac:dyDescent="0.2">
      <c r="A4" s="128" t="s">
        <v>10</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SUMIFS(СВЦЭМ!$D$33:$D$776,СВЦЭМ!$A$33:$A$776,$A12,СВЦЭМ!$B$33:$B$776,B$11)+'СЕТ СН'!$F$14+СВЦЭМ!$D$10+'СЕТ СН'!$F$5-'СЕТ СН'!$F$24</f>
        <v>1631.5361144500002</v>
      </c>
      <c r="C12" s="36">
        <f>SUMIFS(СВЦЭМ!$D$33:$D$776,СВЦЭМ!$A$33:$A$776,$A12,СВЦЭМ!$B$33:$B$776,C$11)+'СЕТ СН'!$F$14+СВЦЭМ!$D$10+'СЕТ СН'!$F$5-'СЕТ СН'!$F$24</f>
        <v>1662.2369218200001</v>
      </c>
      <c r="D12" s="36">
        <f>SUMIFS(СВЦЭМ!$D$33:$D$776,СВЦЭМ!$A$33:$A$776,$A12,СВЦЭМ!$B$33:$B$776,D$11)+'СЕТ СН'!$F$14+СВЦЭМ!$D$10+'СЕТ СН'!$F$5-'СЕТ СН'!$F$24</f>
        <v>1684.8512454300001</v>
      </c>
      <c r="E12" s="36">
        <f>SUMIFS(СВЦЭМ!$D$33:$D$776,СВЦЭМ!$A$33:$A$776,$A12,СВЦЭМ!$B$33:$B$776,E$11)+'СЕТ СН'!$F$14+СВЦЭМ!$D$10+'СЕТ СН'!$F$5-'СЕТ СН'!$F$24</f>
        <v>1708.4166946400001</v>
      </c>
      <c r="F12" s="36">
        <f>SUMIFS(СВЦЭМ!$D$33:$D$776,СВЦЭМ!$A$33:$A$776,$A12,СВЦЭМ!$B$33:$B$776,F$11)+'СЕТ СН'!$F$14+СВЦЭМ!$D$10+'СЕТ СН'!$F$5-'СЕТ СН'!$F$24</f>
        <v>1714.0530017700003</v>
      </c>
      <c r="G12" s="36">
        <f>SUMIFS(СВЦЭМ!$D$33:$D$776,СВЦЭМ!$A$33:$A$776,$A12,СВЦЭМ!$B$33:$B$776,G$11)+'СЕТ СН'!$F$14+СВЦЭМ!$D$10+'СЕТ СН'!$F$5-'СЕТ СН'!$F$24</f>
        <v>1705.4658548500001</v>
      </c>
      <c r="H12" s="36">
        <f>SUMIFS(СВЦЭМ!$D$33:$D$776,СВЦЭМ!$A$33:$A$776,$A12,СВЦЭМ!$B$33:$B$776,H$11)+'СЕТ СН'!$F$14+СВЦЭМ!$D$10+'СЕТ СН'!$F$5-'СЕТ СН'!$F$24</f>
        <v>1686.3168005900002</v>
      </c>
      <c r="I12" s="36">
        <f>SUMIFS(СВЦЭМ!$D$33:$D$776,СВЦЭМ!$A$33:$A$776,$A12,СВЦЭМ!$B$33:$B$776,I$11)+'СЕТ СН'!$F$14+СВЦЭМ!$D$10+'СЕТ СН'!$F$5-'СЕТ СН'!$F$24</f>
        <v>1653.9326979400003</v>
      </c>
      <c r="J12" s="36">
        <f>SUMIFS(СВЦЭМ!$D$33:$D$776,СВЦЭМ!$A$33:$A$776,$A12,СВЦЭМ!$B$33:$B$776,J$11)+'СЕТ СН'!$F$14+СВЦЭМ!$D$10+'СЕТ СН'!$F$5-'СЕТ СН'!$F$24</f>
        <v>1613.6248246499999</v>
      </c>
      <c r="K12" s="36">
        <f>SUMIFS(СВЦЭМ!$D$33:$D$776,СВЦЭМ!$A$33:$A$776,$A12,СВЦЭМ!$B$33:$B$776,K$11)+'СЕТ СН'!$F$14+СВЦЭМ!$D$10+'СЕТ СН'!$F$5-'СЕТ СН'!$F$24</f>
        <v>1579.1972490000001</v>
      </c>
      <c r="L12" s="36">
        <f>SUMIFS(СВЦЭМ!$D$33:$D$776,СВЦЭМ!$A$33:$A$776,$A12,СВЦЭМ!$B$33:$B$776,L$11)+'СЕТ СН'!$F$14+СВЦЭМ!$D$10+'СЕТ СН'!$F$5-'СЕТ СН'!$F$24</f>
        <v>1577.2735909200001</v>
      </c>
      <c r="M12" s="36">
        <f>SUMIFS(СВЦЭМ!$D$33:$D$776,СВЦЭМ!$A$33:$A$776,$A12,СВЦЭМ!$B$33:$B$776,M$11)+'СЕТ СН'!$F$14+СВЦЭМ!$D$10+'СЕТ СН'!$F$5-'СЕТ СН'!$F$24</f>
        <v>1578.5270280600002</v>
      </c>
      <c r="N12" s="36">
        <f>SUMIFS(СВЦЭМ!$D$33:$D$776,СВЦЭМ!$A$33:$A$776,$A12,СВЦЭМ!$B$33:$B$776,N$11)+'СЕТ СН'!$F$14+СВЦЭМ!$D$10+'СЕТ СН'!$F$5-'СЕТ СН'!$F$24</f>
        <v>1590.7145133399999</v>
      </c>
      <c r="O12" s="36">
        <f>SUMIFS(СВЦЭМ!$D$33:$D$776,СВЦЭМ!$A$33:$A$776,$A12,СВЦЭМ!$B$33:$B$776,O$11)+'СЕТ СН'!$F$14+СВЦЭМ!$D$10+'СЕТ СН'!$F$5-'СЕТ СН'!$F$24</f>
        <v>1593.9931365300001</v>
      </c>
      <c r="P12" s="36">
        <f>SUMIFS(СВЦЭМ!$D$33:$D$776,СВЦЭМ!$A$33:$A$776,$A12,СВЦЭМ!$B$33:$B$776,P$11)+'СЕТ СН'!$F$14+СВЦЭМ!$D$10+'СЕТ СН'!$F$5-'СЕТ СН'!$F$24</f>
        <v>1600.82384314</v>
      </c>
      <c r="Q12" s="36">
        <f>SUMIFS(СВЦЭМ!$D$33:$D$776,СВЦЭМ!$A$33:$A$776,$A12,СВЦЭМ!$B$33:$B$776,Q$11)+'СЕТ СН'!$F$14+СВЦЭМ!$D$10+'СЕТ СН'!$F$5-'СЕТ СН'!$F$24</f>
        <v>1606.1216691600002</v>
      </c>
      <c r="R12" s="36">
        <f>SUMIFS(СВЦЭМ!$D$33:$D$776,СВЦЭМ!$A$33:$A$776,$A12,СВЦЭМ!$B$33:$B$776,R$11)+'СЕТ СН'!$F$14+СВЦЭМ!$D$10+'СЕТ СН'!$F$5-'СЕТ СН'!$F$24</f>
        <v>1567.12294733</v>
      </c>
      <c r="S12" s="36">
        <f>SUMIFS(СВЦЭМ!$D$33:$D$776,СВЦЭМ!$A$33:$A$776,$A12,СВЦЭМ!$B$33:$B$776,S$11)+'СЕТ СН'!$F$14+СВЦЭМ!$D$10+'СЕТ СН'!$F$5-'СЕТ СН'!$F$24</f>
        <v>1534.6017939000001</v>
      </c>
      <c r="T12" s="36">
        <f>SUMIFS(СВЦЭМ!$D$33:$D$776,СВЦЭМ!$A$33:$A$776,$A12,СВЦЭМ!$B$33:$B$776,T$11)+'СЕТ СН'!$F$14+СВЦЭМ!$D$10+'СЕТ СН'!$F$5-'СЕТ СН'!$F$24</f>
        <v>1539.3824262600001</v>
      </c>
      <c r="U12" s="36">
        <f>SUMIFS(СВЦЭМ!$D$33:$D$776,СВЦЭМ!$A$33:$A$776,$A12,СВЦЭМ!$B$33:$B$776,U$11)+'СЕТ СН'!$F$14+СВЦЭМ!$D$10+'СЕТ СН'!$F$5-'СЕТ СН'!$F$24</f>
        <v>1543.5107819</v>
      </c>
      <c r="V12" s="36">
        <f>SUMIFS(СВЦЭМ!$D$33:$D$776,СВЦЭМ!$A$33:$A$776,$A12,СВЦЭМ!$B$33:$B$776,V$11)+'СЕТ СН'!$F$14+СВЦЭМ!$D$10+'СЕТ СН'!$F$5-'СЕТ СН'!$F$24</f>
        <v>1573.35083979</v>
      </c>
      <c r="W12" s="36">
        <f>SUMIFS(СВЦЭМ!$D$33:$D$776,СВЦЭМ!$A$33:$A$776,$A12,СВЦЭМ!$B$33:$B$776,W$11)+'СЕТ СН'!$F$14+СВЦЭМ!$D$10+'СЕТ СН'!$F$5-'СЕТ СН'!$F$24</f>
        <v>1560.2828063300001</v>
      </c>
      <c r="X12" s="36">
        <f>SUMIFS(СВЦЭМ!$D$33:$D$776,СВЦЭМ!$A$33:$A$776,$A12,СВЦЭМ!$B$33:$B$776,X$11)+'СЕТ СН'!$F$14+СВЦЭМ!$D$10+'СЕТ СН'!$F$5-'СЕТ СН'!$F$24</f>
        <v>1530.6894582899999</v>
      </c>
      <c r="Y12" s="36">
        <f>SUMIFS(СВЦЭМ!$D$33:$D$776,СВЦЭМ!$A$33:$A$776,$A12,СВЦЭМ!$B$33:$B$776,Y$11)+'СЕТ СН'!$F$14+СВЦЭМ!$D$10+'СЕТ СН'!$F$5-'СЕТ СН'!$F$24</f>
        <v>1572.2183064300002</v>
      </c>
      <c r="AA12" s="45"/>
    </row>
    <row r="13" spans="1:27" ht="15.75" x14ac:dyDescent="0.2">
      <c r="A13" s="35">
        <f>A12+1</f>
        <v>43710</v>
      </c>
      <c r="B13" s="36">
        <f>SUMIFS(СВЦЭМ!$D$33:$D$776,СВЦЭМ!$A$33:$A$776,$A13,СВЦЭМ!$B$33:$B$776,B$11)+'СЕТ СН'!$F$14+СВЦЭМ!$D$10+'СЕТ СН'!$F$5-'СЕТ СН'!$F$24</f>
        <v>1661.60792477</v>
      </c>
      <c r="C13" s="36">
        <f>SUMIFS(СВЦЭМ!$D$33:$D$776,СВЦЭМ!$A$33:$A$776,$A13,СВЦЭМ!$B$33:$B$776,C$11)+'СЕТ СН'!$F$14+СВЦЭМ!$D$10+'СЕТ СН'!$F$5-'СЕТ СН'!$F$24</f>
        <v>1670.8326122800001</v>
      </c>
      <c r="D13" s="36">
        <f>SUMIFS(СВЦЭМ!$D$33:$D$776,СВЦЭМ!$A$33:$A$776,$A13,СВЦЭМ!$B$33:$B$776,D$11)+'СЕТ СН'!$F$14+СВЦЭМ!$D$10+'СЕТ СН'!$F$5-'СЕТ СН'!$F$24</f>
        <v>1684.6708789300001</v>
      </c>
      <c r="E13" s="36">
        <f>SUMIFS(СВЦЭМ!$D$33:$D$776,СВЦЭМ!$A$33:$A$776,$A13,СВЦЭМ!$B$33:$B$776,E$11)+'СЕТ СН'!$F$14+СВЦЭМ!$D$10+'СЕТ СН'!$F$5-'СЕТ СН'!$F$24</f>
        <v>1688.10041533</v>
      </c>
      <c r="F13" s="36">
        <f>SUMIFS(СВЦЭМ!$D$33:$D$776,СВЦЭМ!$A$33:$A$776,$A13,СВЦЭМ!$B$33:$B$776,F$11)+'СЕТ СН'!$F$14+СВЦЭМ!$D$10+'СЕТ СН'!$F$5-'СЕТ СН'!$F$24</f>
        <v>1714.53427814</v>
      </c>
      <c r="G13" s="36">
        <f>SUMIFS(СВЦЭМ!$D$33:$D$776,СВЦЭМ!$A$33:$A$776,$A13,СВЦЭМ!$B$33:$B$776,G$11)+'СЕТ СН'!$F$14+СВЦЭМ!$D$10+'СЕТ СН'!$F$5-'СЕТ СН'!$F$24</f>
        <v>1686.6530148800002</v>
      </c>
      <c r="H13" s="36">
        <f>SUMIFS(СВЦЭМ!$D$33:$D$776,СВЦЭМ!$A$33:$A$776,$A13,СВЦЭМ!$B$33:$B$776,H$11)+'СЕТ СН'!$F$14+СВЦЭМ!$D$10+'СЕТ СН'!$F$5-'СЕТ СН'!$F$24</f>
        <v>1682.3668092800001</v>
      </c>
      <c r="I13" s="36">
        <f>SUMIFS(СВЦЭМ!$D$33:$D$776,СВЦЭМ!$A$33:$A$776,$A13,СВЦЭМ!$B$33:$B$776,I$11)+'СЕТ СН'!$F$14+СВЦЭМ!$D$10+'СЕТ СН'!$F$5-'СЕТ СН'!$F$24</f>
        <v>1686.2529936000001</v>
      </c>
      <c r="J13" s="36">
        <f>SUMIFS(СВЦЭМ!$D$33:$D$776,СВЦЭМ!$A$33:$A$776,$A13,СВЦЭМ!$B$33:$B$776,J$11)+'СЕТ СН'!$F$14+СВЦЭМ!$D$10+'СЕТ СН'!$F$5-'СЕТ СН'!$F$24</f>
        <v>1668.48391034</v>
      </c>
      <c r="K13" s="36">
        <f>SUMIFS(СВЦЭМ!$D$33:$D$776,СВЦЭМ!$A$33:$A$776,$A13,СВЦЭМ!$B$33:$B$776,K$11)+'СЕТ СН'!$F$14+СВЦЭМ!$D$10+'СЕТ СН'!$F$5-'СЕТ СН'!$F$24</f>
        <v>1631.6255884400002</v>
      </c>
      <c r="L13" s="36">
        <f>SUMIFS(СВЦЭМ!$D$33:$D$776,СВЦЭМ!$A$33:$A$776,$A13,СВЦЭМ!$B$33:$B$776,L$11)+'СЕТ СН'!$F$14+СВЦЭМ!$D$10+'СЕТ СН'!$F$5-'СЕТ СН'!$F$24</f>
        <v>1630.9911446600001</v>
      </c>
      <c r="M13" s="36">
        <f>SUMIFS(СВЦЭМ!$D$33:$D$776,СВЦЭМ!$A$33:$A$776,$A13,СВЦЭМ!$B$33:$B$776,M$11)+'СЕТ СН'!$F$14+СВЦЭМ!$D$10+'СЕТ СН'!$F$5-'СЕТ СН'!$F$24</f>
        <v>1635.0027913000001</v>
      </c>
      <c r="N13" s="36">
        <f>SUMIFS(СВЦЭМ!$D$33:$D$776,СВЦЭМ!$A$33:$A$776,$A13,СВЦЭМ!$B$33:$B$776,N$11)+'СЕТ СН'!$F$14+СВЦЭМ!$D$10+'СЕТ СН'!$F$5-'СЕТ СН'!$F$24</f>
        <v>1643.26524182</v>
      </c>
      <c r="O13" s="36">
        <f>SUMIFS(СВЦЭМ!$D$33:$D$776,СВЦЭМ!$A$33:$A$776,$A13,СВЦЭМ!$B$33:$B$776,O$11)+'СЕТ СН'!$F$14+СВЦЭМ!$D$10+'СЕТ СН'!$F$5-'СЕТ СН'!$F$24</f>
        <v>1635.81932078</v>
      </c>
      <c r="P13" s="36">
        <f>SUMIFS(СВЦЭМ!$D$33:$D$776,СВЦЭМ!$A$33:$A$776,$A13,СВЦЭМ!$B$33:$B$776,P$11)+'СЕТ СН'!$F$14+СВЦЭМ!$D$10+'СЕТ СН'!$F$5-'СЕТ СН'!$F$24</f>
        <v>1635.8756156200002</v>
      </c>
      <c r="Q13" s="36">
        <f>SUMIFS(СВЦЭМ!$D$33:$D$776,СВЦЭМ!$A$33:$A$776,$A13,СВЦЭМ!$B$33:$B$776,Q$11)+'СЕТ СН'!$F$14+СВЦЭМ!$D$10+'СЕТ СН'!$F$5-'СЕТ СН'!$F$24</f>
        <v>1640.0173877300001</v>
      </c>
      <c r="R13" s="36">
        <f>SUMIFS(СВЦЭМ!$D$33:$D$776,СВЦЭМ!$A$33:$A$776,$A13,СВЦЭМ!$B$33:$B$776,R$11)+'СЕТ СН'!$F$14+СВЦЭМ!$D$10+'СЕТ СН'!$F$5-'СЕТ СН'!$F$24</f>
        <v>1606.5758893900002</v>
      </c>
      <c r="S13" s="36">
        <f>SUMIFS(СВЦЭМ!$D$33:$D$776,СВЦЭМ!$A$33:$A$776,$A13,СВЦЭМ!$B$33:$B$776,S$11)+'СЕТ СН'!$F$14+СВЦЭМ!$D$10+'СЕТ СН'!$F$5-'СЕТ СН'!$F$24</f>
        <v>1569.5037622100001</v>
      </c>
      <c r="T13" s="36">
        <f>SUMIFS(СВЦЭМ!$D$33:$D$776,СВЦЭМ!$A$33:$A$776,$A13,СВЦЭМ!$B$33:$B$776,T$11)+'СЕТ СН'!$F$14+СВЦЭМ!$D$10+'СЕТ СН'!$F$5-'СЕТ СН'!$F$24</f>
        <v>1569.7105921400002</v>
      </c>
      <c r="U13" s="36">
        <f>SUMIFS(СВЦЭМ!$D$33:$D$776,СВЦЭМ!$A$33:$A$776,$A13,СВЦЭМ!$B$33:$B$776,U$11)+'СЕТ СН'!$F$14+СВЦЭМ!$D$10+'СЕТ СН'!$F$5-'СЕТ СН'!$F$24</f>
        <v>1569.3702540300001</v>
      </c>
      <c r="V13" s="36">
        <f>SUMIFS(СВЦЭМ!$D$33:$D$776,СВЦЭМ!$A$33:$A$776,$A13,СВЦЭМ!$B$33:$B$776,V$11)+'СЕТ СН'!$F$14+СВЦЭМ!$D$10+'СЕТ СН'!$F$5-'СЕТ СН'!$F$24</f>
        <v>1585.5410744300002</v>
      </c>
      <c r="W13" s="36">
        <f>SUMIFS(СВЦЭМ!$D$33:$D$776,СВЦЭМ!$A$33:$A$776,$A13,СВЦЭМ!$B$33:$B$776,W$11)+'СЕТ СН'!$F$14+СВЦЭМ!$D$10+'СЕТ СН'!$F$5-'СЕТ СН'!$F$24</f>
        <v>1572.1368848000002</v>
      </c>
      <c r="X13" s="36">
        <f>SUMIFS(СВЦЭМ!$D$33:$D$776,СВЦЭМ!$A$33:$A$776,$A13,СВЦЭМ!$B$33:$B$776,X$11)+'СЕТ СН'!$F$14+СВЦЭМ!$D$10+'СЕТ СН'!$F$5-'СЕТ СН'!$F$24</f>
        <v>1593.5016740600001</v>
      </c>
      <c r="Y13" s="36">
        <f>SUMIFS(СВЦЭМ!$D$33:$D$776,СВЦЭМ!$A$33:$A$776,$A13,СВЦЭМ!$B$33:$B$776,Y$11)+'СЕТ СН'!$F$14+СВЦЭМ!$D$10+'СЕТ СН'!$F$5-'СЕТ СН'!$F$24</f>
        <v>1643.97016893</v>
      </c>
    </row>
    <row r="14" spans="1:27" ht="15.75" x14ac:dyDescent="0.2">
      <c r="A14" s="35">
        <f t="shared" ref="A14:A42" si="0">A13+1</f>
        <v>43711</v>
      </c>
      <c r="B14" s="36">
        <f>SUMIFS(СВЦЭМ!$D$33:$D$776,СВЦЭМ!$A$33:$A$776,$A14,СВЦЭМ!$B$33:$B$776,B$11)+'СЕТ СН'!$F$14+СВЦЭМ!$D$10+'СЕТ СН'!$F$5-'СЕТ СН'!$F$24</f>
        <v>1706.60140701</v>
      </c>
      <c r="C14" s="36">
        <f>SUMIFS(СВЦЭМ!$D$33:$D$776,СВЦЭМ!$A$33:$A$776,$A14,СВЦЭМ!$B$33:$B$776,C$11)+'СЕТ СН'!$F$14+СВЦЭМ!$D$10+'СЕТ СН'!$F$5-'СЕТ СН'!$F$24</f>
        <v>1720.40720629</v>
      </c>
      <c r="D14" s="36">
        <f>SUMIFS(СВЦЭМ!$D$33:$D$776,СВЦЭМ!$A$33:$A$776,$A14,СВЦЭМ!$B$33:$B$776,D$11)+'СЕТ СН'!$F$14+СВЦЭМ!$D$10+'СЕТ СН'!$F$5-'СЕТ СН'!$F$24</f>
        <v>1712.1955962800002</v>
      </c>
      <c r="E14" s="36">
        <f>SUMIFS(СВЦЭМ!$D$33:$D$776,СВЦЭМ!$A$33:$A$776,$A14,СВЦЭМ!$B$33:$B$776,E$11)+'СЕТ СН'!$F$14+СВЦЭМ!$D$10+'СЕТ СН'!$F$5-'СЕТ СН'!$F$24</f>
        <v>1703.03894455</v>
      </c>
      <c r="F14" s="36">
        <f>SUMIFS(СВЦЭМ!$D$33:$D$776,СВЦЭМ!$A$33:$A$776,$A14,СВЦЭМ!$B$33:$B$776,F$11)+'СЕТ СН'!$F$14+СВЦЭМ!$D$10+'СЕТ СН'!$F$5-'СЕТ СН'!$F$24</f>
        <v>1704.3659685900002</v>
      </c>
      <c r="G14" s="36">
        <f>SUMIFS(СВЦЭМ!$D$33:$D$776,СВЦЭМ!$A$33:$A$776,$A14,СВЦЭМ!$B$33:$B$776,G$11)+'СЕТ СН'!$F$14+СВЦЭМ!$D$10+'СЕТ СН'!$F$5-'СЕТ СН'!$F$24</f>
        <v>1706.0778245300003</v>
      </c>
      <c r="H14" s="36">
        <f>SUMIFS(СВЦЭМ!$D$33:$D$776,СВЦЭМ!$A$33:$A$776,$A14,СВЦЭМ!$B$33:$B$776,H$11)+'СЕТ СН'!$F$14+СВЦЭМ!$D$10+'СЕТ СН'!$F$5-'СЕТ СН'!$F$24</f>
        <v>1703.1645974500002</v>
      </c>
      <c r="I14" s="36">
        <f>SUMIFS(СВЦЭМ!$D$33:$D$776,СВЦЭМ!$A$33:$A$776,$A14,СВЦЭМ!$B$33:$B$776,I$11)+'СЕТ СН'!$F$14+СВЦЭМ!$D$10+'СЕТ СН'!$F$5-'СЕТ СН'!$F$24</f>
        <v>1690.57469356</v>
      </c>
      <c r="J14" s="36">
        <f>SUMIFS(СВЦЭМ!$D$33:$D$776,СВЦЭМ!$A$33:$A$776,$A14,СВЦЭМ!$B$33:$B$776,J$11)+'СЕТ СН'!$F$14+СВЦЭМ!$D$10+'СЕТ СН'!$F$5-'СЕТ СН'!$F$24</f>
        <v>1645.4528975100002</v>
      </c>
      <c r="K14" s="36">
        <f>SUMIFS(СВЦЭМ!$D$33:$D$776,СВЦЭМ!$A$33:$A$776,$A14,СВЦЭМ!$B$33:$B$776,K$11)+'СЕТ СН'!$F$14+СВЦЭМ!$D$10+'СЕТ СН'!$F$5-'СЕТ СН'!$F$24</f>
        <v>1648.5478502999999</v>
      </c>
      <c r="L14" s="36">
        <f>SUMIFS(СВЦЭМ!$D$33:$D$776,СВЦЭМ!$A$33:$A$776,$A14,СВЦЭМ!$B$33:$B$776,L$11)+'СЕТ СН'!$F$14+СВЦЭМ!$D$10+'СЕТ СН'!$F$5-'СЕТ СН'!$F$24</f>
        <v>1650.6461507200002</v>
      </c>
      <c r="M14" s="36">
        <f>SUMIFS(СВЦЭМ!$D$33:$D$776,СВЦЭМ!$A$33:$A$776,$A14,СВЦЭМ!$B$33:$B$776,M$11)+'СЕТ СН'!$F$14+СВЦЭМ!$D$10+'СЕТ СН'!$F$5-'СЕТ СН'!$F$24</f>
        <v>1645.29609721</v>
      </c>
      <c r="N14" s="36">
        <f>SUMIFS(СВЦЭМ!$D$33:$D$776,СВЦЭМ!$A$33:$A$776,$A14,СВЦЭМ!$B$33:$B$776,N$11)+'СЕТ СН'!$F$14+СВЦЭМ!$D$10+'СЕТ СН'!$F$5-'СЕТ СН'!$F$24</f>
        <v>1643.72558071</v>
      </c>
      <c r="O14" s="36">
        <f>SUMIFS(СВЦЭМ!$D$33:$D$776,СВЦЭМ!$A$33:$A$776,$A14,СВЦЭМ!$B$33:$B$776,O$11)+'СЕТ СН'!$F$14+СВЦЭМ!$D$10+'СЕТ СН'!$F$5-'СЕТ СН'!$F$24</f>
        <v>1643.64540167</v>
      </c>
      <c r="P14" s="36">
        <f>SUMIFS(СВЦЭМ!$D$33:$D$776,СВЦЭМ!$A$33:$A$776,$A14,СВЦЭМ!$B$33:$B$776,P$11)+'СЕТ СН'!$F$14+СВЦЭМ!$D$10+'СЕТ СН'!$F$5-'СЕТ СН'!$F$24</f>
        <v>1648.2454823500002</v>
      </c>
      <c r="Q14" s="36">
        <f>SUMIFS(СВЦЭМ!$D$33:$D$776,СВЦЭМ!$A$33:$A$776,$A14,СВЦЭМ!$B$33:$B$776,Q$11)+'СЕТ СН'!$F$14+СВЦЭМ!$D$10+'СЕТ СН'!$F$5-'СЕТ СН'!$F$24</f>
        <v>1647.7576652800001</v>
      </c>
      <c r="R14" s="36">
        <f>SUMIFS(СВЦЭМ!$D$33:$D$776,СВЦЭМ!$A$33:$A$776,$A14,СВЦЭМ!$B$33:$B$776,R$11)+'СЕТ СН'!$F$14+СВЦЭМ!$D$10+'СЕТ СН'!$F$5-'СЕТ СН'!$F$24</f>
        <v>1605.2510087800001</v>
      </c>
      <c r="S14" s="36">
        <f>SUMIFS(СВЦЭМ!$D$33:$D$776,СВЦЭМ!$A$33:$A$776,$A14,СВЦЭМ!$B$33:$B$776,S$11)+'СЕТ СН'!$F$14+СВЦЭМ!$D$10+'СЕТ СН'!$F$5-'СЕТ СН'!$F$24</f>
        <v>1570.4559865400001</v>
      </c>
      <c r="T14" s="36">
        <f>SUMIFS(СВЦЭМ!$D$33:$D$776,СВЦЭМ!$A$33:$A$776,$A14,СВЦЭМ!$B$33:$B$776,T$11)+'СЕТ СН'!$F$14+СВЦЭМ!$D$10+'СЕТ СН'!$F$5-'СЕТ СН'!$F$24</f>
        <v>1581.99401803</v>
      </c>
      <c r="U14" s="36">
        <f>SUMIFS(СВЦЭМ!$D$33:$D$776,СВЦЭМ!$A$33:$A$776,$A14,СВЦЭМ!$B$33:$B$776,U$11)+'СЕТ СН'!$F$14+СВЦЭМ!$D$10+'СЕТ СН'!$F$5-'СЕТ СН'!$F$24</f>
        <v>1586.0366255500001</v>
      </c>
      <c r="V14" s="36">
        <f>SUMIFS(СВЦЭМ!$D$33:$D$776,СВЦЭМ!$A$33:$A$776,$A14,СВЦЭМ!$B$33:$B$776,V$11)+'СЕТ СН'!$F$14+СВЦЭМ!$D$10+'СЕТ СН'!$F$5-'СЕТ СН'!$F$24</f>
        <v>1604.21796619</v>
      </c>
      <c r="W14" s="36">
        <f>SUMIFS(СВЦЭМ!$D$33:$D$776,СВЦЭМ!$A$33:$A$776,$A14,СВЦЭМ!$B$33:$B$776,W$11)+'СЕТ СН'!$F$14+СВЦЭМ!$D$10+'СЕТ СН'!$F$5-'СЕТ СН'!$F$24</f>
        <v>1590.3191948500003</v>
      </c>
      <c r="X14" s="36">
        <f>SUMIFS(СВЦЭМ!$D$33:$D$776,СВЦЭМ!$A$33:$A$776,$A14,СВЦЭМ!$B$33:$B$776,X$11)+'СЕТ СН'!$F$14+СВЦЭМ!$D$10+'СЕТ СН'!$F$5-'СЕТ СН'!$F$24</f>
        <v>1565.4889159100001</v>
      </c>
      <c r="Y14" s="36">
        <f>SUMIFS(СВЦЭМ!$D$33:$D$776,СВЦЭМ!$A$33:$A$776,$A14,СВЦЭМ!$B$33:$B$776,Y$11)+'СЕТ СН'!$F$14+СВЦЭМ!$D$10+'СЕТ СН'!$F$5-'СЕТ СН'!$F$24</f>
        <v>1639.3075692900002</v>
      </c>
    </row>
    <row r="15" spans="1:27" ht="15.75" x14ac:dyDescent="0.2">
      <c r="A15" s="35">
        <f t="shared" si="0"/>
        <v>43712</v>
      </c>
      <c r="B15" s="36">
        <f>SUMIFS(СВЦЭМ!$D$33:$D$776,СВЦЭМ!$A$33:$A$776,$A15,СВЦЭМ!$B$33:$B$776,B$11)+'СЕТ СН'!$F$14+СВЦЭМ!$D$10+'СЕТ СН'!$F$5-'СЕТ СН'!$F$24</f>
        <v>1704.2547248200001</v>
      </c>
      <c r="C15" s="36">
        <f>SUMIFS(СВЦЭМ!$D$33:$D$776,СВЦЭМ!$A$33:$A$776,$A15,СВЦЭМ!$B$33:$B$776,C$11)+'СЕТ СН'!$F$14+СВЦЭМ!$D$10+'СЕТ СН'!$F$5-'СЕТ СН'!$F$24</f>
        <v>1709.4677203000001</v>
      </c>
      <c r="D15" s="36">
        <f>SUMIFS(СВЦЭМ!$D$33:$D$776,СВЦЭМ!$A$33:$A$776,$A15,СВЦЭМ!$B$33:$B$776,D$11)+'СЕТ СН'!$F$14+СВЦЭМ!$D$10+'СЕТ СН'!$F$5-'СЕТ СН'!$F$24</f>
        <v>1704.6623448</v>
      </c>
      <c r="E15" s="36">
        <f>SUMIFS(СВЦЭМ!$D$33:$D$776,СВЦЭМ!$A$33:$A$776,$A15,СВЦЭМ!$B$33:$B$776,E$11)+'СЕТ СН'!$F$14+СВЦЭМ!$D$10+'СЕТ СН'!$F$5-'СЕТ СН'!$F$24</f>
        <v>1699.6268672000001</v>
      </c>
      <c r="F15" s="36">
        <f>SUMIFS(СВЦЭМ!$D$33:$D$776,СВЦЭМ!$A$33:$A$776,$A15,СВЦЭМ!$B$33:$B$776,F$11)+'СЕТ СН'!$F$14+СВЦЭМ!$D$10+'СЕТ СН'!$F$5-'СЕТ СН'!$F$24</f>
        <v>1687.5278726200002</v>
      </c>
      <c r="G15" s="36">
        <f>SUMIFS(СВЦЭМ!$D$33:$D$776,СВЦЭМ!$A$33:$A$776,$A15,СВЦЭМ!$B$33:$B$776,G$11)+'СЕТ СН'!$F$14+СВЦЭМ!$D$10+'СЕТ СН'!$F$5-'СЕТ СН'!$F$24</f>
        <v>1699.5137373600001</v>
      </c>
      <c r="H15" s="36">
        <f>SUMIFS(СВЦЭМ!$D$33:$D$776,СВЦЭМ!$A$33:$A$776,$A15,СВЦЭМ!$B$33:$B$776,H$11)+'СЕТ СН'!$F$14+СВЦЭМ!$D$10+'СЕТ СН'!$F$5-'СЕТ СН'!$F$24</f>
        <v>1670.8595605400001</v>
      </c>
      <c r="I15" s="36">
        <f>SUMIFS(СВЦЭМ!$D$33:$D$776,СВЦЭМ!$A$33:$A$776,$A15,СВЦЭМ!$B$33:$B$776,I$11)+'СЕТ СН'!$F$14+СВЦЭМ!$D$10+'СЕТ СН'!$F$5-'СЕТ СН'!$F$24</f>
        <v>1659.0706085100001</v>
      </c>
      <c r="J15" s="36">
        <f>SUMIFS(СВЦЭМ!$D$33:$D$776,СВЦЭМ!$A$33:$A$776,$A15,СВЦЭМ!$B$33:$B$776,J$11)+'СЕТ СН'!$F$14+СВЦЭМ!$D$10+'СЕТ СН'!$F$5-'СЕТ СН'!$F$24</f>
        <v>1648.86977905</v>
      </c>
      <c r="K15" s="36">
        <f>SUMIFS(СВЦЭМ!$D$33:$D$776,СВЦЭМ!$A$33:$A$776,$A15,СВЦЭМ!$B$33:$B$776,K$11)+'СЕТ СН'!$F$14+СВЦЭМ!$D$10+'СЕТ СН'!$F$5-'СЕТ СН'!$F$24</f>
        <v>1656.40146869</v>
      </c>
      <c r="L15" s="36">
        <f>SUMIFS(СВЦЭМ!$D$33:$D$776,СВЦЭМ!$A$33:$A$776,$A15,СВЦЭМ!$B$33:$B$776,L$11)+'СЕТ СН'!$F$14+СВЦЭМ!$D$10+'СЕТ СН'!$F$5-'СЕТ СН'!$F$24</f>
        <v>1661.8259714700002</v>
      </c>
      <c r="M15" s="36">
        <f>SUMIFS(СВЦЭМ!$D$33:$D$776,СВЦЭМ!$A$33:$A$776,$A15,СВЦЭМ!$B$33:$B$776,M$11)+'СЕТ СН'!$F$14+СВЦЭМ!$D$10+'СЕТ СН'!$F$5-'СЕТ СН'!$F$24</f>
        <v>1662.3275277900002</v>
      </c>
      <c r="N15" s="36">
        <f>SUMIFS(СВЦЭМ!$D$33:$D$776,СВЦЭМ!$A$33:$A$776,$A15,СВЦЭМ!$B$33:$B$776,N$11)+'СЕТ СН'!$F$14+СВЦЭМ!$D$10+'СЕТ СН'!$F$5-'СЕТ СН'!$F$24</f>
        <v>1659.3774259800002</v>
      </c>
      <c r="O15" s="36">
        <f>SUMIFS(СВЦЭМ!$D$33:$D$776,СВЦЭМ!$A$33:$A$776,$A15,СВЦЭМ!$B$33:$B$776,O$11)+'СЕТ СН'!$F$14+СВЦЭМ!$D$10+'СЕТ СН'!$F$5-'СЕТ СН'!$F$24</f>
        <v>1659.79818153</v>
      </c>
      <c r="P15" s="36">
        <f>SUMIFS(СВЦЭМ!$D$33:$D$776,СВЦЭМ!$A$33:$A$776,$A15,СВЦЭМ!$B$33:$B$776,P$11)+'СЕТ СН'!$F$14+СВЦЭМ!$D$10+'СЕТ СН'!$F$5-'СЕТ СН'!$F$24</f>
        <v>1664.4144739600001</v>
      </c>
      <c r="Q15" s="36">
        <f>SUMIFS(СВЦЭМ!$D$33:$D$776,СВЦЭМ!$A$33:$A$776,$A15,СВЦЭМ!$B$33:$B$776,Q$11)+'СЕТ СН'!$F$14+СВЦЭМ!$D$10+'СЕТ СН'!$F$5-'СЕТ СН'!$F$24</f>
        <v>1659.56092597</v>
      </c>
      <c r="R15" s="36">
        <f>SUMIFS(СВЦЭМ!$D$33:$D$776,СВЦЭМ!$A$33:$A$776,$A15,СВЦЭМ!$B$33:$B$776,R$11)+'СЕТ СН'!$F$14+СВЦЭМ!$D$10+'СЕТ СН'!$F$5-'СЕТ СН'!$F$24</f>
        <v>1613.7722146600001</v>
      </c>
      <c r="S15" s="36">
        <f>SUMIFS(СВЦЭМ!$D$33:$D$776,СВЦЭМ!$A$33:$A$776,$A15,СВЦЭМ!$B$33:$B$776,S$11)+'СЕТ СН'!$F$14+СВЦЭМ!$D$10+'СЕТ СН'!$F$5-'СЕТ СН'!$F$24</f>
        <v>1581.0359092200001</v>
      </c>
      <c r="T15" s="36">
        <f>SUMIFS(СВЦЭМ!$D$33:$D$776,СВЦЭМ!$A$33:$A$776,$A15,СВЦЭМ!$B$33:$B$776,T$11)+'СЕТ СН'!$F$14+СВЦЭМ!$D$10+'СЕТ СН'!$F$5-'СЕТ СН'!$F$24</f>
        <v>1581.24569213</v>
      </c>
      <c r="U15" s="36">
        <f>SUMIFS(СВЦЭМ!$D$33:$D$776,СВЦЭМ!$A$33:$A$776,$A15,СВЦЭМ!$B$33:$B$776,U$11)+'СЕТ СН'!$F$14+СВЦЭМ!$D$10+'СЕТ СН'!$F$5-'СЕТ СН'!$F$24</f>
        <v>1582.55536196</v>
      </c>
      <c r="V15" s="36">
        <f>SUMIFS(СВЦЭМ!$D$33:$D$776,СВЦЭМ!$A$33:$A$776,$A15,СВЦЭМ!$B$33:$B$776,V$11)+'СЕТ СН'!$F$14+СВЦЭМ!$D$10+'СЕТ СН'!$F$5-'СЕТ СН'!$F$24</f>
        <v>1594.0111890000001</v>
      </c>
      <c r="W15" s="36">
        <f>SUMIFS(СВЦЭМ!$D$33:$D$776,СВЦЭМ!$A$33:$A$776,$A15,СВЦЭМ!$B$33:$B$776,W$11)+'СЕТ СН'!$F$14+СВЦЭМ!$D$10+'СЕТ СН'!$F$5-'СЕТ СН'!$F$24</f>
        <v>1588.65590496</v>
      </c>
      <c r="X15" s="36">
        <f>SUMIFS(СВЦЭМ!$D$33:$D$776,СВЦЭМ!$A$33:$A$776,$A15,СВЦЭМ!$B$33:$B$776,X$11)+'СЕТ СН'!$F$14+СВЦЭМ!$D$10+'СЕТ СН'!$F$5-'СЕТ СН'!$F$24</f>
        <v>1570.9638786600001</v>
      </c>
      <c r="Y15" s="36">
        <f>SUMIFS(СВЦЭМ!$D$33:$D$776,СВЦЭМ!$A$33:$A$776,$A15,СВЦЭМ!$B$33:$B$776,Y$11)+'СЕТ СН'!$F$14+СВЦЭМ!$D$10+'СЕТ СН'!$F$5-'СЕТ СН'!$F$24</f>
        <v>1629.9820089600003</v>
      </c>
    </row>
    <row r="16" spans="1:27" ht="15.75" x14ac:dyDescent="0.2">
      <c r="A16" s="35">
        <f t="shared" si="0"/>
        <v>43713</v>
      </c>
      <c r="B16" s="36">
        <f>SUMIFS(СВЦЭМ!$D$33:$D$776,СВЦЭМ!$A$33:$A$776,$A16,СВЦЭМ!$B$33:$B$776,B$11)+'СЕТ СН'!$F$14+СВЦЭМ!$D$10+'СЕТ СН'!$F$5-'СЕТ СН'!$F$24</f>
        <v>1713.71160345</v>
      </c>
      <c r="C16" s="36">
        <f>SUMIFS(СВЦЭМ!$D$33:$D$776,СВЦЭМ!$A$33:$A$776,$A16,СВЦЭМ!$B$33:$B$776,C$11)+'СЕТ СН'!$F$14+СВЦЭМ!$D$10+'СЕТ СН'!$F$5-'СЕТ СН'!$F$24</f>
        <v>1706.8633725900002</v>
      </c>
      <c r="D16" s="36">
        <f>SUMIFS(СВЦЭМ!$D$33:$D$776,СВЦЭМ!$A$33:$A$776,$A16,СВЦЭМ!$B$33:$B$776,D$11)+'СЕТ СН'!$F$14+СВЦЭМ!$D$10+'СЕТ СН'!$F$5-'СЕТ СН'!$F$24</f>
        <v>1703.2220078200003</v>
      </c>
      <c r="E16" s="36">
        <f>SUMIFS(СВЦЭМ!$D$33:$D$776,СВЦЭМ!$A$33:$A$776,$A16,СВЦЭМ!$B$33:$B$776,E$11)+'СЕТ СН'!$F$14+СВЦЭМ!$D$10+'СЕТ СН'!$F$5-'СЕТ СН'!$F$24</f>
        <v>1712.3559249200002</v>
      </c>
      <c r="F16" s="36">
        <f>SUMIFS(СВЦЭМ!$D$33:$D$776,СВЦЭМ!$A$33:$A$776,$A16,СВЦЭМ!$B$33:$B$776,F$11)+'СЕТ СН'!$F$14+СВЦЭМ!$D$10+'СЕТ СН'!$F$5-'СЕТ СН'!$F$24</f>
        <v>1702.92421418</v>
      </c>
      <c r="G16" s="36">
        <f>SUMIFS(СВЦЭМ!$D$33:$D$776,СВЦЭМ!$A$33:$A$776,$A16,СВЦЭМ!$B$33:$B$776,G$11)+'СЕТ СН'!$F$14+СВЦЭМ!$D$10+'СЕТ СН'!$F$5-'СЕТ СН'!$F$24</f>
        <v>1709.6364538900002</v>
      </c>
      <c r="H16" s="36">
        <f>SUMIFS(СВЦЭМ!$D$33:$D$776,СВЦЭМ!$A$33:$A$776,$A16,СВЦЭМ!$B$33:$B$776,H$11)+'СЕТ СН'!$F$14+СВЦЭМ!$D$10+'СЕТ СН'!$F$5-'СЕТ СН'!$F$24</f>
        <v>1702.43621983</v>
      </c>
      <c r="I16" s="36">
        <f>SUMIFS(СВЦЭМ!$D$33:$D$776,СВЦЭМ!$A$33:$A$776,$A16,СВЦЭМ!$B$33:$B$776,I$11)+'СЕТ СН'!$F$14+СВЦЭМ!$D$10+'СЕТ СН'!$F$5-'СЕТ СН'!$F$24</f>
        <v>1648.8408504399999</v>
      </c>
      <c r="J16" s="36">
        <f>SUMIFS(СВЦЭМ!$D$33:$D$776,СВЦЭМ!$A$33:$A$776,$A16,СВЦЭМ!$B$33:$B$776,J$11)+'СЕТ СН'!$F$14+СВЦЭМ!$D$10+'СЕТ СН'!$F$5-'СЕТ СН'!$F$24</f>
        <v>1654.1902476100001</v>
      </c>
      <c r="K16" s="36">
        <f>SUMIFS(СВЦЭМ!$D$33:$D$776,СВЦЭМ!$A$33:$A$776,$A16,СВЦЭМ!$B$33:$B$776,K$11)+'СЕТ СН'!$F$14+СВЦЭМ!$D$10+'СЕТ СН'!$F$5-'СЕТ СН'!$F$24</f>
        <v>1667.92179958</v>
      </c>
      <c r="L16" s="36">
        <f>SUMIFS(СВЦЭМ!$D$33:$D$776,СВЦЭМ!$A$33:$A$776,$A16,СВЦЭМ!$B$33:$B$776,L$11)+'СЕТ СН'!$F$14+СВЦЭМ!$D$10+'СЕТ СН'!$F$5-'СЕТ СН'!$F$24</f>
        <v>1674.5658939100001</v>
      </c>
      <c r="M16" s="36">
        <f>SUMIFS(СВЦЭМ!$D$33:$D$776,СВЦЭМ!$A$33:$A$776,$A16,СВЦЭМ!$B$33:$B$776,M$11)+'СЕТ СН'!$F$14+СВЦЭМ!$D$10+'СЕТ СН'!$F$5-'СЕТ СН'!$F$24</f>
        <v>1668.94669557</v>
      </c>
      <c r="N16" s="36">
        <f>SUMIFS(СВЦЭМ!$D$33:$D$776,СВЦЭМ!$A$33:$A$776,$A16,СВЦЭМ!$B$33:$B$776,N$11)+'СЕТ СН'!$F$14+СВЦЭМ!$D$10+'СЕТ СН'!$F$5-'СЕТ СН'!$F$24</f>
        <v>1659.2763415600002</v>
      </c>
      <c r="O16" s="36">
        <f>SUMIFS(СВЦЭМ!$D$33:$D$776,СВЦЭМ!$A$33:$A$776,$A16,СВЦЭМ!$B$33:$B$776,O$11)+'СЕТ СН'!$F$14+СВЦЭМ!$D$10+'СЕТ СН'!$F$5-'СЕТ СН'!$F$24</f>
        <v>1662.2007877200001</v>
      </c>
      <c r="P16" s="36">
        <f>SUMIFS(СВЦЭМ!$D$33:$D$776,СВЦЭМ!$A$33:$A$776,$A16,СВЦЭМ!$B$33:$B$776,P$11)+'СЕТ СН'!$F$14+СВЦЭМ!$D$10+'СЕТ СН'!$F$5-'СЕТ СН'!$F$24</f>
        <v>1663.7015129300003</v>
      </c>
      <c r="Q16" s="36">
        <f>SUMIFS(СВЦЭМ!$D$33:$D$776,СВЦЭМ!$A$33:$A$776,$A16,СВЦЭМ!$B$33:$B$776,Q$11)+'СЕТ СН'!$F$14+СВЦЭМ!$D$10+'СЕТ СН'!$F$5-'СЕТ СН'!$F$24</f>
        <v>1647.7970654600001</v>
      </c>
      <c r="R16" s="36">
        <f>SUMIFS(СВЦЭМ!$D$33:$D$776,СВЦЭМ!$A$33:$A$776,$A16,СВЦЭМ!$B$33:$B$776,R$11)+'СЕТ СН'!$F$14+СВЦЭМ!$D$10+'СЕТ СН'!$F$5-'СЕТ СН'!$F$24</f>
        <v>1607.8882415500002</v>
      </c>
      <c r="S16" s="36">
        <f>SUMIFS(СВЦЭМ!$D$33:$D$776,СВЦЭМ!$A$33:$A$776,$A16,СВЦЭМ!$B$33:$B$776,S$11)+'СЕТ СН'!$F$14+СВЦЭМ!$D$10+'СЕТ СН'!$F$5-'СЕТ СН'!$F$24</f>
        <v>1588.2300803100002</v>
      </c>
      <c r="T16" s="36">
        <f>SUMIFS(СВЦЭМ!$D$33:$D$776,СВЦЭМ!$A$33:$A$776,$A16,СВЦЭМ!$B$33:$B$776,T$11)+'СЕТ СН'!$F$14+СВЦЭМ!$D$10+'СЕТ СН'!$F$5-'СЕТ СН'!$F$24</f>
        <v>1616.3678361700001</v>
      </c>
      <c r="U16" s="36">
        <f>SUMIFS(СВЦЭМ!$D$33:$D$776,СВЦЭМ!$A$33:$A$776,$A16,СВЦЭМ!$B$33:$B$776,U$11)+'СЕТ СН'!$F$14+СВЦЭМ!$D$10+'СЕТ СН'!$F$5-'СЕТ СН'!$F$24</f>
        <v>1593.6936237</v>
      </c>
      <c r="V16" s="36">
        <f>SUMIFS(СВЦЭМ!$D$33:$D$776,СВЦЭМ!$A$33:$A$776,$A16,СВЦЭМ!$B$33:$B$776,V$11)+'СЕТ СН'!$F$14+СВЦЭМ!$D$10+'СЕТ СН'!$F$5-'СЕТ СН'!$F$24</f>
        <v>1598.88692249</v>
      </c>
      <c r="W16" s="36">
        <f>SUMIFS(СВЦЭМ!$D$33:$D$776,СВЦЭМ!$A$33:$A$776,$A16,СВЦЭМ!$B$33:$B$776,W$11)+'СЕТ СН'!$F$14+СВЦЭМ!$D$10+'СЕТ СН'!$F$5-'СЕТ СН'!$F$24</f>
        <v>1587.67653062</v>
      </c>
      <c r="X16" s="36">
        <f>SUMIFS(СВЦЭМ!$D$33:$D$776,СВЦЭМ!$A$33:$A$776,$A16,СВЦЭМ!$B$33:$B$776,X$11)+'СЕТ СН'!$F$14+СВЦЭМ!$D$10+'СЕТ СН'!$F$5-'СЕТ СН'!$F$24</f>
        <v>1560.9596029500001</v>
      </c>
      <c r="Y16" s="36">
        <f>SUMIFS(СВЦЭМ!$D$33:$D$776,СВЦЭМ!$A$33:$A$776,$A16,СВЦЭМ!$B$33:$B$776,Y$11)+'СЕТ СН'!$F$14+СВЦЭМ!$D$10+'СЕТ СН'!$F$5-'СЕТ СН'!$F$24</f>
        <v>1594.21753051</v>
      </c>
    </row>
    <row r="17" spans="1:25" ht="15.75" x14ac:dyDescent="0.2">
      <c r="A17" s="35">
        <f t="shared" si="0"/>
        <v>43714</v>
      </c>
      <c r="B17" s="36">
        <f>SUMIFS(СВЦЭМ!$D$33:$D$776,СВЦЭМ!$A$33:$A$776,$A17,СВЦЭМ!$B$33:$B$776,B$11)+'СЕТ СН'!$F$14+СВЦЭМ!$D$10+'СЕТ СН'!$F$5-'СЕТ СН'!$F$24</f>
        <v>1607.6494295800001</v>
      </c>
      <c r="C17" s="36">
        <f>SUMIFS(СВЦЭМ!$D$33:$D$776,СВЦЭМ!$A$33:$A$776,$A17,СВЦЭМ!$B$33:$B$776,C$11)+'СЕТ СН'!$F$14+СВЦЭМ!$D$10+'СЕТ СН'!$F$5-'СЕТ СН'!$F$24</f>
        <v>1674.8944864100001</v>
      </c>
      <c r="D17" s="36">
        <f>SUMIFS(СВЦЭМ!$D$33:$D$776,СВЦЭМ!$A$33:$A$776,$A17,СВЦЭМ!$B$33:$B$776,D$11)+'СЕТ СН'!$F$14+СВЦЭМ!$D$10+'СЕТ СН'!$F$5-'СЕТ СН'!$F$24</f>
        <v>1723.4016422300001</v>
      </c>
      <c r="E17" s="36">
        <f>SUMIFS(СВЦЭМ!$D$33:$D$776,СВЦЭМ!$A$33:$A$776,$A17,СВЦЭМ!$B$33:$B$776,E$11)+'СЕТ СН'!$F$14+СВЦЭМ!$D$10+'СЕТ СН'!$F$5-'СЕТ СН'!$F$24</f>
        <v>1759.4838202300002</v>
      </c>
      <c r="F17" s="36">
        <f>SUMIFS(СВЦЭМ!$D$33:$D$776,СВЦЭМ!$A$33:$A$776,$A17,СВЦЭМ!$B$33:$B$776,F$11)+'СЕТ СН'!$F$14+СВЦЭМ!$D$10+'СЕТ СН'!$F$5-'СЕТ СН'!$F$24</f>
        <v>1756.1073164900001</v>
      </c>
      <c r="G17" s="36">
        <f>SUMIFS(СВЦЭМ!$D$33:$D$776,СВЦЭМ!$A$33:$A$776,$A17,СВЦЭМ!$B$33:$B$776,G$11)+'СЕТ СН'!$F$14+СВЦЭМ!$D$10+'СЕТ СН'!$F$5-'СЕТ СН'!$F$24</f>
        <v>1741.5312164700001</v>
      </c>
      <c r="H17" s="36">
        <f>SUMIFS(СВЦЭМ!$D$33:$D$776,СВЦЭМ!$A$33:$A$776,$A17,СВЦЭМ!$B$33:$B$776,H$11)+'СЕТ СН'!$F$14+СВЦЭМ!$D$10+'СЕТ СН'!$F$5-'СЕТ СН'!$F$24</f>
        <v>1699.88982283</v>
      </c>
      <c r="I17" s="36">
        <f>SUMIFS(СВЦЭМ!$D$33:$D$776,СВЦЭМ!$A$33:$A$776,$A17,СВЦЭМ!$B$33:$B$776,I$11)+'СЕТ СН'!$F$14+СВЦЭМ!$D$10+'СЕТ СН'!$F$5-'СЕТ СН'!$F$24</f>
        <v>1667.3981760500001</v>
      </c>
      <c r="J17" s="36">
        <f>SUMIFS(СВЦЭМ!$D$33:$D$776,СВЦЭМ!$A$33:$A$776,$A17,СВЦЭМ!$B$33:$B$776,J$11)+'СЕТ СН'!$F$14+СВЦЭМ!$D$10+'СЕТ СН'!$F$5-'СЕТ СН'!$F$24</f>
        <v>1633.7019881600002</v>
      </c>
      <c r="K17" s="36">
        <f>SUMIFS(СВЦЭМ!$D$33:$D$776,СВЦЭМ!$A$33:$A$776,$A17,СВЦЭМ!$B$33:$B$776,K$11)+'СЕТ СН'!$F$14+СВЦЭМ!$D$10+'СЕТ СН'!$F$5-'СЕТ СН'!$F$24</f>
        <v>1612.5003594</v>
      </c>
      <c r="L17" s="36">
        <f>SUMIFS(СВЦЭМ!$D$33:$D$776,СВЦЭМ!$A$33:$A$776,$A17,СВЦЭМ!$B$33:$B$776,L$11)+'СЕТ СН'!$F$14+СВЦЭМ!$D$10+'СЕТ СН'!$F$5-'СЕТ СН'!$F$24</f>
        <v>1624.48775884</v>
      </c>
      <c r="M17" s="36">
        <f>SUMIFS(СВЦЭМ!$D$33:$D$776,СВЦЭМ!$A$33:$A$776,$A17,СВЦЭМ!$B$33:$B$776,M$11)+'СЕТ СН'!$F$14+СВЦЭМ!$D$10+'СЕТ СН'!$F$5-'СЕТ СН'!$F$24</f>
        <v>1599.2845157000002</v>
      </c>
      <c r="N17" s="36">
        <f>SUMIFS(СВЦЭМ!$D$33:$D$776,СВЦЭМ!$A$33:$A$776,$A17,СВЦЭМ!$B$33:$B$776,N$11)+'СЕТ СН'!$F$14+СВЦЭМ!$D$10+'СЕТ СН'!$F$5-'СЕТ СН'!$F$24</f>
        <v>1597.1944419599999</v>
      </c>
      <c r="O17" s="36">
        <f>SUMIFS(СВЦЭМ!$D$33:$D$776,СВЦЭМ!$A$33:$A$776,$A17,СВЦЭМ!$B$33:$B$776,O$11)+'СЕТ СН'!$F$14+СВЦЭМ!$D$10+'СЕТ СН'!$F$5-'СЕТ СН'!$F$24</f>
        <v>1599.1866597900002</v>
      </c>
      <c r="P17" s="36">
        <f>SUMIFS(СВЦЭМ!$D$33:$D$776,СВЦЭМ!$A$33:$A$776,$A17,СВЦЭМ!$B$33:$B$776,P$11)+'СЕТ СН'!$F$14+СВЦЭМ!$D$10+'СЕТ СН'!$F$5-'СЕТ СН'!$F$24</f>
        <v>1623.13182168</v>
      </c>
      <c r="Q17" s="36">
        <f>SUMIFS(СВЦЭМ!$D$33:$D$776,СВЦЭМ!$A$33:$A$776,$A17,СВЦЭМ!$B$33:$B$776,Q$11)+'СЕТ СН'!$F$14+СВЦЭМ!$D$10+'СЕТ СН'!$F$5-'СЕТ СН'!$F$24</f>
        <v>1615.7990068300001</v>
      </c>
      <c r="R17" s="36">
        <f>SUMIFS(СВЦЭМ!$D$33:$D$776,СВЦЭМ!$A$33:$A$776,$A17,СВЦЭМ!$B$33:$B$776,R$11)+'СЕТ СН'!$F$14+СВЦЭМ!$D$10+'СЕТ СН'!$F$5-'СЕТ СН'!$F$24</f>
        <v>1582.45859238</v>
      </c>
      <c r="S17" s="36">
        <f>SUMIFS(СВЦЭМ!$D$33:$D$776,СВЦЭМ!$A$33:$A$776,$A17,СВЦЭМ!$B$33:$B$776,S$11)+'СЕТ СН'!$F$14+СВЦЭМ!$D$10+'СЕТ СН'!$F$5-'СЕТ СН'!$F$24</f>
        <v>1554.27295299</v>
      </c>
      <c r="T17" s="36">
        <f>SUMIFS(СВЦЭМ!$D$33:$D$776,СВЦЭМ!$A$33:$A$776,$A17,СВЦЭМ!$B$33:$B$776,T$11)+'СЕТ СН'!$F$14+СВЦЭМ!$D$10+'СЕТ СН'!$F$5-'СЕТ СН'!$F$24</f>
        <v>1554.4672442800002</v>
      </c>
      <c r="U17" s="36">
        <f>SUMIFS(СВЦЭМ!$D$33:$D$776,СВЦЭМ!$A$33:$A$776,$A17,СВЦЭМ!$B$33:$B$776,U$11)+'СЕТ СН'!$F$14+СВЦЭМ!$D$10+'СЕТ СН'!$F$5-'СЕТ СН'!$F$24</f>
        <v>1556.65532992</v>
      </c>
      <c r="V17" s="36">
        <f>SUMIFS(СВЦЭМ!$D$33:$D$776,СВЦЭМ!$A$33:$A$776,$A17,СВЦЭМ!$B$33:$B$776,V$11)+'СЕТ СН'!$F$14+СВЦЭМ!$D$10+'СЕТ СН'!$F$5-'СЕТ СН'!$F$24</f>
        <v>1572.9130461200002</v>
      </c>
      <c r="W17" s="36">
        <f>SUMIFS(СВЦЭМ!$D$33:$D$776,СВЦЭМ!$A$33:$A$776,$A17,СВЦЭМ!$B$33:$B$776,W$11)+'СЕТ СН'!$F$14+СВЦЭМ!$D$10+'СЕТ СН'!$F$5-'СЕТ СН'!$F$24</f>
        <v>1564.5007083099999</v>
      </c>
      <c r="X17" s="36">
        <f>SUMIFS(СВЦЭМ!$D$33:$D$776,СВЦЭМ!$A$33:$A$776,$A17,СВЦЭМ!$B$33:$B$776,X$11)+'СЕТ СН'!$F$14+СВЦЭМ!$D$10+'СЕТ СН'!$F$5-'СЕТ СН'!$F$24</f>
        <v>1557.7492083100001</v>
      </c>
      <c r="Y17" s="36">
        <f>SUMIFS(СВЦЭМ!$D$33:$D$776,СВЦЭМ!$A$33:$A$776,$A17,СВЦЭМ!$B$33:$B$776,Y$11)+'СЕТ СН'!$F$14+СВЦЭМ!$D$10+'СЕТ СН'!$F$5-'СЕТ СН'!$F$24</f>
        <v>1620.40368098</v>
      </c>
    </row>
    <row r="18" spans="1:25" ht="15.75" x14ac:dyDescent="0.2">
      <c r="A18" s="35">
        <f t="shared" si="0"/>
        <v>43715</v>
      </c>
      <c r="B18" s="36">
        <f>SUMIFS(СВЦЭМ!$D$33:$D$776,СВЦЭМ!$A$33:$A$776,$A18,СВЦЭМ!$B$33:$B$776,B$11)+'СЕТ СН'!$F$14+СВЦЭМ!$D$10+'СЕТ СН'!$F$5-'СЕТ СН'!$F$24</f>
        <v>1650.1527722200001</v>
      </c>
      <c r="C18" s="36">
        <f>SUMIFS(СВЦЭМ!$D$33:$D$776,СВЦЭМ!$A$33:$A$776,$A18,СВЦЭМ!$B$33:$B$776,C$11)+'СЕТ СН'!$F$14+СВЦЭМ!$D$10+'СЕТ СН'!$F$5-'СЕТ СН'!$F$24</f>
        <v>1688.1178190000001</v>
      </c>
      <c r="D18" s="36">
        <f>SUMIFS(СВЦЭМ!$D$33:$D$776,СВЦЭМ!$A$33:$A$776,$A18,СВЦЭМ!$B$33:$B$776,D$11)+'СЕТ СН'!$F$14+СВЦЭМ!$D$10+'СЕТ СН'!$F$5-'СЕТ СН'!$F$24</f>
        <v>1708.9654939100001</v>
      </c>
      <c r="E18" s="36">
        <f>SUMIFS(СВЦЭМ!$D$33:$D$776,СВЦЭМ!$A$33:$A$776,$A18,СВЦЭМ!$B$33:$B$776,E$11)+'СЕТ СН'!$F$14+СВЦЭМ!$D$10+'СЕТ СН'!$F$5-'СЕТ СН'!$F$24</f>
        <v>1719.1568611800001</v>
      </c>
      <c r="F18" s="36">
        <f>SUMIFS(СВЦЭМ!$D$33:$D$776,СВЦЭМ!$A$33:$A$776,$A18,СВЦЭМ!$B$33:$B$776,F$11)+'СЕТ СН'!$F$14+СВЦЭМ!$D$10+'СЕТ СН'!$F$5-'СЕТ СН'!$F$24</f>
        <v>1723.5811668400002</v>
      </c>
      <c r="G18" s="36">
        <f>SUMIFS(СВЦЭМ!$D$33:$D$776,СВЦЭМ!$A$33:$A$776,$A18,СВЦЭМ!$B$33:$B$776,G$11)+'СЕТ СН'!$F$14+СВЦЭМ!$D$10+'СЕТ СН'!$F$5-'СЕТ СН'!$F$24</f>
        <v>1726.52572388</v>
      </c>
      <c r="H18" s="36">
        <f>SUMIFS(СВЦЭМ!$D$33:$D$776,СВЦЭМ!$A$33:$A$776,$A18,СВЦЭМ!$B$33:$B$776,H$11)+'СЕТ СН'!$F$14+СВЦЭМ!$D$10+'СЕТ СН'!$F$5-'СЕТ СН'!$F$24</f>
        <v>1690.4766458000001</v>
      </c>
      <c r="I18" s="36">
        <f>SUMIFS(СВЦЭМ!$D$33:$D$776,СВЦЭМ!$A$33:$A$776,$A18,СВЦЭМ!$B$33:$B$776,I$11)+'СЕТ СН'!$F$14+СВЦЭМ!$D$10+'СЕТ СН'!$F$5-'СЕТ СН'!$F$24</f>
        <v>1643.6337906000001</v>
      </c>
      <c r="J18" s="36">
        <f>SUMIFS(СВЦЭМ!$D$33:$D$776,СВЦЭМ!$A$33:$A$776,$A18,СВЦЭМ!$B$33:$B$776,J$11)+'СЕТ СН'!$F$14+СВЦЭМ!$D$10+'СЕТ СН'!$F$5-'СЕТ СН'!$F$24</f>
        <v>1607.9323438800002</v>
      </c>
      <c r="K18" s="36">
        <f>SUMIFS(СВЦЭМ!$D$33:$D$776,СВЦЭМ!$A$33:$A$776,$A18,СВЦЭМ!$B$33:$B$776,K$11)+'СЕТ СН'!$F$14+СВЦЭМ!$D$10+'СЕТ СН'!$F$5-'СЕТ СН'!$F$24</f>
        <v>1607.9394056900001</v>
      </c>
      <c r="L18" s="36">
        <f>SUMIFS(СВЦЭМ!$D$33:$D$776,СВЦЭМ!$A$33:$A$776,$A18,СВЦЭМ!$B$33:$B$776,L$11)+'СЕТ СН'!$F$14+СВЦЭМ!$D$10+'СЕТ СН'!$F$5-'СЕТ СН'!$F$24</f>
        <v>1632.9837293400001</v>
      </c>
      <c r="M18" s="36">
        <f>SUMIFS(СВЦЭМ!$D$33:$D$776,СВЦЭМ!$A$33:$A$776,$A18,СВЦЭМ!$B$33:$B$776,M$11)+'СЕТ СН'!$F$14+СВЦЭМ!$D$10+'СЕТ СН'!$F$5-'СЕТ СН'!$F$24</f>
        <v>1595.8775625500002</v>
      </c>
      <c r="N18" s="36">
        <f>SUMIFS(СВЦЭМ!$D$33:$D$776,СВЦЭМ!$A$33:$A$776,$A18,СВЦЭМ!$B$33:$B$776,N$11)+'СЕТ СН'!$F$14+СВЦЭМ!$D$10+'СЕТ СН'!$F$5-'СЕТ СН'!$F$24</f>
        <v>1638.7666927800001</v>
      </c>
      <c r="O18" s="36">
        <f>SUMIFS(СВЦЭМ!$D$33:$D$776,СВЦЭМ!$A$33:$A$776,$A18,СВЦЭМ!$B$33:$B$776,O$11)+'СЕТ СН'!$F$14+СВЦЭМ!$D$10+'СЕТ СН'!$F$5-'СЕТ СН'!$F$24</f>
        <v>1612.19073506</v>
      </c>
      <c r="P18" s="36">
        <f>SUMIFS(СВЦЭМ!$D$33:$D$776,СВЦЭМ!$A$33:$A$776,$A18,СВЦЭМ!$B$33:$B$776,P$11)+'СЕТ СН'!$F$14+СВЦЭМ!$D$10+'СЕТ СН'!$F$5-'СЕТ СН'!$F$24</f>
        <v>1612.3860172700001</v>
      </c>
      <c r="Q18" s="36">
        <f>SUMIFS(СВЦЭМ!$D$33:$D$776,СВЦЭМ!$A$33:$A$776,$A18,СВЦЭМ!$B$33:$B$776,Q$11)+'СЕТ СН'!$F$14+СВЦЭМ!$D$10+'СЕТ СН'!$F$5-'СЕТ СН'!$F$24</f>
        <v>1610.3715041600001</v>
      </c>
      <c r="R18" s="36">
        <f>SUMIFS(СВЦЭМ!$D$33:$D$776,СВЦЭМ!$A$33:$A$776,$A18,СВЦЭМ!$B$33:$B$776,R$11)+'СЕТ СН'!$F$14+СВЦЭМ!$D$10+'СЕТ СН'!$F$5-'СЕТ СН'!$F$24</f>
        <v>1574.4836989600001</v>
      </c>
      <c r="S18" s="36">
        <f>SUMIFS(СВЦЭМ!$D$33:$D$776,СВЦЭМ!$A$33:$A$776,$A18,СВЦЭМ!$B$33:$B$776,S$11)+'СЕТ СН'!$F$14+СВЦЭМ!$D$10+'СЕТ СН'!$F$5-'СЕТ СН'!$F$24</f>
        <v>1550.88453052</v>
      </c>
      <c r="T18" s="36">
        <f>SUMIFS(СВЦЭМ!$D$33:$D$776,СВЦЭМ!$A$33:$A$776,$A18,СВЦЭМ!$B$33:$B$776,T$11)+'СЕТ СН'!$F$14+СВЦЭМ!$D$10+'СЕТ СН'!$F$5-'СЕТ СН'!$F$24</f>
        <v>1552.0011871900001</v>
      </c>
      <c r="U18" s="36">
        <f>SUMIFS(СВЦЭМ!$D$33:$D$776,СВЦЭМ!$A$33:$A$776,$A18,СВЦЭМ!$B$33:$B$776,U$11)+'СЕТ СН'!$F$14+СВЦЭМ!$D$10+'СЕТ СН'!$F$5-'СЕТ СН'!$F$24</f>
        <v>1554.66721899</v>
      </c>
      <c r="V18" s="36">
        <f>SUMIFS(СВЦЭМ!$D$33:$D$776,СВЦЭМ!$A$33:$A$776,$A18,СВЦЭМ!$B$33:$B$776,V$11)+'СЕТ СН'!$F$14+СВЦЭМ!$D$10+'СЕТ СН'!$F$5-'СЕТ СН'!$F$24</f>
        <v>1568.1690294200002</v>
      </c>
      <c r="W18" s="36">
        <f>SUMIFS(СВЦЭМ!$D$33:$D$776,СВЦЭМ!$A$33:$A$776,$A18,СВЦЭМ!$B$33:$B$776,W$11)+'СЕТ СН'!$F$14+СВЦЭМ!$D$10+'СЕТ СН'!$F$5-'СЕТ СН'!$F$24</f>
        <v>1564.2037508100002</v>
      </c>
      <c r="X18" s="36">
        <f>SUMIFS(СВЦЭМ!$D$33:$D$776,СВЦЭМ!$A$33:$A$776,$A18,СВЦЭМ!$B$33:$B$776,X$11)+'СЕТ СН'!$F$14+СВЦЭМ!$D$10+'СЕТ СН'!$F$5-'СЕТ СН'!$F$24</f>
        <v>1546.1384257899999</v>
      </c>
      <c r="Y18" s="36">
        <f>SUMIFS(СВЦЭМ!$D$33:$D$776,СВЦЭМ!$A$33:$A$776,$A18,СВЦЭМ!$B$33:$B$776,Y$11)+'СЕТ СН'!$F$14+СВЦЭМ!$D$10+'СЕТ СН'!$F$5-'СЕТ СН'!$F$24</f>
        <v>1608.92141004</v>
      </c>
    </row>
    <row r="19" spans="1:25" ht="15.75" x14ac:dyDescent="0.2">
      <c r="A19" s="35">
        <f t="shared" si="0"/>
        <v>43716</v>
      </c>
      <c r="B19" s="36">
        <f>SUMIFS(СВЦЭМ!$D$33:$D$776,СВЦЭМ!$A$33:$A$776,$A19,СВЦЭМ!$B$33:$B$776,B$11)+'СЕТ СН'!$F$14+СВЦЭМ!$D$10+'СЕТ СН'!$F$5-'СЕТ СН'!$F$24</f>
        <v>1651.8174469200001</v>
      </c>
      <c r="C19" s="36">
        <f>SUMIFS(СВЦЭМ!$D$33:$D$776,СВЦЭМ!$A$33:$A$776,$A19,СВЦЭМ!$B$33:$B$776,C$11)+'СЕТ СН'!$F$14+СВЦЭМ!$D$10+'СЕТ СН'!$F$5-'СЕТ СН'!$F$24</f>
        <v>1681.6896953300002</v>
      </c>
      <c r="D19" s="36">
        <f>SUMIFS(СВЦЭМ!$D$33:$D$776,СВЦЭМ!$A$33:$A$776,$A19,СВЦЭМ!$B$33:$B$776,D$11)+'СЕТ СН'!$F$14+СВЦЭМ!$D$10+'СЕТ СН'!$F$5-'СЕТ СН'!$F$24</f>
        <v>1696.7084896400002</v>
      </c>
      <c r="E19" s="36">
        <f>SUMIFS(СВЦЭМ!$D$33:$D$776,СВЦЭМ!$A$33:$A$776,$A19,СВЦЭМ!$B$33:$B$776,E$11)+'СЕТ СН'!$F$14+СВЦЭМ!$D$10+'СЕТ СН'!$F$5-'СЕТ СН'!$F$24</f>
        <v>1707.6040994300001</v>
      </c>
      <c r="F19" s="36">
        <f>SUMIFS(СВЦЭМ!$D$33:$D$776,СВЦЭМ!$A$33:$A$776,$A19,СВЦЭМ!$B$33:$B$776,F$11)+'СЕТ СН'!$F$14+СВЦЭМ!$D$10+'СЕТ СН'!$F$5-'СЕТ СН'!$F$24</f>
        <v>1709.8144037100001</v>
      </c>
      <c r="G19" s="36">
        <f>SUMIFS(СВЦЭМ!$D$33:$D$776,СВЦЭМ!$A$33:$A$776,$A19,СВЦЭМ!$B$33:$B$776,G$11)+'СЕТ СН'!$F$14+СВЦЭМ!$D$10+'СЕТ СН'!$F$5-'СЕТ СН'!$F$24</f>
        <v>1706.9397065600001</v>
      </c>
      <c r="H19" s="36">
        <f>SUMIFS(СВЦЭМ!$D$33:$D$776,СВЦЭМ!$A$33:$A$776,$A19,СВЦЭМ!$B$33:$B$776,H$11)+'СЕТ СН'!$F$14+СВЦЭМ!$D$10+'СЕТ СН'!$F$5-'СЕТ СН'!$F$24</f>
        <v>1686.3492617700001</v>
      </c>
      <c r="I19" s="36">
        <f>SUMIFS(СВЦЭМ!$D$33:$D$776,СВЦЭМ!$A$33:$A$776,$A19,СВЦЭМ!$B$33:$B$776,I$11)+'СЕТ СН'!$F$14+СВЦЭМ!$D$10+'СЕТ СН'!$F$5-'СЕТ СН'!$F$24</f>
        <v>1667.1151968600002</v>
      </c>
      <c r="J19" s="36">
        <f>SUMIFS(СВЦЭМ!$D$33:$D$776,СВЦЭМ!$A$33:$A$776,$A19,СВЦЭМ!$B$33:$B$776,J$11)+'СЕТ СН'!$F$14+СВЦЭМ!$D$10+'СЕТ СН'!$F$5-'СЕТ СН'!$F$24</f>
        <v>1649.11573481</v>
      </c>
      <c r="K19" s="36">
        <f>SUMIFS(СВЦЭМ!$D$33:$D$776,СВЦЭМ!$A$33:$A$776,$A19,СВЦЭМ!$B$33:$B$776,K$11)+'СЕТ СН'!$F$14+СВЦЭМ!$D$10+'СЕТ СН'!$F$5-'СЕТ СН'!$F$24</f>
        <v>1624.7802387199999</v>
      </c>
      <c r="L19" s="36">
        <f>SUMIFS(СВЦЭМ!$D$33:$D$776,СВЦЭМ!$A$33:$A$776,$A19,СВЦЭМ!$B$33:$B$776,L$11)+'СЕТ СН'!$F$14+СВЦЭМ!$D$10+'СЕТ СН'!$F$5-'СЕТ СН'!$F$24</f>
        <v>1625.7916665800001</v>
      </c>
      <c r="M19" s="36">
        <f>SUMIFS(СВЦЭМ!$D$33:$D$776,СВЦЭМ!$A$33:$A$776,$A19,СВЦЭМ!$B$33:$B$776,M$11)+'СЕТ СН'!$F$14+СВЦЭМ!$D$10+'СЕТ СН'!$F$5-'СЕТ СН'!$F$24</f>
        <v>1602.8153005300001</v>
      </c>
      <c r="N19" s="36">
        <f>SUMIFS(СВЦЭМ!$D$33:$D$776,СВЦЭМ!$A$33:$A$776,$A19,СВЦЭМ!$B$33:$B$776,N$11)+'СЕТ СН'!$F$14+СВЦЭМ!$D$10+'СЕТ СН'!$F$5-'СЕТ СН'!$F$24</f>
        <v>1610.0903481600001</v>
      </c>
      <c r="O19" s="36">
        <f>SUMIFS(СВЦЭМ!$D$33:$D$776,СВЦЭМ!$A$33:$A$776,$A19,СВЦЭМ!$B$33:$B$776,O$11)+'СЕТ СН'!$F$14+СВЦЭМ!$D$10+'СЕТ СН'!$F$5-'СЕТ СН'!$F$24</f>
        <v>1614.0492376300001</v>
      </c>
      <c r="P19" s="36">
        <f>SUMIFS(СВЦЭМ!$D$33:$D$776,СВЦЭМ!$A$33:$A$776,$A19,СВЦЭМ!$B$33:$B$776,P$11)+'СЕТ СН'!$F$14+СВЦЭМ!$D$10+'СЕТ СН'!$F$5-'СЕТ СН'!$F$24</f>
        <v>1611.5454453300001</v>
      </c>
      <c r="Q19" s="36">
        <f>SUMIFS(СВЦЭМ!$D$33:$D$776,СВЦЭМ!$A$33:$A$776,$A19,СВЦЭМ!$B$33:$B$776,Q$11)+'СЕТ СН'!$F$14+СВЦЭМ!$D$10+'СЕТ СН'!$F$5-'СЕТ СН'!$F$24</f>
        <v>1619.2211460600001</v>
      </c>
      <c r="R19" s="36">
        <f>SUMIFS(СВЦЭМ!$D$33:$D$776,СВЦЭМ!$A$33:$A$776,$A19,СВЦЭМ!$B$33:$B$776,R$11)+'СЕТ СН'!$F$14+СВЦЭМ!$D$10+'СЕТ СН'!$F$5-'СЕТ СН'!$F$24</f>
        <v>1580.8069025500001</v>
      </c>
      <c r="S19" s="36">
        <f>SUMIFS(СВЦЭМ!$D$33:$D$776,СВЦЭМ!$A$33:$A$776,$A19,СВЦЭМ!$B$33:$B$776,S$11)+'СЕТ СН'!$F$14+СВЦЭМ!$D$10+'СЕТ СН'!$F$5-'СЕТ СН'!$F$24</f>
        <v>1548.4850297600001</v>
      </c>
      <c r="T19" s="36">
        <f>SUMIFS(СВЦЭМ!$D$33:$D$776,СВЦЭМ!$A$33:$A$776,$A19,СВЦЭМ!$B$33:$B$776,T$11)+'СЕТ СН'!$F$14+СВЦЭМ!$D$10+'СЕТ СН'!$F$5-'СЕТ СН'!$F$24</f>
        <v>1554.50080673</v>
      </c>
      <c r="U19" s="36">
        <f>SUMIFS(СВЦЭМ!$D$33:$D$776,СВЦЭМ!$A$33:$A$776,$A19,СВЦЭМ!$B$33:$B$776,U$11)+'СЕТ СН'!$F$14+СВЦЭМ!$D$10+'СЕТ СН'!$F$5-'СЕТ СН'!$F$24</f>
        <v>1564.8577734300002</v>
      </c>
      <c r="V19" s="36">
        <f>SUMIFS(СВЦЭМ!$D$33:$D$776,СВЦЭМ!$A$33:$A$776,$A19,СВЦЭМ!$B$33:$B$776,V$11)+'СЕТ СН'!$F$14+СВЦЭМ!$D$10+'СЕТ СН'!$F$5-'СЕТ СН'!$F$24</f>
        <v>1585.5315309699999</v>
      </c>
      <c r="W19" s="36">
        <f>SUMIFS(СВЦЭМ!$D$33:$D$776,СВЦЭМ!$A$33:$A$776,$A19,СВЦЭМ!$B$33:$B$776,W$11)+'СЕТ СН'!$F$14+СВЦЭМ!$D$10+'СЕТ СН'!$F$5-'СЕТ СН'!$F$24</f>
        <v>1579.3597575400001</v>
      </c>
      <c r="X19" s="36">
        <f>SUMIFS(СВЦЭМ!$D$33:$D$776,СВЦЭМ!$A$33:$A$776,$A19,СВЦЭМ!$B$33:$B$776,X$11)+'СЕТ СН'!$F$14+СВЦЭМ!$D$10+'СЕТ СН'!$F$5-'СЕТ СН'!$F$24</f>
        <v>1540.4358902500001</v>
      </c>
      <c r="Y19" s="36">
        <f>SUMIFS(СВЦЭМ!$D$33:$D$776,СВЦЭМ!$A$33:$A$776,$A19,СВЦЭМ!$B$33:$B$776,Y$11)+'СЕТ СН'!$F$14+СВЦЭМ!$D$10+'СЕТ СН'!$F$5-'СЕТ СН'!$F$24</f>
        <v>1561.7948061900001</v>
      </c>
    </row>
    <row r="20" spans="1:25" ht="15.75" x14ac:dyDescent="0.2">
      <c r="A20" s="35">
        <f t="shared" si="0"/>
        <v>43717</v>
      </c>
      <c r="B20" s="36">
        <f>SUMIFS(СВЦЭМ!$D$33:$D$776,СВЦЭМ!$A$33:$A$776,$A20,СВЦЭМ!$B$33:$B$776,B$11)+'СЕТ СН'!$F$14+СВЦЭМ!$D$10+'СЕТ СН'!$F$5-'СЕТ СН'!$F$24</f>
        <v>1620.9928169500001</v>
      </c>
      <c r="C20" s="36">
        <f>SUMIFS(СВЦЭМ!$D$33:$D$776,СВЦЭМ!$A$33:$A$776,$A20,СВЦЭМ!$B$33:$B$776,C$11)+'СЕТ СН'!$F$14+СВЦЭМ!$D$10+'СЕТ СН'!$F$5-'СЕТ СН'!$F$24</f>
        <v>1701.6379792800001</v>
      </c>
      <c r="D20" s="36">
        <f>SUMIFS(СВЦЭМ!$D$33:$D$776,СВЦЭМ!$A$33:$A$776,$A20,СВЦЭМ!$B$33:$B$776,D$11)+'СЕТ СН'!$F$14+СВЦЭМ!$D$10+'СЕТ СН'!$F$5-'СЕТ СН'!$F$24</f>
        <v>1718.6598136900002</v>
      </c>
      <c r="E20" s="36">
        <f>SUMIFS(СВЦЭМ!$D$33:$D$776,СВЦЭМ!$A$33:$A$776,$A20,СВЦЭМ!$B$33:$B$776,E$11)+'СЕТ СН'!$F$14+СВЦЭМ!$D$10+'СЕТ СН'!$F$5-'СЕТ СН'!$F$24</f>
        <v>1738.2801638800001</v>
      </c>
      <c r="F20" s="36">
        <f>SUMIFS(СВЦЭМ!$D$33:$D$776,СВЦЭМ!$A$33:$A$776,$A20,СВЦЭМ!$B$33:$B$776,F$11)+'СЕТ СН'!$F$14+СВЦЭМ!$D$10+'СЕТ СН'!$F$5-'СЕТ СН'!$F$24</f>
        <v>1740.4980363500001</v>
      </c>
      <c r="G20" s="36">
        <f>SUMIFS(СВЦЭМ!$D$33:$D$776,СВЦЭМ!$A$33:$A$776,$A20,СВЦЭМ!$B$33:$B$776,G$11)+'СЕТ СН'!$F$14+СВЦЭМ!$D$10+'СЕТ СН'!$F$5-'СЕТ СН'!$F$24</f>
        <v>1733.8429805400001</v>
      </c>
      <c r="H20" s="36">
        <f>SUMIFS(СВЦЭМ!$D$33:$D$776,СВЦЭМ!$A$33:$A$776,$A20,СВЦЭМ!$B$33:$B$776,H$11)+'СЕТ СН'!$F$14+СВЦЭМ!$D$10+'СЕТ СН'!$F$5-'СЕТ СН'!$F$24</f>
        <v>1676.2910285800001</v>
      </c>
      <c r="I20" s="36">
        <f>SUMIFS(СВЦЭМ!$D$33:$D$776,СВЦЭМ!$A$33:$A$776,$A20,СВЦЭМ!$B$33:$B$776,I$11)+'СЕТ СН'!$F$14+СВЦЭМ!$D$10+'СЕТ СН'!$F$5-'СЕТ СН'!$F$24</f>
        <v>1627.2704029500001</v>
      </c>
      <c r="J20" s="36">
        <f>SUMIFS(СВЦЭМ!$D$33:$D$776,СВЦЭМ!$A$33:$A$776,$A20,СВЦЭМ!$B$33:$B$776,J$11)+'СЕТ СН'!$F$14+СВЦЭМ!$D$10+'СЕТ СН'!$F$5-'СЕТ СН'!$F$24</f>
        <v>1581.4110461100001</v>
      </c>
      <c r="K20" s="36">
        <f>SUMIFS(СВЦЭМ!$D$33:$D$776,СВЦЭМ!$A$33:$A$776,$A20,СВЦЭМ!$B$33:$B$776,K$11)+'СЕТ СН'!$F$14+СВЦЭМ!$D$10+'СЕТ СН'!$F$5-'СЕТ СН'!$F$24</f>
        <v>1561.2504915500001</v>
      </c>
      <c r="L20" s="36">
        <f>SUMIFS(СВЦЭМ!$D$33:$D$776,СВЦЭМ!$A$33:$A$776,$A20,СВЦЭМ!$B$33:$B$776,L$11)+'СЕТ СН'!$F$14+СВЦЭМ!$D$10+'СЕТ СН'!$F$5-'СЕТ СН'!$F$24</f>
        <v>1558.8432445600001</v>
      </c>
      <c r="M20" s="36">
        <f>SUMIFS(СВЦЭМ!$D$33:$D$776,СВЦЭМ!$A$33:$A$776,$A20,СВЦЭМ!$B$33:$B$776,M$11)+'СЕТ СН'!$F$14+СВЦЭМ!$D$10+'СЕТ СН'!$F$5-'СЕТ СН'!$F$24</f>
        <v>1554.2020654100002</v>
      </c>
      <c r="N20" s="36">
        <f>SUMIFS(СВЦЭМ!$D$33:$D$776,СВЦЭМ!$A$33:$A$776,$A20,СВЦЭМ!$B$33:$B$776,N$11)+'СЕТ СН'!$F$14+СВЦЭМ!$D$10+'СЕТ СН'!$F$5-'СЕТ СН'!$F$24</f>
        <v>1558.4740457600001</v>
      </c>
      <c r="O20" s="36">
        <f>SUMIFS(СВЦЭМ!$D$33:$D$776,СВЦЭМ!$A$33:$A$776,$A20,СВЦЭМ!$B$33:$B$776,O$11)+'СЕТ СН'!$F$14+СВЦЭМ!$D$10+'СЕТ СН'!$F$5-'СЕТ СН'!$F$24</f>
        <v>1562.0429061899999</v>
      </c>
      <c r="P20" s="36">
        <f>SUMIFS(СВЦЭМ!$D$33:$D$776,СВЦЭМ!$A$33:$A$776,$A20,СВЦЭМ!$B$33:$B$776,P$11)+'СЕТ СН'!$F$14+СВЦЭМ!$D$10+'СЕТ СН'!$F$5-'СЕТ СН'!$F$24</f>
        <v>1566.1947204900002</v>
      </c>
      <c r="Q20" s="36">
        <f>SUMIFS(СВЦЭМ!$D$33:$D$776,СВЦЭМ!$A$33:$A$776,$A20,СВЦЭМ!$B$33:$B$776,Q$11)+'СЕТ СН'!$F$14+СВЦЭМ!$D$10+'СЕТ СН'!$F$5-'СЕТ СН'!$F$24</f>
        <v>1572.0487977500002</v>
      </c>
      <c r="R20" s="36">
        <f>SUMIFS(СВЦЭМ!$D$33:$D$776,СВЦЭМ!$A$33:$A$776,$A20,СВЦЭМ!$B$33:$B$776,R$11)+'СЕТ СН'!$F$14+СВЦЭМ!$D$10+'СЕТ СН'!$F$5-'СЕТ СН'!$F$24</f>
        <v>1567.8108367</v>
      </c>
      <c r="S20" s="36">
        <f>SUMIFS(СВЦЭМ!$D$33:$D$776,СВЦЭМ!$A$33:$A$776,$A20,СВЦЭМ!$B$33:$B$776,S$11)+'СЕТ СН'!$F$14+СВЦЭМ!$D$10+'СЕТ СН'!$F$5-'СЕТ СН'!$F$24</f>
        <v>1567.64393978</v>
      </c>
      <c r="T20" s="36">
        <f>SUMIFS(СВЦЭМ!$D$33:$D$776,СВЦЭМ!$A$33:$A$776,$A20,СВЦЭМ!$B$33:$B$776,T$11)+'СЕТ СН'!$F$14+СВЦЭМ!$D$10+'СЕТ СН'!$F$5-'СЕТ СН'!$F$24</f>
        <v>1557.1054067</v>
      </c>
      <c r="U20" s="36">
        <f>SUMIFS(СВЦЭМ!$D$33:$D$776,СВЦЭМ!$A$33:$A$776,$A20,СВЦЭМ!$B$33:$B$776,U$11)+'СЕТ СН'!$F$14+СВЦЭМ!$D$10+'СЕТ СН'!$F$5-'СЕТ СН'!$F$24</f>
        <v>1561.7999055400001</v>
      </c>
      <c r="V20" s="36">
        <f>SUMIFS(СВЦЭМ!$D$33:$D$776,СВЦЭМ!$A$33:$A$776,$A20,СВЦЭМ!$B$33:$B$776,V$11)+'СЕТ СН'!$F$14+СВЦЭМ!$D$10+'СЕТ СН'!$F$5-'СЕТ СН'!$F$24</f>
        <v>1579.1245526600001</v>
      </c>
      <c r="W20" s="36">
        <f>SUMIFS(СВЦЭМ!$D$33:$D$776,СВЦЭМ!$A$33:$A$776,$A20,СВЦЭМ!$B$33:$B$776,W$11)+'СЕТ СН'!$F$14+СВЦЭМ!$D$10+'СЕТ СН'!$F$5-'СЕТ СН'!$F$24</f>
        <v>1571.63748627</v>
      </c>
      <c r="X20" s="36">
        <f>SUMIFS(СВЦЭМ!$D$33:$D$776,СВЦЭМ!$A$33:$A$776,$A20,СВЦЭМ!$B$33:$B$776,X$11)+'СЕТ СН'!$F$14+СВЦЭМ!$D$10+'СЕТ СН'!$F$5-'СЕТ СН'!$F$24</f>
        <v>1561.6003709900001</v>
      </c>
      <c r="Y20" s="36">
        <f>SUMIFS(СВЦЭМ!$D$33:$D$776,СВЦЭМ!$A$33:$A$776,$A20,СВЦЭМ!$B$33:$B$776,Y$11)+'СЕТ СН'!$F$14+СВЦЭМ!$D$10+'СЕТ СН'!$F$5-'СЕТ СН'!$F$24</f>
        <v>1595.7920838300001</v>
      </c>
    </row>
    <row r="21" spans="1:25" ht="15.75" x14ac:dyDescent="0.2">
      <c r="A21" s="35">
        <f t="shared" si="0"/>
        <v>43718</v>
      </c>
      <c r="B21" s="36">
        <f>SUMIFS(СВЦЭМ!$D$33:$D$776,СВЦЭМ!$A$33:$A$776,$A21,СВЦЭМ!$B$33:$B$776,B$11)+'СЕТ СН'!$F$14+СВЦЭМ!$D$10+'СЕТ СН'!$F$5-'СЕТ СН'!$F$24</f>
        <v>1637.91435232</v>
      </c>
      <c r="C21" s="36">
        <f>SUMIFS(СВЦЭМ!$D$33:$D$776,СВЦЭМ!$A$33:$A$776,$A21,СВЦЭМ!$B$33:$B$776,C$11)+'СЕТ СН'!$F$14+СВЦЭМ!$D$10+'СЕТ СН'!$F$5-'СЕТ СН'!$F$24</f>
        <v>1658.7504421000001</v>
      </c>
      <c r="D21" s="36">
        <f>SUMIFS(СВЦЭМ!$D$33:$D$776,СВЦЭМ!$A$33:$A$776,$A21,СВЦЭМ!$B$33:$B$776,D$11)+'СЕТ СН'!$F$14+СВЦЭМ!$D$10+'СЕТ СН'!$F$5-'СЕТ СН'!$F$24</f>
        <v>1673.2818893500003</v>
      </c>
      <c r="E21" s="36">
        <f>SUMIFS(СВЦЭМ!$D$33:$D$776,СВЦЭМ!$A$33:$A$776,$A21,СВЦЭМ!$B$33:$B$776,E$11)+'СЕТ СН'!$F$14+СВЦЭМ!$D$10+'СЕТ СН'!$F$5-'СЕТ СН'!$F$24</f>
        <v>1676.2024900000001</v>
      </c>
      <c r="F21" s="36">
        <f>SUMIFS(СВЦЭМ!$D$33:$D$776,СВЦЭМ!$A$33:$A$776,$A21,СВЦЭМ!$B$33:$B$776,F$11)+'СЕТ СН'!$F$14+СВЦЭМ!$D$10+'СЕТ СН'!$F$5-'СЕТ СН'!$F$24</f>
        <v>1666.7098703900001</v>
      </c>
      <c r="G21" s="36">
        <f>SUMIFS(СВЦЭМ!$D$33:$D$776,СВЦЭМ!$A$33:$A$776,$A21,СВЦЭМ!$B$33:$B$776,G$11)+'СЕТ СН'!$F$14+СВЦЭМ!$D$10+'СЕТ СН'!$F$5-'СЕТ СН'!$F$24</f>
        <v>1663.5815835500002</v>
      </c>
      <c r="H21" s="36">
        <f>SUMIFS(СВЦЭМ!$D$33:$D$776,СВЦЭМ!$A$33:$A$776,$A21,СВЦЭМ!$B$33:$B$776,H$11)+'СЕТ СН'!$F$14+СВЦЭМ!$D$10+'СЕТ СН'!$F$5-'СЕТ СН'!$F$24</f>
        <v>1642.1310700600002</v>
      </c>
      <c r="I21" s="36">
        <f>SUMIFS(СВЦЭМ!$D$33:$D$776,СВЦЭМ!$A$33:$A$776,$A21,СВЦЭМ!$B$33:$B$776,I$11)+'СЕТ СН'!$F$14+СВЦЭМ!$D$10+'СЕТ СН'!$F$5-'СЕТ СН'!$F$24</f>
        <v>1632.7307395500002</v>
      </c>
      <c r="J21" s="36">
        <f>SUMIFS(СВЦЭМ!$D$33:$D$776,СВЦЭМ!$A$33:$A$776,$A21,СВЦЭМ!$B$33:$B$776,J$11)+'СЕТ СН'!$F$14+СВЦЭМ!$D$10+'СЕТ СН'!$F$5-'СЕТ СН'!$F$24</f>
        <v>1653.87959413</v>
      </c>
      <c r="K21" s="36">
        <f>SUMIFS(СВЦЭМ!$D$33:$D$776,СВЦЭМ!$A$33:$A$776,$A21,СВЦЭМ!$B$33:$B$776,K$11)+'СЕТ СН'!$F$14+СВЦЭМ!$D$10+'СЕТ СН'!$F$5-'СЕТ СН'!$F$24</f>
        <v>1655.0428028300003</v>
      </c>
      <c r="L21" s="36">
        <f>SUMIFS(СВЦЭМ!$D$33:$D$776,СВЦЭМ!$A$33:$A$776,$A21,СВЦЭМ!$B$33:$B$776,L$11)+'СЕТ СН'!$F$14+СВЦЭМ!$D$10+'СЕТ СН'!$F$5-'СЕТ СН'!$F$24</f>
        <v>1665.73640798</v>
      </c>
      <c r="M21" s="36">
        <f>SUMIFS(СВЦЭМ!$D$33:$D$776,СВЦЭМ!$A$33:$A$776,$A21,СВЦЭМ!$B$33:$B$776,M$11)+'СЕТ СН'!$F$14+СВЦЭМ!$D$10+'СЕТ СН'!$F$5-'СЕТ СН'!$F$24</f>
        <v>1659.0254921200001</v>
      </c>
      <c r="N21" s="36">
        <f>SUMIFS(СВЦЭМ!$D$33:$D$776,СВЦЭМ!$A$33:$A$776,$A21,СВЦЭМ!$B$33:$B$776,N$11)+'СЕТ СН'!$F$14+СВЦЭМ!$D$10+'СЕТ СН'!$F$5-'СЕТ СН'!$F$24</f>
        <v>1654.3247436700001</v>
      </c>
      <c r="O21" s="36">
        <f>SUMIFS(СВЦЭМ!$D$33:$D$776,СВЦЭМ!$A$33:$A$776,$A21,СВЦЭМ!$B$33:$B$776,O$11)+'СЕТ СН'!$F$14+СВЦЭМ!$D$10+'СЕТ СН'!$F$5-'СЕТ СН'!$F$24</f>
        <v>1654.3734571600003</v>
      </c>
      <c r="P21" s="36">
        <f>SUMIFS(СВЦЭМ!$D$33:$D$776,СВЦЭМ!$A$33:$A$776,$A21,СВЦЭМ!$B$33:$B$776,P$11)+'СЕТ СН'!$F$14+СВЦЭМ!$D$10+'СЕТ СН'!$F$5-'СЕТ СН'!$F$24</f>
        <v>1655.2749560100001</v>
      </c>
      <c r="Q21" s="36">
        <f>SUMIFS(СВЦЭМ!$D$33:$D$776,СВЦЭМ!$A$33:$A$776,$A21,СВЦЭМ!$B$33:$B$776,Q$11)+'СЕТ СН'!$F$14+СВЦЭМ!$D$10+'СЕТ СН'!$F$5-'СЕТ СН'!$F$24</f>
        <v>1651.39123638</v>
      </c>
      <c r="R21" s="36">
        <f>SUMIFS(СВЦЭМ!$D$33:$D$776,СВЦЭМ!$A$33:$A$776,$A21,СВЦЭМ!$B$33:$B$776,R$11)+'СЕТ СН'!$F$14+СВЦЭМ!$D$10+'СЕТ СН'!$F$5-'СЕТ СН'!$F$24</f>
        <v>1646.7232471700001</v>
      </c>
      <c r="S21" s="36">
        <f>SUMIFS(СВЦЭМ!$D$33:$D$776,СВЦЭМ!$A$33:$A$776,$A21,СВЦЭМ!$B$33:$B$776,S$11)+'СЕТ СН'!$F$14+СВЦЭМ!$D$10+'СЕТ СН'!$F$5-'СЕТ СН'!$F$24</f>
        <v>1641.71987597</v>
      </c>
      <c r="T21" s="36">
        <f>SUMIFS(СВЦЭМ!$D$33:$D$776,СВЦЭМ!$A$33:$A$776,$A21,СВЦЭМ!$B$33:$B$776,T$11)+'СЕТ СН'!$F$14+СВЦЭМ!$D$10+'СЕТ СН'!$F$5-'СЕТ СН'!$F$24</f>
        <v>1650.42311707</v>
      </c>
      <c r="U21" s="36">
        <f>SUMIFS(СВЦЭМ!$D$33:$D$776,СВЦЭМ!$A$33:$A$776,$A21,СВЦЭМ!$B$33:$B$776,U$11)+'СЕТ СН'!$F$14+СВЦЭМ!$D$10+'СЕТ СН'!$F$5-'СЕТ СН'!$F$24</f>
        <v>1660.9791495300001</v>
      </c>
      <c r="V21" s="36">
        <f>SUMIFS(СВЦЭМ!$D$33:$D$776,СВЦЭМ!$A$33:$A$776,$A21,СВЦЭМ!$B$33:$B$776,V$11)+'СЕТ СН'!$F$14+СВЦЭМ!$D$10+'СЕТ СН'!$F$5-'СЕТ СН'!$F$24</f>
        <v>1673.7348138100001</v>
      </c>
      <c r="W21" s="36">
        <f>SUMIFS(СВЦЭМ!$D$33:$D$776,СВЦЭМ!$A$33:$A$776,$A21,СВЦЭМ!$B$33:$B$776,W$11)+'СЕТ СН'!$F$14+СВЦЭМ!$D$10+'СЕТ СН'!$F$5-'СЕТ СН'!$F$24</f>
        <v>1657.7610665400002</v>
      </c>
      <c r="X21" s="36">
        <f>SUMIFS(СВЦЭМ!$D$33:$D$776,СВЦЭМ!$A$33:$A$776,$A21,СВЦЭМ!$B$33:$B$776,X$11)+'СЕТ СН'!$F$14+СВЦЭМ!$D$10+'СЕТ СН'!$F$5-'СЕТ СН'!$F$24</f>
        <v>1630.85687504</v>
      </c>
      <c r="Y21" s="36">
        <f>SUMIFS(СВЦЭМ!$D$33:$D$776,СВЦЭМ!$A$33:$A$776,$A21,СВЦЭМ!$B$33:$B$776,Y$11)+'СЕТ СН'!$F$14+СВЦЭМ!$D$10+'СЕТ СН'!$F$5-'СЕТ СН'!$F$24</f>
        <v>1644.9298109300003</v>
      </c>
    </row>
    <row r="22" spans="1:25" ht="15.75" x14ac:dyDescent="0.2">
      <c r="A22" s="35">
        <f t="shared" si="0"/>
        <v>43719</v>
      </c>
      <c r="B22" s="36">
        <f>SUMIFS(СВЦЭМ!$D$33:$D$776,СВЦЭМ!$A$33:$A$776,$A22,СВЦЭМ!$B$33:$B$776,B$11)+'СЕТ СН'!$F$14+СВЦЭМ!$D$10+'СЕТ СН'!$F$5-'СЕТ СН'!$F$24</f>
        <v>1728.0320115900001</v>
      </c>
      <c r="C22" s="36">
        <f>SUMIFS(СВЦЭМ!$D$33:$D$776,СВЦЭМ!$A$33:$A$776,$A22,СВЦЭМ!$B$33:$B$776,C$11)+'СЕТ СН'!$F$14+СВЦЭМ!$D$10+'СЕТ СН'!$F$5-'СЕТ СН'!$F$24</f>
        <v>1756.66121656</v>
      </c>
      <c r="D22" s="36">
        <f>SUMIFS(СВЦЭМ!$D$33:$D$776,СВЦЭМ!$A$33:$A$776,$A22,СВЦЭМ!$B$33:$B$776,D$11)+'СЕТ СН'!$F$14+СВЦЭМ!$D$10+'СЕТ СН'!$F$5-'СЕТ СН'!$F$24</f>
        <v>1785.9135986800002</v>
      </c>
      <c r="E22" s="36">
        <f>SUMIFS(СВЦЭМ!$D$33:$D$776,СВЦЭМ!$A$33:$A$776,$A22,СВЦЭМ!$B$33:$B$776,E$11)+'СЕТ СН'!$F$14+СВЦЭМ!$D$10+'СЕТ СН'!$F$5-'СЕТ СН'!$F$24</f>
        <v>1794.7051393400002</v>
      </c>
      <c r="F22" s="36">
        <f>SUMIFS(СВЦЭМ!$D$33:$D$776,СВЦЭМ!$A$33:$A$776,$A22,СВЦЭМ!$B$33:$B$776,F$11)+'СЕТ СН'!$F$14+СВЦЭМ!$D$10+'СЕТ СН'!$F$5-'СЕТ СН'!$F$24</f>
        <v>1801.5893035600002</v>
      </c>
      <c r="G22" s="36">
        <f>SUMIFS(СВЦЭМ!$D$33:$D$776,СВЦЭМ!$A$33:$A$776,$A22,СВЦЭМ!$B$33:$B$776,G$11)+'СЕТ СН'!$F$14+СВЦЭМ!$D$10+'СЕТ СН'!$F$5-'СЕТ СН'!$F$24</f>
        <v>1780.69900422</v>
      </c>
      <c r="H22" s="36">
        <f>SUMIFS(СВЦЭМ!$D$33:$D$776,СВЦЭМ!$A$33:$A$776,$A22,СВЦЭМ!$B$33:$B$776,H$11)+'СЕТ СН'!$F$14+СВЦЭМ!$D$10+'СЕТ СН'!$F$5-'СЕТ СН'!$F$24</f>
        <v>1732.3918220200001</v>
      </c>
      <c r="I22" s="36">
        <f>SUMIFS(СВЦЭМ!$D$33:$D$776,СВЦЭМ!$A$33:$A$776,$A22,СВЦЭМ!$B$33:$B$776,I$11)+'СЕТ СН'!$F$14+СВЦЭМ!$D$10+'СЕТ СН'!$F$5-'СЕТ СН'!$F$24</f>
        <v>1691.2297246800001</v>
      </c>
      <c r="J22" s="36">
        <f>SUMIFS(СВЦЭМ!$D$33:$D$776,СВЦЭМ!$A$33:$A$776,$A22,СВЦЭМ!$B$33:$B$776,J$11)+'СЕТ СН'!$F$14+СВЦЭМ!$D$10+'СЕТ СН'!$F$5-'СЕТ СН'!$F$24</f>
        <v>1649.3631903400001</v>
      </c>
      <c r="K22" s="36">
        <f>SUMIFS(СВЦЭМ!$D$33:$D$776,СВЦЭМ!$A$33:$A$776,$A22,СВЦЭМ!$B$33:$B$776,K$11)+'СЕТ СН'!$F$14+СВЦЭМ!$D$10+'СЕТ СН'!$F$5-'СЕТ СН'!$F$24</f>
        <v>1643.0334011100001</v>
      </c>
      <c r="L22" s="36">
        <f>SUMIFS(СВЦЭМ!$D$33:$D$776,СВЦЭМ!$A$33:$A$776,$A22,СВЦЭМ!$B$33:$B$776,L$11)+'СЕТ СН'!$F$14+СВЦЭМ!$D$10+'СЕТ СН'!$F$5-'СЕТ СН'!$F$24</f>
        <v>1645.7220486400001</v>
      </c>
      <c r="M22" s="36">
        <f>SUMIFS(СВЦЭМ!$D$33:$D$776,СВЦЭМ!$A$33:$A$776,$A22,СВЦЭМ!$B$33:$B$776,M$11)+'СЕТ СН'!$F$14+СВЦЭМ!$D$10+'СЕТ СН'!$F$5-'СЕТ СН'!$F$24</f>
        <v>1638.4314483400001</v>
      </c>
      <c r="N22" s="36">
        <f>SUMIFS(СВЦЭМ!$D$33:$D$776,СВЦЭМ!$A$33:$A$776,$A22,СВЦЭМ!$B$33:$B$776,N$11)+'СЕТ СН'!$F$14+СВЦЭМ!$D$10+'СЕТ СН'!$F$5-'СЕТ СН'!$F$24</f>
        <v>1645.23573605</v>
      </c>
      <c r="O22" s="36">
        <f>SUMIFS(СВЦЭМ!$D$33:$D$776,СВЦЭМ!$A$33:$A$776,$A22,СВЦЭМ!$B$33:$B$776,O$11)+'СЕТ СН'!$F$14+СВЦЭМ!$D$10+'СЕТ СН'!$F$5-'СЕТ СН'!$F$24</f>
        <v>1654.5038487300001</v>
      </c>
      <c r="P22" s="36">
        <f>SUMIFS(СВЦЭМ!$D$33:$D$776,СВЦЭМ!$A$33:$A$776,$A22,СВЦЭМ!$B$33:$B$776,P$11)+'СЕТ СН'!$F$14+СВЦЭМ!$D$10+'СЕТ СН'!$F$5-'СЕТ СН'!$F$24</f>
        <v>1659.59877422</v>
      </c>
      <c r="Q22" s="36">
        <f>SUMIFS(СВЦЭМ!$D$33:$D$776,СВЦЭМ!$A$33:$A$776,$A22,СВЦЭМ!$B$33:$B$776,Q$11)+'СЕТ СН'!$F$14+СВЦЭМ!$D$10+'СЕТ СН'!$F$5-'СЕТ СН'!$F$24</f>
        <v>1665.8463601200001</v>
      </c>
      <c r="R22" s="36">
        <f>SUMIFS(СВЦЭМ!$D$33:$D$776,СВЦЭМ!$A$33:$A$776,$A22,СВЦЭМ!$B$33:$B$776,R$11)+'СЕТ СН'!$F$14+СВЦЭМ!$D$10+'СЕТ СН'!$F$5-'СЕТ СН'!$F$24</f>
        <v>1653.52451584</v>
      </c>
      <c r="S22" s="36">
        <f>SUMIFS(СВЦЭМ!$D$33:$D$776,СВЦЭМ!$A$33:$A$776,$A22,СВЦЭМ!$B$33:$B$776,S$11)+'СЕТ СН'!$F$14+СВЦЭМ!$D$10+'СЕТ СН'!$F$5-'СЕТ СН'!$F$24</f>
        <v>1655.4164472100001</v>
      </c>
      <c r="T22" s="36">
        <f>SUMIFS(СВЦЭМ!$D$33:$D$776,СВЦЭМ!$A$33:$A$776,$A22,СВЦЭМ!$B$33:$B$776,T$11)+'СЕТ СН'!$F$14+СВЦЭМ!$D$10+'СЕТ СН'!$F$5-'СЕТ СН'!$F$24</f>
        <v>1653.0124513800001</v>
      </c>
      <c r="U22" s="36">
        <f>SUMIFS(СВЦЭМ!$D$33:$D$776,СВЦЭМ!$A$33:$A$776,$A22,СВЦЭМ!$B$33:$B$776,U$11)+'СЕТ СН'!$F$14+СВЦЭМ!$D$10+'СЕТ СН'!$F$5-'СЕТ СН'!$F$24</f>
        <v>1655.6320700700001</v>
      </c>
      <c r="V22" s="36">
        <f>SUMIFS(СВЦЭМ!$D$33:$D$776,СВЦЭМ!$A$33:$A$776,$A22,СВЦЭМ!$B$33:$B$776,V$11)+'СЕТ СН'!$F$14+СВЦЭМ!$D$10+'СЕТ СН'!$F$5-'СЕТ СН'!$F$24</f>
        <v>1665.5455513800002</v>
      </c>
      <c r="W22" s="36">
        <f>SUMIFS(СВЦЭМ!$D$33:$D$776,СВЦЭМ!$A$33:$A$776,$A22,СВЦЭМ!$B$33:$B$776,W$11)+'СЕТ СН'!$F$14+СВЦЭМ!$D$10+'СЕТ СН'!$F$5-'СЕТ СН'!$F$24</f>
        <v>1649.9263769900001</v>
      </c>
      <c r="X22" s="36">
        <f>SUMIFS(СВЦЭМ!$D$33:$D$776,СВЦЭМ!$A$33:$A$776,$A22,СВЦЭМ!$B$33:$B$776,X$11)+'СЕТ СН'!$F$14+СВЦЭМ!$D$10+'СЕТ СН'!$F$5-'СЕТ СН'!$F$24</f>
        <v>1632.7751523900001</v>
      </c>
      <c r="Y22" s="36">
        <f>SUMIFS(СВЦЭМ!$D$33:$D$776,СВЦЭМ!$A$33:$A$776,$A22,СВЦЭМ!$B$33:$B$776,Y$11)+'СЕТ СН'!$F$14+СВЦЭМ!$D$10+'СЕТ СН'!$F$5-'СЕТ СН'!$F$24</f>
        <v>1644.8618989200002</v>
      </c>
    </row>
    <row r="23" spans="1:25" ht="15.75" x14ac:dyDescent="0.2">
      <c r="A23" s="35">
        <f t="shared" si="0"/>
        <v>43720</v>
      </c>
      <c r="B23" s="36">
        <f>SUMIFS(СВЦЭМ!$D$33:$D$776,СВЦЭМ!$A$33:$A$776,$A23,СВЦЭМ!$B$33:$B$776,B$11)+'СЕТ СН'!$F$14+СВЦЭМ!$D$10+'СЕТ СН'!$F$5-'СЕТ СН'!$F$24</f>
        <v>1702.3256859800001</v>
      </c>
      <c r="C23" s="36">
        <f>SUMIFS(СВЦЭМ!$D$33:$D$776,СВЦЭМ!$A$33:$A$776,$A23,СВЦЭМ!$B$33:$B$776,C$11)+'СЕТ СН'!$F$14+СВЦЭМ!$D$10+'СЕТ СН'!$F$5-'СЕТ СН'!$F$24</f>
        <v>1725.4088447300001</v>
      </c>
      <c r="D23" s="36">
        <f>SUMIFS(СВЦЭМ!$D$33:$D$776,СВЦЭМ!$A$33:$A$776,$A23,СВЦЭМ!$B$33:$B$776,D$11)+'СЕТ СН'!$F$14+СВЦЭМ!$D$10+'СЕТ СН'!$F$5-'СЕТ СН'!$F$24</f>
        <v>1744.0839414100001</v>
      </c>
      <c r="E23" s="36">
        <f>SUMIFS(СВЦЭМ!$D$33:$D$776,СВЦЭМ!$A$33:$A$776,$A23,СВЦЭМ!$B$33:$B$776,E$11)+'СЕТ СН'!$F$14+СВЦЭМ!$D$10+'СЕТ СН'!$F$5-'СЕТ СН'!$F$24</f>
        <v>1755.8090766300002</v>
      </c>
      <c r="F23" s="36">
        <f>SUMIFS(СВЦЭМ!$D$33:$D$776,СВЦЭМ!$A$33:$A$776,$A23,СВЦЭМ!$B$33:$B$776,F$11)+'СЕТ СН'!$F$14+СВЦЭМ!$D$10+'СЕТ СН'!$F$5-'СЕТ СН'!$F$24</f>
        <v>1759.8239265400002</v>
      </c>
      <c r="G23" s="36">
        <f>SUMIFS(СВЦЭМ!$D$33:$D$776,СВЦЭМ!$A$33:$A$776,$A23,СВЦЭМ!$B$33:$B$776,G$11)+'СЕТ СН'!$F$14+СВЦЭМ!$D$10+'СЕТ СН'!$F$5-'СЕТ СН'!$F$24</f>
        <v>1738.00264707</v>
      </c>
      <c r="H23" s="36">
        <f>SUMIFS(СВЦЭМ!$D$33:$D$776,СВЦЭМ!$A$33:$A$776,$A23,СВЦЭМ!$B$33:$B$776,H$11)+'СЕТ СН'!$F$14+СВЦЭМ!$D$10+'СЕТ СН'!$F$5-'СЕТ СН'!$F$24</f>
        <v>1693.98169766</v>
      </c>
      <c r="I23" s="36">
        <f>SUMIFS(СВЦЭМ!$D$33:$D$776,СВЦЭМ!$A$33:$A$776,$A23,СВЦЭМ!$B$33:$B$776,I$11)+'СЕТ СН'!$F$14+СВЦЭМ!$D$10+'СЕТ СН'!$F$5-'СЕТ СН'!$F$24</f>
        <v>1643.66496912</v>
      </c>
      <c r="J23" s="36">
        <f>SUMIFS(СВЦЭМ!$D$33:$D$776,СВЦЭМ!$A$33:$A$776,$A23,СВЦЭМ!$B$33:$B$776,J$11)+'СЕТ СН'!$F$14+СВЦЭМ!$D$10+'СЕТ СН'!$F$5-'СЕТ СН'!$F$24</f>
        <v>1608.8757454000001</v>
      </c>
      <c r="K23" s="36">
        <f>SUMIFS(СВЦЭМ!$D$33:$D$776,СВЦЭМ!$A$33:$A$776,$A23,СВЦЭМ!$B$33:$B$776,K$11)+'СЕТ СН'!$F$14+СВЦЭМ!$D$10+'СЕТ СН'!$F$5-'СЕТ СН'!$F$24</f>
        <v>1611.6597497500002</v>
      </c>
      <c r="L23" s="36">
        <f>SUMIFS(СВЦЭМ!$D$33:$D$776,СВЦЭМ!$A$33:$A$776,$A23,СВЦЭМ!$B$33:$B$776,L$11)+'СЕТ СН'!$F$14+СВЦЭМ!$D$10+'СЕТ СН'!$F$5-'СЕТ СН'!$F$24</f>
        <v>1623.5578307400001</v>
      </c>
      <c r="M23" s="36">
        <f>SUMIFS(СВЦЭМ!$D$33:$D$776,СВЦЭМ!$A$33:$A$776,$A23,СВЦЭМ!$B$33:$B$776,M$11)+'СЕТ СН'!$F$14+СВЦЭМ!$D$10+'СЕТ СН'!$F$5-'СЕТ СН'!$F$24</f>
        <v>1616.8249814700002</v>
      </c>
      <c r="N23" s="36">
        <f>SUMIFS(СВЦЭМ!$D$33:$D$776,СВЦЭМ!$A$33:$A$776,$A23,СВЦЭМ!$B$33:$B$776,N$11)+'СЕТ СН'!$F$14+СВЦЭМ!$D$10+'СЕТ СН'!$F$5-'СЕТ СН'!$F$24</f>
        <v>1607.9374854300002</v>
      </c>
      <c r="O23" s="36">
        <f>SUMIFS(СВЦЭМ!$D$33:$D$776,СВЦЭМ!$A$33:$A$776,$A23,СВЦЭМ!$B$33:$B$776,O$11)+'СЕТ СН'!$F$14+СВЦЭМ!$D$10+'СЕТ СН'!$F$5-'СЕТ СН'!$F$24</f>
        <v>1610.0510287100001</v>
      </c>
      <c r="P23" s="36">
        <f>SUMIFS(СВЦЭМ!$D$33:$D$776,СВЦЭМ!$A$33:$A$776,$A23,СВЦЭМ!$B$33:$B$776,P$11)+'СЕТ СН'!$F$14+СВЦЭМ!$D$10+'СЕТ СН'!$F$5-'СЕТ СН'!$F$24</f>
        <v>1609.9549212900001</v>
      </c>
      <c r="Q23" s="36">
        <f>SUMIFS(СВЦЭМ!$D$33:$D$776,СВЦЭМ!$A$33:$A$776,$A23,СВЦЭМ!$B$33:$B$776,Q$11)+'СЕТ СН'!$F$14+СВЦЭМ!$D$10+'СЕТ СН'!$F$5-'СЕТ СН'!$F$24</f>
        <v>1600.7831803000001</v>
      </c>
      <c r="R23" s="36">
        <f>SUMIFS(СВЦЭМ!$D$33:$D$776,СВЦЭМ!$A$33:$A$776,$A23,СВЦЭМ!$B$33:$B$776,R$11)+'СЕТ СН'!$F$14+СВЦЭМ!$D$10+'СЕТ СН'!$F$5-'СЕТ СН'!$F$24</f>
        <v>1596.4191745400001</v>
      </c>
      <c r="S23" s="36">
        <f>SUMIFS(СВЦЭМ!$D$33:$D$776,СВЦЭМ!$A$33:$A$776,$A23,СВЦЭМ!$B$33:$B$776,S$11)+'СЕТ СН'!$F$14+СВЦЭМ!$D$10+'СЕТ СН'!$F$5-'СЕТ СН'!$F$24</f>
        <v>1598.7422585500001</v>
      </c>
      <c r="T23" s="36">
        <f>SUMIFS(СВЦЭМ!$D$33:$D$776,СВЦЭМ!$A$33:$A$776,$A23,СВЦЭМ!$B$33:$B$776,T$11)+'СЕТ СН'!$F$14+СВЦЭМ!$D$10+'СЕТ СН'!$F$5-'СЕТ СН'!$F$24</f>
        <v>1604.4966864600001</v>
      </c>
      <c r="U23" s="36">
        <f>SUMIFS(СВЦЭМ!$D$33:$D$776,СВЦЭМ!$A$33:$A$776,$A23,СВЦЭМ!$B$33:$B$776,U$11)+'СЕТ СН'!$F$14+СВЦЭМ!$D$10+'СЕТ СН'!$F$5-'СЕТ СН'!$F$24</f>
        <v>1623.1640285000001</v>
      </c>
      <c r="V23" s="36">
        <f>SUMIFS(СВЦЭМ!$D$33:$D$776,СВЦЭМ!$A$33:$A$776,$A23,СВЦЭМ!$B$33:$B$776,V$11)+'СЕТ СН'!$F$14+СВЦЭМ!$D$10+'СЕТ СН'!$F$5-'СЕТ СН'!$F$24</f>
        <v>1644.6205486000001</v>
      </c>
      <c r="W23" s="36">
        <f>SUMIFS(СВЦЭМ!$D$33:$D$776,СВЦЭМ!$A$33:$A$776,$A23,СВЦЭМ!$B$33:$B$776,W$11)+'СЕТ СН'!$F$14+СВЦЭМ!$D$10+'СЕТ СН'!$F$5-'СЕТ СН'!$F$24</f>
        <v>1624.7059021100001</v>
      </c>
      <c r="X23" s="36">
        <f>SUMIFS(СВЦЭМ!$D$33:$D$776,СВЦЭМ!$A$33:$A$776,$A23,СВЦЭМ!$B$33:$B$776,X$11)+'СЕТ СН'!$F$14+СВЦЭМ!$D$10+'СЕТ СН'!$F$5-'СЕТ СН'!$F$24</f>
        <v>1612.1164104200002</v>
      </c>
      <c r="Y23" s="36">
        <f>SUMIFS(СВЦЭМ!$D$33:$D$776,СВЦЭМ!$A$33:$A$776,$A23,СВЦЭМ!$B$33:$B$776,Y$11)+'СЕТ СН'!$F$14+СВЦЭМ!$D$10+'СЕТ СН'!$F$5-'СЕТ СН'!$F$24</f>
        <v>1654.10318431</v>
      </c>
    </row>
    <row r="24" spans="1:25" ht="15.75" x14ac:dyDescent="0.2">
      <c r="A24" s="35">
        <f t="shared" si="0"/>
        <v>43721</v>
      </c>
      <c r="B24" s="36">
        <f>SUMIFS(СВЦЭМ!$D$33:$D$776,СВЦЭМ!$A$33:$A$776,$A24,СВЦЭМ!$B$33:$B$776,B$11)+'СЕТ СН'!$F$14+СВЦЭМ!$D$10+'СЕТ СН'!$F$5-'СЕТ СН'!$F$24</f>
        <v>1660.2396390000001</v>
      </c>
      <c r="C24" s="36">
        <f>SUMIFS(СВЦЭМ!$D$33:$D$776,СВЦЭМ!$A$33:$A$776,$A24,СВЦЭМ!$B$33:$B$776,C$11)+'СЕТ СН'!$F$14+СВЦЭМ!$D$10+'СЕТ СН'!$F$5-'СЕТ СН'!$F$24</f>
        <v>1701.2266678700003</v>
      </c>
      <c r="D24" s="36">
        <f>SUMIFS(СВЦЭМ!$D$33:$D$776,СВЦЭМ!$A$33:$A$776,$A24,СВЦЭМ!$B$33:$B$776,D$11)+'СЕТ СН'!$F$14+СВЦЭМ!$D$10+'СЕТ СН'!$F$5-'СЕТ СН'!$F$24</f>
        <v>1717.18866647</v>
      </c>
      <c r="E24" s="36">
        <f>SUMIFS(СВЦЭМ!$D$33:$D$776,СВЦЭМ!$A$33:$A$776,$A24,СВЦЭМ!$B$33:$B$776,E$11)+'СЕТ СН'!$F$14+СВЦЭМ!$D$10+'СЕТ СН'!$F$5-'СЕТ СН'!$F$24</f>
        <v>1729.0762535000001</v>
      </c>
      <c r="F24" s="36">
        <f>SUMIFS(СВЦЭМ!$D$33:$D$776,СВЦЭМ!$A$33:$A$776,$A24,СВЦЭМ!$B$33:$B$776,F$11)+'СЕТ СН'!$F$14+СВЦЭМ!$D$10+'СЕТ СН'!$F$5-'СЕТ СН'!$F$24</f>
        <v>1733.6877174900001</v>
      </c>
      <c r="G24" s="36">
        <f>SUMIFS(СВЦЭМ!$D$33:$D$776,СВЦЭМ!$A$33:$A$776,$A24,СВЦЭМ!$B$33:$B$776,G$11)+'СЕТ СН'!$F$14+СВЦЭМ!$D$10+'СЕТ СН'!$F$5-'СЕТ СН'!$F$24</f>
        <v>1704.3084194800001</v>
      </c>
      <c r="H24" s="36">
        <f>SUMIFS(СВЦЭМ!$D$33:$D$776,СВЦЭМ!$A$33:$A$776,$A24,СВЦЭМ!$B$33:$B$776,H$11)+'СЕТ СН'!$F$14+СВЦЭМ!$D$10+'СЕТ СН'!$F$5-'СЕТ СН'!$F$24</f>
        <v>1665.0678346200002</v>
      </c>
      <c r="I24" s="36">
        <f>SUMIFS(СВЦЭМ!$D$33:$D$776,СВЦЭМ!$A$33:$A$776,$A24,СВЦЭМ!$B$33:$B$776,I$11)+'СЕТ СН'!$F$14+СВЦЭМ!$D$10+'СЕТ СН'!$F$5-'СЕТ СН'!$F$24</f>
        <v>1639.41436819</v>
      </c>
      <c r="J24" s="36">
        <f>SUMIFS(СВЦЭМ!$D$33:$D$776,СВЦЭМ!$A$33:$A$776,$A24,СВЦЭМ!$B$33:$B$776,J$11)+'СЕТ СН'!$F$14+СВЦЭМ!$D$10+'СЕТ СН'!$F$5-'СЕТ СН'!$F$24</f>
        <v>1626.26607646</v>
      </c>
      <c r="K24" s="36">
        <f>SUMIFS(СВЦЭМ!$D$33:$D$776,СВЦЭМ!$A$33:$A$776,$A24,СВЦЭМ!$B$33:$B$776,K$11)+'СЕТ СН'!$F$14+СВЦЭМ!$D$10+'СЕТ СН'!$F$5-'СЕТ СН'!$F$24</f>
        <v>1603.37923241</v>
      </c>
      <c r="L24" s="36">
        <f>SUMIFS(СВЦЭМ!$D$33:$D$776,СВЦЭМ!$A$33:$A$776,$A24,СВЦЭМ!$B$33:$B$776,L$11)+'СЕТ СН'!$F$14+СВЦЭМ!$D$10+'СЕТ СН'!$F$5-'СЕТ СН'!$F$24</f>
        <v>1597.1727325400002</v>
      </c>
      <c r="M24" s="36">
        <f>SUMIFS(СВЦЭМ!$D$33:$D$776,СВЦЭМ!$A$33:$A$776,$A24,СВЦЭМ!$B$33:$B$776,M$11)+'СЕТ СН'!$F$14+СВЦЭМ!$D$10+'СЕТ СН'!$F$5-'СЕТ СН'!$F$24</f>
        <v>1597.7772</v>
      </c>
      <c r="N24" s="36">
        <f>SUMIFS(СВЦЭМ!$D$33:$D$776,СВЦЭМ!$A$33:$A$776,$A24,СВЦЭМ!$B$33:$B$776,N$11)+'СЕТ СН'!$F$14+СВЦЭМ!$D$10+'СЕТ СН'!$F$5-'СЕТ СН'!$F$24</f>
        <v>1610.783179</v>
      </c>
      <c r="O24" s="36">
        <f>SUMIFS(СВЦЭМ!$D$33:$D$776,СВЦЭМ!$A$33:$A$776,$A24,СВЦЭМ!$B$33:$B$776,O$11)+'СЕТ СН'!$F$14+СВЦЭМ!$D$10+'СЕТ СН'!$F$5-'СЕТ СН'!$F$24</f>
        <v>1616.28132942</v>
      </c>
      <c r="P24" s="36">
        <f>SUMIFS(СВЦЭМ!$D$33:$D$776,СВЦЭМ!$A$33:$A$776,$A24,СВЦЭМ!$B$33:$B$776,P$11)+'СЕТ СН'!$F$14+СВЦЭМ!$D$10+'СЕТ СН'!$F$5-'СЕТ СН'!$F$24</f>
        <v>1616.3927531100001</v>
      </c>
      <c r="Q24" s="36">
        <f>SUMIFS(СВЦЭМ!$D$33:$D$776,СВЦЭМ!$A$33:$A$776,$A24,СВЦЭМ!$B$33:$B$776,Q$11)+'СЕТ СН'!$F$14+СВЦЭМ!$D$10+'СЕТ СН'!$F$5-'СЕТ СН'!$F$24</f>
        <v>1619.61726404</v>
      </c>
      <c r="R24" s="36">
        <f>SUMIFS(СВЦЭМ!$D$33:$D$776,СВЦЭМ!$A$33:$A$776,$A24,СВЦЭМ!$B$33:$B$776,R$11)+'СЕТ СН'!$F$14+СВЦЭМ!$D$10+'СЕТ СН'!$F$5-'СЕТ СН'!$F$24</f>
        <v>1589.49803479</v>
      </c>
      <c r="S24" s="36">
        <f>SUMIFS(СВЦЭМ!$D$33:$D$776,СВЦЭМ!$A$33:$A$776,$A24,СВЦЭМ!$B$33:$B$776,S$11)+'СЕТ СН'!$F$14+СВЦЭМ!$D$10+'СЕТ СН'!$F$5-'СЕТ СН'!$F$24</f>
        <v>1606.0396842800001</v>
      </c>
      <c r="T24" s="36">
        <f>SUMIFS(СВЦЭМ!$D$33:$D$776,СВЦЭМ!$A$33:$A$776,$A24,СВЦЭМ!$B$33:$B$776,T$11)+'СЕТ СН'!$F$14+СВЦЭМ!$D$10+'СЕТ СН'!$F$5-'СЕТ СН'!$F$24</f>
        <v>1620.40899657</v>
      </c>
      <c r="U24" s="36">
        <f>SUMIFS(СВЦЭМ!$D$33:$D$776,СВЦЭМ!$A$33:$A$776,$A24,СВЦЭМ!$B$33:$B$776,U$11)+'СЕТ СН'!$F$14+СВЦЭМ!$D$10+'СЕТ СН'!$F$5-'СЕТ СН'!$F$24</f>
        <v>1631.6670725100003</v>
      </c>
      <c r="V24" s="36">
        <f>SUMIFS(СВЦЭМ!$D$33:$D$776,СВЦЭМ!$A$33:$A$776,$A24,СВЦЭМ!$B$33:$B$776,V$11)+'СЕТ СН'!$F$14+СВЦЭМ!$D$10+'СЕТ СН'!$F$5-'СЕТ СН'!$F$24</f>
        <v>1590.75215157</v>
      </c>
      <c r="W24" s="36">
        <f>SUMIFS(СВЦЭМ!$D$33:$D$776,СВЦЭМ!$A$33:$A$776,$A24,СВЦЭМ!$B$33:$B$776,W$11)+'СЕТ СН'!$F$14+СВЦЭМ!$D$10+'СЕТ СН'!$F$5-'СЕТ СН'!$F$24</f>
        <v>1604.3018667200001</v>
      </c>
      <c r="X24" s="36">
        <f>SUMIFS(СВЦЭМ!$D$33:$D$776,СВЦЭМ!$A$33:$A$776,$A24,СВЦЭМ!$B$33:$B$776,X$11)+'СЕТ СН'!$F$14+СВЦЭМ!$D$10+'СЕТ СН'!$F$5-'СЕТ СН'!$F$24</f>
        <v>1578.8154408600001</v>
      </c>
      <c r="Y24" s="36">
        <f>SUMIFS(СВЦЭМ!$D$33:$D$776,СВЦЭМ!$A$33:$A$776,$A24,СВЦЭМ!$B$33:$B$776,Y$11)+'СЕТ СН'!$F$14+СВЦЭМ!$D$10+'СЕТ СН'!$F$5-'СЕТ СН'!$F$24</f>
        <v>1647.1877435400002</v>
      </c>
    </row>
    <row r="25" spans="1:25" ht="15.75" x14ac:dyDescent="0.2">
      <c r="A25" s="35">
        <f t="shared" si="0"/>
        <v>43722</v>
      </c>
      <c r="B25" s="36">
        <f>SUMIFS(СВЦЭМ!$D$33:$D$776,СВЦЭМ!$A$33:$A$776,$A25,СВЦЭМ!$B$33:$B$776,B$11)+'СЕТ СН'!$F$14+СВЦЭМ!$D$10+'СЕТ СН'!$F$5-'СЕТ СН'!$F$24</f>
        <v>1732.1336433500001</v>
      </c>
      <c r="C25" s="36">
        <f>SUMIFS(СВЦЭМ!$D$33:$D$776,СВЦЭМ!$A$33:$A$776,$A25,СВЦЭМ!$B$33:$B$776,C$11)+'СЕТ СН'!$F$14+СВЦЭМ!$D$10+'СЕТ СН'!$F$5-'СЕТ СН'!$F$24</f>
        <v>1730.8835677500001</v>
      </c>
      <c r="D25" s="36">
        <f>SUMIFS(СВЦЭМ!$D$33:$D$776,СВЦЭМ!$A$33:$A$776,$A25,СВЦЭМ!$B$33:$B$776,D$11)+'СЕТ СН'!$F$14+СВЦЭМ!$D$10+'СЕТ СН'!$F$5-'СЕТ СН'!$F$24</f>
        <v>1750.32845679</v>
      </c>
      <c r="E25" s="36">
        <f>SUMIFS(СВЦЭМ!$D$33:$D$776,СВЦЭМ!$A$33:$A$776,$A25,СВЦЭМ!$B$33:$B$776,E$11)+'СЕТ СН'!$F$14+СВЦЭМ!$D$10+'СЕТ СН'!$F$5-'СЕТ СН'!$F$24</f>
        <v>1759.2557447300001</v>
      </c>
      <c r="F25" s="36">
        <f>SUMIFS(СВЦЭМ!$D$33:$D$776,СВЦЭМ!$A$33:$A$776,$A25,СВЦЭМ!$B$33:$B$776,F$11)+'СЕТ СН'!$F$14+СВЦЭМ!$D$10+'СЕТ СН'!$F$5-'СЕТ СН'!$F$24</f>
        <v>1763.5282101299999</v>
      </c>
      <c r="G25" s="36">
        <f>SUMIFS(СВЦЭМ!$D$33:$D$776,СВЦЭМ!$A$33:$A$776,$A25,СВЦЭМ!$B$33:$B$776,G$11)+'СЕТ СН'!$F$14+СВЦЭМ!$D$10+'СЕТ СН'!$F$5-'СЕТ СН'!$F$24</f>
        <v>1761.9953798400002</v>
      </c>
      <c r="H25" s="36">
        <f>SUMIFS(СВЦЭМ!$D$33:$D$776,СВЦЭМ!$A$33:$A$776,$A25,СВЦЭМ!$B$33:$B$776,H$11)+'СЕТ СН'!$F$14+СВЦЭМ!$D$10+'СЕТ СН'!$F$5-'СЕТ СН'!$F$24</f>
        <v>1740.3787119900001</v>
      </c>
      <c r="I25" s="36">
        <f>SUMIFS(СВЦЭМ!$D$33:$D$776,СВЦЭМ!$A$33:$A$776,$A25,СВЦЭМ!$B$33:$B$776,I$11)+'СЕТ СН'!$F$14+СВЦЭМ!$D$10+'СЕТ СН'!$F$5-'СЕТ СН'!$F$24</f>
        <v>1700.05888504</v>
      </c>
      <c r="J25" s="36">
        <f>SUMIFS(СВЦЭМ!$D$33:$D$776,СВЦЭМ!$A$33:$A$776,$A25,СВЦЭМ!$B$33:$B$776,J$11)+'СЕТ СН'!$F$14+СВЦЭМ!$D$10+'СЕТ СН'!$F$5-'СЕТ СН'!$F$24</f>
        <v>1642.2428500400001</v>
      </c>
      <c r="K25" s="36">
        <f>SUMIFS(СВЦЭМ!$D$33:$D$776,СВЦЭМ!$A$33:$A$776,$A25,СВЦЭМ!$B$33:$B$776,K$11)+'СЕТ СН'!$F$14+СВЦЭМ!$D$10+'СЕТ СН'!$F$5-'СЕТ СН'!$F$24</f>
        <v>1605.5311651300001</v>
      </c>
      <c r="L25" s="36">
        <f>SUMIFS(СВЦЭМ!$D$33:$D$776,СВЦЭМ!$A$33:$A$776,$A25,СВЦЭМ!$B$33:$B$776,L$11)+'СЕТ СН'!$F$14+СВЦЭМ!$D$10+'СЕТ СН'!$F$5-'СЕТ СН'!$F$24</f>
        <v>1587.2568794400001</v>
      </c>
      <c r="M25" s="36">
        <f>SUMIFS(СВЦЭМ!$D$33:$D$776,СВЦЭМ!$A$33:$A$776,$A25,СВЦЭМ!$B$33:$B$776,M$11)+'СЕТ СН'!$F$14+СВЦЭМ!$D$10+'СЕТ СН'!$F$5-'СЕТ СН'!$F$24</f>
        <v>1580.5174257900001</v>
      </c>
      <c r="N25" s="36">
        <f>SUMIFS(СВЦЭМ!$D$33:$D$776,СВЦЭМ!$A$33:$A$776,$A25,СВЦЭМ!$B$33:$B$776,N$11)+'СЕТ СН'!$F$14+СВЦЭМ!$D$10+'СЕТ СН'!$F$5-'СЕТ СН'!$F$24</f>
        <v>1585.9458775200001</v>
      </c>
      <c r="O25" s="36">
        <f>SUMIFS(СВЦЭМ!$D$33:$D$776,СВЦЭМ!$A$33:$A$776,$A25,СВЦЭМ!$B$33:$B$776,O$11)+'СЕТ СН'!$F$14+СВЦЭМ!$D$10+'СЕТ СН'!$F$5-'СЕТ СН'!$F$24</f>
        <v>1592.9656438500001</v>
      </c>
      <c r="P25" s="36">
        <f>SUMIFS(СВЦЭМ!$D$33:$D$776,СВЦЭМ!$A$33:$A$776,$A25,СВЦЭМ!$B$33:$B$776,P$11)+'СЕТ СН'!$F$14+СВЦЭМ!$D$10+'СЕТ СН'!$F$5-'СЕТ СН'!$F$24</f>
        <v>1609.8117841800001</v>
      </c>
      <c r="Q25" s="36">
        <f>SUMIFS(СВЦЭМ!$D$33:$D$776,СВЦЭМ!$A$33:$A$776,$A25,СВЦЭМ!$B$33:$B$776,Q$11)+'СЕТ СН'!$F$14+СВЦЭМ!$D$10+'СЕТ СН'!$F$5-'СЕТ СН'!$F$24</f>
        <v>1611.46570531</v>
      </c>
      <c r="R25" s="36">
        <f>SUMIFS(СВЦЭМ!$D$33:$D$776,СВЦЭМ!$A$33:$A$776,$A25,СВЦЭМ!$B$33:$B$776,R$11)+'СЕТ СН'!$F$14+СВЦЭМ!$D$10+'СЕТ СН'!$F$5-'СЕТ СН'!$F$24</f>
        <v>1577.9997679600001</v>
      </c>
      <c r="S25" s="36">
        <f>SUMIFS(СВЦЭМ!$D$33:$D$776,СВЦЭМ!$A$33:$A$776,$A25,СВЦЭМ!$B$33:$B$776,S$11)+'СЕТ СН'!$F$14+СВЦЭМ!$D$10+'СЕТ СН'!$F$5-'СЕТ СН'!$F$24</f>
        <v>1546.7890256600001</v>
      </c>
      <c r="T25" s="36">
        <f>SUMIFS(СВЦЭМ!$D$33:$D$776,СВЦЭМ!$A$33:$A$776,$A25,СВЦЭМ!$B$33:$B$776,T$11)+'СЕТ СН'!$F$14+СВЦЭМ!$D$10+'СЕТ СН'!$F$5-'СЕТ СН'!$F$24</f>
        <v>1549.4963924600002</v>
      </c>
      <c r="U25" s="36">
        <f>SUMIFS(СВЦЭМ!$D$33:$D$776,СВЦЭМ!$A$33:$A$776,$A25,СВЦЭМ!$B$33:$B$776,U$11)+'СЕТ СН'!$F$14+СВЦЭМ!$D$10+'СЕТ СН'!$F$5-'СЕТ СН'!$F$24</f>
        <v>1552.8335887100002</v>
      </c>
      <c r="V25" s="36">
        <f>SUMIFS(СВЦЭМ!$D$33:$D$776,СВЦЭМ!$A$33:$A$776,$A25,СВЦЭМ!$B$33:$B$776,V$11)+'СЕТ СН'!$F$14+СВЦЭМ!$D$10+'СЕТ СН'!$F$5-'СЕТ СН'!$F$24</f>
        <v>1570.0032542600002</v>
      </c>
      <c r="W25" s="36">
        <f>SUMIFS(СВЦЭМ!$D$33:$D$776,СВЦЭМ!$A$33:$A$776,$A25,СВЦЭМ!$B$33:$B$776,W$11)+'СЕТ СН'!$F$14+СВЦЭМ!$D$10+'СЕТ СН'!$F$5-'СЕТ СН'!$F$24</f>
        <v>1563.1419387400001</v>
      </c>
      <c r="X25" s="36">
        <f>SUMIFS(СВЦЭМ!$D$33:$D$776,СВЦЭМ!$A$33:$A$776,$A25,СВЦЭМ!$B$33:$B$776,X$11)+'СЕТ СН'!$F$14+СВЦЭМ!$D$10+'СЕТ СН'!$F$5-'СЕТ СН'!$F$24</f>
        <v>1533.57239912</v>
      </c>
      <c r="Y25" s="36">
        <f>SUMIFS(СВЦЭМ!$D$33:$D$776,СВЦЭМ!$A$33:$A$776,$A25,СВЦЭМ!$B$33:$B$776,Y$11)+'СЕТ СН'!$F$14+СВЦЭМ!$D$10+'СЕТ СН'!$F$5-'СЕТ СН'!$F$24</f>
        <v>1559.0322506299999</v>
      </c>
    </row>
    <row r="26" spans="1:25" ht="15.75" x14ac:dyDescent="0.2">
      <c r="A26" s="35">
        <f t="shared" si="0"/>
        <v>43723</v>
      </c>
      <c r="B26" s="36">
        <f>SUMIFS(СВЦЭМ!$D$33:$D$776,СВЦЭМ!$A$33:$A$776,$A26,СВЦЭМ!$B$33:$B$776,B$11)+'СЕТ СН'!$F$14+СВЦЭМ!$D$10+'СЕТ СН'!$F$5-'СЕТ СН'!$F$24</f>
        <v>1633.2502854200002</v>
      </c>
      <c r="C26" s="36">
        <f>SUMIFS(СВЦЭМ!$D$33:$D$776,СВЦЭМ!$A$33:$A$776,$A26,СВЦЭМ!$B$33:$B$776,C$11)+'СЕТ СН'!$F$14+СВЦЭМ!$D$10+'СЕТ СН'!$F$5-'СЕТ СН'!$F$24</f>
        <v>1668.0042666500001</v>
      </c>
      <c r="D26" s="36">
        <f>SUMIFS(СВЦЭМ!$D$33:$D$776,СВЦЭМ!$A$33:$A$776,$A26,СВЦЭМ!$B$33:$B$776,D$11)+'СЕТ СН'!$F$14+СВЦЭМ!$D$10+'СЕТ СН'!$F$5-'СЕТ СН'!$F$24</f>
        <v>1690.2660972100002</v>
      </c>
      <c r="E26" s="36">
        <f>SUMIFS(СВЦЭМ!$D$33:$D$776,СВЦЭМ!$A$33:$A$776,$A26,СВЦЭМ!$B$33:$B$776,E$11)+'СЕТ СН'!$F$14+СВЦЭМ!$D$10+'СЕТ СН'!$F$5-'СЕТ СН'!$F$24</f>
        <v>1700.18884329</v>
      </c>
      <c r="F26" s="36">
        <f>SUMIFS(СВЦЭМ!$D$33:$D$776,СВЦЭМ!$A$33:$A$776,$A26,СВЦЭМ!$B$33:$B$776,F$11)+'СЕТ СН'!$F$14+СВЦЭМ!$D$10+'СЕТ СН'!$F$5-'СЕТ СН'!$F$24</f>
        <v>1702.2818771400002</v>
      </c>
      <c r="G26" s="36">
        <f>SUMIFS(СВЦЭМ!$D$33:$D$776,СВЦЭМ!$A$33:$A$776,$A26,СВЦЭМ!$B$33:$B$776,G$11)+'СЕТ СН'!$F$14+СВЦЭМ!$D$10+'СЕТ СН'!$F$5-'СЕТ СН'!$F$24</f>
        <v>1697.16037345</v>
      </c>
      <c r="H26" s="36">
        <f>SUMIFS(СВЦЭМ!$D$33:$D$776,СВЦЭМ!$A$33:$A$776,$A26,СВЦЭМ!$B$33:$B$776,H$11)+'СЕТ СН'!$F$14+СВЦЭМ!$D$10+'СЕТ СН'!$F$5-'СЕТ СН'!$F$24</f>
        <v>1678.6859860500001</v>
      </c>
      <c r="I26" s="36">
        <f>SUMIFS(СВЦЭМ!$D$33:$D$776,СВЦЭМ!$A$33:$A$776,$A26,СВЦЭМ!$B$33:$B$776,I$11)+'СЕТ СН'!$F$14+СВЦЭМ!$D$10+'СЕТ СН'!$F$5-'СЕТ СН'!$F$24</f>
        <v>1651.9766426400001</v>
      </c>
      <c r="J26" s="36">
        <f>SUMIFS(СВЦЭМ!$D$33:$D$776,СВЦЭМ!$A$33:$A$776,$A26,СВЦЭМ!$B$33:$B$776,J$11)+'СЕТ СН'!$F$14+СВЦЭМ!$D$10+'СЕТ СН'!$F$5-'СЕТ СН'!$F$24</f>
        <v>1604.91739689</v>
      </c>
      <c r="K26" s="36">
        <f>SUMIFS(СВЦЭМ!$D$33:$D$776,СВЦЭМ!$A$33:$A$776,$A26,СВЦЭМ!$B$33:$B$776,K$11)+'СЕТ СН'!$F$14+СВЦЭМ!$D$10+'СЕТ СН'!$F$5-'СЕТ СН'!$F$24</f>
        <v>1579.5236536500001</v>
      </c>
      <c r="L26" s="36">
        <f>SUMIFS(СВЦЭМ!$D$33:$D$776,СВЦЭМ!$A$33:$A$776,$A26,СВЦЭМ!$B$33:$B$776,L$11)+'СЕТ СН'!$F$14+СВЦЭМ!$D$10+'СЕТ СН'!$F$5-'СЕТ СН'!$F$24</f>
        <v>1596.2699628400001</v>
      </c>
      <c r="M26" s="36">
        <f>SUMIFS(СВЦЭМ!$D$33:$D$776,СВЦЭМ!$A$33:$A$776,$A26,СВЦЭМ!$B$33:$B$776,M$11)+'СЕТ СН'!$F$14+СВЦЭМ!$D$10+'СЕТ СН'!$F$5-'СЕТ СН'!$F$24</f>
        <v>1588.5396582000001</v>
      </c>
      <c r="N26" s="36">
        <f>SUMIFS(СВЦЭМ!$D$33:$D$776,СВЦЭМ!$A$33:$A$776,$A26,СВЦЭМ!$B$33:$B$776,N$11)+'СЕТ СН'!$F$14+СВЦЭМ!$D$10+'СЕТ СН'!$F$5-'СЕТ СН'!$F$24</f>
        <v>1582.6936984500001</v>
      </c>
      <c r="O26" s="36">
        <f>SUMIFS(СВЦЭМ!$D$33:$D$776,СВЦЭМ!$A$33:$A$776,$A26,СВЦЭМ!$B$33:$B$776,O$11)+'СЕТ СН'!$F$14+СВЦЭМ!$D$10+'СЕТ СН'!$F$5-'СЕТ СН'!$F$24</f>
        <v>1584.2795211900002</v>
      </c>
      <c r="P26" s="36">
        <f>SUMIFS(СВЦЭМ!$D$33:$D$776,СВЦЭМ!$A$33:$A$776,$A26,СВЦЭМ!$B$33:$B$776,P$11)+'СЕТ СН'!$F$14+СВЦЭМ!$D$10+'СЕТ СН'!$F$5-'СЕТ СН'!$F$24</f>
        <v>1587.83973715</v>
      </c>
      <c r="Q26" s="36">
        <f>SUMIFS(СВЦЭМ!$D$33:$D$776,СВЦЭМ!$A$33:$A$776,$A26,СВЦЭМ!$B$33:$B$776,Q$11)+'СЕТ СН'!$F$14+СВЦЭМ!$D$10+'СЕТ СН'!$F$5-'СЕТ СН'!$F$24</f>
        <v>1594.2286801</v>
      </c>
      <c r="R26" s="36">
        <f>SUMIFS(СВЦЭМ!$D$33:$D$776,СВЦЭМ!$A$33:$A$776,$A26,СВЦЭМ!$B$33:$B$776,R$11)+'СЕТ СН'!$F$14+СВЦЭМ!$D$10+'СЕТ СН'!$F$5-'СЕТ СН'!$F$24</f>
        <v>1551.8952871000001</v>
      </c>
      <c r="S26" s="36">
        <f>SUMIFS(СВЦЭМ!$D$33:$D$776,СВЦЭМ!$A$33:$A$776,$A26,СВЦЭМ!$B$33:$B$776,S$11)+'СЕТ СН'!$F$14+СВЦЭМ!$D$10+'СЕТ СН'!$F$5-'СЕТ СН'!$F$24</f>
        <v>1540.0300753500001</v>
      </c>
      <c r="T26" s="36">
        <f>SUMIFS(СВЦЭМ!$D$33:$D$776,СВЦЭМ!$A$33:$A$776,$A26,СВЦЭМ!$B$33:$B$776,T$11)+'СЕТ СН'!$F$14+СВЦЭМ!$D$10+'СЕТ СН'!$F$5-'СЕТ СН'!$F$24</f>
        <v>1548.0995158800001</v>
      </c>
      <c r="U26" s="36">
        <f>SUMIFS(СВЦЭМ!$D$33:$D$776,СВЦЭМ!$A$33:$A$776,$A26,СВЦЭМ!$B$33:$B$776,U$11)+'СЕТ СН'!$F$14+СВЦЭМ!$D$10+'СЕТ СН'!$F$5-'СЕТ СН'!$F$24</f>
        <v>1564.0241295400001</v>
      </c>
      <c r="V26" s="36">
        <f>SUMIFS(СВЦЭМ!$D$33:$D$776,СВЦЭМ!$A$33:$A$776,$A26,СВЦЭМ!$B$33:$B$776,V$11)+'СЕТ СН'!$F$14+СВЦЭМ!$D$10+'СЕТ СН'!$F$5-'СЕТ СН'!$F$24</f>
        <v>1588.3603436500002</v>
      </c>
      <c r="W26" s="36">
        <f>SUMIFS(СВЦЭМ!$D$33:$D$776,СВЦЭМ!$A$33:$A$776,$A26,СВЦЭМ!$B$33:$B$776,W$11)+'СЕТ СН'!$F$14+СВЦЭМ!$D$10+'СЕТ СН'!$F$5-'СЕТ СН'!$F$24</f>
        <v>1579.2409065100001</v>
      </c>
      <c r="X26" s="36">
        <f>SUMIFS(СВЦЭМ!$D$33:$D$776,СВЦЭМ!$A$33:$A$776,$A26,СВЦЭМ!$B$33:$B$776,X$11)+'СЕТ СН'!$F$14+СВЦЭМ!$D$10+'СЕТ СН'!$F$5-'СЕТ СН'!$F$24</f>
        <v>1544.25628583</v>
      </c>
      <c r="Y26" s="36">
        <f>SUMIFS(СВЦЭМ!$D$33:$D$776,СВЦЭМ!$A$33:$A$776,$A26,СВЦЭМ!$B$33:$B$776,Y$11)+'СЕТ СН'!$F$14+СВЦЭМ!$D$10+'СЕТ СН'!$F$5-'СЕТ СН'!$F$24</f>
        <v>1584.7791592100002</v>
      </c>
    </row>
    <row r="27" spans="1:25" ht="15.75" x14ac:dyDescent="0.2">
      <c r="A27" s="35">
        <f t="shared" si="0"/>
        <v>43724</v>
      </c>
      <c r="B27" s="36">
        <f>SUMIFS(СВЦЭМ!$D$33:$D$776,СВЦЭМ!$A$33:$A$776,$A27,СВЦЭМ!$B$33:$B$776,B$11)+'СЕТ СН'!$F$14+СВЦЭМ!$D$10+'СЕТ СН'!$F$5-'СЕТ СН'!$F$24</f>
        <v>1670.98281705</v>
      </c>
      <c r="C27" s="36">
        <f>SUMIFS(СВЦЭМ!$D$33:$D$776,СВЦЭМ!$A$33:$A$776,$A27,СВЦЭМ!$B$33:$B$776,C$11)+'СЕТ СН'!$F$14+СВЦЭМ!$D$10+'СЕТ СН'!$F$5-'СЕТ СН'!$F$24</f>
        <v>1702.3272065900001</v>
      </c>
      <c r="D27" s="36">
        <f>SUMIFS(СВЦЭМ!$D$33:$D$776,СВЦЭМ!$A$33:$A$776,$A27,СВЦЭМ!$B$33:$B$776,D$11)+'СЕТ СН'!$F$14+СВЦЭМ!$D$10+'СЕТ СН'!$F$5-'СЕТ СН'!$F$24</f>
        <v>1720.8995711699999</v>
      </c>
      <c r="E27" s="36">
        <f>SUMIFS(СВЦЭМ!$D$33:$D$776,СВЦЭМ!$A$33:$A$776,$A27,СВЦЭМ!$B$33:$B$776,E$11)+'СЕТ СН'!$F$14+СВЦЭМ!$D$10+'СЕТ СН'!$F$5-'СЕТ СН'!$F$24</f>
        <v>1723.9693833900001</v>
      </c>
      <c r="F27" s="36">
        <f>SUMIFS(СВЦЭМ!$D$33:$D$776,СВЦЭМ!$A$33:$A$776,$A27,СВЦЭМ!$B$33:$B$776,F$11)+'СЕТ СН'!$F$14+СВЦЭМ!$D$10+'СЕТ СН'!$F$5-'СЕТ СН'!$F$24</f>
        <v>1729.4188694600002</v>
      </c>
      <c r="G27" s="36">
        <f>SUMIFS(СВЦЭМ!$D$33:$D$776,СВЦЭМ!$A$33:$A$776,$A27,СВЦЭМ!$B$33:$B$776,G$11)+'СЕТ СН'!$F$14+СВЦЭМ!$D$10+'СЕТ СН'!$F$5-'СЕТ СН'!$F$24</f>
        <v>1726.6704404000002</v>
      </c>
      <c r="H27" s="36">
        <f>SUMIFS(СВЦЭМ!$D$33:$D$776,СВЦЭМ!$A$33:$A$776,$A27,СВЦЭМ!$B$33:$B$776,H$11)+'СЕТ СН'!$F$14+СВЦЭМ!$D$10+'СЕТ СН'!$F$5-'СЕТ СН'!$F$24</f>
        <v>1685.9510995300002</v>
      </c>
      <c r="I27" s="36">
        <f>SUMIFS(СВЦЭМ!$D$33:$D$776,СВЦЭМ!$A$33:$A$776,$A27,СВЦЭМ!$B$33:$B$776,I$11)+'СЕТ СН'!$F$14+СВЦЭМ!$D$10+'СЕТ СН'!$F$5-'СЕТ СН'!$F$24</f>
        <v>1646.1028422500001</v>
      </c>
      <c r="J27" s="36">
        <f>SUMIFS(СВЦЭМ!$D$33:$D$776,СВЦЭМ!$A$33:$A$776,$A27,СВЦЭМ!$B$33:$B$776,J$11)+'СЕТ СН'!$F$14+СВЦЭМ!$D$10+'СЕТ СН'!$F$5-'СЕТ СН'!$F$24</f>
        <v>1627.1932168400001</v>
      </c>
      <c r="K27" s="36">
        <f>SUMIFS(СВЦЭМ!$D$33:$D$776,СВЦЭМ!$A$33:$A$776,$A27,СВЦЭМ!$B$33:$B$776,K$11)+'СЕТ СН'!$F$14+СВЦЭМ!$D$10+'СЕТ СН'!$F$5-'СЕТ СН'!$F$24</f>
        <v>1637.25982436</v>
      </c>
      <c r="L27" s="36">
        <f>SUMIFS(СВЦЭМ!$D$33:$D$776,СВЦЭМ!$A$33:$A$776,$A27,СВЦЭМ!$B$33:$B$776,L$11)+'СЕТ СН'!$F$14+СВЦЭМ!$D$10+'СЕТ СН'!$F$5-'СЕТ СН'!$F$24</f>
        <v>1634.2791044200001</v>
      </c>
      <c r="M27" s="36">
        <f>SUMIFS(СВЦЭМ!$D$33:$D$776,СВЦЭМ!$A$33:$A$776,$A27,СВЦЭМ!$B$33:$B$776,M$11)+'СЕТ СН'!$F$14+СВЦЭМ!$D$10+'СЕТ СН'!$F$5-'СЕТ СН'!$F$24</f>
        <v>1621.4182196700001</v>
      </c>
      <c r="N27" s="36">
        <f>SUMIFS(СВЦЭМ!$D$33:$D$776,СВЦЭМ!$A$33:$A$776,$A27,СВЦЭМ!$B$33:$B$776,N$11)+'СЕТ СН'!$F$14+СВЦЭМ!$D$10+'СЕТ СН'!$F$5-'СЕТ СН'!$F$24</f>
        <v>1614.7512462</v>
      </c>
      <c r="O27" s="36">
        <f>SUMIFS(СВЦЭМ!$D$33:$D$776,СВЦЭМ!$A$33:$A$776,$A27,СВЦЭМ!$B$33:$B$776,O$11)+'СЕТ СН'!$F$14+СВЦЭМ!$D$10+'СЕТ СН'!$F$5-'СЕТ СН'!$F$24</f>
        <v>1616.5824782</v>
      </c>
      <c r="P27" s="36">
        <f>SUMIFS(СВЦЭМ!$D$33:$D$776,СВЦЭМ!$A$33:$A$776,$A27,СВЦЭМ!$B$33:$B$776,P$11)+'СЕТ СН'!$F$14+СВЦЭМ!$D$10+'СЕТ СН'!$F$5-'СЕТ СН'!$F$24</f>
        <v>1622.76634506</v>
      </c>
      <c r="Q27" s="36">
        <f>SUMIFS(СВЦЭМ!$D$33:$D$776,СВЦЭМ!$A$33:$A$776,$A27,СВЦЭМ!$B$33:$B$776,Q$11)+'СЕТ СН'!$F$14+СВЦЭМ!$D$10+'СЕТ СН'!$F$5-'СЕТ СН'!$F$24</f>
        <v>1625.9545878600002</v>
      </c>
      <c r="R27" s="36">
        <f>SUMIFS(СВЦЭМ!$D$33:$D$776,СВЦЭМ!$A$33:$A$776,$A27,СВЦЭМ!$B$33:$B$776,R$11)+'СЕТ СН'!$F$14+СВЦЭМ!$D$10+'СЕТ СН'!$F$5-'СЕТ СН'!$F$24</f>
        <v>1595.14192705</v>
      </c>
      <c r="S27" s="36">
        <f>SUMIFS(СВЦЭМ!$D$33:$D$776,СВЦЭМ!$A$33:$A$776,$A27,СВЦЭМ!$B$33:$B$776,S$11)+'СЕТ СН'!$F$14+СВЦЭМ!$D$10+'СЕТ СН'!$F$5-'СЕТ СН'!$F$24</f>
        <v>1594.49827989</v>
      </c>
      <c r="T27" s="36">
        <f>SUMIFS(СВЦЭМ!$D$33:$D$776,СВЦЭМ!$A$33:$A$776,$A27,СВЦЭМ!$B$33:$B$776,T$11)+'СЕТ СН'!$F$14+СВЦЭМ!$D$10+'СЕТ СН'!$F$5-'СЕТ СН'!$F$24</f>
        <v>1600.4341640900002</v>
      </c>
      <c r="U27" s="36">
        <f>SUMIFS(СВЦЭМ!$D$33:$D$776,СВЦЭМ!$A$33:$A$776,$A27,СВЦЭМ!$B$33:$B$776,U$11)+'СЕТ СН'!$F$14+СВЦЭМ!$D$10+'СЕТ СН'!$F$5-'СЕТ СН'!$F$24</f>
        <v>1620.49100051</v>
      </c>
      <c r="V27" s="36">
        <f>SUMIFS(СВЦЭМ!$D$33:$D$776,СВЦЭМ!$A$33:$A$776,$A27,СВЦЭМ!$B$33:$B$776,V$11)+'СЕТ СН'!$F$14+СВЦЭМ!$D$10+'СЕТ СН'!$F$5-'СЕТ СН'!$F$24</f>
        <v>1638.83688871</v>
      </c>
      <c r="W27" s="36">
        <f>SUMIFS(СВЦЭМ!$D$33:$D$776,СВЦЭМ!$A$33:$A$776,$A27,СВЦЭМ!$B$33:$B$776,W$11)+'СЕТ СН'!$F$14+СВЦЭМ!$D$10+'СЕТ СН'!$F$5-'СЕТ СН'!$F$24</f>
        <v>1632.6792526900001</v>
      </c>
      <c r="X27" s="36">
        <f>SUMIFS(СВЦЭМ!$D$33:$D$776,СВЦЭМ!$A$33:$A$776,$A27,СВЦЭМ!$B$33:$B$776,X$11)+'СЕТ СН'!$F$14+СВЦЭМ!$D$10+'СЕТ СН'!$F$5-'СЕТ СН'!$F$24</f>
        <v>1599.02158736</v>
      </c>
      <c r="Y27" s="36">
        <f>SUMIFS(СВЦЭМ!$D$33:$D$776,СВЦЭМ!$A$33:$A$776,$A27,СВЦЭМ!$B$33:$B$776,Y$11)+'СЕТ СН'!$F$14+СВЦЭМ!$D$10+'СЕТ СН'!$F$5-'СЕТ СН'!$F$24</f>
        <v>1555.9491795500001</v>
      </c>
    </row>
    <row r="28" spans="1:25" ht="15.75" x14ac:dyDescent="0.2">
      <c r="A28" s="35">
        <f t="shared" si="0"/>
        <v>43725</v>
      </c>
      <c r="B28" s="36">
        <f>SUMIFS(СВЦЭМ!$D$33:$D$776,СВЦЭМ!$A$33:$A$776,$A28,СВЦЭМ!$B$33:$B$776,B$11)+'СЕТ СН'!$F$14+СВЦЭМ!$D$10+'СЕТ СН'!$F$5-'СЕТ СН'!$F$24</f>
        <v>1597.7921120600001</v>
      </c>
      <c r="C28" s="36">
        <f>SUMIFS(СВЦЭМ!$D$33:$D$776,СВЦЭМ!$A$33:$A$776,$A28,СВЦЭМ!$B$33:$B$776,C$11)+'СЕТ СН'!$F$14+СВЦЭМ!$D$10+'СЕТ СН'!$F$5-'СЕТ СН'!$F$24</f>
        <v>1621.0578488300002</v>
      </c>
      <c r="D28" s="36">
        <f>SUMIFS(СВЦЭМ!$D$33:$D$776,СВЦЭМ!$A$33:$A$776,$A28,СВЦЭМ!$B$33:$B$776,D$11)+'СЕТ СН'!$F$14+СВЦЭМ!$D$10+'СЕТ СН'!$F$5-'СЕТ СН'!$F$24</f>
        <v>1629.3042884900001</v>
      </c>
      <c r="E28" s="36">
        <f>SUMIFS(СВЦЭМ!$D$33:$D$776,СВЦЭМ!$A$33:$A$776,$A28,СВЦЭМ!$B$33:$B$776,E$11)+'СЕТ СН'!$F$14+СВЦЭМ!$D$10+'СЕТ СН'!$F$5-'СЕТ СН'!$F$24</f>
        <v>1635.8917994100002</v>
      </c>
      <c r="F28" s="36">
        <f>SUMIFS(СВЦЭМ!$D$33:$D$776,СВЦЭМ!$A$33:$A$776,$A28,СВЦЭМ!$B$33:$B$776,F$11)+'СЕТ СН'!$F$14+СВЦЭМ!$D$10+'СЕТ СН'!$F$5-'СЕТ СН'!$F$24</f>
        <v>1643.1537737600001</v>
      </c>
      <c r="G28" s="36">
        <f>SUMIFS(СВЦЭМ!$D$33:$D$776,СВЦЭМ!$A$33:$A$776,$A28,СВЦЭМ!$B$33:$B$776,G$11)+'СЕТ СН'!$F$14+СВЦЭМ!$D$10+'СЕТ СН'!$F$5-'СЕТ СН'!$F$24</f>
        <v>1630.00677877</v>
      </c>
      <c r="H28" s="36">
        <f>SUMIFS(СВЦЭМ!$D$33:$D$776,СВЦЭМ!$A$33:$A$776,$A28,СВЦЭМ!$B$33:$B$776,H$11)+'СЕТ СН'!$F$14+СВЦЭМ!$D$10+'СЕТ СН'!$F$5-'СЕТ СН'!$F$24</f>
        <v>1594.2511201800003</v>
      </c>
      <c r="I28" s="36">
        <f>SUMIFS(СВЦЭМ!$D$33:$D$776,СВЦЭМ!$A$33:$A$776,$A28,СВЦЭМ!$B$33:$B$776,I$11)+'СЕТ СН'!$F$14+СВЦЭМ!$D$10+'СЕТ СН'!$F$5-'СЕТ СН'!$F$24</f>
        <v>1609.75712479</v>
      </c>
      <c r="J28" s="36">
        <f>SUMIFS(СВЦЭМ!$D$33:$D$776,СВЦЭМ!$A$33:$A$776,$A28,СВЦЭМ!$B$33:$B$776,J$11)+'СЕТ СН'!$F$14+СВЦЭМ!$D$10+'СЕТ СН'!$F$5-'СЕТ СН'!$F$24</f>
        <v>1625.9092939500001</v>
      </c>
      <c r="K28" s="36">
        <f>SUMIFS(СВЦЭМ!$D$33:$D$776,СВЦЭМ!$A$33:$A$776,$A28,СВЦЭМ!$B$33:$B$776,K$11)+'СЕТ СН'!$F$14+СВЦЭМ!$D$10+'СЕТ СН'!$F$5-'СЕТ СН'!$F$24</f>
        <v>1631.3320560800003</v>
      </c>
      <c r="L28" s="36">
        <f>SUMIFS(СВЦЭМ!$D$33:$D$776,СВЦЭМ!$A$33:$A$776,$A28,СВЦЭМ!$B$33:$B$776,L$11)+'СЕТ СН'!$F$14+СВЦЭМ!$D$10+'СЕТ СН'!$F$5-'СЕТ СН'!$F$24</f>
        <v>1621.48062183</v>
      </c>
      <c r="M28" s="36">
        <f>SUMIFS(СВЦЭМ!$D$33:$D$776,СВЦЭМ!$A$33:$A$776,$A28,СВЦЭМ!$B$33:$B$776,M$11)+'СЕТ СН'!$F$14+СВЦЭМ!$D$10+'СЕТ СН'!$F$5-'СЕТ СН'!$F$24</f>
        <v>1623.6440256200001</v>
      </c>
      <c r="N28" s="36">
        <f>SUMIFS(СВЦЭМ!$D$33:$D$776,СВЦЭМ!$A$33:$A$776,$A28,СВЦЭМ!$B$33:$B$776,N$11)+'СЕТ СН'!$F$14+СВЦЭМ!$D$10+'СЕТ СН'!$F$5-'СЕТ СН'!$F$24</f>
        <v>1629.4826145100001</v>
      </c>
      <c r="O28" s="36">
        <f>SUMIFS(СВЦЭМ!$D$33:$D$776,СВЦЭМ!$A$33:$A$776,$A28,СВЦЭМ!$B$33:$B$776,O$11)+'СЕТ СН'!$F$14+СВЦЭМ!$D$10+'СЕТ СН'!$F$5-'СЕТ СН'!$F$24</f>
        <v>1637.10434369</v>
      </c>
      <c r="P28" s="36">
        <f>SUMIFS(СВЦЭМ!$D$33:$D$776,СВЦЭМ!$A$33:$A$776,$A28,СВЦЭМ!$B$33:$B$776,P$11)+'СЕТ СН'!$F$14+СВЦЭМ!$D$10+'СЕТ СН'!$F$5-'СЕТ СН'!$F$24</f>
        <v>1642.0842698500001</v>
      </c>
      <c r="Q28" s="36">
        <f>SUMIFS(СВЦЭМ!$D$33:$D$776,СВЦЭМ!$A$33:$A$776,$A28,СВЦЭМ!$B$33:$B$776,Q$11)+'СЕТ СН'!$F$14+СВЦЭМ!$D$10+'СЕТ СН'!$F$5-'СЕТ СН'!$F$24</f>
        <v>1641.2390879</v>
      </c>
      <c r="R28" s="36">
        <f>SUMIFS(СВЦЭМ!$D$33:$D$776,СВЦЭМ!$A$33:$A$776,$A28,СВЦЭМ!$B$33:$B$776,R$11)+'СЕТ СН'!$F$14+СВЦЭМ!$D$10+'СЕТ СН'!$F$5-'СЕТ СН'!$F$24</f>
        <v>1597.8778896100002</v>
      </c>
      <c r="S28" s="36">
        <f>SUMIFS(СВЦЭМ!$D$33:$D$776,СВЦЭМ!$A$33:$A$776,$A28,СВЦЭМ!$B$33:$B$776,S$11)+'СЕТ СН'!$F$14+СВЦЭМ!$D$10+'СЕТ СН'!$F$5-'СЕТ СН'!$F$24</f>
        <v>1561.0837264700001</v>
      </c>
      <c r="T28" s="36">
        <f>SUMIFS(СВЦЭМ!$D$33:$D$776,СВЦЭМ!$A$33:$A$776,$A28,СВЦЭМ!$B$33:$B$776,T$11)+'СЕТ СН'!$F$14+СВЦЭМ!$D$10+'СЕТ СН'!$F$5-'СЕТ СН'!$F$24</f>
        <v>1552.84464841</v>
      </c>
      <c r="U28" s="36">
        <f>SUMIFS(СВЦЭМ!$D$33:$D$776,СВЦЭМ!$A$33:$A$776,$A28,СВЦЭМ!$B$33:$B$776,U$11)+'СЕТ СН'!$F$14+СВЦЭМ!$D$10+'СЕТ СН'!$F$5-'СЕТ СН'!$F$24</f>
        <v>1561.3425548800001</v>
      </c>
      <c r="V28" s="36">
        <f>SUMIFS(СВЦЭМ!$D$33:$D$776,СВЦЭМ!$A$33:$A$776,$A28,СВЦЭМ!$B$33:$B$776,V$11)+'СЕТ СН'!$F$14+СВЦЭМ!$D$10+'СЕТ СН'!$F$5-'СЕТ СН'!$F$24</f>
        <v>1563.4537741700001</v>
      </c>
      <c r="W28" s="36">
        <f>SUMIFS(СВЦЭМ!$D$33:$D$776,СВЦЭМ!$A$33:$A$776,$A28,СВЦЭМ!$B$33:$B$776,W$11)+'СЕТ СН'!$F$14+СВЦЭМ!$D$10+'СЕТ СН'!$F$5-'СЕТ СН'!$F$24</f>
        <v>1547.6539039900001</v>
      </c>
      <c r="X28" s="36">
        <f>SUMIFS(СВЦЭМ!$D$33:$D$776,СВЦЭМ!$A$33:$A$776,$A28,СВЦЭМ!$B$33:$B$776,X$11)+'СЕТ СН'!$F$14+СВЦЭМ!$D$10+'СЕТ СН'!$F$5-'СЕТ СН'!$F$24</f>
        <v>1564.99703507</v>
      </c>
      <c r="Y28" s="36">
        <f>SUMIFS(СВЦЭМ!$D$33:$D$776,СВЦЭМ!$A$33:$A$776,$A28,СВЦЭМ!$B$33:$B$776,Y$11)+'СЕТ СН'!$F$14+СВЦЭМ!$D$10+'СЕТ СН'!$F$5-'СЕТ СН'!$F$24</f>
        <v>1638.2117052799999</v>
      </c>
    </row>
    <row r="29" spans="1:25" ht="15.75" x14ac:dyDescent="0.2">
      <c r="A29" s="35">
        <f t="shared" si="0"/>
        <v>43726</v>
      </c>
      <c r="B29" s="36">
        <f>SUMIFS(СВЦЭМ!$D$33:$D$776,СВЦЭМ!$A$33:$A$776,$A29,СВЦЭМ!$B$33:$B$776,B$11)+'СЕТ СН'!$F$14+СВЦЭМ!$D$10+'СЕТ СН'!$F$5-'СЕТ СН'!$F$24</f>
        <v>1679.3114460500001</v>
      </c>
      <c r="C29" s="36">
        <f>SUMIFS(СВЦЭМ!$D$33:$D$776,СВЦЭМ!$A$33:$A$776,$A29,СВЦЭМ!$B$33:$B$776,C$11)+'СЕТ СН'!$F$14+СВЦЭМ!$D$10+'СЕТ СН'!$F$5-'СЕТ СН'!$F$24</f>
        <v>1682.0277415099999</v>
      </c>
      <c r="D29" s="36">
        <f>SUMIFS(СВЦЭМ!$D$33:$D$776,СВЦЭМ!$A$33:$A$776,$A29,СВЦЭМ!$B$33:$B$776,D$11)+'СЕТ СН'!$F$14+СВЦЭМ!$D$10+'СЕТ СН'!$F$5-'СЕТ СН'!$F$24</f>
        <v>1688.7873511000003</v>
      </c>
      <c r="E29" s="36">
        <f>SUMIFS(СВЦЭМ!$D$33:$D$776,СВЦЭМ!$A$33:$A$776,$A29,СВЦЭМ!$B$33:$B$776,E$11)+'СЕТ СН'!$F$14+СВЦЭМ!$D$10+'СЕТ СН'!$F$5-'СЕТ СН'!$F$24</f>
        <v>1694.6894517600001</v>
      </c>
      <c r="F29" s="36">
        <f>SUMIFS(СВЦЭМ!$D$33:$D$776,СВЦЭМ!$A$33:$A$776,$A29,СВЦЭМ!$B$33:$B$776,F$11)+'СЕТ СН'!$F$14+СВЦЭМ!$D$10+'СЕТ СН'!$F$5-'СЕТ СН'!$F$24</f>
        <v>1695.3292414500002</v>
      </c>
      <c r="G29" s="36">
        <f>SUMIFS(СВЦЭМ!$D$33:$D$776,СВЦЭМ!$A$33:$A$776,$A29,СВЦЭМ!$B$33:$B$776,G$11)+'СЕТ СН'!$F$14+СВЦЭМ!$D$10+'СЕТ СН'!$F$5-'СЕТ СН'!$F$24</f>
        <v>1676.7363755900001</v>
      </c>
      <c r="H29" s="36">
        <f>SUMIFS(СВЦЭМ!$D$33:$D$776,СВЦЭМ!$A$33:$A$776,$A29,СВЦЭМ!$B$33:$B$776,H$11)+'СЕТ СН'!$F$14+СВЦЭМ!$D$10+'СЕТ СН'!$F$5-'СЕТ СН'!$F$24</f>
        <v>1639.6676128000001</v>
      </c>
      <c r="I29" s="36">
        <f>SUMIFS(СВЦЭМ!$D$33:$D$776,СВЦЭМ!$A$33:$A$776,$A29,СВЦЭМ!$B$33:$B$776,I$11)+'СЕТ СН'!$F$14+СВЦЭМ!$D$10+'СЕТ СН'!$F$5-'СЕТ СН'!$F$24</f>
        <v>1599.5071763000001</v>
      </c>
      <c r="J29" s="36">
        <f>SUMIFS(СВЦЭМ!$D$33:$D$776,СВЦЭМ!$A$33:$A$776,$A29,СВЦЭМ!$B$33:$B$776,J$11)+'СЕТ СН'!$F$14+СВЦЭМ!$D$10+'СЕТ СН'!$F$5-'СЕТ СН'!$F$24</f>
        <v>1565.44510416</v>
      </c>
      <c r="K29" s="36">
        <f>SUMIFS(СВЦЭМ!$D$33:$D$776,СВЦЭМ!$A$33:$A$776,$A29,СВЦЭМ!$B$33:$B$776,K$11)+'СЕТ СН'!$F$14+СВЦЭМ!$D$10+'СЕТ СН'!$F$5-'СЕТ СН'!$F$24</f>
        <v>1558.9399182400002</v>
      </c>
      <c r="L29" s="36">
        <f>SUMIFS(СВЦЭМ!$D$33:$D$776,СВЦЭМ!$A$33:$A$776,$A29,СВЦЭМ!$B$33:$B$776,L$11)+'СЕТ СН'!$F$14+СВЦЭМ!$D$10+'СЕТ СН'!$F$5-'СЕТ СН'!$F$24</f>
        <v>1554.0816085900001</v>
      </c>
      <c r="M29" s="36">
        <f>SUMIFS(СВЦЭМ!$D$33:$D$776,СВЦЭМ!$A$33:$A$776,$A29,СВЦЭМ!$B$33:$B$776,M$11)+'СЕТ СН'!$F$14+СВЦЭМ!$D$10+'СЕТ СН'!$F$5-'СЕТ СН'!$F$24</f>
        <v>1550.6225380999999</v>
      </c>
      <c r="N29" s="36">
        <f>SUMIFS(СВЦЭМ!$D$33:$D$776,СВЦЭМ!$A$33:$A$776,$A29,СВЦЭМ!$B$33:$B$776,N$11)+'СЕТ СН'!$F$14+СВЦЭМ!$D$10+'СЕТ СН'!$F$5-'СЕТ СН'!$F$24</f>
        <v>1555.3328722200001</v>
      </c>
      <c r="O29" s="36">
        <f>SUMIFS(СВЦЭМ!$D$33:$D$776,СВЦЭМ!$A$33:$A$776,$A29,СВЦЭМ!$B$33:$B$776,O$11)+'СЕТ СН'!$F$14+СВЦЭМ!$D$10+'СЕТ СН'!$F$5-'СЕТ СН'!$F$24</f>
        <v>1563.9846621199999</v>
      </c>
      <c r="P29" s="36">
        <f>SUMIFS(СВЦЭМ!$D$33:$D$776,СВЦЭМ!$A$33:$A$776,$A29,СВЦЭМ!$B$33:$B$776,P$11)+'СЕТ СН'!$F$14+СВЦЭМ!$D$10+'СЕТ СН'!$F$5-'СЕТ СН'!$F$24</f>
        <v>1566.35778931</v>
      </c>
      <c r="Q29" s="36">
        <f>SUMIFS(СВЦЭМ!$D$33:$D$776,СВЦЭМ!$A$33:$A$776,$A29,СВЦЭМ!$B$33:$B$776,Q$11)+'СЕТ СН'!$F$14+СВЦЭМ!$D$10+'СЕТ СН'!$F$5-'СЕТ СН'!$F$24</f>
        <v>1575.6099252200002</v>
      </c>
      <c r="R29" s="36">
        <f>SUMIFS(СВЦЭМ!$D$33:$D$776,СВЦЭМ!$A$33:$A$776,$A29,СВЦЭМ!$B$33:$B$776,R$11)+'СЕТ СН'!$F$14+СВЦЭМ!$D$10+'СЕТ СН'!$F$5-'СЕТ СН'!$F$24</f>
        <v>1552.35129719</v>
      </c>
      <c r="S29" s="36">
        <f>SUMIFS(СВЦЭМ!$D$33:$D$776,СВЦЭМ!$A$33:$A$776,$A29,СВЦЭМ!$B$33:$B$776,S$11)+'СЕТ СН'!$F$14+СВЦЭМ!$D$10+'СЕТ СН'!$F$5-'СЕТ СН'!$F$24</f>
        <v>1539.5002205200001</v>
      </c>
      <c r="T29" s="36">
        <f>SUMIFS(СВЦЭМ!$D$33:$D$776,СВЦЭМ!$A$33:$A$776,$A29,СВЦЭМ!$B$33:$B$776,T$11)+'СЕТ СН'!$F$14+СВЦЭМ!$D$10+'СЕТ СН'!$F$5-'СЕТ СН'!$F$24</f>
        <v>1566.4136078900001</v>
      </c>
      <c r="U29" s="36">
        <f>SUMIFS(СВЦЭМ!$D$33:$D$776,СВЦЭМ!$A$33:$A$776,$A29,СВЦЭМ!$B$33:$B$776,U$11)+'СЕТ СН'!$F$14+СВЦЭМ!$D$10+'СЕТ СН'!$F$5-'СЕТ СН'!$F$24</f>
        <v>1596.6998332100002</v>
      </c>
      <c r="V29" s="36">
        <f>SUMIFS(СВЦЭМ!$D$33:$D$776,СВЦЭМ!$A$33:$A$776,$A29,СВЦЭМ!$B$33:$B$776,V$11)+'СЕТ СН'!$F$14+СВЦЭМ!$D$10+'СЕТ СН'!$F$5-'СЕТ СН'!$F$24</f>
        <v>1613.5654177200001</v>
      </c>
      <c r="W29" s="36">
        <f>SUMIFS(СВЦЭМ!$D$33:$D$776,СВЦЭМ!$A$33:$A$776,$A29,СВЦЭМ!$B$33:$B$776,W$11)+'СЕТ СН'!$F$14+СВЦЭМ!$D$10+'СЕТ СН'!$F$5-'СЕТ СН'!$F$24</f>
        <v>1599.5256136500002</v>
      </c>
      <c r="X29" s="36">
        <f>SUMIFS(СВЦЭМ!$D$33:$D$776,СВЦЭМ!$A$33:$A$776,$A29,СВЦЭМ!$B$33:$B$776,X$11)+'СЕТ СН'!$F$14+СВЦЭМ!$D$10+'СЕТ СН'!$F$5-'СЕТ СН'!$F$24</f>
        <v>1567.0823335500002</v>
      </c>
      <c r="Y29" s="36">
        <f>SUMIFS(СВЦЭМ!$D$33:$D$776,СВЦЭМ!$A$33:$A$776,$A29,СВЦЭМ!$B$33:$B$776,Y$11)+'СЕТ СН'!$F$14+СВЦЭМ!$D$10+'СЕТ СН'!$F$5-'СЕТ СН'!$F$24</f>
        <v>1588.0315042800003</v>
      </c>
    </row>
    <row r="30" spans="1:25" ht="15.75" x14ac:dyDescent="0.2">
      <c r="A30" s="35">
        <f t="shared" si="0"/>
        <v>43727</v>
      </c>
      <c r="B30" s="36">
        <f>SUMIFS(СВЦЭМ!$D$33:$D$776,СВЦЭМ!$A$33:$A$776,$A30,СВЦЭМ!$B$33:$B$776,B$11)+'СЕТ СН'!$F$14+СВЦЭМ!$D$10+'СЕТ СН'!$F$5-'СЕТ СН'!$F$24</f>
        <v>1577.6344931000001</v>
      </c>
      <c r="C30" s="36">
        <f>SUMIFS(СВЦЭМ!$D$33:$D$776,СВЦЭМ!$A$33:$A$776,$A30,СВЦЭМ!$B$33:$B$776,C$11)+'СЕТ СН'!$F$14+СВЦЭМ!$D$10+'СЕТ СН'!$F$5-'СЕТ СН'!$F$24</f>
        <v>1600.1884977500001</v>
      </c>
      <c r="D30" s="36">
        <f>SUMIFS(СВЦЭМ!$D$33:$D$776,СВЦЭМ!$A$33:$A$776,$A30,СВЦЭМ!$B$33:$B$776,D$11)+'СЕТ СН'!$F$14+СВЦЭМ!$D$10+'СЕТ СН'!$F$5-'СЕТ СН'!$F$24</f>
        <v>1624.5182290000002</v>
      </c>
      <c r="E30" s="36">
        <f>SUMIFS(СВЦЭМ!$D$33:$D$776,СВЦЭМ!$A$33:$A$776,$A30,СВЦЭМ!$B$33:$B$776,E$11)+'СЕТ СН'!$F$14+СВЦЭМ!$D$10+'СЕТ СН'!$F$5-'СЕТ СН'!$F$24</f>
        <v>1631.90748386</v>
      </c>
      <c r="F30" s="36">
        <f>SUMIFS(СВЦЭМ!$D$33:$D$776,СВЦЭМ!$A$33:$A$776,$A30,СВЦЭМ!$B$33:$B$776,F$11)+'СЕТ СН'!$F$14+СВЦЭМ!$D$10+'СЕТ СН'!$F$5-'СЕТ СН'!$F$24</f>
        <v>1633.9943203600001</v>
      </c>
      <c r="G30" s="36">
        <f>SUMIFS(СВЦЭМ!$D$33:$D$776,СВЦЭМ!$A$33:$A$776,$A30,СВЦЭМ!$B$33:$B$776,G$11)+'СЕТ СН'!$F$14+СВЦЭМ!$D$10+'СЕТ СН'!$F$5-'СЕТ СН'!$F$24</f>
        <v>1616.2049231700003</v>
      </c>
      <c r="H30" s="36">
        <f>SUMIFS(СВЦЭМ!$D$33:$D$776,СВЦЭМ!$A$33:$A$776,$A30,СВЦЭМ!$B$33:$B$776,H$11)+'СЕТ СН'!$F$14+СВЦЭМ!$D$10+'СЕТ СН'!$F$5-'СЕТ СН'!$F$24</f>
        <v>1579.0951753300001</v>
      </c>
      <c r="I30" s="36">
        <f>SUMIFS(СВЦЭМ!$D$33:$D$776,СВЦЭМ!$A$33:$A$776,$A30,СВЦЭМ!$B$33:$B$776,I$11)+'СЕТ СН'!$F$14+СВЦЭМ!$D$10+'СЕТ СН'!$F$5-'СЕТ СН'!$F$24</f>
        <v>1539.59744886</v>
      </c>
      <c r="J30" s="36">
        <f>SUMIFS(СВЦЭМ!$D$33:$D$776,СВЦЭМ!$A$33:$A$776,$A30,СВЦЭМ!$B$33:$B$776,J$11)+'СЕТ СН'!$F$14+СВЦЭМ!$D$10+'СЕТ СН'!$F$5-'СЕТ СН'!$F$24</f>
        <v>1553.4922073600001</v>
      </c>
      <c r="K30" s="36">
        <f>SUMIFS(СВЦЭМ!$D$33:$D$776,СВЦЭМ!$A$33:$A$776,$A30,СВЦЭМ!$B$33:$B$776,K$11)+'СЕТ СН'!$F$14+СВЦЭМ!$D$10+'СЕТ СН'!$F$5-'СЕТ СН'!$F$24</f>
        <v>1620.4905820399999</v>
      </c>
      <c r="L30" s="36">
        <f>SUMIFS(СВЦЭМ!$D$33:$D$776,СВЦЭМ!$A$33:$A$776,$A30,СВЦЭМ!$B$33:$B$776,L$11)+'СЕТ СН'!$F$14+СВЦЭМ!$D$10+'СЕТ СН'!$F$5-'СЕТ СН'!$F$24</f>
        <v>1669.5341867700001</v>
      </c>
      <c r="M30" s="36">
        <f>SUMIFS(СВЦЭМ!$D$33:$D$776,СВЦЭМ!$A$33:$A$776,$A30,СВЦЭМ!$B$33:$B$776,M$11)+'СЕТ СН'!$F$14+СВЦЭМ!$D$10+'СЕТ СН'!$F$5-'СЕТ СН'!$F$24</f>
        <v>1658.7966308700002</v>
      </c>
      <c r="N30" s="36">
        <f>SUMIFS(СВЦЭМ!$D$33:$D$776,СВЦЭМ!$A$33:$A$776,$A30,СВЦЭМ!$B$33:$B$776,N$11)+'СЕТ СН'!$F$14+СВЦЭМ!$D$10+'СЕТ СН'!$F$5-'СЕТ СН'!$F$24</f>
        <v>1667.4516029900001</v>
      </c>
      <c r="O30" s="36">
        <f>SUMIFS(СВЦЭМ!$D$33:$D$776,СВЦЭМ!$A$33:$A$776,$A30,СВЦЭМ!$B$33:$B$776,O$11)+'СЕТ СН'!$F$14+СВЦЭМ!$D$10+'СЕТ СН'!$F$5-'СЕТ СН'!$F$24</f>
        <v>1671.6381094600001</v>
      </c>
      <c r="P30" s="36">
        <f>SUMIFS(СВЦЭМ!$D$33:$D$776,СВЦЭМ!$A$33:$A$776,$A30,СВЦЭМ!$B$33:$B$776,P$11)+'СЕТ СН'!$F$14+СВЦЭМ!$D$10+'СЕТ СН'!$F$5-'СЕТ СН'!$F$24</f>
        <v>1558.9149863299999</v>
      </c>
      <c r="Q30" s="36">
        <f>SUMIFS(СВЦЭМ!$D$33:$D$776,СВЦЭМ!$A$33:$A$776,$A30,СВЦЭМ!$B$33:$B$776,Q$11)+'СЕТ СН'!$F$14+СВЦЭМ!$D$10+'СЕТ СН'!$F$5-'СЕТ СН'!$F$24</f>
        <v>1556.3532468000001</v>
      </c>
      <c r="R30" s="36">
        <f>SUMIFS(СВЦЭМ!$D$33:$D$776,СВЦЭМ!$A$33:$A$776,$A30,СВЦЭМ!$B$33:$B$776,R$11)+'СЕТ СН'!$F$14+СВЦЭМ!$D$10+'СЕТ СН'!$F$5-'СЕТ СН'!$F$24</f>
        <v>1557.3552880900002</v>
      </c>
      <c r="S30" s="36">
        <f>SUMIFS(СВЦЭМ!$D$33:$D$776,СВЦЭМ!$A$33:$A$776,$A30,СВЦЭМ!$B$33:$B$776,S$11)+'СЕТ СН'!$F$14+СВЦЭМ!$D$10+'СЕТ СН'!$F$5-'СЕТ СН'!$F$24</f>
        <v>1556.70955465</v>
      </c>
      <c r="T30" s="36">
        <f>SUMIFS(СВЦЭМ!$D$33:$D$776,СВЦЭМ!$A$33:$A$776,$A30,СВЦЭМ!$B$33:$B$776,T$11)+'СЕТ СН'!$F$14+СВЦЭМ!$D$10+'СЕТ СН'!$F$5-'СЕТ СН'!$F$24</f>
        <v>1560.92130632</v>
      </c>
      <c r="U30" s="36">
        <f>SUMIFS(СВЦЭМ!$D$33:$D$776,СВЦЭМ!$A$33:$A$776,$A30,СВЦЭМ!$B$33:$B$776,U$11)+'СЕТ СН'!$F$14+СВЦЭМ!$D$10+'СЕТ СН'!$F$5-'СЕТ СН'!$F$24</f>
        <v>1576.3488518700001</v>
      </c>
      <c r="V30" s="36">
        <f>SUMIFS(СВЦЭМ!$D$33:$D$776,СВЦЭМ!$A$33:$A$776,$A30,СВЦЭМ!$B$33:$B$776,V$11)+'СЕТ СН'!$F$14+СВЦЭМ!$D$10+'СЕТ СН'!$F$5-'СЕТ СН'!$F$24</f>
        <v>1584.18870896</v>
      </c>
      <c r="W30" s="36">
        <f>SUMIFS(СВЦЭМ!$D$33:$D$776,СВЦЭМ!$A$33:$A$776,$A30,СВЦЭМ!$B$33:$B$776,W$11)+'СЕТ СН'!$F$14+СВЦЭМ!$D$10+'СЕТ СН'!$F$5-'СЕТ СН'!$F$24</f>
        <v>1571.4702751700001</v>
      </c>
      <c r="X30" s="36">
        <f>SUMIFS(СВЦЭМ!$D$33:$D$776,СВЦЭМ!$A$33:$A$776,$A30,СВЦЭМ!$B$33:$B$776,X$11)+'СЕТ СН'!$F$14+СВЦЭМ!$D$10+'СЕТ СН'!$F$5-'СЕТ СН'!$F$24</f>
        <v>1541.4426347600001</v>
      </c>
      <c r="Y30" s="36">
        <f>SUMIFS(СВЦЭМ!$D$33:$D$776,СВЦЭМ!$A$33:$A$776,$A30,СВЦЭМ!$B$33:$B$776,Y$11)+'СЕТ СН'!$F$14+СВЦЭМ!$D$10+'СЕТ СН'!$F$5-'СЕТ СН'!$F$24</f>
        <v>1584.0964619400002</v>
      </c>
    </row>
    <row r="31" spans="1:25" ht="15.75" x14ac:dyDescent="0.2">
      <c r="A31" s="35">
        <f t="shared" si="0"/>
        <v>43728</v>
      </c>
      <c r="B31" s="36">
        <f>SUMIFS(СВЦЭМ!$D$33:$D$776,СВЦЭМ!$A$33:$A$776,$A31,СВЦЭМ!$B$33:$B$776,B$11)+'СЕТ СН'!$F$14+СВЦЭМ!$D$10+'СЕТ СН'!$F$5-'СЕТ СН'!$F$24</f>
        <v>1686.97456397</v>
      </c>
      <c r="C31" s="36">
        <f>SUMIFS(СВЦЭМ!$D$33:$D$776,СВЦЭМ!$A$33:$A$776,$A31,СВЦЭМ!$B$33:$B$776,C$11)+'СЕТ СН'!$F$14+СВЦЭМ!$D$10+'СЕТ СН'!$F$5-'СЕТ СН'!$F$24</f>
        <v>1723.2843863400001</v>
      </c>
      <c r="D31" s="36">
        <f>SUMIFS(СВЦЭМ!$D$33:$D$776,СВЦЭМ!$A$33:$A$776,$A31,СВЦЭМ!$B$33:$B$776,D$11)+'СЕТ СН'!$F$14+СВЦЭМ!$D$10+'СЕТ СН'!$F$5-'СЕТ СН'!$F$24</f>
        <v>1726.9408694200001</v>
      </c>
      <c r="E31" s="36">
        <f>SUMIFS(СВЦЭМ!$D$33:$D$776,СВЦЭМ!$A$33:$A$776,$A31,СВЦЭМ!$B$33:$B$776,E$11)+'СЕТ СН'!$F$14+СВЦЭМ!$D$10+'СЕТ СН'!$F$5-'СЕТ СН'!$F$24</f>
        <v>1732.06195837</v>
      </c>
      <c r="F31" s="36">
        <f>SUMIFS(СВЦЭМ!$D$33:$D$776,СВЦЭМ!$A$33:$A$776,$A31,СВЦЭМ!$B$33:$B$776,F$11)+'СЕТ СН'!$F$14+СВЦЭМ!$D$10+'СЕТ СН'!$F$5-'СЕТ СН'!$F$24</f>
        <v>1735.90296068</v>
      </c>
      <c r="G31" s="36">
        <f>SUMIFS(СВЦЭМ!$D$33:$D$776,СВЦЭМ!$A$33:$A$776,$A31,СВЦЭМ!$B$33:$B$776,G$11)+'СЕТ СН'!$F$14+СВЦЭМ!$D$10+'СЕТ СН'!$F$5-'СЕТ СН'!$F$24</f>
        <v>1730.2787479000001</v>
      </c>
      <c r="H31" s="36">
        <f>SUMIFS(СВЦЭМ!$D$33:$D$776,СВЦЭМ!$A$33:$A$776,$A31,СВЦЭМ!$B$33:$B$776,H$11)+'СЕТ СН'!$F$14+СВЦЭМ!$D$10+'СЕТ СН'!$F$5-'СЕТ СН'!$F$24</f>
        <v>1678.97311964</v>
      </c>
      <c r="I31" s="36">
        <f>SUMIFS(СВЦЭМ!$D$33:$D$776,СВЦЭМ!$A$33:$A$776,$A31,СВЦЭМ!$B$33:$B$776,I$11)+'СЕТ СН'!$F$14+СВЦЭМ!$D$10+'СЕТ СН'!$F$5-'СЕТ СН'!$F$24</f>
        <v>1640.3677372800003</v>
      </c>
      <c r="J31" s="36">
        <f>SUMIFS(СВЦЭМ!$D$33:$D$776,СВЦЭМ!$A$33:$A$776,$A31,СВЦЭМ!$B$33:$B$776,J$11)+'СЕТ СН'!$F$14+СВЦЭМ!$D$10+'СЕТ СН'!$F$5-'СЕТ СН'!$F$24</f>
        <v>1640.0129157800002</v>
      </c>
      <c r="K31" s="36">
        <f>SUMIFS(СВЦЭМ!$D$33:$D$776,СВЦЭМ!$A$33:$A$776,$A31,СВЦЭМ!$B$33:$B$776,K$11)+'СЕТ СН'!$F$14+СВЦЭМ!$D$10+'СЕТ СН'!$F$5-'СЕТ СН'!$F$24</f>
        <v>1628.21410552</v>
      </c>
      <c r="L31" s="36">
        <f>SUMIFS(СВЦЭМ!$D$33:$D$776,СВЦЭМ!$A$33:$A$776,$A31,СВЦЭМ!$B$33:$B$776,L$11)+'СЕТ СН'!$F$14+СВЦЭМ!$D$10+'СЕТ СН'!$F$5-'СЕТ СН'!$F$24</f>
        <v>1629.42611678</v>
      </c>
      <c r="M31" s="36">
        <f>SUMIFS(СВЦЭМ!$D$33:$D$776,СВЦЭМ!$A$33:$A$776,$A31,СВЦЭМ!$B$33:$B$776,M$11)+'СЕТ СН'!$F$14+СВЦЭМ!$D$10+'СЕТ СН'!$F$5-'СЕТ СН'!$F$24</f>
        <v>1632.28007626</v>
      </c>
      <c r="N31" s="36">
        <f>SUMIFS(СВЦЭМ!$D$33:$D$776,СВЦЭМ!$A$33:$A$776,$A31,СВЦЭМ!$B$33:$B$776,N$11)+'СЕТ СН'!$F$14+СВЦЭМ!$D$10+'СЕТ СН'!$F$5-'СЕТ СН'!$F$24</f>
        <v>1614.9127978000001</v>
      </c>
      <c r="O31" s="36">
        <f>SUMIFS(СВЦЭМ!$D$33:$D$776,СВЦЭМ!$A$33:$A$776,$A31,СВЦЭМ!$B$33:$B$776,O$11)+'СЕТ СН'!$F$14+СВЦЭМ!$D$10+'СЕТ СН'!$F$5-'СЕТ СН'!$F$24</f>
        <v>1616.4420257400002</v>
      </c>
      <c r="P31" s="36">
        <f>SUMIFS(СВЦЭМ!$D$33:$D$776,СВЦЭМ!$A$33:$A$776,$A31,СВЦЭМ!$B$33:$B$776,P$11)+'СЕТ СН'!$F$14+СВЦЭМ!$D$10+'СЕТ СН'!$F$5-'СЕТ СН'!$F$24</f>
        <v>1633.8701853400003</v>
      </c>
      <c r="Q31" s="36">
        <f>SUMIFS(СВЦЭМ!$D$33:$D$776,СВЦЭМ!$A$33:$A$776,$A31,СВЦЭМ!$B$33:$B$776,Q$11)+'СЕТ СН'!$F$14+СВЦЭМ!$D$10+'СЕТ СН'!$F$5-'СЕТ СН'!$F$24</f>
        <v>1664.1217473400002</v>
      </c>
      <c r="R31" s="36">
        <f>SUMIFS(СВЦЭМ!$D$33:$D$776,СВЦЭМ!$A$33:$A$776,$A31,СВЦЭМ!$B$33:$B$776,R$11)+'СЕТ СН'!$F$14+СВЦЭМ!$D$10+'СЕТ СН'!$F$5-'СЕТ СН'!$F$24</f>
        <v>1626.9807776300001</v>
      </c>
      <c r="S31" s="36">
        <f>SUMIFS(СВЦЭМ!$D$33:$D$776,СВЦЭМ!$A$33:$A$776,$A31,СВЦЭМ!$B$33:$B$776,S$11)+'СЕТ СН'!$F$14+СВЦЭМ!$D$10+'СЕТ СН'!$F$5-'СЕТ СН'!$F$24</f>
        <v>1594.4335175900001</v>
      </c>
      <c r="T31" s="36">
        <f>SUMIFS(СВЦЭМ!$D$33:$D$776,СВЦЭМ!$A$33:$A$776,$A31,СВЦЭМ!$B$33:$B$776,T$11)+'СЕТ СН'!$F$14+СВЦЭМ!$D$10+'СЕТ СН'!$F$5-'СЕТ СН'!$F$24</f>
        <v>1565.6772297800001</v>
      </c>
      <c r="U31" s="36">
        <f>SUMIFS(СВЦЭМ!$D$33:$D$776,СВЦЭМ!$A$33:$A$776,$A31,СВЦЭМ!$B$33:$B$776,U$11)+'СЕТ СН'!$F$14+СВЦЭМ!$D$10+'СЕТ СН'!$F$5-'СЕТ СН'!$F$24</f>
        <v>1530.9394462400001</v>
      </c>
      <c r="V31" s="36">
        <f>SUMIFS(СВЦЭМ!$D$33:$D$776,СВЦЭМ!$A$33:$A$776,$A31,СВЦЭМ!$B$33:$B$776,V$11)+'СЕТ СН'!$F$14+СВЦЭМ!$D$10+'СЕТ СН'!$F$5-'СЕТ СН'!$F$24</f>
        <v>1530.1784437000001</v>
      </c>
      <c r="W31" s="36">
        <f>SUMIFS(СВЦЭМ!$D$33:$D$776,СВЦЭМ!$A$33:$A$776,$A31,СВЦЭМ!$B$33:$B$776,W$11)+'СЕТ СН'!$F$14+СВЦЭМ!$D$10+'СЕТ СН'!$F$5-'СЕТ СН'!$F$24</f>
        <v>1524.9201125300001</v>
      </c>
      <c r="X31" s="36">
        <f>SUMIFS(СВЦЭМ!$D$33:$D$776,СВЦЭМ!$A$33:$A$776,$A31,СВЦЭМ!$B$33:$B$776,X$11)+'СЕТ СН'!$F$14+СВЦЭМ!$D$10+'СЕТ СН'!$F$5-'СЕТ СН'!$F$24</f>
        <v>1551.0311466200001</v>
      </c>
      <c r="Y31" s="36">
        <f>SUMIFS(СВЦЭМ!$D$33:$D$776,СВЦЭМ!$A$33:$A$776,$A31,СВЦЭМ!$B$33:$B$776,Y$11)+'СЕТ СН'!$F$14+СВЦЭМ!$D$10+'СЕТ СН'!$F$5-'СЕТ СН'!$F$24</f>
        <v>1600.9294094400002</v>
      </c>
    </row>
    <row r="32" spans="1:25" ht="15.75" x14ac:dyDescent="0.2">
      <c r="A32" s="35">
        <f t="shared" si="0"/>
        <v>43729</v>
      </c>
      <c r="B32" s="36">
        <f>SUMIFS(СВЦЭМ!$D$33:$D$776,СВЦЭМ!$A$33:$A$776,$A32,СВЦЭМ!$B$33:$B$776,B$11)+'СЕТ СН'!$F$14+СВЦЭМ!$D$10+'СЕТ СН'!$F$5-'СЕТ СН'!$F$24</f>
        <v>1657.2721440600001</v>
      </c>
      <c r="C32" s="36">
        <f>SUMIFS(СВЦЭМ!$D$33:$D$776,СВЦЭМ!$A$33:$A$776,$A32,СВЦЭМ!$B$33:$B$776,C$11)+'СЕТ СН'!$F$14+СВЦЭМ!$D$10+'СЕТ СН'!$F$5-'СЕТ СН'!$F$24</f>
        <v>1652.3507348400001</v>
      </c>
      <c r="D32" s="36">
        <f>SUMIFS(СВЦЭМ!$D$33:$D$776,СВЦЭМ!$A$33:$A$776,$A32,СВЦЭМ!$B$33:$B$776,D$11)+'СЕТ СН'!$F$14+СВЦЭМ!$D$10+'СЕТ СН'!$F$5-'СЕТ СН'!$F$24</f>
        <v>1651.9916719100002</v>
      </c>
      <c r="E32" s="36">
        <f>SUMIFS(СВЦЭМ!$D$33:$D$776,СВЦЭМ!$A$33:$A$776,$A32,СВЦЭМ!$B$33:$B$776,E$11)+'СЕТ СН'!$F$14+СВЦЭМ!$D$10+'СЕТ СН'!$F$5-'СЕТ СН'!$F$24</f>
        <v>1663.6171264</v>
      </c>
      <c r="F32" s="36">
        <f>SUMIFS(СВЦЭМ!$D$33:$D$776,СВЦЭМ!$A$33:$A$776,$A32,СВЦЭМ!$B$33:$B$776,F$11)+'СЕТ СН'!$F$14+СВЦЭМ!$D$10+'СЕТ СН'!$F$5-'СЕТ СН'!$F$24</f>
        <v>1671.40819504</v>
      </c>
      <c r="G32" s="36">
        <f>SUMIFS(СВЦЭМ!$D$33:$D$776,СВЦЭМ!$A$33:$A$776,$A32,СВЦЭМ!$B$33:$B$776,G$11)+'СЕТ СН'!$F$14+СВЦЭМ!$D$10+'СЕТ СН'!$F$5-'СЕТ СН'!$F$24</f>
        <v>1658.6044098100001</v>
      </c>
      <c r="H32" s="36">
        <f>SUMIFS(СВЦЭМ!$D$33:$D$776,СВЦЭМ!$A$33:$A$776,$A32,СВЦЭМ!$B$33:$B$776,H$11)+'СЕТ СН'!$F$14+СВЦЭМ!$D$10+'СЕТ СН'!$F$5-'СЕТ СН'!$F$24</f>
        <v>1634.3133845000002</v>
      </c>
      <c r="I32" s="36">
        <f>SUMIFS(СВЦЭМ!$D$33:$D$776,СВЦЭМ!$A$33:$A$776,$A32,СВЦЭМ!$B$33:$B$776,I$11)+'СЕТ СН'!$F$14+СВЦЭМ!$D$10+'СЕТ СН'!$F$5-'СЕТ СН'!$F$24</f>
        <v>1605.2094764800001</v>
      </c>
      <c r="J32" s="36">
        <f>SUMIFS(СВЦЭМ!$D$33:$D$776,СВЦЭМ!$A$33:$A$776,$A32,СВЦЭМ!$B$33:$B$776,J$11)+'СЕТ СН'!$F$14+СВЦЭМ!$D$10+'СЕТ СН'!$F$5-'СЕТ СН'!$F$24</f>
        <v>1612.8254255400002</v>
      </c>
      <c r="K32" s="36">
        <f>SUMIFS(СВЦЭМ!$D$33:$D$776,СВЦЭМ!$A$33:$A$776,$A32,СВЦЭМ!$B$33:$B$776,K$11)+'СЕТ СН'!$F$14+СВЦЭМ!$D$10+'СЕТ СН'!$F$5-'СЕТ СН'!$F$24</f>
        <v>1660.1044728000002</v>
      </c>
      <c r="L32" s="36">
        <f>SUMIFS(СВЦЭМ!$D$33:$D$776,СВЦЭМ!$A$33:$A$776,$A32,СВЦЭМ!$B$33:$B$776,L$11)+'СЕТ СН'!$F$14+СВЦЭМ!$D$10+'СЕТ СН'!$F$5-'СЕТ СН'!$F$24</f>
        <v>1669.8659086900002</v>
      </c>
      <c r="M32" s="36">
        <f>SUMIFS(СВЦЭМ!$D$33:$D$776,СВЦЭМ!$A$33:$A$776,$A32,СВЦЭМ!$B$33:$B$776,M$11)+'СЕТ СН'!$F$14+СВЦЭМ!$D$10+'СЕТ СН'!$F$5-'СЕТ СН'!$F$24</f>
        <v>1672.30181356</v>
      </c>
      <c r="N32" s="36">
        <f>SUMIFS(СВЦЭМ!$D$33:$D$776,СВЦЭМ!$A$33:$A$776,$A32,СВЦЭМ!$B$33:$B$776,N$11)+'СЕТ СН'!$F$14+СВЦЭМ!$D$10+'СЕТ СН'!$F$5-'СЕТ СН'!$F$24</f>
        <v>1662.6791040200001</v>
      </c>
      <c r="O32" s="36">
        <f>SUMIFS(СВЦЭМ!$D$33:$D$776,СВЦЭМ!$A$33:$A$776,$A32,СВЦЭМ!$B$33:$B$776,O$11)+'СЕТ СН'!$F$14+СВЦЭМ!$D$10+'СЕТ СН'!$F$5-'СЕТ СН'!$F$24</f>
        <v>1656.9790411000001</v>
      </c>
      <c r="P32" s="36">
        <f>SUMIFS(СВЦЭМ!$D$33:$D$776,СВЦЭМ!$A$33:$A$776,$A32,СВЦЭМ!$B$33:$B$776,P$11)+'СЕТ СН'!$F$14+СВЦЭМ!$D$10+'СЕТ СН'!$F$5-'СЕТ СН'!$F$24</f>
        <v>1658.7543486100001</v>
      </c>
      <c r="Q32" s="36">
        <f>SUMIFS(СВЦЭМ!$D$33:$D$776,СВЦЭМ!$A$33:$A$776,$A32,СВЦЭМ!$B$33:$B$776,Q$11)+'СЕТ СН'!$F$14+СВЦЭМ!$D$10+'СЕТ СН'!$F$5-'СЕТ СН'!$F$24</f>
        <v>1658.2708205500001</v>
      </c>
      <c r="R32" s="36">
        <f>SUMIFS(СВЦЭМ!$D$33:$D$776,СВЦЭМ!$A$33:$A$776,$A32,СВЦЭМ!$B$33:$B$776,R$11)+'СЕТ СН'!$F$14+СВЦЭМ!$D$10+'СЕТ СН'!$F$5-'СЕТ СН'!$F$24</f>
        <v>1667.9824685600001</v>
      </c>
      <c r="S32" s="36">
        <f>SUMIFS(СВЦЭМ!$D$33:$D$776,СВЦЭМ!$A$33:$A$776,$A32,СВЦЭМ!$B$33:$B$776,S$11)+'СЕТ СН'!$F$14+СВЦЭМ!$D$10+'СЕТ СН'!$F$5-'СЕТ СН'!$F$24</f>
        <v>1683.6532577000003</v>
      </c>
      <c r="T32" s="36">
        <f>SUMIFS(СВЦЭМ!$D$33:$D$776,СВЦЭМ!$A$33:$A$776,$A32,СВЦЭМ!$B$33:$B$776,T$11)+'СЕТ СН'!$F$14+СВЦЭМ!$D$10+'СЕТ СН'!$F$5-'СЕТ СН'!$F$24</f>
        <v>1706.6871290300001</v>
      </c>
      <c r="U32" s="36">
        <f>SUMIFS(СВЦЭМ!$D$33:$D$776,СВЦЭМ!$A$33:$A$776,$A32,СВЦЭМ!$B$33:$B$776,U$11)+'СЕТ СН'!$F$14+СВЦЭМ!$D$10+'СЕТ СН'!$F$5-'СЕТ СН'!$F$24</f>
        <v>1714.89311946</v>
      </c>
      <c r="V32" s="36">
        <f>SUMIFS(СВЦЭМ!$D$33:$D$776,СВЦЭМ!$A$33:$A$776,$A32,СВЦЭМ!$B$33:$B$776,V$11)+'СЕТ СН'!$F$14+СВЦЭМ!$D$10+'СЕТ СН'!$F$5-'СЕТ СН'!$F$24</f>
        <v>1722.7334508600002</v>
      </c>
      <c r="W32" s="36">
        <f>SUMIFS(СВЦЭМ!$D$33:$D$776,СВЦЭМ!$A$33:$A$776,$A32,СВЦЭМ!$B$33:$B$776,W$11)+'СЕТ СН'!$F$14+СВЦЭМ!$D$10+'СЕТ СН'!$F$5-'СЕТ СН'!$F$24</f>
        <v>1718.8255167100001</v>
      </c>
      <c r="X32" s="36">
        <f>SUMIFS(СВЦЭМ!$D$33:$D$776,СВЦЭМ!$A$33:$A$776,$A32,СВЦЭМ!$B$33:$B$776,X$11)+'СЕТ СН'!$F$14+СВЦЭМ!$D$10+'СЕТ СН'!$F$5-'СЕТ СН'!$F$24</f>
        <v>1680.8368655000002</v>
      </c>
      <c r="Y32" s="36">
        <f>SUMIFS(СВЦЭМ!$D$33:$D$776,СВЦЭМ!$A$33:$A$776,$A32,СВЦЭМ!$B$33:$B$776,Y$11)+'СЕТ СН'!$F$14+СВЦЭМ!$D$10+'СЕТ СН'!$F$5-'СЕТ СН'!$F$24</f>
        <v>1650.6508226600001</v>
      </c>
    </row>
    <row r="33" spans="1:27" ht="15.75" x14ac:dyDescent="0.2">
      <c r="A33" s="35">
        <f t="shared" si="0"/>
        <v>43730</v>
      </c>
      <c r="B33" s="36">
        <f>SUMIFS(СВЦЭМ!$D$33:$D$776,СВЦЭМ!$A$33:$A$776,$A33,СВЦЭМ!$B$33:$B$776,B$11)+'СЕТ СН'!$F$14+СВЦЭМ!$D$10+'СЕТ СН'!$F$5-'СЕТ СН'!$F$24</f>
        <v>1699.6973101500002</v>
      </c>
      <c r="C33" s="36">
        <f>SUMIFS(СВЦЭМ!$D$33:$D$776,СВЦЭМ!$A$33:$A$776,$A33,СВЦЭМ!$B$33:$B$776,C$11)+'СЕТ СН'!$F$14+СВЦЭМ!$D$10+'СЕТ СН'!$F$5-'СЕТ СН'!$F$24</f>
        <v>1729.9937854899999</v>
      </c>
      <c r="D33" s="36">
        <f>SUMIFS(СВЦЭМ!$D$33:$D$776,СВЦЭМ!$A$33:$A$776,$A33,СВЦЭМ!$B$33:$B$776,D$11)+'СЕТ СН'!$F$14+СВЦЭМ!$D$10+'СЕТ СН'!$F$5-'СЕТ СН'!$F$24</f>
        <v>1743.6784670300001</v>
      </c>
      <c r="E33" s="36">
        <f>SUMIFS(СВЦЭМ!$D$33:$D$776,СВЦЭМ!$A$33:$A$776,$A33,СВЦЭМ!$B$33:$B$776,E$11)+'СЕТ СН'!$F$14+СВЦЭМ!$D$10+'СЕТ СН'!$F$5-'СЕТ СН'!$F$24</f>
        <v>1752.3884694400001</v>
      </c>
      <c r="F33" s="36">
        <f>SUMIFS(СВЦЭМ!$D$33:$D$776,СВЦЭМ!$A$33:$A$776,$A33,СВЦЭМ!$B$33:$B$776,F$11)+'СЕТ СН'!$F$14+СВЦЭМ!$D$10+'СЕТ СН'!$F$5-'СЕТ СН'!$F$24</f>
        <v>1759.1760986900001</v>
      </c>
      <c r="G33" s="36">
        <f>SUMIFS(СВЦЭМ!$D$33:$D$776,СВЦЭМ!$A$33:$A$776,$A33,СВЦЭМ!$B$33:$B$776,G$11)+'СЕТ СН'!$F$14+СВЦЭМ!$D$10+'СЕТ СН'!$F$5-'СЕТ СН'!$F$24</f>
        <v>1762.1904866200002</v>
      </c>
      <c r="H33" s="36">
        <f>SUMIFS(СВЦЭМ!$D$33:$D$776,СВЦЭМ!$A$33:$A$776,$A33,СВЦЭМ!$B$33:$B$776,H$11)+'СЕТ СН'!$F$14+СВЦЭМ!$D$10+'СЕТ СН'!$F$5-'СЕТ СН'!$F$24</f>
        <v>1731.4881898400001</v>
      </c>
      <c r="I33" s="36">
        <f>SUMIFS(СВЦЭМ!$D$33:$D$776,СВЦЭМ!$A$33:$A$776,$A33,СВЦЭМ!$B$33:$B$776,I$11)+'СЕТ СН'!$F$14+СВЦЭМ!$D$10+'СЕТ СН'!$F$5-'СЕТ СН'!$F$24</f>
        <v>1710.38085426</v>
      </c>
      <c r="J33" s="36">
        <f>SUMIFS(СВЦЭМ!$D$33:$D$776,СВЦЭМ!$A$33:$A$776,$A33,СВЦЭМ!$B$33:$B$776,J$11)+'СЕТ СН'!$F$14+СВЦЭМ!$D$10+'СЕТ СН'!$F$5-'СЕТ СН'!$F$24</f>
        <v>1680.1873045500001</v>
      </c>
      <c r="K33" s="36">
        <f>SUMIFS(СВЦЭМ!$D$33:$D$776,СВЦЭМ!$A$33:$A$776,$A33,СВЦЭМ!$B$33:$B$776,K$11)+'СЕТ СН'!$F$14+СВЦЭМ!$D$10+'СЕТ СН'!$F$5-'СЕТ СН'!$F$24</f>
        <v>1659.3233259799999</v>
      </c>
      <c r="L33" s="36">
        <f>SUMIFS(СВЦЭМ!$D$33:$D$776,СВЦЭМ!$A$33:$A$776,$A33,СВЦЭМ!$B$33:$B$776,L$11)+'СЕТ СН'!$F$14+СВЦЭМ!$D$10+'СЕТ СН'!$F$5-'СЕТ СН'!$F$24</f>
        <v>1660.0260008100001</v>
      </c>
      <c r="M33" s="36">
        <f>SUMIFS(СВЦЭМ!$D$33:$D$776,СВЦЭМ!$A$33:$A$776,$A33,СВЦЭМ!$B$33:$B$776,M$11)+'СЕТ СН'!$F$14+СВЦЭМ!$D$10+'СЕТ СН'!$F$5-'СЕТ СН'!$F$24</f>
        <v>1655.0578076000002</v>
      </c>
      <c r="N33" s="36">
        <f>SUMIFS(СВЦЭМ!$D$33:$D$776,СВЦЭМ!$A$33:$A$776,$A33,СВЦЭМ!$B$33:$B$776,N$11)+'СЕТ СН'!$F$14+СВЦЭМ!$D$10+'СЕТ СН'!$F$5-'СЕТ СН'!$F$24</f>
        <v>1648.3521429300001</v>
      </c>
      <c r="O33" s="36">
        <f>SUMIFS(СВЦЭМ!$D$33:$D$776,СВЦЭМ!$A$33:$A$776,$A33,СВЦЭМ!$B$33:$B$776,O$11)+'СЕТ СН'!$F$14+СВЦЭМ!$D$10+'СЕТ СН'!$F$5-'СЕТ СН'!$F$24</f>
        <v>1642.5170586200002</v>
      </c>
      <c r="P33" s="36">
        <f>SUMIFS(СВЦЭМ!$D$33:$D$776,СВЦЭМ!$A$33:$A$776,$A33,СВЦЭМ!$B$33:$B$776,P$11)+'СЕТ СН'!$F$14+СВЦЭМ!$D$10+'СЕТ СН'!$F$5-'СЕТ СН'!$F$24</f>
        <v>1640.8533621900001</v>
      </c>
      <c r="Q33" s="36">
        <f>SUMIFS(СВЦЭМ!$D$33:$D$776,СВЦЭМ!$A$33:$A$776,$A33,СВЦЭМ!$B$33:$B$776,Q$11)+'СЕТ СН'!$F$14+СВЦЭМ!$D$10+'СЕТ СН'!$F$5-'СЕТ СН'!$F$24</f>
        <v>1635.6107889700002</v>
      </c>
      <c r="R33" s="36">
        <f>SUMIFS(СВЦЭМ!$D$33:$D$776,СВЦЭМ!$A$33:$A$776,$A33,СВЦЭМ!$B$33:$B$776,R$11)+'СЕТ СН'!$F$14+СВЦЭМ!$D$10+'СЕТ СН'!$F$5-'СЕТ СН'!$F$24</f>
        <v>1645.1576498600002</v>
      </c>
      <c r="S33" s="36">
        <f>SUMIFS(СВЦЭМ!$D$33:$D$776,СВЦЭМ!$A$33:$A$776,$A33,СВЦЭМ!$B$33:$B$776,S$11)+'СЕТ СН'!$F$14+СВЦЭМ!$D$10+'СЕТ СН'!$F$5-'СЕТ СН'!$F$24</f>
        <v>1666.9302593300001</v>
      </c>
      <c r="T33" s="36">
        <f>SUMIFS(СВЦЭМ!$D$33:$D$776,СВЦЭМ!$A$33:$A$776,$A33,СВЦЭМ!$B$33:$B$776,T$11)+'СЕТ СН'!$F$14+СВЦЭМ!$D$10+'СЕТ СН'!$F$5-'СЕТ СН'!$F$24</f>
        <v>1685.1690354700002</v>
      </c>
      <c r="U33" s="36">
        <f>SUMIFS(СВЦЭМ!$D$33:$D$776,СВЦЭМ!$A$33:$A$776,$A33,СВЦЭМ!$B$33:$B$776,U$11)+'СЕТ СН'!$F$14+СВЦЭМ!$D$10+'СЕТ СН'!$F$5-'СЕТ СН'!$F$24</f>
        <v>1721.8763122100002</v>
      </c>
      <c r="V33" s="36">
        <f>SUMIFS(СВЦЭМ!$D$33:$D$776,СВЦЭМ!$A$33:$A$776,$A33,СВЦЭМ!$B$33:$B$776,V$11)+'СЕТ СН'!$F$14+СВЦЭМ!$D$10+'СЕТ СН'!$F$5-'СЕТ СН'!$F$24</f>
        <v>1733.4872016700001</v>
      </c>
      <c r="W33" s="36">
        <f>SUMIFS(СВЦЭМ!$D$33:$D$776,СВЦЭМ!$A$33:$A$776,$A33,СВЦЭМ!$B$33:$B$776,W$11)+'СЕТ СН'!$F$14+СВЦЭМ!$D$10+'СЕТ СН'!$F$5-'СЕТ СН'!$F$24</f>
        <v>1729.3002324700001</v>
      </c>
      <c r="X33" s="36">
        <f>SUMIFS(СВЦЭМ!$D$33:$D$776,СВЦЭМ!$A$33:$A$776,$A33,СВЦЭМ!$B$33:$B$776,X$11)+'СЕТ СН'!$F$14+СВЦЭМ!$D$10+'СЕТ СН'!$F$5-'СЕТ СН'!$F$24</f>
        <v>1701.8071817</v>
      </c>
      <c r="Y33" s="36">
        <f>SUMIFS(СВЦЭМ!$D$33:$D$776,СВЦЭМ!$A$33:$A$776,$A33,СВЦЭМ!$B$33:$B$776,Y$11)+'СЕТ СН'!$F$14+СВЦЭМ!$D$10+'СЕТ СН'!$F$5-'СЕТ СН'!$F$24</f>
        <v>1672.93919701</v>
      </c>
    </row>
    <row r="34" spans="1:27" ht="15.75" x14ac:dyDescent="0.2">
      <c r="A34" s="35">
        <f t="shared" si="0"/>
        <v>43731</v>
      </c>
      <c r="B34" s="36">
        <f>SUMIFS(СВЦЭМ!$D$33:$D$776,СВЦЭМ!$A$33:$A$776,$A34,СВЦЭМ!$B$33:$B$776,B$11)+'СЕТ СН'!$F$14+СВЦЭМ!$D$10+'СЕТ СН'!$F$5-'СЕТ СН'!$F$24</f>
        <v>1732.9869242899999</v>
      </c>
      <c r="C34" s="36">
        <f>SUMIFS(СВЦЭМ!$D$33:$D$776,СВЦЭМ!$A$33:$A$776,$A34,СВЦЭМ!$B$33:$B$776,C$11)+'СЕТ СН'!$F$14+СВЦЭМ!$D$10+'СЕТ СН'!$F$5-'СЕТ СН'!$F$24</f>
        <v>1761.7917022300001</v>
      </c>
      <c r="D34" s="36">
        <f>SUMIFS(СВЦЭМ!$D$33:$D$776,СВЦЭМ!$A$33:$A$776,$A34,СВЦЭМ!$B$33:$B$776,D$11)+'СЕТ СН'!$F$14+СВЦЭМ!$D$10+'СЕТ СН'!$F$5-'СЕТ СН'!$F$24</f>
        <v>1791.5114338100002</v>
      </c>
      <c r="E34" s="36">
        <f>SUMIFS(СВЦЭМ!$D$33:$D$776,СВЦЭМ!$A$33:$A$776,$A34,СВЦЭМ!$B$33:$B$776,E$11)+'СЕТ СН'!$F$14+СВЦЭМ!$D$10+'СЕТ СН'!$F$5-'СЕТ СН'!$F$24</f>
        <v>1807.3550012200001</v>
      </c>
      <c r="F34" s="36">
        <f>SUMIFS(СВЦЭМ!$D$33:$D$776,СВЦЭМ!$A$33:$A$776,$A34,СВЦЭМ!$B$33:$B$776,F$11)+'СЕТ СН'!$F$14+СВЦЭМ!$D$10+'СЕТ СН'!$F$5-'СЕТ СН'!$F$24</f>
        <v>1813.46703785</v>
      </c>
      <c r="G34" s="36">
        <f>SUMIFS(СВЦЭМ!$D$33:$D$776,СВЦЭМ!$A$33:$A$776,$A34,СВЦЭМ!$B$33:$B$776,G$11)+'СЕТ СН'!$F$14+СВЦЭМ!$D$10+'СЕТ СН'!$F$5-'СЕТ СН'!$F$24</f>
        <v>1799.8124410600001</v>
      </c>
      <c r="H34" s="36">
        <f>SUMIFS(СВЦЭМ!$D$33:$D$776,СВЦЭМ!$A$33:$A$776,$A34,СВЦЭМ!$B$33:$B$776,H$11)+'СЕТ СН'!$F$14+СВЦЭМ!$D$10+'СЕТ СН'!$F$5-'СЕТ СН'!$F$24</f>
        <v>1752.9719267700002</v>
      </c>
      <c r="I34" s="36">
        <f>SUMIFS(СВЦЭМ!$D$33:$D$776,СВЦЭМ!$A$33:$A$776,$A34,СВЦЭМ!$B$33:$B$776,I$11)+'СЕТ СН'!$F$14+СВЦЭМ!$D$10+'СЕТ СН'!$F$5-'СЕТ СН'!$F$24</f>
        <v>1683.3196433100002</v>
      </c>
      <c r="J34" s="36">
        <f>SUMIFS(СВЦЭМ!$D$33:$D$776,СВЦЭМ!$A$33:$A$776,$A34,СВЦЭМ!$B$33:$B$776,J$11)+'СЕТ СН'!$F$14+СВЦЭМ!$D$10+'СЕТ СН'!$F$5-'СЕТ СН'!$F$24</f>
        <v>1665.9112086100001</v>
      </c>
      <c r="K34" s="36">
        <f>SUMIFS(СВЦЭМ!$D$33:$D$776,СВЦЭМ!$A$33:$A$776,$A34,СВЦЭМ!$B$33:$B$776,K$11)+'СЕТ СН'!$F$14+СВЦЭМ!$D$10+'СЕТ СН'!$F$5-'СЕТ СН'!$F$24</f>
        <v>1646.9054216500001</v>
      </c>
      <c r="L34" s="36">
        <f>SUMIFS(СВЦЭМ!$D$33:$D$776,СВЦЭМ!$A$33:$A$776,$A34,СВЦЭМ!$B$33:$B$776,L$11)+'СЕТ СН'!$F$14+СВЦЭМ!$D$10+'СЕТ СН'!$F$5-'СЕТ СН'!$F$24</f>
        <v>1639.27725392</v>
      </c>
      <c r="M34" s="36">
        <f>SUMIFS(СВЦЭМ!$D$33:$D$776,СВЦЭМ!$A$33:$A$776,$A34,СВЦЭМ!$B$33:$B$776,M$11)+'СЕТ СН'!$F$14+СВЦЭМ!$D$10+'СЕТ СН'!$F$5-'СЕТ СН'!$F$24</f>
        <v>1643.8309855500002</v>
      </c>
      <c r="N34" s="36">
        <f>SUMIFS(СВЦЭМ!$D$33:$D$776,СВЦЭМ!$A$33:$A$776,$A34,СВЦЭМ!$B$33:$B$776,N$11)+'СЕТ СН'!$F$14+СВЦЭМ!$D$10+'СЕТ СН'!$F$5-'СЕТ СН'!$F$24</f>
        <v>1647.2226513200001</v>
      </c>
      <c r="O34" s="36">
        <f>SUMIFS(СВЦЭМ!$D$33:$D$776,СВЦЭМ!$A$33:$A$776,$A34,СВЦЭМ!$B$33:$B$776,O$11)+'СЕТ СН'!$F$14+СВЦЭМ!$D$10+'СЕТ СН'!$F$5-'СЕТ СН'!$F$24</f>
        <v>1652.01759388</v>
      </c>
      <c r="P34" s="36">
        <f>SUMIFS(СВЦЭМ!$D$33:$D$776,СВЦЭМ!$A$33:$A$776,$A34,СВЦЭМ!$B$33:$B$776,P$11)+'СЕТ СН'!$F$14+СВЦЭМ!$D$10+'СЕТ СН'!$F$5-'СЕТ СН'!$F$24</f>
        <v>1651.6310507900002</v>
      </c>
      <c r="Q34" s="36">
        <f>SUMIFS(СВЦЭМ!$D$33:$D$776,СВЦЭМ!$A$33:$A$776,$A34,СВЦЭМ!$B$33:$B$776,Q$11)+'СЕТ СН'!$F$14+СВЦЭМ!$D$10+'СЕТ СН'!$F$5-'СЕТ СН'!$F$24</f>
        <v>1662.5898394300002</v>
      </c>
      <c r="R34" s="36">
        <f>SUMIFS(СВЦЭМ!$D$33:$D$776,СВЦЭМ!$A$33:$A$776,$A34,СВЦЭМ!$B$33:$B$776,R$11)+'СЕТ СН'!$F$14+СВЦЭМ!$D$10+'СЕТ СН'!$F$5-'СЕТ СН'!$F$24</f>
        <v>1629.2749481300002</v>
      </c>
      <c r="S34" s="36">
        <f>SUMIFS(СВЦЭМ!$D$33:$D$776,СВЦЭМ!$A$33:$A$776,$A34,СВЦЭМ!$B$33:$B$776,S$11)+'СЕТ СН'!$F$14+СВЦЭМ!$D$10+'СЕТ СН'!$F$5-'СЕТ СН'!$F$24</f>
        <v>1585.47763783</v>
      </c>
      <c r="T34" s="36">
        <f>SUMIFS(СВЦЭМ!$D$33:$D$776,СВЦЭМ!$A$33:$A$776,$A34,СВЦЭМ!$B$33:$B$776,T$11)+'СЕТ СН'!$F$14+СВЦЭМ!$D$10+'СЕТ СН'!$F$5-'СЕТ СН'!$F$24</f>
        <v>1595.2345965</v>
      </c>
      <c r="U34" s="36">
        <f>SUMIFS(СВЦЭМ!$D$33:$D$776,СВЦЭМ!$A$33:$A$776,$A34,СВЦЭМ!$B$33:$B$776,U$11)+'СЕТ СН'!$F$14+СВЦЭМ!$D$10+'СЕТ СН'!$F$5-'СЕТ СН'!$F$24</f>
        <v>1632.2600680800001</v>
      </c>
      <c r="V34" s="36">
        <f>SUMIFS(СВЦЭМ!$D$33:$D$776,СВЦЭМ!$A$33:$A$776,$A34,СВЦЭМ!$B$33:$B$776,V$11)+'СЕТ СН'!$F$14+СВЦЭМ!$D$10+'СЕТ СН'!$F$5-'СЕТ СН'!$F$24</f>
        <v>1637.8916909</v>
      </c>
      <c r="W34" s="36">
        <f>SUMIFS(СВЦЭМ!$D$33:$D$776,СВЦЭМ!$A$33:$A$776,$A34,СВЦЭМ!$B$33:$B$776,W$11)+'СЕТ СН'!$F$14+СВЦЭМ!$D$10+'СЕТ СН'!$F$5-'СЕТ СН'!$F$24</f>
        <v>1639.6471605300001</v>
      </c>
      <c r="X34" s="36">
        <f>SUMIFS(СВЦЭМ!$D$33:$D$776,СВЦЭМ!$A$33:$A$776,$A34,СВЦЭМ!$B$33:$B$776,X$11)+'СЕТ СН'!$F$14+СВЦЭМ!$D$10+'СЕТ СН'!$F$5-'СЕТ СН'!$F$24</f>
        <v>1608.9484357400001</v>
      </c>
      <c r="Y34" s="36">
        <f>SUMIFS(СВЦЭМ!$D$33:$D$776,СВЦЭМ!$A$33:$A$776,$A34,СВЦЭМ!$B$33:$B$776,Y$11)+'СЕТ СН'!$F$14+СВЦЭМ!$D$10+'СЕТ СН'!$F$5-'СЕТ СН'!$F$24</f>
        <v>1634.3923753200002</v>
      </c>
    </row>
    <row r="35" spans="1:27" ht="15.75" x14ac:dyDescent="0.2">
      <c r="A35" s="35">
        <f t="shared" si="0"/>
        <v>43732</v>
      </c>
      <c r="B35" s="36">
        <f>SUMIFS(СВЦЭМ!$D$33:$D$776,СВЦЭМ!$A$33:$A$776,$A35,СВЦЭМ!$B$33:$B$776,B$11)+'СЕТ СН'!$F$14+СВЦЭМ!$D$10+'СЕТ СН'!$F$5-'СЕТ СН'!$F$24</f>
        <v>1734.9212002200002</v>
      </c>
      <c r="C35" s="36">
        <f>SUMIFS(СВЦЭМ!$D$33:$D$776,СВЦЭМ!$A$33:$A$776,$A35,СВЦЭМ!$B$33:$B$776,C$11)+'СЕТ СН'!$F$14+СВЦЭМ!$D$10+'СЕТ СН'!$F$5-'СЕТ СН'!$F$24</f>
        <v>1761.0857270300003</v>
      </c>
      <c r="D35" s="36">
        <f>SUMIFS(СВЦЭМ!$D$33:$D$776,СВЦЭМ!$A$33:$A$776,$A35,СВЦЭМ!$B$33:$B$776,D$11)+'СЕТ СН'!$F$14+СВЦЭМ!$D$10+'СЕТ СН'!$F$5-'СЕТ СН'!$F$24</f>
        <v>1771.2852390500002</v>
      </c>
      <c r="E35" s="36">
        <f>SUMIFS(СВЦЭМ!$D$33:$D$776,СВЦЭМ!$A$33:$A$776,$A35,СВЦЭМ!$B$33:$B$776,E$11)+'СЕТ СН'!$F$14+СВЦЭМ!$D$10+'СЕТ СН'!$F$5-'СЕТ СН'!$F$24</f>
        <v>1778.44997672</v>
      </c>
      <c r="F35" s="36">
        <f>SUMIFS(СВЦЭМ!$D$33:$D$776,СВЦЭМ!$A$33:$A$776,$A35,СВЦЭМ!$B$33:$B$776,F$11)+'СЕТ СН'!$F$14+СВЦЭМ!$D$10+'СЕТ СН'!$F$5-'СЕТ СН'!$F$24</f>
        <v>1770.47663878</v>
      </c>
      <c r="G35" s="36">
        <f>SUMIFS(СВЦЭМ!$D$33:$D$776,СВЦЭМ!$A$33:$A$776,$A35,СВЦЭМ!$B$33:$B$776,G$11)+'СЕТ СН'!$F$14+СВЦЭМ!$D$10+'СЕТ СН'!$F$5-'СЕТ СН'!$F$24</f>
        <v>1757.6249603400001</v>
      </c>
      <c r="H35" s="36">
        <f>SUMIFS(СВЦЭМ!$D$33:$D$776,СВЦЭМ!$A$33:$A$776,$A35,СВЦЭМ!$B$33:$B$776,H$11)+'СЕТ СН'!$F$14+СВЦЭМ!$D$10+'СЕТ СН'!$F$5-'СЕТ СН'!$F$24</f>
        <v>1715.7188440200002</v>
      </c>
      <c r="I35" s="36">
        <f>SUMIFS(СВЦЭМ!$D$33:$D$776,СВЦЭМ!$A$33:$A$776,$A35,СВЦЭМ!$B$33:$B$776,I$11)+'СЕТ СН'!$F$14+СВЦЭМ!$D$10+'СЕТ СН'!$F$5-'СЕТ СН'!$F$24</f>
        <v>1671.19646302</v>
      </c>
      <c r="J35" s="36">
        <f>SUMIFS(СВЦЭМ!$D$33:$D$776,СВЦЭМ!$A$33:$A$776,$A35,СВЦЭМ!$B$33:$B$776,J$11)+'СЕТ СН'!$F$14+СВЦЭМ!$D$10+'СЕТ СН'!$F$5-'СЕТ СН'!$F$24</f>
        <v>1663.1812690500001</v>
      </c>
      <c r="K35" s="36">
        <f>SUMIFS(СВЦЭМ!$D$33:$D$776,СВЦЭМ!$A$33:$A$776,$A35,СВЦЭМ!$B$33:$B$776,K$11)+'СЕТ СН'!$F$14+СВЦЭМ!$D$10+'СЕТ СН'!$F$5-'СЕТ СН'!$F$24</f>
        <v>1667.4974120900001</v>
      </c>
      <c r="L35" s="36">
        <f>SUMIFS(СВЦЭМ!$D$33:$D$776,СВЦЭМ!$A$33:$A$776,$A35,СВЦЭМ!$B$33:$B$776,L$11)+'СЕТ СН'!$F$14+СВЦЭМ!$D$10+'СЕТ СН'!$F$5-'СЕТ СН'!$F$24</f>
        <v>1669.9647118400001</v>
      </c>
      <c r="M35" s="36">
        <f>SUMIFS(СВЦЭМ!$D$33:$D$776,СВЦЭМ!$A$33:$A$776,$A35,СВЦЭМ!$B$33:$B$776,M$11)+'СЕТ СН'!$F$14+СВЦЭМ!$D$10+'СЕТ СН'!$F$5-'СЕТ СН'!$F$24</f>
        <v>1662.2703812200002</v>
      </c>
      <c r="N35" s="36">
        <f>SUMIFS(СВЦЭМ!$D$33:$D$776,СВЦЭМ!$A$33:$A$776,$A35,СВЦЭМ!$B$33:$B$776,N$11)+'СЕТ СН'!$F$14+СВЦЭМ!$D$10+'СЕТ СН'!$F$5-'СЕТ СН'!$F$24</f>
        <v>1656.7191631200001</v>
      </c>
      <c r="O35" s="36">
        <f>SUMIFS(СВЦЭМ!$D$33:$D$776,СВЦЭМ!$A$33:$A$776,$A35,СВЦЭМ!$B$33:$B$776,O$11)+'СЕТ СН'!$F$14+СВЦЭМ!$D$10+'СЕТ СН'!$F$5-'СЕТ СН'!$F$24</f>
        <v>1659.5257109000001</v>
      </c>
      <c r="P35" s="36">
        <f>SUMIFS(СВЦЭМ!$D$33:$D$776,СВЦЭМ!$A$33:$A$776,$A35,СВЦЭМ!$B$33:$B$776,P$11)+'СЕТ СН'!$F$14+СВЦЭМ!$D$10+'СЕТ СН'!$F$5-'СЕТ СН'!$F$24</f>
        <v>1658.6956916500001</v>
      </c>
      <c r="Q35" s="36">
        <f>SUMIFS(СВЦЭМ!$D$33:$D$776,СВЦЭМ!$A$33:$A$776,$A35,СВЦЭМ!$B$33:$B$776,Q$11)+'СЕТ СН'!$F$14+СВЦЭМ!$D$10+'СЕТ СН'!$F$5-'СЕТ СН'!$F$24</f>
        <v>1658.4046249600001</v>
      </c>
      <c r="R35" s="36">
        <f>SUMIFS(СВЦЭМ!$D$33:$D$776,СВЦЭМ!$A$33:$A$776,$A35,СВЦЭМ!$B$33:$B$776,R$11)+'СЕТ СН'!$F$14+СВЦЭМ!$D$10+'СЕТ СН'!$F$5-'СЕТ СН'!$F$24</f>
        <v>1623.0754193100001</v>
      </c>
      <c r="S35" s="36">
        <f>SUMIFS(СВЦЭМ!$D$33:$D$776,СВЦЭМ!$A$33:$A$776,$A35,СВЦЭМ!$B$33:$B$776,S$11)+'СЕТ СН'!$F$14+СВЦЭМ!$D$10+'СЕТ СН'!$F$5-'СЕТ СН'!$F$24</f>
        <v>1584.3207769000001</v>
      </c>
      <c r="T35" s="36">
        <f>SUMIFS(СВЦЭМ!$D$33:$D$776,СВЦЭМ!$A$33:$A$776,$A35,СВЦЭМ!$B$33:$B$776,T$11)+'СЕТ СН'!$F$14+СВЦЭМ!$D$10+'СЕТ СН'!$F$5-'СЕТ СН'!$F$24</f>
        <v>1592.3100891900001</v>
      </c>
      <c r="U35" s="36">
        <f>SUMIFS(СВЦЭМ!$D$33:$D$776,СВЦЭМ!$A$33:$A$776,$A35,СВЦЭМ!$B$33:$B$776,U$11)+'СЕТ СН'!$F$14+СВЦЭМ!$D$10+'СЕТ СН'!$F$5-'СЕТ СН'!$F$24</f>
        <v>1616.2306289400001</v>
      </c>
      <c r="V35" s="36">
        <f>SUMIFS(СВЦЭМ!$D$33:$D$776,СВЦЭМ!$A$33:$A$776,$A35,СВЦЭМ!$B$33:$B$776,V$11)+'СЕТ СН'!$F$14+СВЦЭМ!$D$10+'СЕТ СН'!$F$5-'СЕТ СН'!$F$24</f>
        <v>1623.5744845700001</v>
      </c>
      <c r="W35" s="36">
        <f>SUMIFS(СВЦЭМ!$D$33:$D$776,СВЦЭМ!$A$33:$A$776,$A35,СВЦЭМ!$B$33:$B$776,W$11)+'СЕТ СН'!$F$14+СВЦЭМ!$D$10+'СЕТ СН'!$F$5-'СЕТ СН'!$F$24</f>
        <v>1612.8390147100001</v>
      </c>
      <c r="X35" s="36">
        <f>SUMIFS(СВЦЭМ!$D$33:$D$776,СВЦЭМ!$A$33:$A$776,$A35,СВЦЭМ!$B$33:$B$776,X$11)+'СЕТ СН'!$F$14+СВЦЭМ!$D$10+'СЕТ СН'!$F$5-'СЕТ СН'!$F$24</f>
        <v>1585.7678382300001</v>
      </c>
      <c r="Y35" s="36">
        <f>SUMIFS(СВЦЭМ!$D$33:$D$776,СВЦЭМ!$A$33:$A$776,$A35,СВЦЭМ!$B$33:$B$776,Y$11)+'СЕТ СН'!$F$14+СВЦЭМ!$D$10+'СЕТ СН'!$F$5-'СЕТ СН'!$F$24</f>
        <v>1626.45701024</v>
      </c>
    </row>
    <row r="36" spans="1:27" ht="15.75" x14ac:dyDescent="0.2">
      <c r="A36" s="35">
        <f t="shared" si="0"/>
        <v>43733</v>
      </c>
      <c r="B36" s="36">
        <f>SUMIFS(СВЦЭМ!$D$33:$D$776,СВЦЭМ!$A$33:$A$776,$A36,СВЦЭМ!$B$33:$B$776,B$11)+'СЕТ СН'!$F$14+СВЦЭМ!$D$10+'СЕТ СН'!$F$5-'СЕТ СН'!$F$24</f>
        <v>1680.1380913800001</v>
      </c>
      <c r="C36" s="36">
        <f>SUMIFS(СВЦЭМ!$D$33:$D$776,СВЦЭМ!$A$33:$A$776,$A36,СВЦЭМ!$B$33:$B$776,C$11)+'СЕТ СН'!$F$14+СВЦЭМ!$D$10+'СЕТ СН'!$F$5-'СЕТ СН'!$F$24</f>
        <v>1709.3618976500002</v>
      </c>
      <c r="D36" s="36">
        <f>SUMIFS(СВЦЭМ!$D$33:$D$776,СВЦЭМ!$A$33:$A$776,$A36,СВЦЭМ!$B$33:$B$776,D$11)+'СЕТ СН'!$F$14+СВЦЭМ!$D$10+'СЕТ СН'!$F$5-'СЕТ СН'!$F$24</f>
        <v>1727.1252048800002</v>
      </c>
      <c r="E36" s="36">
        <f>SUMIFS(СВЦЭМ!$D$33:$D$776,СВЦЭМ!$A$33:$A$776,$A36,СВЦЭМ!$B$33:$B$776,E$11)+'СЕТ СН'!$F$14+СВЦЭМ!$D$10+'СЕТ СН'!$F$5-'СЕТ СН'!$F$24</f>
        <v>1722.0113572700002</v>
      </c>
      <c r="F36" s="36">
        <f>SUMIFS(СВЦЭМ!$D$33:$D$776,СВЦЭМ!$A$33:$A$776,$A36,СВЦЭМ!$B$33:$B$776,F$11)+'СЕТ СН'!$F$14+СВЦЭМ!$D$10+'СЕТ СН'!$F$5-'СЕТ СН'!$F$24</f>
        <v>1722.8213010700001</v>
      </c>
      <c r="G36" s="36">
        <f>SUMIFS(СВЦЭМ!$D$33:$D$776,СВЦЭМ!$A$33:$A$776,$A36,СВЦЭМ!$B$33:$B$776,G$11)+'СЕТ СН'!$F$14+СВЦЭМ!$D$10+'СЕТ СН'!$F$5-'СЕТ СН'!$F$24</f>
        <v>1709.6207317600001</v>
      </c>
      <c r="H36" s="36">
        <f>SUMIFS(СВЦЭМ!$D$33:$D$776,СВЦЭМ!$A$33:$A$776,$A36,СВЦЭМ!$B$33:$B$776,H$11)+'СЕТ СН'!$F$14+СВЦЭМ!$D$10+'СЕТ СН'!$F$5-'СЕТ СН'!$F$24</f>
        <v>1665.8632395900001</v>
      </c>
      <c r="I36" s="36">
        <f>SUMIFS(СВЦЭМ!$D$33:$D$776,СВЦЭМ!$A$33:$A$776,$A36,СВЦЭМ!$B$33:$B$776,I$11)+'СЕТ СН'!$F$14+СВЦЭМ!$D$10+'СЕТ СН'!$F$5-'СЕТ СН'!$F$24</f>
        <v>1621.2989665300001</v>
      </c>
      <c r="J36" s="36">
        <f>SUMIFS(СВЦЭМ!$D$33:$D$776,СВЦЭМ!$A$33:$A$776,$A36,СВЦЭМ!$B$33:$B$776,J$11)+'СЕТ СН'!$F$14+СВЦЭМ!$D$10+'СЕТ СН'!$F$5-'СЕТ СН'!$F$24</f>
        <v>1595.7916318500002</v>
      </c>
      <c r="K36" s="36">
        <f>SUMIFS(СВЦЭМ!$D$33:$D$776,СВЦЭМ!$A$33:$A$776,$A36,СВЦЭМ!$B$33:$B$776,K$11)+'СЕТ СН'!$F$14+СВЦЭМ!$D$10+'СЕТ СН'!$F$5-'СЕТ СН'!$F$24</f>
        <v>1584.4277043400002</v>
      </c>
      <c r="L36" s="36">
        <f>SUMIFS(СВЦЭМ!$D$33:$D$776,СВЦЭМ!$A$33:$A$776,$A36,СВЦЭМ!$B$33:$B$776,L$11)+'СЕТ СН'!$F$14+СВЦЭМ!$D$10+'СЕТ СН'!$F$5-'СЕТ СН'!$F$24</f>
        <v>1587.6299217400001</v>
      </c>
      <c r="M36" s="36">
        <f>SUMIFS(СВЦЭМ!$D$33:$D$776,СВЦЭМ!$A$33:$A$776,$A36,СВЦЭМ!$B$33:$B$776,M$11)+'СЕТ СН'!$F$14+СВЦЭМ!$D$10+'СЕТ СН'!$F$5-'СЕТ СН'!$F$24</f>
        <v>1597.3736119100001</v>
      </c>
      <c r="N36" s="36">
        <f>SUMIFS(СВЦЭМ!$D$33:$D$776,СВЦЭМ!$A$33:$A$776,$A36,СВЦЭМ!$B$33:$B$776,N$11)+'СЕТ СН'!$F$14+СВЦЭМ!$D$10+'СЕТ СН'!$F$5-'СЕТ СН'!$F$24</f>
        <v>1605.02622423</v>
      </c>
      <c r="O36" s="36">
        <f>SUMIFS(СВЦЭМ!$D$33:$D$776,СВЦЭМ!$A$33:$A$776,$A36,СВЦЭМ!$B$33:$B$776,O$11)+'СЕТ СН'!$F$14+СВЦЭМ!$D$10+'СЕТ СН'!$F$5-'СЕТ СН'!$F$24</f>
        <v>1608.1218046500001</v>
      </c>
      <c r="P36" s="36">
        <f>SUMIFS(СВЦЭМ!$D$33:$D$776,СВЦЭМ!$A$33:$A$776,$A36,СВЦЭМ!$B$33:$B$776,P$11)+'СЕТ СН'!$F$14+СВЦЭМ!$D$10+'СЕТ СН'!$F$5-'СЕТ СН'!$F$24</f>
        <v>1617.6453063000001</v>
      </c>
      <c r="Q36" s="36">
        <f>SUMIFS(СВЦЭМ!$D$33:$D$776,СВЦЭМ!$A$33:$A$776,$A36,СВЦЭМ!$B$33:$B$776,Q$11)+'СЕТ СН'!$F$14+СВЦЭМ!$D$10+'СЕТ СН'!$F$5-'СЕТ СН'!$F$24</f>
        <v>1621.3720945100001</v>
      </c>
      <c r="R36" s="36">
        <f>SUMIFS(СВЦЭМ!$D$33:$D$776,СВЦЭМ!$A$33:$A$776,$A36,СВЦЭМ!$B$33:$B$776,R$11)+'СЕТ СН'!$F$14+СВЦЭМ!$D$10+'СЕТ СН'!$F$5-'СЕТ СН'!$F$24</f>
        <v>1632.1246272800001</v>
      </c>
      <c r="S36" s="36">
        <f>SUMIFS(СВЦЭМ!$D$33:$D$776,СВЦЭМ!$A$33:$A$776,$A36,СВЦЭМ!$B$33:$B$776,S$11)+'СЕТ СН'!$F$14+СВЦЭМ!$D$10+'СЕТ СН'!$F$5-'СЕТ СН'!$F$24</f>
        <v>1634.9343857000001</v>
      </c>
      <c r="T36" s="36">
        <f>SUMIFS(СВЦЭМ!$D$33:$D$776,СВЦЭМ!$A$33:$A$776,$A36,СВЦЭМ!$B$33:$B$776,T$11)+'СЕТ СН'!$F$14+СВЦЭМ!$D$10+'СЕТ СН'!$F$5-'СЕТ СН'!$F$24</f>
        <v>1631.9743735700001</v>
      </c>
      <c r="U36" s="36">
        <f>SUMIFS(СВЦЭМ!$D$33:$D$776,СВЦЭМ!$A$33:$A$776,$A36,СВЦЭМ!$B$33:$B$776,U$11)+'СЕТ СН'!$F$14+СВЦЭМ!$D$10+'СЕТ СН'!$F$5-'СЕТ СН'!$F$24</f>
        <v>1647.7705524400001</v>
      </c>
      <c r="V36" s="36">
        <f>SUMIFS(СВЦЭМ!$D$33:$D$776,СВЦЭМ!$A$33:$A$776,$A36,СВЦЭМ!$B$33:$B$776,V$11)+'СЕТ СН'!$F$14+СВЦЭМ!$D$10+'СЕТ СН'!$F$5-'СЕТ СН'!$F$24</f>
        <v>1654.3624068399999</v>
      </c>
      <c r="W36" s="36">
        <f>SUMIFS(СВЦЭМ!$D$33:$D$776,СВЦЭМ!$A$33:$A$776,$A36,СВЦЭМ!$B$33:$B$776,W$11)+'СЕТ СН'!$F$14+СВЦЭМ!$D$10+'СЕТ СН'!$F$5-'СЕТ СН'!$F$24</f>
        <v>1637.3145607400002</v>
      </c>
      <c r="X36" s="36">
        <f>SUMIFS(СВЦЭМ!$D$33:$D$776,СВЦЭМ!$A$33:$A$776,$A36,СВЦЭМ!$B$33:$B$776,X$11)+'СЕТ СН'!$F$14+СВЦЭМ!$D$10+'СЕТ СН'!$F$5-'СЕТ СН'!$F$24</f>
        <v>1620.71750299</v>
      </c>
      <c r="Y36" s="36">
        <f>SUMIFS(СВЦЭМ!$D$33:$D$776,СВЦЭМ!$A$33:$A$776,$A36,СВЦЭМ!$B$33:$B$776,Y$11)+'СЕТ СН'!$F$14+СВЦЭМ!$D$10+'СЕТ СН'!$F$5-'СЕТ СН'!$F$24</f>
        <v>1605.22007652</v>
      </c>
    </row>
    <row r="37" spans="1:27" ht="15.75" x14ac:dyDescent="0.2">
      <c r="A37" s="35">
        <f t="shared" si="0"/>
        <v>43734</v>
      </c>
      <c r="B37" s="36">
        <f>SUMIFS(СВЦЭМ!$D$33:$D$776,СВЦЭМ!$A$33:$A$776,$A37,СВЦЭМ!$B$33:$B$776,B$11)+'СЕТ СН'!$F$14+СВЦЭМ!$D$10+'СЕТ СН'!$F$5-'СЕТ СН'!$F$24</f>
        <v>1656.61749869</v>
      </c>
      <c r="C37" s="36">
        <f>SUMIFS(СВЦЭМ!$D$33:$D$776,СВЦЭМ!$A$33:$A$776,$A37,СВЦЭМ!$B$33:$B$776,C$11)+'СЕТ СН'!$F$14+СВЦЭМ!$D$10+'СЕТ СН'!$F$5-'СЕТ СН'!$F$24</f>
        <v>1697.5065530500001</v>
      </c>
      <c r="D37" s="36">
        <f>SUMIFS(СВЦЭМ!$D$33:$D$776,СВЦЭМ!$A$33:$A$776,$A37,СВЦЭМ!$B$33:$B$776,D$11)+'СЕТ СН'!$F$14+СВЦЭМ!$D$10+'СЕТ СН'!$F$5-'СЕТ СН'!$F$24</f>
        <v>1726.3022029900001</v>
      </c>
      <c r="E37" s="36">
        <f>SUMIFS(СВЦЭМ!$D$33:$D$776,СВЦЭМ!$A$33:$A$776,$A37,СВЦЭМ!$B$33:$B$776,E$11)+'СЕТ СН'!$F$14+СВЦЭМ!$D$10+'СЕТ СН'!$F$5-'СЕТ СН'!$F$24</f>
        <v>1737.6209153899999</v>
      </c>
      <c r="F37" s="36">
        <f>SUMIFS(СВЦЭМ!$D$33:$D$776,СВЦЭМ!$A$33:$A$776,$A37,СВЦЭМ!$B$33:$B$776,F$11)+'СЕТ СН'!$F$14+СВЦЭМ!$D$10+'СЕТ СН'!$F$5-'СЕТ СН'!$F$24</f>
        <v>1728.0170573</v>
      </c>
      <c r="G37" s="36">
        <f>SUMIFS(СВЦЭМ!$D$33:$D$776,СВЦЭМ!$A$33:$A$776,$A37,СВЦЭМ!$B$33:$B$776,G$11)+'СЕТ СН'!$F$14+СВЦЭМ!$D$10+'СЕТ СН'!$F$5-'СЕТ СН'!$F$24</f>
        <v>1717.9796560700001</v>
      </c>
      <c r="H37" s="36">
        <f>SUMIFS(СВЦЭМ!$D$33:$D$776,СВЦЭМ!$A$33:$A$776,$A37,СВЦЭМ!$B$33:$B$776,H$11)+'СЕТ СН'!$F$14+СВЦЭМ!$D$10+'СЕТ СН'!$F$5-'СЕТ СН'!$F$24</f>
        <v>1673.3574610700002</v>
      </c>
      <c r="I37" s="36">
        <f>SUMIFS(СВЦЭМ!$D$33:$D$776,СВЦЭМ!$A$33:$A$776,$A37,СВЦЭМ!$B$33:$B$776,I$11)+'СЕТ СН'!$F$14+СВЦЭМ!$D$10+'СЕТ СН'!$F$5-'СЕТ СН'!$F$24</f>
        <v>1644.2110108000002</v>
      </c>
      <c r="J37" s="36">
        <f>SUMIFS(СВЦЭМ!$D$33:$D$776,СВЦЭМ!$A$33:$A$776,$A37,СВЦЭМ!$B$33:$B$776,J$11)+'СЕТ СН'!$F$14+СВЦЭМ!$D$10+'СЕТ СН'!$F$5-'СЕТ СН'!$F$24</f>
        <v>1651.0004315600002</v>
      </c>
      <c r="K37" s="36">
        <f>SUMIFS(СВЦЭМ!$D$33:$D$776,СВЦЭМ!$A$33:$A$776,$A37,СВЦЭМ!$B$33:$B$776,K$11)+'СЕТ СН'!$F$14+СВЦЭМ!$D$10+'СЕТ СН'!$F$5-'СЕТ СН'!$F$24</f>
        <v>1649.9725577600002</v>
      </c>
      <c r="L37" s="36">
        <f>SUMIFS(СВЦЭМ!$D$33:$D$776,СВЦЭМ!$A$33:$A$776,$A37,СВЦЭМ!$B$33:$B$776,L$11)+'СЕТ СН'!$F$14+СВЦЭМ!$D$10+'СЕТ СН'!$F$5-'СЕТ СН'!$F$24</f>
        <v>1659.5437146700001</v>
      </c>
      <c r="M37" s="36">
        <f>SUMIFS(СВЦЭМ!$D$33:$D$776,СВЦЭМ!$A$33:$A$776,$A37,СВЦЭМ!$B$33:$B$776,M$11)+'СЕТ СН'!$F$14+СВЦЭМ!$D$10+'СЕТ СН'!$F$5-'СЕТ СН'!$F$24</f>
        <v>1650.7325645600001</v>
      </c>
      <c r="N37" s="36">
        <f>SUMIFS(СВЦЭМ!$D$33:$D$776,СВЦЭМ!$A$33:$A$776,$A37,СВЦЭМ!$B$33:$B$776,N$11)+'СЕТ СН'!$F$14+СВЦЭМ!$D$10+'СЕТ СН'!$F$5-'СЕТ СН'!$F$24</f>
        <v>1643.9267597500002</v>
      </c>
      <c r="O37" s="36">
        <f>SUMIFS(СВЦЭМ!$D$33:$D$776,СВЦЭМ!$A$33:$A$776,$A37,СВЦЭМ!$B$33:$B$776,O$11)+'СЕТ СН'!$F$14+СВЦЭМ!$D$10+'СЕТ СН'!$F$5-'СЕТ СН'!$F$24</f>
        <v>1635.8772338900001</v>
      </c>
      <c r="P37" s="36">
        <f>SUMIFS(СВЦЭМ!$D$33:$D$776,СВЦЭМ!$A$33:$A$776,$A37,СВЦЭМ!$B$33:$B$776,P$11)+'СЕТ СН'!$F$14+СВЦЭМ!$D$10+'СЕТ СН'!$F$5-'СЕТ СН'!$F$24</f>
        <v>1642.3019058899999</v>
      </c>
      <c r="Q37" s="36">
        <f>SUMIFS(СВЦЭМ!$D$33:$D$776,СВЦЭМ!$A$33:$A$776,$A37,СВЦЭМ!$B$33:$B$776,Q$11)+'СЕТ СН'!$F$14+СВЦЭМ!$D$10+'СЕТ СН'!$F$5-'СЕТ СН'!$F$24</f>
        <v>1641.31921616</v>
      </c>
      <c r="R37" s="36">
        <f>SUMIFS(СВЦЭМ!$D$33:$D$776,СВЦЭМ!$A$33:$A$776,$A37,СВЦЭМ!$B$33:$B$776,R$11)+'СЕТ СН'!$F$14+СВЦЭМ!$D$10+'СЕТ СН'!$F$5-'СЕТ СН'!$F$24</f>
        <v>1630.40441999</v>
      </c>
      <c r="S37" s="36">
        <f>SUMIFS(СВЦЭМ!$D$33:$D$776,СВЦЭМ!$A$33:$A$776,$A37,СВЦЭМ!$B$33:$B$776,S$11)+'СЕТ СН'!$F$14+СВЦЭМ!$D$10+'СЕТ СН'!$F$5-'СЕТ СН'!$F$24</f>
        <v>1575.3872491700001</v>
      </c>
      <c r="T37" s="36">
        <f>SUMIFS(СВЦЭМ!$D$33:$D$776,СВЦЭМ!$A$33:$A$776,$A37,СВЦЭМ!$B$33:$B$776,T$11)+'СЕТ СН'!$F$14+СВЦЭМ!$D$10+'СЕТ СН'!$F$5-'СЕТ СН'!$F$24</f>
        <v>1575.5071961400001</v>
      </c>
      <c r="U37" s="36">
        <f>SUMIFS(СВЦЭМ!$D$33:$D$776,СВЦЭМ!$A$33:$A$776,$A37,СВЦЭМ!$B$33:$B$776,U$11)+'СЕТ СН'!$F$14+СВЦЭМ!$D$10+'СЕТ СН'!$F$5-'СЕТ СН'!$F$24</f>
        <v>1606.6758408300002</v>
      </c>
      <c r="V37" s="36">
        <f>SUMIFS(СВЦЭМ!$D$33:$D$776,СВЦЭМ!$A$33:$A$776,$A37,СВЦЭМ!$B$33:$B$776,V$11)+'СЕТ СН'!$F$14+СВЦЭМ!$D$10+'СЕТ СН'!$F$5-'СЕТ СН'!$F$24</f>
        <v>1621.5788389500001</v>
      </c>
      <c r="W37" s="36">
        <f>SUMIFS(СВЦЭМ!$D$33:$D$776,СВЦЭМ!$A$33:$A$776,$A37,СВЦЭМ!$B$33:$B$776,W$11)+'СЕТ СН'!$F$14+СВЦЭМ!$D$10+'СЕТ СН'!$F$5-'СЕТ СН'!$F$24</f>
        <v>1611.9561878900001</v>
      </c>
      <c r="X37" s="36">
        <f>SUMIFS(СВЦЭМ!$D$33:$D$776,СВЦЭМ!$A$33:$A$776,$A37,СВЦЭМ!$B$33:$B$776,X$11)+'СЕТ СН'!$F$14+СВЦЭМ!$D$10+'СЕТ СН'!$F$5-'СЕТ СН'!$F$24</f>
        <v>1576.9307341200001</v>
      </c>
      <c r="Y37" s="36">
        <f>SUMIFS(СВЦЭМ!$D$33:$D$776,СВЦЭМ!$A$33:$A$776,$A37,СВЦЭМ!$B$33:$B$776,Y$11)+'СЕТ СН'!$F$14+СВЦЭМ!$D$10+'СЕТ СН'!$F$5-'СЕТ СН'!$F$24</f>
        <v>1601.8142126400001</v>
      </c>
    </row>
    <row r="38" spans="1:27" ht="15.75" x14ac:dyDescent="0.2">
      <c r="A38" s="35">
        <f t="shared" si="0"/>
        <v>43735</v>
      </c>
      <c r="B38" s="36">
        <f>SUMIFS(СВЦЭМ!$D$33:$D$776,СВЦЭМ!$A$33:$A$776,$A38,СВЦЭМ!$B$33:$B$776,B$11)+'СЕТ СН'!$F$14+СВЦЭМ!$D$10+'СЕТ СН'!$F$5-'СЕТ СН'!$F$24</f>
        <v>1689.6589399300001</v>
      </c>
      <c r="C38" s="36">
        <f>SUMIFS(СВЦЭМ!$D$33:$D$776,СВЦЭМ!$A$33:$A$776,$A38,СВЦЭМ!$B$33:$B$776,C$11)+'СЕТ СН'!$F$14+СВЦЭМ!$D$10+'СЕТ СН'!$F$5-'СЕТ СН'!$F$24</f>
        <v>1721.49683753</v>
      </c>
      <c r="D38" s="36">
        <f>SUMIFS(СВЦЭМ!$D$33:$D$776,СВЦЭМ!$A$33:$A$776,$A38,СВЦЭМ!$B$33:$B$776,D$11)+'СЕТ СН'!$F$14+СВЦЭМ!$D$10+'СЕТ СН'!$F$5-'СЕТ СН'!$F$24</f>
        <v>1747.3336097800002</v>
      </c>
      <c r="E38" s="36">
        <f>SUMIFS(СВЦЭМ!$D$33:$D$776,СВЦЭМ!$A$33:$A$776,$A38,СВЦЭМ!$B$33:$B$776,E$11)+'СЕТ СН'!$F$14+СВЦЭМ!$D$10+'СЕТ СН'!$F$5-'СЕТ СН'!$F$24</f>
        <v>1752.7369657700001</v>
      </c>
      <c r="F38" s="36">
        <f>SUMIFS(СВЦЭМ!$D$33:$D$776,СВЦЭМ!$A$33:$A$776,$A38,СВЦЭМ!$B$33:$B$776,F$11)+'СЕТ СН'!$F$14+СВЦЭМ!$D$10+'СЕТ СН'!$F$5-'СЕТ СН'!$F$24</f>
        <v>1760.84471515</v>
      </c>
      <c r="G38" s="36">
        <f>SUMIFS(СВЦЭМ!$D$33:$D$776,СВЦЭМ!$A$33:$A$776,$A38,СВЦЭМ!$B$33:$B$776,G$11)+'СЕТ СН'!$F$14+СВЦЭМ!$D$10+'СЕТ СН'!$F$5-'СЕТ СН'!$F$24</f>
        <v>1737.75254425</v>
      </c>
      <c r="H38" s="36">
        <f>SUMIFS(СВЦЭМ!$D$33:$D$776,СВЦЭМ!$A$33:$A$776,$A38,СВЦЭМ!$B$33:$B$776,H$11)+'СЕТ СН'!$F$14+СВЦЭМ!$D$10+'СЕТ СН'!$F$5-'СЕТ СН'!$F$24</f>
        <v>1696.5739044300001</v>
      </c>
      <c r="I38" s="36">
        <f>SUMIFS(СВЦЭМ!$D$33:$D$776,СВЦЭМ!$A$33:$A$776,$A38,СВЦЭМ!$B$33:$B$776,I$11)+'СЕТ СН'!$F$14+СВЦЭМ!$D$10+'СЕТ СН'!$F$5-'СЕТ СН'!$F$24</f>
        <v>1643.06668717</v>
      </c>
      <c r="J38" s="36">
        <f>SUMIFS(СВЦЭМ!$D$33:$D$776,СВЦЭМ!$A$33:$A$776,$A38,СВЦЭМ!$B$33:$B$776,J$11)+'СЕТ СН'!$F$14+СВЦЭМ!$D$10+'СЕТ СН'!$F$5-'СЕТ СН'!$F$24</f>
        <v>1666.9902694900002</v>
      </c>
      <c r="K38" s="36">
        <f>SUMIFS(СВЦЭМ!$D$33:$D$776,СВЦЭМ!$A$33:$A$776,$A38,СВЦЭМ!$B$33:$B$776,K$11)+'СЕТ СН'!$F$14+СВЦЭМ!$D$10+'СЕТ СН'!$F$5-'СЕТ СН'!$F$24</f>
        <v>1676.0583333300001</v>
      </c>
      <c r="L38" s="36">
        <f>SUMIFS(СВЦЭМ!$D$33:$D$776,СВЦЭМ!$A$33:$A$776,$A38,СВЦЭМ!$B$33:$B$776,L$11)+'СЕТ СН'!$F$14+СВЦЭМ!$D$10+'СЕТ СН'!$F$5-'СЕТ СН'!$F$24</f>
        <v>1671.2929244900001</v>
      </c>
      <c r="M38" s="36">
        <f>SUMIFS(СВЦЭМ!$D$33:$D$776,СВЦЭМ!$A$33:$A$776,$A38,СВЦЭМ!$B$33:$B$776,M$11)+'СЕТ СН'!$F$14+СВЦЭМ!$D$10+'СЕТ СН'!$F$5-'СЕТ СН'!$F$24</f>
        <v>1668.1533206700001</v>
      </c>
      <c r="N38" s="36">
        <f>SUMIFS(СВЦЭМ!$D$33:$D$776,СВЦЭМ!$A$33:$A$776,$A38,СВЦЭМ!$B$33:$B$776,N$11)+'СЕТ СН'!$F$14+СВЦЭМ!$D$10+'СЕТ СН'!$F$5-'СЕТ СН'!$F$24</f>
        <v>1654.4149958800001</v>
      </c>
      <c r="O38" s="36">
        <f>SUMIFS(СВЦЭМ!$D$33:$D$776,СВЦЭМ!$A$33:$A$776,$A38,СВЦЭМ!$B$33:$B$776,O$11)+'СЕТ СН'!$F$14+СВЦЭМ!$D$10+'СЕТ СН'!$F$5-'СЕТ СН'!$F$24</f>
        <v>1652.14039731</v>
      </c>
      <c r="P38" s="36">
        <f>SUMIFS(СВЦЭМ!$D$33:$D$776,СВЦЭМ!$A$33:$A$776,$A38,СВЦЭМ!$B$33:$B$776,P$11)+'СЕТ СН'!$F$14+СВЦЭМ!$D$10+'СЕТ СН'!$F$5-'СЕТ СН'!$F$24</f>
        <v>1646.09024383</v>
      </c>
      <c r="Q38" s="36">
        <f>SUMIFS(СВЦЭМ!$D$33:$D$776,СВЦЭМ!$A$33:$A$776,$A38,СВЦЭМ!$B$33:$B$776,Q$11)+'СЕТ СН'!$F$14+СВЦЭМ!$D$10+'СЕТ СН'!$F$5-'СЕТ СН'!$F$24</f>
        <v>1649.20632772</v>
      </c>
      <c r="R38" s="36">
        <f>SUMIFS(СВЦЭМ!$D$33:$D$776,СВЦЭМ!$A$33:$A$776,$A38,СВЦЭМ!$B$33:$B$776,R$11)+'СЕТ СН'!$F$14+СВЦЭМ!$D$10+'СЕТ СН'!$F$5-'СЕТ СН'!$F$24</f>
        <v>1661.9482805900002</v>
      </c>
      <c r="S38" s="36">
        <f>SUMIFS(СВЦЭМ!$D$33:$D$776,СВЦЭМ!$A$33:$A$776,$A38,СВЦЭМ!$B$33:$B$776,S$11)+'СЕТ СН'!$F$14+СВЦЭМ!$D$10+'СЕТ СН'!$F$5-'СЕТ СН'!$F$24</f>
        <v>1663.5175618200001</v>
      </c>
      <c r="T38" s="36">
        <f>SUMIFS(СВЦЭМ!$D$33:$D$776,СВЦЭМ!$A$33:$A$776,$A38,СВЦЭМ!$B$33:$B$776,T$11)+'СЕТ СН'!$F$14+СВЦЭМ!$D$10+'СЕТ СН'!$F$5-'СЕТ СН'!$F$24</f>
        <v>1676.8048544800001</v>
      </c>
      <c r="U38" s="36">
        <f>SUMIFS(СВЦЭМ!$D$33:$D$776,СВЦЭМ!$A$33:$A$776,$A38,СВЦЭМ!$B$33:$B$776,U$11)+'СЕТ СН'!$F$14+СВЦЭМ!$D$10+'СЕТ СН'!$F$5-'СЕТ СН'!$F$24</f>
        <v>1652.51159512</v>
      </c>
      <c r="V38" s="36">
        <f>SUMIFS(СВЦЭМ!$D$33:$D$776,СВЦЭМ!$A$33:$A$776,$A38,СВЦЭМ!$B$33:$B$776,V$11)+'СЕТ СН'!$F$14+СВЦЭМ!$D$10+'СЕТ СН'!$F$5-'СЕТ СН'!$F$24</f>
        <v>1616.1682280200002</v>
      </c>
      <c r="W38" s="36">
        <f>SUMIFS(СВЦЭМ!$D$33:$D$776,СВЦЭМ!$A$33:$A$776,$A38,СВЦЭМ!$B$33:$B$776,W$11)+'СЕТ СН'!$F$14+СВЦЭМ!$D$10+'СЕТ СН'!$F$5-'СЕТ СН'!$F$24</f>
        <v>1602.6714305099999</v>
      </c>
      <c r="X38" s="36">
        <f>SUMIFS(СВЦЭМ!$D$33:$D$776,СВЦЭМ!$A$33:$A$776,$A38,СВЦЭМ!$B$33:$B$776,X$11)+'СЕТ СН'!$F$14+СВЦЭМ!$D$10+'СЕТ СН'!$F$5-'СЕТ СН'!$F$24</f>
        <v>1573.5946960200001</v>
      </c>
      <c r="Y38" s="36">
        <f>SUMIFS(СВЦЭМ!$D$33:$D$776,СВЦЭМ!$A$33:$A$776,$A38,СВЦЭМ!$B$33:$B$776,Y$11)+'СЕТ СН'!$F$14+СВЦЭМ!$D$10+'СЕТ СН'!$F$5-'СЕТ СН'!$F$24</f>
        <v>1584.1376870000001</v>
      </c>
    </row>
    <row r="39" spans="1:27" ht="15.75" x14ac:dyDescent="0.2">
      <c r="A39" s="35">
        <f t="shared" si="0"/>
        <v>43736</v>
      </c>
      <c r="B39" s="36">
        <f>SUMIFS(СВЦЭМ!$D$33:$D$776,СВЦЭМ!$A$33:$A$776,$A39,СВЦЭМ!$B$33:$B$776,B$11)+'СЕТ СН'!$F$14+СВЦЭМ!$D$10+'СЕТ СН'!$F$5-'СЕТ СН'!$F$24</f>
        <v>1706.7971777600001</v>
      </c>
      <c r="C39" s="36">
        <f>SUMIFS(СВЦЭМ!$D$33:$D$776,СВЦЭМ!$A$33:$A$776,$A39,СВЦЭМ!$B$33:$B$776,C$11)+'СЕТ СН'!$F$14+СВЦЭМ!$D$10+'СЕТ СН'!$F$5-'СЕТ СН'!$F$24</f>
        <v>1728.1374322400002</v>
      </c>
      <c r="D39" s="36">
        <f>SUMIFS(СВЦЭМ!$D$33:$D$776,СВЦЭМ!$A$33:$A$776,$A39,СВЦЭМ!$B$33:$B$776,D$11)+'СЕТ СН'!$F$14+СВЦЭМ!$D$10+'СЕТ СН'!$F$5-'СЕТ СН'!$F$24</f>
        <v>1743.89137149</v>
      </c>
      <c r="E39" s="36">
        <f>SUMIFS(СВЦЭМ!$D$33:$D$776,СВЦЭМ!$A$33:$A$776,$A39,СВЦЭМ!$B$33:$B$776,E$11)+'СЕТ СН'!$F$14+СВЦЭМ!$D$10+'СЕТ СН'!$F$5-'СЕТ СН'!$F$24</f>
        <v>1746.4575089200002</v>
      </c>
      <c r="F39" s="36">
        <f>SUMIFS(СВЦЭМ!$D$33:$D$776,СВЦЭМ!$A$33:$A$776,$A39,СВЦЭМ!$B$33:$B$776,F$11)+'СЕТ СН'!$F$14+СВЦЭМ!$D$10+'СЕТ СН'!$F$5-'СЕТ СН'!$F$24</f>
        <v>1740.2629375400002</v>
      </c>
      <c r="G39" s="36">
        <f>SUMIFS(СВЦЭМ!$D$33:$D$776,СВЦЭМ!$A$33:$A$776,$A39,СВЦЭМ!$B$33:$B$776,G$11)+'СЕТ СН'!$F$14+СВЦЭМ!$D$10+'СЕТ СН'!$F$5-'СЕТ СН'!$F$24</f>
        <v>1738.4114294300002</v>
      </c>
      <c r="H39" s="36">
        <f>SUMIFS(СВЦЭМ!$D$33:$D$776,СВЦЭМ!$A$33:$A$776,$A39,СВЦЭМ!$B$33:$B$776,H$11)+'СЕТ СН'!$F$14+СВЦЭМ!$D$10+'СЕТ СН'!$F$5-'СЕТ СН'!$F$24</f>
        <v>1719.7842921500001</v>
      </c>
      <c r="I39" s="36">
        <f>SUMIFS(СВЦЭМ!$D$33:$D$776,СВЦЭМ!$A$33:$A$776,$A39,СВЦЭМ!$B$33:$B$776,I$11)+'СЕТ СН'!$F$14+СВЦЭМ!$D$10+'СЕТ СН'!$F$5-'СЕТ СН'!$F$24</f>
        <v>1689.8427227700001</v>
      </c>
      <c r="J39" s="36">
        <f>SUMIFS(СВЦЭМ!$D$33:$D$776,СВЦЭМ!$A$33:$A$776,$A39,СВЦЭМ!$B$33:$B$776,J$11)+'СЕТ СН'!$F$14+СВЦЭМ!$D$10+'СЕТ СН'!$F$5-'СЕТ СН'!$F$24</f>
        <v>1640.8049292800001</v>
      </c>
      <c r="K39" s="36">
        <f>SUMIFS(СВЦЭМ!$D$33:$D$776,СВЦЭМ!$A$33:$A$776,$A39,СВЦЭМ!$B$33:$B$776,K$11)+'СЕТ СН'!$F$14+СВЦЭМ!$D$10+'СЕТ СН'!$F$5-'СЕТ СН'!$F$24</f>
        <v>1649.5777078700003</v>
      </c>
      <c r="L39" s="36">
        <f>SUMIFS(СВЦЭМ!$D$33:$D$776,СВЦЭМ!$A$33:$A$776,$A39,СВЦЭМ!$B$33:$B$776,L$11)+'СЕТ СН'!$F$14+СВЦЭМ!$D$10+'СЕТ СН'!$F$5-'СЕТ СН'!$F$24</f>
        <v>1652.3456001600002</v>
      </c>
      <c r="M39" s="36">
        <f>SUMIFS(СВЦЭМ!$D$33:$D$776,СВЦЭМ!$A$33:$A$776,$A39,СВЦЭМ!$B$33:$B$776,M$11)+'СЕТ СН'!$F$14+СВЦЭМ!$D$10+'СЕТ СН'!$F$5-'СЕТ СН'!$F$24</f>
        <v>1633.4340535800002</v>
      </c>
      <c r="N39" s="36">
        <f>SUMIFS(СВЦЭМ!$D$33:$D$776,СВЦЭМ!$A$33:$A$776,$A39,СВЦЭМ!$B$33:$B$776,N$11)+'СЕТ СН'!$F$14+СВЦЭМ!$D$10+'СЕТ СН'!$F$5-'СЕТ СН'!$F$24</f>
        <v>1624.4908467700002</v>
      </c>
      <c r="O39" s="36">
        <f>SUMIFS(СВЦЭМ!$D$33:$D$776,СВЦЭМ!$A$33:$A$776,$A39,СВЦЭМ!$B$33:$B$776,O$11)+'СЕТ СН'!$F$14+СВЦЭМ!$D$10+'СЕТ СН'!$F$5-'СЕТ СН'!$F$24</f>
        <v>1623.9469512600001</v>
      </c>
      <c r="P39" s="36">
        <f>SUMIFS(СВЦЭМ!$D$33:$D$776,СВЦЭМ!$A$33:$A$776,$A39,СВЦЭМ!$B$33:$B$776,P$11)+'СЕТ СН'!$F$14+СВЦЭМ!$D$10+'СЕТ СН'!$F$5-'СЕТ СН'!$F$24</f>
        <v>1626.52187869</v>
      </c>
      <c r="Q39" s="36">
        <f>SUMIFS(СВЦЭМ!$D$33:$D$776,СВЦЭМ!$A$33:$A$776,$A39,СВЦЭМ!$B$33:$B$776,Q$11)+'СЕТ СН'!$F$14+СВЦЭМ!$D$10+'СЕТ СН'!$F$5-'СЕТ СН'!$F$24</f>
        <v>1630.9098631800002</v>
      </c>
      <c r="R39" s="36">
        <f>SUMIFS(СВЦЭМ!$D$33:$D$776,СВЦЭМ!$A$33:$A$776,$A39,СВЦЭМ!$B$33:$B$776,R$11)+'СЕТ СН'!$F$14+СВЦЭМ!$D$10+'СЕТ СН'!$F$5-'СЕТ СН'!$F$24</f>
        <v>1590.08936232</v>
      </c>
      <c r="S39" s="36">
        <f>SUMIFS(СВЦЭМ!$D$33:$D$776,СВЦЭМ!$A$33:$A$776,$A39,СВЦЭМ!$B$33:$B$776,S$11)+'СЕТ СН'!$F$14+СВЦЭМ!$D$10+'СЕТ СН'!$F$5-'СЕТ СН'!$F$24</f>
        <v>1561.3771386100002</v>
      </c>
      <c r="T39" s="36">
        <f>SUMIFS(СВЦЭМ!$D$33:$D$776,СВЦЭМ!$A$33:$A$776,$A39,СВЦЭМ!$B$33:$B$776,T$11)+'СЕТ СН'!$F$14+СВЦЭМ!$D$10+'СЕТ СН'!$F$5-'СЕТ СН'!$F$24</f>
        <v>1572.6442382499999</v>
      </c>
      <c r="U39" s="36">
        <f>SUMIFS(СВЦЭМ!$D$33:$D$776,СВЦЭМ!$A$33:$A$776,$A39,СВЦЭМ!$B$33:$B$776,U$11)+'СЕТ СН'!$F$14+СВЦЭМ!$D$10+'СЕТ СН'!$F$5-'СЕТ СН'!$F$24</f>
        <v>1601.59741631</v>
      </c>
      <c r="V39" s="36">
        <f>SUMIFS(СВЦЭМ!$D$33:$D$776,СВЦЭМ!$A$33:$A$776,$A39,СВЦЭМ!$B$33:$B$776,V$11)+'СЕТ СН'!$F$14+СВЦЭМ!$D$10+'СЕТ СН'!$F$5-'СЕТ СН'!$F$24</f>
        <v>1613.81827174</v>
      </c>
      <c r="W39" s="36">
        <f>SUMIFS(СВЦЭМ!$D$33:$D$776,СВЦЭМ!$A$33:$A$776,$A39,СВЦЭМ!$B$33:$B$776,W$11)+'СЕТ СН'!$F$14+СВЦЭМ!$D$10+'СЕТ СН'!$F$5-'СЕТ СН'!$F$24</f>
        <v>1604.4466242400001</v>
      </c>
      <c r="X39" s="36">
        <f>SUMIFS(СВЦЭМ!$D$33:$D$776,СВЦЭМ!$A$33:$A$776,$A39,СВЦЭМ!$B$33:$B$776,X$11)+'СЕТ СН'!$F$14+СВЦЭМ!$D$10+'СЕТ СН'!$F$5-'СЕТ СН'!$F$24</f>
        <v>1581.9271740600002</v>
      </c>
      <c r="Y39" s="36">
        <f>SUMIFS(СВЦЭМ!$D$33:$D$776,СВЦЭМ!$A$33:$A$776,$A39,СВЦЭМ!$B$33:$B$776,Y$11)+'СЕТ СН'!$F$14+СВЦЭМ!$D$10+'СЕТ СН'!$F$5-'СЕТ СН'!$F$24</f>
        <v>1625.45547188</v>
      </c>
    </row>
    <row r="40" spans="1:27" ht="15.75" x14ac:dyDescent="0.2">
      <c r="A40" s="35">
        <f t="shared" si="0"/>
        <v>43737</v>
      </c>
      <c r="B40" s="36">
        <f>SUMIFS(СВЦЭМ!$D$33:$D$776,СВЦЭМ!$A$33:$A$776,$A40,СВЦЭМ!$B$33:$B$776,B$11)+'СЕТ СН'!$F$14+СВЦЭМ!$D$10+'СЕТ СН'!$F$5-'СЕТ СН'!$F$24</f>
        <v>1692.2050521600002</v>
      </c>
      <c r="C40" s="36">
        <f>SUMIFS(СВЦЭМ!$D$33:$D$776,СВЦЭМ!$A$33:$A$776,$A40,СВЦЭМ!$B$33:$B$776,C$11)+'СЕТ СН'!$F$14+СВЦЭМ!$D$10+'СЕТ СН'!$F$5-'СЕТ СН'!$F$24</f>
        <v>1716.0179533800001</v>
      </c>
      <c r="D40" s="36">
        <f>SUMIFS(СВЦЭМ!$D$33:$D$776,СВЦЭМ!$A$33:$A$776,$A40,СВЦЭМ!$B$33:$B$776,D$11)+'СЕТ СН'!$F$14+СВЦЭМ!$D$10+'СЕТ СН'!$F$5-'СЕТ СН'!$F$24</f>
        <v>1728.70455365</v>
      </c>
      <c r="E40" s="36">
        <f>SUMIFS(СВЦЭМ!$D$33:$D$776,СВЦЭМ!$A$33:$A$776,$A40,СВЦЭМ!$B$33:$B$776,E$11)+'СЕТ СН'!$F$14+СВЦЭМ!$D$10+'СЕТ СН'!$F$5-'СЕТ СН'!$F$24</f>
        <v>1735.6108747200001</v>
      </c>
      <c r="F40" s="36">
        <f>SUMIFS(СВЦЭМ!$D$33:$D$776,СВЦЭМ!$A$33:$A$776,$A40,СВЦЭМ!$B$33:$B$776,F$11)+'СЕТ СН'!$F$14+СВЦЭМ!$D$10+'СЕТ СН'!$F$5-'СЕТ СН'!$F$24</f>
        <v>1737.38452345</v>
      </c>
      <c r="G40" s="36">
        <f>SUMIFS(СВЦЭМ!$D$33:$D$776,СВЦЭМ!$A$33:$A$776,$A40,СВЦЭМ!$B$33:$B$776,G$11)+'СЕТ СН'!$F$14+СВЦЭМ!$D$10+'СЕТ СН'!$F$5-'СЕТ СН'!$F$24</f>
        <v>1729.97298163</v>
      </c>
      <c r="H40" s="36">
        <f>SUMIFS(СВЦЭМ!$D$33:$D$776,СВЦЭМ!$A$33:$A$776,$A40,СВЦЭМ!$B$33:$B$776,H$11)+'СЕТ СН'!$F$14+СВЦЭМ!$D$10+'СЕТ СН'!$F$5-'СЕТ СН'!$F$24</f>
        <v>1713.3697601000001</v>
      </c>
      <c r="I40" s="36">
        <f>SUMIFS(СВЦЭМ!$D$33:$D$776,СВЦЭМ!$A$33:$A$776,$A40,СВЦЭМ!$B$33:$B$776,I$11)+'СЕТ СН'!$F$14+СВЦЭМ!$D$10+'СЕТ СН'!$F$5-'СЕТ СН'!$F$24</f>
        <v>1700.7639421900001</v>
      </c>
      <c r="J40" s="36">
        <f>SUMIFS(СВЦЭМ!$D$33:$D$776,СВЦЭМ!$A$33:$A$776,$A40,СВЦЭМ!$B$33:$B$776,J$11)+'СЕТ СН'!$F$14+СВЦЭМ!$D$10+'СЕТ СН'!$F$5-'СЕТ СН'!$F$24</f>
        <v>1662.9635154400003</v>
      </c>
      <c r="K40" s="36">
        <f>SUMIFS(СВЦЭМ!$D$33:$D$776,СВЦЭМ!$A$33:$A$776,$A40,СВЦЭМ!$B$33:$B$776,K$11)+'СЕТ СН'!$F$14+СВЦЭМ!$D$10+'СЕТ СН'!$F$5-'СЕТ СН'!$F$24</f>
        <v>1640.4711621900001</v>
      </c>
      <c r="L40" s="36">
        <f>SUMIFS(СВЦЭМ!$D$33:$D$776,СВЦЭМ!$A$33:$A$776,$A40,СВЦЭМ!$B$33:$B$776,L$11)+'СЕТ СН'!$F$14+СВЦЭМ!$D$10+'СЕТ СН'!$F$5-'СЕТ СН'!$F$24</f>
        <v>1646.8906435100002</v>
      </c>
      <c r="M40" s="36">
        <f>SUMIFS(СВЦЭМ!$D$33:$D$776,СВЦЭМ!$A$33:$A$776,$A40,СВЦЭМ!$B$33:$B$776,M$11)+'СЕТ СН'!$F$14+СВЦЭМ!$D$10+'СЕТ СН'!$F$5-'СЕТ СН'!$F$24</f>
        <v>1632.0759631800001</v>
      </c>
      <c r="N40" s="36">
        <f>SUMIFS(СВЦЭМ!$D$33:$D$776,СВЦЭМ!$A$33:$A$776,$A40,СВЦЭМ!$B$33:$B$776,N$11)+'СЕТ СН'!$F$14+СВЦЭМ!$D$10+'СЕТ СН'!$F$5-'СЕТ СН'!$F$24</f>
        <v>1629.4949225400001</v>
      </c>
      <c r="O40" s="36">
        <f>SUMIFS(СВЦЭМ!$D$33:$D$776,СВЦЭМ!$A$33:$A$776,$A40,СВЦЭМ!$B$33:$B$776,O$11)+'СЕТ СН'!$F$14+СВЦЭМ!$D$10+'СЕТ СН'!$F$5-'СЕТ СН'!$F$24</f>
        <v>1631.9430026800001</v>
      </c>
      <c r="P40" s="36">
        <f>SUMIFS(СВЦЭМ!$D$33:$D$776,СВЦЭМ!$A$33:$A$776,$A40,СВЦЭМ!$B$33:$B$776,P$11)+'СЕТ СН'!$F$14+СВЦЭМ!$D$10+'СЕТ СН'!$F$5-'СЕТ СН'!$F$24</f>
        <v>1643.3370433800001</v>
      </c>
      <c r="Q40" s="36">
        <f>SUMIFS(СВЦЭМ!$D$33:$D$776,СВЦЭМ!$A$33:$A$776,$A40,СВЦЭМ!$B$33:$B$776,Q$11)+'СЕТ СН'!$F$14+СВЦЭМ!$D$10+'СЕТ СН'!$F$5-'СЕТ СН'!$F$24</f>
        <v>1649.9252537400002</v>
      </c>
      <c r="R40" s="36">
        <f>SUMIFS(СВЦЭМ!$D$33:$D$776,СВЦЭМ!$A$33:$A$776,$A40,СВЦЭМ!$B$33:$B$776,R$11)+'СЕТ СН'!$F$14+СВЦЭМ!$D$10+'СЕТ СН'!$F$5-'СЕТ СН'!$F$24</f>
        <v>1608.3473344100003</v>
      </c>
      <c r="S40" s="36">
        <f>SUMIFS(СВЦЭМ!$D$33:$D$776,СВЦЭМ!$A$33:$A$776,$A40,СВЦЭМ!$B$33:$B$776,S$11)+'СЕТ СН'!$F$14+СВЦЭМ!$D$10+'СЕТ СН'!$F$5-'СЕТ СН'!$F$24</f>
        <v>1573.9574977300001</v>
      </c>
      <c r="T40" s="36">
        <f>SUMIFS(СВЦЭМ!$D$33:$D$776,СВЦЭМ!$A$33:$A$776,$A40,СВЦЭМ!$B$33:$B$776,T$11)+'СЕТ СН'!$F$14+СВЦЭМ!$D$10+'СЕТ СН'!$F$5-'СЕТ СН'!$F$24</f>
        <v>1590.6234271800001</v>
      </c>
      <c r="U40" s="36">
        <f>SUMIFS(СВЦЭМ!$D$33:$D$776,СВЦЭМ!$A$33:$A$776,$A40,СВЦЭМ!$B$33:$B$776,U$11)+'СЕТ СН'!$F$14+СВЦЭМ!$D$10+'СЕТ СН'!$F$5-'СЕТ СН'!$F$24</f>
        <v>1623.0048200400001</v>
      </c>
      <c r="V40" s="36">
        <f>SUMIFS(СВЦЭМ!$D$33:$D$776,СВЦЭМ!$A$33:$A$776,$A40,СВЦЭМ!$B$33:$B$776,V$11)+'СЕТ СН'!$F$14+СВЦЭМ!$D$10+'СЕТ СН'!$F$5-'СЕТ СН'!$F$24</f>
        <v>1634.4918725100001</v>
      </c>
      <c r="W40" s="36">
        <f>SUMIFS(СВЦЭМ!$D$33:$D$776,СВЦЭМ!$A$33:$A$776,$A40,СВЦЭМ!$B$33:$B$776,W$11)+'СЕТ СН'!$F$14+СВЦЭМ!$D$10+'СЕТ СН'!$F$5-'СЕТ СН'!$F$24</f>
        <v>1626.1749866300001</v>
      </c>
      <c r="X40" s="36">
        <f>SUMIFS(СВЦЭМ!$D$33:$D$776,СВЦЭМ!$A$33:$A$776,$A40,СВЦЭМ!$B$33:$B$776,X$11)+'СЕТ СН'!$F$14+СВЦЭМ!$D$10+'СЕТ СН'!$F$5-'СЕТ СН'!$F$24</f>
        <v>1591.5417989600001</v>
      </c>
      <c r="Y40" s="36">
        <f>SUMIFS(СВЦЭМ!$D$33:$D$776,СВЦЭМ!$A$33:$A$776,$A40,СВЦЭМ!$B$33:$B$776,Y$11)+'СЕТ СН'!$F$14+СВЦЭМ!$D$10+'СЕТ СН'!$F$5-'СЕТ СН'!$F$24</f>
        <v>1586.2282864600002</v>
      </c>
    </row>
    <row r="41" spans="1:27" ht="15.75" x14ac:dyDescent="0.2">
      <c r="A41" s="35">
        <f t="shared" si="0"/>
        <v>43738</v>
      </c>
      <c r="B41" s="36">
        <f>SUMIFS(СВЦЭМ!$D$33:$D$776,СВЦЭМ!$A$33:$A$776,$A41,СВЦЭМ!$B$33:$B$776,B$11)+'СЕТ СН'!$F$14+СВЦЭМ!$D$10+'СЕТ СН'!$F$5-'СЕТ СН'!$F$24</f>
        <v>1638.8590509300002</v>
      </c>
      <c r="C41" s="36">
        <f>SUMIFS(СВЦЭМ!$D$33:$D$776,СВЦЭМ!$A$33:$A$776,$A41,СВЦЭМ!$B$33:$B$776,C$11)+'СЕТ СН'!$F$14+СВЦЭМ!$D$10+'СЕТ СН'!$F$5-'СЕТ СН'!$F$24</f>
        <v>1672.0632675500001</v>
      </c>
      <c r="D41" s="36">
        <f>SUMIFS(СВЦЭМ!$D$33:$D$776,СВЦЭМ!$A$33:$A$776,$A41,СВЦЭМ!$B$33:$B$776,D$11)+'СЕТ СН'!$F$14+СВЦЭМ!$D$10+'СЕТ СН'!$F$5-'СЕТ СН'!$F$24</f>
        <v>1687.52229932</v>
      </c>
      <c r="E41" s="36">
        <f>SUMIFS(СВЦЭМ!$D$33:$D$776,СВЦЭМ!$A$33:$A$776,$A41,СВЦЭМ!$B$33:$B$776,E$11)+'СЕТ СН'!$F$14+СВЦЭМ!$D$10+'СЕТ СН'!$F$5-'СЕТ СН'!$F$24</f>
        <v>1701.34702182</v>
      </c>
      <c r="F41" s="36">
        <f>SUMIFS(СВЦЭМ!$D$33:$D$776,СВЦЭМ!$A$33:$A$776,$A41,СВЦЭМ!$B$33:$B$776,F$11)+'СЕТ СН'!$F$14+СВЦЭМ!$D$10+'СЕТ СН'!$F$5-'СЕТ СН'!$F$24</f>
        <v>1694.2119904300002</v>
      </c>
      <c r="G41" s="36">
        <f>SUMIFS(СВЦЭМ!$D$33:$D$776,СВЦЭМ!$A$33:$A$776,$A41,СВЦЭМ!$B$33:$B$776,G$11)+'СЕТ СН'!$F$14+СВЦЭМ!$D$10+'СЕТ СН'!$F$5-'СЕТ СН'!$F$24</f>
        <v>1679.0525348300002</v>
      </c>
      <c r="H41" s="36">
        <f>SUMIFS(СВЦЭМ!$D$33:$D$776,СВЦЭМ!$A$33:$A$776,$A41,СВЦЭМ!$B$33:$B$776,H$11)+'СЕТ СН'!$F$14+СВЦЭМ!$D$10+'СЕТ СН'!$F$5-'СЕТ СН'!$F$24</f>
        <v>1626.3253570900001</v>
      </c>
      <c r="I41" s="36">
        <f>SUMIFS(СВЦЭМ!$D$33:$D$776,СВЦЭМ!$A$33:$A$776,$A41,СВЦЭМ!$B$33:$B$776,I$11)+'СЕТ СН'!$F$14+СВЦЭМ!$D$10+'СЕТ СН'!$F$5-'СЕТ СН'!$F$24</f>
        <v>1614.0548333199999</v>
      </c>
      <c r="J41" s="36">
        <f>SUMIFS(СВЦЭМ!$D$33:$D$776,СВЦЭМ!$A$33:$A$776,$A41,СВЦЭМ!$B$33:$B$776,J$11)+'СЕТ СН'!$F$14+СВЦЭМ!$D$10+'СЕТ СН'!$F$5-'СЕТ СН'!$F$24</f>
        <v>1629.7870475300001</v>
      </c>
      <c r="K41" s="36">
        <f>SUMIFS(СВЦЭМ!$D$33:$D$776,СВЦЭМ!$A$33:$A$776,$A41,СВЦЭМ!$B$33:$B$776,K$11)+'СЕТ СН'!$F$14+СВЦЭМ!$D$10+'СЕТ СН'!$F$5-'СЕТ СН'!$F$24</f>
        <v>1633.7708634300002</v>
      </c>
      <c r="L41" s="36">
        <f>SUMIFS(СВЦЭМ!$D$33:$D$776,СВЦЭМ!$A$33:$A$776,$A41,СВЦЭМ!$B$33:$B$776,L$11)+'СЕТ СН'!$F$14+СВЦЭМ!$D$10+'СЕТ СН'!$F$5-'СЕТ СН'!$F$24</f>
        <v>1628.5487208900001</v>
      </c>
      <c r="M41" s="36">
        <f>SUMIFS(СВЦЭМ!$D$33:$D$776,СВЦЭМ!$A$33:$A$776,$A41,СВЦЭМ!$B$33:$B$776,M$11)+'СЕТ СН'!$F$14+СВЦЭМ!$D$10+'СЕТ СН'!$F$5-'СЕТ СН'!$F$24</f>
        <v>1603.5360374800002</v>
      </c>
      <c r="N41" s="36">
        <f>SUMIFS(СВЦЭМ!$D$33:$D$776,СВЦЭМ!$A$33:$A$776,$A41,СВЦЭМ!$B$33:$B$776,N$11)+'СЕТ СН'!$F$14+СВЦЭМ!$D$10+'СЕТ СН'!$F$5-'СЕТ СН'!$F$24</f>
        <v>1594.1881906400001</v>
      </c>
      <c r="O41" s="36">
        <f>SUMIFS(СВЦЭМ!$D$33:$D$776,СВЦЭМ!$A$33:$A$776,$A41,СВЦЭМ!$B$33:$B$776,O$11)+'СЕТ СН'!$F$14+СВЦЭМ!$D$10+'СЕТ СН'!$F$5-'СЕТ СН'!$F$24</f>
        <v>1575.25693664</v>
      </c>
      <c r="P41" s="36">
        <f>SUMIFS(СВЦЭМ!$D$33:$D$776,СВЦЭМ!$A$33:$A$776,$A41,СВЦЭМ!$B$33:$B$776,P$11)+'СЕТ СН'!$F$14+СВЦЭМ!$D$10+'СЕТ СН'!$F$5-'СЕТ СН'!$F$24</f>
        <v>1582.13126633</v>
      </c>
      <c r="Q41" s="36">
        <f>SUMIFS(СВЦЭМ!$D$33:$D$776,СВЦЭМ!$A$33:$A$776,$A41,СВЦЭМ!$B$33:$B$776,Q$11)+'СЕТ СН'!$F$14+СВЦЭМ!$D$10+'СЕТ СН'!$F$5-'СЕТ СН'!$F$24</f>
        <v>1587.6740553700001</v>
      </c>
      <c r="R41" s="36">
        <f>SUMIFS(СВЦЭМ!$D$33:$D$776,СВЦЭМ!$A$33:$A$776,$A41,СВЦЭМ!$B$33:$B$776,R$11)+'СЕТ СН'!$F$14+СВЦЭМ!$D$10+'СЕТ СН'!$F$5-'СЕТ СН'!$F$24</f>
        <v>1554.1988070800001</v>
      </c>
      <c r="S41" s="36">
        <f>SUMIFS(СВЦЭМ!$D$33:$D$776,СВЦЭМ!$A$33:$A$776,$A41,СВЦЭМ!$B$33:$B$776,S$11)+'СЕТ СН'!$F$14+СВЦЭМ!$D$10+'СЕТ СН'!$F$5-'СЕТ СН'!$F$24</f>
        <v>1560.4374155400001</v>
      </c>
      <c r="T41" s="36">
        <f>SUMIFS(СВЦЭМ!$D$33:$D$776,СВЦЭМ!$A$33:$A$776,$A41,СВЦЭМ!$B$33:$B$776,T$11)+'СЕТ СН'!$F$14+СВЦЭМ!$D$10+'СЕТ СН'!$F$5-'СЕТ СН'!$F$24</f>
        <v>1574.3352330500002</v>
      </c>
      <c r="U41" s="36">
        <f>SUMIFS(СВЦЭМ!$D$33:$D$776,СВЦЭМ!$A$33:$A$776,$A41,СВЦЭМ!$B$33:$B$776,U$11)+'СЕТ СН'!$F$14+СВЦЭМ!$D$10+'СЕТ СН'!$F$5-'СЕТ СН'!$F$24</f>
        <v>1602.8615119800002</v>
      </c>
      <c r="V41" s="36">
        <f>SUMIFS(СВЦЭМ!$D$33:$D$776,СВЦЭМ!$A$33:$A$776,$A41,СВЦЭМ!$B$33:$B$776,V$11)+'СЕТ СН'!$F$14+СВЦЭМ!$D$10+'СЕТ СН'!$F$5-'СЕТ СН'!$F$24</f>
        <v>1607.92267322</v>
      </c>
      <c r="W41" s="36">
        <f>SUMIFS(СВЦЭМ!$D$33:$D$776,СВЦЭМ!$A$33:$A$776,$A41,СВЦЭМ!$B$33:$B$776,W$11)+'СЕТ СН'!$F$14+СВЦЭМ!$D$10+'СЕТ СН'!$F$5-'СЕТ СН'!$F$24</f>
        <v>1600.9007547000001</v>
      </c>
      <c r="X41" s="36">
        <f>SUMIFS(СВЦЭМ!$D$33:$D$776,СВЦЭМ!$A$33:$A$776,$A41,СВЦЭМ!$B$33:$B$776,X$11)+'СЕТ СН'!$F$14+СВЦЭМ!$D$10+'СЕТ СН'!$F$5-'СЕТ СН'!$F$24</f>
        <v>1571.2854503200001</v>
      </c>
      <c r="Y41" s="36">
        <f>SUMIFS(СВЦЭМ!$D$33:$D$776,СВЦЭМ!$A$33:$A$776,$A41,СВЦЭМ!$B$33:$B$776,Y$11)+'СЕТ СН'!$F$14+СВЦЭМ!$D$10+'СЕТ СН'!$F$5-'СЕТ СН'!$F$24</f>
        <v>1548.8294769399999</v>
      </c>
    </row>
    <row r="42" spans="1:27" ht="15.75" hidden="1" x14ac:dyDescent="0.2">
      <c r="A42" s="35">
        <f t="shared" si="0"/>
        <v>43739</v>
      </c>
      <c r="B42" s="36">
        <f>SUMIFS(СВЦЭМ!$D$33:$D$776,СВЦЭМ!$A$33:$A$776,$A42,СВЦЭМ!$B$33:$B$776,B$11)+'СЕТ СН'!$F$14+СВЦЭМ!$D$10+'СЕТ СН'!$F$5-'СЕТ СН'!$F$24</f>
        <v>1050.09746391</v>
      </c>
      <c r="C42" s="36">
        <f>SUMIFS(СВЦЭМ!$D$33:$D$776,СВЦЭМ!$A$33:$A$776,$A42,СВЦЭМ!$B$33:$B$776,C$11)+'СЕТ СН'!$F$14+СВЦЭМ!$D$10+'СЕТ СН'!$F$5-'СЕТ СН'!$F$24</f>
        <v>1050.09746391</v>
      </c>
      <c r="D42" s="36">
        <f>SUMIFS(СВЦЭМ!$D$33:$D$776,СВЦЭМ!$A$33:$A$776,$A42,СВЦЭМ!$B$33:$B$776,D$11)+'СЕТ СН'!$F$14+СВЦЭМ!$D$10+'СЕТ СН'!$F$5-'СЕТ СН'!$F$24</f>
        <v>1050.09746391</v>
      </c>
      <c r="E42" s="36">
        <f>SUMIFS(СВЦЭМ!$D$33:$D$776,СВЦЭМ!$A$33:$A$776,$A42,СВЦЭМ!$B$33:$B$776,E$11)+'СЕТ СН'!$F$14+СВЦЭМ!$D$10+'СЕТ СН'!$F$5-'СЕТ СН'!$F$24</f>
        <v>1050.09746391</v>
      </c>
      <c r="F42" s="36">
        <f>SUMIFS(СВЦЭМ!$D$33:$D$776,СВЦЭМ!$A$33:$A$776,$A42,СВЦЭМ!$B$33:$B$776,F$11)+'СЕТ СН'!$F$14+СВЦЭМ!$D$10+'СЕТ СН'!$F$5-'СЕТ СН'!$F$24</f>
        <v>1050.09746391</v>
      </c>
      <c r="G42" s="36">
        <f>SUMIFS(СВЦЭМ!$D$33:$D$776,СВЦЭМ!$A$33:$A$776,$A42,СВЦЭМ!$B$33:$B$776,G$11)+'СЕТ СН'!$F$14+СВЦЭМ!$D$10+'СЕТ СН'!$F$5-'СЕТ СН'!$F$24</f>
        <v>1050.09746391</v>
      </c>
      <c r="H42" s="36">
        <f>SUMIFS(СВЦЭМ!$D$33:$D$776,СВЦЭМ!$A$33:$A$776,$A42,СВЦЭМ!$B$33:$B$776,H$11)+'СЕТ СН'!$F$14+СВЦЭМ!$D$10+'СЕТ СН'!$F$5-'СЕТ СН'!$F$24</f>
        <v>1050.09746391</v>
      </c>
      <c r="I42" s="36">
        <f>SUMIFS(СВЦЭМ!$D$33:$D$776,СВЦЭМ!$A$33:$A$776,$A42,СВЦЭМ!$B$33:$B$776,I$11)+'СЕТ СН'!$F$14+СВЦЭМ!$D$10+'СЕТ СН'!$F$5-'СЕТ СН'!$F$24</f>
        <v>1050.09746391</v>
      </c>
      <c r="J42" s="36">
        <f>SUMIFS(СВЦЭМ!$D$33:$D$776,СВЦЭМ!$A$33:$A$776,$A42,СВЦЭМ!$B$33:$B$776,J$11)+'СЕТ СН'!$F$14+СВЦЭМ!$D$10+'СЕТ СН'!$F$5-'СЕТ СН'!$F$24</f>
        <v>1050.09746391</v>
      </c>
      <c r="K42" s="36">
        <f>SUMIFS(СВЦЭМ!$D$33:$D$776,СВЦЭМ!$A$33:$A$776,$A42,СВЦЭМ!$B$33:$B$776,K$11)+'СЕТ СН'!$F$14+СВЦЭМ!$D$10+'СЕТ СН'!$F$5-'СЕТ СН'!$F$24</f>
        <v>1050.09746391</v>
      </c>
      <c r="L42" s="36">
        <f>SUMIFS(СВЦЭМ!$D$33:$D$776,СВЦЭМ!$A$33:$A$776,$A42,СВЦЭМ!$B$33:$B$776,L$11)+'СЕТ СН'!$F$14+СВЦЭМ!$D$10+'СЕТ СН'!$F$5-'СЕТ СН'!$F$24</f>
        <v>1050.09746391</v>
      </c>
      <c r="M42" s="36">
        <f>SUMIFS(СВЦЭМ!$D$33:$D$776,СВЦЭМ!$A$33:$A$776,$A42,СВЦЭМ!$B$33:$B$776,M$11)+'СЕТ СН'!$F$14+СВЦЭМ!$D$10+'СЕТ СН'!$F$5-'СЕТ СН'!$F$24</f>
        <v>1050.09746391</v>
      </c>
      <c r="N42" s="36">
        <f>SUMIFS(СВЦЭМ!$D$33:$D$776,СВЦЭМ!$A$33:$A$776,$A42,СВЦЭМ!$B$33:$B$776,N$11)+'СЕТ СН'!$F$14+СВЦЭМ!$D$10+'СЕТ СН'!$F$5-'СЕТ СН'!$F$24</f>
        <v>1050.09746391</v>
      </c>
      <c r="O42" s="36">
        <f>SUMIFS(СВЦЭМ!$D$33:$D$776,СВЦЭМ!$A$33:$A$776,$A42,СВЦЭМ!$B$33:$B$776,O$11)+'СЕТ СН'!$F$14+СВЦЭМ!$D$10+'СЕТ СН'!$F$5-'СЕТ СН'!$F$24</f>
        <v>1050.09746391</v>
      </c>
      <c r="P42" s="36">
        <f>SUMIFS(СВЦЭМ!$D$33:$D$776,СВЦЭМ!$A$33:$A$776,$A42,СВЦЭМ!$B$33:$B$776,P$11)+'СЕТ СН'!$F$14+СВЦЭМ!$D$10+'СЕТ СН'!$F$5-'СЕТ СН'!$F$24</f>
        <v>1050.09746391</v>
      </c>
      <c r="Q42" s="36">
        <f>SUMIFS(СВЦЭМ!$D$33:$D$776,СВЦЭМ!$A$33:$A$776,$A42,СВЦЭМ!$B$33:$B$776,Q$11)+'СЕТ СН'!$F$14+СВЦЭМ!$D$10+'СЕТ СН'!$F$5-'СЕТ СН'!$F$24</f>
        <v>1050.09746391</v>
      </c>
      <c r="R42" s="36">
        <f>SUMIFS(СВЦЭМ!$D$33:$D$776,СВЦЭМ!$A$33:$A$776,$A42,СВЦЭМ!$B$33:$B$776,R$11)+'СЕТ СН'!$F$14+СВЦЭМ!$D$10+'СЕТ СН'!$F$5-'СЕТ СН'!$F$24</f>
        <v>1050.09746391</v>
      </c>
      <c r="S42" s="36">
        <f>SUMIFS(СВЦЭМ!$D$33:$D$776,СВЦЭМ!$A$33:$A$776,$A42,СВЦЭМ!$B$33:$B$776,S$11)+'СЕТ СН'!$F$14+СВЦЭМ!$D$10+'СЕТ СН'!$F$5-'СЕТ СН'!$F$24</f>
        <v>1050.09746391</v>
      </c>
      <c r="T42" s="36">
        <f>SUMIFS(СВЦЭМ!$D$33:$D$776,СВЦЭМ!$A$33:$A$776,$A42,СВЦЭМ!$B$33:$B$776,T$11)+'СЕТ СН'!$F$14+СВЦЭМ!$D$10+'СЕТ СН'!$F$5-'СЕТ СН'!$F$24</f>
        <v>1050.09746391</v>
      </c>
      <c r="U42" s="36">
        <f>SUMIFS(СВЦЭМ!$D$33:$D$776,СВЦЭМ!$A$33:$A$776,$A42,СВЦЭМ!$B$33:$B$776,U$11)+'СЕТ СН'!$F$14+СВЦЭМ!$D$10+'СЕТ СН'!$F$5-'СЕТ СН'!$F$24</f>
        <v>1050.09746391</v>
      </c>
      <c r="V42" s="36">
        <f>SUMIFS(СВЦЭМ!$D$33:$D$776,СВЦЭМ!$A$33:$A$776,$A42,СВЦЭМ!$B$33:$B$776,V$11)+'СЕТ СН'!$F$14+СВЦЭМ!$D$10+'СЕТ СН'!$F$5-'СЕТ СН'!$F$24</f>
        <v>1050.09746391</v>
      </c>
      <c r="W42" s="36">
        <f>SUMIFS(СВЦЭМ!$D$33:$D$776,СВЦЭМ!$A$33:$A$776,$A42,СВЦЭМ!$B$33:$B$776,W$11)+'СЕТ СН'!$F$14+СВЦЭМ!$D$10+'СЕТ СН'!$F$5-'СЕТ СН'!$F$24</f>
        <v>1050.09746391</v>
      </c>
      <c r="X42" s="36">
        <f>SUMIFS(СВЦЭМ!$D$33:$D$776,СВЦЭМ!$A$33:$A$776,$A42,СВЦЭМ!$B$33:$B$776,X$11)+'СЕТ СН'!$F$14+СВЦЭМ!$D$10+'СЕТ СН'!$F$5-'СЕТ СН'!$F$24</f>
        <v>1050.09746391</v>
      </c>
      <c r="Y42" s="36">
        <f>SUMIFS(СВЦЭМ!$D$33:$D$776,СВЦЭМ!$A$33:$A$776,$A42,СВЦЭМ!$B$33:$B$776,Y$11)+'СЕТ СН'!$F$14+СВЦЭМ!$D$10+'СЕТ СН'!$F$5-'СЕТ СН'!$F$24</f>
        <v>1050.09746391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01.09.2019</v>
      </c>
      <c r="B48" s="36">
        <f>SUMIFS(СВЦЭМ!$D$33:$D$776,СВЦЭМ!$A$33:$A$776,$A48,СВЦЭМ!$B$33:$B$776,B$47)+'СЕТ СН'!$G$14+СВЦЭМ!$D$10+'СЕТ СН'!$G$5-'СЕТ СН'!$G$24</f>
        <v>2458.1761144500001</v>
      </c>
      <c r="C48" s="36">
        <f>SUMIFS(СВЦЭМ!$D$33:$D$776,СВЦЭМ!$A$33:$A$776,$A48,СВЦЭМ!$B$33:$B$776,C$47)+'СЕТ СН'!$G$14+СВЦЭМ!$D$10+'СЕТ СН'!$G$5-'СЕТ СН'!$G$24</f>
        <v>2488.87692182</v>
      </c>
      <c r="D48" s="36">
        <f>SUMIFS(СВЦЭМ!$D$33:$D$776,СВЦЭМ!$A$33:$A$776,$A48,СВЦЭМ!$B$33:$B$776,D$47)+'СЕТ СН'!$G$14+СВЦЭМ!$D$10+'СЕТ СН'!$G$5-'СЕТ СН'!$G$24</f>
        <v>2511.4912454300002</v>
      </c>
      <c r="E48" s="36">
        <f>SUMIFS(СВЦЭМ!$D$33:$D$776,СВЦЭМ!$A$33:$A$776,$A48,СВЦЭМ!$B$33:$B$776,E$47)+'СЕТ СН'!$G$14+СВЦЭМ!$D$10+'СЕТ СН'!$G$5-'СЕТ СН'!$G$24</f>
        <v>2535.0566946399999</v>
      </c>
      <c r="F48" s="36">
        <f>SUMIFS(СВЦЭМ!$D$33:$D$776,СВЦЭМ!$A$33:$A$776,$A48,СВЦЭМ!$B$33:$B$776,F$47)+'СЕТ СН'!$G$14+СВЦЭМ!$D$10+'СЕТ СН'!$G$5-'СЕТ СН'!$G$24</f>
        <v>2540.6930017700001</v>
      </c>
      <c r="G48" s="36">
        <f>SUMIFS(СВЦЭМ!$D$33:$D$776,СВЦЭМ!$A$33:$A$776,$A48,СВЦЭМ!$B$33:$B$776,G$47)+'СЕТ СН'!$G$14+СВЦЭМ!$D$10+'СЕТ СН'!$G$5-'СЕТ СН'!$G$24</f>
        <v>2532.10585485</v>
      </c>
      <c r="H48" s="36">
        <f>SUMIFS(СВЦЭМ!$D$33:$D$776,СВЦЭМ!$A$33:$A$776,$A48,СВЦЭМ!$B$33:$B$776,H$47)+'СЕТ СН'!$G$14+СВЦЭМ!$D$10+'СЕТ СН'!$G$5-'СЕТ СН'!$G$24</f>
        <v>2512.9568005900001</v>
      </c>
      <c r="I48" s="36">
        <f>SUMIFS(СВЦЭМ!$D$33:$D$776,СВЦЭМ!$A$33:$A$776,$A48,СВЦЭМ!$B$33:$B$776,I$47)+'СЕТ СН'!$G$14+СВЦЭМ!$D$10+'СЕТ СН'!$G$5-'СЕТ СН'!$G$24</f>
        <v>2480.5726979400001</v>
      </c>
      <c r="J48" s="36">
        <f>SUMIFS(СВЦЭМ!$D$33:$D$776,СВЦЭМ!$A$33:$A$776,$A48,СВЦЭМ!$B$33:$B$776,J$47)+'СЕТ СН'!$G$14+СВЦЭМ!$D$10+'СЕТ СН'!$G$5-'СЕТ СН'!$G$24</f>
        <v>2440.2648246499998</v>
      </c>
      <c r="K48" s="36">
        <f>SUMIFS(СВЦЭМ!$D$33:$D$776,СВЦЭМ!$A$33:$A$776,$A48,СВЦЭМ!$B$33:$B$776,K$47)+'СЕТ СН'!$G$14+СВЦЭМ!$D$10+'СЕТ СН'!$G$5-'СЕТ СН'!$G$24</f>
        <v>2405.8372490000002</v>
      </c>
      <c r="L48" s="36">
        <f>SUMIFS(СВЦЭМ!$D$33:$D$776,СВЦЭМ!$A$33:$A$776,$A48,СВЦЭМ!$B$33:$B$776,L$47)+'СЕТ СН'!$G$14+СВЦЭМ!$D$10+'СЕТ СН'!$G$5-'СЕТ СН'!$G$24</f>
        <v>2403.9135909199999</v>
      </c>
      <c r="M48" s="36">
        <f>SUMIFS(СВЦЭМ!$D$33:$D$776,СВЦЭМ!$A$33:$A$776,$A48,СВЦЭМ!$B$33:$B$776,M$47)+'СЕТ СН'!$G$14+СВЦЭМ!$D$10+'СЕТ СН'!$G$5-'СЕТ СН'!$G$24</f>
        <v>2405.1670280600001</v>
      </c>
      <c r="N48" s="36">
        <f>SUMIFS(СВЦЭМ!$D$33:$D$776,СВЦЭМ!$A$33:$A$776,$A48,СВЦЭМ!$B$33:$B$776,N$47)+'СЕТ СН'!$G$14+СВЦЭМ!$D$10+'СЕТ СН'!$G$5-'СЕТ СН'!$G$24</f>
        <v>2417.3545133399998</v>
      </c>
      <c r="O48" s="36">
        <f>SUMIFS(СВЦЭМ!$D$33:$D$776,СВЦЭМ!$A$33:$A$776,$A48,СВЦЭМ!$B$33:$B$776,O$47)+'СЕТ СН'!$G$14+СВЦЭМ!$D$10+'СЕТ СН'!$G$5-'СЕТ СН'!$G$24</f>
        <v>2420.6331365300002</v>
      </c>
      <c r="P48" s="36">
        <f>SUMIFS(СВЦЭМ!$D$33:$D$776,СВЦЭМ!$A$33:$A$776,$A48,СВЦЭМ!$B$33:$B$776,P$47)+'СЕТ СН'!$G$14+СВЦЭМ!$D$10+'СЕТ СН'!$G$5-'СЕТ СН'!$G$24</f>
        <v>2427.4638431399999</v>
      </c>
      <c r="Q48" s="36">
        <f>SUMIFS(СВЦЭМ!$D$33:$D$776,СВЦЭМ!$A$33:$A$776,$A48,СВЦЭМ!$B$33:$B$776,Q$47)+'СЕТ СН'!$G$14+СВЦЭМ!$D$10+'СЕТ СН'!$G$5-'СЕТ СН'!$G$24</f>
        <v>2432.7616691600001</v>
      </c>
      <c r="R48" s="36">
        <f>SUMIFS(СВЦЭМ!$D$33:$D$776,СВЦЭМ!$A$33:$A$776,$A48,СВЦЭМ!$B$33:$B$776,R$47)+'СЕТ СН'!$G$14+СВЦЭМ!$D$10+'СЕТ СН'!$G$5-'СЕТ СН'!$G$24</f>
        <v>2393.7629473299999</v>
      </c>
      <c r="S48" s="36">
        <f>SUMIFS(СВЦЭМ!$D$33:$D$776,СВЦЭМ!$A$33:$A$776,$A48,СВЦЭМ!$B$33:$B$776,S$47)+'СЕТ СН'!$G$14+СВЦЭМ!$D$10+'СЕТ СН'!$G$5-'СЕТ СН'!$G$24</f>
        <v>2361.2417938999997</v>
      </c>
      <c r="T48" s="36">
        <f>SUMIFS(СВЦЭМ!$D$33:$D$776,СВЦЭМ!$A$33:$A$776,$A48,СВЦЭМ!$B$33:$B$776,T$47)+'СЕТ СН'!$G$14+СВЦЭМ!$D$10+'СЕТ СН'!$G$5-'СЕТ СН'!$G$24</f>
        <v>2366.02242626</v>
      </c>
      <c r="U48" s="36">
        <f>SUMIFS(СВЦЭМ!$D$33:$D$776,СВЦЭМ!$A$33:$A$776,$A48,СВЦЭМ!$B$33:$B$776,U$47)+'СЕТ СН'!$G$14+СВЦЭМ!$D$10+'СЕТ СН'!$G$5-'СЕТ СН'!$G$24</f>
        <v>2370.1507818999999</v>
      </c>
      <c r="V48" s="36">
        <f>SUMIFS(СВЦЭМ!$D$33:$D$776,СВЦЭМ!$A$33:$A$776,$A48,СВЦЭМ!$B$33:$B$776,V$47)+'СЕТ СН'!$G$14+СВЦЭМ!$D$10+'СЕТ СН'!$G$5-'СЕТ СН'!$G$24</f>
        <v>2399.9908397899999</v>
      </c>
      <c r="W48" s="36">
        <f>SUMIFS(СВЦЭМ!$D$33:$D$776,СВЦЭМ!$A$33:$A$776,$A48,СВЦЭМ!$B$33:$B$776,W$47)+'СЕТ СН'!$G$14+СВЦЭМ!$D$10+'СЕТ СН'!$G$5-'СЕТ СН'!$G$24</f>
        <v>2386.9228063299997</v>
      </c>
      <c r="X48" s="36">
        <f>SUMIFS(СВЦЭМ!$D$33:$D$776,СВЦЭМ!$A$33:$A$776,$A48,СВЦЭМ!$B$33:$B$776,X$47)+'СЕТ СН'!$G$14+СВЦЭМ!$D$10+'СЕТ СН'!$G$5-'СЕТ СН'!$G$24</f>
        <v>2357.3294582899998</v>
      </c>
      <c r="Y48" s="36">
        <f>SUMIFS(СВЦЭМ!$D$33:$D$776,СВЦЭМ!$A$33:$A$776,$A48,СВЦЭМ!$B$33:$B$776,Y$47)+'СЕТ СН'!$G$14+СВЦЭМ!$D$10+'СЕТ СН'!$G$5-'СЕТ СН'!$G$24</f>
        <v>2398.8583064300001</v>
      </c>
      <c r="AA48" s="45"/>
    </row>
    <row r="49" spans="1:25" ht="15.75" x14ac:dyDescent="0.2">
      <c r="A49" s="35">
        <f>A48+1</f>
        <v>43710</v>
      </c>
      <c r="B49" s="36">
        <f>SUMIFS(СВЦЭМ!$D$33:$D$776,СВЦЭМ!$A$33:$A$776,$A49,СВЦЭМ!$B$33:$B$776,B$47)+'СЕТ СН'!$G$14+СВЦЭМ!$D$10+'СЕТ СН'!$G$5-'СЕТ СН'!$G$24</f>
        <v>2488.2479247699998</v>
      </c>
      <c r="C49" s="36">
        <f>SUMIFS(СВЦЭМ!$D$33:$D$776,СВЦЭМ!$A$33:$A$776,$A49,СВЦЭМ!$B$33:$B$776,C$47)+'СЕТ СН'!$G$14+СВЦЭМ!$D$10+'СЕТ СН'!$G$5-'СЕТ СН'!$G$24</f>
        <v>2497.4726122800002</v>
      </c>
      <c r="D49" s="36">
        <f>SUMIFS(СВЦЭМ!$D$33:$D$776,СВЦЭМ!$A$33:$A$776,$A49,СВЦЭМ!$B$33:$B$776,D$47)+'СЕТ СН'!$G$14+СВЦЭМ!$D$10+'СЕТ СН'!$G$5-'СЕТ СН'!$G$24</f>
        <v>2511.3108789299999</v>
      </c>
      <c r="E49" s="36">
        <f>SUMIFS(СВЦЭМ!$D$33:$D$776,СВЦЭМ!$A$33:$A$776,$A49,СВЦЭМ!$B$33:$B$776,E$47)+'СЕТ СН'!$G$14+СВЦЭМ!$D$10+'СЕТ СН'!$G$5-'СЕТ СН'!$G$24</f>
        <v>2514.7404153299999</v>
      </c>
      <c r="F49" s="36">
        <f>SUMIFS(СВЦЭМ!$D$33:$D$776,СВЦЭМ!$A$33:$A$776,$A49,СВЦЭМ!$B$33:$B$776,F$47)+'СЕТ СН'!$G$14+СВЦЭМ!$D$10+'СЕТ СН'!$G$5-'СЕТ СН'!$G$24</f>
        <v>2541.1742781399998</v>
      </c>
      <c r="G49" s="36">
        <f>SUMIFS(СВЦЭМ!$D$33:$D$776,СВЦЭМ!$A$33:$A$776,$A49,СВЦЭМ!$B$33:$B$776,G$47)+'СЕТ СН'!$G$14+СВЦЭМ!$D$10+'СЕТ СН'!$G$5-'СЕТ СН'!$G$24</f>
        <v>2513.2930148800001</v>
      </c>
      <c r="H49" s="36">
        <f>SUMIFS(СВЦЭМ!$D$33:$D$776,СВЦЭМ!$A$33:$A$776,$A49,СВЦЭМ!$B$33:$B$776,H$47)+'СЕТ СН'!$G$14+СВЦЭМ!$D$10+'СЕТ СН'!$G$5-'СЕТ СН'!$G$24</f>
        <v>2509.0068092800002</v>
      </c>
      <c r="I49" s="36">
        <f>SUMIFS(СВЦЭМ!$D$33:$D$776,СВЦЭМ!$A$33:$A$776,$A49,СВЦЭМ!$B$33:$B$776,I$47)+'СЕТ СН'!$G$14+СВЦЭМ!$D$10+'СЕТ СН'!$G$5-'СЕТ СН'!$G$24</f>
        <v>2512.8929936</v>
      </c>
      <c r="J49" s="36">
        <f>SUMIFS(СВЦЭМ!$D$33:$D$776,СВЦЭМ!$A$33:$A$776,$A49,СВЦЭМ!$B$33:$B$776,J$47)+'СЕТ СН'!$G$14+СВЦЭМ!$D$10+'СЕТ СН'!$G$5-'СЕТ СН'!$G$24</f>
        <v>2495.1239103399998</v>
      </c>
      <c r="K49" s="36">
        <f>SUMIFS(СВЦЭМ!$D$33:$D$776,СВЦЭМ!$A$33:$A$776,$A49,СВЦЭМ!$B$33:$B$776,K$47)+'СЕТ СН'!$G$14+СВЦЭМ!$D$10+'СЕТ СН'!$G$5-'СЕТ СН'!$G$24</f>
        <v>2458.2655884400001</v>
      </c>
      <c r="L49" s="36">
        <f>SUMIFS(СВЦЭМ!$D$33:$D$776,СВЦЭМ!$A$33:$A$776,$A49,СВЦЭМ!$B$33:$B$776,L$47)+'СЕТ СН'!$G$14+СВЦЭМ!$D$10+'СЕТ СН'!$G$5-'СЕТ СН'!$G$24</f>
        <v>2457.6311446600002</v>
      </c>
      <c r="M49" s="36">
        <f>SUMIFS(СВЦЭМ!$D$33:$D$776,СВЦЭМ!$A$33:$A$776,$A49,СВЦЭМ!$B$33:$B$776,M$47)+'СЕТ СН'!$G$14+СВЦЭМ!$D$10+'СЕТ СН'!$G$5-'СЕТ СН'!$G$24</f>
        <v>2461.6427912999998</v>
      </c>
      <c r="N49" s="36">
        <f>SUMIFS(СВЦЭМ!$D$33:$D$776,СВЦЭМ!$A$33:$A$776,$A49,СВЦЭМ!$B$33:$B$776,N$47)+'СЕТ СН'!$G$14+СВЦЭМ!$D$10+'СЕТ СН'!$G$5-'СЕТ СН'!$G$24</f>
        <v>2469.9052418199999</v>
      </c>
      <c r="O49" s="36">
        <f>SUMIFS(СВЦЭМ!$D$33:$D$776,СВЦЭМ!$A$33:$A$776,$A49,СВЦЭМ!$B$33:$B$776,O$47)+'СЕТ СН'!$G$14+СВЦЭМ!$D$10+'СЕТ СН'!$G$5-'СЕТ СН'!$G$24</f>
        <v>2462.4593207799999</v>
      </c>
      <c r="P49" s="36">
        <f>SUMIFS(СВЦЭМ!$D$33:$D$776,СВЦЭМ!$A$33:$A$776,$A49,СВЦЭМ!$B$33:$B$776,P$47)+'СЕТ СН'!$G$14+СВЦЭМ!$D$10+'СЕТ СН'!$G$5-'СЕТ СН'!$G$24</f>
        <v>2462.5156156200001</v>
      </c>
      <c r="Q49" s="36">
        <f>SUMIFS(СВЦЭМ!$D$33:$D$776,СВЦЭМ!$A$33:$A$776,$A49,СВЦЭМ!$B$33:$B$776,Q$47)+'СЕТ СН'!$G$14+СВЦЭМ!$D$10+'СЕТ СН'!$G$5-'СЕТ СН'!$G$24</f>
        <v>2466.6573877299998</v>
      </c>
      <c r="R49" s="36">
        <f>SUMIFS(СВЦЭМ!$D$33:$D$776,СВЦЭМ!$A$33:$A$776,$A49,СВЦЭМ!$B$33:$B$776,R$47)+'СЕТ СН'!$G$14+СВЦЭМ!$D$10+'СЕТ СН'!$G$5-'СЕТ СН'!$G$24</f>
        <v>2433.21588939</v>
      </c>
      <c r="S49" s="36">
        <f>SUMIFS(СВЦЭМ!$D$33:$D$776,СВЦЭМ!$A$33:$A$776,$A49,СВЦЭМ!$B$33:$B$776,S$47)+'СЕТ СН'!$G$14+СВЦЭМ!$D$10+'СЕТ СН'!$G$5-'СЕТ СН'!$G$24</f>
        <v>2396.1437622100002</v>
      </c>
      <c r="T49" s="36">
        <f>SUMIFS(СВЦЭМ!$D$33:$D$776,СВЦЭМ!$A$33:$A$776,$A49,СВЦЭМ!$B$33:$B$776,T$47)+'СЕТ СН'!$G$14+СВЦЭМ!$D$10+'СЕТ СН'!$G$5-'СЕТ СН'!$G$24</f>
        <v>2396.3505921400001</v>
      </c>
      <c r="U49" s="36">
        <f>SUMIFS(СВЦЭМ!$D$33:$D$776,СВЦЭМ!$A$33:$A$776,$A49,СВЦЭМ!$B$33:$B$776,U$47)+'СЕТ СН'!$G$14+СВЦЭМ!$D$10+'СЕТ СН'!$G$5-'СЕТ СН'!$G$24</f>
        <v>2396.0102540299999</v>
      </c>
      <c r="V49" s="36">
        <f>SUMIFS(СВЦЭМ!$D$33:$D$776,СВЦЭМ!$A$33:$A$776,$A49,СВЦЭМ!$B$33:$B$776,V$47)+'СЕТ СН'!$G$14+СВЦЭМ!$D$10+'СЕТ СН'!$G$5-'СЕТ СН'!$G$24</f>
        <v>2412.1810744300001</v>
      </c>
      <c r="W49" s="36">
        <f>SUMIFS(СВЦЭМ!$D$33:$D$776,СВЦЭМ!$A$33:$A$776,$A49,СВЦЭМ!$B$33:$B$776,W$47)+'СЕТ СН'!$G$14+СВЦЭМ!$D$10+'СЕТ СН'!$G$5-'СЕТ СН'!$G$24</f>
        <v>2398.7768848000001</v>
      </c>
      <c r="X49" s="36">
        <f>SUMIFS(СВЦЭМ!$D$33:$D$776,СВЦЭМ!$A$33:$A$776,$A49,СВЦЭМ!$B$33:$B$776,X$47)+'СЕТ СН'!$G$14+СВЦЭМ!$D$10+'СЕТ СН'!$G$5-'СЕТ СН'!$G$24</f>
        <v>2420.1416740599998</v>
      </c>
      <c r="Y49" s="36">
        <f>SUMIFS(СВЦЭМ!$D$33:$D$776,СВЦЭМ!$A$33:$A$776,$A49,СВЦЭМ!$B$33:$B$776,Y$47)+'СЕТ СН'!$G$14+СВЦЭМ!$D$10+'СЕТ СН'!$G$5-'СЕТ СН'!$G$24</f>
        <v>2470.6101689299999</v>
      </c>
    </row>
    <row r="50" spans="1:25" ht="15.75" x14ac:dyDescent="0.2">
      <c r="A50" s="35">
        <f t="shared" ref="A50:A78" si="1">A49+1</f>
        <v>43711</v>
      </c>
      <c r="B50" s="36">
        <f>SUMIFS(СВЦЭМ!$D$33:$D$776,СВЦЭМ!$A$33:$A$776,$A50,СВЦЭМ!$B$33:$B$776,B$47)+'СЕТ СН'!$G$14+СВЦЭМ!$D$10+'СЕТ СН'!$G$5-'СЕТ СН'!$G$24</f>
        <v>2533.2414070099999</v>
      </c>
      <c r="C50" s="36">
        <f>SUMIFS(СВЦЭМ!$D$33:$D$776,СВЦЭМ!$A$33:$A$776,$A50,СВЦЭМ!$B$33:$B$776,C$47)+'СЕТ СН'!$G$14+СВЦЭМ!$D$10+'СЕТ СН'!$G$5-'СЕТ СН'!$G$24</f>
        <v>2547.0472062899998</v>
      </c>
      <c r="D50" s="36">
        <f>SUMIFS(СВЦЭМ!$D$33:$D$776,СВЦЭМ!$A$33:$A$776,$A50,СВЦЭМ!$B$33:$B$776,D$47)+'СЕТ СН'!$G$14+СВЦЭМ!$D$10+'СЕТ СН'!$G$5-'СЕТ СН'!$G$24</f>
        <v>2538.8355962800001</v>
      </c>
      <c r="E50" s="36">
        <f>SUMIFS(СВЦЭМ!$D$33:$D$776,СВЦЭМ!$A$33:$A$776,$A50,СВЦЭМ!$B$33:$B$776,E$47)+'СЕТ СН'!$G$14+СВЦЭМ!$D$10+'СЕТ СН'!$G$5-'СЕТ СН'!$G$24</f>
        <v>2529.6789445499999</v>
      </c>
      <c r="F50" s="36">
        <f>SUMIFS(СВЦЭМ!$D$33:$D$776,СВЦЭМ!$A$33:$A$776,$A50,СВЦЭМ!$B$33:$B$776,F$47)+'СЕТ СН'!$G$14+СВЦЭМ!$D$10+'СЕТ СН'!$G$5-'СЕТ СН'!$G$24</f>
        <v>2531.0059685900001</v>
      </c>
      <c r="G50" s="36">
        <f>SUMIFS(СВЦЭМ!$D$33:$D$776,СВЦЭМ!$A$33:$A$776,$A50,СВЦЭМ!$B$33:$B$776,G$47)+'СЕТ СН'!$G$14+СВЦЭМ!$D$10+'СЕТ СН'!$G$5-'СЕТ СН'!$G$24</f>
        <v>2532.7178245300001</v>
      </c>
      <c r="H50" s="36">
        <f>SUMIFS(СВЦЭМ!$D$33:$D$776,СВЦЭМ!$A$33:$A$776,$A50,СВЦЭМ!$B$33:$B$776,H$47)+'СЕТ СН'!$G$14+СВЦЭМ!$D$10+'СЕТ СН'!$G$5-'СЕТ СН'!$G$24</f>
        <v>2529.8045974500001</v>
      </c>
      <c r="I50" s="36">
        <f>SUMIFS(СВЦЭМ!$D$33:$D$776,СВЦЭМ!$A$33:$A$776,$A50,СВЦЭМ!$B$33:$B$776,I$47)+'СЕТ СН'!$G$14+СВЦЭМ!$D$10+'СЕТ СН'!$G$5-'СЕТ СН'!$G$24</f>
        <v>2517.2146935599999</v>
      </c>
      <c r="J50" s="36">
        <f>SUMIFS(СВЦЭМ!$D$33:$D$776,СВЦЭМ!$A$33:$A$776,$A50,СВЦЭМ!$B$33:$B$776,J$47)+'СЕТ СН'!$G$14+СВЦЭМ!$D$10+'СЕТ СН'!$G$5-'СЕТ СН'!$G$24</f>
        <v>2472.0928975100001</v>
      </c>
      <c r="K50" s="36">
        <f>SUMIFS(СВЦЭМ!$D$33:$D$776,СВЦЭМ!$A$33:$A$776,$A50,СВЦЭМ!$B$33:$B$776,K$47)+'СЕТ СН'!$G$14+СВЦЭМ!$D$10+'СЕТ СН'!$G$5-'СЕТ СН'!$G$24</f>
        <v>2475.1878502999998</v>
      </c>
      <c r="L50" s="36">
        <f>SUMIFS(СВЦЭМ!$D$33:$D$776,СВЦЭМ!$A$33:$A$776,$A50,СВЦЭМ!$B$33:$B$776,L$47)+'СЕТ СН'!$G$14+СВЦЭМ!$D$10+'СЕТ СН'!$G$5-'СЕТ СН'!$G$24</f>
        <v>2477.28615072</v>
      </c>
      <c r="M50" s="36">
        <f>SUMIFS(СВЦЭМ!$D$33:$D$776,СВЦЭМ!$A$33:$A$776,$A50,СВЦЭМ!$B$33:$B$776,M$47)+'СЕТ СН'!$G$14+СВЦЭМ!$D$10+'СЕТ СН'!$G$5-'СЕТ СН'!$G$24</f>
        <v>2471.9360972099998</v>
      </c>
      <c r="N50" s="36">
        <f>SUMIFS(СВЦЭМ!$D$33:$D$776,СВЦЭМ!$A$33:$A$776,$A50,СВЦЭМ!$B$33:$B$776,N$47)+'СЕТ СН'!$G$14+СВЦЭМ!$D$10+'СЕТ СН'!$G$5-'СЕТ СН'!$G$24</f>
        <v>2470.3655807099999</v>
      </c>
      <c r="O50" s="36">
        <f>SUMIFS(СВЦЭМ!$D$33:$D$776,СВЦЭМ!$A$33:$A$776,$A50,СВЦЭМ!$B$33:$B$776,O$47)+'СЕТ СН'!$G$14+СВЦЭМ!$D$10+'СЕТ СН'!$G$5-'СЕТ СН'!$G$24</f>
        <v>2470.2854016699998</v>
      </c>
      <c r="P50" s="36">
        <f>SUMIFS(СВЦЭМ!$D$33:$D$776,СВЦЭМ!$A$33:$A$776,$A50,СВЦЭМ!$B$33:$B$776,P$47)+'СЕТ СН'!$G$14+СВЦЭМ!$D$10+'СЕТ СН'!$G$5-'СЕТ СН'!$G$24</f>
        <v>2474.8854823500001</v>
      </c>
      <c r="Q50" s="36">
        <f>SUMIFS(СВЦЭМ!$D$33:$D$776,СВЦЭМ!$A$33:$A$776,$A50,СВЦЭМ!$B$33:$B$776,Q$47)+'СЕТ СН'!$G$14+СВЦЭМ!$D$10+'СЕТ СН'!$G$5-'СЕТ СН'!$G$24</f>
        <v>2474.3976652800002</v>
      </c>
      <c r="R50" s="36">
        <f>SUMIFS(СВЦЭМ!$D$33:$D$776,СВЦЭМ!$A$33:$A$776,$A50,СВЦЭМ!$B$33:$B$776,R$47)+'СЕТ СН'!$G$14+СВЦЭМ!$D$10+'СЕТ СН'!$G$5-'СЕТ СН'!$G$24</f>
        <v>2431.89100878</v>
      </c>
      <c r="S50" s="36">
        <f>SUMIFS(СВЦЭМ!$D$33:$D$776,СВЦЭМ!$A$33:$A$776,$A50,СВЦЭМ!$B$33:$B$776,S$47)+'СЕТ СН'!$G$14+СВЦЭМ!$D$10+'СЕТ СН'!$G$5-'СЕТ СН'!$G$24</f>
        <v>2397.09598654</v>
      </c>
      <c r="T50" s="36">
        <f>SUMIFS(СВЦЭМ!$D$33:$D$776,СВЦЭМ!$A$33:$A$776,$A50,СВЦЭМ!$B$33:$B$776,T$47)+'СЕТ СН'!$G$14+СВЦЭМ!$D$10+'СЕТ СН'!$G$5-'СЕТ СН'!$G$24</f>
        <v>2408.6340180299999</v>
      </c>
      <c r="U50" s="36">
        <f>SUMIFS(СВЦЭМ!$D$33:$D$776,СВЦЭМ!$A$33:$A$776,$A50,СВЦЭМ!$B$33:$B$776,U$47)+'СЕТ СН'!$G$14+СВЦЭМ!$D$10+'СЕТ СН'!$G$5-'СЕТ СН'!$G$24</f>
        <v>2412.6766255499997</v>
      </c>
      <c r="V50" s="36">
        <f>SUMIFS(СВЦЭМ!$D$33:$D$776,СВЦЭМ!$A$33:$A$776,$A50,СВЦЭМ!$B$33:$B$776,V$47)+'СЕТ СН'!$G$14+СВЦЭМ!$D$10+'СЕТ СН'!$G$5-'СЕТ СН'!$G$24</f>
        <v>2430.8579661899998</v>
      </c>
      <c r="W50" s="36">
        <f>SUMIFS(СВЦЭМ!$D$33:$D$776,СВЦЭМ!$A$33:$A$776,$A50,СВЦЭМ!$B$33:$B$776,W$47)+'СЕТ СН'!$G$14+СВЦЭМ!$D$10+'СЕТ СН'!$G$5-'СЕТ СН'!$G$24</f>
        <v>2416.9591948500001</v>
      </c>
      <c r="X50" s="36">
        <f>SUMIFS(СВЦЭМ!$D$33:$D$776,СВЦЭМ!$A$33:$A$776,$A50,СВЦЭМ!$B$33:$B$776,X$47)+'СЕТ СН'!$G$14+СВЦЭМ!$D$10+'СЕТ СН'!$G$5-'СЕТ СН'!$G$24</f>
        <v>2392.1289159099997</v>
      </c>
      <c r="Y50" s="36">
        <f>SUMIFS(СВЦЭМ!$D$33:$D$776,СВЦЭМ!$A$33:$A$776,$A50,СВЦЭМ!$B$33:$B$776,Y$47)+'СЕТ СН'!$G$14+СВЦЭМ!$D$10+'СЕТ СН'!$G$5-'СЕТ СН'!$G$24</f>
        <v>2465.94756929</v>
      </c>
    </row>
    <row r="51" spans="1:25" ht="15.75" x14ac:dyDescent="0.2">
      <c r="A51" s="35">
        <f t="shared" si="1"/>
        <v>43712</v>
      </c>
      <c r="B51" s="36">
        <f>SUMIFS(СВЦЭМ!$D$33:$D$776,СВЦЭМ!$A$33:$A$776,$A51,СВЦЭМ!$B$33:$B$776,B$47)+'СЕТ СН'!$G$14+СВЦЭМ!$D$10+'СЕТ СН'!$G$5-'СЕТ СН'!$G$24</f>
        <v>2530.8947248200002</v>
      </c>
      <c r="C51" s="36">
        <f>SUMIFS(СВЦЭМ!$D$33:$D$776,СВЦЭМ!$A$33:$A$776,$A51,СВЦЭМ!$B$33:$B$776,C$47)+'СЕТ СН'!$G$14+СВЦЭМ!$D$10+'СЕТ СН'!$G$5-'СЕТ СН'!$G$24</f>
        <v>2536.1077203</v>
      </c>
      <c r="D51" s="36">
        <f>SUMIFS(СВЦЭМ!$D$33:$D$776,СВЦЭМ!$A$33:$A$776,$A51,СВЦЭМ!$B$33:$B$776,D$47)+'СЕТ СН'!$G$14+СВЦЭМ!$D$10+'СЕТ СН'!$G$5-'СЕТ СН'!$G$24</f>
        <v>2531.3023447999999</v>
      </c>
      <c r="E51" s="36">
        <f>SUMIFS(СВЦЭМ!$D$33:$D$776,СВЦЭМ!$A$33:$A$776,$A51,СВЦЭМ!$B$33:$B$776,E$47)+'СЕТ СН'!$G$14+СВЦЭМ!$D$10+'СЕТ СН'!$G$5-'СЕТ СН'!$G$24</f>
        <v>2526.2668672</v>
      </c>
      <c r="F51" s="36">
        <f>SUMIFS(СВЦЭМ!$D$33:$D$776,СВЦЭМ!$A$33:$A$776,$A51,СВЦЭМ!$B$33:$B$776,F$47)+'СЕТ СН'!$G$14+СВЦЭМ!$D$10+'СЕТ СН'!$G$5-'СЕТ СН'!$G$24</f>
        <v>2514.1678726199998</v>
      </c>
      <c r="G51" s="36">
        <f>SUMIFS(СВЦЭМ!$D$33:$D$776,СВЦЭМ!$A$33:$A$776,$A51,СВЦЭМ!$B$33:$B$776,G$47)+'СЕТ СН'!$G$14+СВЦЭМ!$D$10+'СЕТ СН'!$G$5-'СЕТ СН'!$G$24</f>
        <v>2526.1537373599999</v>
      </c>
      <c r="H51" s="36">
        <f>SUMIFS(СВЦЭМ!$D$33:$D$776,СВЦЭМ!$A$33:$A$776,$A51,СВЦЭМ!$B$33:$B$776,H$47)+'СЕТ СН'!$G$14+СВЦЭМ!$D$10+'СЕТ СН'!$G$5-'СЕТ СН'!$G$24</f>
        <v>2497.4995605399999</v>
      </c>
      <c r="I51" s="36">
        <f>SUMIFS(СВЦЭМ!$D$33:$D$776,СВЦЭМ!$A$33:$A$776,$A51,СВЦЭМ!$B$33:$B$776,I$47)+'СЕТ СН'!$G$14+СВЦЭМ!$D$10+'СЕТ СН'!$G$5-'СЕТ СН'!$G$24</f>
        <v>2485.7106085099999</v>
      </c>
      <c r="J51" s="36">
        <f>SUMIFS(СВЦЭМ!$D$33:$D$776,СВЦЭМ!$A$33:$A$776,$A51,СВЦЭМ!$B$33:$B$776,J$47)+'СЕТ СН'!$G$14+СВЦЭМ!$D$10+'СЕТ СН'!$G$5-'СЕТ СН'!$G$24</f>
        <v>2475.5097790499999</v>
      </c>
      <c r="K51" s="36">
        <f>SUMIFS(СВЦЭМ!$D$33:$D$776,СВЦЭМ!$A$33:$A$776,$A51,СВЦЭМ!$B$33:$B$776,K$47)+'СЕТ СН'!$G$14+СВЦЭМ!$D$10+'СЕТ СН'!$G$5-'СЕТ СН'!$G$24</f>
        <v>2483.0414686899999</v>
      </c>
      <c r="L51" s="36">
        <f>SUMIFS(СВЦЭМ!$D$33:$D$776,СВЦЭМ!$A$33:$A$776,$A51,СВЦЭМ!$B$33:$B$776,L$47)+'СЕТ СН'!$G$14+СВЦЭМ!$D$10+'СЕТ СН'!$G$5-'СЕТ СН'!$G$24</f>
        <v>2488.4659714700001</v>
      </c>
      <c r="M51" s="36">
        <f>SUMIFS(СВЦЭМ!$D$33:$D$776,СВЦЭМ!$A$33:$A$776,$A51,СВЦЭМ!$B$33:$B$776,M$47)+'СЕТ СН'!$G$14+СВЦЭМ!$D$10+'СЕТ СН'!$G$5-'СЕТ СН'!$G$24</f>
        <v>2488.9675277900001</v>
      </c>
      <c r="N51" s="36">
        <f>SUMIFS(СВЦЭМ!$D$33:$D$776,СВЦЭМ!$A$33:$A$776,$A51,СВЦЭМ!$B$33:$B$776,N$47)+'СЕТ СН'!$G$14+СВЦЭМ!$D$10+'СЕТ СН'!$G$5-'СЕТ СН'!$G$24</f>
        <v>2486.0174259800001</v>
      </c>
      <c r="O51" s="36">
        <f>SUMIFS(СВЦЭМ!$D$33:$D$776,СВЦЭМ!$A$33:$A$776,$A51,СВЦЭМ!$B$33:$B$776,O$47)+'СЕТ СН'!$G$14+СВЦЭМ!$D$10+'СЕТ СН'!$G$5-'СЕТ СН'!$G$24</f>
        <v>2486.4381815299998</v>
      </c>
      <c r="P51" s="36">
        <f>SUMIFS(СВЦЭМ!$D$33:$D$776,СВЦЭМ!$A$33:$A$776,$A51,СВЦЭМ!$B$33:$B$776,P$47)+'СЕТ СН'!$G$14+СВЦЭМ!$D$10+'СЕТ СН'!$G$5-'СЕТ СН'!$G$24</f>
        <v>2491.05447396</v>
      </c>
      <c r="Q51" s="36">
        <f>SUMIFS(СВЦЭМ!$D$33:$D$776,СВЦЭМ!$A$33:$A$776,$A51,СВЦЭМ!$B$33:$B$776,Q$47)+'СЕТ СН'!$G$14+СВЦЭМ!$D$10+'СЕТ СН'!$G$5-'СЕТ СН'!$G$24</f>
        <v>2486.2009259699998</v>
      </c>
      <c r="R51" s="36">
        <f>SUMIFS(СВЦЭМ!$D$33:$D$776,СВЦЭМ!$A$33:$A$776,$A51,СВЦЭМ!$B$33:$B$776,R$47)+'СЕТ СН'!$G$14+СВЦЭМ!$D$10+'СЕТ СН'!$G$5-'СЕТ СН'!$G$24</f>
        <v>2440.4122146600002</v>
      </c>
      <c r="S51" s="36">
        <f>SUMIFS(СВЦЭМ!$D$33:$D$776,СВЦЭМ!$A$33:$A$776,$A51,СВЦЭМ!$B$33:$B$776,S$47)+'СЕТ СН'!$G$14+СВЦЭМ!$D$10+'СЕТ СН'!$G$5-'СЕТ СН'!$G$24</f>
        <v>2407.67590922</v>
      </c>
      <c r="T51" s="36">
        <f>SUMIFS(СВЦЭМ!$D$33:$D$776,СВЦЭМ!$A$33:$A$776,$A51,СВЦЭМ!$B$33:$B$776,T$47)+'СЕТ СН'!$G$14+СВЦЭМ!$D$10+'СЕТ СН'!$G$5-'СЕТ СН'!$G$24</f>
        <v>2407.8856921299998</v>
      </c>
      <c r="U51" s="36">
        <f>SUMIFS(СВЦЭМ!$D$33:$D$776,СВЦЭМ!$A$33:$A$776,$A51,СВЦЭМ!$B$33:$B$776,U$47)+'СЕТ СН'!$G$14+СВЦЭМ!$D$10+'СЕТ СН'!$G$5-'СЕТ СН'!$G$24</f>
        <v>2409.1953619599999</v>
      </c>
      <c r="V51" s="36">
        <f>SUMIFS(СВЦЭМ!$D$33:$D$776,СВЦЭМ!$A$33:$A$776,$A51,СВЦЭМ!$B$33:$B$776,V$47)+'СЕТ СН'!$G$14+СВЦЭМ!$D$10+'СЕТ СН'!$G$5-'СЕТ СН'!$G$24</f>
        <v>2420.6511890000002</v>
      </c>
      <c r="W51" s="36">
        <f>SUMIFS(СВЦЭМ!$D$33:$D$776,СВЦЭМ!$A$33:$A$776,$A51,СВЦЭМ!$B$33:$B$776,W$47)+'СЕТ СН'!$G$14+СВЦЭМ!$D$10+'СЕТ СН'!$G$5-'СЕТ СН'!$G$24</f>
        <v>2415.2959049599999</v>
      </c>
      <c r="X51" s="36">
        <f>SUMIFS(СВЦЭМ!$D$33:$D$776,СВЦЭМ!$A$33:$A$776,$A51,СВЦЭМ!$B$33:$B$776,X$47)+'СЕТ СН'!$G$14+СВЦЭМ!$D$10+'СЕТ СН'!$G$5-'СЕТ СН'!$G$24</f>
        <v>2397.6038786600002</v>
      </c>
      <c r="Y51" s="36">
        <f>SUMIFS(СВЦЭМ!$D$33:$D$776,СВЦЭМ!$A$33:$A$776,$A51,СВЦЭМ!$B$33:$B$776,Y$47)+'СЕТ СН'!$G$14+СВЦЭМ!$D$10+'СЕТ СН'!$G$5-'СЕТ СН'!$G$24</f>
        <v>2456.6220089600001</v>
      </c>
    </row>
    <row r="52" spans="1:25" ht="15.75" x14ac:dyDescent="0.2">
      <c r="A52" s="35">
        <f t="shared" si="1"/>
        <v>43713</v>
      </c>
      <c r="B52" s="36">
        <f>SUMIFS(СВЦЭМ!$D$33:$D$776,СВЦЭМ!$A$33:$A$776,$A52,СВЦЭМ!$B$33:$B$776,B$47)+'СЕТ СН'!$G$14+СВЦЭМ!$D$10+'СЕТ СН'!$G$5-'СЕТ СН'!$G$24</f>
        <v>2540.3516034499999</v>
      </c>
      <c r="C52" s="36">
        <f>SUMIFS(СВЦЭМ!$D$33:$D$776,СВЦЭМ!$A$33:$A$776,$A52,СВЦЭМ!$B$33:$B$776,C$47)+'СЕТ СН'!$G$14+СВЦЭМ!$D$10+'СЕТ СН'!$G$5-'СЕТ СН'!$G$24</f>
        <v>2533.5033725900003</v>
      </c>
      <c r="D52" s="36">
        <f>SUMIFS(СВЦЭМ!$D$33:$D$776,СВЦЭМ!$A$33:$A$776,$A52,СВЦЭМ!$B$33:$B$776,D$47)+'СЕТ СН'!$G$14+СВЦЭМ!$D$10+'СЕТ СН'!$G$5-'СЕТ СН'!$G$24</f>
        <v>2529.8620078200001</v>
      </c>
      <c r="E52" s="36">
        <f>SUMIFS(СВЦЭМ!$D$33:$D$776,СВЦЭМ!$A$33:$A$776,$A52,СВЦЭМ!$B$33:$B$776,E$47)+'СЕТ СН'!$G$14+СВЦЭМ!$D$10+'СЕТ СН'!$G$5-'СЕТ СН'!$G$24</f>
        <v>2538.9959249200001</v>
      </c>
      <c r="F52" s="36">
        <f>SUMIFS(СВЦЭМ!$D$33:$D$776,СВЦЭМ!$A$33:$A$776,$A52,СВЦЭМ!$B$33:$B$776,F$47)+'СЕТ СН'!$G$14+СВЦЭМ!$D$10+'СЕТ СН'!$G$5-'СЕТ СН'!$G$24</f>
        <v>2529.5642141799999</v>
      </c>
      <c r="G52" s="36">
        <f>SUMIFS(СВЦЭМ!$D$33:$D$776,СВЦЭМ!$A$33:$A$776,$A52,СВЦЭМ!$B$33:$B$776,G$47)+'СЕТ СН'!$G$14+СВЦЭМ!$D$10+'СЕТ СН'!$G$5-'СЕТ СН'!$G$24</f>
        <v>2536.2764538900001</v>
      </c>
      <c r="H52" s="36">
        <f>SUMIFS(СВЦЭМ!$D$33:$D$776,СВЦЭМ!$A$33:$A$776,$A52,СВЦЭМ!$B$33:$B$776,H$47)+'СЕТ СН'!$G$14+СВЦЭМ!$D$10+'СЕТ СН'!$G$5-'СЕТ СН'!$G$24</f>
        <v>2529.0762198299999</v>
      </c>
      <c r="I52" s="36">
        <f>SUMIFS(СВЦЭМ!$D$33:$D$776,СВЦЭМ!$A$33:$A$776,$A52,СВЦЭМ!$B$33:$B$776,I$47)+'СЕТ СН'!$G$14+СВЦЭМ!$D$10+'СЕТ СН'!$G$5-'СЕТ СН'!$G$24</f>
        <v>2475.4808504399998</v>
      </c>
      <c r="J52" s="36">
        <f>SUMIFS(СВЦЭМ!$D$33:$D$776,СВЦЭМ!$A$33:$A$776,$A52,СВЦЭМ!$B$33:$B$776,J$47)+'СЕТ СН'!$G$14+СВЦЭМ!$D$10+'СЕТ СН'!$G$5-'СЕТ СН'!$G$24</f>
        <v>2480.8302476099998</v>
      </c>
      <c r="K52" s="36">
        <f>SUMIFS(СВЦЭМ!$D$33:$D$776,СВЦЭМ!$A$33:$A$776,$A52,СВЦЭМ!$B$33:$B$776,K$47)+'СЕТ СН'!$G$14+СВЦЭМ!$D$10+'СЕТ СН'!$G$5-'СЕТ СН'!$G$24</f>
        <v>2494.5617995799998</v>
      </c>
      <c r="L52" s="36">
        <f>SUMIFS(СВЦЭМ!$D$33:$D$776,СВЦЭМ!$A$33:$A$776,$A52,СВЦЭМ!$B$33:$B$776,L$47)+'СЕТ СН'!$G$14+СВЦЭМ!$D$10+'СЕТ СН'!$G$5-'СЕТ СН'!$G$24</f>
        <v>2501.2058939099998</v>
      </c>
      <c r="M52" s="36">
        <f>SUMIFS(СВЦЭМ!$D$33:$D$776,СВЦЭМ!$A$33:$A$776,$A52,СВЦЭМ!$B$33:$B$776,M$47)+'СЕТ СН'!$G$14+СВЦЭМ!$D$10+'СЕТ СН'!$G$5-'СЕТ СН'!$G$24</f>
        <v>2495.5866955699998</v>
      </c>
      <c r="N52" s="36">
        <f>SUMIFS(СВЦЭМ!$D$33:$D$776,СВЦЭМ!$A$33:$A$776,$A52,СВЦЭМ!$B$33:$B$776,N$47)+'СЕТ СН'!$G$14+СВЦЭМ!$D$10+'СЕТ СН'!$G$5-'СЕТ СН'!$G$24</f>
        <v>2485.9163415600001</v>
      </c>
      <c r="O52" s="36">
        <f>SUMIFS(СВЦЭМ!$D$33:$D$776,СВЦЭМ!$A$33:$A$776,$A52,СВЦЭМ!$B$33:$B$776,O$47)+'СЕТ СН'!$G$14+СВЦЭМ!$D$10+'СЕТ СН'!$G$5-'СЕТ СН'!$G$24</f>
        <v>2488.8407877199998</v>
      </c>
      <c r="P52" s="36">
        <f>SUMIFS(СВЦЭМ!$D$33:$D$776,СВЦЭМ!$A$33:$A$776,$A52,СВЦЭМ!$B$33:$B$776,P$47)+'СЕТ СН'!$G$14+СВЦЭМ!$D$10+'СЕТ СН'!$G$5-'СЕТ СН'!$G$24</f>
        <v>2490.3415129300001</v>
      </c>
      <c r="Q52" s="36">
        <f>SUMIFS(СВЦЭМ!$D$33:$D$776,СВЦЭМ!$A$33:$A$776,$A52,СВЦЭМ!$B$33:$B$776,Q$47)+'СЕТ СН'!$G$14+СВЦЭМ!$D$10+'СЕТ СН'!$G$5-'СЕТ СН'!$G$24</f>
        <v>2474.4370654599998</v>
      </c>
      <c r="R52" s="36">
        <f>SUMIFS(СВЦЭМ!$D$33:$D$776,СВЦЭМ!$A$33:$A$776,$A52,СВЦЭМ!$B$33:$B$776,R$47)+'СЕТ СН'!$G$14+СВЦЭМ!$D$10+'СЕТ СН'!$G$5-'СЕТ СН'!$G$24</f>
        <v>2434.5282415500001</v>
      </c>
      <c r="S52" s="36">
        <f>SUMIFS(СВЦЭМ!$D$33:$D$776,СВЦЭМ!$A$33:$A$776,$A52,СВЦЭМ!$B$33:$B$776,S$47)+'СЕТ СН'!$G$14+СВЦЭМ!$D$10+'СЕТ СН'!$G$5-'СЕТ СН'!$G$24</f>
        <v>2414.87008031</v>
      </c>
      <c r="T52" s="36">
        <f>SUMIFS(СВЦЭМ!$D$33:$D$776,СВЦЭМ!$A$33:$A$776,$A52,СВЦЭМ!$B$33:$B$776,T$47)+'СЕТ СН'!$G$14+СВЦЭМ!$D$10+'СЕТ СН'!$G$5-'СЕТ СН'!$G$24</f>
        <v>2443.0078361699998</v>
      </c>
      <c r="U52" s="36">
        <f>SUMIFS(СВЦЭМ!$D$33:$D$776,СВЦЭМ!$A$33:$A$776,$A52,СВЦЭМ!$B$33:$B$776,U$47)+'СЕТ СН'!$G$14+СВЦЭМ!$D$10+'СЕТ СН'!$G$5-'СЕТ СН'!$G$24</f>
        <v>2420.3336236999999</v>
      </c>
      <c r="V52" s="36">
        <f>SUMIFS(СВЦЭМ!$D$33:$D$776,СВЦЭМ!$A$33:$A$776,$A52,СВЦЭМ!$B$33:$B$776,V$47)+'СЕТ СН'!$G$14+СВЦЭМ!$D$10+'СЕТ СН'!$G$5-'СЕТ СН'!$G$24</f>
        <v>2425.5269224899998</v>
      </c>
      <c r="W52" s="36">
        <f>SUMIFS(СВЦЭМ!$D$33:$D$776,СВЦЭМ!$A$33:$A$776,$A52,СВЦЭМ!$B$33:$B$776,W$47)+'СЕТ СН'!$G$14+СВЦЭМ!$D$10+'СЕТ СН'!$G$5-'СЕТ СН'!$G$24</f>
        <v>2414.3165306199999</v>
      </c>
      <c r="X52" s="36">
        <f>SUMIFS(СВЦЭМ!$D$33:$D$776,СВЦЭМ!$A$33:$A$776,$A52,СВЦЭМ!$B$33:$B$776,X$47)+'СЕТ СН'!$G$14+СВЦЭМ!$D$10+'СЕТ СН'!$G$5-'СЕТ СН'!$G$24</f>
        <v>2387.5996029500002</v>
      </c>
      <c r="Y52" s="36">
        <f>SUMIFS(СВЦЭМ!$D$33:$D$776,СВЦЭМ!$A$33:$A$776,$A52,СВЦЭМ!$B$33:$B$776,Y$47)+'СЕТ СН'!$G$14+СВЦЭМ!$D$10+'СЕТ СН'!$G$5-'СЕТ СН'!$G$24</f>
        <v>2420.8575305099998</v>
      </c>
    </row>
    <row r="53" spans="1:25" ht="15.75" x14ac:dyDescent="0.2">
      <c r="A53" s="35">
        <f t="shared" si="1"/>
        <v>43714</v>
      </c>
      <c r="B53" s="36">
        <f>SUMIFS(СВЦЭМ!$D$33:$D$776,СВЦЭМ!$A$33:$A$776,$A53,СВЦЭМ!$B$33:$B$776,B$47)+'СЕТ СН'!$G$14+СВЦЭМ!$D$10+'СЕТ СН'!$G$5-'СЕТ СН'!$G$24</f>
        <v>2434.2894295799997</v>
      </c>
      <c r="C53" s="36">
        <f>SUMIFS(СВЦЭМ!$D$33:$D$776,СВЦЭМ!$A$33:$A$776,$A53,СВЦЭМ!$B$33:$B$776,C$47)+'СЕТ СН'!$G$14+СВЦЭМ!$D$10+'СЕТ СН'!$G$5-'СЕТ СН'!$G$24</f>
        <v>2501.5344864099998</v>
      </c>
      <c r="D53" s="36">
        <f>SUMIFS(СВЦЭМ!$D$33:$D$776,СВЦЭМ!$A$33:$A$776,$A53,СВЦЭМ!$B$33:$B$776,D$47)+'СЕТ СН'!$G$14+СВЦЭМ!$D$10+'СЕТ СН'!$G$5-'СЕТ СН'!$G$24</f>
        <v>2550.04164223</v>
      </c>
      <c r="E53" s="36">
        <f>SUMIFS(СВЦЭМ!$D$33:$D$776,СВЦЭМ!$A$33:$A$776,$A53,СВЦЭМ!$B$33:$B$776,E$47)+'СЕТ СН'!$G$14+СВЦЭМ!$D$10+'СЕТ СН'!$G$5-'СЕТ СН'!$G$24</f>
        <v>2586.1238202300001</v>
      </c>
      <c r="F53" s="36">
        <f>SUMIFS(СВЦЭМ!$D$33:$D$776,СВЦЭМ!$A$33:$A$776,$A53,СВЦЭМ!$B$33:$B$776,F$47)+'СЕТ СН'!$G$14+СВЦЭМ!$D$10+'СЕТ СН'!$G$5-'СЕТ СН'!$G$24</f>
        <v>2582.7473164900002</v>
      </c>
      <c r="G53" s="36">
        <f>SUMIFS(СВЦЭМ!$D$33:$D$776,СВЦЭМ!$A$33:$A$776,$A53,СВЦЭМ!$B$33:$B$776,G$47)+'СЕТ СН'!$G$14+СВЦЭМ!$D$10+'СЕТ СН'!$G$5-'СЕТ СН'!$G$24</f>
        <v>2568.1712164700002</v>
      </c>
      <c r="H53" s="36">
        <f>SUMIFS(СВЦЭМ!$D$33:$D$776,СВЦЭМ!$A$33:$A$776,$A53,СВЦЭМ!$B$33:$B$776,H$47)+'СЕТ СН'!$G$14+СВЦЭМ!$D$10+'СЕТ СН'!$G$5-'СЕТ СН'!$G$24</f>
        <v>2526.5298228299998</v>
      </c>
      <c r="I53" s="36">
        <f>SUMIFS(СВЦЭМ!$D$33:$D$776,СВЦЭМ!$A$33:$A$776,$A53,СВЦЭМ!$B$33:$B$776,I$47)+'СЕТ СН'!$G$14+СВЦЭМ!$D$10+'СЕТ СН'!$G$5-'СЕТ СН'!$G$24</f>
        <v>2494.0381760499999</v>
      </c>
      <c r="J53" s="36">
        <f>SUMIFS(СВЦЭМ!$D$33:$D$776,СВЦЭМ!$A$33:$A$776,$A53,СВЦЭМ!$B$33:$B$776,J$47)+'СЕТ СН'!$G$14+СВЦЭМ!$D$10+'СЕТ СН'!$G$5-'СЕТ СН'!$G$24</f>
        <v>2460.3419881600003</v>
      </c>
      <c r="K53" s="36">
        <f>SUMIFS(СВЦЭМ!$D$33:$D$776,СВЦЭМ!$A$33:$A$776,$A53,СВЦЭМ!$B$33:$B$776,K$47)+'СЕТ СН'!$G$14+СВЦЭМ!$D$10+'СЕТ СН'!$G$5-'СЕТ СН'!$G$24</f>
        <v>2439.1403593999999</v>
      </c>
      <c r="L53" s="36">
        <f>SUMIFS(СВЦЭМ!$D$33:$D$776,СВЦЭМ!$A$33:$A$776,$A53,СВЦЭМ!$B$33:$B$776,L$47)+'СЕТ СН'!$G$14+СВЦЭМ!$D$10+'СЕТ СН'!$G$5-'СЕТ СН'!$G$24</f>
        <v>2451.1277588399998</v>
      </c>
      <c r="M53" s="36">
        <f>SUMIFS(СВЦЭМ!$D$33:$D$776,СВЦЭМ!$A$33:$A$776,$A53,СВЦЭМ!$B$33:$B$776,M$47)+'СЕТ СН'!$G$14+СВЦЭМ!$D$10+'СЕТ СН'!$G$5-'СЕТ СН'!$G$24</f>
        <v>2425.9245157</v>
      </c>
      <c r="N53" s="36">
        <f>SUMIFS(СВЦЭМ!$D$33:$D$776,СВЦЭМ!$A$33:$A$776,$A53,СВЦЭМ!$B$33:$B$776,N$47)+'СЕТ СН'!$G$14+СВЦЭМ!$D$10+'СЕТ СН'!$G$5-'СЕТ СН'!$G$24</f>
        <v>2423.8344419599998</v>
      </c>
      <c r="O53" s="36">
        <f>SUMIFS(СВЦЭМ!$D$33:$D$776,СВЦЭМ!$A$33:$A$776,$A53,СВЦЭМ!$B$33:$B$776,O$47)+'СЕТ СН'!$G$14+СВЦЭМ!$D$10+'СЕТ СН'!$G$5-'СЕТ СН'!$G$24</f>
        <v>2425.8266597900001</v>
      </c>
      <c r="P53" s="36">
        <f>SUMIFS(СВЦЭМ!$D$33:$D$776,СВЦЭМ!$A$33:$A$776,$A53,СВЦЭМ!$B$33:$B$776,P$47)+'СЕТ СН'!$G$14+СВЦЭМ!$D$10+'СЕТ СН'!$G$5-'СЕТ СН'!$G$24</f>
        <v>2449.7718216799999</v>
      </c>
      <c r="Q53" s="36">
        <f>SUMIFS(СВЦЭМ!$D$33:$D$776,СВЦЭМ!$A$33:$A$776,$A53,СВЦЭМ!$B$33:$B$776,Q$47)+'СЕТ СН'!$G$14+СВЦЭМ!$D$10+'СЕТ СН'!$G$5-'СЕТ СН'!$G$24</f>
        <v>2442.4390068299999</v>
      </c>
      <c r="R53" s="36">
        <f>SUMIFS(СВЦЭМ!$D$33:$D$776,СВЦЭМ!$A$33:$A$776,$A53,СВЦЭМ!$B$33:$B$776,R$47)+'СЕТ СН'!$G$14+СВЦЭМ!$D$10+'СЕТ СН'!$G$5-'СЕТ СН'!$G$24</f>
        <v>2409.0985923799999</v>
      </c>
      <c r="S53" s="36">
        <f>SUMIFS(СВЦЭМ!$D$33:$D$776,СВЦЭМ!$A$33:$A$776,$A53,СВЦЭМ!$B$33:$B$776,S$47)+'СЕТ СН'!$G$14+СВЦЭМ!$D$10+'СЕТ СН'!$G$5-'СЕТ СН'!$G$24</f>
        <v>2380.9129529900001</v>
      </c>
      <c r="T53" s="36">
        <f>SUMIFS(СВЦЭМ!$D$33:$D$776,СВЦЭМ!$A$33:$A$776,$A53,СВЦЭМ!$B$33:$B$776,T$47)+'СЕТ СН'!$G$14+СВЦЭМ!$D$10+'СЕТ СН'!$G$5-'СЕТ СН'!$G$24</f>
        <v>2381.10724428</v>
      </c>
      <c r="U53" s="36">
        <f>SUMIFS(СВЦЭМ!$D$33:$D$776,СВЦЭМ!$A$33:$A$776,$A53,СВЦЭМ!$B$33:$B$776,U$47)+'СЕТ СН'!$G$14+СВЦЭМ!$D$10+'СЕТ СН'!$G$5-'СЕТ СН'!$G$24</f>
        <v>2383.2953299199999</v>
      </c>
      <c r="V53" s="36">
        <f>SUMIFS(СВЦЭМ!$D$33:$D$776,СВЦЭМ!$A$33:$A$776,$A53,СВЦЭМ!$B$33:$B$776,V$47)+'СЕТ СН'!$G$14+СВЦЭМ!$D$10+'СЕТ СН'!$G$5-'СЕТ СН'!$G$24</f>
        <v>2399.5530461200001</v>
      </c>
      <c r="W53" s="36">
        <f>SUMIFS(СВЦЭМ!$D$33:$D$776,СВЦЭМ!$A$33:$A$776,$A53,СВЦЭМ!$B$33:$B$776,W$47)+'СЕТ СН'!$G$14+СВЦЭМ!$D$10+'СЕТ СН'!$G$5-'СЕТ СН'!$G$24</f>
        <v>2391.1407083099998</v>
      </c>
      <c r="X53" s="36">
        <f>SUMIFS(СВЦЭМ!$D$33:$D$776,СВЦЭМ!$A$33:$A$776,$A53,СВЦЭМ!$B$33:$B$776,X$47)+'СЕТ СН'!$G$14+СВЦЭМ!$D$10+'СЕТ СН'!$G$5-'СЕТ СН'!$G$24</f>
        <v>2384.38920831</v>
      </c>
      <c r="Y53" s="36">
        <f>SUMIFS(СВЦЭМ!$D$33:$D$776,СВЦЭМ!$A$33:$A$776,$A53,СВЦЭМ!$B$33:$B$776,Y$47)+'СЕТ СН'!$G$14+СВЦЭМ!$D$10+'СЕТ СН'!$G$5-'СЕТ СН'!$G$24</f>
        <v>2447.0436809799999</v>
      </c>
    </row>
    <row r="54" spans="1:25" ht="15.75" x14ac:dyDescent="0.2">
      <c r="A54" s="35">
        <f t="shared" si="1"/>
        <v>43715</v>
      </c>
      <c r="B54" s="36">
        <f>SUMIFS(СВЦЭМ!$D$33:$D$776,СВЦЭМ!$A$33:$A$776,$A54,СВЦЭМ!$B$33:$B$776,B$47)+'СЕТ СН'!$G$14+СВЦЭМ!$D$10+'СЕТ СН'!$G$5-'СЕТ СН'!$G$24</f>
        <v>2476.7927722200002</v>
      </c>
      <c r="C54" s="36">
        <f>SUMIFS(СВЦЭМ!$D$33:$D$776,СВЦЭМ!$A$33:$A$776,$A54,СВЦЭМ!$B$33:$B$776,C$47)+'СЕТ СН'!$G$14+СВЦЭМ!$D$10+'СЕТ СН'!$G$5-'СЕТ СН'!$G$24</f>
        <v>2514.7578189999999</v>
      </c>
      <c r="D54" s="36">
        <f>SUMIFS(СВЦЭМ!$D$33:$D$776,СВЦЭМ!$A$33:$A$776,$A54,СВЦЭМ!$B$33:$B$776,D$47)+'СЕТ СН'!$G$14+СВЦЭМ!$D$10+'СЕТ СН'!$G$5-'СЕТ СН'!$G$24</f>
        <v>2535.60549391</v>
      </c>
      <c r="E54" s="36">
        <f>SUMIFS(СВЦЭМ!$D$33:$D$776,СВЦЭМ!$A$33:$A$776,$A54,СВЦЭМ!$B$33:$B$776,E$47)+'СЕТ СН'!$G$14+СВЦЭМ!$D$10+'СЕТ СН'!$G$5-'СЕТ СН'!$G$24</f>
        <v>2545.7968611799997</v>
      </c>
      <c r="F54" s="36">
        <f>SUMIFS(СВЦЭМ!$D$33:$D$776,СВЦЭМ!$A$33:$A$776,$A54,СВЦЭМ!$B$33:$B$776,F$47)+'СЕТ СН'!$G$14+СВЦЭМ!$D$10+'СЕТ СН'!$G$5-'СЕТ СН'!$G$24</f>
        <v>2550.22116684</v>
      </c>
      <c r="G54" s="36">
        <f>SUMIFS(СВЦЭМ!$D$33:$D$776,СВЦЭМ!$A$33:$A$776,$A54,СВЦЭМ!$B$33:$B$776,G$47)+'СЕТ СН'!$G$14+СВЦЭМ!$D$10+'СЕТ СН'!$G$5-'СЕТ СН'!$G$24</f>
        <v>2553.1657238799999</v>
      </c>
      <c r="H54" s="36">
        <f>SUMIFS(СВЦЭМ!$D$33:$D$776,СВЦЭМ!$A$33:$A$776,$A54,СВЦЭМ!$B$33:$B$776,H$47)+'СЕТ СН'!$G$14+СВЦЭМ!$D$10+'СЕТ СН'!$G$5-'СЕТ СН'!$G$24</f>
        <v>2517.1166457999998</v>
      </c>
      <c r="I54" s="36">
        <f>SUMIFS(СВЦЭМ!$D$33:$D$776,СВЦЭМ!$A$33:$A$776,$A54,СВЦЭМ!$B$33:$B$776,I$47)+'СЕТ СН'!$G$14+СВЦЭМ!$D$10+'СЕТ СН'!$G$5-'СЕТ СН'!$G$24</f>
        <v>2470.2737906000002</v>
      </c>
      <c r="J54" s="36">
        <f>SUMIFS(СВЦЭМ!$D$33:$D$776,СВЦЭМ!$A$33:$A$776,$A54,СВЦЭМ!$B$33:$B$776,J$47)+'СЕТ СН'!$G$14+СВЦЭМ!$D$10+'СЕТ СН'!$G$5-'СЕТ СН'!$G$24</f>
        <v>2434.5723438800001</v>
      </c>
      <c r="K54" s="36">
        <f>SUMIFS(СВЦЭМ!$D$33:$D$776,СВЦЭМ!$A$33:$A$776,$A54,СВЦЭМ!$B$33:$B$776,K$47)+'СЕТ СН'!$G$14+СВЦЭМ!$D$10+'СЕТ СН'!$G$5-'СЕТ СН'!$G$24</f>
        <v>2434.5794056899999</v>
      </c>
      <c r="L54" s="36">
        <f>SUMIFS(СВЦЭМ!$D$33:$D$776,СВЦЭМ!$A$33:$A$776,$A54,СВЦЭМ!$B$33:$B$776,L$47)+'СЕТ СН'!$G$14+СВЦЭМ!$D$10+'СЕТ СН'!$G$5-'СЕТ СН'!$G$24</f>
        <v>2459.62372934</v>
      </c>
      <c r="M54" s="36">
        <f>SUMIFS(СВЦЭМ!$D$33:$D$776,СВЦЭМ!$A$33:$A$776,$A54,СВЦЭМ!$B$33:$B$776,M$47)+'СЕТ СН'!$G$14+СВЦЭМ!$D$10+'СЕТ СН'!$G$5-'СЕТ СН'!$G$24</f>
        <v>2422.5175625500001</v>
      </c>
      <c r="N54" s="36">
        <f>SUMIFS(СВЦЭМ!$D$33:$D$776,СВЦЭМ!$A$33:$A$776,$A54,СВЦЭМ!$B$33:$B$776,N$47)+'СЕТ СН'!$G$14+СВЦЭМ!$D$10+'СЕТ СН'!$G$5-'СЕТ СН'!$G$24</f>
        <v>2465.40669278</v>
      </c>
      <c r="O54" s="36">
        <f>SUMIFS(СВЦЭМ!$D$33:$D$776,СВЦЭМ!$A$33:$A$776,$A54,СВЦЭМ!$B$33:$B$776,O$47)+'СЕТ СН'!$G$14+СВЦЭМ!$D$10+'СЕТ СН'!$G$5-'СЕТ СН'!$G$24</f>
        <v>2438.8307350599998</v>
      </c>
      <c r="P54" s="36">
        <f>SUMIFS(СВЦЭМ!$D$33:$D$776,СВЦЭМ!$A$33:$A$776,$A54,СВЦЭМ!$B$33:$B$776,P$47)+'СЕТ СН'!$G$14+СВЦЭМ!$D$10+'СЕТ СН'!$G$5-'СЕТ СН'!$G$24</f>
        <v>2439.02601727</v>
      </c>
      <c r="Q54" s="36">
        <f>SUMIFS(СВЦЭМ!$D$33:$D$776,СВЦЭМ!$A$33:$A$776,$A54,СВЦЭМ!$B$33:$B$776,Q$47)+'СЕТ СН'!$G$14+СВЦЭМ!$D$10+'СЕТ СН'!$G$5-'СЕТ СН'!$G$24</f>
        <v>2437.0115041600002</v>
      </c>
      <c r="R54" s="36">
        <f>SUMIFS(СВЦЭМ!$D$33:$D$776,СВЦЭМ!$A$33:$A$776,$A54,СВЦЭМ!$B$33:$B$776,R$47)+'СЕТ СН'!$G$14+СВЦЭМ!$D$10+'СЕТ СН'!$G$5-'СЕТ СН'!$G$24</f>
        <v>2401.1236989600002</v>
      </c>
      <c r="S54" s="36">
        <f>SUMIFS(СВЦЭМ!$D$33:$D$776,СВЦЭМ!$A$33:$A$776,$A54,СВЦЭМ!$B$33:$B$776,S$47)+'СЕТ СН'!$G$14+СВЦЭМ!$D$10+'СЕТ СН'!$G$5-'СЕТ СН'!$G$24</f>
        <v>2377.5245305200001</v>
      </c>
      <c r="T54" s="36">
        <f>SUMIFS(СВЦЭМ!$D$33:$D$776,СВЦЭМ!$A$33:$A$776,$A54,СВЦЭМ!$B$33:$B$776,T$47)+'СЕТ СН'!$G$14+СВЦЭМ!$D$10+'СЕТ СН'!$G$5-'СЕТ СН'!$G$24</f>
        <v>2378.64118719</v>
      </c>
      <c r="U54" s="36">
        <f>SUMIFS(СВЦЭМ!$D$33:$D$776,СВЦЭМ!$A$33:$A$776,$A54,СВЦЭМ!$B$33:$B$776,U$47)+'СЕТ СН'!$G$14+СВЦЭМ!$D$10+'СЕТ СН'!$G$5-'СЕТ СН'!$G$24</f>
        <v>2381.3072189899999</v>
      </c>
      <c r="V54" s="36">
        <f>SUMIFS(СВЦЭМ!$D$33:$D$776,СВЦЭМ!$A$33:$A$776,$A54,СВЦЭМ!$B$33:$B$776,V$47)+'СЕТ СН'!$G$14+СВЦЭМ!$D$10+'СЕТ СН'!$G$5-'СЕТ СН'!$G$24</f>
        <v>2394.8090294200001</v>
      </c>
      <c r="W54" s="36">
        <f>SUMIFS(СВЦЭМ!$D$33:$D$776,СВЦЭМ!$A$33:$A$776,$A54,СВЦЭМ!$B$33:$B$776,W$47)+'СЕТ СН'!$G$14+СВЦЭМ!$D$10+'СЕТ СН'!$G$5-'СЕТ СН'!$G$24</f>
        <v>2390.8437508100001</v>
      </c>
      <c r="X54" s="36">
        <f>SUMIFS(СВЦЭМ!$D$33:$D$776,СВЦЭМ!$A$33:$A$776,$A54,СВЦЭМ!$B$33:$B$776,X$47)+'СЕТ СН'!$G$14+СВЦЭМ!$D$10+'СЕТ СН'!$G$5-'СЕТ СН'!$G$24</f>
        <v>2372.7784257899998</v>
      </c>
      <c r="Y54" s="36">
        <f>SUMIFS(СВЦЭМ!$D$33:$D$776,СВЦЭМ!$A$33:$A$776,$A54,СВЦЭМ!$B$33:$B$776,Y$47)+'СЕТ СН'!$G$14+СВЦЭМ!$D$10+'СЕТ СН'!$G$5-'СЕТ СН'!$G$24</f>
        <v>2435.5614100399998</v>
      </c>
    </row>
    <row r="55" spans="1:25" ht="15.75" x14ac:dyDescent="0.2">
      <c r="A55" s="35">
        <f t="shared" si="1"/>
        <v>43716</v>
      </c>
      <c r="B55" s="36">
        <f>SUMIFS(СВЦЭМ!$D$33:$D$776,СВЦЭМ!$A$33:$A$776,$A55,СВЦЭМ!$B$33:$B$776,B$47)+'СЕТ СН'!$G$14+СВЦЭМ!$D$10+'СЕТ СН'!$G$5-'СЕТ СН'!$G$24</f>
        <v>2478.4574469199997</v>
      </c>
      <c r="C55" s="36">
        <f>SUMIFS(СВЦЭМ!$D$33:$D$776,СВЦЭМ!$A$33:$A$776,$A55,СВЦЭМ!$B$33:$B$776,C$47)+'СЕТ СН'!$G$14+СВЦЭМ!$D$10+'СЕТ СН'!$G$5-'СЕТ СН'!$G$24</f>
        <v>2508.32969533</v>
      </c>
      <c r="D55" s="36">
        <f>SUMIFS(СВЦЭМ!$D$33:$D$776,СВЦЭМ!$A$33:$A$776,$A55,СВЦЭМ!$B$33:$B$776,D$47)+'СЕТ СН'!$G$14+СВЦЭМ!$D$10+'СЕТ СН'!$G$5-'СЕТ СН'!$G$24</f>
        <v>2523.34848964</v>
      </c>
      <c r="E55" s="36">
        <f>SUMIFS(СВЦЭМ!$D$33:$D$776,СВЦЭМ!$A$33:$A$776,$A55,СВЦЭМ!$B$33:$B$776,E$47)+'СЕТ СН'!$G$14+СВЦЭМ!$D$10+'СЕТ СН'!$G$5-'СЕТ СН'!$G$24</f>
        <v>2534.24409943</v>
      </c>
      <c r="F55" s="36">
        <f>SUMIFS(СВЦЭМ!$D$33:$D$776,СВЦЭМ!$A$33:$A$776,$A55,СВЦЭМ!$B$33:$B$776,F$47)+'СЕТ СН'!$G$14+СВЦЭМ!$D$10+'СЕТ СН'!$G$5-'СЕТ СН'!$G$24</f>
        <v>2536.45440371</v>
      </c>
      <c r="G55" s="36">
        <f>SUMIFS(СВЦЭМ!$D$33:$D$776,СВЦЭМ!$A$33:$A$776,$A55,СВЦЭМ!$B$33:$B$776,G$47)+'СЕТ СН'!$G$14+СВЦЭМ!$D$10+'СЕТ СН'!$G$5-'СЕТ СН'!$G$24</f>
        <v>2533.57970656</v>
      </c>
      <c r="H55" s="36">
        <f>SUMIFS(СВЦЭМ!$D$33:$D$776,СВЦЭМ!$A$33:$A$776,$A55,СВЦЭМ!$B$33:$B$776,H$47)+'СЕТ СН'!$G$14+СВЦЭМ!$D$10+'СЕТ СН'!$G$5-'СЕТ СН'!$G$24</f>
        <v>2512.9892617699998</v>
      </c>
      <c r="I55" s="36">
        <f>SUMIFS(СВЦЭМ!$D$33:$D$776,СВЦЭМ!$A$33:$A$776,$A55,СВЦЭМ!$B$33:$B$776,I$47)+'СЕТ СН'!$G$14+СВЦЭМ!$D$10+'СЕТ СН'!$G$5-'СЕТ СН'!$G$24</f>
        <v>2493.7551968600001</v>
      </c>
      <c r="J55" s="36">
        <f>SUMIFS(СВЦЭМ!$D$33:$D$776,СВЦЭМ!$A$33:$A$776,$A55,СВЦЭМ!$B$33:$B$776,J$47)+'СЕТ СН'!$G$14+СВЦЭМ!$D$10+'СЕТ СН'!$G$5-'СЕТ СН'!$G$24</f>
        <v>2475.7557348099999</v>
      </c>
      <c r="K55" s="36">
        <f>SUMIFS(СВЦЭМ!$D$33:$D$776,СВЦЭМ!$A$33:$A$776,$A55,СВЦЭМ!$B$33:$B$776,K$47)+'СЕТ СН'!$G$14+СВЦЭМ!$D$10+'СЕТ СН'!$G$5-'СЕТ СН'!$G$24</f>
        <v>2451.4202387199998</v>
      </c>
      <c r="L55" s="36">
        <f>SUMIFS(СВЦЭМ!$D$33:$D$776,СВЦЭМ!$A$33:$A$776,$A55,СВЦЭМ!$B$33:$B$776,L$47)+'СЕТ СН'!$G$14+СВЦЭМ!$D$10+'СЕТ СН'!$G$5-'СЕТ СН'!$G$24</f>
        <v>2452.4316665799997</v>
      </c>
      <c r="M55" s="36">
        <f>SUMIFS(СВЦЭМ!$D$33:$D$776,СВЦЭМ!$A$33:$A$776,$A55,СВЦЭМ!$B$33:$B$776,M$47)+'СЕТ СН'!$G$14+СВЦЭМ!$D$10+'СЕТ СН'!$G$5-'СЕТ СН'!$G$24</f>
        <v>2429.4553005299999</v>
      </c>
      <c r="N55" s="36">
        <f>SUMIFS(СВЦЭМ!$D$33:$D$776,СВЦЭМ!$A$33:$A$776,$A55,СВЦЭМ!$B$33:$B$776,N$47)+'СЕТ СН'!$G$14+СВЦЭМ!$D$10+'СЕТ СН'!$G$5-'СЕТ СН'!$G$24</f>
        <v>2436.7303481600002</v>
      </c>
      <c r="O55" s="36">
        <f>SUMIFS(СВЦЭМ!$D$33:$D$776,СВЦЭМ!$A$33:$A$776,$A55,СВЦЭМ!$B$33:$B$776,O$47)+'СЕТ СН'!$G$14+СВЦЭМ!$D$10+'СЕТ СН'!$G$5-'СЕТ СН'!$G$24</f>
        <v>2440.6892376300002</v>
      </c>
      <c r="P55" s="36">
        <f>SUMIFS(СВЦЭМ!$D$33:$D$776,СВЦЭМ!$A$33:$A$776,$A55,СВЦЭМ!$B$33:$B$776,P$47)+'СЕТ СН'!$G$14+СВЦЭМ!$D$10+'СЕТ СН'!$G$5-'СЕТ СН'!$G$24</f>
        <v>2438.1854453300002</v>
      </c>
      <c r="Q55" s="36">
        <f>SUMIFS(СВЦЭМ!$D$33:$D$776,СВЦЭМ!$A$33:$A$776,$A55,СВЦЭМ!$B$33:$B$776,Q$47)+'СЕТ СН'!$G$14+СВЦЭМ!$D$10+'СЕТ СН'!$G$5-'СЕТ СН'!$G$24</f>
        <v>2445.86114606</v>
      </c>
      <c r="R55" s="36">
        <f>SUMIFS(СВЦЭМ!$D$33:$D$776,СВЦЭМ!$A$33:$A$776,$A55,СВЦЭМ!$B$33:$B$776,R$47)+'СЕТ СН'!$G$14+СВЦЭМ!$D$10+'СЕТ СН'!$G$5-'СЕТ СН'!$G$24</f>
        <v>2407.4469025500002</v>
      </c>
      <c r="S55" s="36">
        <f>SUMIFS(СВЦЭМ!$D$33:$D$776,СВЦЭМ!$A$33:$A$776,$A55,СВЦЭМ!$B$33:$B$776,S$47)+'СЕТ СН'!$G$14+СВЦЭМ!$D$10+'СЕТ СН'!$G$5-'СЕТ СН'!$G$24</f>
        <v>2375.12502976</v>
      </c>
      <c r="T55" s="36">
        <f>SUMIFS(СВЦЭМ!$D$33:$D$776,СВЦЭМ!$A$33:$A$776,$A55,СВЦЭМ!$B$33:$B$776,T$47)+'СЕТ СН'!$G$14+СВЦЭМ!$D$10+'СЕТ СН'!$G$5-'СЕТ СН'!$G$24</f>
        <v>2381.1408067299999</v>
      </c>
      <c r="U55" s="36">
        <f>SUMIFS(СВЦЭМ!$D$33:$D$776,СВЦЭМ!$A$33:$A$776,$A55,СВЦЭМ!$B$33:$B$776,U$47)+'СЕТ СН'!$G$14+СВЦЭМ!$D$10+'СЕТ СН'!$G$5-'СЕТ СН'!$G$24</f>
        <v>2391.4977734300001</v>
      </c>
      <c r="V55" s="36">
        <f>SUMIFS(СВЦЭМ!$D$33:$D$776,СВЦЭМ!$A$33:$A$776,$A55,СВЦЭМ!$B$33:$B$776,V$47)+'СЕТ СН'!$G$14+СВЦЭМ!$D$10+'СЕТ СН'!$G$5-'СЕТ СН'!$G$24</f>
        <v>2412.1715309699998</v>
      </c>
      <c r="W55" s="36">
        <f>SUMIFS(СВЦЭМ!$D$33:$D$776,СВЦЭМ!$A$33:$A$776,$A55,СВЦЭМ!$B$33:$B$776,W$47)+'СЕТ СН'!$G$14+СВЦЭМ!$D$10+'СЕТ СН'!$G$5-'СЕТ СН'!$G$24</f>
        <v>2405.9997575400002</v>
      </c>
      <c r="X55" s="36">
        <f>SUMIFS(СВЦЭМ!$D$33:$D$776,СВЦЭМ!$A$33:$A$776,$A55,СВЦЭМ!$B$33:$B$776,X$47)+'СЕТ СН'!$G$14+СВЦЭМ!$D$10+'СЕТ СН'!$G$5-'СЕТ СН'!$G$24</f>
        <v>2367.0758902500002</v>
      </c>
      <c r="Y55" s="36">
        <f>SUMIFS(СВЦЭМ!$D$33:$D$776,СВЦЭМ!$A$33:$A$776,$A55,СВЦЭМ!$B$33:$B$776,Y$47)+'СЕТ СН'!$G$14+СВЦЭМ!$D$10+'СЕТ СН'!$G$5-'СЕТ СН'!$G$24</f>
        <v>2388.43480619</v>
      </c>
    </row>
    <row r="56" spans="1:25" ht="15.75" x14ac:dyDescent="0.2">
      <c r="A56" s="35">
        <f t="shared" si="1"/>
        <v>43717</v>
      </c>
      <c r="B56" s="36">
        <f>SUMIFS(СВЦЭМ!$D$33:$D$776,СВЦЭМ!$A$33:$A$776,$A56,СВЦЭМ!$B$33:$B$776,B$47)+'СЕТ СН'!$G$14+СВЦЭМ!$D$10+'СЕТ СН'!$G$5-'СЕТ СН'!$G$24</f>
        <v>2447.6328169500002</v>
      </c>
      <c r="C56" s="36">
        <f>SUMIFS(СВЦЭМ!$D$33:$D$776,СВЦЭМ!$A$33:$A$776,$A56,СВЦЭМ!$B$33:$B$776,C$47)+'СЕТ СН'!$G$14+СВЦЭМ!$D$10+'СЕТ СН'!$G$5-'СЕТ СН'!$G$24</f>
        <v>2528.2779792800002</v>
      </c>
      <c r="D56" s="36">
        <f>SUMIFS(СВЦЭМ!$D$33:$D$776,СВЦЭМ!$A$33:$A$776,$A56,СВЦЭМ!$B$33:$B$776,D$47)+'СЕТ СН'!$G$14+СВЦЭМ!$D$10+'СЕТ СН'!$G$5-'СЕТ СН'!$G$24</f>
        <v>2545.2998136900001</v>
      </c>
      <c r="E56" s="36">
        <f>SUMIFS(СВЦЭМ!$D$33:$D$776,СВЦЭМ!$A$33:$A$776,$A56,СВЦЭМ!$B$33:$B$776,E$47)+'СЕТ СН'!$G$14+СВЦЭМ!$D$10+'СЕТ СН'!$G$5-'СЕТ СН'!$G$24</f>
        <v>2564.92016388</v>
      </c>
      <c r="F56" s="36">
        <f>SUMIFS(СВЦЭМ!$D$33:$D$776,СВЦЭМ!$A$33:$A$776,$A56,СВЦЭМ!$B$33:$B$776,F$47)+'СЕТ СН'!$G$14+СВЦЭМ!$D$10+'СЕТ СН'!$G$5-'СЕТ СН'!$G$24</f>
        <v>2567.1380363500002</v>
      </c>
      <c r="G56" s="36">
        <f>SUMIFS(СВЦЭМ!$D$33:$D$776,СВЦЭМ!$A$33:$A$776,$A56,СВЦЭМ!$B$33:$B$776,G$47)+'СЕТ СН'!$G$14+СВЦЭМ!$D$10+'СЕТ СН'!$G$5-'СЕТ СН'!$G$24</f>
        <v>2560.48298054</v>
      </c>
      <c r="H56" s="36">
        <f>SUMIFS(СВЦЭМ!$D$33:$D$776,СВЦЭМ!$A$33:$A$776,$A56,СВЦЭМ!$B$33:$B$776,H$47)+'СЕТ СН'!$G$14+СВЦЭМ!$D$10+'СЕТ СН'!$G$5-'СЕТ СН'!$G$24</f>
        <v>2502.9310285800002</v>
      </c>
      <c r="I56" s="36">
        <f>SUMIFS(СВЦЭМ!$D$33:$D$776,СВЦЭМ!$A$33:$A$776,$A56,СВЦЭМ!$B$33:$B$776,I$47)+'СЕТ СН'!$G$14+СВЦЭМ!$D$10+'СЕТ СН'!$G$5-'СЕТ СН'!$G$24</f>
        <v>2453.9104029499999</v>
      </c>
      <c r="J56" s="36">
        <f>SUMIFS(СВЦЭМ!$D$33:$D$776,СВЦЭМ!$A$33:$A$776,$A56,СВЦЭМ!$B$33:$B$776,J$47)+'СЕТ СН'!$G$14+СВЦЭМ!$D$10+'СЕТ СН'!$G$5-'СЕТ СН'!$G$24</f>
        <v>2408.0510461100002</v>
      </c>
      <c r="K56" s="36">
        <f>SUMIFS(СВЦЭМ!$D$33:$D$776,СВЦЭМ!$A$33:$A$776,$A56,СВЦЭМ!$B$33:$B$776,K$47)+'СЕТ СН'!$G$14+СВЦЭМ!$D$10+'СЕТ СН'!$G$5-'СЕТ СН'!$G$24</f>
        <v>2387.8904915499998</v>
      </c>
      <c r="L56" s="36">
        <f>SUMIFS(СВЦЭМ!$D$33:$D$776,СВЦЭМ!$A$33:$A$776,$A56,СВЦЭМ!$B$33:$B$776,L$47)+'СЕТ СН'!$G$14+СВЦЭМ!$D$10+'СЕТ СН'!$G$5-'СЕТ СН'!$G$24</f>
        <v>2385.48324456</v>
      </c>
      <c r="M56" s="36">
        <f>SUMIFS(СВЦЭМ!$D$33:$D$776,СВЦЭМ!$A$33:$A$776,$A56,СВЦЭМ!$B$33:$B$776,M$47)+'СЕТ СН'!$G$14+СВЦЭМ!$D$10+'СЕТ СН'!$G$5-'СЕТ СН'!$G$24</f>
        <v>2380.84206541</v>
      </c>
      <c r="N56" s="36">
        <f>SUMIFS(СВЦЭМ!$D$33:$D$776,СВЦЭМ!$A$33:$A$776,$A56,СВЦЭМ!$B$33:$B$776,N$47)+'СЕТ СН'!$G$14+СВЦЭМ!$D$10+'СЕТ СН'!$G$5-'СЕТ СН'!$G$24</f>
        <v>2385.11404576</v>
      </c>
      <c r="O56" s="36">
        <f>SUMIFS(СВЦЭМ!$D$33:$D$776,СВЦЭМ!$A$33:$A$776,$A56,СВЦЭМ!$B$33:$B$776,O$47)+'СЕТ СН'!$G$14+СВЦЭМ!$D$10+'СЕТ СН'!$G$5-'СЕТ СН'!$G$24</f>
        <v>2388.6829061899998</v>
      </c>
      <c r="P56" s="36">
        <f>SUMIFS(СВЦЭМ!$D$33:$D$776,СВЦЭМ!$A$33:$A$776,$A56,СВЦЭМ!$B$33:$B$776,P$47)+'СЕТ СН'!$G$14+СВЦЭМ!$D$10+'СЕТ СН'!$G$5-'СЕТ СН'!$G$24</f>
        <v>2392.8347204900001</v>
      </c>
      <c r="Q56" s="36">
        <f>SUMIFS(СВЦЭМ!$D$33:$D$776,СВЦЭМ!$A$33:$A$776,$A56,СВЦЭМ!$B$33:$B$776,Q$47)+'СЕТ СН'!$G$14+СВЦЭМ!$D$10+'СЕТ СН'!$G$5-'СЕТ СН'!$G$24</f>
        <v>2398.68879775</v>
      </c>
      <c r="R56" s="36">
        <f>SUMIFS(СВЦЭМ!$D$33:$D$776,СВЦЭМ!$A$33:$A$776,$A56,СВЦЭМ!$B$33:$B$776,R$47)+'СЕТ СН'!$G$14+СВЦЭМ!$D$10+'СЕТ СН'!$G$5-'СЕТ СН'!$G$24</f>
        <v>2394.4508366999999</v>
      </c>
      <c r="S56" s="36">
        <f>SUMIFS(СВЦЭМ!$D$33:$D$776,СВЦЭМ!$A$33:$A$776,$A56,СВЦЭМ!$B$33:$B$776,S$47)+'СЕТ СН'!$G$14+СВЦЭМ!$D$10+'СЕТ СН'!$G$5-'СЕТ СН'!$G$24</f>
        <v>2394.2839397799999</v>
      </c>
      <c r="T56" s="36">
        <f>SUMIFS(СВЦЭМ!$D$33:$D$776,СВЦЭМ!$A$33:$A$776,$A56,СВЦЭМ!$B$33:$B$776,T$47)+'СЕТ СН'!$G$14+СВЦЭМ!$D$10+'СЕТ СН'!$G$5-'СЕТ СН'!$G$24</f>
        <v>2383.7454066999999</v>
      </c>
      <c r="U56" s="36">
        <f>SUMIFS(СВЦЭМ!$D$33:$D$776,СВЦЭМ!$A$33:$A$776,$A56,СВЦЭМ!$B$33:$B$776,U$47)+'СЕТ СН'!$G$14+СВЦЭМ!$D$10+'СЕТ СН'!$G$5-'СЕТ СН'!$G$24</f>
        <v>2388.4399055399999</v>
      </c>
      <c r="V56" s="36">
        <f>SUMIFS(СВЦЭМ!$D$33:$D$776,СВЦЭМ!$A$33:$A$776,$A56,СВЦЭМ!$B$33:$B$776,V$47)+'СЕТ СН'!$G$14+СВЦЭМ!$D$10+'СЕТ СН'!$G$5-'СЕТ СН'!$G$24</f>
        <v>2405.7645526599999</v>
      </c>
      <c r="W56" s="36">
        <f>SUMIFS(СВЦЭМ!$D$33:$D$776,СВЦЭМ!$A$33:$A$776,$A56,СВЦЭМ!$B$33:$B$776,W$47)+'СЕТ СН'!$G$14+СВЦЭМ!$D$10+'СЕТ СН'!$G$5-'СЕТ СН'!$G$24</f>
        <v>2398.2774862699998</v>
      </c>
      <c r="X56" s="36">
        <f>SUMIFS(СВЦЭМ!$D$33:$D$776,СВЦЭМ!$A$33:$A$776,$A56,СВЦЭМ!$B$33:$B$776,X$47)+'СЕТ СН'!$G$14+СВЦЭМ!$D$10+'СЕТ СН'!$G$5-'СЕТ СН'!$G$24</f>
        <v>2388.24037099</v>
      </c>
      <c r="Y56" s="36">
        <f>SUMIFS(СВЦЭМ!$D$33:$D$776,СВЦЭМ!$A$33:$A$776,$A56,СВЦЭМ!$B$33:$B$776,Y$47)+'СЕТ СН'!$G$14+СВЦЭМ!$D$10+'СЕТ СН'!$G$5-'СЕТ СН'!$G$24</f>
        <v>2422.43208383</v>
      </c>
    </row>
    <row r="57" spans="1:25" ht="15.75" x14ac:dyDescent="0.2">
      <c r="A57" s="35">
        <f t="shared" si="1"/>
        <v>43718</v>
      </c>
      <c r="B57" s="36">
        <f>SUMIFS(СВЦЭМ!$D$33:$D$776,СВЦЭМ!$A$33:$A$776,$A57,СВЦЭМ!$B$33:$B$776,B$47)+'СЕТ СН'!$G$14+СВЦЭМ!$D$10+'СЕТ СН'!$G$5-'СЕТ СН'!$G$24</f>
        <v>2464.5543523199999</v>
      </c>
      <c r="C57" s="36">
        <f>SUMIFS(СВЦЭМ!$D$33:$D$776,СВЦЭМ!$A$33:$A$776,$A57,СВЦЭМ!$B$33:$B$776,C$47)+'СЕТ СН'!$G$14+СВЦЭМ!$D$10+'СЕТ СН'!$G$5-'СЕТ СН'!$G$24</f>
        <v>2485.3904420999997</v>
      </c>
      <c r="D57" s="36">
        <f>SUMIFS(СВЦЭМ!$D$33:$D$776,СВЦЭМ!$A$33:$A$776,$A57,СВЦЭМ!$B$33:$B$776,D$47)+'СЕТ СН'!$G$14+СВЦЭМ!$D$10+'СЕТ СН'!$G$5-'СЕТ СН'!$G$24</f>
        <v>2499.9218893500001</v>
      </c>
      <c r="E57" s="36">
        <f>SUMIFS(СВЦЭМ!$D$33:$D$776,СВЦЭМ!$A$33:$A$776,$A57,СВЦЭМ!$B$33:$B$776,E$47)+'СЕТ СН'!$G$14+СВЦЭМ!$D$10+'СЕТ СН'!$G$5-'СЕТ СН'!$G$24</f>
        <v>2502.84249</v>
      </c>
      <c r="F57" s="36">
        <f>SUMIFS(СВЦЭМ!$D$33:$D$776,СВЦЭМ!$A$33:$A$776,$A57,СВЦЭМ!$B$33:$B$776,F$47)+'СЕТ СН'!$G$14+СВЦЭМ!$D$10+'СЕТ СН'!$G$5-'СЕТ СН'!$G$24</f>
        <v>2493.34987039</v>
      </c>
      <c r="G57" s="36">
        <f>SUMIFS(СВЦЭМ!$D$33:$D$776,СВЦЭМ!$A$33:$A$776,$A57,СВЦЭМ!$B$33:$B$776,G$47)+'СЕТ СН'!$G$14+СВЦЭМ!$D$10+'СЕТ СН'!$G$5-'СЕТ СН'!$G$24</f>
        <v>2490.2215835500001</v>
      </c>
      <c r="H57" s="36">
        <f>SUMIFS(СВЦЭМ!$D$33:$D$776,СВЦЭМ!$A$33:$A$776,$A57,СВЦЭМ!$B$33:$B$776,H$47)+'СЕТ СН'!$G$14+СВЦЭМ!$D$10+'СЕТ СН'!$G$5-'СЕТ СН'!$G$24</f>
        <v>2468.7710700600001</v>
      </c>
      <c r="I57" s="36">
        <f>SUMIFS(СВЦЭМ!$D$33:$D$776,СВЦЭМ!$A$33:$A$776,$A57,СВЦЭМ!$B$33:$B$776,I$47)+'СЕТ СН'!$G$14+СВЦЭМ!$D$10+'СЕТ СН'!$G$5-'СЕТ СН'!$G$24</f>
        <v>2459.3707395500001</v>
      </c>
      <c r="J57" s="36">
        <f>SUMIFS(СВЦЭМ!$D$33:$D$776,СВЦЭМ!$A$33:$A$776,$A57,СВЦЭМ!$B$33:$B$776,J$47)+'СЕТ СН'!$G$14+СВЦЭМ!$D$10+'СЕТ СН'!$G$5-'СЕТ СН'!$G$24</f>
        <v>2480.5195941299999</v>
      </c>
      <c r="K57" s="36">
        <f>SUMIFS(СВЦЭМ!$D$33:$D$776,СВЦЭМ!$A$33:$A$776,$A57,СВЦЭМ!$B$33:$B$776,K$47)+'СЕТ СН'!$G$14+СВЦЭМ!$D$10+'СЕТ СН'!$G$5-'СЕТ СН'!$G$24</f>
        <v>2481.6828028300001</v>
      </c>
      <c r="L57" s="36">
        <f>SUMIFS(СВЦЭМ!$D$33:$D$776,СВЦЭМ!$A$33:$A$776,$A57,СВЦЭМ!$B$33:$B$776,L$47)+'СЕТ СН'!$G$14+СВЦЭМ!$D$10+'СЕТ СН'!$G$5-'СЕТ СН'!$G$24</f>
        <v>2492.3764079799998</v>
      </c>
      <c r="M57" s="36">
        <f>SUMIFS(СВЦЭМ!$D$33:$D$776,СВЦЭМ!$A$33:$A$776,$A57,СВЦЭМ!$B$33:$B$776,M$47)+'СЕТ СН'!$G$14+СВЦЭМ!$D$10+'СЕТ СН'!$G$5-'СЕТ СН'!$G$24</f>
        <v>2485.6654921199997</v>
      </c>
      <c r="N57" s="36">
        <f>SUMIFS(СВЦЭМ!$D$33:$D$776,СВЦЭМ!$A$33:$A$776,$A57,СВЦЭМ!$B$33:$B$776,N$47)+'СЕТ СН'!$G$14+СВЦЭМ!$D$10+'СЕТ СН'!$G$5-'СЕТ СН'!$G$24</f>
        <v>2480.9647436699997</v>
      </c>
      <c r="O57" s="36">
        <f>SUMIFS(СВЦЭМ!$D$33:$D$776,СВЦЭМ!$A$33:$A$776,$A57,СВЦЭМ!$B$33:$B$776,O$47)+'СЕТ СН'!$G$14+СВЦЭМ!$D$10+'СЕТ СН'!$G$5-'СЕТ СН'!$G$24</f>
        <v>2481.0134571600001</v>
      </c>
      <c r="P57" s="36">
        <f>SUMIFS(СВЦЭМ!$D$33:$D$776,СВЦЭМ!$A$33:$A$776,$A57,СВЦЭМ!$B$33:$B$776,P$47)+'СЕТ СН'!$G$14+СВЦЭМ!$D$10+'СЕТ СН'!$G$5-'СЕТ СН'!$G$24</f>
        <v>2481.91495601</v>
      </c>
      <c r="Q57" s="36">
        <f>SUMIFS(СВЦЭМ!$D$33:$D$776,СВЦЭМ!$A$33:$A$776,$A57,СВЦЭМ!$B$33:$B$776,Q$47)+'СЕТ СН'!$G$14+СВЦЭМ!$D$10+'СЕТ СН'!$G$5-'СЕТ СН'!$G$24</f>
        <v>2478.0312363799999</v>
      </c>
      <c r="R57" s="36">
        <f>SUMIFS(СВЦЭМ!$D$33:$D$776,СВЦЭМ!$A$33:$A$776,$A57,СВЦЭМ!$B$33:$B$776,R$47)+'СЕТ СН'!$G$14+СВЦЭМ!$D$10+'СЕТ СН'!$G$5-'СЕТ СН'!$G$24</f>
        <v>2473.3632471700002</v>
      </c>
      <c r="S57" s="36">
        <f>SUMIFS(СВЦЭМ!$D$33:$D$776,СВЦЭМ!$A$33:$A$776,$A57,СВЦЭМ!$B$33:$B$776,S$47)+'СЕТ СН'!$G$14+СВЦЭМ!$D$10+'СЕТ СН'!$G$5-'СЕТ СН'!$G$24</f>
        <v>2468.3598759699998</v>
      </c>
      <c r="T57" s="36">
        <f>SUMIFS(СВЦЭМ!$D$33:$D$776,СВЦЭМ!$A$33:$A$776,$A57,СВЦЭМ!$B$33:$B$776,T$47)+'СЕТ СН'!$G$14+СВЦЭМ!$D$10+'СЕТ СН'!$G$5-'СЕТ СН'!$G$24</f>
        <v>2477.0631170699999</v>
      </c>
      <c r="U57" s="36">
        <f>SUMIFS(СВЦЭМ!$D$33:$D$776,СВЦЭМ!$A$33:$A$776,$A57,СВЦЭМ!$B$33:$B$776,U$47)+'СЕТ СН'!$G$14+СВЦЭМ!$D$10+'СЕТ СН'!$G$5-'СЕТ СН'!$G$24</f>
        <v>2487.61914953</v>
      </c>
      <c r="V57" s="36">
        <f>SUMIFS(СВЦЭМ!$D$33:$D$776,СВЦЭМ!$A$33:$A$776,$A57,СВЦЭМ!$B$33:$B$776,V$47)+'СЕТ СН'!$G$14+СВЦЭМ!$D$10+'СЕТ СН'!$G$5-'СЕТ СН'!$G$24</f>
        <v>2500.37481381</v>
      </c>
      <c r="W57" s="36">
        <f>SUMIFS(СВЦЭМ!$D$33:$D$776,СВЦЭМ!$A$33:$A$776,$A57,СВЦЭМ!$B$33:$B$776,W$47)+'СЕТ СН'!$G$14+СВЦЭМ!$D$10+'СЕТ СН'!$G$5-'СЕТ СН'!$G$24</f>
        <v>2484.4010665400001</v>
      </c>
      <c r="X57" s="36">
        <f>SUMIFS(СВЦЭМ!$D$33:$D$776,СВЦЭМ!$A$33:$A$776,$A57,СВЦЭМ!$B$33:$B$776,X$47)+'СЕТ СН'!$G$14+СВЦЭМ!$D$10+'СЕТ СН'!$G$5-'СЕТ СН'!$G$24</f>
        <v>2457.4968750399998</v>
      </c>
      <c r="Y57" s="36">
        <f>SUMIFS(СВЦЭМ!$D$33:$D$776,СВЦЭМ!$A$33:$A$776,$A57,СВЦЭМ!$B$33:$B$776,Y$47)+'СЕТ СН'!$G$14+СВЦЭМ!$D$10+'СЕТ СН'!$G$5-'СЕТ СН'!$G$24</f>
        <v>2471.5698109300001</v>
      </c>
    </row>
    <row r="58" spans="1:25" ht="15.75" x14ac:dyDescent="0.2">
      <c r="A58" s="35">
        <f t="shared" si="1"/>
        <v>43719</v>
      </c>
      <c r="B58" s="36">
        <f>SUMIFS(СВЦЭМ!$D$33:$D$776,СВЦЭМ!$A$33:$A$776,$A58,СВЦЭМ!$B$33:$B$776,B$47)+'СЕТ СН'!$G$14+СВЦЭМ!$D$10+'СЕТ СН'!$G$5-'СЕТ СН'!$G$24</f>
        <v>2554.6720115899998</v>
      </c>
      <c r="C58" s="36">
        <f>SUMIFS(СВЦЭМ!$D$33:$D$776,СВЦЭМ!$A$33:$A$776,$A58,СВЦЭМ!$B$33:$B$776,C$47)+'СЕТ СН'!$G$14+СВЦЭМ!$D$10+'СЕТ СН'!$G$5-'СЕТ СН'!$G$24</f>
        <v>2583.3012165599998</v>
      </c>
      <c r="D58" s="36">
        <f>SUMIFS(СВЦЭМ!$D$33:$D$776,СВЦЭМ!$A$33:$A$776,$A58,СВЦЭМ!$B$33:$B$776,D$47)+'СЕТ СН'!$G$14+СВЦЭМ!$D$10+'СЕТ СН'!$G$5-'СЕТ СН'!$G$24</f>
        <v>2612.5535986800001</v>
      </c>
      <c r="E58" s="36">
        <f>SUMIFS(СВЦЭМ!$D$33:$D$776,СВЦЭМ!$A$33:$A$776,$A58,СВЦЭМ!$B$33:$B$776,E$47)+'СЕТ СН'!$G$14+СВЦЭМ!$D$10+'СЕТ СН'!$G$5-'СЕТ СН'!$G$24</f>
        <v>2621.3451393400001</v>
      </c>
      <c r="F58" s="36">
        <f>SUMIFS(СВЦЭМ!$D$33:$D$776,СВЦЭМ!$A$33:$A$776,$A58,СВЦЭМ!$B$33:$B$776,F$47)+'СЕТ СН'!$G$14+СВЦЭМ!$D$10+'СЕТ СН'!$G$5-'СЕТ СН'!$G$24</f>
        <v>2628.2293035600001</v>
      </c>
      <c r="G58" s="36">
        <f>SUMIFS(СВЦЭМ!$D$33:$D$776,СВЦЭМ!$A$33:$A$776,$A58,СВЦЭМ!$B$33:$B$776,G$47)+'СЕТ СН'!$G$14+СВЦЭМ!$D$10+'СЕТ СН'!$G$5-'СЕТ СН'!$G$24</f>
        <v>2607.3390042199999</v>
      </c>
      <c r="H58" s="36">
        <f>SUMIFS(СВЦЭМ!$D$33:$D$776,СВЦЭМ!$A$33:$A$776,$A58,СВЦЭМ!$B$33:$B$776,H$47)+'СЕТ СН'!$G$14+СВЦЭМ!$D$10+'СЕТ СН'!$G$5-'СЕТ СН'!$G$24</f>
        <v>2559.0318220199997</v>
      </c>
      <c r="I58" s="36">
        <f>SUMIFS(СВЦЭМ!$D$33:$D$776,СВЦЭМ!$A$33:$A$776,$A58,СВЦЭМ!$B$33:$B$776,I$47)+'СЕТ СН'!$G$14+СВЦЭМ!$D$10+'СЕТ СН'!$G$5-'СЕТ СН'!$G$24</f>
        <v>2517.8697246800002</v>
      </c>
      <c r="J58" s="36">
        <f>SUMIFS(СВЦЭМ!$D$33:$D$776,СВЦЭМ!$A$33:$A$776,$A58,СВЦЭМ!$B$33:$B$776,J$47)+'СЕТ СН'!$G$14+СВЦЭМ!$D$10+'СЕТ СН'!$G$5-'СЕТ СН'!$G$24</f>
        <v>2476.0031903399999</v>
      </c>
      <c r="K58" s="36">
        <f>SUMIFS(СВЦЭМ!$D$33:$D$776,СВЦЭМ!$A$33:$A$776,$A58,СВЦЭМ!$B$33:$B$776,K$47)+'СЕТ СН'!$G$14+СВЦЭМ!$D$10+'СЕТ СН'!$G$5-'СЕТ СН'!$G$24</f>
        <v>2469.6734011099998</v>
      </c>
      <c r="L58" s="36">
        <f>SUMIFS(СВЦЭМ!$D$33:$D$776,СВЦЭМ!$A$33:$A$776,$A58,СВЦЭМ!$B$33:$B$776,L$47)+'СЕТ СН'!$G$14+СВЦЭМ!$D$10+'СЕТ СН'!$G$5-'СЕТ СН'!$G$24</f>
        <v>2472.36204864</v>
      </c>
      <c r="M58" s="36">
        <f>SUMIFS(СВЦЭМ!$D$33:$D$776,СВЦЭМ!$A$33:$A$776,$A58,СВЦЭМ!$B$33:$B$776,M$47)+'СЕТ СН'!$G$14+СВЦЭМ!$D$10+'СЕТ СН'!$G$5-'СЕТ СН'!$G$24</f>
        <v>2465.0714483399997</v>
      </c>
      <c r="N58" s="36">
        <f>SUMIFS(СВЦЭМ!$D$33:$D$776,СВЦЭМ!$A$33:$A$776,$A58,СВЦЭМ!$B$33:$B$776,N$47)+'СЕТ СН'!$G$14+СВЦЭМ!$D$10+'СЕТ СН'!$G$5-'СЕТ СН'!$G$24</f>
        <v>2471.8757360499999</v>
      </c>
      <c r="O58" s="36">
        <f>SUMIFS(СВЦЭМ!$D$33:$D$776,СВЦЭМ!$A$33:$A$776,$A58,СВЦЭМ!$B$33:$B$776,O$47)+'СЕТ СН'!$G$14+СВЦЭМ!$D$10+'СЕТ СН'!$G$5-'СЕТ СН'!$G$24</f>
        <v>2481.1438487300002</v>
      </c>
      <c r="P58" s="36">
        <f>SUMIFS(СВЦЭМ!$D$33:$D$776,СВЦЭМ!$A$33:$A$776,$A58,СВЦЭМ!$B$33:$B$776,P$47)+'СЕТ СН'!$G$14+СВЦЭМ!$D$10+'СЕТ СН'!$G$5-'СЕТ СН'!$G$24</f>
        <v>2486.2387742199999</v>
      </c>
      <c r="Q58" s="36">
        <f>SUMIFS(СВЦЭМ!$D$33:$D$776,СВЦЭМ!$A$33:$A$776,$A58,СВЦЭМ!$B$33:$B$776,Q$47)+'СЕТ СН'!$G$14+СВЦЭМ!$D$10+'СЕТ СН'!$G$5-'СЕТ СН'!$G$24</f>
        <v>2492.48636012</v>
      </c>
      <c r="R58" s="36">
        <f>SUMIFS(СВЦЭМ!$D$33:$D$776,СВЦЭМ!$A$33:$A$776,$A58,СВЦЭМ!$B$33:$B$776,R$47)+'СЕТ СН'!$G$14+СВЦЭМ!$D$10+'СЕТ СН'!$G$5-'СЕТ СН'!$G$24</f>
        <v>2480.1645158399997</v>
      </c>
      <c r="S58" s="36">
        <f>SUMIFS(СВЦЭМ!$D$33:$D$776,СВЦЭМ!$A$33:$A$776,$A58,СВЦЭМ!$B$33:$B$776,S$47)+'СЕТ СН'!$G$14+СВЦЭМ!$D$10+'СЕТ СН'!$G$5-'СЕТ СН'!$G$24</f>
        <v>2482.05644721</v>
      </c>
      <c r="T58" s="36">
        <f>SUMIFS(СВЦЭМ!$D$33:$D$776,СВЦЭМ!$A$33:$A$776,$A58,СВЦЭМ!$B$33:$B$776,T$47)+'СЕТ СН'!$G$14+СВЦЭМ!$D$10+'СЕТ СН'!$G$5-'СЕТ СН'!$G$24</f>
        <v>2479.65245138</v>
      </c>
      <c r="U58" s="36">
        <f>SUMIFS(СВЦЭМ!$D$33:$D$776,СВЦЭМ!$A$33:$A$776,$A58,СВЦЭМ!$B$33:$B$776,U$47)+'СЕТ СН'!$G$14+СВЦЭМ!$D$10+'СЕТ СН'!$G$5-'СЕТ СН'!$G$24</f>
        <v>2482.2720700700002</v>
      </c>
      <c r="V58" s="36">
        <f>SUMIFS(СВЦЭМ!$D$33:$D$776,СВЦЭМ!$A$33:$A$776,$A58,СВЦЭМ!$B$33:$B$776,V$47)+'СЕТ СН'!$G$14+СВЦЭМ!$D$10+'СЕТ СН'!$G$5-'СЕТ СН'!$G$24</f>
        <v>2492.1855513800001</v>
      </c>
      <c r="W58" s="36">
        <f>SUMIFS(СВЦЭМ!$D$33:$D$776,СВЦЭМ!$A$33:$A$776,$A58,СВЦЭМ!$B$33:$B$776,W$47)+'СЕТ СН'!$G$14+СВЦЭМ!$D$10+'СЕТ СН'!$G$5-'СЕТ СН'!$G$24</f>
        <v>2476.5663769900002</v>
      </c>
      <c r="X58" s="36">
        <f>SUMIFS(СВЦЭМ!$D$33:$D$776,СВЦЭМ!$A$33:$A$776,$A58,СВЦЭМ!$B$33:$B$776,X$47)+'СЕТ СН'!$G$14+СВЦЭМ!$D$10+'СЕТ СН'!$G$5-'СЕТ СН'!$G$24</f>
        <v>2459.41515239</v>
      </c>
      <c r="Y58" s="36">
        <f>SUMIFS(СВЦЭМ!$D$33:$D$776,СВЦЭМ!$A$33:$A$776,$A58,СВЦЭМ!$B$33:$B$776,Y$47)+'СЕТ СН'!$G$14+СВЦЭМ!$D$10+'СЕТ СН'!$G$5-'СЕТ СН'!$G$24</f>
        <v>2471.5018989199998</v>
      </c>
    </row>
    <row r="59" spans="1:25" ht="15.75" x14ac:dyDescent="0.2">
      <c r="A59" s="35">
        <f t="shared" si="1"/>
        <v>43720</v>
      </c>
      <c r="B59" s="36">
        <f>SUMIFS(СВЦЭМ!$D$33:$D$776,СВЦЭМ!$A$33:$A$776,$A59,СВЦЭМ!$B$33:$B$776,B$47)+'СЕТ СН'!$G$14+СВЦЭМ!$D$10+'СЕТ СН'!$G$5-'СЕТ СН'!$G$24</f>
        <v>2528.9656859799998</v>
      </c>
      <c r="C59" s="36">
        <f>SUMIFS(СВЦЭМ!$D$33:$D$776,СВЦЭМ!$A$33:$A$776,$A59,СВЦЭМ!$B$33:$B$776,C$47)+'СЕТ СН'!$G$14+СВЦЭМ!$D$10+'СЕТ СН'!$G$5-'СЕТ СН'!$G$24</f>
        <v>2552.0488447299999</v>
      </c>
      <c r="D59" s="36">
        <f>SUMIFS(СВЦЭМ!$D$33:$D$776,СВЦЭМ!$A$33:$A$776,$A59,СВЦЭМ!$B$33:$B$776,D$47)+'СЕТ СН'!$G$14+СВЦЭМ!$D$10+'СЕТ СН'!$G$5-'СЕТ СН'!$G$24</f>
        <v>2570.72394141</v>
      </c>
      <c r="E59" s="36">
        <f>SUMIFS(СВЦЭМ!$D$33:$D$776,СВЦЭМ!$A$33:$A$776,$A59,СВЦЭМ!$B$33:$B$776,E$47)+'СЕТ СН'!$G$14+СВЦЭМ!$D$10+'СЕТ СН'!$G$5-'СЕТ СН'!$G$24</f>
        <v>2582.44907663</v>
      </c>
      <c r="F59" s="36">
        <f>SUMIFS(СВЦЭМ!$D$33:$D$776,СВЦЭМ!$A$33:$A$776,$A59,СВЦЭМ!$B$33:$B$776,F$47)+'СЕТ СН'!$G$14+СВЦЭМ!$D$10+'СЕТ СН'!$G$5-'СЕТ СН'!$G$24</f>
        <v>2586.4639265400001</v>
      </c>
      <c r="G59" s="36">
        <f>SUMIFS(СВЦЭМ!$D$33:$D$776,СВЦЭМ!$A$33:$A$776,$A59,СВЦЭМ!$B$33:$B$776,G$47)+'СЕТ СН'!$G$14+СВЦЭМ!$D$10+'СЕТ СН'!$G$5-'СЕТ СН'!$G$24</f>
        <v>2564.6426470699998</v>
      </c>
      <c r="H59" s="36">
        <f>SUMIFS(СВЦЭМ!$D$33:$D$776,СВЦЭМ!$A$33:$A$776,$A59,СВЦЭМ!$B$33:$B$776,H$47)+'СЕТ СН'!$G$14+СВЦЭМ!$D$10+'СЕТ СН'!$G$5-'СЕТ СН'!$G$24</f>
        <v>2520.6216976599999</v>
      </c>
      <c r="I59" s="36">
        <f>SUMIFS(СВЦЭМ!$D$33:$D$776,СВЦЭМ!$A$33:$A$776,$A59,СВЦЭМ!$B$33:$B$776,I$47)+'СЕТ СН'!$G$14+СВЦЭМ!$D$10+'СЕТ СН'!$G$5-'СЕТ СН'!$G$24</f>
        <v>2470.3049691199999</v>
      </c>
      <c r="J59" s="36">
        <f>SUMIFS(СВЦЭМ!$D$33:$D$776,СВЦЭМ!$A$33:$A$776,$A59,СВЦЭМ!$B$33:$B$776,J$47)+'СЕТ СН'!$G$14+СВЦЭМ!$D$10+'СЕТ СН'!$G$5-'СЕТ СН'!$G$24</f>
        <v>2435.5157454</v>
      </c>
      <c r="K59" s="36">
        <f>SUMIFS(СВЦЭМ!$D$33:$D$776,СВЦЭМ!$A$33:$A$776,$A59,СВЦЭМ!$B$33:$B$776,K$47)+'СЕТ СН'!$G$14+СВЦЭМ!$D$10+'СЕТ СН'!$G$5-'СЕТ СН'!$G$24</f>
        <v>2438.29974975</v>
      </c>
      <c r="L59" s="36">
        <f>SUMIFS(СВЦЭМ!$D$33:$D$776,СВЦЭМ!$A$33:$A$776,$A59,СВЦЭМ!$B$33:$B$776,L$47)+'СЕТ СН'!$G$14+СВЦЭМ!$D$10+'СЕТ СН'!$G$5-'СЕТ СН'!$G$24</f>
        <v>2450.19783074</v>
      </c>
      <c r="M59" s="36">
        <f>SUMIFS(СВЦЭМ!$D$33:$D$776,СВЦЭМ!$A$33:$A$776,$A59,СВЦЭМ!$B$33:$B$776,M$47)+'СЕТ СН'!$G$14+СВЦЭМ!$D$10+'СЕТ СН'!$G$5-'СЕТ СН'!$G$24</f>
        <v>2443.4649814700001</v>
      </c>
      <c r="N59" s="36">
        <f>SUMIFS(СВЦЭМ!$D$33:$D$776,СВЦЭМ!$A$33:$A$776,$A59,СВЦЭМ!$B$33:$B$776,N$47)+'СЕТ СН'!$G$14+СВЦЭМ!$D$10+'СЕТ СН'!$G$5-'СЕТ СН'!$G$24</f>
        <v>2434.5774854299998</v>
      </c>
      <c r="O59" s="36">
        <f>SUMIFS(СВЦЭМ!$D$33:$D$776,СВЦЭМ!$A$33:$A$776,$A59,СВЦЭМ!$B$33:$B$776,O$47)+'СЕТ СН'!$G$14+СВЦЭМ!$D$10+'СЕТ СН'!$G$5-'СЕТ СН'!$G$24</f>
        <v>2436.69102871</v>
      </c>
      <c r="P59" s="36">
        <f>SUMIFS(СВЦЭМ!$D$33:$D$776,СВЦЭМ!$A$33:$A$776,$A59,СВЦЭМ!$B$33:$B$776,P$47)+'СЕТ СН'!$G$14+СВЦЭМ!$D$10+'СЕТ СН'!$G$5-'СЕТ СН'!$G$24</f>
        <v>2436.59492129</v>
      </c>
      <c r="Q59" s="36">
        <f>SUMIFS(СВЦЭМ!$D$33:$D$776,СВЦЭМ!$A$33:$A$776,$A59,СВЦЭМ!$B$33:$B$776,Q$47)+'СЕТ СН'!$G$14+СВЦЭМ!$D$10+'СЕТ СН'!$G$5-'СЕТ СН'!$G$24</f>
        <v>2427.4231803000002</v>
      </c>
      <c r="R59" s="36">
        <f>SUMIFS(СВЦЭМ!$D$33:$D$776,СВЦЭМ!$A$33:$A$776,$A59,СВЦЭМ!$B$33:$B$776,R$47)+'СЕТ СН'!$G$14+СВЦЭМ!$D$10+'СЕТ СН'!$G$5-'СЕТ СН'!$G$24</f>
        <v>2423.0591745399997</v>
      </c>
      <c r="S59" s="36">
        <f>SUMIFS(СВЦЭМ!$D$33:$D$776,СВЦЭМ!$A$33:$A$776,$A59,СВЦЭМ!$B$33:$B$776,S$47)+'СЕТ СН'!$G$14+СВЦЭМ!$D$10+'СЕТ СН'!$G$5-'СЕТ СН'!$G$24</f>
        <v>2425.3822585500002</v>
      </c>
      <c r="T59" s="36">
        <f>SUMIFS(СВЦЭМ!$D$33:$D$776,СВЦЭМ!$A$33:$A$776,$A59,СВЦЭМ!$B$33:$B$776,T$47)+'СЕТ СН'!$G$14+СВЦЭМ!$D$10+'СЕТ СН'!$G$5-'СЕТ СН'!$G$24</f>
        <v>2431.13668646</v>
      </c>
      <c r="U59" s="36">
        <f>SUMIFS(СВЦЭМ!$D$33:$D$776,СВЦЭМ!$A$33:$A$776,$A59,СВЦЭМ!$B$33:$B$776,U$47)+'СЕТ СН'!$G$14+СВЦЭМ!$D$10+'СЕТ СН'!$G$5-'СЕТ СН'!$G$24</f>
        <v>2449.8040284999997</v>
      </c>
      <c r="V59" s="36">
        <f>SUMIFS(СВЦЭМ!$D$33:$D$776,СВЦЭМ!$A$33:$A$776,$A59,СВЦЭМ!$B$33:$B$776,V$47)+'СЕТ СН'!$G$14+СВЦЭМ!$D$10+'СЕТ СН'!$G$5-'СЕТ СН'!$G$24</f>
        <v>2471.2605486000002</v>
      </c>
      <c r="W59" s="36">
        <f>SUMIFS(СВЦЭМ!$D$33:$D$776,СВЦЭМ!$A$33:$A$776,$A59,СВЦЭМ!$B$33:$B$776,W$47)+'СЕТ СН'!$G$14+СВЦЭМ!$D$10+'СЕТ СН'!$G$5-'СЕТ СН'!$G$24</f>
        <v>2451.3459021099998</v>
      </c>
      <c r="X59" s="36">
        <f>SUMIFS(СВЦЭМ!$D$33:$D$776,СВЦЭМ!$A$33:$A$776,$A59,СВЦЭМ!$B$33:$B$776,X$47)+'СЕТ СН'!$G$14+СВЦЭМ!$D$10+'СЕТ СН'!$G$5-'СЕТ СН'!$G$24</f>
        <v>2438.7564104200001</v>
      </c>
      <c r="Y59" s="36">
        <f>SUMIFS(СВЦЭМ!$D$33:$D$776,СВЦЭМ!$A$33:$A$776,$A59,СВЦЭМ!$B$33:$B$776,Y$47)+'СЕТ СН'!$G$14+СВЦЭМ!$D$10+'СЕТ СН'!$G$5-'СЕТ СН'!$G$24</f>
        <v>2480.7431843099998</v>
      </c>
    </row>
    <row r="60" spans="1:25" ht="15.75" x14ac:dyDescent="0.2">
      <c r="A60" s="35">
        <f t="shared" si="1"/>
        <v>43721</v>
      </c>
      <c r="B60" s="36">
        <f>SUMIFS(СВЦЭМ!$D$33:$D$776,СВЦЭМ!$A$33:$A$776,$A60,СВЦЭМ!$B$33:$B$776,B$47)+'СЕТ СН'!$G$14+СВЦЭМ!$D$10+'СЕТ СН'!$G$5-'СЕТ СН'!$G$24</f>
        <v>2486.8796389999998</v>
      </c>
      <c r="C60" s="36">
        <f>SUMIFS(СВЦЭМ!$D$33:$D$776,СВЦЭМ!$A$33:$A$776,$A60,СВЦЭМ!$B$33:$B$776,C$47)+'СЕТ СН'!$G$14+СВЦЭМ!$D$10+'СЕТ СН'!$G$5-'СЕТ СН'!$G$24</f>
        <v>2527.8666678700001</v>
      </c>
      <c r="D60" s="36">
        <f>SUMIFS(СВЦЭМ!$D$33:$D$776,СВЦЭМ!$A$33:$A$776,$A60,СВЦЭМ!$B$33:$B$776,D$47)+'СЕТ СН'!$G$14+СВЦЭМ!$D$10+'СЕТ СН'!$G$5-'СЕТ СН'!$G$24</f>
        <v>2543.8286664699999</v>
      </c>
      <c r="E60" s="36">
        <f>SUMIFS(СВЦЭМ!$D$33:$D$776,СВЦЭМ!$A$33:$A$776,$A60,СВЦЭМ!$B$33:$B$776,E$47)+'СЕТ СН'!$G$14+СВЦЭМ!$D$10+'СЕТ СН'!$G$5-'СЕТ СН'!$G$24</f>
        <v>2555.7162534999998</v>
      </c>
      <c r="F60" s="36">
        <f>SUMIFS(СВЦЭМ!$D$33:$D$776,СВЦЭМ!$A$33:$A$776,$A60,СВЦЭМ!$B$33:$B$776,F$47)+'СЕТ СН'!$G$14+СВЦЭМ!$D$10+'СЕТ СН'!$G$5-'СЕТ СН'!$G$24</f>
        <v>2560.3277174899999</v>
      </c>
      <c r="G60" s="36">
        <f>SUMIFS(СВЦЭМ!$D$33:$D$776,СВЦЭМ!$A$33:$A$776,$A60,СВЦЭМ!$B$33:$B$776,G$47)+'СЕТ СН'!$G$14+СВЦЭМ!$D$10+'СЕТ СН'!$G$5-'СЕТ СН'!$G$24</f>
        <v>2530.9484194799998</v>
      </c>
      <c r="H60" s="36">
        <f>SUMIFS(СВЦЭМ!$D$33:$D$776,СВЦЭМ!$A$33:$A$776,$A60,СВЦЭМ!$B$33:$B$776,H$47)+'СЕТ СН'!$G$14+СВЦЭМ!$D$10+'СЕТ СН'!$G$5-'СЕТ СН'!$G$24</f>
        <v>2491.7078346200001</v>
      </c>
      <c r="I60" s="36">
        <f>SUMIFS(СВЦЭМ!$D$33:$D$776,СВЦЭМ!$A$33:$A$776,$A60,СВЦЭМ!$B$33:$B$776,I$47)+'СЕТ СН'!$G$14+СВЦЭМ!$D$10+'СЕТ СН'!$G$5-'СЕТ СН'!$G$24</f>
        <v>2466.0543681899999</v>
      </c>
      <c r="J60" s="36">
        <f>SUMIFS(СВЦЭМ!$D$33:$D$776,СВЦЭМ!$A$33:$A$776,$A60,СВЦЭМ!$B$33:$B$776,J$47)+'СЕТ СН'!$G$14+СВЦЭМ!$D$10+'СЕТ СН'!$G$5-'СЕТ СН'!$G$24</f>
        <v>2452.9060764599999</v>
      </c>
      <c r="K60" s="36">
        <f>SUMIFS(СВЦЭМ!$D$33:$D$776,СВЦЭМ!$A$33:$A$776,$A60,СВЦЭМ!$B$33:$B$776,K$47)+'СЕТ СН'!$G$14+СВЦЭМ!$D$10+'СЕТ СН'!$G$5-'СЕТ СН'!$G$24</f>
        <v>2430.0192324099999</v>
      </c>
      <c r="L60" s="36">
        <f>SUMIFS(СВЦЭМ!$D$33:$D$776,СВЦЭМ!$A$33:$A$776,$A60,СВЦЭМ!$B$33:$B$776,L$47)+'СЕТ СН'!$G$14+СВЦЭМ!$D$10+'СЕТ СН'!$G$5-'СЕТ СН'!$G$24</f>
        <v>2423.8127325400001</v>
      </c>
      <c r="M60" s="36">
        <f>SUMIFS(СВЦЭМ!$D$33:$D$776,СВЦЭМ!$A$33:$A$776,$A60,СВЦЭМ!$B$33:$B$776,M$47)+'СЕТ СН'!$G$14+СВЦЭМ!$D$10+'СЕТ СН'!$G$5-'СЕТ СН'!$G$24</f>
        <v>2424.4171999999999</v>
      </c>
      <c r="N60" s="36">
        <f>SUMIFS(СВЦЭМ!$D$33:$D$776,СВЦЭМ!$A$33:$A$776,$A60,СВЦЭМ!$B$33:$B$776,N$47)+'СЕТ СН'!$G$14+СВЦЭМ!$D$10+'СЕТ СН'!$G$5-'СЕТ СН'!$G$24</f>
        <v>2437.4231789999999</v>
      </c>
      <c r="O60" s="36">
        <f>SUMIFS(СВЦЭМ!$D$33:$D$776,СВЦЭМ!$A$33:$A$776,$A60,СВЦЭМ!$B$33:$B$776,O$47)+'СЕТ СН'!$G$14+СВЦЭМ!$D$10+'СЕТ СН'!$G$5-'СЕТ СН'!$G$24</f>
        <v>2442.9213294199999</v>
      </c>
      <c r="P60" s="36">
        <f>SUMIFS(СВЦЭМ!$D$33:$D$776,СВЦЭМ!$A$33:$A$776,$A60,СВЦЭМ!$B$33:$B$776,P$47)+'СЕТ СН'!$G$14+СВЦЭМ!$D$10+'СЕТ СН'!$G$5-'СЕТ СН'!$G$24</f>
        <v>2443.0327531100002</v>
      </c>
      <c r="Q60" s="36">
        <f>SUMIFS(СВЦЭМ!$D$33:$D$776,СВЦЭМ!$A$33:$A$776,$A60,СВЦЭМ!$B$33:$B$776,Q$47)+'СЕТ СН'!$G$14+СВЦЭМ!$D$10+'СЕТ СН'!$G$5-'СЕТ СН'!$G$24</f>
        <v>2446.2572640399999</v>
      </c>
      <c r="R60" s="36">
        <f>SUMIFS(СВЦЭМ!$D$33:$D$776,СВЦЭМ!$A$33:$A$776,$A60,СВЦЭМ!$B$33:$B$776,R$47)+'СЕТ СН'!$G$14+СВЦЭМ!$D$10+'СЕТ СН'!$G$5-'СЕТ СН'!$G$24</f>
        <v>2416.1380347899999</v>
      </c>
      <c r="S60" s="36">
        <f>SUMIFS(СВЦЭМ!$D$33:$D$776,СВЦЭМ!$A$33:$A$776,$A60,СВЦЭМ!$B$33:$B$776,S$47)+'СЕТ СН'!$G$14+СВЦЭМ!$D$10+'СЕТ СН'!$G$5-'СЕТ СН'!$G$24</f>
        <v>2432.6796842799999</v>
      </c>
      <c r="T60" s="36">
        <f>SUMIFS(СВЦЭМ!$D$33:$D$776,СВЦЭМ!$A$33:$A$776,$A60,СВЦЭМ!$B$33:$B$776,T$47)+'СЕТ СН'!$G$14+СВЦЭМ!$D$10+'СЕТ СН'!$G$5-'СЕТ СН'!$G$24</f>
        <v>2447.0489965699999</v>
      </c>
      <c r="U60" s="36">
        <f>SUMIFS(СВЦЭМ!$D$33:$D$776,СВЦЭМ!$A$33:$A$776,$A60,СВЦЭМ!$B$33:$B$776,U$47)+'СЕТ СН'!$G$14+СВЦЭМ!$D$10+'СЕТ СН'!$G$5-'СЕТ СН'!$G$24</f>
        <v>2458.3070725100001</v>
      </c>
      <c r="V60" s="36">
        <f>SUMIFS(СВЦЭМ!$D$33:$D$776,СВЦЭМ!$A$33:$A$776,$A60,СВЦЭМ!$B$33:$B$776,V$47)+'СЕТ СН'!$G$14+СВЦЭМ!$D$10+'СЕТ СН'!$G$5-'СЕТ СН'!$G$24</f>
        <v>2417.3921515699999</v>
      </c>
      <c r="W60" s="36">
        <f>SUMIFS(СВЦЭМ!$D$33:$D$776,СВЦЭМ!$A$33:$A$776,$A60,СВЦЭМ!$B$33:$B$776,W$47)+'СЕТ СН'!$G$14+СВЦЭМ!$D$10+'СЕТ СН'!$G$5-'СЕТ СН'!$G$24</f>
        <v>2430.9418667199998</v>
      </c>
      <c r="X60" s="36">
        <f>SUMIFS(СВЦЭМ!$D$33:$D$776,СВЦЭМ!$A$33:$A$776,$A60,СВЦЭМ!$B$33:$B$776,X$47)+'СЕТ СН'!$G$14+СВЦЭМ!$D$10+'СЕТ СН'!$G$5-'СЕТ СН'!$G$24</f>
        <v>2405.4554408599997</v>
      </c>
      <c r="Y60" s="36">
        <f>SUMIFS(СВЦЭМ!$D$33:$D$776,СВЦЭМ!$A$33:$A$776,$A60,СВЦЭМ!$B$33:$B$776,Y$47)+'СЕТ СН'!$G$14+СВЦЭМ!$D$10+'СЕТ СН'!$G$5-'СЕТ СН'!$G$24</f>
        <v>2473.82774354</v>
      </c>
    </row>
    <row r="61" spans="1:25" ht="15.75" x14ac:dyDescent="0.2">
      <c r="A61" s="35">
        <f t="shared" si="1"/>
        <v>43722</v>
      </c>
      <c r="B61" s="36">
        <f>SUMIFS(СВЦЭМ!$D$33:$D$776,СВЦЭМ!$A$33:$A$776,$A61,СВЦЭМ!$B$33:$B$776,B$47)+'СЕТ СН'!$G$14+СВЦЭМ!$D$10+'СЕТ СН'!$G$5-'СЕТ СН'!$G$24</f>
        <v>2558.7736433499999</v>
      </c>
      <c r="C61" s="36">
        <f>SUMIFS(СВЦЭМ!$D$33:$D$776,СВЦЭМ!$A$33:$A$776,$A61,СВЦЭМ!$B$33:$B$776,C$47)+'СЕТ СН'!$G$14+СВЦЭМ!$D$10+'СЕТ СН'!$G$5-'СЕТ СН'!$G$24</f>
        <v>2557.52356775</v>
      </c>
      <c r="D61" s="36">
        <f>SUMIFS(СВЦЭМ!$D$33:$D$776,СВЦЭМ!$A$33:$A$776,$A61,СВЦЭМ!$B$33:$B$776,D$47)+'СЕТ СН'!$G$14+СВЦЭМ!$D$10+'СЕТ СН'!$G$5-'СЕТ СН'!$G$24</f>
        <v>2576.9684567899999</v>
      </c>
      <c r="E61" s="36">
        <f>SUMIFS(СВЦЭМ!$D$33:$D$776,СВЦЭМ!$A$33:$A$776,$A61,СВЦЭМ!$B$33:$B$776,E$47)+'СЕТ СН'!$G$14+СВЦЭМ!$D$10+'СЕТ СН'!$G$5-'СЕТ СН'!$G$24</f>
        <v>2585.8957447299999</v>
      </c>
      <c r="F61" s="36">
        <f>SUMIFS(СВЦЭМ!$D$33:$D$776,СВЦЭМ!$A$33:$A$776,$A61,СВЦЭМ!$B$33:$B$776,F$47)+'СЕТ СН'!$G$14+СВЦЭМ!$D$10+'СЕТ СН'!$G$5-'СЕТ СН'!$G$24</f>
        <v>2590.1682101299998</v>
      </c>
      <c r="G61" s="36">
        <f>SUMIFS(СВЦЭМ!$D$33:$D$776,СВЦЭМ!$A$33:$A$776,$A61,СВЦЭМ!$B$33:$B$776,G$47)+'СЕТ СН'!$G$14+СВЦЭМ!$D$10+'СЕТ СН'!$G$5-'СЕТ СН'!$G$24</f>
        <v>2588.63537984</v>
      </c>
      <c r="H61" s="36">
        <f>SUMIFS(СВЦЭМ!$D$33:$D$776,СВЦЭМ!$A$33:$A$776,$A61,СВЦЭМ!$B$33:$B$776,H$47)+'СЕТ СН'!$G$14+СВЦЭМ!$D$10+'СЕТ СН'!$G$5-'СЕТ СН'!$G$24</f>
        <v>2567.0187119900002</v>
      </c>
      <c r="I61" s="36">
        <f>SUMIFS(СВЦЭМ!$D$33:$D$776,СВЦЭМ!$A$33:$A$776,$A61,СВЦЭМ!$B$33:$B$776,I$47)+'СЕТ СН'!$G$14+СВЦЭМ!$D$10+'СЕТ СН'!$G$5-'СЕТ СН'!$G$24</f>
        <v>2526.6988850399998</v>
      </c>
      <c r="J61" s="36">
        <f>SUMIFS(СВЦЭМ!$D$33:$D$776,СВЦЭМ!$A$33:$A$776,$A61,СВЦЭМ!$B$33:$B$776,J$47)+'СЕТ СН'!$G$14+СВЦЭМ!$D$10+'СЕТ СН'!$G$5-'СЕТ СН'!$G$24</f>
        <v>2468.88285004</v>
      </c>
      <c r="K61" s="36">
        <f>SUMIFS(СВЦЭМ!$D$33:$D$776,СВЦЭМ!$A$33:$A$776,$A61,СВЦЭМ!$B$33:$B$776,K$47)+'СЕТ СН'!$G$14+СВЦЭМ!$D$10+'СЕТ СН'!$G$5-'СЕТ СН'!$G$24</f>
        <v>2432.1711651300002</v>
      </c>
      <c r="L61" s="36">
        <f>SUMIFS(СВЦЭМ!$D$33:$D$776,СВЦЭМ!$A$33:$A$776,$A61,СВЦЭМ!$B$33:$B$776,L$47)+'СЕТ СН'!$G$14+СВЦЭМ!$D$10+'СЕТ СН'!$G$5-'СЕТ СН'!$G$24</f>
        <v>2413.8968794399998</v>
      </c>
      <c r="M61" s="36">
        <f>SUMIFS(СВЦЭМ!$D$33:$D$776,СВЦЭМ!$A$33:$A$776,$A61,СВЦЭМ!$B$33:$B$776,M$47)+'СЕТ СН'!$G$14+СВЦЭМ!$D$10+'СЕТ СН'!$G$5-'СЕТ СН'!$G$24</f>
        <v>2407.1574257900002</v>
      </c>
      <c r="N61" s="36">
        <f>SUMIFS(СВЦЭМ!$D$33:$D$776,СВЦЭМ!$A$33:$A$776,$A61,СВЦЭМ!$B$33:$B$776,N$47)+'СЕТ СН'!$G$14+СВЦЭМ!$D$10+'СЕТ СН'!$G$5-'СЕТ СН'!$G$24</f>
        <v>2412.5858775199999</v>
      </c>
      <c r="O61" s="36">
        <f>SUMIFS(СВЦЭМ!$D$33:$D$776,СВЦЭМ!$A$33:$A$776,$A61,СВЦЭМ!$B$33:$B$776,O$47)+'СЕТ СН'!$G$14+СВЦЭМ!$D$10+'СЕТ СН'!$G$5-'СЕТ СН'!$G$24</f>
        <v>2419.60564385</v>
      </c>
      <c r="P61" s="36">
        <f>SUMIFS(СВЦЭМ!$D$33:$D$776,СВЦЭМ!$A$33:$A$776,$A61,СВЦЭМ!$B$33:$B$776,P$47)+'СЕТ СН'!$G$14+СВЦЭМ!$D$10+'СЕТ СН'!$G$5-'СЕТ СН'!$G$24</f>
        <v>2436.4517841799998</v>
      </c>
      <c r="Q61" s="36">
        <f>SUMIFS(СВЦЭМ!$D$33:$D$776,СВЦЭМ!$A$33:$A$776,$A61,СВЦЭМ!$B$33:$B$776,Q$47)+'СЕТ СН'!$G$14+СВЦЭМ!$D$10+'СЕТ СН'!$G$5-'СЕТ СН'!$G$24</f>
        <v>2438.1057053099998</v>
      </c>
      <c r="R61" s="36">
        <f>SUMIFS(СВЦЭМ!$D$33:$D$776,СВЦЭМ!$A$33:$A$776,$A61,СВЦЭМ!$B$33:$B$776,R$47)+'СЕТ СН'!$G$14+СВЦЭМ!$D$10+'СЕТ СН'!$G$5-'СЕТ СН'!$G$24</f>
        <v>2404.63976796</v>
      </c>
      <c r="S61" s="36">
        <f>SUMIFS(СВЦЭМ!$D$33:$D$776,СВЦЭМ!$A$33:$A$776,$A61,СВЦЭМ!$B$33:$B$776,S$47)+'СЕТ СН'!$G$14+СВЦЭМ!$D$10+'СЕТ СН'!$G$5-'СЕТ СН'!$G$24</f>
        <v>2373.4290256599998</v>
      </c>
      <c r="T61" s="36">
        <f>SUMIFS(СВЦЭМ!$D$33:$D$776,СВЦЭМ!$A$33:$A$776,$A61,СВЦЭМ!$B$33:$B$776,T$47)+'СЕТ СН'!$G$14+СВЦЭМ!$D$10+'СЕТ СН'!$G$5-'СЕТ СН'!$G$24</f>
        <v>2376.13639246</v>
      </c>
      <c r="U61" s="36">
        <f>SUMIFS(СВЦЭМ!$D$33:$D$776,СВЦЭМ!$A$33:$A$776,$A61,СВЦЭМ!$B$33:$B$776,U$47)+'СЕТ СН'!$G$14+СВЦЭМ!$D$10+'СЕТ СН'!$G$5-'СЕТ СН'!$G$24</f>
        <v>2379.4735887100001</v>
      </c>
      <c r="V61" s="36">
        <f>SUMIFS(СВЦЭМ!$D$33:$D$776,СВЦЭМ!$A$33:$A$776,$A61,СВЦЭМ!$B$33:$B$776,V$47)+'СЕТ СН'!$G$14+СВЦЭМ!$D$10+'СЕТ СН'!$G$5-'СЕТ СН'!$G$24</f>
        <v>2396.64325426</v>
      </c>
      <c r="W61" s="36">
        <f>SUMIFS(СВЦЭМ!$D$33:$D$776,СВЦЭМ!$A$33:$A$776,$A61,СВЦЭМ!$B$33:$B$776,W$47)+'СЕТ СН'!$G$14+СВЦЭМ!$D$10+'СЕТ СН'!$G$5-'СЕТ СН'!$G$24</f>
        <v>2389.78193874</v>
      </c>
      <c r="X61" s="36">
        <f>SUMIFS(СВЦЭМ!$D$33:$D$776,СВЦЭМ!$A$33:$A$776,$A61,СВЦЭМ!$B$33:$B$776,X$47)+'СЕТ СН'!$G$14+СВЦЭМ!$D$10+'СЕТ СН'!$G$5-'СЕТ СН'!$G$24</f>
        <v>2360.2123991200001</v>
      </c>
      <c r="Y61" s="36">
        <f>SUMIFS(СВЦЭМ!$D$33:$D$776,СВЦЭМ!$A$33:$A$776,$A61,СВЦЭМ!$B$33:$B$776,Y$47)+'СЕТ СН'!$G$14+СВЦЭМ!$D$10+'СЕТ СН'!$G$5-'СЕТ СН'!$G$24</f>
        <v>2385.6722506299998</v>
      </c>
    </row>
    <row r="62" spans="1:25" ht="15.75" x14ac:dyDescent="0.2">
      <c r="A62" s="35">
        <f t="shared" si="1"/>
        <v>43723</v>
      </c>
      <c r="B62" s="36">
        <f>SUMIFS(СВЦЭМ!$D$33:$D$776,СВЦЭМ!$A$33:$A$776,$A62,СВЦЭМ!$B$33:$B$776,B$47)+'СЕТ СН'!$G$14+СВЦЭМ!$D$10+'СЕТ СН'!$G$5-'СЕТ СН'!$G$24</f>
        <v>2459.8902854200001</v>
      </c>
      <c r="C62" s="36">
        <f>SUMIFS(СВЦЭМ!$D$33:$D$776,СВЦЭМ!$A$33:$A$776,$A62,СВЦЭМ!$B$33:$B$776,C$47)+'СЕТ СН'!$G$14+СВЦЭМ!$D$10+'СЕТ СН'!$G$5-'СЕТ СН'!$G$24</f>
        <v>2494.6442666499997</v>
      </c>
      <c r="D62" s="36">
        <f>SUMIFS(СВЦЭМ!$D$33:$D$776,СВЦЭМ!$A$33:$A$776,$A62,СВЦЭМ!$B$33:$B$776,D$47)+'СЕТ СН'!$G$14+СВЦЭМ!$D$10+'СЕТ СН'!$G$5-'СЕТ СН'!$G$24</f>
        <v>2516.9060972100001</v>
      </c>
      <c r="E62" s="36">
        <f>SUMIFS(СВЦЭМ!$D$33:$D$776,СВЦЭМ!$A$33:$A$776,$A62,СВЦЭМ!$B$33:$B$776,E$47)+'СЕТ СН'!$G$14+СВЦЭМ!$D$10+'СЕТ СН'!$G$5-'СЕТ СН'!$G$24</f>
        <v>2526.8288432899999</v>
      </c>
      <c r="F62" s="36">
        <f>SUMIFS(СВЦЭМ!$D$33:$D$776,СВЦЭМ!$A$33:$A$776,$A62,СВЦЭМ!$B$33:$B$776,F$47)+'СЕТ СН'!$G$14+СВЦЭМ!$D$10+'СЕТ СН'!$G$5-'СЕТ СН'!$G$24</f>
        <v>2528.9218771400001</v>
      </c>
      <c r="G62" s="36">
        <f>SUMIFS(СВЦЭМ!$D$33:$D$776,СВЦЭМ!$A$33:$A$776,$A62,СВЦЭМ!$B$33:$B$776,G$47)+'СЕТ СН'!$G$14+СВЦЭМ!$D$10+'СЕТ СН'!$G$5-'СЕТ СН'!$G$24</f>
        <v>2523.8003734499998</v>
      </c>
      <c r="H62" s="36">
        <f>SUMIFS(СВЦЭМ!$D$33:$D$776,СВЦЭМ!$A$33:$A$776,$A62,СВЦЭМ!$B$33:$B$776,H$47)+'СЕТ СН'!$G$14+СВЦЭМ!$D$10+'СЕТ СН'!$G$5-'СЕТ СН'!$G$24</f>
        <v>2505.3259860500002</v>
      </c>
      <c r="I62" s="36">
        <f>SUMIFS(СВЦЭМ!$D$33:$D$776,СВЦЭМ!$A$33:$A$776,$A62,СВЦЭМ!$B$33:$B$776,I$47)+'СЕТ СН'!$G$14+СВЦЭМ!$D$10+'СЕТ СН'!$G$5-'СЕТ СН'!$G$24</f>
        <v>2478.61664264</v>
      </c>
      <c r="J62" s="36">
        <f>SUMIFS(СВЦЭМ!$D$33:$D$776,СВЦЭМ!$A$33:$A$776,$A62,СВЦЭМ!$B$33:$B$776,J$47)+'СЕТ СН'!$G$14+СВЦЭМ!$D$10+'СЕТ СН'!$G$5-'СЕТ СН'!$G$24</f>
        <v>2431.5573968899998</v>
      </c>
      <c r="K62" s="36">
        <f>SUMIFS(СВЦЭМ!$D$33:$D$776,СВЦЭМ!$A$33:$A$776,$A62,СВЦЭМ!$B$33:$B$776,K$47)+'СЕТ СН'!$G$14+СВЦЭМ!$D$10+'СЕТ СН'!$G$5-'СЕТ СН'!$G$24</f>
        <v>2406.16365365</v>
      </c>
      <c r="L62" s="36">
        <f>SUMIFS(СВЦЭМ!$D$33:$D$776,СВЦЭМ!$A$33:$A$776,$A62,СВЦЭМ!$B$33:$B$776,L$47)+'СЕТ СН'!$G$14+СВЦЭМ!$D$10+'СЕТ СН'!$G$5-'СЕТ СН'!$G$24</f>
        <v>2422.9099628399999</v>
      </c>
      <c r="M62" s="36">
        <f>SUMIFS(СВЦЭМ!$D$33:$D$776,СВЦЭМ!$A$33:$A$776,$A62,СВЦЭМ!$B$33:$B$776,M$47)+'СЕТ СН'!$G$14+СВЦЭМ!$D$10+'СЕТ СН'!$G$5-'СЕТ СН'!$G$24</f>
        <v>2415.1796581999997</v>
      </c>
      <c r="N62" s="36">
        <f>SUMIFS(СВЦЭМ!$D$33:$D$776,СВЦЭМ!$A$33:$A$776,$A62,СВЦЭМ!$B$33:$B$776,N$47)+'СЕТ СН'!$G$14+СВЦЭМ!$D$10+'СЕТ СН'!$G$5-'СЕТ СН'!$G$24</f>
        <v>2409.3336984500002</v>
      </c>
      <c r="O62" s="36">
        <f>SUMIFS(СВЦЭМ!$D$33:$D$776,СВЦЭМ!$A$33:$A$776,$A62,СВЦЭМ!$B$33:$B$776,O$47)+'СЕТ СН'!$G$14+СВЦЭМ!$D$10+'СЕТ СН'!$G$5-'СЕТ СН'!$G$24</f>
        <v>2410.9195211900001</v>
      </c>
      <c r="P62" s="36">
        <f>SUMIFS(СВЦЭМ!$D$33:$D$776,СВЦЭМ!$A$33:$A$776,$A62,СВЦЭМ!$B$33:$B$776,P$47)+'СЕТ СН'!$G$14+СВЦЭМ!$D$10+'СЕТ СН'!$G$5-'СЕТ СН'!$G$24</f>
        <v>2414.4797371499999</v>
      </c>
      <c r="Q62" s="36">
        <f>SUMIFS(СВЦЭМ!$D$33:$D$776,СВЦЭМ!$A$33:$A$776,$A62,СВЦЭМ!$B$33:$B$776,Q$47)+'СЕТ СН'!$G$14+СВЦЭМ!$D$10+'СЕТ СН'!$G$5-'СЕТ СН'!$G$24</f>
        <v>2420.8686800999999</v>
      </c>
      <c r="R62" s="36">
        <f>SUMIFS(СВЦЭМ!$D$33:$D$776,СВЦЭМ!$A$33:$A$776,$A62,СВЦЭМ!$B$33:$B$776,R$47)+'СЕТ СН'!$G$14+СВЦЭМ!$D$10+'СЕТ СН'!$G$5-'СЕТ СН'!$G$24</f>
        <v>2378.5352871</v>
      </c>
      <c r="S62" s="36">
        <f>SUMIFS(СВЦЭМ!$D$33:$D$776,СВЦЭМ!$A$33:$A$776,$A62,СВЦЭМ!$B$33:$B$776,S$47)+'СЕТ СН'!$G$14+СВЦЭМ!$D$10+'СЕТ СН'!$G$5-'СЕТ СН'!$G$24</f>
        <v>2366.6700753499999</v>
      </c>
      <c r="T62" s="36">
        <f>SUMIFS(СВЦЭМ!$D$33:$D$776,СВЦЭМ!$A$33:$A$776,$A62,СВЦЭМ!$B$33:$B$776,T$47)+'СЕТ СН'!$G$14+СВЦЭМ!$D$10+'СЕТ СН'!$G$5-'СЕТ СН'!$G$24</f>
        <v>2374.73951588</v>
      </c>
      <c r="U62" s="36">
        <f>SUMIFS(СВЦЭМ!$D$33:$D$776,СВЦЭМ!$A$33:$A$776,$A62,СВЦЭМ!$B$33:$B$776,U$47)+'СЕТ СН'!$G$14+СВЦЭМ!$D$10+'СЕТ СН'!$G$5-'СЕТ СН'!$G$24</f>
        <v>2390.66412954</v>
      </c>
      <c r="V62" s="36">
        <f>SUMIFS(СВЦЭМ!$D$33:$D$776,СВЦЭМ!$A$33:$A$776,$A62,СВЦЭМ!$B$33:$B$776,V$47)+'СЕТ СН'!$G$14+СВЦЭМ!$D$10+'СЕТ СН'!$G$5-'СЕТ СН'!$G$24</f>
        <v>2415.0003436500001</v>
      </c>
      <c r="W62" s="36">
        <f>SUMIFS(СВЦЭМ!$D$33:$D$776,СВЦЭМ!$A$33:$A$776,$A62,СВЦЭМ!$B$33:$B$776,W$47)+'СЕТ СН'!$G$14+СВЦЭМ!$D$10+'СЕТ СН'!$G$5-'СЕТ СН'!$G$24</f>
        <v>2405.8809065099999</v>
      </c>
      <c r="X62" s="36">
        <f>SUMIFS(СВЦЭМ!$D$33:$D$776,СВЦЭМ!$A$33:$A$776,$A62,СВЦЭМ!$B$33:$B$776,X$47)+'СЕТ СН'!$G$14+СВЦЭМ!$D$10+'СЕТ СН'!$G$5-'СЕТ СН'!$G$24</f>
        <v>2370.8962858300001</v>
      </c>
      <c r="Y62" s="36">
        <f>SUMIFS(СВЦЭМ!$D$33:$D$776,СВЦЭМ!$A$33:$A$776,$A62,СВЦЭМ!$B$33:$B$776,Y$47)+'СЕТ СН'!$G$14+СВЦЭМ!$D$10+'СЕТ СН'!$G$5-'СЕТ СН'!$G$24</f>
        <v>2411.4191592100001</v>
      </c>
    </row>
    <row r="63" spans="1:25" ht="15.75" x14ac:dyDescent="0.2">
      <c r="A63" s="35">
        <f t="shared" si="1"/>
        <v>43724</v>
      </c>
      <c r="B63" s="36">
        <f>SUMIFS(СВЦЭМ!$D$33:$D$776,СВЦЭМ!$A$33:$A$776,$A63,СВЦЭМ!$B$33:$B$776,B$47)+'СЕТ СН'!$G$14+СВЦЭМ!$D$10+'СЕТ СН'!$G$5-'СЕТ СН'!$G$24</f>
        <v>2497.6228170499999</v>
      </c>
      <c r="C63" s="36">
        <f>SUMIFS(СВЦЭМ!$D$33:$D$776,СВЦЭМ!$A$33:$A$776,$A63,СВЦЭМ!$B$33:$B$776,C$47)+'СЕТ СН'!$G$14+СВЦЭМ!$D$10+'СЕТ СН'!$G$5-'СЕТ СН'!$G$24</f>
        <v>2528.9672065899999</v>
      </c>
      <c r="D63" s="36">
        <f>SUMIFS(СВЦЭМ!$D$33:$D$776,СВЦЭМ!$A$33:$A$776,$A63,СВЦЭМ!$B$33:$B$776,D$47)+'СЕТ СН'!$G$14+СВЦЭМ!$D$10+'СЕТ СН'!$G$5-'СЕТ СН'!$G$24</f>
        <v>2547.5395711699998</v>
      </c>
      <c r="E63" s="36">
        <f>SUMIFS(СВЦЭМ!$D$33:$D$776,СВЦЭМ!$A$33:$A$776,$A63,СВЦЭМ!$B$33:$B$776,E$47)+'СЕТ СН'!$G$14+СВЦЭМ!$D$10+'СЕТ СН'!$G$5-'СЕТ СН'!$G$24</f>
        <v>2550.6093833899999</v>
      </c>
      <c r="F63" s="36">
        <f>SUMIFS(СВЦЭМ!$D$33:$D$776,СВЦЭМ!$A$33:$A$776,$A63,СВЦЭМ!$B$33:$B$776,F$47)+'СЕТ СН'!$G$14+СВЦЭМ!$D$10+'СЕТ СН'!$G$5-'СЕТ СН'!$G$24</f>
        <v>2556.0588694600001</v>
      </c>
      <c r="G63" s="36">
        <f>SUMIFS(СВЦЭМ!$D$33:$D$776,СВЦЭМ!$A$33:$A$776,$A63,СВЦЭМ!$B$33:$B$776,G$47)+'СЕТ СН'!$G$14+СВЦЭМ!$D$10+'СЕТ СН'!$G$5-'СЕТ СН'!$G$24</f>
        <v>2553.3104404000001</v>
      </c>
      <c r="H63" s="36">
        <f>SUMIFS(СВЦЭМ!$D$33:$D$776,СВЦЭМ!$A$33:$A$776,$A63,СВЦЭМ!$B$33:$B$776,H$47)+'СЕТ СН'!$G$14+СВЦЭМ!$D$10+'СЕТ СН'!$G$5-'СЕТ СН'!$G$24</f>
        <v>2512.5910995300001</v>
      </c>
      <c r="I63" s="36">
        <f>SUMIFS(СВЦЭМ!$D$33:$D$776,СВЦЭМ!$A$33:$A$776,$A63,СВЦЭМ!$B$33:$B$776,I$47)+'СЕТ СН'!$G$14+СВЦЭМ!$D$10+'СЕТ СН'!$G$5-'СЕТ СН'!$G$24</f>
        <v>2472.7428422499997</v>
      </c>
      <c r="J63" s="36">
        <f>SUMIFS(СВЦЭМ!$D$33:$D$776,СВЦЭМ!$A$33:$A$776,$A63,СВЦЭМ!$B$33:$B$776,J$47)+'СЕТ СН'!$G$14+СВЦЭМ!$D$10+'СЕТ СН'!$G$5-'СЕТ СН'!$G$24</f>
        <v>2453.8332168400002</v>
      </c>
      <c r="K63" s="36">
        <f>SUMIFS(СВЦЭМ!$D$33:$D$776,СВЦЭМ!$A$33:$A$776,$A63,СВЦЭМ!$B$33:$B$776,K$47)+'СЕТ СН'!$G$14+СВЦЭМ!$D$10+'СЕТ СН'!$G$5-'СЕТ СН'!$G$24</f>
        <v>2463.8998243599999</v>
      </c>
      <c r="L63" s="36">
        <f>SUMIFS(СВЦЭМ!$D$33:$D$776,СВЦЭМ!$A$33:$A$776,$A63,СВЦЭМ!$B$33:$B$776,L$47)+'СЕТ СН'!$G$14+СВЦЭМ!$D$10+'СЕТ СН'!$G$5-'СЕТ СН'!$G$24</f>
        <v>2460.9191044199997</v>
      </c>
      <c r="M63" s="36">
        <f>SUMIFS(СВЦЭМ!$D$33:$D$776,СВЦЭМ!$A$33:$A$776,$A63,СВЦЭМ!$B$33:$B$776,M$47)+'СЕТ СН'!$G$14+СВЦЭМ!$D$10+'СЕТ СН'!$G$5-'СЕТ СН'!$G$24</f>
        <v>2448.0582196699997</v>
      </c>
      <c r="N63" s="36">
        <f>SUMIFS(СВЦЭМ!$D$33:$D$776,СВЦЭМ!$A$33:$A$776,$A63,СВЦЭМ!$B$33:$B$776,N$47)+'СЕТ СН'!$G$14+СВЦЭМ!$D$10+'СЕТ СН'!$G$5-'СЕТ СН'!$G$24</f>
        <v>2441.3912461999998</v>
      </c>
      <c r="O63" s="36">
        <f>SUMIFS(СВЦЭМ!$D$33:$D$776,СВЦЭМ!$A$33:$A$776,$A63,СВЦЭМ!$B$33:$B$776,O$47)+'СЕТ СН'!$G$14+СВЦЭМ!$D$10+'СЕТ СН'!$G$5-'СЕТ СН'!$G$24</f>
        <v>2443.2224781999998</v>
      </c>
      <c r="P63" s="36">
        <f>SUMIFS(СВЦЭМ!$D$33:$D$776,СВЦЭМ!$A$33:$A$776,$A63,СВЦЭМ!$B$33:$B$776,P$47)+'СЕТ СН'!$G$14+СВЦЭМ!$D$10+'СЕТ СН'!$G$5-'СЕТ СН'!$G$24</f>
        <v>2449.4063450599997</v>
      </c>
      <c r="Q63" s="36">
        <f>SUMIFS(СВЦЭМ!$D$33:$D$776,СВЦЭМ!$A$33:$A$776,$A63,СВЦЭМ!$B$33:$B$776,Q$47)+'СЕТ СН'!$G$14+СВЦЭМ!$D$10+'СЕТ СН'!$G$5-'СЕТ СН'!$G$24</f>
        <v>2452.59458786</v>
      </c>
      <c r="R63" s="36">
        <f>SUMIFS(СВЦЭМ!$D$33:$D$776,СВЦЭМ!$A$33:$A$776,$A63,СВЦЭМ!$B$33:$B$776,R$47)+'СЕТ СН'!$G$14+СВЦЭМ!$D$10+'СЕТ СН'!$G$5-'СЕТ СН'!$G$24</f>
        <v>2421.7819270499999</v>
      </c>
      <c r="S63" s="36">
        <f>SUMIFS(СВЦЭМ!$D$33:$D$776,СВЦЭМ!$A$33:$A$776,$A63,СВЦЭМ!$B$33:$B$776,S$47)+'СЕТ СН'!$G$14+СВЦЭМ!$D$10+'СЕТ СН'!$G$5-'СЕТ СН'!$G$24</f>
        <v>2421.1382798899999</v>
      </c>
      <c r="T63" s="36">
        <f>SUMIFS(СВЦЭМ!$D$33:$D$776,СВЦЭМ!$A$33:$A$776,$A63,СВЦЭМ!$B$33:$B$776,T$47)+'СЕТ СН'!$G$14+СВЦЭМ!$D$10+'СЕТ СН'!$G$5-'СЕТ СН'!$G$24</f>
        <v>2427.0741640900001</v>
      </c>
      <c r="U63" s="36">
        <f>SUMIFS(СВЦЭМ!$D$33:$D$776,СВЦЭМ!$A$33:$A$776,$A63,СВЦЭМ!$B$33:$B$776,U$47)+'СЕТ СН'!$G$14+СВЦЭМ!$D$10+'СЕТ СН'!$G$5-'СЕТ СН'!$G$24</f>
        <v>2447.1310005099999</v>
      </c>
      <c r="V63" s="36">
        <f>SUMIFS(СВЦЭМ!$D$33:$D$776,СВЦЭМ!$A$33:$A$776,$A63,СВЦЭМ!$B$33:$B$776,V$47)+'СЕТ СН'!$G$14+СВЦЭМ!$D$10+'СЕТ СН'!$G$5-'СЕТ СН'!$G$24</f>
        <v>2465.4768887099999</v>
      </c>
      <c r="W63" s="36">
        <f>SUMIFS(СВЦЭМ!$D$33:$D$776,СВЦЭМ!$A$33:$A$776,$A63,СВЦЭМ!$B$33:$B$776,W$47)+'СЕТ СН'!$G$14+СВЦЭМ!$D$10+'СЕТ СН'!$G$5-'СЕТ СН'!$G$24</f>
        <v>2459.3192526900002</v>
      </c>
      <c r="X63" s="36">
        <f>SUMIFS(СВЦЭМ!$D$33:$D$776,СВЦЭМ!$A$33:$A$776,$A63,СВЦЭМ!$B$33:$B$776,X$47)+'СЕТ СН'!$G$14+СВЦЭМ!$D$10+'СЕТ СН'!$G$5-'СЕТ СН'!$G$24</f>
        <v>2425.6615873599999</v>
      </c>
      <c r="Y63" s="36">
        <f>SUMIFS(СВЦЭМ!$D$33:$D$776,СВЦЭМ!$A$33:$A$776,$A63,СВЦЭМ!$B$33:$B$776,Y$47)+'СЕТ СН'!$G$14+СВЦЭМ!$D$10+'СЕТ СН'!$G$5-'СЕТ СН'!$G$24</f>
        <v>2382.5891795500002</v>
      </c>
    </row>
    <row r="64" spans="1:25" ht="15.75" x14ac:dyDescent="0.2">
      <c r="A64" s="35">
        <f t="shared" si="1"/>
        <v>43725</v>
      </c>
      <c r="B64" s="36">
        <f>SUMIFS(СВЦЭМ!$D$33:$D$776,СВЦЭМ!$A$33:$A$776,$A64,СВЦЭМ!$B$33:$B$776,B$47)+'СЕТ СН'!$G$14+СВЦЭМ!$D$10+'СЕТ СН'!$G$5-'СЕТ СН'!$G$24</f>
        <v>2424.4321120599998</v>
      </c>
      <c r="C64" s="36">
        <f>SUMIFS(СВЦЭМ!$D$33:$D$776,СВЦЭМ!$A$33:$A$776,$A64,СВЦЭМ!$B$33:$B$776,C$47)+'СЕТ СН'!$G$14+СВЦЭМ!$D$10+'СЕТ СН'!$G$5-'СЕТ СН'!$G$24</f>
        <v>2447.6978488300001</v>
      </c>
      <c r="D64" s="36">
        <f>SUMIFS(СВЦЭМ!$D$33:$D$776,СВЦЭМ!$A$33:$A$776,$A64,СВЦЭМ!$B$33:$B$776,D$47)+'СЕТ СН'!$G$14+СВЦЭМ!$D$10+'СЕТ СН'!$G$5-'СЕТ СН'!$G$24</f>
        <v>2455.94428849</v>
      </c>
      <c r="E64" s="36">
        <f>SUMIFS(СВЦЭМ!$D$33:$D$776,СВЦЭМ!$A$33:$A$776,$A64,СВЦЭМ!$B$33:$B$776,E$47)+'СЕТ СН'!$G$14+СВЦЭМ!$D$10+'СЕТ СН'!$G$5-'СЕТ СН'!$G$24</f>
        <v>2462.5317994100001</v>
      </c>
      <c r="F64" s="36">
        <f>SUMIFS(СВЦЭМ!$D$33:$D$776,СВЦЭМ!$A$33:$A$776,$A64,СВЦЭМ!$B$33:$B$776,F$47)+'СЕТ СН'!$G$14+СВЦЭМ!$D$10+'СЕТ СН'!$G$5-'СЕТ СН'!$G$24</f>
        <v>2469.79377376</v>
      </c>
      <c r="G64" s="36">
        <f>SUMIFS(СВЦЭМ!$D$33:$D$776,СВЦЭМ!$A$33:$A$776,$A64,СВЦЭМ!$B$33:$B$776,G$47)+'СЕТ СН'!$G$14+СВЦЭМ!$D$10+'СЕТ СН'!$G$5-'СЕТ СН'!$G$24</f>
        <v>2456.6467787699999</v>
      </c>
      <c r="H64" s="36">
        <f>SUMIFS(СВЦЭМ!$D$33:$D$776,СВЦЭМ!$A$33:$A$776,$A64,СВЦЭМ!$B$33:$B$776,H$47)+'СЕТ СН'!$G$14+СВЦЭМ!$D$10+'СЕТ СН'!$G$5-'СЕТ СН'!$G$24</f>
        <v>2420.8911201800001</v>
      </c>
      <c r="I64" s="36">
        <f>SUMIFS(СВЦЭМ!$D$33:$D$776,СВЦЭМ!$A$33:$A$776,$A64,СВЦЭМ!$B$33:$B$776,I$47)+'СЕТ СН'!$G$14+СВЦЭМ!$D$10+'СЕТ СН'!$G$5-'СЕТ СН'!$G$24</f>
        <v>2436.3971247899999</v>
      </c>
      <c r="J64" s="36">
        <f>SUMIFS(СВЦЭМ!$D$33:$D$776,СВЦЭМ!$A$33:$A$776,$A64,СВЦЭМ!$B$33:$B$776,J$47)+'СЕТ СН'!$G$14+СВЦЭМ!$D$10+'СЕТ СН'!$G$5-'СЕТ СН'!$G$24</f>
        <v>2452.54929395</v>
      </c>
      <c r="K64" s="36">
        <f>SUMIFS(СВЦЭМ!$D$33:$D$776,СВЦЭМ!$A$33:$A$776,$A64,СВЦЭМ!$B$33:$B$776,K$47)+'СЕТ СН'!$G$14+СВЦЭМ!$D$10+'СЕТ СН'!$G$5-'СЕТ СН'!$G$24</f>
        <v>2457.9720560800001</v>
      </c>
      <c r="L64" s="36">
        <f>SUMIFS(СВЦЭМ!$D$33:$D$776,СВЦЭМ!$A$33:$A$776,$A64,СВЦЭМ!$B$33:$B$776,L$47)+'СЕТ СН'!$G$14+СВЦЭМ!$D$10+'СЕТ СН'!$G$5-'СЕТ СН'!$G$24</f>
        <v>2448.1206218299999</v>
      </c>
      <c r="M64" s="36">
        <f>SUMIFS(СВЦЭМ!$D$33:$D$776,СВЦЭМ!$A$33:$A$776,$A64,СВЦЭМ!$B$33:$B$776,M$47)+'СЕТ СН'!$G$14+СВЦЭМ!$D$10+'СЕТ СН'!$G$5-'СЕТ СН'!$G$24</f>
        <v>2450.2840256199997</v>
      </c>
      <c r="N64" s="36">
        <f>SUMIFS(СВЦЭМ!$D$33:$D$776,СВЦЭМ!$A$33:$A$776,$A64,СВЦЭМ!$B$33:$B$776,N$47)+'СЕТ СН'!$G$14+СВЦЭМ!$D$10+'СЕТ СН'!$G$5-'СЕТ СН'!$G$24</f>
        <v>2456.1226145099999</v>
      </c>
      <c r="O64" s="36">
        <f>SUMIFS(СВЦЭМ!$D$33:$D$776,СВЦЭМ!$A$33:$A$776,$A64,СВЦЭМ!$B$33:$B$776,O$47)+'СЕТ СН'!$G$14+СВЦЭМ!$D$10+'СЕТ СН'!$G$5-'СЕТ СН'!$G$24</f>
        <v>2463.7443436899998</v>
      </c>
      <c r="P64" s="36">
        <f>SUMIFS(СВЦЭМ!$D$33:$D$776,СВЦЭМ!$A$33:$A$776,$A64,СВЦЭМ!$B$33:$B$776,P$47)+'СЕТ СН'!$G$14+СВЦЭМ!$D$10+'СЕТ СН'!$G$5-'СЕТ СН'!$G$24</f>
        <v>2468.7242698499999</v>
      </c>
      <c r="Q64" s="36">
        <f>SUMIFS(СВЦЭМ!$D$33:$D$776,СВЦЭМ!$A$33:$A$776,$A64,СВЦЭМ!$B$33:$B$776,Q$47)+'СЕТ СН'!$G$14+СВЦЭМ!$D$10+'СЕТ СН'!$G$5-'СЕТ СН'!$G$24</f>
        <v>2467.8790878999998</v>
      </c>
      <c r="R64" s="36">
        <f>SUMIFS(СВЦЭМ!$D$33:$D$776,СВЦЭМ!$A$33:$A$776,$A64,СВЦЭМ!$B$33:$B$776,R$47)+'СЕТ СН'!$G$14+СВЦЭМ!$D$10+'СЕТ СН'!$G$5-'СЕТ СН'!$G$24</f>
        <v>2424.5178896100001</v>
      </c>
      <c r="S64" s="36">
        <f>SUMIFS(СВЦЭМ!$D$33:$D$776,СВЦЭМ!$A$33:$A$776,$A64,СВЦЭМ!$B$33:$B$776,S$47)+'СЕТ СН'!$G$14+СВЦЭМ!$D$10+'СЕТ СН'!$G$5-'СЕТ СН'!$G$24</f>
        <v>2387.7237264699997</v>
      </c>
      <c r="T64" s="36">
        <f>SUMIFS(СВЦЭМ!$D$33:$D$776,СВЦЭМ!$A$33:$A$776,$A64,СВЦЭМ!$B$33:$B$776,T$47)+'СЕТ СН'!$G$14+СВЦЭМ!$D$10+'СЕТ СН'!$G$5-'СЕТ СН'!$G$24</f>
        <v>2379.4846484099999</v>
      </c>
      <c r="U64" s="36">
        <f>SUMIFS(СВЦЭМ!$D$33:$D$776,СВЦЭМ!$A$33:$A$776,$A64,СВЦЭМ!$B$33:$B$776,U$47)+'СЕТ СН'!$G$14+СВЦЭМ!$D$10+'СЕТ СН'!$G$5-'СЕТ СН'!$G$24</f>
        <v>2387.98255488</v>
      </c>
      <c r="V64" s="36">
        <f>SUMIFS(СВЦЭМ!$D$33:$D$776,СВЦЭМ!$A$33:$A$776,$A64,СВЦЭМ!$B$33:$B$776,V$47)+'СЕТ СН'!$G$14+СВЦЭМ!$D$10+'СЕТ СН'!$G$5-'СЕТ СН'!$G$24</f>
        <v>2390.09377417</v>
      </c>
      <c r="W64" s="36">
        <f>SUMIFS(СВЦЭМ!$D$33:$D$776,СВЦЭМ!$A$33:$A$776,$A64,СВЦЭМ!$B$33:$B$776,W$47)+'СЕТ СН'!$G$14+СВЦЭМ!$D$10+'СЕТ СН'!$G$5-'СЕТ СН'!$G$24</f>
        <v>2374.2939039899998</v>
      </c>
      <c r="X64" s="36">
        <f>SUMIFS(СВЦЭМ!$D$33:$D$776,СВЦЭМ!$A$33:$A$776,$A64,СВЦЭМ!$B$33:$B$776,X$47)+'СЕТ СН'!$G$14+СВЦЭМ!$D$10+'СЕТ СН'!$G$5-'СЕТ СН'!$G$24</f>
        <v>2391.6370350699999</v>
      </c>
      <c r="Y64" s="36">
        <f>SUMIFS(СВЦЭМ!$D$33:$D$776,СВЦЭМ!$A$33:$A$776,$A64,СВЦЭМ!$B$33:$B$776,Y$47)+'СЕТ СН'!$G$14+СВЦЭМ!$D$10+'СЕТ СН'!$G$5-'СЕТ СН'!$G$24</f>
        <v>2464.8517052799998</v>
      </c>
    </row>
    <row r="65" spans="1:26" ht="15.75" x14ac:dyDescent="0.2">
      <c r="A65" s="35">
        <f t="shared" si="1"/>
        <v>43726</v>
      </c>
      <c r="B65" s="36">
        <f>SUMIFS(СВЦЭМ!$D$33:$D$776,СВЦЭМ!$A$33:$A$776,$A65,СВЦЭМ!$B$33:$B$776,B$47)+'СЕТ СН'!$G$14+СВЦЭМ!$D$10+'СЕТ СН'!$G$5-'СЕТ СН'!$G$24</f>
        <v>2505.95144605</v>
      </c>
      <c r="C65" s="36">
        <f>SUMIFS(СВЦЭМ!$D$33:$D$776,СВЦЭМ!$A$33:$A$776,$A65,СВЦЭМ!$B$33:$B$776,C$47)+'СЕТ СН'!$G$14+СВЦЭМ!$D$10+'СЕТ СН'!$G$5-'СЕТ СН'!$G$24</f>
        <v>2508.6677415099998</v>
      </c>
      <c r="D65" s="36">
        <f>SUMIFS(СВЦЭМ!$D$33:$D$776,СВЦЭМ!$A$33:$A$776,$A65,СВЦЭМ!$B$33:$B$776,D$47)+'СЕТ СН'!$G$14+СВЦЭМ!$D$10+'СЕТ СН'!$G$5-'СЕТ СН'!$G$24</f>
        <v>2515.4273511000001</v>
      </c>
      <c r="E65" s="36">
        <f>SUMIFS(СВЦЭМ!$D$33:$D$776,СВЦЭМ!$A$33:$A$776,$A65,СВЦЭМ!$B$33:$B$776,E$47)+'СЕТ СН'!$G$14+СВЦЭМ!$D$10+'СЕТ СН'!$G$5-'СЕТ СН'!$G$24</f>
        <v>2521.3294517599998</v>
      </c>
      <c r="F65" s="36">
        <f>SUMIFS(СВЦЭМ!$D$33:$D$776,СВЦЭМ!$A$33:$A$776,$A65,СВЦЭМ!$B$33:$B$776,F$47)+'СЕТ СН'!$G$14+СВЦЭМ!$D$10+'СЕТ СН'!$G$5-'СЕТ СН'!$G$24</f>
        <v>2521.96924145</v>
      </c>
      <c r="G65" s="36">
        <f>SUMIFS(СВЦЭМ!$D$33:$D$776,СВЦЭМ!$A$33:$A$776,$A65,СВЦЭМ!$B$33:$B$776,G$47)+'СЕТ СН'!$G$14+СВЦЭМ!$D$10+'СЕТ СН'!$G$5-'СЕТ СН'!$G$24</f>
        <v>2503.37637559</v>
      </c>
      <c r="H65" s="36">
        <f>SUMIFS(СВЦЭМ!$D$33:$D$776,СВЦЭМ!$A$33:$A$776,$A65,СВЦЭМ!$B$33:$B$776,H$47)+'СЕТ СН'!$G$14+СВЦЭМ!$D$10+'СЕТ СН'!$G$5-'СЕТ СН'!$G$24</f>
        <v>2466.3076128000002</v>
      </c>
      <c r="I65" s="36">
        <f>SUMIFS(СВЦЭМ!$D$33:$D$776,СВЦЭМ!$A$33:$A$776,$A65,СВЦЭМ!$B$33:$B$776,I$47)+'СЕТ СН'!$G$14+СВЦЭМ!$D$10+'СЕТ СН'!$G$5-'СЕТ СН'!$G$24</f>
        <v>2426.1471763</v>
      </c>
      <c r="J65" s="36">
        <f>SUMIFS(СВЦЭМ!$D$33:$D$776,СВЦЭМ!$A$33:$A$776,$A65,СВЦЭМ!$B$33:$B$776,J$47)+'СЕТ СН'!$G$14+СВЦЭМ!$D$10+'СЕТ СН'!$G$5-'СЕТ СН'!$G$24</f>
        <v>2392.0851041599999</v>
      </c>
      <c r="K65" s="36">
        <f>SUMIFS(СВЦЭМ!$D$33:$D$776,СВЦЭМ!$A$33:$A$776,$A65,СВЦЭМ!$B$33:$B$776,K$47)+'СЕТ СН'!$G$14+СВЦЭМ!$D$10+'СЕТ СН'!$G$5-'СЕТ СН'!$G$24</f>
        <v>2385.5799182400001</v>
      </c>
      <c r="L65" s="36">
        <f>SUMIFS(СВЦЭМ!$D$33:$D$776,СВЦЭМ!$A$33:$A$776,$A65,СВЦЭМ!$B$33:$B$776,L$47)+'СЕТ СН'!$G$14+СВЦЭМ!$D$10+'СЕТ СН'!$G$5-'СЕТ СН'!$G$24</f>
        <v>2380.72160859</v>
      </c>
      <c r="M65" s="36">
        <f>SUMIFS(СВЦЭМ!$D$33:$D$776,СВЦЭМ!$A$33:$A$776,$A65,СВЦЭМ!$B$33:$B$776,M$47)+'СЕТ СН'!$G$14+СВЦЭМ!$D$10+'СЕТ СН'!$G$5-'СЕТ СН'!$G$24</f>
        <v>2377.2625380999998</v>
      </c>
      <c r="N65" s="36">
        <f>SUMIFS(СВЦЭМ!$D$33:$D$776,СВЦЭМ!$A$33:$A$776,$A65,СВЦЭМ!$B$33:$B$776,N$47)+'СЕТ СН'!$G$14+СВЦЭМ!$D$10+'СЕТ СН'!$G$5-'СЕТ СН'!$G$24</f>
        <v>2381.9728722199998</v>
      </c>
      <c r="O65" s="36">
        <f>SUMIFS(СВЦЭМ!$D$33:$D$776,СВЦЭМ!$A$33:$A$776,$A65,СВЦЭМ!$B$33:$B$776,O$47)+'СЕТ СН'!$G$14+СВЦЭМ!$D$10+'СЕТ СН'!$G$5-'СЕТ СН'!$G$24</f>
        <v>2390.6246621199998</v>
      </c>
      <c r="P65" s="36">
        <f>SUMIFS(СВЦЭМ!$D$33:$D$776,СВЦЭМ!$A$33:$A$776,$A65,СВЦЭМ!$B$33:$B$776,P$47)+'СЕТ СН'!$G$14+СВЦЭМ!$D$10+'СЕТ СН'!$G$5-'СЕТ СН'!$G$24</f>
        <v>2392.9977893099999</v>
      </c>
      <c r="Q65" s="36">
        <f>SUMIFS(СВЦЭМ!$D$33:$D$776,СВЦЭМ!$A$33:$A$776,$A65,СВЦЭМ!$B$33:$B$776,Q$47)+'СЕТ СН'!$G$14+СВЦЭМ!$D$10+'СЕТ СН'!$G$5-'СЕТ СН'!$G$24</f>
        <v>2402.24992522</v>
      </c>
      <c r="R65" s="36">
        <f>SUMIFS(СВЦЭМ!$D$33:$D$776,СВЦЭМ!$A$33:$A$776,$A65,СВЦЭМ!$B$33:$B$776,R$47)+'СЕТ СН'!$G$14+СВЦЭМ!$D$10+'СЕТ СН'!$G$5-'СЕТ СН'!$G$24</f>
        <v>2378.9912971899998</v>
      </c>
      <c r="S65" s="36">
        <f>SUMIFS(СВЦЭМ!$D$33:$D$776,СВЦЭМ!$A$33:$A$776,$A65,СВЦЭМ!$B$33:$B$776,S$47)+'СЕТ СН'!$G$14+СВЦЭМ!$D$10+'СЕТ СН'!$G$5-'СЕТ СН'!$G$24</f>
        <v>2366.1402205199997</v>
      </c>
      <c r="T65" s="36">
        <f>SUMIFS(СВЦЭМ!$D$33:$D$776,СВЦЭМ!$A$33:$A$776,$A65,СВЦЭМ!$B$33:$B$776,T$47)+'СЕТ СН'!$G$14+СВЦЭМ!$D$10+'СЕТ СН'!$G$5-'СЕТ СН'!$G$24</f>
        <v>2393.05360789</v>
      </c>
      <c r="U65" s="36">
        <f>SUMIFS(СВЦЭМ!$D$33:$D$776,СВЦЭМ!$A$33:$A$776,$A65,СВЦЭМ!$B$33:$B$776,U$47)+'СЕТ СН'!$G$14+СВЦЭМ!$D$10+'СЕТ СН'!$G$5-'СЕТ СН'!$G$24</f>
        <v>2423.3398332100001</v>
      </c>
      <c r="V65" s="36">
        <f>SUMIFS(СВЦЭМ!$D$33:$D$776,СВЦЭМ!$A$33:$A$776,$A65,СВЦЭМ!$B$33:$B$776,V$47)+'СЕТ СН'!$G$14+СВЦЭМ!$D$10+'СЕТ СН'!$G$5-'СЕТ СН'!$G$24</f>
        <v>2440.2054177199998</v>
      </c>
      <c r="W65" s="36">
        <f>SUMIFS(СВЦЭМ!$D$33:$D$776,СВЦЭМ!$A$33:$A$776,$A65,СВЦЭМ!$B$33:$B$776,W$47)+'СЕТ СН'!$G$14+СВЦЭМ!$D$10+'СЕТ СН'!$G$5-'СЕТ СН'!$G$24</f>
        <v>2426.1656136500001</v>
      </c>
      <c r="X65" s="36">
        <f>SUMIFS(СВЦЭМ!$D$33:$D$776,СВЦЭМ!$A$33:$A$776,$A65,СВЦЭМ!$B$33:$B$776,X$47)+'СЕТ СН'!$G$14+СВЦЭМ!$D$10+'СЕТ СН'!$G$5-'СЕТ СН'!$G$24</f>
        <v>2393.7223335500003</v>
      </c>
      <c r="Y65" s="36">
        <f>SUMIFS(СВЦЭМ!$D$33:$D$776,СВЦЭМ!$A$33:$A$776,$A65,СВЦЭМ!$B$33:$B$776,Y$47)+'СЕТ СН'!$G$14+СВЦЭМ!$D$10+'СЕТ СН'!$G$5-'СЕТ СН'!$G$24</f>
        <v>2414.6715042800001</v>
      </c>
    </row>
    <row r="66" spans="1:26" ht="15.75" x14ac:dyDescent="0.2">
      <c r="A66" s="35">
        <f t="shared" si="1"/>
        <v>43727</v>
      </c>
      <c r="B66" s="36">
        <f>SUMIFS(СВЦЭМ!$D$33:$D$776,СВЦЭМ!$A$33:$A$776,$A66,СВЦЭМ!$B$33:$B$776,B$47)+'СЕТ СН'!$G$14+СВЦЭМ!$D$10+'СЕТ СН'!$G$5-'СЕТ СН'!$G$24</f>
        <v>2404.2744930999997</v>
      </c>
      <c r="C66" s="36">
        <f>SUMIFS(СВЦЭМ!$D$33:$D$776,СВЦЭМ!$A$33:$A$776,$A66,СВЦЭМ!$B$33:$B$776,C$47)+'СЕТ СН'!$G$14+СВЦЭМ!$D$10+'СЕТ СН'!$G$5-'СЕТ СН'!$G$24</f>
        <v>2426.8284977499998</v>
      </c>
      <c r="D66" s="36">
        <f>SUMIFS(СВЦЭМ!$D$33:$D$776,СВЦЭМ!$A$33:$A$776,$A66,СВЦЭМ!$B$33:$B$776,D$47)+'СЕТ СН'!$G$14+СВЦЭМ!$D$10+'СЕТ СН'!$G$5-'СЕТ СН'!$G$24</f>
        <v>2451.1582290000001</v>
      </c>
      <c r="E66" s="36">
        <f>SUMIFS(СВЦЭМ!$D$33:$D$776,СВЦЭМ!$A$33:$A$776,$A66,СВЦЭМ!$B$33:$B$776,E$47)+'СЕТ СН'!$G$14+СВЦЭМ!$D$10+'СЕТ СН'!$G$5-'СЕТ СН'!$G$24</f>
        <v>2458.5474838599998</v>
      </c>
      <c r="F66" s="36">
        <f>SUMIFS(СВЦЭМ!$D$33:$D$776,СВЦЭМ!$A$33:$A$776,$A66,СВЦЭМ!$B$33:$B$776,F$47)+'СЕТ СН'!$G$14+СВЦЭМ!$D$10+'СЕТ СН'!$G$5-'СЕТ СН'!$G$24</f>
        <v>2460.6343203599999</v>
      </c>
      <c r="G66" s="36">
        <f>SUMIFS(СВЦЭМ!$D$33:$D$776,СВЦЭМ!$A$33:$A$776,$A66,СВЦЭМ!$B$33:$B$776,G$47)+'СЕТ СН'!$G$14+СВЦЭМ!$D$10+'СЕТ СН'!$G$5-'СЕТ СН'!$G$24</f>
        <v>2442.8449231700001</v>
      </c>
      <c r="H66" s="36">
        <f>SUMIFS(СВЦЭМ!$D$33:$D$776,СВЦЭМ!$A$33:$A$776,$A66,СВЦЭМ!$B$33:$B$776,H$47)+'СЕТ СН'!$G$14+СВЦЭМ!$D$10+'СЕТ СН'!$G$5-'СЕТ СН'!$G$24</f>
        <v>2405.7351753299999</v>
      </c>
      <c r="I66" s="36">
        <f>SUMIFS(СВЦЭМ!$D$33:$D$776,СВЦЭМ!$A$33:$A$776,$A66,СВЦЭМ!$B$33:$B$776,I$47)+'СЕТ СН'!$G$14+СВЦЭМ!$D$10+'СЕТ СН'!$G$5-'СЕТ СН'!$G$24</f>
        <v>2366.2374488599999</v>
      </c>
      <c r="J66" s="36">
        <f>SUMIFS(СВЦЭМ!$D$33:$D$776,СВЦЭМ!$A$33:$A$776,$A66,СВЦЭМ!$B$33:$B$776,J$47)+'СЕТ СН'!$G$14+СВЦЭМ!$D$10+'СЕТ СН'!$G$5-'СЕТ СН'!$G$24</f>
        <v>2380.1322073599999</v>
      </c>
      <c r="K66" s="36">
        <f>SUMIFS(СВЦЭМ!$D$33:$D$776,СВЦЭМ!$A$33:$A$776,$A66,СВЦЭМ!$B$33:$B$776,K$47)+'СЕТ СН'!$G$14+СВЦЭМ!$D$10+'СЕТ СН'!$G$5-'СЕТ СН'!$G$24</f>
        <v>2447.1305820399998</v>
      </c>
      <c r="L66" s="36">
        <f>SUMIFS(СВЦЭМ!$D$33:$D$776,СВЦЭМ!$A$33:$A$776,$A66,СВЦЭМ!$B$33:$B$776,L$47)+'СЕТ СН'!$G$14+СВЦЭМ!$D$10+'СЕТ СН'!$G$5-'СЕТ СН'!$G$24</f>
        <v>2496.1741867700002</v>
      </c>
      <c r="M66" s="36">
        <f>SUMIFS(СВЦЭМ!$D$33:$D$776,СВЦЭМ!$A$33:$A$776,$A66,СВЦЭМ!$B$33:$B$776,M$47)+'СЕТ СН'!$G$14+СВЦЭМ!$D$10+'СЕТ СН'!$G$5-'СЕТ СН'!$G$24</f>
        <v>2485.43663087</v>
      </c>
      <c r="N66" s="36">
        <f>SUMIFS(СВЦЭМ!$D$33:$D$776,СВЦЭМ!$A$33:$A$776,$A66,СВЦЭМ!$B$33:$B$776,N$47)+'СЕТ СН'!$G$14+СВЦЭМ!$D$10+'СЕТ СН'!$G$5-'СЕТ СН'!$G$24</f>
        <v>2494.09160299</v>
      </c>
      <c r="O66" s="36">
        <f>SUMIFS(СВЦЭМ!$D$33:$D$776,СВЦЭМ!$A$33:$A$776,$A66,СВЦЭМ!$B$33:$B$776,O$47)+'СЕТ СН'!$G$14+СВЦЭМ!$D$10+'СЕТ СН'!$G$5-'СЕТ СН'!$G$24</f>
        <v>2498.27810946</v>
      </c>
      <c r="P66" s="36">
        <f>SUMIFS(СВЦЭМ!$D$33:$D$776,СВЦЭМ!$A$33:$A$776,$A66,СВЦЭМ!$B$33:$B$776,P$47)+'СЕТ СН'!$G$14+СВЦЭМ!$D$10+'СЕТ СН'!$G$5-'СЕТ СН'!$G$24</f>
        <v>2385.5549863299998</v>
      </c>
      <c r="Q66" s="36">
        <f>SUMIFS(СВЦЭМ!$D$33:$D$776,СВЦЭМ!$A$33:$A$776,$A66,СВЦЭМ!$B$33:$B$776,Q$47)+'СЕТ СН'!$G$14+СВЦЭМ!$D$10+'СЕТ СН'!$G$5-'СЕТ СН'!$G$24</f>
        <v>2382.9932467999997</v>
      </c>
      <c r="R66" s="36">
        <f>SUMIFS(СВЦЭМ!$D$33:$D$776,СВЦЭМ!$A$33:$A$776,$A66,СВЦЭМ!$B$33:$B$776,R$47)+'СЕТ СН'!$G$14+СВЦЭМ!$D$10+'СЕТ СН'!$G$5-'СЕТ СН'!$G$24</f>
        <v>2383.99528809</v>
      </c>
      <c r="S66" s="36">
        <f>SUMIFS(СВЦЭМ!$D$33:$D$776,СВЦЭМ!$A$33:$A$776,$A66,СВЦЭМ!$B$33:$B$776,S$47)+'СЕТ СН'!$G$14+СВЦЭМ!$D$10+'СЕТ СН'!$G$5-'СЕТ СН'!$G$24</f>
        <v>2383.3495546499998</v>
      </c>
      <c r="T66" s="36">
        <f>SUMIFS(СВЦЭМ!$D$33:$D$776,СВЦЭМ!$A$33:$A$776,$A66,СВЦЭМ!$B$33:$B$776,T$47)+'СЕТ СН'!$G$14+СВЦЭМ!$D$10+'СЕТ СН'!$G$5-'СЕТ СН'!$G$24</f>
        <v>2387.5613063199999</v>
      </c>
      <c r="U66" s="36">
        <f>SUMIFS(СВЦЭМ!$D$33:$D$776,СВЦЭМ!$A$33:$A$776,$A66,СВЦЭМ!$B$33:$B$776,U$47)+'СЕТ СН'!$G$14+СВЦЭМ!$D$10+'СЕТ СН'!$G$5-'СЕТ СН'!$G$24</f>
        <v>2402.98885187</v>
      </c>
      <c r="V66" s="36">
        <f>SUMIFS(СВЦЭМ!$D$33:$D$776,СВЦЭМ!$A$33:$A$776,$A66,СВЦЭМ!$B$33:$B$776,V$47)+'СЕТ СН'!$G$14+СВЦЭМ!$D$10+'СЕТ СН'!$G$5-'СЕТ СН'!$G$24</f>
        <v>2410.8287089599999</v>
      </c>
      <c r="W66" s="36">
        <f>SUMIFS(СВЦЭМ!$D$33:$D$776,СВЦЭМ!$A$33:$A$776,$A66,СВЦЭМ!$B$33:$B$776,W$47)+'СЕТ СН'!$G$14+СВЦЭМ!$D$10+'СЕТ СН'!$G$5-'СЕТ СН'!$G$24</f>
        <v>2398.11027517</v>
      </c>
      <c r="X66" s="36">
        <f>SUMIFS(СВЦЭМ!$D$33:$D$776,СВЦЭМ!$A$33:$A$776,$A66,СВЦЭМ!$B$33:$B$776,X$47)+'СЕТ СН'!$G$14+СВЦЭМ!$D$10+'СЕТ СН'!$G$5-'СЕТ СН'!$G$24</f>
        <v>2368.08263476</v>
      </c>
      <c r="Y66" s="36">
        <f>SUMIFS(СВЦЭМ!$D$33:$D$776,СВЦЭМ!$A$33:$A$776,$A66,СВЦЭМ!$B$33:$B$776,Y$47)+'СЕТ СН'!$G$14+СВЦЭМ!$D$10+'СЕТ СН'!$G$5-'СЕТ СН'!$G$24</f>
        <v>2410.73646194</v>
      </c>
    </row>
    <row r="67" spans="1:26" ht="15.75" x14ac:dyDescent="0.2">
      <c r="A67" s="35">
        <f t="shared" si="1"/>
        <v>43728</v>
      </c>
      <c r="B67" s="36">
        <f>SUMIFS(СВЦЭМ!$D$33:$D$776,СВЦЭМ!$A$33:$A$776,$A67,СВЦЭМ!$B$33:$B$776,B$47)+'СЕТ СН'!$G$14+СВЦЭМ!$D$10+'СЕТ СН'!$G$5-'СЕТ СН'!$G$24</f>
        <v>2513.6145639699998</v>
      </c>
      <c r="C67" s="36">
        <f>SUMIFS(СВЦЭМ!$D$33:$D$776,СВЦЭМ!$A$33:$A$776,$A67,СВЦЭМ!$B$33:$B$776,C$47)+'СЕТ СН'!$G$14+СВЦЭМ!$D$10+'СЕТ СН'!$G$5-'СЕТ СН'!$G$24</f>
        <v>2549.9243863399997</v>
      </c>
      <c r="D67" s="36">
        <f>SUMIFS(СВЦЭМ!$D$33:$D$776,СВЦЭМ!$A$33:$A$776,$A67,СВЦЭМ!$B$33:$B$776,D$47)+'СЕТ СН'!$G$14+СВЦЭМ!$D$10+'СЕТ СН'!$G$5-'СЕТ СН'!$G$24</f>
        <v>2553.58086942</v>
      </c>
      <c r="E67" s="36">
        <f>SUMIFS(СВЦЭМ!$D$33:$D$776,СВЦЭМ!$A$33:$A$776,$A67,СВЦЭМ!$B$33:$B$776,E$47)+'СЕТ СН'!$G$14+СВЦЭМ!$D$10+'СЕТ СН'!$G$5-'СЕТ СН'!$G$24</f>
        <v>2558.7019583699998</v>
      </c>
      <c r="F67" s="36">
        <f>SUMIFS(СВЦЭМ!$D$33:$D$776,СВЦЭМ!$A$33:$A$776,$A67,СВЦЭМ!$B$33:$B$776,F$47)+'СЕТ СН'!$G$14+СВЦЭМ!$D$10+'СЕТ СН'!$G$5-'СЕТ СН'!$G$24</f>
        <v>2562.5429606799999</v>
      </c>
      <c r="G67" s="36">
        <f>SUMIFS(СВЦЭМ!$D$33:$D$776,СВЦЭМ!$A$33:$A$776,$A67,СВЦЭМ!$B$33:$B$776,G$47)+'СЕТ СН'!$G$14+СВЦЭМ!$D$10+'СЕТ СН'!$G$5-'СЕТ СН'!$G$24</f>
        <v>2556.9187479000002</v>
      </c>
      <c r="H67" s="36">
        <f>SUMIFS(СВЦЭМ!$D$33:$D$776,СВЦЭМ!$A$33:$A$776,$A67,СВЦЭМ!$B$33:$B$776,H$47)+'СЕТ СН'!$G$14+СВЦЭМ!$D$10+'СЕТ СН'!$G$5-'СЕТ СН'!$G$24</f>
        <v>2505.6131196400001</v>
      </c>
      <c r="I67" s="36">
        <f>SUMIFS(СВЦЭМ!$D$33:$D$776,СВЦЭМ!$A$33:$A$776,$A67,СВЦЭМ!$B$33:$B$776,I$47)+'СЕТ СН'!$G$14+СВЦЭМ!$D$10+'СЕТ СН'!$G$5-'СЕТ СН'!$G$24</f>
        <v>2467.0077372800001</v>
      </c>
      <c r="J67" s="36">
        <f>SUMIFS(СВЦЭМ!$D$33:$D$776,СВЦЭМ!$A$33:$A$776,$A67,СВЦЭМ!$B$33:$B$776,J$47)+'СЕТ СН'!$G$14+СВЦЭМ!$D$10+'СЕТ СН'!$G$5-'СЕТ СН'!$G$24</f>
        <v>2466.6529157800001</v>
      </c>
      <c r="K67" s="36">
        <f>SUMIFS(СВЦЭМ!$D$33:$D$776,СВЦЭМ!$A$33:$A$776,$A67,СВЦЭМ!$B$33:$B$776,K$47)+'СЕТ СН'!$G$14+СВЦЭМ!$D$10+'СЕТ СН'!$G$5-'СЕТ СН'!$G$24</f>
        <v>2454.8541055199998</v>
      </c>
      <c r="L67" s="36">
        <f>SUMIFS(СВЦЭМ!$D$33:$D$776,СВЦЭМ!$A$33:$A$776,$A67,СВЦЭМ!$B$33:$B$776,L$47)+'СЕТ СН'!$G$14+СВЦЭМ!$D$10+'СЕТ СН'!$G$5-'СЕТ СН'!$G$24</f>
        <v>2456.0661167799999</v>
      </c>
      <c r="M67" s="36">
        <f>SUMIFS(СВЦЭМ!$D$33:$D$776,СВЦЭМ!$A$33:$A$776,$A67,СВЦЭМ!$B$33:$B$776,M$47)+'СЕТ СН'!$G$14+СВЦЭМ!$D$10+'СЕТ СН'!$G$5-'СЕТ СН'!$G$24</f>
        <v>2458.9200762599999</v>
      </c>
      <c r="N67" s="36">
        <f>SUMIFS(СВЦЭМ!$D$33:$D$776,СВЦЭМ!$A$33:$A$776,$A67,СВЦЭМ!$B$33:$B$776,N$47)+'СЕТ СН'!$G$14+СВЦЭМ!$D$10+'СЕТ СН'!$G$5-'СЕТ СН'!$G$24</f>
        <v>2441.5527978</v>
      </c>
      <c r="O67" s="36">
        <f>SUMIFS(СВЦЭМ!$D$33:$D$776,СВЦЭМ!$A$33:$A$776,$A67,СВЦЭМ!$B$33:$B$776,O$47)+'СЕТ СН'!$G$14+СВЦЭМ!$D$10+'СЕТ СН'!$G$5-'СЕТ СН'!$G$24</f>
        <v>2443.0820257400001</v>
      </c>
      <c r="P67" s="36">
        <f>SUMIFS(СВЦЭМ!$D$33:$D$776,СВЦЭМ!$A$33:$A$776,$A67,СВЦЭМ!$B$33:$B$776,P$47)+'СЕТ СН'!$G$14+СВЦЭМ!$D$10+'СЕТ СН'!$G$5-'СЕТ СН'!$G$24</f>
        <v>2460.5101853400001</v>
      </c>
      <c r="Q67" s="36">
        <f>SUMIFS(СВЦЭМ!$D$33:$D$776,СВЦЭМ!$A$33:$A$776,$A67,СВЦЭМ!$B$33:$B$776,Q$47)+'СЕТ СН'!$G$14+СВЦЭМ!$D$10+'СЕТ СН'!$G$5-'СЕТ СН'!$G$24</f>
        <v>2490.7617473400001</v>
      </c>
      <c r="R67" s="36">
        <f>SUMIFS(СВЦЭМ!$D$33:$D$776,СВЦЭМ!$A$33:$A$776,$A67,СВЦЭМ!$B$33:$B$776,R$47)+'СЕТ СН'!$G$14+СВЦЭМ!$D$10+'СЕТ СН'!$G$5-'СЕТ СН'!$G$24</f>
        <v>2453.6207776299998</v>
      </c>
      <c r="S67" s="36">
        <f>SUMIFS(СВЦЭМ!$D$33:$D$776,СВЦЭМ!$A$33:$A$776,$A67,СВЦЭМ!$B$33:$B$776,S$47)+'СЕТ СН'!$G$14+СВЦЭМ!$D$10+'СЕТ СН'!$G$5-'СЕТ СН'!$G$24</f>
        <v>2421.0735175899999</v>
      </c>
      <c r="T67" s="36">
        <f>SUMIFS(СВЦЭМ!$D$33:$D$776,СВЦЭМ!$A$33:$A$776,$A67,СВЦЭМ!$B$33:$B$776,T$47)+'СЕТ СН'!$G$14+СВЦЭМ!$D$10+'СЕТ СН'!$G$5-'СЕТ СН'!$G$24</f>
        <v>2392.3172297800002</v>
      </c>
      <c r="U67" s="36">
        <f>SUMIFS(СВЦЭМ!$D$33:$D$776,СВЦЭМ!$A$33:$A$776,$A67,СВЦЭМ!$B$33:$B$776,U$47)+'СЕТ СН'!$G$14+СВЦЭМ!$D$10+'СЕТ СН'!$G$5-'СЕТ СН'!$G$24</f>
        <v>2357.5794462399999</v>
      </c>
      <c r="V67" s="36">
        <f>SUMIFS(СВЦЭМ!$D$33:$D$776,СВЦЭМ!$A$33:$A$776,$A67,СВЦЭМ!$B$33:$B$776,V$47)+'СЕТ СН'!$G$14+СВЦЭМ!$D$10+'СЕТ СН'!$G$5-'СЕТ СН'!$G$24</f>
        <v>2356.8184437</v>
      </c>
      <c r="W67" s="36">
        <f>SUMIFS(СВЦЭМ!$D$33:$D$776,СВЦЭМ!$A$33:$A$776,$A67,СВЦЭМ!$B$33:$B$776,W$47)+'СЕТ СН'!$G$14+СВЦЭМ!$D$10+'СЕТ СН'!$G$5-'СЕТ СН'!$G$24</f>
        <v>2351.56011253</v>
      </c>
      <c r="X67" s="36">
        <f>SUMIFS(СВЦЭМ!$D$33:$D$776,СВЦЭМ!$A$33:$A$776,$A67,СВЦЭМ!$B$33:$B$776,X$47)+'СЕТ СН'!$G$14+СВЦЭМ!$D$10+'СЕТ СН'!$G$5-'СЕТ СН'!$G$24</f>
        <v>2377.6711466199999</v>
      </c>
      <c r="Y67" s="36">
        <f>SUMIFS(СВЦЭМ!$D$33:$D$776,СВЦЭМ!$A$33:$A$776,$A67,СВЦЭМ!$B$33:$B$776,Y$47)+'СЕТ СН'!$G$14+СВЦЭМ!$D$10+'СЕТ СН'!$G$5-'СЕТ СН'!$G$24</f>
        <v>2427.5694094400001</v>
      </c>
    </row>
    <row r="68" spans="1:26" ht="15.75" x14ac:dyDescent="0.2">
      <c r="A68" s="35">
        <f t="shared" si="1"/>
        <v>43729</v>
      </c>
      <c r="B68" s="36">
        <f>SUMIFS(СВЦЭМ!$D$33:$D$776,СВЦЭМ!$A$33:$A$776,$A68,СВЦЭМ!$B$33:$B$776,B$47)+'СЕТ СН'!$G$14+СВЦЭМ!$D$10+'СЕТ СН'!$G$5-'СЕТ СН'!$G$24</f>
        <v>2483.9121440600002</v>
      </c>
      <c r="C68" s="36">
        <f>SUMIFS(СВЦЭМ!$D$33:$D$776,СВЦЭМ!$A$33:$A$776,$A68,СВЦЭМ!$B$33:$B$776,C$47)+'СЕТ СН'!$G$14+СВЦЭМ!$D$10+'СЕТ СН'!$G$5-'СЕТ СН'!$G$24</f>
        <v>2478.9907348400002</v>
      </c>
      <c r="D68" s="36">
        <f>SUMIFS(СВЦЭМ!$D$33:$D$776,СВЦЭМ!$A$33:$A$776,$A68,СВЦЭМ!$B$33:$B$776,D$47)+'СЕТ СН'!$G$14+СВЦЭМ!$D$10+'СЕТ СН'!$G$5-'СЕТ СН'!$G$24</f>
        <v>2478.63167191</v>
      </c>
      <c r="E68" s="36">
        <f>SUMIFS(СВЦЭМ!$D$33:$D$776,СВЦЭМ!$A$33:$A$776,$A68,СВЦЭМ!$B$33:$B$776,E$47)+'СЕТ СН'!$G$14+СВЦЭМ!$D$10+'СЕТ СН'!$G$5-'СЕТ СН'!$G$24</f>
        <v>2490.2571263999998</v>
      </c>
      <c r="F68" s="36">
        <f>SUMIFS(СВЦЭМ!$D$33:$D$776,СВЦЭМ!$A$33:$A$776,$A68,СВЦЭМ!$B$33:$B$776,F$47)+'СЕТ СН'!$G$14+СВЦЭМ!$D$10+'СЕТ СН'!$G$5-'СЕТ СН'!$G$24</f>
        <v>2498.0481950399999</v>
      </c>
      <c r="G68" s="36">
        <f>SUMIFS(СВЦЭМ!$D$33:$D$776,СВЦЭМ!$A$33:$A$776,$A68,СВЦЭМ!$B$33:$B$776,G$47)+'СЕТ СН'!$G$14+СВЦЭМ!$D$10+'СЕТ СН'!$G$5-'СЕТ СН'!$G$24</f>
        <v>2485.24440981</v>
      </c>
      <c r="H68" s="36">
        <f>SUMIFS(СВЦЭМ!$D$33:$D$776,СВЦЭМ!$A$33:$A$776,$A68,СВЦЭМ!$B$33:$B$776,H$47)+'СЕТ СН'!$G$14+СВЦЭМ!$D$10+'СЕТ СН'!$G$5-'СЕТ СН'!$G$24</f>
        <v>2460.9533845000001</v>
      </c>
      <c r="I68" s="36">
        <f>SUMIFS(СВЦЭМ!$D$33:$D$776,СВЦЭМ!$A$33:$A$776,$A68,СВЦЭМ!$B$33:$B$776,I$47)+'СЕТ СН'!$G$14+СВЦЭМ!$D$10+'СЕТ СН'!$G$5-'СЕТ СН'!$G$24</f>
        <v>2431.8494764799998</v>
      </c>
      <c r="J68" s="36">
        <f>SUMIFS(СВЦЭМ!$D$33:$D$776,СВЦЭМ!$A$33:$A$776,$A68,СВЦЭМ!$B$33:$B$776,J$47)+'СЕТ СН'!$G$14+СВЦЭМ!$D$10+'СЕТ СН'!$G$5-'СЕТ СН'!$G$24</f>
        <v>2439.4654255400001</v>
      </c>
      <c r="K68" s="36">
        <f>SUMIFS(СВЦЭМ!$D$33:$D$776,СВЦЭМ!$A$33:$A$776,$A68,СВЦЭМ!$B$33:$B$776,K$47)+'СЕТ СН'!$G$14+СВЦЭМ!$D$10+'СЕТ СН'!$G$5-'СЕТ СН'!$G$24</f>
        <v>2486.7444728</v>
      </c>
      <c r="L68" s="36">
        <f>SUMIFS(СВЦЭМ!$D$33:$D$776,СВЦЭМ!$A$33:$A$776,$A68,СВЦЭМ!$B$33:$B$776,L$47)+'СЕТ СН'!$G$14+СВЦЭМ!$D$10+'СЕТ СН'!$G$5-'СЕТ СН'!$G$24</f>
        <v>2496.5059086900001</v>
      </c>
      <c r="M68" s="36">
        <f>SUMIFS(СВЦЭМ!$D$33:$D$776,СВЦЭМ!$A$33:$A$776,$A68,СВЦЭМ!$B$33:$B$776,M$47)+'СЕТ СН'!$G$14+СВЦЭМ!$D$10+'СЕТ СН'!$G$5-'СЕТ СН'!$G$24</f>
        <v>2498.9418135599999</v>
      </c>
      <c r="N68" s="36">
        <f>SUMIFS(СВЦЭМ!$D$33:$D$776,СВЦЭМ!$A$33:$A$776,$A68,СВЦЭМ!$B$33:$B$776,N$47)+'СЕТ СН'!$G$14+СВЦЭМ!$D$10+'СЕТ СН'!$G$5-'СЕТ СН'!$G$24</f>
        <v>2489.3191040199999</v>
      </c>
      <c r="O68" s="36">
        <f>SUMIFS(СВЦЭМ!$D$33:$D$776,СВЦЭМ!$A$33:$A$776,$A68,СВЦЭМ!$B$33:$B$776,O$47)+'СЕТ СН'!$G$14+СВЦЭМ!$D$10+'СЕТ СН'!$G$5-'СЕТ СН'!$G$24</f>
        <v>2483.6190410999998</v>
      </c>
      <c r="P68" s="36">
        <f>SUMIFS(СВЦЭМ!$D$33:$D$776,СВЦЭМ!$A$33:$A$776,$A68,СВЦЭМ!$B$33:$B$776,P$47)+'СЕТ СН'!$G$14+СВЦЭМ!$D$10+'СЕТ СН'!$G$5-'СЕТ СН'!$G$24</f>
        <v>2485.3943486099997</v>
      </c>
      <c r="Q68" s="36">
        <f>SUMIFS(СВЦЭМ!$D$33:$D$776,СВЦЭМ!$A$33:$A$776,$A68,СВЦЭМ!$B$33:$B$776,Q$47)+'СЕТ СН'!$G$14+СВЦЭМ!$D$10+'СЕТ СН'!$G$5-'СЕТ СН'!$G$24</f>
        <v>2484.9108205499997</v>
      </c>
      <c r="R68" s="36">
        <f>SUMIFS(СВЦЭМ!$D$33:$D$776,СВЦЭМ!$A$33:$A$776,$A68,СВЦЭМ!$B$33:$B$776,R$47)+'СЕТ СН'!$G$14+СВЦЭМ!$D$10+'СЕТ СН'!$G$5-'СЕТ СН'!$G$24</f>
        <v>2494.62246856</v>
      </c>
      <c r="S68" s="36">
        <f>SUMIFS(СВЦЭМ!$D$33:$D$776,СВЦЭМ!$A$33:$A$776,$A68,СВЦЭМ!$B$33:$B$776,S$47)+'СЕТ СН'!$G$14+СВЦЭМ!$D$10+'СЕТ СН'!$G$5-'СЕТ СН'!$G$24</f>
        <v>2510.2932577000001</v>
      </c>
      <c r="T68" s="36">
        <f>SUMIFS(СВЦЭМ!$D$33:$D$776,СВЦЭМ!$A$33:$A$776,$A68,СВЦЭМ!$B$33:$B$776,T$47)+'СЕТ СН'!$G$14+СВЦЭМ!$D$10+'СЕТ СН'!$G$5-'СЕТ СН'!$G$24</f>
        <v>2533.3271290299999</v>
      </c>
      <c r="U68" s="36">
        <f>SUMIFS(СВЦЭМ!$D$33:$D$776,СВЦЭМ!$A$33:$A$776,$A68,СВЦЭМ!$B$33:$B$776,U$47)+'СЕТ СН'!$G$14+СВЦЭМ!$D$10+'СЕТ СН'!$G$5-'СЕТ СН'!$G$24</f>
        <v>2541.5331194599999</v>
      </c>
      <c r="V68" s="36">
        <f>SUMIFS(СВЦЭМ!$D$33:$D$776,СВЦЭМ!$A$33:$A$776,$A68,СВЦЭМ!$B$33:$B$776,V$47)+'СЕТ СН'!$G$14+СВЦЭМ!$D$10+'СЕТ СН'!$G$5-'СЕТ СН'!$G$24</f>
        <v>2549.37345086</v>
      </c>
      <c r="W68" s="36">
        <f>SUMIFS(СВЦЭМ!$D$33:$D$776,СВЦЭМ!$A$33:$A$776,$A68,СВЦЭМ!$B$33:$B$776,W$47)+'СЕТ СН'!$G$14+СВЦЭМ!$D$10+'СЕТ СН'!$G$5-'СЕТ СН'!$G$24</f>
        <v>2545.46551671</v>
      </c>
      <c r="X68" s="36">
        <f>SUMIFS(СВЦЭМ!$D$33:$D$776,СВЦЭМ!$A$33:$A$776,$A68,СВЦЭМ!$B$33:$B$776,X$47)+'СЕТ СН'!$G$14+СВЦЭМ!$D$10+'СЕТ СН'!$G$5-'СЕТ СН'!$G$24</f>
        <v>2507.4768654999998</v>
      </c>
      <c r="Y68" s="36">
        <f>SUMIFS(СВЦЭМ!$D$33:$D$776,СВЦЭМ!$A$33:$A$776,$A68,СВЦЭМ!$B$33:$B$776,Y$47)+'СЕТ СН'!$G$14+СВЦЭМ!$D$10+'СЕТ СН'!$G$5-'СЕТ СН'!$G$24</f>
        <v>2477.2908226600002</v>
      </c>
    </row>
    <row r="69" spans="1:26" ht="15.75" x14ac:dyDescent="0.2">
      <c r="A69" s="35">
        <f t="shared" si="1"/>
        <v>43730</v>
      </c>
      <c r="B69" s="36">
        <f>SUMIFS(СВЦЭМ!$D$33:$D$776,СВЦЭМ!$A$33:$A$776,$A69,СВЦЭМ!$B$33:$B$776,B$47)+'СЕТ СН'!$G$14+СВЦЭМ!$D$10+'СЕТ СН'!$G$5-'СЕТ СН'!$G$24</f>
        <v>2526.3373101500001</v>
      </c>
      <c r="C69" s="36">
        <f>SUMIFS(СВЦЭМ!$D$33:$D$776,СВЦЭМ!$A$33:$A$776,$A69,СВЦЭМ!$B$33:$B$776,C$47)+'СЕТ СН'!$G$14+СВЦЭМ!$D$10+'СЕТ СН'!$G$5-'СЕТ СН'!$G$24</f>
        <v>2556.6337854899998</v>
      </c>
      <c r="D69" s="36">
        <f>SUMIFS(СВЦЭМ!$D$33:$D$776,СВЦЭМ!$A$33:$A$776,$A69,СВЦЭМ!$B$33:$B$776,D$47)+'СЕТ СН'!$G$14+СВЦЭМ!$D$10+'СЕТ СН'!$G$5-'СЕТ СН'!$G$24</f>
        <v>2570.3184670299997</v>
      </c>
      <c r="E69" s="36">
        <f>SUMIFS(СВЦЭМ!$D$33:$D$776,СВЦЭМ!$A$33:$A$776,$A69,СВЦЭМ!$B$33:$B$776,E$47)+'СЕТ СН'!$G$14+СВЦЭМ!$D$10+'СЕТ СН'!$G$5-'СЕТ СН'!$G$24</f>
        <v>2579.0284694399998</v>
      </c>
      <c r="F69" s="36">
        <f>SUMIFS(СВЦЭМ!$D$33:$D$776,СВЦЭМ!$A$33:$A$776,$A69,СВЦЭМ!$B$33:$B$776,F$47)+'СЕТ СН'!$G$14+СВЦЭМ!$D$10+'СЕТ СН'!$G$5-'СЕТ СН'!$G$24</f>
        <v>2585.8160986900002</v>
      </c>
      <c r="G69" s="36">
        <f>SUMIFS(СВЦЭМ!$D$33:$D$776,СВЦЭМ!$A$33:$A$776,$A69,СВЦЭМ!$B$33:$B$776,G$47)+'СЕТ СН'!$G$14+СВЦЭМ!$D$10+'СЕТ СН'!$G$5-'СЕТ СН'!$G$24</f>
        <v>2588.8304866200001</v>
      </c>
      <c r="H69" s="36">
        <f>SUMIFS(СВЦЭМ!$D$33:$D$776,СВЦЭМ!$A$33:$A$776,$A69,СВЦЭМ!$B$33:$B$776,H$47)+'СЕТ СН'!$G$14+СВЦЭМ!$D$10+'СЕТ СН'!$G$5-'СЕТ СН'!$G$24</f>
        <v>2558.1281898400002</v>
      </c>
      <c r="I69" s="36">
        <f>SUMIFS(СВЦЭМ!$D$33:$D$776,СВЦЭМ!$A$33:$A$776,$A69,СВЦЭМ!$B$33:$B$776,I$47)+'СЕТ СН'!$G$14+СВЦЭМ!$D$10+'СЕТ СН'!$G$5-'СЕТ СН'!$G$24</f>
        <v>2537.0208542599999</v>
      </c>
      <c r="J69" s="36">
        <f>SUMIFS(СВЦЭМ!$D$33:$D$776,СВЦЭМ!$A$33:$A$776,$A69,СВЦЭМ!$B$33:$B$776,J$47)+'СЕТ СН'!$G$14+СВЦЭМ!$D$10+'СЕТ СН'!$G$5-'СЕТ СН'!$G$24</f>
        <v>2506.82730455</v>
      </c>
      <c r="K69" s="36">
        <f>SUMIFS(СВЦЭМ!$D$33:$D$776,СВЦЭМ!$A$33:$A$776,$A69,СВЦЭМ!$B$33:$B$776,K$47)+'СЕТ СН'!$G$14+СВЦЭМ!$D$10+'СЕТ СН'!$G$5-'СЕТ СН'!$G$24</f>
        <v>2485.9633259799998</v>
      </c>
      <c r="L69" s="36">
        <f>SUMIFS(СВЦЭМ!$D$33:$D$776,СВЦЭМ!$A$33:$A$776,$A69,СВЦЭМ!$B$33:$B$776,L$47)+'СЕТ СН'!$G$14+СВЦЭМ!$D$10+'СЕТ СН'!$G$5-'СЕТ СН'!$G$24</f>
        <v>2486.6660008099998</v>
      </c>
      <c r="M69" s="36">
        <f>SUMIFS(СВЦЭМ!$D$33:$D$776,СВЦЭМ!$A$33:$A$776,$A69,СВЦЭМ!$B$33:$B$776,M$47)+'СЕТ СН'!$G$14+СВЦЭМ!$D$10+'СЕТ СН'!$G$5-'СЕТ СН'!$G$24</f>
        <v>2481.6978076</v>
      </c>
      <c r="N69" s="36">
        <f>SUMIFS(СВЦЭМ!$D$33:$D$776,СВЦЭМ!$A$33:$A$776,$A69,СВЦЭМ!$B$33:$B$776,N$47)+'СЕТ СН'!$G$14+СВЦЭМ!$D$10+'СЕТ СН'!$G$5-'СЕТ СН'!$G$24</f>
        <v>2474.9921429300002</v>
      </c>
      <c r="O69" s="36">
        <f>SUMIFS(СВЦЭМ!$D$33:$D$776,СВЦЭМ!$A$33:$A$776,$A69,СВЦЭМ!$B$33:$B$776,O$47)+'СЕТ СН'!$G$14+СВЦЭМ!$D$10+'СЕТ СН'!$G$5-'СЕТ СН'!$G$24</f>
        <v>2469.15705862</v>
      </c>
      <c r="P69" s="36">
        <f>SUMIFS(СВЦЭМ!$D$33:$D$776,СВЦЭМ!$A$33:$A$776,$A69,СВЦЭМ!$B$33:$B$776,P$47)+'СЕТ СН'!$G$14+СВЦЭМ!$D$10+'СЕТ СН'!$G$5-'СЕТ СН'!$G$24</f>
        <v>2467.49336219</v>
      </c>
      <c r="Q69" s="36">
        <f>SUMIFS(СВЦЭМ!$D$33:$D$776,СВЦЭМ!$A$33:$A$776,$A69,СВЦЭМ!$B$33:$B$776,Q$47)+'СЕТ СН'!$G$14+СВЦЭМ!$D$10+'СЕТ СН'!$G$5-'СЕТ СН'!$G$24</f>
        <v>2462.25078897</v>
      </c>
      <c r="R69" s="36">
        <f>SUMIFS(СВЦЭМ!$D$33:$D$776,СВЦЭМ!$A$33:$A$776,$A69,СВЦЭМ!$B$33:$B$776,R$47)+'СЕТ СН'!$G$14+СВЦЭМ!$D$10+'СЕТ СН'!$G$5-'СЕТ СН'!$G$24</f>
        <v>2471.7976498600001</v>
      </c>
      <c r="S69" s="36">
        <f>SUMIFS(СВЦЭМ!$D$33:$D$776,СВЦЭМ!$A$33:$A$776,$A69,СВЦЭМ!$B$33:$B$776,S$47)+'СЕТ СН'!$G$14+СВЦЭМ!$D$10+'СЕТ СН'!$G$5-'СЕТ СН'!$G$24</f>
        <v>2493.5702593300002</v>
      </c>
      <c r="T69" s="36">
        <f>SUMIFS(СВЦЭМ!$D$33:$D$776,СВЦЭМ!$A$33:$A$776,$A69,СВЦЭМ!$B$33:$B$776,T$47)+'СЕТ СН'!$G$14+СВЦЭМ!$D$10+'СЕТ СН'!$G$5-'СЕТ СН'!$G$24</f>
        <v>2511.8090354699998</v>
      </c>
      <c r="U69" s="36">
        <f>SUMIFS(СВЦЭМ!$D$33:$D$776,СВЦЭМ!$A$33:$A$776,$A69,СВЦЭМ!$B$33:$B$776,U$47)+'СЕТ СН'!$G$14+СВЦЭМ!$D$10+'СЕТ СН'!$G$5-'СЕТ СН'!$G$24</f>
        <v>2548.5163122100003</v>
      </c>
      <c r="V69" s="36">
        <f>SUMIFS(СВЦЭМ!$D$33:$D$776,СВЦЭМ!$A$33:$A$776,$A69,СВЦЭМ!$B$33:$B$776,V$47)+'СЕТ СН'!$G$14+СВЦЭМ!$D$10+'СЕТ СН'!$G$5-'СЕТ СН'!$G$24</f>
        <v>2560.12720167</v>
      </c>
      <c r="W69" s="36">
        <f>SUMIFS(СВЦЭМ!$D$33:$D$776,СВЦЭМ!$A$33:$A$776,$A69,СВЦЭМ!$B$33:$B$776,W$47)+'СЕТ СН'!$G$14+СВЦЭМ!$D$10+'СЕТ СН'!$G$5-'СЕТ СН'!$G$24</f>
        <v>2555.94023247</v>
      </c>
      <c r="X69" s="36">
        <f>SUMIFS(СВЦЭМ!$D$33:$D$776,СВЦЭМ!$A$33:$A$776,$A69,СВЦЭМ!$B$33:$B$776,X$47)+'СЕТ СН'!$G$14+СВЦЭМ!$D$10+'СЕТ СН'!$G$5-'СЕТ СН'!$G$24</f>
        <v>2528.4471816999999</v>
      </c>
      <c r="Y69" s="36">
        <f>SUMIFS(СВЦЭМ!$D$33:$D$776,СВЦЭМ!$A$33:$A$776,$A69,СВЦЭМ!$B$33:$B$776,Y$47)+'СЕТ СН'!$G$14+СВЦЭМ!$D$10+'СЕТ СН'!$G$5-'СЕТ СН'!$G$24</f>
        <v>2499.5791970099999</v>
      </c>
    </row>
    <row r="70" spans="1:26" ht="15.75" x14ac:dyDescent="0.2">
      <c r="A70" s="35">
        <f t="shared" si="1"/>
        <v>43731</v>
      </c>
      <c r="B70" s="36">
        <f>SUMIFS(СВЦЭМ!$D$33:$D$776,СВЦЭМ!$A$33:$A$776,$A70,СВЦЭМ!$B$33:$B$776,B$47)+'СЕТ СН'!$G$14+СВЦЭМ!$D$10+'СЕТ СН'!$G$5-'СЕТ СН'!$G$24</f>
        <v>2559.6269242899998</v>
      </c>
      <c r="C70" s="36">
        <f>SUMIFS(СВЦЭМ!$D$33:$D$776,СВЦЭМ!$A$33:$A$776,$A70,СВЦЭМ!$B$33:$B$776,C$47)+'СЕТ СН'!$G$14+СВЦЭМ!$D$10+'СЕТ СН'!$G$5-'СЕТ СН'!$G$24</f>
        <v>2588.4317022300002</v>
      </c>
      <c r="D70" s="36">
        <f>SUMIFS(СВЦЭМ!$D$33:$D$776,СВЦЭМ!$A$33:$A$776,$A70,СВЦЭМ!$B$33:$B$776,D$47)+'СЕТ СН'!$G$14+СВЦЭМ!$D$10+'СЕТ СН'!$G$5-'СЕТ СН'!$G$24</f>
        <v>2618.1514338100001</v>
      </c>
      <c r="E70" s="36">
        <f>SUMIFS(СВЦЭМ!$D$33:$D$776,СВЦЭМ!$A$33:$A$776,$A70,СВЦЭМ!$B$33:$B$776,E$47)+'СЕТ СН'!$G$14+СВЦЭМ!$D$10+'СЕТ СН'!$G$5-'СЕТ СН'!$G$24</f>
        <v>2633.9950012199997</v>
      </c>
      <c r="F70" s="36">
        <f>SUMIFS(СВЦЭМ!$D$33:$D$776,СВЦЭМ!$A$33:$A$776,$A70,СВЦЭМ!$B$33:$B$776,F$47)+'СЕТ СН'!$G$14+СВЦЭМ!$D$10+'СЕТ СН'!$G$5-'СЕТ СН'!$G$24</f>
        <v>2640.1070378499999</v>
      </c>
      <c r="G70" s="36">
        <f>SUMIFS(СВЦЭМ!$D$33:$D$776,СВЦЭМ!$A$33:$A$776,$A70,СВЦЭМ!$B$33:$B$776,G$47)+'СЕТ СН'!$G$14+СВЦЭМ!$D$10+'СЕТ СН'!$G$5-'СЕТ СН'!$G$24</f>
        <v>2626.4524410599997</v>
      </c>
      <c r="H70" s="36">
        <f>SUMIFS(СВЦЭМ!$D$33:$D$776,СВЦЭМ!$A$33:$A$776,$A70,СВЦЭМ!$B$33:$B$776,H$47)+'СЕТ СН'!$G$14+СВЦЭМ!$D$10+'СЕТ СН'!$G$5-'СЕТ СН'!$G$24</f>
        <v>2579.6119267700001</v>
      </c>
      <c r="I70" s="36">
        <f>SUMIFS(СВЦЭМ!$D$33:$D$776,СВЦЭМ!$A$33:$A$776,$A70,СВЦЭМ!$B$33:$B$776,I$47)+'СЕТ СН'!$G$14+СВЦЭМ!$D$10+'СЕТ СН'!$G$5-'СЕТ СН'!$G$24</f>
        <v>2509.95964331</v>
      </c>
      <c r="J70" s="36">
        <f>SUMIFS(СВЦЭМ!$D$33:$D$776,СВЦЭМ!$A$33:$A$776,$A70,СВЦЭМ!$B$33:$B$776,J$47)+'СЕТ СН'!$G$14+СВЦЭМ!$D$10+'СЕТ СН'!$G$5-'СЕТ СН'!$G$24</f>
        <v>2492.5512086099998</v>
      </c>
      <c r="K70" s="36">
        <f>SUMIFS(СВЦЭМ!$D$33:$D$776,СВЦЭМ!$A$33:$A$776,$A70,СВЦЭМ!$B$33:$B$776,K$47)+'СЕТ СН'!$G$14+СВЦЭМ!$D$10+'СЕТ СН'!$G$5-'СЕТ СН'!$G$24</f>
        <v>2473.5454216500002</v>
      </c>
      <c r="L70" s="36">
        <f>SUMIFS(СВЦЭМ!$D$33:$D$776,СВЦЭМ!$A$33:$A$776,$A70,СВЦЭМ!$B$33:$B$776,L$47)+'СЕТ СН'!$G$14+СВЦЭМ!$D$10+'СЕТ СН'!$G$5-'СЕТ СН'!$G$24</f>
        <v>2465.9172539199999</v>
      </c>
      <c r="M70" s="36">
        <f>SUMIFS(СВЦЭМ!$D$33:$D$776,СВЦЭМ!$A$33:$A$776,$A70,СВЦЭМ!$B$33:$B$776,M$47)+'СЕТ СН'!$G$14+СВЦЭМ!$D$10+'СЕТ СН'!$G$5-'СЕТ СН'!$G$24</f>
        <v>2470.47098555</v>
      </c>
      <c r="N70" s="36">
        <f>SUMIFS(СВЦЭМ!$D$33:$D$776,СВЦЭМ!$A$33:$A$776,$A70,СВЦЭМ!$B$33:$B$776,N$47)+'СЕТ СН'!$G$14+СВЦЭМ!$D$10+'СЕТ СН'!$G$5-'СЕТ СН'!$G$24</f>
        <v>2473.8626513199997</v>
      </c>
      <c r="O70" s="36">
        <f>SUMIFS(СВЦЭМ!$D$33:$D$776,СВЦЭМ!$A$33:$A$776,$A70,СВЦЭМ!$B$33:$B$776,O$47)+'СЕТ СН'!$G$14+СВЦЭМ!$D$10+'СЕТ СН'!$G$5-'СЕТ СН'!$G$24</f>
        <v>2478.6575938799997</v>
      </c>
      <c r="P70" s="36">
        <f>SUMIFS(СВЦЭМ!$D$33:$D$776,СВЦЭМ!$A$33:$A$776,$A70,СВЦЭМ!$B$33:$B$776,P$47)+'СЕТ СН'!$G$14+СВЦЭМ!$D$10+'СЕТ СН'!$G$5-'СЕТ СН'!$G$24</f>
        <v>2478.2710507900001</v>
      </c>
      <c r="Q70" s="36">
        <f>SUMIFS(СВЦЭМ!$D$33:$D$776,СВЦЭМ!$A$33:$A$776,$A70,СВЦЭМ!$B$33:$B$776,Q$47)+'СЕТ СН'!$G$14+СВЦЭМ!$D$10+'СЕТ СН'!$G$5-'СЕТ СН'!$G$24</f>
        <v>2489.2298394300001</v>
      </c>
      <c r="R70" s="36">
        <f>SUMIFS(СВЦЭМ!$D$33:$D$776,СВЦЭМ!$A$33:$A$776,$A70,СВЦЭМ!$B$33:$B$776,R$47)+'СЕТ СН'!$G$14+СВЦЭМ!$D$10+'СЕТ СН'!$G$5-'СЕТ СН'!$G$24</f>
        <v>2455.9149481300001</v>
      </c>
      <c r="S70" s="36">
        <f>SUMIFS(СВЦЭМ!$D$33:$D$776,СВЦЭМ!$A$33:$A$776,$A70,СВЦЭМ!$B$33:$B$776,S$47)+'СЕТ СН'!$G$14+СВЦЭМ!$D$10+'СЕТ СН'!$G$5-'СЕТ СН'!$G$24</f>
        <v>2412.1176378299997</v>
      </c>
      <c r="T70" s="36">
        <f>SUMIFS(СВЦЭМ!$D$33:$D$776,СВЦЭМ!$A$33:$A$776,$A70,СВЦЭМ!$B$33:$B$776,T$47)+'СЕТ СН'!$G$14+СВЦЭМ!$D$10+'СЕТ СН'!$G$5-'СЕТ СН'!$G$24</f>
        <v>2421.8745964999998</v>
      </c>
      <c r="U70" s="36">
        <f>SUMIFS(СВЦЭМ!$D$33:$D$776,СВЦЭМ!$A$33:$A$776,$A70,СВЦЭМ!$B$33:$B$776,U$47)+'СЕТ СН'!$G$14+СВЦЭМ!$D$10+'СЕТ СН'!$G$5-'СЕТ СН'!$G$24</f>
        <v>2458.90006808</v>
      </c>
      <c r="V70" s="36">
        <f>SUMIFS(СВЦЭМ!$D$33:$D$776,СВЦЭМ!$A$33:$A$776,$A70,СВЦЭМ!$B$33:$B$776,V$47)+'СЕТ СН'!$G$14+СВЦЭМ!$D$10+'СЕТ СН'!$G$5-'СЕТ СН'!$G$24</f>
        <v>2464.5316908999998</v>
      </c>
      <c r="W70" s="36">
        <f>SUMIFS(СВЦЭМ!$D$33:$D$776,СВЦЭМ!$A$33:$A$776,$A70,СВЦЭМ!$B$33:$B$776,W$47)+'СЕТ СН'!$G$14+СВЦЭМ!$D$10+'СЕТ СН'!$G$5-'СЕТ СН'!$G$24</f>
        <v>2466.2871605299997</v>
      </c>
      <c r="X70" s="36">
        <f>SUMIFS(СВЦЭМ!$D$33:$D$776,СВЦЭМ!$A$33:$A$776,$A70,СВЦЭМ!$B$33:$B$776,X$47)+'СЕТ СН'!$G$14+СВЦЭМ!$D$10+'СЕТ СН'!$G$5-'СЕТ СН'!$G$24</f>
        <v>2435.58843574</v>
      </c>
      <c r="Y70" s="36">
        <f>SUMIFS(СВЦЭМ!$D$33:$D$776,СВЦЭМ!$A$33:$A$776,$A70,СВЦЭМ!$B$33:$B$776,Y$47)+'СЕТ СН'!$G$14+СВЦЭМ!$D$10+'СЕТ СН'!$G$5-'СЕТ СН'!$G$24</f>
        <v>2461.03237532</v>
      </c>
    </row>
    <row r="71" spans="1:26" ht="15.75" x14ac:dyDescent="0.2">
      <c r="A71" s="35">
        <f t="shared" si="1"/>
        <v>43732</v>
      </c>
      <c r="B71" s="36">
        <f>SUMIFS(СВЦЭМ!$D$33:$D$776,СВЦЭМ!$A$33:$A$776,$A71,СВЦЭМ!$B$33:$B$776,B$47)+'СЕТ СН'!$G$14+СВЦЭМ!$D$10+'СЕТ СН'!$G$5-'СЕТ СН'!$G$24</f>
        <v>2561.56120022</v>
      </c>
      <c r="C71" s="36">
        <f>SUMIFS(СВЦЭМ!$D$33:$D$776,СВЦЭМ!$A$33:$A$776,$A71,СВЦЭМ!$B$33:$B$776,C$47)+'СЕТ СН'!$G$14+СВЦЭМ!$D$10+'СЕТ СН'!$G$5-'СЕТ СН'!$G$24</f>
        <v>2587.7257270300001</v>
      </c>
      <c r="D71" s="36">
        <f>SUMIFS(СВЦЭМ!$D$33:$D$776,СВЦЭМ!$A$33:$A$776,$A71,СВЦЭМ!$B$33:$B$776,D$47)+'СЕТ СН'!$G$14+СВЦЭМ!$D$10+'СЕТ СН'!$G$5-'СЕТ СН'!$G$24</f>
        <v>2597.9252390500001</v>
      </c>
      <c r="E71" s="36">
        <f>SUMIFS(СВЦЭМ!$D$33:$D$776,СВЦЭМ!$A$33:$A$776,$A71,СВЦЭМ!$B$33:$B$776,E$47)+'СЕТ СН'!$G$14+СВЦЭМ!$D$10+'СЕТ СН'!$G$5-'СЕТ СН'!$G$24</f>
        <v>2605.0899767199999</v>
      </c>
      <c r="F71" s="36">
        <f>SUMIFS(СВЦЭМ!$D$33:$D$776,СВЦЭМ!$A$33:$A$776,$A71,СВЦЭМ!$B$33:$B$776,F$47)+'СЕТ СН'!$G$14+СВЦЭМ!$D$10+'СЕТ СН'!$G$5-'СЕТ СН'!$G$24</f>
        <v>2597.1166387799999</v>
      </c>
      <c r="G71" s="36">
        <f>SUMIFS(СВЦЭМ!$D$33:$D$776,СВЦЭМ!$A$33:$A$776,$A71,СВЦЭМ!$B$33:$B$776,G$47)+'СЕТ СН'!$G$14+СВЦЭМ!$D$10+'СЕТ СН'!$G$5-'СЕТ СН'!$G$24</f>
        <v>2584.26496034</v>
      </c>
      <c r="H71" s="36">
        <f>SUMIFS(СВЦЭМ!$D$33:$D$776,СВЦЭМ!$A$33:$A$776,$A71,СВЦЭМ!$B$33:$B$776,H$47)+'СЕТ СН'!$G$14+СВЦЭМ!$D$10+'СЕТ СН'!$G$5-'СЕТ СН'!$G$24</f>
        <v>2542.3588440200001</v>
      </c>
      <c r="I71" s="36">
        <f>SUMIFS(СВЦЭМ!$D$33:$D$776,СВЦЭМ!$A$33:$A$776,$A71,СВЦЭМ!$B$33:$B$776,I$47)+'СЕТ СН'!$G$14+СВЦЭМ!$D$10+'СЕТ СН'!$G$5-'СЕТ СН'!$G$24</f>
        <v>2497.8364630199999</v>
      </c>
      <c r="J71" s="36">
        <f>SUMIFS(СВЦЭМ!$D$33:$D$776,СВЦЭМ!$A$33:$A$776,$A71,СВЦЭМ!$B$33:$B$776,J$47)+'СЕТ СН'!$G$14+СВЦЭМ!$D$10+'СЕТ СН'!$G$5-'СЕТ СН'!$G$24</f>
        <v>2489.82126905</v>
      </c>
      <c r="K71" s="36">
        <f>SUMIFS(СВЦЭМ!$D$33:$D$776,СВЦЭМ!$A$33:$A$776,$A71,СВЦЭМ!$B$33:$B$776,K$47)+'СЕТ СН'!$G$14+СВЦЭМ!$D$10+'СЕТ СН'!$G$5-'СЕТ СН'!$G$24</f>
        <v>2494.13741209</v>
      </c>
      <c r="L71" s="36">
        <f>SUMIFS(СВЦЭМ!$D$33:$D$776,СВЦЭМ!$A$33:$A$776,$A71,СВЦЭМ!$B$33:$B$776,L$47)+'СЕТ СН'!$G$14+СВЦЭМ!$D$10+'СЕТ СН'!$G$5-'СЕТ СН'!$G$24</f>
        <v>2496.6047118400002</v>
      </c>
      <c r="M71" s="36">
        <f>SUMIFS(СВЦЭМ!$D$33:$D$776,СВЦЭМ!$A$33:$A$776,$A71,СВЦЭМ!$B$33:$B$776,M$47)+'СЕТ СН'!$G$14+СВЦЭМ!$D$10+'СЕТ СН'!$G$5-'СЕТ СН'!$G$24</f>
        <v>2488.9103812200001</v>
      </c>
      <c r="N71" s="36">
        <f>SUMIFS(СВЦЭМ!$D$33:$D$776,СВЦЭМ!$A$33:$A$776,$A71,СВЦЭМ!$B$33:$B$776,N$47)+'СЕТ СН'!$G$14+СВЦЭМ!$D$10+'СЕТ СН'!$G$5-'СЕТ СН'!$G$24</f>
        <v>2483.3591631199997</v>
      </c>
      <c r="O71" s="36">
        <f>SUMIFS(СВЦЭМ!$D$33:$D$776,СВЦЭМ!$A$33:$A$776,$A71,СВЦЭМ!$B$33:$B$776,O$47)+'СЕТ СН'!$G$14+СВЦЭМ!$D$10+'СЕТ СН'!$G$5-'СЕТ СН'!$G$24</f>
        <v>2486.1657108999998</v>
      </c>
      <c r="P71" s="36">
        <f>SUMIFS(СВЦЭМ!$D$33:$D$776,СВЦЭМ!$A$33:$A$776,$A71,СВЦЭМ!$B$33:$B$776,P$47)+'СЕТ СН'!$G$14+СВЦЭМ!$D$10+'СЕТ СН'!$G$5-'СЕТ СН'!$G$24</f>
        <v>2485.3356916499997</v>
      </c>
      <c r="Q71" s="36">
        <f>SUMIFS(СВЦЭМ!$D$33:$D$776,СВЦЭМ!$A$33:$A$776,$A71,СВЦЭМ!$B$33:$B$776,Q$47)+'СЕТ СН'!$G$14+СВЦЭМ!$D$10+'СЕТ СН'!$G$5-'СЕТ СН'!$G$24</f>
        <v>2485.04462496</v>
      </c>
      <c r="R71" s="36">
        <f>SUMIFS(СВЦЭМ!$D$33:$D$776,СВЦЭМ!$A$33:$A$776,$A71,СВЦЭМ!$B$33:$B$776,R$47)+'СЕТ СН'!$G$14+СВЦЭМ!$D$10+'СЕТ СН'!$G$5-'СЕТ СН'!$G$24</f>
        <v>2449.71541931</v>
      </c>
      <c r="S71" s="36">
        <f>SUMIFS(СВЦЭМ!$D$33:$D$776,СВЦЭМ!$A$33:$A$776,$A71,СВЦЭМ!$B$33:$B$776,S$47)+'СЕТ СН'!$G$14+СВЦЭМ!$D$10+'СЕТ СН'!$G$5-'СЕТ СН'!$G$24</f>
        <v>2410.9607768999999</v>
      </c>
      <c r="T71" s="36">
        <f>SUMIFS(СВЦЭМ!$D$33:$D$776,СВЦЭМ!$A$33:$A$776,$A71,СВЦЭМ!$B$33:$B$776,T$47)+'СЕТ СН'!$G$14+СВЦЭМ!$D$10+'СЕТ СН'!$G$5-'СЕТ СН'!$G$24</f>
        <v>2418.9500891899997</v>
      </c>
      <c r="U71" s="36">
        <f>SUMIFS(СВЦЭМ!$D$33:$D$776,СВЦЭМ!$A$33:$A$776,$A71,СВЦЭМ!$B$33:$B$776,U$47)+'СЕТ СН'!$G$14+СВЦЭМ!$D$10+'СЕТ СН'!$G$5-'СЕТ СН'!$G$24</f>
        <v>2442.8706289399997</v>
      </c>
      <c r="V71" s="36">
        <f>SUMIFS(СВЦЭМ!$D$33:$D$776,СВЦЭМ!$A$33:$A$776,$A71,СВЦЭМ!$B$33:$B$776,V$47)+'СЕТ СН'!$G$14+СВЦЭМ!$D$10+'СЕТ СН'!$G$5-'СЕТ СН'!$G$24</f>
        <v>2450.21448457</v>
      </c>
      <c r="W71" s="36">
        <f>SUMIFS(СВЦЭМ!$D$33:$D$776,СВЦЭМ!$A$33:$A$776,$A71,СВЦЭМ!$B$33:$B$776,W$47)+'СЕТ СН'!$G$14+СВЦЭМ!$D$10+'СЕТ СН'!$G$5-'СЕТ СН'!$G$24</f>
        <v>2439.4790147100002</v>
      </c>
      <c r="X71" s="36">
        <f>SUMIFS(СВЦЭМ!$D$33:$D$776,СВЦЭМ!$A$33:$A$776,$A71,СВЦЭМ!$B$33:$B$776,X$47)+'СЕТ СН'!$G$14+СВЦЭМ!$D$10+'СЕТ СН'!$G$5-'СЕТ СН'!$G$24</f>
        <v>2412.4078382299999</v>
      </c>
      <c r="Y71" s="36">
        <f>SUMIFS(СВЦЭМ!$D$33:$D$776,СВЦЭМ!$A$33:$A$776,$A71,СВЦЭМ!$B$33:$B$776,Y$47)+'СЕТ СН'!$G$14+СВЦЭМ!$D$10+'СЕТ СН'!$G$5-'СЕТ СН'!$G$24</f>
        <v>2453.0970102399997</v>
      </c>
    </row>
    <row r="72" spans="1:26" ht="15.75" x14ac:dyDescent="0.2">
      <c r="A72" s="35">
        <f t="shared" si="1"/>
        <v>43733</v>
      </c>
      <c r="B72" s="36">
        <f>SUMIFS(СВЦЭМ!$D$33:$D$776,СВЦЭМ!$A$33:$A$776,$A72,СВЦЭМ!$B$33:$B$776,B$47)+'СЕТ СН'!$G$14+СВЦЭМ!$D$10+'СЕТ СН'!$G$5-'СЕТ СН'!$G$24</f>
        <v>2506.7780913799998</v>
      </c>
      <c r="C72" s="36">
        <f>SUMIFS(СВЦЭМ!$D$33:$D$776,СВЦЭМ!$A$33:$A$776,$A72,СВЦЭМ!$B$33:$B$776,C$47)+'СЕТ СН'!$G$14+СВЦЭМ!$D$10+'СЕТ СН'!$G$5-'СЕТ СН'!$G$24</f>
        <v>2536.00189765</v>
      </c>
      <c r="D72" s="36">
        <f>SUMIFS(СВЦЭМ!$D$33:$D$776,СВЦЭМ!$A$33:$A$776,$A72,СВЦЭМ!$B$33:$B$776,D$47)+'СЕТ СН'!$G$14+СВЦЭМ!$D$10+'СЕТ СН'!$G$5-'СЕТ СН'!$G$24</f>
        <v>2553.7652048800001</v>
      </c>
      <c r="E72" s="36">
        <f>SUMIFS(СВЦЭМ!$D$33:$D$776,СВЦЭМ!$A$33:$A$776,$A72,СВЦЭМ!$B$33:$B$776,E$47)+'СЕТ СН'!$G$14+СВЦЭМ!$D$10+'СЕТ СН'!$G$5-'СЕТ СН'!$G$24</f>
        <v>2548.6513572700001</v>
      </c>
      <c r="F72" s="36">
        <f>SUMIFS(СВЦЭМ!$D$33:$D$776,СВЦЭМ!$A$33:$A$776,$A72,СВЦЭМ!$B$33:$B$776,F$47)+'СЕТ СН'!$G$14+СВЦЭМ!$D$10+'СЕТ СН'!$G$5-'СЕТ СН'!$G$24</f>
        <v>2549.46130107</v>
      </c>
      <c r="G72" s="36">
        <f>SUMIFS(СВЦЭМ!$D$33:$D$776,СВЦЭМ!$A$33:$A$776,$A72,СВЦЭМ!$B$33:$B$776,G$47)+'СЕТ СН'!$G$14+СВЦЭМ!$D$10+'СЕТ СН'!$G$5-'СЕТ СН'!$G$24</f>
        <v>2536.26073176</v>
      </c>
      <c r="H72" s="36">
        <f>SUMIFS(СВЦЭМ!$D$33:$D$776,СВЦЭМ!$A$33:$A$776,$A72,СВЦЭМ!$B$33:$B$776,H$47)+'СЕТ СН'!$G$14+СВЦЭМ!$D$10+'СЕТ СН'!$G$5-'СЕТ СН'!$G$24</f>
        <v>2492.5032395899998</v>
      </c>
      <c r="I72" s="36">
        <f>SUMIFS(СВЦЭМ!$D$33:$D$776,СВЦЭМ!$A$33:$A$776,$A72,СВЦЭМ!$B$33:$B$776,I$47)+'СЕТ СН'!$G$14+СВЦЭМ!$D$10+'СЕТ СН'!$G$5-'СЕТ СН'!$G$24</f>
        <v>2447.93896653</v>
      </c>
      <c r="J72" s="36">
        <f>SUMIFS(СВЦЭМ!$D$33:$D$776,СВЦЭМ!$A$33:$A$776,$A72,СВЦЭМ!$B$33:$B$776,J$47)+'СЕТ СН'!$G$14+СВЦЭМ!$D$10+'СЕТ СН'!$G$5-'СЕТ СН'!$G$24</f>
        <v>2422.43163185</v>
      </c>
      <c r="K72" s="36">
        <f>SUMIFS(СВЦЭМ!$D$33:$D$776,СВЦЭМ!$A$33:$A$776,$A72,СВЦЭМ!$B$33:$B$776,K$47)+'СЕТ СН'!$G$14+СВЦЭМ!$D$10+'СЕТ СН'!$G$5-'СЕТ СН'!$G$24</f>
        <v>2411.0677043400001</v>
      </c>
      <c r="L72" s="36">
        <f>SUMIFS(СВЦЭМ!$D$33:$D$776,СВЦЭМ!$A$33:$A$776,$A72,СВЦЭМ!$B$33:$B$776,L$47)+'СЕТ СН'!$G$14+СВЦЭМ!$D$10+'СЕТ СН'!$G$5-'СЕТ СН'!$G$24</f>
        <v>2414.26992174</v>
      </c>
      <c r="M72" s="36">
        <f>SUMIFS(СВЦЭМ!$D$33:$D$776,СВЦЭМ!$A$33:$A$776,$A72,СВЦЭМ!$B$33:$B$776,M$47)+'СЕТ СН'!$G$14+СВЦЭМ!$D$10+'СЕТ СН'!$G$5-'СЕТ СН'!$G$24</f>
        <v>2424.0136119099998</v>
      </c>
      <c r="N72" s="36">
        <f>SUMIFS(СВЦЭМ!$D$33:$D$776,СВЦЭМ!$A$33:$A$776,$A72,СВЦЭМ!$B$33:$B$776,N$47)+'СЕТ СН'!$G$14+СВЦЭМ!$D$10+'СЕТ СН'!$G$5-'СЕТ СН'!$G$24</f>
        <v>2431.6662242299999</v>
      </c>
      <c r="O72" s="36">
        <f>SUMIFS(СВЦЭМ!$D$33:$D$776,СВЦЭМ!$A$33:$A$776,$A72,СВЦЭМ!$B$33:$B$776,O$47)+'СЕТ СН'!$G$14+СВЦЭМ!$D$10+'СЕТ СН'!$G$5-'СЕТ СН'!$G$24</f>
        <v>2434.7618046500002</v>
      </c>
      <c r="P72" s="36">
        <f>SUMIFS(СВЦЭМ!$D$33:$D$776,СВЦЭМ!$A$33:$A$776,$A72,СВЦЭМ!$B$33:$B$776,P$47)+'СЕТ СН'!$G$14+СВЦЭМ!$D$10+'СЕТ СН'!$G$5-'СЕТ СН'!$G$24</f>
        <v>2444.2853063000002</v>
      </c>
      <c r="Q72" s="36">
        <f>SUMIFS(СВЦЭМ!$D$33:$D$776,СВЦЭМ!$A$33:$A$776,$A72,СВЦЭМ!$B$33:$B$776,Q$47)+'СЕТ СН'!$G$14+СВЦЭМ!$D$10+'СЕТ СН'!$G$5-'СЕТ СН'!$G$24</f>
        <v>2448.0120945099998</v>
      </c>
      <c r="R72" s="36">
        <f>SUMIFS(СВЦЭМ!$D$33:$D$776,СВЦЭМ!$A$33:$A$776,$A72,СВЦЭМ!$B$33:$B$776,R$47)+'СЕТ СН'!$G$14+СВЦЭМ!$D$10+'СЕТ СН'!$G$5-'СЕТ СН'!$G$24</f>
        <v>2458.7646272800002</v>
      </c>
      <c r="S72" s="36">
        <f>SUMIFS(СВЦЭМ!$D$33:$D$776,СВЦЭМ!$A$33:$A$776,$A72,СВЦЭМ!$B$33:$B$776,S$47)+'СЕТ СН'!$G$14+СВЦЭМ!$D$10+'СЕТ СН'!$G$5-'СЕТ СН'!$G$24</f>
        <v>2461.5743856999998</v>
      </c>
      <c r="T72" s="36">
        <f>SUMIFS(СВЦЭМ!$D$33:$D$776,СВЦЭМ!$A$33:$A$776,$A72,СВЦЭМ!$B$33:$B$776,T$47)+'СЕТ СН'!$G$14+СВЦЭМ!$D$10+'СЕТ СН'!$G$5-'СЕТ СН'!$G$24</f>
        <v>2458.6143735699998</v>
      </c>
      <c r="U72" s="36">
        <f>SUMIFS(СВЦЭМ!$D$33:$D$776,СВЦЭМ!$A$33:$A$776,$A72,СВЦЭМ!$B$33:$B$776,U$47)+'СЕТ СН'!$G$14+СВЦЭМ!$D$10+'СЕТ СН'!$G$5-'СЕТ СН'!$G$24</f>
        <v>2474.4105524400002</v>
      </c>
      <c r="V72" s="36">
        <f>SUMIFS(СВЦЭМ!$D$33:$D$776,СВЦЭМ!$A$33:$A$776,$A72,СВЦЭМ!$B$33:$B$776,V$47)+'СЕТ СН'!$G$14+СВЦЭМ!$D$10+'СЕТ СН'!$G$5-'СЕТ СН'!$G$24</f>
        <v>2481.0024068399998</v>
      </c>
      <c r="W72" s="36">
        <f>SUMIFS(СВЦЭМ!$D$33:$D$776,СВЦЭМ!$A$33:$A$776,$A72,СВЦЭМ!$B$33:$B$776,W$47)+'СЕТ СН'!$G$14+СВЦЭМ!$D$10+'СЕТ СН'!$G$5-'СЕТ СН'!$G$24</f>
        <v>2463.95456074</v>
      </c>
      <c r="X72" s="36">
        <f>SUMIFS(СВЦЭМ!$D$33:$D$776,СВЦЭМ!$A$33:$A$776,$A72,СВЦЭМ!$B$33:$B$776,X$47)+'СЕТ СН'!$G$14+СВЦЭМ!$D$10+'СЕТ СН'!$G$5-'СЕТ СН'!$G$24</f>
        <v>2447.3575029899998</v>
      </c>
      <c r="Y72" s="36">
        <f>SUMIFS(СВЦЭМ!$D$33:$D$776,СВЦЭМ!$A$33:$A$776,$A72,СВЦЭМ!$B$33:$B$776,Y$47)+'СЕТ СН'!$G$14+СВЦЭМ!$D$10+'СЕТ СН'!$G$5-'СЕТ СН'!$G$24</f>
        <v>2431.8600765199999</v>
      </c>
    </row>
    <row r="73" spans="1:26" ht="15.75" x14ac:dyDescent="0.2">
      <c r="A73" s="35">
        <f t="shared" si="1"/>
        <v>43734</v>
      </c>
      <c r="B73" s="36">
        <f>SUMIFS(СВЦЭМ!$D$33:$D$776,СВЦЭМ!$A$33:$A$776,$A73,СВЦЭМ!$B$33:$B$776,B$47)+'СЕТ СН'!$G$14+СВЦЭМ!$D$10+'СЕТ СН'!$G$5-'СЕТ СН'!$G$24</f>
        <v>2483.2574986899999</v>
      </c>
      <c r="C73" s="36">
        <f>SUMIFS(СВЦЭМ!$D$33:$D$776,СВЦЭМ!$A$33:$A$776,$A73,СВЦЭМ!$B$33:$B$776,C$47)+'СЕТ СН'!$G$14+СВЦЭМ!$D$10+'СЕТ СН'!$G$5-'СЕТ СН'!$G$24</f>
        <v>2524.14655305</v>
      </c>
      <c r="D73" s="36">
        <f>SUMIFS(СВЦЭМ!$D$33:$D$776,СВЦЭМ!$A$33:$A$776,$A73,СВЦЭМ!$B$33:$B$776,D$47)+'СЕТ СН'!$G$14+СВЦЭМ!$D$10+'СЕТ СН'!$G$5-'СЕТ СН'!$G$24</f>
        <v>2552.9422029899997</v>
      </c>
      <c r="E73" s="36">
        <f>SUMIFS(СВЦЭМ!$D$33:$D$776,СВЦЭМ!$A$33:$A$776,$A73,СВЦЭМ!$B$33:$B$776,E$47)+'СЕТ СН'!$G$14+СВЦЭМ!$D$10+'СЕТ СН'!$G$5-'СЕТ СН'!$G$24</f>
        <v>2564.2609153899998</v>
      </c>
      <c r="F73" s="36">
        <f>SUMIFS(СВЦЭМ!$D$33:$D$776,СВЦЭМ!$A$33:$A$776,$A73,СВЦЭМ!$B$33:$B$776,F$47)+'СЕТ СН'!$G$14+СВЦЭМ!$D$10+'СЕТ СН'!$G$5-'СЕТ СН'!$G$24</f>
        <v>2554.6570572999999</v>
      </c>
      <c r="G73" s="36">
        <f>SUMIFS(СВЦЭМ!$D$33:$D$776,СВЦЭМ!$A$33:$A$776,$A73,СВЦЭМ!$B$33:$B$776,G$47)+'СЕТ СН'!$G$14+СВЦЭМ!$D$10+'СЕТ СН'!$G$5-'СЕТ СН'!$G$24</f>
        <v>2544.61965607</v>
      </c>
      <c r="H73" s="36">
        <f>SUMIFS(СВЦЭМ!$D$33:$D$776,СВЦЭМ!$A$33:$A$776,$A73,СВЦЭМ!$B$33:$B$776,H$47)+'СЕТ СН'!$G$14+СВЦЭМ!$D$10+'СЕТ СН'!$G$5-'СЕТ СН'!$G$24</f>
        <v>2499.9974610700001</v>
      </c>
      <c r="I73" s="36">
        <f>SUMIFS(СВЦЭМ!$D$33:$D$776,СВЦЭМ!$A$33:$A$776,$A73,СВЦЭМ!$B$33:$B$776,I$47)+'СЕТ СН'!$G$14+СВЦЭМ!$D$10+'СЕТ СН'!$G$5-'СЕТ СН'!$G$24</f>
        <v>2470.8510108</v>
      </c>
      <c r="J73" s="36">
        <f>SUMIFS(СВЦЭМ!$D$33:$D$776,СВЦЭМ!$A$33:$A$776,$A73,СВЦЭМ!$B$33:$B$776,J$47)+'СЕТ СН'!$G$14+СВЦЭМ!$D$10+'СЕТ СН'!$G$5-'СЕТ СН'!$G$24</f>
        <v>2477.6404315600003</v>
      </c>
      <c r="K73" s="36">
        <f>SUMIFS(СВЦЭМ!$D$33:$D$776,СВЦЭМ!$A$33:$A$776,$A73,СВЦЭМ!$B$33:$B$776,K$47)+'СЕТ СН'!$G$14+СВЦЭМ!$D$10+'СЕТ СН'!$G$5-'СЕТ СН'!$G$24</f>
        <v>2476.6125577600001</v>
      </c>
      <c r="L73" s="36">
        <f>SUMIFS(СВЦЭМ!$D$33:$D$776,СВЦЭМ!$A$33:$A$776,$A73,СВЦЭМ!$B$33:$B$776,L$47)+'СЕТ СН'!$G$14+СВЦЭМ!$D$10+'СЕТ СН'!$G$5-'СЕТ СН'!$G$24</f>
        <v>2486.18371467</v>
      </c>
      <c r="M73" s="36">
        <f>SUMIFS(СВЦЭМ!$D$33:$D$776,СВЦЭМ!$A$33:$A$776,$A73,СВЦЭМ!$B$33:$B$776,M$47)+'СЕТ СН'!$G$14+СВЦЭМ!$D$10+'СЕТ СН'!$G$5-'СЕТ СН'!$G$24</f>
        <v>2477.3725645599998</v>
      </c>
      <c r="N73" s="36">
        <f>SUMIFS(СВЦЭМ!$D$33:$D$776,СВЦЭМ!$A$33:$A$776,$A73,СВЦЭМ!$B$33:$B$776,N$47)+'СЕТ СН'!$G$14+СВЦЭМ!$D$10+'СЕТ СН'!$G$5-'СЕТ СН'!$G$24</f>
        <v>2470.5667597500001</v>
      </c>
      <c r="O73" s="36">
        <f>SUMIFS(СВЦЭМ!$D$33:$D$776,СВЦЭМ!$A$33:$A$776,$A73,СВЦЭМ!$B$33:$B$776,O$47)+'СЕТ СН'!$G$14+СВЦЭМ!$D$10+'СЕТ СН'!$G$5-'СЕТ СН'!$G$24</f>
        <v>2462.5172338900002</v>
      </c>
      <c r="P73" s="36">
        <f>SUMIFS(СВЦЭМ!$D$33:$D$776,СВЦЭМ!$A$33:$A$776,$A73,СВЦЭМ!$B$33:$B$776,P$47)+'СЕТ СН'!$G$14+СВЦЭМ!$D$10+'СЕТ СН'!$G$5-'СЕТ СН'!$G$24</f>
        <v>2468.9419058899998</v>
      </c>
      <c r="Q73" s="36">
        <f>SUMIFS(СВЦЭМ!$D$33:$D$776,СВЦЭМ!$A$33:$A$776,$A73,СВЦЭМ!$B$33:$B$776,Q$47)+'СЕТ СН'!$G$14+СВЦЭМ!$D$10+'СЕТ СН'!$G$5-'СЕТ СН'!$G$24</f>
        <v>2467.9592161599999</v>
      </c>
      <c r="R73" s="36">
        <f>SUMIFS(СВЦЭМ!$D$33:$D$776,СВЦЭМ!$A$33:$A$776,$A73,СВЦЭМ!$B$33:$B$776,R$47)+'СЕТ СН'!$G$14+СВЦЭМ!$D$10+'СЕТ СН'!$G$5-'СЕТ СН'!$G$24</f>
        <v>2457.0444199899998</v>
      </c>
      <c r="S73" s="36">
        <f>SUMIFS(СВЦЭМ!$D$33:$D$776,СВЦЭМ!$A$33:$A$776,$A73,СВЦЭМ!$B$33:$B$776,S$47)+'СЕТ СН'!$G$14+СВЦЭМ!$D$10+'СЕТ СН'!$G$5-'СЕТ СН'!$G$24</f>
        <v>2402.0272491699998</v>
      </c>
      <c r="T73" s="36">
        <f>SUMIFS(СВЦЭМ!$D$33:$D$776,СВЦЭМ!$A$33:$A$776,$A73,СВЦЭМ!$B$33:$B$776,T$47)+'СЕТ СН'!$G$14+СВЦЭМ!$D$10+'СЕТ СН'!$G$5-'СЕТ СН'!$G$24</f>
        <v>2402.1471961400002</v>
      </c>
      <c r="U73" s="36">
        <f>SUMIFS(СВЦЭМ!$D$33:$D$776,СВЦЭМ!$A$33:$A$776,$A73,СВЦЭМ!$B$33:$B$776,U$47)+'СЕТ СН'!$G$14+СВЦЭМ!$D$10+'СЕТ СН'!$G$5-'СЕТ СН'!$G$24</f>
        <v>2433.3158408300001</v>
      </c>
      <c r="V73" s="36">
        <f>SUMIFS(СВЦЭМ!$D$33:$D$776,СВЦЭМ!$A$33:$A$776,$A73,СВЦЭМ!$B$33:$B$776,V$47)+'СЕТ СН'!$G$14+СВЦЭМ!$D$10+'СЕТ СН'!$G$5-'СЕТ СН'!$G$24</f>
        <v>2448.2188389499997</v>
      </c>
      <c r="W73" s="36">
        <f>SUMIFS(СВЦЭМ!$D$33:$D$776,СВЦЭМ!$A$33:$A$776,$A73,СВЦЭМ!$B$33:$B$776,W$47)+'СЕТ СН'!$G$14+СВЦЭМ!$D$10+'СЕТ СН'!$G$5-'СЕТ СН'!$G$24</f>
        <v>2438.5961878899998</v>
      </c>
      <c r="X73" s="36">
        <f>SUMIFS(СВЦЭМ!$D$33:$D$776,СВЦЭМ!$A$33:$A$776,$A73,СВЦЭМ!$B$33:$B$776,X$47)+'СЕТ СН'!$G$14+СВЦЭМ!$D$10+'СЕТ СН'!$G$5-'СЕТ СН'!$G$24</f>
        <v>2403.57073412</v>
      </c>
      <c r="Y73" s="36">
        <f>SUMIFS(СВЦЭМ!$D$33:$D$776,СВЦЭМ!$A$33:$A$776,$A73,СВЦЭМ!$B$33:$B$776,Y$47)+'СЕТ СН'!$G$14+СВЦЭМ!$D$10+'СЕТ СН'!$G$5-'СЕТ СН'!$G$24</f>
        <v>2428.4542126400002</v>
      </c>
    </row>
    <row r="74" spans="1:26" ht="15.75" x14ac:dyDescent="0.2">
      <c r="A74" s="35">
        <f t="shared" si="1"/>
        <v>43735</v>
      </c>
      <c r="B74" s="36">
        <f>SUMIFS(СВЦЭМ!$D$33:$D$776,СВЦЭМ!$A$33:$A$776,$A74,СВЦЭМ!$B$33:$B$776,B$47)+'СЕТ СН'!$G$14+СВЦЭМ!$D$10+'СЕТ СН'!$G$5-'СЕТ СН'!$G$24</f>
        <v>2516.29893993</v>
      </c>
      <c r="C74" s="36">
        <f>SUMIFS(СВЦЭМ!$D$33:$D$776,СВЦЭМ!$A$33:$A$776,$A74,СВЦЭМ!$B$33:$B$776,C$47)+'СЕТ СН'!$G$14+СВЦЭМ!$D$10+'СЕТ СН'!$G$5-'СЕТ СН'!$G$24</f>
        <v>2548.1368375299999</v>
      </c>
      <c r="D74" s="36">
        <f>SUMIFS(СВЦЭМ!$D$33:$D$776,СВЦЭМ!$A$33:$A$776,$A74,СВЦЭМ!$B$33:$B$776,D$47)+'СЕТ СН'!$G$14+СВЦЭМ!$D$10+'СЕТ СН'!$G$5-'СЕТ СН'!$G$24</f>
        <v>2573.9736097800001</v>
      </c>
      <c r="E74" s="36">
        <f>SUMIFS(СВЦЭМ!$D$33:$D$776,СВЦЭМ!$A$33:$A$776,$A74,СВЦЭМ!$B$33:$B$776,E$47)+'СЕТ СН'!$G$14+СВЦЭМ!$D$10+'СЕТ СН'!$G$5-'СЕТ СН'!$G$24</f>
        <v>2579.37696577</v>
      </c>
      <c r="F74" s="36">
        <f>SUMIFS(СВЦЭМ!$D$33:$D$776,СВЦЭМ!$A$33:$A$776,$A74,СВЦЭМ!$B$33:$B$776,F$47)+'СЕТ СН'!$G$14+СВЦЭМ!$D$10+'СЕТ СН'!$G$5-'СЕТ СН'!$G$24</f>
        <v>2587.4847151499998</v>
      </c>
      <c r="G74" s="36">
        <f>SUMIFS(СВЦЭМ!$D$33:$D$776,СВЦЭМ!$A$33:$A$776,$A74,СВЦЭМ!$B$33:$B$776,G$47)+'СЕТ СН'!$G$14+СВЦЭМ!$D$10+'СЕТ СН'!$G$5-'СЕТ СН'!$G$24</f>
        <v>2564.3925442499999</v>
      </c>
      <c r="H74" s="36">
        <f>SUMIFS(СВЦЭМ!$D$33:$D$776,СВЦЭМ!$A$33:$A$776,$A74,СВЦЭМ!$B$33:$B$776,H$47)+'СЕТ СН'!$G$14+СВЦЭМ!$D$10+'СЕТ СН'!$G$5-'СЕТ СН'!$G$24</f>
        <v>2523.2139044300002</v>
      </c>
      <c r="I74" s="36">
        <f>SUMIFS(СВЦЭМ!$D$33:$D$776,СВЦЭМ!$A$33:$A$776,$A74,СВЦЭМ!$B$33:$B$776,I$47)+'СЕТ СН'!$G$14+СВЦЭМ!$D$10+'СЕТ СН'!$G$5-'СЕТ СН'!$G$24</f>
        <v>2469.7066871699999</v>
      </c>
      <c r="J74" s="36">
        <f>SUMIFS(СВЦЭМ!$D$33:$D$776,СВЦЭМ!$A$33:$A$776,$A74,СВЦЭМ!$B$33:$B$776,J$47)+'СЕТ СН'!$G$14+СВЦЭМ!$D$10+'СЕТ СН'!$G$5-'СЕТ СН'!$G$24</f>
        <v>2493.63026949</v>
      </c>
      <c r="K74" s="36">
        <f>SUMIFS(СВЦЭМ!$D$33:$D$776,СВЦЭМ!$A$33:$A$776,$A74,СВЦЭМ!$B$33:$B$776,K$47)+'СЕТ СН'!$G$14+СВЦЭМ!$D$10+'СЕТ СН'!$G$5-'СЕТ СН'!$G$24</f>
        <v>2502.69833333</v>
      </c>
      <c r="L74" s="36">
        <f>SUMIFS(СВЦЭМ!$D$33:$D$776,СВЦЭМ!$A$33:$A$776,$A74,СВЦЭМ!$B$33:$B$776,L$47)+'СЕТ СН'!$G$14+СВЦЭМ!$D$10+'СЕТ СН'!$G$5-'СЕТ СН'!$G$24</f>
        <v>2497.93292449</v>
      </c>
      <c r="M74" s="36">
        <f>SUMIFS(СВЦЭМ!$D$33:$D$776,СВЦЭМ!$A$33:$A$776,$A74,СВЦЭМ!$B$33:$B$776,M$47)+'СЕТ СН'!$G$14+СВЦЭМ!$D$10+'СЕТ СН'!$G$5-'СЕТ СН'!$G$24</f>
        <v>2494.79332067</v>
      </c>
      <c r="N74" s="36">
        <f>SUMIFS(СВЦЭМ!$D$33:$D$776,СВЦЭМ!$A$33:$A$776,$A74,СВЦЭМ!$B$33:$B$776,N$47)+'СЕТ СН'!$G$14+СВЦЭМ!$D$10+'СЕТ СН'!$G$5-'СЕТ СН'!$G$24</f>
        <v>2481.0549958800002</v>
      </c>
      <c r="O74" s="36">
        <f>SUMIFS(СВЦЭМ!$D$33:$D$776,СВЦЭМ!$A$33:$A$776,$A74,СВЦЭМ!$B$33:$B$776,O$47)+'СЕТ СН'!$G$14+СВЦЭМ!$D$10+'СЕТ СН'!$G$5-'СЕТ СН'!$G$24</f>
        <v>2478.7803973099999</v>
      </c>
      <c r="P74" s="36">
        <f>SUMIFS(СВЦЭМ!$D$33:$D$776,СВЦЭМ!$A$33:$A$776,$A74,СВЦЭМ!$B$33:$B$776,P$47)+'СЕТ СН'!$G$14+СВЦЭМ!$D$10+'СЕТ СН'!$G$5-'СЕТ СН'!$G$24</f>
        <v>2472.7302438299998</v>
      </c>
      <c r="Q74" s="36">
        <f>SUMIFS(СВЦЭМ!$D$33:$D$776,СВЦЭМ!$A$33:$A$776,$A74,СВЦЭМ!$B$33:$B$776,Q$47)+'СЕТ СН'!$G$14+СВЦЭМ!$D$10+'СЕТ СН'!$G$5-'СЕТ СН'!$G$24</f>
        <v>2475.8463277199999</v>
      </c>
      <c r="R74" s="36">
        <f>SUMIFS(СВЦЭМ!$D$33:$D$776,СВЦЭМ!$A$33:$A$776,$A74,СВЦЭМ!$B$33:$B$776,R$47)+'СЕТ СН'!$G$14+СВЦЭМ!$D$10+'СЕТ СН'!$G$5-'СЕТ СН'!$G$24</f>
        <v>2488.5882805900001</v>
      </c>
      <c r="S74" s="36">
        <f>SUMIFS(СВЦЭМ!$D$33:$D$776,СВЦЭМ!$A$33:$A$776,$A74,СВЦЭМ!$B$33:$B$776,S$47)+'СЕТ СН'!$G$14+СВЦЭМ!$D$10+'СЕТ СН'!$G$5-'СЕТ СН'!$G$24</f>
        <v>2490.15756182</v>
      </c>
      <c r="T74" s="36">
        <f>SUMIFS(СВЦЭМ!$D$33:$D$776,СВЦЭМ!$A$33:$A$776,$A74,СВЦЭМ!$B$33:$B$776,T$47)+'СЕТ СН'!$G$14+СВЦЭМ!$D$10+'СЕТ СН'!$G$5-'СЕТ СН'!$G$24</f>
        <v>2503.4448544799998</v>
      </c>
      <c r="U74" s="36">
        <f>SUMIFS(СВЦЭМ!$D$33:$D$776,СВЦЭМ!$A$33:$A$776,$A74,СВЦЭМ!$B$33:$B$776,U$47)+'СЕТ СН'!$G$14+СВЦЭМ!$D$10+'СЕТ СН'!$G$5-'СЕТ СН'!$G$24</f>
        <v>2479.1515951199999</v>
      </c>
      <c r="V74" s="36">
        <f>SUMIFS(СВЦЭМ!$D$33:$D$776,СВЦЭМ!$A$33:$A$776,$A74,СВЦЭМ!$B$33:$B$776,V$47)+'СЕТ СН'!$G$14+СВЦЭМ!$D$10+'СЕТ СН'!$G$5-'СЕТ СН'!$G$24</f>
        <v>2442.8082280200001</v>
      </c>
      <c r="W74" s="36">
        <f>SUMIFS(СВЦЭМ!$D$33:$D$776,СВЦЭМ!$A$33:$A$776,$A74,СВЦЭМ!$B$33:$B$776,W$47)+'СЕТ СН'!$G$14+СВЦЭМ!$D$10+'СЕТ СН'!$G$5-'СЕТ СН'!$G$24</f>
        <v>2429.3114305099998</v>
      </c>
      <c r="X74" s="36">
        <f>SUMIFS(СВЦЭМ!$D$33:$D$776,СВЦЭМ!$A$33:$A$776,$A74,СВЦЭМ!$B$33:$B$776,X$47)+'СЕТ СН'!$G$14+СВЦЭМ!$D$10+'СЕТ СН'!$G$5-'СЕТ СН'!$G$24</f>
        <v>2400.2346960200002</v>
      </c>
      <c r="Y74" s="36">
        <f>SUMIFS(СВЦЭМ!$D$33:$D$776,СВЦЭМ!$A$33:$A$776,$A74,СВЦЭМ!$B$33:$B$776,Y$47)+'СЕТ СН'!$G$14+СВЦЭМ!$D$10+'СЕТ СН'!$G$5-'СЕТ СН'!$G$24</f>
        <v>2410.7776869999998</v>
      </c>
    </row>
    <row r="75" spans="1:26" ht="15.75" x14ac:dyDescent="0.2">
      <c r="A75" s="35">
        <f t="shared" si="1"/>
        <v>43736</v>
      </c>
      <c r="B75" s="36">
        <f>SUMIFS(СВЦЭМ!$D$33:$D$776,СВЦЭМ!$A$33:$A$776,$A75,СВЦЭМ!$B$33:$B$776,B$47)+'СЕТ СН'!$G$14+СВЦЭМ!$D$10+'СЕТ СН'!$G$5-'СЕТ СН'!$G$24</f>
        <v>2533.4371777599999</v>
      </c>
      <c r="C75" s="36">
        <f>SUMIFS(СВЦЭМ!$D$33:$D$776,СВЦЭМ!$A$33:$A$776,$A75,СВЦЭМ!$B$33:$B$776,C$47)+'СЕТ СН'!$G$14+СВЦЭМ!$D$10+'СЕТ СН'!$G$5-'СЕТ СН'!$G$24</f>
        <v>2554.7774322400001</v>
      </c>
      <c r="D75" s="36">
        <f>SUMIFS(СВЦЭМ!$D$33:$D$776,СВЦЭМ!$A$33:$A$776,$A75,СВЦЭМ!$B$33:$B$776,D$47)+'СЕТ СН'!$G$14+СВЦЭМ!$D$10+'СЕТ СН'!$G$5-'СЕТ СН'!$G$24</f>
        <v>2570.5313714899999</v>
      </c>
      <c r="E75" s="36">
        <f>SUMIFS(СВЦЭМ!$D$33:$D$776,СВЦЭМ!$A$33:$A$776,$A75,СВЦЭМ!$B$33:$B$776,E$47)+'СЕТ СН'!$G$14+СВЦЭМ!$D$10+'СЕТ СН'!$G$5-'СЕТ СН'!$G$24</f>
        <v>2573.0975089200001</v>
      </c>
      <c r="F75" s="36">
        <f>SUMIFS(СВЦЭМ!$D$33:$D$776,СВЦЭМ!$A$33:$A$776,$A75,СВЦЭМ!$B$33:$B$776,F$47)+'СЕТ СН'!$G$14+СВЦЭМ!$D$10+'СЕТ СН'!$G$5-'СЕТ СН'!$G$24</f>
        <v>2566.90293754</v>
      </c>
      <c r="G75" s="36">
        <f>SUMIFS(СВЦЭМ!$D$33:$D$776,СВЦЭМ!$A$33:$A$776,$A75,СВЦЭМ!$B$33:$B$776,G$47)+'СЕТ СН'!$G$14+СВЦЭМ!$D$10+'СЕТ СН'!$G$5-'СЕТ СН'!$G$24</f>
        <v>2565.0514294300001</v>
      </c>
      <c r="H75" s="36">
        <f>SUMIFS(СВЦЭМ!$D$33:$D$776,СВЦЭМ!$A$33:$A$776,$A75,СВЦЭМ!$B$33:$B$776,H$47)+'СЕТ СН'!$G$14+СВЦЭМ!$D$10+'СЕТ СН'!$G$5-'СЕТ СН'!$G$24</f>
        <v>2546.4242921499999</v>
      </c>
      <c r="I75" s="36">
        <f>SUMIFS(СВЦЭМ!$D$33:$D$776,СВЦЭМ!$A$33:$A$776,$A75,СВЦЭМ!$B$33:$B$776,I$47)+'СЕТ СН'!$G$14+СВЦЭМ!$D$10+'СЕТ СН'!$G$5-'СЕТ СН'!$G$24</f>
        <v>2516.4827227699998</v>
      </c>
      <c r="J75" s="36">
        <f>SUMIFS(СВЦЭМ!$D$33:$D$776,СВЦЭМ!$A$33:$A$776,$A75,СВЦЭМ!$B$33:$B$776,J$47)+'СЕТ СН'!$G$14+СВЦЭМ!$D$10+'СЕТ СН'!$G$5-'СЕТ СН'!$G$24</f>
        <v>2467.44492928</v>
      </c>
      <c r="K75" s="36">
        <f>SUMIFS(СВЦЭМ!$D$33:$D$776,СВЦЭМ!$A$33:$A$776,$A75,СВЦЭМ!$B$33:$B$776,K$47)+'СЕТ СН'!$G$14+СВЦЭМ!$D$10+'СЕТ СН'!$G$5-'СЕТ СН'!$G$24</f>
        <v>2476.2177078700001</v>
      </c>
      <c r="L75" s="36">
        <f>SUMIFS(СВЦЭМ!$D$33:$D$776,СВЦЭМ!$A$33:$A$776,$A75,СВЦЭМ!$B$33:$B$776,L$47)+'СЕТ СН'!$G$14+СВЦЭМ!$D$10+'СЕТ СН'!$G$5-'СЕТ СН'!$G$24</f>
        <v>2478.9856001600001</v>
      </c>
      <c r="M75" s="36">
        <f>SUMIFS(СВЦЭМ!$D$33:$D$776,СВЦЭМ!$A$33:$A$776,$A75,СВЦЭМ!$B$33:$B$776,M$47)+'СЕТ СН'!$G$14+СВЦЭМ!$D$10+'СЕТ СН'!$G$5-'СЕТ СН'!$G$24</f>
        <v>2460.0740535800001</v>
      </c>
      <c r="N75" s="36">
        <f>SUMIFS(СВЦЭМ!$D$33:$D$776,СВЦЭМ!$A$33:$A$776,$A75,СВЦЭМ!$B$33:$B$776,N$47)+'СЕТ СН'!$G$14+СВЦЭМ!$D$10+'СЕТ СН'!$G$5-'СЕТ СН'!$G$24</f>
        <v>2451.1308467700001</v>
      </c>
      <c r="O75" s="36">
        <f>SUMIFS(СВЦЭМ!$D$33:$D$776,СВЦЭМ!$A$33:$A$776,$A75,СВЦЭМ!$B$33:$B$776,O$47)+'СЕТ СН'!$G$14+СВЦЭМ!$D$10+'СЕТ СН'!$G$5-'СЕТ СН'!$G$24</f>
        <v>2450.5869512600002</v>
      </c>
      <c r="P75" s="36">
        <f>SUMIFS(СВЦЭМ!$D$33:$D$776,СВЦЭМ!$A$33:$A$776,$A75,СВЦЭМ!$B$33:$B$776,P$47)+'СЕТ СН'!$G$14+СВЦЭМ!$D$10+'СЕТ СН'!$G$5-'СЕТ СН'!$G$24</f>
        <v>2453.1618786899999</v>
      </c>
      <c r="Q75" s="36">
        <f>SUMIFS(СВЦЭМ!$D$33:$D$776,СВЦЭМ!$A$33:$A$776,$A75,СВЦЭМ!$B$33:$B$776,Q$47)+'СЕТ СН'!$G$14+СВЦЭМ!$D$10+'СЕТ СН'!$G$5-'СЕТ СН'!$G$24</f>
        <v>2457.5498631800001</v>
      </c>
      <c r="R75" s="36">
        <f>SUMIFS(СВЦЭМ!$D$33:$D$776,СВЦЭМ!$A$33:$A$776,$A75,СВЦЭМ!$B$33:$B$776,R$47)+'СЕТ СН'!$G$14+СВЦЭМ!$D$10+'СЕТ СН'!$G$5-'СЕТ СН'!$G$24</f>
        <v>2416.7293623199998</v>
      </c>
      <c r="S75" s="36">
        <f>SUMIFS(СВЦЭМ!$D$33:$D$776,СВЦЭМ!$A$33:$A$776,$A75,СВЦЭМ!$B$33:$B$776,S$47)+'СЕТ СН'!$G$14+СВЦЭМ!$D$10+'СЕТ СН'!$G$5-'СЕТ СН'!$G$24</f>
        <v>2388.0171386100001</v>
      </c>
      <c r="T75" s="36">
        <f>SUMIFS(СВЦЭМ!$D$33:$D$776,СВЦЭМ!$A$33:$A$776,$A75,СВЦЭМ!$B$33:$B$776,T$47)+'СЕТ СН'!$G$14+СВЦЭМ!$D$10+'СЕТ СН'!$G$5-'СЕТ СН'!$G$24</f>
        <v>2399.2842382499998</v>
      </c>
      <c r="U75" s="36">
        <f>SUMIFS(СВЦЭМ!$D$33:$D$776,СВЦЭМ!$A$33:$A$776,$A75,СВЦЭМ!$B$33:$B$776,U$47)+'СЕТ СН'!$G$14+СВЦЭМ!$D$10+'СЕТ СН'!$G$5-'СЕТ СН'!$G$24</f>
        <v>2428.2374163099998</v>
      </c>
      <c r="V75" s="36">
        <f>SUMIFS(СВЦЭМ!$D$33:$D$776,СВЦЭМ!$A$33:$A$776,$A75,СВЦЭМ!$B$33:$B$776,V$47)+'СЕТ СН'!$G$14+СВЦЭМ!$D$10+'СЕТ СН'!$G$5-'СЕТ СН'!$G$24</f>
        <v>2440.4582717399999</v>
      </c>
      <c r="W75" s="36">
        <f>SUMIFS(СВЦЭМ!$D$33:$D$776,СВЦЭМ!$A$33:$A$776,$A75,СВЦЭМ!$B$33:$B$776,W$47)+'СЕТ СН'!$G$14+СВЦЭМ!$D$10+'СЕТ СН'!$G$5-'СЕТ СН'!$G$24</f>
        <v>2431.0866242399998</v>
      </c>
      <c r="X75" s="36">
        <f>SUMIFS(СВЦЭМ!$D$33:$D$776,СВЦЭМ!$A$33:$A$776,$A75,СВЦЭМ!$B$33:$B$776,X$47)+'СЕТ СН'!$G$14+СВЦЭМ!$D$10+'СЕТ СН'!$G$5-'СЕТ СН'!$G$24</f>
        <v>2408.5671740600001</v>
      </c>
      <c r="Y75" s="36">
        <f>SUMIFS(СВЦЭМ!$D$33:$D$776,СВЦЭМ!$A$33:$A$776,$A75,СВЦЭМ!$B$33:$B$776,Y$47)+'СЕТ СН'!$G$14+СВЦЭМ!$D$10+'СЕТ СН'!$G$5-'СЕТ СН'!$G$24</f>
        <v>2452.0954718799999</v>
      </c>
    </row>
    <row r="76" spans="1:26" ht="15.75" x14ac:dyDescent="0.2">
      <c r="A76" s="35">
        <f t="shared" si="1"/>
        <v>43737</v>
      </c>
      <c r="B76" s="36">
        <f>SUMIFS(СВЦЭМ!$D$33:$D$776,СВЦЭМ!$A$33:$A$776,$A76,СВЦЭМ!$B$33:$B$776,B$47)+'СЕТ СН'!$G$14+СВЦЭМ!$D$10+'СЕТ СН'!$G$5-'СЕТ СН'!$G$24</f>
        <v>2518.8450521599998</v>
      </c>
      <c r="C76" s="36">
        <f>SUMIFS(СВЦЭМ!$D$33:$D$776,СВЦЭМ!$A$33:$A$776,$A76,СВЦЭМ!$B$33:$B$776,C$47)+'СЕТ СН'!$G$14+СВЦЭМ!$D$10+'СЕТ СН'!$G$5-'СЕТ СН'!$G$24</f>
        <v>2542.65795338</v>
      </c>
      <c r="D76" s="36">
        <f>SUMIFS(СВЦЭМ!$D$33:$D$776,СВЦЭМ!$A$33:$A$776,$A76,СВЦЭМ!$B$33:$B$776,D$47)+'СЕТ СН'!$G$14+СВЦЭМ!$D$10+'СЕТ СН'!$G$5-'СЕТ СН'!$G$24</f>
        <v>2555.3445536499999</v>
      </c>
      <c r="E76" s="36">
        <f>SUMIFS(СВЦЭМ!$D$33:$D$776,СВЦЭМ!$A$33:$A$776,$A76,СВЦЭМ!$B$33:$B$776,E$47)+'СЕТ СН'!$G$14+СВЦЭМ!$D$10+'СЕТ СН'!$G$5-'СЕТ СН'!$G$24</f>
        <v>2562.25087472</v>
      </c>
      <c r="F76" s="36">
        <f>SUMIFS(СВЦЭМ!$D$33:$D$776,СВЦЭМ!$A$33:$A$776,$A76,СВЦЭМ!$B$33:$B$776,F$47)+'СЕТ СН'!$G$14+СВЦЭМ!$D$10+'СЕТ СН'!$G$5-'СЕТ СН'!$G$24</f>
        <v>2564.0245234499998</v>
      </c>
      <c r="G76" s="36">
        <f>SUMIFS(СВЦЭМ!$D$33:$D$776,СВЦЭМ!$A$33:$A$776,$A76,СВЦЭМ!$B$33:$B$776,G$47)+'СЕТ СН'!$G$14+СВЦЭМ!$D$10+'СЕТ СН'!$G$5-'СЕТ СН'!$G$24</f>
        <v>2556.6129816299999</v>
      </c>
      <c r="H76" s="36">
        <f>SUMIFS(СВЦЭМ!$D$33:$D$776,СВЦЭМ!$A$33:$A$776,$A76,СВЦЭМ!$B$33:$B$776,H$47)+'СЕТ СН'!$G$14+СВЦЭМ!$D$10+'СЕТ СН'!$G$5-'СЕТ СН'!$G$24</f>
        <v>2540.0097600999998</v>
      </c>
      <c r="I76" s="36">
        <f>SUMIFS(СВЦЭМ!$D$33:$D$776,СВЦЭМ!$A$33:$A$776,$A76,СВЦЭМ!$B$33:$B$776,I$47)+'СЕТ СН'!$G$14+СВЦЭМ!$D$10+'СЕТ СН'!$G$5-'СЕТ СН'!$G$24</f>
        <v>2527.4039421899997</v>
      </c>
      <c r="J76" s="36">
        <f>SUMIFS(СВЦЭМ!$D$33:$D$776,СВЦЭМ!$A$33:$A$776,$A76,СВЦЭМ!$B$33:$B$776,J$47)+'СЕТ СН'!$G$14+СВЦЭМ!$D$10+'СЕТ СН'!$G$5-'СЕТ СН'!$G$24</f>
        <v>2489.6035154400001</v>
      </c>
      <c r="K76" s="36">
        <f>SUMIFS(СВЦЭМ!$D$33:$D$776,СВЦЭМ!$A$33:$A$776,$A76,СВЦЭМ!$B$33:$B$776,K$47)+'СЕТ СН'!$G$14+СВЦЭМ!$D$10+'СЕТ СН'!$G$5-'СЕТ СН'!$G$24</f>
        <v>2467.11116219</v>
      </c>
      <c r="L76" s="36">
        <f>SUMIFS(СВЦЭМ!$D$33:$D$776,СВЦЭМ!$A$33:$A$776,$A76,СВЦЭМ!$B$33:$B$776,L$47)+'СЕТ СН'!$G$14+СВЦЭМ!$D$10+'СЕТ СН'!$G$5-'СЕТ СН'!$G$24</f>
        <v>2473.5306435100001</v>
      </c>
      <c r="M76" s="36">
        <f>SUMIFS(СВЦЭМ!$D$33:$D$776,СВЦЭМ!$A$33:$A$776,$A76,СВЦЭМ!$B$33:$B$776,M$47)+'СЕТ СН'!$G$14+СВЦЭМ!$D$10+'СЕТ СН'!$G$5-'СЕТ СН'!$G$24</f>
        <v>2458.71596318</v>
      </c>
      <c r="N76" s="36">
        <f>SUMIFS(СВЦЭМ!$D$33:$D$776,СВЦЭМ!$A$33:$A$776,$A76,СВЦЭМ!$B$33:$B$776,N$47)+'СЕТ СН'!$G$14+СВЦЭМ!$D$10+'СЕТ СН'!$G$5-'СЕТ СН'!$G$24</f>
        <v>2456.1349225399999</v>
      </c>
      <c r="O76" s="36">
        <f>SUMIFS(СВЦЭМ!$D$33:$D$776,СВЦЭМ!$A$33:$A$776,$A76,СВЦЭМ!$B$33:$B$776,O$47)+'СЕТ СН'!$G$14+СВЦЭМ!$D$10+'СЕТ СН'!$G$5-'СЕТ СН'!$G$24</f>
        <v>2458.5830026799999</v>
      </c>
      <c r="P76" s="36">
        <f>SUMIFS(СВЦЭМ!$D$33:$D$776,СВЦЭМ!$A$33:$A$776,$A76,СВЦЭМ!$B$33:$B$776,P$47)+'СЕТ СН'!$G$14+СВЦЭМ!$D$10+'СЕТ СН'!$G$5-'СЕТ СН'!$G$24</f>
        <v>2469.9770433799999</v>
      </c>
      <c r="Q76" s="36">
        <f>SUMIFS(СВЦЭМ!$D$33:$D$776,СВЦЭМ!$A$33:$A$776,$A76,СВЦЭМ!$B$33:$B$776,Q$47)+'СЕТ СН'!$G$14+СВЦЭМ!$D$10+'СЕТ СН'!$G$5-'СЕТ СН'!$G$24</f>
        <v>2476.5652537400001</v>
      </c>
      <c r="R76" s="36">
        <f>SUMIFS(СВЦЭМ!$D$33:$D$776,СВЦЭМ!$A$33:$A$776,$A76,СВЦЭМ!$B$33:$B$776,R$47)+'СЕТ СН'!$G$14+СВЦЭМ!$D$10+'СЕТ СН'!$G$5-'СЕТ СН'!$G$24</f>
        <v>2434.9873344100001</v>
      </c>
      <c r="S76" s="36">
        <f>SUMIFS(СВЦЭМ!$D$33:$D$776,СВЦЭМ!$A$33:$A$776,$A76,СВЦЭМ!$B$33:$B$776,S$47)+'СЕТ СН'!$G$14+СВЦЭМ!$D$10+'СЕТ СН'!$G$5-'СЕТ СН'!$G$24</f>
        <v>2400.5974977300002</v>
      </c>
      <c r="T76" s="36">
        <f>SUMIFS(СВЦЭМ!$D$33:$D$776,СВЦЭМ!$A$33:$A$776,$A76,СВЦЭМ!$B$33:$B$776,T$47)+'СЕТ СН'!$G$14+СВЦЭМ!$D$10+'СЕТ СН'!$G$5-'СЕТ СН'!$G$24</f>
        <v>2417.2634271799998</v>
      </c>
      <c r="U76" s="36">
        <f>SUMIFS(СВЦЭМ!$D$33:$D$776,СВЦЭМ!$A$33:$A$776,$A76,СВЦЭМ!$B$33:$B$776,U$47)+'СЕТ СН'!$G$14+СВЦЭМ!$D$10+'СЕТ СН'!$G$5-'СЕТ СН'!$G$24</f>
        <v>2449.64482004</v>
      </c>
      <c r="V76" s="36">
        <f>SUMIFS(СВЦЭМ!$D$33:$D$776,СВЦЭМ!$A$33:$A$776,$A76,СВЦЭМ!$B$33:$B$776,V$47)+'СЕТ СН'!$G$14+СВЦЭМ!$D$10+'СЕТ СН'!$G$5-'СЕТ СН'!$G$24</f>
        <v>2461.13187251</v>
      </c>
      <c r="W76" s="36">
        <f>SUMIFS(СВЦЭМ!$D$33:$D$776,СВЦЭМ!$A$33:$A$776,$A76,СВЦЭМ!$B$33:$B$776,W$47)+'СЕТ СН'!$G$14+СВЦЭМ!$D$10+'СЕТ СН'!$G$5-'СЕТ СН'!$G$24</f>
        <v>2452.81498663</v>
      </c>
      <c r="X76" s="36">
        <f>SUMIFS(СВЦЭМ!$D$33:$D$776,СВЦЭМ!$A$33:$A$776,$A76,СВЦЭМ!$B$33:$B$776,X$47)+'СЕТ СН'!$G$14+СВЦЭМ!$D$10+'СЕТ СН'!$G$5-'СЕТ СН'!$G$24</f>
        <v>2418.1817989599999</v>
      </c>
      <c r="Y76" s="36">
        <f>SUMIFS(СВЦЭМ!$D$33:$D$776,СВЦЭМ!$A$33:$A$776,$A76,СВЦЭМ!$B$33:$B$776,Y$47)+'СЕТ СН'!$G$14+СВЦЭМ!$D$10+'СЕТ СН'!$G$5-'СЕТ СН'!$G$24</f>
        <v>2412.86828646</v>
      </c>
    </row>
    <row r="77" spans="1:26" ht="15.75" x14ac:dyDescent="0.2">
      <c r="A77" s="35">
        <f t="shared" si="1"/>
        <v>43738</v>
      </c>
      <c r="B77" s="36">
        <f>SUMIFS(СВЦЭМ!$D$33:$D$776,СВЦЭМ!$A$33:$A$776,$A77,СВЦЭМ!$B$33:$B$776,B$47)+'СЕТ СН'!$G$14+СВЦЭМ!$D$10+'СЕТ СН'!$G$5-'СЕТ СН'!$G$24</f>
        <v>2465.4990509300001</v>
      </c>
      <c r="C77" s="36">
        <f>SUMIFS(СВЦЭМ!$D$33:$D$776,СВЦЭМ!$A$33:$A$776,$A77,СВЦЭМ!$B$33:$B$776,C$47)+'СЕТ СН'!$G$14+СВЦЭМ!$D$10+'СЕТ СН'!$G$5-'СЕТ СН'!$G$24</f>
        <v>2498.70326755</v>
      </c>
      <c r="D77" s="36">
        <f>SUMIFS(СВЦЭМ!$D$33:$D$776,СВЦЭМ!$A$33:$A$776,$A77,СВЦЭМ!$B$33:$B$776,D$47)+'СЕТ СН'!$G$14+СВЦЭМ!$D$10+'СЕТ СН'!$G$5-'СЕТ СН'!$G$24</f>
        <v>2514.1622993199999</v>
      </c>
      <c r="E77" s="36">
        <f>SUMIFS(СВЦЭМ!$D$33:$D$776,СВЦЭМ!$A$33:$A$776,$A77,СВЦЭМ!$B$33:$B$776,E$47)+'СЕТ СН'!$G$14+СВЦЭМ!$D$10+'СЕТ СН'!$G$5-'СЕТ СН'!$G$24</f>
        <v>2527.9870218199999</v>
      </c>
      <c r="F77" s="36">
        <f>SUMIFS(СВЦЭМ!$D$33:$D$776,СВЦЭМ!$A$33:$A$776,$A77,СВЦЭМ!$B$33:$B$776,F$47)+'СЕТ СН'!$G$14+СВЦЭМ!$D$10+'СЕТ СН'!$G$5-'СЕТ СН'!$G$24</f>
        <v>2520.8519904300001</v>
      </c>
      <c r="G77" s="36">
        <f>SUMIFS(СВЦЭМ!$D$33:$D$776,СВЦЭМ!$A$33:$A$776,$A77,СВЦЭМ!$B$33:$B$776,G$47)+'СЕТ СН'!$G$14+СВЦЭМ!$D$10+'СЕТ СН'!$G$5-'СЕТ СН'!$G$24</f>
        <v>2505.6925348300001</v>
      </c>
      <c r="H77" s="36">
        <f>SUMIFS(СВЦЭМ!$D$33:$D$776,СВЦЭМ!$A$33:$A$776,$A77,СВЦЭМ!$B$33:$B$776,H$47)+'СЕТ СН'!$G$14+СВЦЭМ!$D$10+'СЕТ СН'!$G$5-'СЕТ СН'!$G$24</f>
        <v>2452.96535709</v>
      </c>
      <c r="I77" s="36">
        <f>SUMIFS(СВЦЭМ!$D$33:$D$776,СВЦЭМ!$A$33:$A$776,$A77,СВЦЭМ!$B$33:$B$776,I$47)+'СЕТ СН'!$G$14+СВЦЭМ!$D$10+'СЕТ СН'!$G$5-'СЕТ СН'!$G$24</f>
        <v>2440.6948333199998</v>
      </c>
      <c r="J77" s="36">
        <f>SUMIFS(СВЦЭМ!$D$33:$D$776,СВЦЭМ!$A$33:$A$776,$A77,СВЦЭМ!$B$33:$B$776,J$47)+'СЕТ СН'!$G$14+СВЦЭМ!$D$10+'СЕТ СН'!$G$5-'СЕТ СН'!$G$24</f>
        <v>2456.42704753</v>
      </c>
      <c r="K77" s="36">
        <f>SUMIFS(СВЦЭМ!$D$33:$D$776,СВЦЭМ!$A$33:$A$776,$A77,СВЦЭМ!$B$33:$B$776,K$47)+'СЕТ СН'!$G$14+СВЦЭМ!$D$10+'СЕТ СН'!$G$5-'СЕТ СН'!$G$24</f>
        <v>2460.4108634300001</v>
      </c>
      <c r="L77" s="36">
        <f>SUMIFS(СВЦЭМ!$D$33:$D$776,СВЦЭМ!$A$33:$A$776,$A77,СВЦЭМ!$B$33:$B$776,L$47)+'СЕТ СН'!$G$14+СВЦЭМ!$D$10+'СЕТ СН'!$G$5-'СЕТ СН'!$G$24</f>
        <v>2455.1887208899998</v>
      </c>
      <c r="M77" s="36">
        <f>SUMIFS(СВЦЭМ!$D$33:$D$776,СВЦЭМ!$A$33:$A$776,$A77,СВЦЭМ!$B$33:$B$776,M$47)+'СЕТ СН'!$G$14+СВЦЭМ!$D$10+'СЕТ СН'!$G$5-'СЕТ СН'!$G$24</f>
        <v>2430.1760374800001</v>
      </c>
      <c r="N77" s="36">
        <f>SUMIFS(СВЦЭМ!$D$33:$D$776,СВЦЭМ!$A$33:$A$776,$A77,СВЦЭМ!$B$33:$B$776,N$47)+'СЕТ СН'!$G$14+СВЦЭМ!$D$10+'СЕТ СН'!$G$5-'СЕТ СН'!$G$24</f>
        <v>2420.8281906399998</v>
      </c>
      <c r="O77" s="36">
        <f>SUMIFS(СВЦЭМ!$D$33:$D$776,СВЦЭМ!$A$33:$A$776,$A77,СВЦЭМ!$B$33:$B$776,O$47)+'СЕТ СН'!$G$14+СВЦЭМ!$D$10+'СЕТ СН'!$G$5-'СЕТ СН'!$G$24</f>
        <v>2401.8969366399997</v>
      </c>
      <c r="P77" s="36">
        <f>SUMIFS(СВЦЭМ!$D$33:$D$776,СВЦЭМ!$A$33:$A$776,$A77,СВЦЭМ!$B$33:$B$776,P$47)+'СЕТ СН'!$G$14+СВЦЭМ!$D$10+'СЕТ СН'!$G$5-'СЕТ СН'!$G$24</f>
        <v>2408.7712663299999</v>
      </c>
      <c r="Q77" s="36">
        <f>SUMIFS(СВЦЭМ!$D$33:$D$776,СВЦЭМ!$A$33:$A$776,$A77,СВЦЭМ!$B$33:$B$776,Q$47)+'СЕТ СН'!$G$14+СВЦЭМ!$D$10+'СЕТ СН'!$G$5-'СЕТ СН'!$G$24</f>
        <v>2414.31405537</v>
      </c>
      <c r="R77" s="36">
        <f>SUMIFS(СВЦЭМ!$D$33:$D$776,СВЦЭМ!$A$33:$A$776,$A77,СВЦЭМ!$B$33:$B$776,R$47)+'СЕТ СН'!$G$14+СВЦЭМ!$D$10+'СЕТ СН'!$G$5-'СЕТ СН'!$G$24</f>
        <v>2380.8388070800002</v>
      </c>
      <c r="S77" s="36">
        <f>SUMIFS(СВЦЭМ!$D$33:$D$776,СВЦЭМ!$A$33:$A$776,$A77,СВЦЭМ!$B$33:$B$776,S$47)+'СЕТ СН'!$G$14+СВЦЭМ!$D$10+'СЕТ СН'!$G$5-'СЕТ СН'!$G$24</f>
        <v>2387.0774155399999</v>
      </c>
      <c r="T77" s="36">
        <f>SUMIFS(СВЦЭМ!$D$33:$D$776,СВЦЭМ!$A$33:$A$776,$A77,СВЦЭМ!$B$33:$B$776,T$47)+'СЕТ СН'!$G$14+СВЦЭМ!$D$10+'СЕТ СН'!$G$5-'СЕТ СН'!$G$24</f>
        <v>2400.97523305</v>
      </c>
      <c r="U77" s="36">
        <f>SUMIFS(СВЦЭМ!$D$33:$D$776,СВЦЭМ!$A$33:$A$776,$A77,СВЦЭМ!$B$33:$B$776,U$47)+'СЕТ СН'!$G$14+СВЦЭМ!$D$10+'СЕТ СН'!$G$5-'СЕТ СН'!$G$24</f>
        <v>2429.50151198</v>
      </c>
      <c r="V77" s="36">
        <f>SUMIFS(СВЦЭМ!$D$33:$D$776,СВЦЭМ!$A$33:$A$776,$A77,СВЦЭМ!$B$33:$B$776,V$47)+'СЕТ СН'!$G$14+СВЦЭМ!$D$10+'СЕТ СН'!$G$5-'СЕТ СН'!$G$24</f>
        <v>2434.5626732199999</v>
      </c>
      <c r="W77" s="36">
        <f>SUMIFS(СВЦЭМ!$D$33:$D$776,СВЦЭМ!$A$33:$A$776,$A77,СВЦЭМ!$B$33:$B$776,W$47)+'СЕТ СН'!$G$14+СВЦЭМ!$D$10+'СЕТ СН'!$G$5-'СЕТ СН'!$G$24</f>
        <v>2427.5407547</v>
      </c>
      <c r="X77" s="36">
        <f>SUMIFS(СВЦЭМ!$D$33:$D$776,СВЦЭМ!$A$33:$A$776,$A77,СВЦЭМ!$B$33:$B$776,X$47)+'СЕТ СН'!$G$14+СВЦЭМ!$D$10+'СЕТ СН'!$G$5-'СЕТ СН'!$G$24</f>
        <v>2397.92545032</v>
      </c>
      <c r="Y77" s="36">
        <f>SUMIFS(СВЦЭМ!$D$33:$D$776,СВЦЭМ!$A$33:$A$776,$A77,СВЦЭМ!$B$33:$B$776,Y$47)+'СЕТ СН'!$G$14+СВЦЭМ!$D$10+'СЕТ СН'!$G$5-'СЕТ СН'!$G$24</f>
        <v>2375.4694769399998</v>
      </c>
    </row>
    <row r="78" spans="1:26" ht="15.75" hidden="1" x14ac:dyDescent="0.2">
      <c r="A78" s="35">
        <f t="shared" si="1"/>
        <v>43739</v>
      </c>
      <c r="B78" s="36">
        <f>SUMIFS(СВЦЭМ!$D$33:$D$776,СВЦЭМ!$A$33:$A$776,$A78,СВЦЭМ!$B$33:$B$776,B$47)+'СЕТ СН'!$G$14+СВЦЭМ!$D$10+'СЕТ СН'!$G$5-'СЕТ СН'!$G$24</f>
        <v>1876.7374639099999</v>
      </c>
      <c r="C78" s="36">
        <f>SUMIFS(СВЦЭМ!$D$33:$D$776,СВЦЭМ!$A$33:$A$776,$A78,СВЦЭМ!$B$33:$B$776,C$47)+'СЕТ СН'!$G$14+СВЦЭМ!$D$10+'СЕТ СН'!$G$5-'СЕТ СН'!$G$24</f>
        <v>1876.7374639099999</v>
      </c>
      <c r="D78" s="36">
        <f>SUMIFS(СВЦЭМ!$D$33:$D$776,СВЦЭМ!$A$33:$A$776,$A78,СВЦЭМ!$B$33:$B$776,D$47)+'СЕТ СН'!$G$14+СВЦЭМ!$D$10+'СЕТ СН'!$G$5-'СЕТ СН'!$G$24</f>
        <v>1876.7374639099999</v>
      </c>
      <c r="E78" s="36">
        <f>SUMIFS(СВЦЭМ!$D$33:$D$776,СВЦЭМ!$A$33:$A$776,$A78,СВЦЭМ!$B$33:$B$776,E$47)+'СЕТ СН'!$G$14+СВЦЭМ!$D$10+'СЕТ СН'!$G$5-'СЕТ СН'!$G$24</f>
        <v>1876.7374639099999</v>
      </c>
      <c r="F78" s="36">
        <f>SUMIFS(СВЦЭМ!$D$33:$D$776,СВЦЭМ!$A$33:$A$776,$A78,СВЦЭМ!$B$33:$B$776,F$47)+'СЕТ СН'!$G$14+СВЦЭМ!$D$10+'СЕТ СН'!$G$5-'СЕТ СН'!$G$24</f>
        <v>1876.7374639099999</v>
      </c>
      <c r="G78" s="36">
        <f>SUMIFS(СВЦЭМ!$D$33:$D$776,СВЦЭМ!$A$33:$A$776,$A78,СВЦЭМ!$B$33:$B$776,G$47)+'СЕТ СН'!$G$14+СВЦЭМ!$D$10+'СЕТ СН'!$G$5-'СЕТ СН'!$G$24</f>
        <v>1876.7374639099999</v>
      </c>
      <c r="H78" s="36">
        <f>SUMIFS(СВЦЭМ!$D$33:$D$776,СВЦЭМ!$A$33:$A$776,$A78,СВЦЭМ!$B$33:$B$776,H$47)+'СЕТ СН'!$G$14+СВЦЭМ!$D$10+'СЕТ СН'!$G$5-'СЕТ СН'!$G$24</f>
        <v>1876.7374639099999</v>
      </c>
      <c r="I78" s="36">
        <f>SUMIFS(СВЦЭМ!$D$33:$D$776,СВЦЭМ!$A$33:$A$776,$A78,СВЦЭМ!$B$33:$B$776,I$47)+'СЕТ СН'!$G$14+СВЦЭМ!$D$10+'СЕТ СН'!$G$5-'СЕТ СН'!$G$24</f>
        <v>1876.7374639099999</v>
      </c>
      <c r="J78" s="36">
        <f>SUMIFS(СВЦЭМ!$D$33:$D$776,СВЦЭМ!$A$33:$A$776,$A78,СВЦЭМ!$B$33:$B$776,J$47)+'СЕТ СН'!$G$14+СВЦЭМ!$D$10+'СЕТ СН'!$G$5-'СЕТ СН'!$G$24</f>
        <v>1876.7374639099999</v>
      </c>
      <c r="K78" s="36">
        <f>SUMIFS(СВЦЭМ!$D$33:$D$776,СВЦЭМ!$A$33:$A$776,$A78,СВЦЭМ!$B$33:$B$776,K$47)+'СЕТ СН'!$G$14+СВЦЭМ!$D$10+'СЕТ СН'!$G$5-'СЕТ СН'!$G$24</f>
        <v>1876.7374639099999</v>
      </c>
      <c r="L78" s="36">
        <f>SUMIFS(СВЦЭМ!$D$33:$D$776,СВЦЭМ!$A$33:$A$776,$A78,СВЦЭМ!$B$33:$B$776,L$47)+'СЕТ СН'!$G$14+СВЦЭМ!$D$10+'СЕТ СН'!$G$5-'СЕТ СН'!$G$24</f>
        <v>1876.7374639099999</v>
      </c>
      <c r="M78" s="36">
        <f>SUMIFS(СВЦЭМ!$D$33:$D$776,СВЦЭМ!$A$33:$A$776,$A78,СВЦЭМ!$B$33:$B$776,M$47)+'СЕТ СН'!$G$14+СВЦЭМ!$D$10+'СЕТ СН'!$G$5-'СЕТ СН'!$G$24</f>
        <v>1876.7374639099999</v>
      </c>
      <c r="N78" s="36">
        <f>SUMIFS(СВЦЭМ!$D$33:$D$776,СВЦЭМ!$A$33:$A$776,$A78,СВЦЭМ!$B$33:$B$776,N$47)+'СЕТ СН'!$G$14+СВЦЭМ!$D$10+'СЕТ СН'!$G$5-'СЕТ СН'!$G$24</f>
        <v>1876.7374639099999</v>
      </c>
      <c r="O78" s="36">
        <f>SUMIFS(СВЦЭМ!$D$33:$D$776,СВЦЭМ!$A$33:$A$776,$A78,СВЦЭМ!$B$33:$B$776,O$47)+'СЕТ СН'!$G$14+СВЦЭМ!$D$10+'СЕТ СН'!$G$5-'СЕТ СН'!$G$24</f>
        <v>1876.7374639099999</v>
      </c>
      <c r="P78" s="36">
        <f>SUMIFS(СВЦЭМ!$D$33:$D$776,СВЦЭМ!$A$33:$A$776,$A78,СВЦЭМ!$B$33:$B$776,P$47)+'СЕТ СН'!$G$14+СВЦЭМ!$D$10+'СЕТ СН'!$G$5-'СЕТ СН'!$G$24</f>
        <v>1876.7374639099999</v>
      </c>
      <c r="Q78" s="36">
        <f>SUMIFS(СВЦЭМ!$D$33:$D$776,СВЦЭМ!$A$33:$A$776,$A78,СВЦЭМ!$B$33:$B$776,Q$47)+'СЕТ СН'!$G$14+СВЦЭМ!$D$10+'СЕТ СН'!$G$5-'СЕТ СН'!$G$24</f>
        <v>1876.7374639099999</v>
      </c>
      <c r="R78" s="36">
        <f>SUMIFS(СВЦЭМ!$D$33:$D$776,СВЦЭМ!$A$33:$A$776,$A78,СВЦЭМ!$B$33:$B$776,R$47)+'СЕТ СН'!$G$14+СВЦЭМ!$D$10+'СЕТ СН'!$G$5-'СЕТ СН'!$G$24</f>
        <v>1876.7374639099999</v>
      </c>
      <c r="S78" s="36">
        <f>SUMIFS(СВЦЭМ!$D$33:$D$776,СВЦЭМ!$A$33:$A$776,$A78,СВЦЭМ!$B$33:$B$776,S$47)+'СЕТ СН'!$G$14+СВЦЭМ!$D$10+'СЕТ СН'!$G$5-'СЕТ СН'!$G$24</f>
        <v>1876.7374639099999</v>
      </c>
      <c r="T78" s="36">
        <f>SUMIFS(СВЦЭМ!$D$33:$D$776,СВЦЭМ!$A$33:$A$776,$A78,СВЦЭМ!$B$33:$B$776,T$47)+'СЕТ СН'!$G$14+СВЦЭМ!$D$10+'СЕТ СН'!$G$5-'СЕТ СН'!$G$24</f>
        <v>1876.7374639099999</v>
      </c>
      <c r="U78" s="36">
        <f>SUMIFS(СВЦЭМ!$D$33:$D$776,СВЦЭМ!$A$33:$A$776,$A78,СВЦЭМ!$B$33:$B$776,U$47)+'СЕТ СН'!$G$14+СВЦЭМ!$D$10+'СЕТ СН'!$G$5-'СЕТ СН'!$G$24</f>
        <v>1876.7374639099999</v>
      </c>
      <c r="V78" s="36">
        <f>SUMIFS(СВЦЭМ!$D$33:$D$776,СВЦЭМ!$A$33:$A$776,$A78,СВЦЭМ!$B$33:$B$776,V$47)+'СЕТ СН'!$G$14+СВЦЭМ!$D$10+'СЕТ СН'!$G$5-'СЕТ СН'!$G$24</f>
        <v>1876.7374639099999</v>
      </c>
      <c r="W78" s="36">
        <f>SUMIFS(СВЦЭМ!$D$33:$D$776,СВЦЭМ!$A$33:$A$776,$A78,СВЦЭМ!$B$33:$B$776,W$47)+'СЕТ СН'!$G$14+СВЦЭМ!$D$10+'СЕТ СН'!$G$5-'СЕТ СН'!$G$24</f>
        <v>1876.7374639099999</v>
      </c>
      <c r="X78" s="36">
        <f>SUMIFS(СВЦЭМ!$D$33:$D$776,СВЦЭМ!$A$33:$A$776,$A78,СВЦЭМ!$B$33:$B$776,X$47)+'СЕТ СН'!$G$14+СВЦЭМ!$D$10+'СЕТ СН'!$G$5-'СЕТ СН'!$G$24</f>
        <v>1876.7374639099999</v>
      </c>
      <c r="Y78" s="36">
        <f>SUMIFS(СВЦЭМ!$D$33:$D$776,СВЦЭМ!$A$33:$A$776,$A78,СВЦЭМ!$B$33:$B$776,Y$47)+'СЕТ СН'!$G$14+СВЦЭМ!$D$10+'СЕТ СН'!$G$5-'СЕТ СН'!$G$24</f>
        <v>1876.7374639099999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01.09.2019</v>
      </c>
      <c r="B84" s="36">
        <f>SUMIFS(СВЦЭМ!$D$33:$D$776,СВЦЭМ!$A$33:$A$776,$A84,СВЦЭМ!$B$33:$B$776,B$83)+'СЕТ СН'!$H$14+СВЦЭМ!$D$10+'СЕТ СН'!$H$5-'СЕТ СН'!$H$24</f>
        <v>2573.56611445</v>
      </c>
      <c r="C84" s="36">
        <f>SUMIFS(СВЦЭМ!$D$33:$D$776,СВЦЭМ!$A$33:$A$776,$A84,СВЦЭМ!$B$33:$B$776,C$83)+'СЕТ СН'!$H$14+СВЦЭМ!$D$10+'СЕТ СН'!$H$5-'СЕТ СН'!$H$24</f>
        <v>2604.2669218199999</v>
      </c>
      <c r="D84" s="36">
        <f>SUMIFS(СВЦЭМ!$D$33:$D$776,СВЦЭМ!$A$33:$A$776,$A84,СВЦЭМ!$B$33:$B$776,D$83)+'СЕТ СН'!$H$14+СВЦЭМ!$D$10+'СЕТ СН'!$H$5-'СЕТ СН'!$H$24</f>
        <v>2626.88124543</v>
      </c>
      <c r="E84" s="36">
        <f>SUMIFS(СВЦЭМ!$D$33:$D$776,СВЦЭМ!$A$33:$A$776,$A84,СВЦЭМ!$B$33:$B$776,E$83)+'СЕТ СН'!$H$14+СВЦЭМ!$D$10+'СЕТ СН'!$H$5-'СЕТ СН'!$H$24</f>
        <v>2650.4466946399998</v>
      </c>
      <c r="F84" s="36">
        <f>SUMIFS(СВЦЭМ!$D$33:$D$776,СВЦЭМ!$A$33:$A$776,$A84,СВЦЭМ!$B$33:$B$776,F$83)+'СЕТ СН'!$H$14+СВЦЭМ!$D$10+'СЕТ СН'!$H$5-'СЕТ СН'!$H$24</f>
        <v>2656.08300177</v>
      </c>
      <c r="G84" s="36">
        <f>SUMIFS(СВЦЭМ!$D$33:$D$776,СВЦЭМ!$A$33:$A$776,$A84,СВЦЭМ!$B$33:$B$776,G$83)+'СЕТ СН'!$H$14+СВЦЭМ!$D$10+'СЕТ СН'!$H$5-'СЕТ СН'!$H$24</f>
        <v>2647.4958548499999</v>
      </c>
      <c r="H84" s="36">
        <f>SUMIFS(СВЦЭМ!$D$33:$D$776,СВЦЭМ!$A$33:$A$776,$A84,СВЦЭМ!$B$33:$B$776,H$83)+'СЕТ СН'!$H$14+СВЦЭМ!$D$10+'СЕТ СН'!$H$5-'СЕТ СН'!$H$24</f>
        <v>2628.3468005899999</v>
      </c>
      <c r="I84" s="36">
        <f>SUMIFS(СВЦЭМ!$D$33:$D$776,СВЦЭМ!$A$33:$A$776,$A84,СВЦЭМ!$B$33:$B$776,I$83)+'СЕТ СН'!$H$14+СВЦЭМ!$D$10+'СЕТ СН'!$H$5-'СЕТ СН'!$H$24</f>
        <v>2595.96269794</v>
      </c>
      <c r="J84" s="36">
        <f>SUMIFS(СВЦЭМ!$D$33:$D$776,СВЦЭМ!$A$33:$A$776,$A84,СВЦЭМ!$B$33:$B$776,J$83)+'СЕТ СН'!$H$14+СВЦЭМ!$D$10+'СЕТ СН'!$H$5-'СЕТ СН'!$H$24</f>
        <v>2555.6548246500001</v>
      </c>
      <c r="K84" s="36">
        <f>SUMIFS(СВЦЭМ!$D$33:$D$776,СВЦЭМ!$A$33:$A$776,$A84,СВЦЭМ!$B$33:$B$776,K$83)+'СЕТ СН'!$H$14+СВЦЭМ!$D$10+'СЕТ СН'!$H$5-'СЕТ СН'!$H$24</f>
        <v>2521.227249</v>
      </c>
      <c r="L84" s="36">
        <f>SUMIFS(СВЦЭМ!$D$33:$D$776,СВЦЭМ!$A$33:$A$776,$A84,СВЦЭМ!$B$33:$B$776,L$83)+'СЕТ СН'!$H$14+СВЦЭМ!$D$10+'СЕТ СН'!$H$5-'СЕТ СН'!$H$24</f>
        <v>2519.3035909199998</v>
      </c>
      <c r="M84" s="36">
        <f>SUMIFS(СВЦЭМ!$D$33:$D$776,СВЦЭМ!$A$33:$A$776,$A84,СВЦЭМ!$B$33:$B$776,M$83)+'СЕТ СН'!$H$14+СВЦЭМ!$D$10+'СЕТ СН'!$H$5-'СЕТ СН'!$H$24</f>
        <v>2520.55702806</v>
      </c>
      <c r="N84" s="36">
        <f>SUMIFS(СВЦЭМ!$D$33:$D$776,СВЦЭМ!$A$33:$A$776,$A84,СВЦЭМ!$B$33:$B$776,N$83)+'СЕТ СН'!$H$14+СВЦЭМ!$D$10+'СЕТ СН'!$H$5-'СЕТ СН'!$H$24</f>
        <v>2532.7445133400001</v>
      </c>
      <c r="O84" s="36">
        <f>SUMIFS(СВЦЭМ!$D$33:$D$776,СВЦЭМ!$A$33:$A$776,$A84,СВЦЭМ!$B$33:$B$776,O$83)+'СЕТ СН'!$H$14+СВЦЭМ!$D$10+'СЕТ СН'!$H$5-'СЕТ СН'!$H$24</f>
        <v>2536.0231365300001</v>
      </c>
      <c r="P84" s="36">
        <f>SUMIFS(СВЦЭМ!$D$33:$D$776,СВЦЭМ!$A$33:$A$776,$A84,СВЦЭМ!$B$33:$B$776,P$83)+'СЕТ СН'!$H$14+СВЦЭМ!$D$10+'СЕТ СН'!$H$5-'СЕТ СН'!$H$24</f>
        <v>2542.8538431400002</v>
      </c>
      <c r="Q84" s="36">
        <f>SUMIFS(СВЦЭМ!$D$33:$D$776,СВЦЭМ!$A$33:$A$776,$A84,СВЦЭМ!$B$33:$B$776,Q$83)+'СЕТ СН'!$H$14+СВЦЭМ!$D$10+'СЕТ СН'!$H$5-'СЕТ СН'!$H$24</f>
        <v>2548.15166916</v>
      </c>
      <c r="R84" s="36">
        <f>SUMIFS(СВЦЭМ!$D$33:$D$776,СВЦЭМ!$A$33:$A$776,$A84,СВЦЭМ!$B$33:$B$776,R$83)+'СЕТ СН'!$H$14+СВЦЭМ!$D$10+'СЕТ СН'!$H$5-'СЕТ СН'!$H$24</f>
        <v>2509.1529473300002</v>
      </c>
      <c r="S84" s="36">
        <f>SUMIFS(СВЦЭМ!$D$33:$D$776,СВЦЭМ!$A$33:$A$776,$A84,СВЦЭМ!$B$33:$B$776,S$83)+'СЕТ СН'!$H$14+СВЦЭМ!$D$10+'СЕТ СН'!$H$5-'СЕТ СН'!$H$24</f>
        <v>2476.6317939</v>
      </c>
      <c r="T84" s="36">
        <f>SUMIFS(СВЦЭМ!$D$33:$D$776,СВЦЭМ!$A$33:$A$776,$A84,СВЦЭМ!$B$33:$B$776,T$83)+'СЕТ СН'!$H$14+СВЦЭМ!$D$10+'СЕТ СН'!$H$5-'СЕТ СН'!$H$24</f>
        <v>2481.4124262599998</v>
      </c>
      <c r="U84" s="36">
        <f>SUMIFS(СВЦЭМ!$D$33:$D$776,СВЦЭМ!$A$33:$A$776,$A84,СВЦЭМ!$B$33:$B$776,U$83)+'СЕТ СН'!$H$14+СВЦЭМ!$D$10+'СЕТ СН'!$H$5-'СЕТ СН'!$H$24</f>
        <v>2485.5407819000002</v>
      </c>
      <c r="V84" s="36">
        <f>SUMIFS(СВЦЭМ!$D$33:$D$776,СВЦЭМ!$A$33:$A$776,$A84,СВЦЭМ!$B$33:$B$776,V$83)+'СЕТ СН'!$H$14+СВЦЭМ!$D$10+'СЕТ СН'!$H$5-'СЕТ СН'!$H$24</f>
        <v>2515.3808397900002</v>
      </c>
      <c r="W84" s="36">
        <f>SUMIFS(СВЦЭМ!$D$33:$D$776,СВЦЭМ!$A$33:$A$776,$A84,СВЦЭМ!$B$33:$B$776,W$83)+'СЕТ СН'!$H$14+СВЦЭМ!$D$10+'СЕТ СН'!$H$5-'СЕТ СН'!$H$24</f>
        <v>2502.3128063300001</v>
      </c>
      <c r="X84" s="36">
        <f>SUMIFS(СВЦЭМ!$D$33:$D$776,СВЦЭМ!$A$33:$A$776,$A84,СВЦЭМ!$B$33:$B$776,X$83)+'СЕТ СН'!$H$14+СВЦЭМ!$D$10+'СЕТ СН'!$H$5-'СЕТ СН'!$H$24</f>
        <v>2472.7194582900001</v>
      </c>
      <c r="Y84" s="36">
        <f>SUMIFS(СВЦЭМ!$D$33:$D$776,СВЦЭМ!$A$33:$A$776,$A84,СВЦЭМ!$B$33:$B$776,Y$83)+'СЕТ СН'!$H$14+СВЦЭМ!$D$10+'СЕТ СН'!$H$5-'СЕТ СН'!$H$24</f>
        <v>2514.24830643</v>
      </c>
      <c r="AA84" s="45"/>
    </row>
    <row r="85" spans="1:27" ht="15.75" x14ac:dyDescent="0.2">
      <c r="A85" s="35">
        <f>A84+1</f>
        <v>43710</v>
      </c>
      <c r="B85" s="36">
        <f>SUMIFS(СВЦЭМ!$D$33:$D$776,СВЦЭМ!$A$33:$A$776,$A85,СВЦЭМ!$B$33:$B$776,B$83)+'СЕТ СН'!$H$14+СВЦЭМ!$D$10+'СЕТ СН'!$H$5-'СЕТ СН'!$H$24</f>
        <v>2603.6379247700002</v>
      </c>
      <c r="C85" s="36">
        <f>SUMIFS(СВЦЭМ!$D$33:$D$776,СВЦЭМ!$A$33:$A$776,$A85,СВЦЭМ!$B$33:$B$776,C$83)+'СЕТ СН'!$H$14+СВЦЭМ!$D$10+'СЕТ СН'!$H$5-'СЕТ СН'!$H$24</f>
        <v>2612.8626122800001</v>
      </c>
      <c r="D85" s="36">
        <f>SUMIFS(СВЦЭМ!$D$33:$D$776,СВЦЭМ!$A$33:$A$776,$A85,СВЦЭМ!$B$33:$B$776,D$83)+'СЕТ СН'!$H$14+СВЦЭМ!$D$10+'СЕТ СН'!$H$5-'СЕТ СН'!$H$24</f>
        <v>2626.7008789299998</v>
      </c>
      <c r="E85" s="36">
        <f>SUMIFS(СВЦЭМ!$D$33:$D$776,СВЦЭМ!$A$33:$A$776,$A85,СВЦЭМ!$B$33:$B$776,E$83)+'СЕТ СН'!$H$14+СВЦЭМ!$D$10+'СЕТ СН'!$H$5-'СЕТ СН'!$H$24</f>
        <v>2630.1304153300002</v>
      </c>
      <c r="F85" s="36">
        <f>SUMIFS(СВЦЭМ!$D$33:$D$776,СВЦЭМ!$A$33:$A$776,$A85,СВЦЭМ!$B$33:$B$776,F$83)+'СЕТ СН'!$H$14+СВЦЭМ!$D$10+'СЕТ СН'!$H$5-'СЕТ СН'!$H$24</f>
        <v>2656.5642781400002</v>
      </c>
      <c r="G85" s="36">
        <f>SUMIFS(СВЦЭМ!$D$33:$D$776,СВЦЭМ!$A$33:$A$776,$A85,СВЦЭМ!$B$33:$B$776,G$83)+'СЕТ СН'!$H$14+СВЦЭМ!$D$10+'СЕТ СН'!$H$5-'СЕТ СН'!$H$24</f>
        <v>2628.68301488</v>
      </c>
      <c r="H85" s="36">
        <f>SUMIFS(СВЦЭМ!$D$33:$D$776,СВЦЭМ!$A$33:$A$776,$A85,СВЦЭМ!$B$33:$B$776,H$83)+'СЕТ СН'!$H$14+СВЦЭМ!$D$10+'СЕТ СН'!$H$5-'СЕТ СН'!$H$24</f>
        <v>2624.3968092800001</v>
      </c>
      <c r="I85" s="36">
        <f>SUMIFS(СВЦЭМ!$D$33:$D$776,СВЦЭМ!$A$33:$A$776,$A85,СВЦЭМ!$B$33:$B$776,I$83)+'СЕТ СН'!$H$14+СВЦЭМ!$D$10+'СЕТ СН'!$H$5-'СЕТ СН'!$H$24</f>
        <v>2628.2829935999998</v>
      </c>
      <c r="J85" s="36">
        <f>SUMIFS(СВЦЭМ!$D$33:$D$776,СВЦЭМ!$A$33:$A$776,$A85,СВЦЭМ!$B$33:$B$776,J$83)+'СЕТ СН'!$H$14+СВЦЭМ!$D$10+'СЕТ СН'!$H$5-'СЕТ СН'!$H$24</f>
        <v>2610.5139103400002</v>
      </c>
      <c r="K85" s="36">
        <f>SUMIFS(СВЦЭМ!$D$33:$D$776,СВЦЭМ!$A$33:$A$776,$A85,СВЦЭМ!$B$33:$B$776,K$83)+'СЕТ СН'!$H$14+СВЦЭМ!$D$10+'СЕТ СН'!$H$5-'СЕТ СН'!$H$24</f>
        <v>2573.65558844</v>
      </c>
      <c r="L85" s="36">
        <f>SUMIFS(СВЦЭМ!$D$33:$D$776,СВЦЭМ!$A$33:$A$776,$A85,СВЦЭМ!$B$33:$B$776,L$83)+'СЕТ СН'!$H$14+СВЦЭМ!$D$10+'СЕТ СН'!$H$5-'СЕТ СН'!$H$24</f>
        <v>2573.0211446600001</v>
      </c>
      <c r="M85" s="36">
        <f>SUMIFS(СВЦЭМ!$D$33:$D$776,СВЦЭМ!$A$33:$A$776,$A85,СВЦЭМ!$B$33:$B$776,M$83)+'СЕТ СН'!$H$14+СВЦЭМ!$D$10+'СЕТ СН'!$H$5-'СЕТ СН'!$H$24</f>
        <v>2577.0327913000001</v>
      </c>
      <c r="N85" s="36">
        <f>SUMIFS(СВЦЭМ!$D$33:$D$776,СВЦЭМ!$A$33:$A$776,$A85,СВЦЭМ!$B$33:$B$776,N$83)+'СЕТ СН'!$H$14+СВЦЭМ!$D$10+'СЕТ СН'!$H$5-'СЕТ СН'!$H$24</f>
        <v>2585.2952418200002</v>
      </c>
      <c r="O85" s="36">
        <f>SUMIFS(СВЦЭМ!$D$33:$D$776,СВЦЭМ!$A$33:$A$776,$A85,СВЦЭМ!$B$33:$B$776,O$83)+'СЕТ СН'!$H$14+СВЦЭМ!$D$10+'СЕТ СН'!$H$5-'СЕТ СН'!$H$24</f>
        <v>2577.8493207800002</v>
      </c>
      <c r="P85" s="36">
        <f>SUMIFS(СВЦЭМ!$D$33:$D$776,СВЦЭМ!$A$33:$A$776,$A85,СВЦЭМ!$B$33:$B$776,P$83)+'СЕТ СН'!$H$14+СВЦЭМ!$D$10+'СЕТ СН'!$H$5-'СЕТ СН'!$H$24</f>
        <v>2577.9056156199999</v>
      </c>
      <c r="Q85" s="36">
        <f>SUMIFS(СВЦЭМ!$D$33:$D$776,СВЦЭМ!$A$33:$A$776,$A85,СВЦЭМ!$B$33:$B$776,Q$83)+'СЕТ СН'!$H$14+СВЦЭМ!$D$10+'СЕТ СН'!$H$5-'СЕТ СН'!$H$24</f>
        <v>2582.0473877300001</v>
      </c>
      <c r="R85" s="36">
        <f>SUMIFS(СВЦЭМ!$D$33:$D$776,СВЦЭМ!$A$33:$A$776,$A85,СВЦЭМ!$B$33:$B$776,R$83)+'СЕТ СН'!$H$14+СВЦЭМ!$D$10+'СЕТ СН'!$H$5-'СЕТ СН'!$H$24</f>
        <v>2548.6058893899999</v>
      </c>
      <c r="S85" s="36">
        <f>SUMIFS(СВЦЭМ!$D$33:$D$776,СВЦЭМ!$A$33:$A$776,$A85,СВЦЭМ!$B$33:$B$776,S$83)+'СЕТ СН'!$H$14+СВЦЭМ!$D$10+'СЕТ СН'!$H$5-'СЕТ СН'!$H$24</f>
        <v>2511.5337622100001</v>
      </c>
      <c r="T85" s="36">
        <f>SUMIFS(СВЦЭМ!$D$33:$D$776,СВЦЭМ!$A$33:$A$776,$A85,СВЦЭМ!$B$33:$B$776,T$83)+'СЕТ СН'!$H$14+СВЦЭМ!$D$10+'СЕТ СН'!$H$5-'СЕТ СН'!$H$24</f>
        <v>2511.74059214</v>
      </c>
      <c r="U85" s="36">
        <f>SUMIFS(СВЦЭМ!$D$33:$D$776,СВЦЭМ!$A$33:$A$776,$A85,СВЦЭМ!$B$33:$B$776,U$83)+'СЕТ СН'!$H$14+СВЦЭМ!$D$10+'СЕТ СН'!$H$5-'СЕТ СН'!$H$24</f>
        <v>2511.4002540299998</v>
      </c>
      <c r="V85" s="36">
        <f>SUMIFS(СВЦЭМ!$D$33:$D$776,СВЦЭМ!$A$33:$A$776,$A85,СВЦЭМ!$B$33:$B$776,V$83)+'СЕТ СН'!$H$14+СВЦЭМ!$D$10+'СЕТ СН'!$H$5-'СЕТ СН'!$H$24</f>
        <v>2527.57107443</v>
      </c>
      <c r="W85" s="36">
        <f>SUMIFS(СВЦЭМ!$D$33:$D$776,СВЦЭМ!$A$33:$A$776,$A85,СВЦЭМ!$B$33:$B$776,W$83)+'СЕТ СН'!$H$14+СВЦЭМ!$D$10+'СЕТ СН'!$H$5-'СЕТ СН'!$H$24</f>
        <v>2514.1668847999999</v>
      </c>
      <c r="X85" s="36">
        <f>SUMIFS(СВЦЭМ!$D$33:$D$776,СВЦЭМ!$A$33:$A$776,$A85,СВЦЭМ!$B$33:$B$776,X$83)+'СЕТ СН'!$H$14+СВЦЭМ!$D$10+'СЕТ СН'!$H$5-'СЕТ СН'!$H$24</f>
        <v>2535.5316740600001</v>
      </c>
      <c r="Y85" s="36">
        <f>SUMIFS(СВЦЭМ!$D$33:$D$776,СВЦЭМ!$A$33:$A$776,$A85,СВЦЭМ!$B$33:$B$776,Y$83)+'СЕТ СН'!$H$14+СВЦЭМ!$D$10+'СЕТ СН'!$H$5-'СЕТ СН'!$H$24</f>
        <v>2586.0001689300002</v>
      </c>
    </row>
    <row r="86" spans="1:27" ht="15.75" x14ac:dyDescent="0.2">
      <c r="A86" s="35">
        <f t="shared" ref="A86:A114" si="2">A85+1</f>
        <v>43711</v>
      </c>
      <c r="B86" s="36">
        <f>SUMIFS(СВЦЭМ!$D$33:$D$776,СВЦЭМ!$A$33:$A$776,$A86,СВЦЭМ!$B$33:$B$776,B$83)+'СЕТ СН'!$H$14+СВЦЭМ!$D$10+'СЕТ СН'!$H$5-'СЕТ СН'!$H$24</f>
        <v>2648.6314070100002</v>
      </c>
      <c r="C86" s="36">
        <f>SUMIFS(СВЦЭМ!$D$33:$D$776,СВЦЭМ!$A$33:$A$776,$A86,СВЦЭМ!$B$33:$B$776,C$83)+'СЕТ СН'!$H$14+СВЦЭМ!$D$10+'СЕТ СН'!$H$5-'СЕТ СН'!$H$24</f>
        <v>2662.4372062900002</v>
      </c>
      <c r="D86" s="36">
        <f>SUMIFS(СВЦЭМ!$D$33:$D$776,СВЦЭМ!$A$33:$A$776,$A86,СВЦЭМ!$B$33:$B$776,D$83)+'СЕТ СН'!$H$14+СВЦЭМ!$D$10+'СЕТ СН'!$H$5-'СЕТ СН'!$H$24</f>
        <v>2654.22559628</v>
      </c>
      <c r="E86" s="36">
        <f>SUMIFS(СВЦЭМ!$D$33:$D$776,СВЦЭМ!$A$33:$A$776,$A86,СВЦЭМ!$B$33:$B$776,E$83)+'СЕТ СН'!$H$14+СВЦЭМ!$D$10+'СЕТ СН'!$H$5-'СЕТ СН'!$H$24</f>
        <v>2645.0689445500002</v>
      </c>
      <c r="F86" s="36">
        <f>SUMIFS(СВЦЭМ!$D$33:$D$776,СВЦЭМ!$A$33:$A$776,$A86,СВЦЭМ!$B$33:$B$776,F$83)+'СЕТ СН'!$H$14+СВЦЭМ!$D$10+'СЕТ СН'!$H$5-'СЕТ СН'!$H$24</f>
        <v>2646.3959685899999</v>
      </c>
      <c r="G86" s="36">
        <f>SUMIFS(СВЦЭМ!$D$33:$D$776,СВЦЭМ!$A$33:$A$776,$A86,СВЦЭМ!$B$33:$B$776,G$83)+'СЕТ СН'!$H$14+СВЦЭМ!$D$10+'СЕТ СН'!$H$5-'СЕТ СН'!$H$24</f>
        <v>2648.10782453</v>
      </c>
      <c r="H86" s="36">
        <f>SUMIFS(СВЦЭМ!$D$33:$D$776,СВЦЭМ!$A$33:$A$776,$A86,СВЦЭМ!$B$33:$B$776,H$83)+'СЕТ СН'!$H$14+СВЦЭМ!$D$10+'СЕТ СН'!$H$5-'СЕТ СН'!$H$24</f>
        <v>2645.1945974499999</v>
      </c>
      <c r="I86" s="36">
        <f>SUMIFS(СВЦЭМ!$D$33:$D$776,СВЦЭМ!$A$33:$A$776,$A86,СВЦЭМ!$B$33:$B$776,I$83)+'СЕТ СН'!$H$14+СВЦЭМ!$D$10+'СЕТ СН'!$H$5-'СЕТ СН'!$H$24</f>
        <v>2632.6046935600002</v>
      </c>
      <c r="J86" s="36">
        <f>SUMIFS(СВЦЭМ!$D$33:$D$776,СВЦЭМ!$A$33:$A$776,$A86,СВЦЭМ!$B$33:$B$776,J$83)+'СЕТ СН'!$H$14+СВЦЭМ!$D$10+'СЕТ СН'!$H$5-'СЕТ СН'!$H$24</f>
        <v>2587.4828975099999</v>
      </c>
      <c r="K86" s="36">
        <f>SUMIFS(СВЦЭМ!$D$33:$D$776,СВЦЭМ!$A$33:$A$776,$A86,СВЦЭМ!$B$33:$B$776,K$83)+'СЕТ СН'!$H$14+СВЦЭМ!$D$10+'СЕТ СН'!$H$5-'СЕТ СН'!$H$24</f>
        <v>2590.5778503000001</v>
      </c>
      <c r="L86" s="36">
        <f>SUMIFS(СВЦЭМ!$D$33:$D$776,СВЦЭМ!$A$33:$A$776,$A86,СВЦЭМ!$B$33:$B$776,L$83)+'СЕТ СН'!$H$14+СВЦЭМ!$D$10+'СЕТ СН'!$H$5-'СЕТ СН'!$H$24</f>
        <v>2592.6761507199999</v>
      </c>
      <c r="M86" s="36">
        <f>SUMIFS(СВЦЭМ!$D$33:$D$776,СВЦЭМ!$A$33:$A$776,$A86,СВЦЭМ!$B$33:$B$776,M$83)+'СЕТ СН'!$H$14+СВЦЭМ!$D$10+'СЕТ СН'!$H$5-'СЕТ СН'!$H$24</f>
        <v>2587.3260972100002</v>
      </c>
      <c r="N86" s="36">
        <f>SUMIFS(СВЦЭМ!$D$33:$D$776,СВЦЭМ!$A$33:$A$776,$A86,СВЦЭМ!$B$33:$B$776,N$83)+'СЕТ СН'!$H$14+СВЦЭМ!$D$10+'СЕТ СН'!$H$5-'СЕТ СН'!$H$24</f>
        <v>2585.7555807100002</v>
      </c>
      <c r="O86" s="36">
        <f>SUMIFS(СВЦЭМ!$D$33:$D$776,СВЦЭМ!$A$33:$A$776,$A86,СВЦЭМ!$B$33:$B$776,O$83)+'СЕТ СН'!$H$14+СВЦЭМ!$D$10+'СЕТ СН'!$H$5-'СЕТ СН'!$H$24</f>
        <v>2585.6754016700002</v>
      </c>
      <c r="P86" s="36">
        <f>SUMIFS(СВЦЭМ!$D$33:$D$776,СВЦЭМ!$A$33:$A$776,$A86,СВЦЭМ!$B$33:$B$776,P$83)+'СЕТ СН'!$H$14+СВЦЭМ!$D$10+'СЕТ СН'!$H$5-'СЕТ СН'!$H$24</f>
        <v>2590.2754823499999</v>
      </c>
      <c r="Q86" s="36">
        <f>SUMIFS(СВЦЭМ!$D$33:$D$776,СВЦЭМ!$A$33:$A$776,$A86,СВЦЭМ!$B$33:$B$776,Q$83)+'СЕТ СН'!$H$14+СВЦЭМ!$D$10+'СЕТ СН'!$H$5-'СЕТ СН'!$H$24</f>
        <v>2589.7876652800001</v>
      </c>
      <c r="R86" s="36">
        <f>SUMIFS(СВЦЭМ!$D$33:$D$776,СВЦЭМ!$A$33:$A$776,$A86,СВЦЭМ!$B$33:$B$776,R$83)+'СЕТ СН'!$H$14+СВЦЭМ!$D$10+'СЕТ СН'!$H$5-'СЕТ СН'!$H$24</f>
        <v>2547.2810087799999</v>
      </c>
      <c r="S86" s="36">
        <f>SUMIFS(СВЦЭМ!$D$33:$D$776,СВЦЭМ!$A$33:$A$776,$A86,СВЦЭМ!$B$33:$B$776,S$83)+'СЕТ СН'!$H$14+СВЦЭМ!$D$10+'СЕТ СН'!$H$5-'СЕТ СН'!$H$24</f>
        <v>2512.4859865400003</v>
      </c>
      <c r="T86" s="36">
        <f>SUMIFS(СВЦЭМ!$D$33:$D$776,СВЦЭМ!$A$33:$A$776,$A86,СВЦЭМ!$B$33:$B$776,T$83)+'СЕТ СН'!$H$14+СВЦЭМ!$D$10+'СЕТ СН'!$H$5-'СЕТ СН'!$H$24</f>
        <v>2524.0240180300002</v>
      </c>
      <c r="U86" s="36">
        <f>SUMIFS(СВЦЭМ!$D$33:$D$776,СВЦЭМ!$A$33:$A$776,$A86,СВЦЭМ!$B$33:$B$776,U$83)+'СЕТ СН'!$H$14+СВЦЭМ!$D$10+'СЕТ СН'!$H$5-'СЕТ СН'!$H$24</f>
        <v>2528.06662555</v>
      </c>
      <c r="V86" s="36">
        <f>SUMIFS(СВЦЭМ!$D$33:$D$776,СВЦЭМ!$A$33:$A$776,$A86,СВЦЭМ!$B$33:$B$776,V$83)+'СЕТ СН'!$H$14+СВЦЭМ!$D$10+'СЕТ СН'!$H$5-'СЕТ СН'!$H$24</f>
        <v>2546.2479661900002</v>
      </c>
      <c r="W86" s="36">
        <f>SUMIFS(СВЦЭМ!$D$33:$D$776,СВЦЭМ!$A$33:$A$776,$A86,СВЦЭМ!$B$33:$B$776,W$83)+'СЕТ СН'!$H$14+СВЦЭМ!$D$10+'СЕТ СН'!$H$5-'СЕТ СН'!$H$24</f>
        <v>2532.34919485</v>
      </c>
      <c r="X86" s="36">
        <f>SUMIFS(СВЦЭМ!$D$33:$D$776,СВЦЭМ!$A$33:$A$776,$A86,СВЦЭМ!$B$33:$B$776,X$83)+'СЕТ СН'!$H$14+СВЦЭМ!$D$10+'СЕТ СН'!$H$5-'СЕТ СН'!$H$24</f>
        <v>2507.51891591</v>
      </c>
      <c r="Y86" s="36">
        <f>SUMIFS(СВЦЭМ!$D$33:$D$776,СВЦЭМ!$A$33:$A$776,$A86,СВЦЭМ!$B$33:$B$776,Y$83)+'СЕТ СН'!$H$14+СВЦЭМ!$D$10+'СЕТ СН'!$H$5-'СЕТ СН'!$H$24</f>
        <v>2581.3375692899999</v>
      </c>
    </row>
    <row r="87" spans="1:27" ht="15.75" x14ac:dyDescent="0.2">
      <c r="A87" s="35">
        <f t="shared" si="2"/>
        <v>43712</v>
      </c>
      <c r="B87" s="36">
        <f>SUMIFS(СВЦЭМ!$D$33:$D$776,СВЦЭМ!$A$33:$A$776,$A87,СВЦЭМ!$B$33:$B$776,B$83)+'СЕТ СН'!$H$14+СВЦЭМ!$D$10+'СЕТ СН'!$H$5-'СЕТ СН'!$H$24</f>
        <v>2646.2847248200001</v>
      </c>
      <c r="C87" s="36">
        <f>SUMIFS(СВЦЭМ!$D$33:$D$776,СВЦЭМ!$A$33:$A$776,$A87,СВЦЭМ!$B$33:$B$776,C$83)+'СЕТ СН'!$H$14+СВЦЭМ!$D$10+'СЕТ СН'!$H$5-'СЕТ СН'!$H$24</f>
        <v>2651.4977202999999</v>
      </c>
      <c r="D87" s="36">
        <f>SUMIFS(СВЦЭМ!$D$33:$D$776,СВЦЭМ!$A$33:$A$776,$A87,СВЦЭМ!$B$33:$B$776,D$83)+'СЕТ СН'!$H$14+СВЦЭМ!$D$10+'СЕТ СН'!$H$5-'СЕТ СН'!$H$24</f>
        <v>2646.6923448000002</v>
      </c>
      <c r="E87" s="36">
        <f>SUMIFS(СВЦЭМ!$D$33:$D$776,СВЦЭМ!$A$33:$A$776,$A87,СВЦЭМ!$B$33:$B$776,E$83)+'СЕТ СН'!$H$14+СВЦЭМ!$D$10+'СЕТ СН'!$H$5-'СЕТ СН'!$H$24</f>
        <v>2641.6568672000003</v>
      </c>
      <c r="F87" s="36">
        <f>SUMIFS(СВЦЭМ!$D$33:$D$776,СВЦЭМ!$A$33:$A$776,$A87,СВЦЭМ!$B$33:$B$776,F$83)+'СЕТ СН'!$H$14+СВЦЭМ!$D$10+'СЕТ СН'!$H$5-'СЕТ СН'!$H$24</f>
        <v>2629.5578726200001</v>
      </c>
      <c r="G87" s="36">
        <f>SUMIFS(СВЦЭМ!$D$33:$D$776,СВЦЭМ!$A$33:$A$776,$A87,СВЦЭМ!$B$33:$B$776,G$83)+'СЕТ СН'!$H$14+СВЦЭМ!$D$10+'СЕТ СН'!$H$5-'СЕТ СН'!$H$24</f>
        <v>2641.5437373599998</v>
      </c>
      <c r="H87" s="36">
        <f>SUMIFS(СВЦЭМ!$D$33:$D$776,СВЦЭМ!$A$33:$A$776,$A87,СВЦЭМ!$B$33:$B$776,H$83)+'СЕТ СН'!$H$14+СВЦЭМ!$D$10+'СЕТ СН'!$H$5-'СЕТ СН'!$H$24</f>
        <v>2612.8895605400003</v>
      </c>
      <c r="I87" s="36">
        <f>SUMIFS(СВЦЭМ!$D$33:$D$776,СВЦЭМ!$A$33:$A$776,$A87,СВЦЭМ!$B$33:$B$776,I$83)+'СЕТ СН'!$H$14+СВЦЭМ!$D$10+'СЕТ СН'!$H$5-'СЕТ СН'!$H$24</f>
        <v>2601.1006085099998</v>
      </c>
      <c r="J87" s="36">
        <f>SUMIFS(СВЦЭМ!$D$33:$D$776,СВЦЭМ!$A$33:$A$776,$A87,СВЦЭМ!$B$33:$B$776,J$83)+'СЕТ СН'!$H$14+СВЦЭМ!$D$10+'СЕТ СН'!$H$5-'СЕТ СН'!$H$24</f>
        <v>2590.8997790500002</v>
      </c>
      <c r="K87" s="36">
        <f>SUMIFS(СВЦЭМ!$D$33:$D$776,СВЦЭМ!$A$33:$A$776,$A87,СВЦЭМ!$B$33:$B$776,K$83)+'СЕТ СН'!$H$14+СВЦЭМ!$D$10+'СЕТ СН'!$H$5-'СЕТ СН'!$H$24</f>
        <v>2598.4314686900002</v>
      </c>
      <c r="L87" s="36">
        <f>SUMIFS(СВЦЭМ!$D$33:$D$776,СВЦЭМ!$A$33:$A$776,$A87,СВЦЭМ!$B$33:$B$776,L$83)+'СЕТ СН'!$H$14+СВЦЭМ!$D$10+'СЕТ СН'!$H$5-'СЕТ СН'!$H$24</f>
        <v>2603.85597147</v>
      </c>
      <c r="M87" s="36">
        <f>SUMIFS(СВЦЭМ!$D$33:$D$776,СВЦЭМ!$A$33:$A$776,$A87,СВЦЭМ!$B$33:$B$776,M$83)+'СЕТ СН'!$H$14+СВЦЭМ!$D$10+'СЕТ СН'!$H$5-'СЕТ СН'!$H$24</f>
        <v>2604.3575277899999</v>
      </c>
      <c r="N87" s="36">
        <f>SUMIFS(СВЦЭМ!$D$33:$D$776,СВЦЭМ!$A$33:$A$776,$A87,СВЦЭМ!$B$33:$B$776,N$83)+'СЕТ СН'!$H$14+СВЦЭМ!$D$10+'СЕТ СН'!$H$5-'СЕТ СН'!$H$24</f>
        <v>2601.40742598</v>
      </c>
      <c r="O87" s="36">
        <f>SUMIFS(СВЦЭМ!$D$33:$D$776,СВЦЭМ!$A$33:$A$776,$A87,СВЦЭМ!$B$33:$B$776,O$83)+'СЕТ СН'!$H$14+СВЦЭМ!$D$10+'СЕТ СН'!$H$5-'СЕТ СН'!$H$24</f>
        <v>2601.8281815300002</v>
      </c>
      <c r="P87" s="36">
        <f>SUMIFS(СВЦЭМ!$D$33:$D$776,СВЦЭМ!$A$33:$A$776,$A87,СВЦЭМ!$B$33:$B$776,P$83)+'СЕТ СН'!$H$14+СВЦЭМ!$D$10+'СЕТ СН'!$H$5-'СЕТ СН'!$H$24</f>
        <v>2606.4444739600003</v>
      </c>
      <c r="Q87" s="36">
        <f>SUMIFS(СВЦЭМ!$D$33:$D$776,СВЦЭМ!$A$33:$A$776,$A87,СВЦЭМ!$B$33:$B$776,Q$83)+'СЕТ СН'!$H$14+СВЦЭМ!$D$10+'СЕТ СН'!$H$5-'СЕТ СН'!$H$24</f>
        <v>2601.5909259700002</v>
      </c>
      <c r="R87" s="36">
        <f>SUMIFS(СВЦЭМ!$D$33:$D$776,СВЦЭМ!$A$33:$A$776,$A87,СВЦЭМ!$B$33:$B$776,R$83)+'СЕТ СН'!$H$14+СВЦЭМ!$D$10+'СЕТ СН'!$H$5-'СЕТ СН'!$H$24</f>
        <v>2555.8022146600001</v>
      </c>
      <c r="S87" s="36">
        <f>SUMIFS(СВЦЭМ!$D$33:$D$776,СВЦЭМ!$A$33:$A$776,$A87,СВЦЭМ!$B$33:$B$776,S$83)+'СЕТ СН'!$H$14+СВЦЭМ!$D$10+'СЕТ СН'!$H$5-'СЕТ СН'!$H$24</f>
        <v>2523.0659092200003</v>
      </c>
      <c r="T87" s="36">
        <f>SUMIFS(СВЦЭМ!$D$33:$D$776,СВЦЭМ!$A$33:$A$776,$A87,СВЦЭМ!$B$33:$B$776,T$83)+'СЕТ СН'!$H$14+СВЦЭМ!$D$10+'СЕТ СН'!$H$5-'СЕТ СН'!$H$24</f>
        <v>2523.2756921300002</v>
      </c>
      <c r="U87" s="36">
        <f>SUMIFS(СВЦЭМ!$D$33:$D$776,СВЦЭМ!$A$33:$A$776,$A87,СВЦЭМ!$B$33:$B$776,U$83)+'СЕТ СН'!$H$14+СВЦЭМ!$D$10+'СЕТ СН'!$H$5-'СЕТ СН'!$H$24</f>
        <v>2524.5853619600002</v>
      </c>
      <c r="V87" s="36">
        <f>SUMIFS(СВЦЭМ!$D$33:$D$776,СВЦЭМ!$A$33:$A$776,$A87,СВЦЭМ!$B$33:$B$776,V$83)+'СЕТ СН'!$H$14+СВЦЭМ!$D$10+'СЕТ СН'!$H$5-'СЕТ СН'!$H$24</f>
        <v>2536.041189</v>
      </c>
      <c r="W87" s="36">
        <f>SUMIFS(СВЦЭМ!$D$33:$D$776,СВЦЭМ!$A$33:$A$776,$A87,СВЦЭМ!$B$33:$B$776,W$83)+'СЕТ СН'!$H$14+СВЦЭМ!$D$10+'СЕТ СН'!$H$5-'СЕТ СН'!$H$24</f>
        <v>2530.6859049600002</v>
      </c>
      <c r="X87" s="36">
        <f>SUMIFS(СВЦЭМ!$D$33:$D$776,СВЦЭМ!$A$33:$A$776,$A87,СВЦЭМ!$B$33:$B$776,X$83)+'СЕТ СН'!$H$14+СВЦЭМ!$D$10+'СЕТ СН'!$H$5-'СЕТ СН'!$H$24</f>
        <v>2512.9938786600001</v>
      </c>
      <c r="Y87" s="36">
        <f>SUMIFS(СВЦЭМ!$D$33:$D$776,СВЦЭМ!$A$33:$A$776,$A87,СВЦЭМ!$B$33:$B$776,Y$83)+'СЕТ СН'!$H$14+СВЦЭМ!$D$10+'СЕТ СН'!$H$5-'СЕТ СН'!$H$24</f>
        <v>2572.01200896</v>
      </c>
    </row>
    <row r="88" spans="1:27" ht="15.75" x14ac:dyDescent="0.2">
      <c r="A88" s="35">
        <f t="shared" si="2"/>
        <v>43713</v>
      </c>
      <c r="B88" s="36">
        <f>SUMIFS(СВЦЭМ!$D$33:$D$776,СВЦЭМ!$A$33:$A$776,$A88,СВЦЭМ!$B$33:$B$776,B$83)+'СЕТ СН'!$H$14+СВЦЭМ!$D$10+'СЕТ СН'!$H$5-'СЕТ СН'!$H$24</f>
        <v>2655.7416034500002</v>
      </c>
      <c r="C88" s="36">
        <f>SUMIFS(СВЦЭМ!$D$33:$D$776,СВЦЭМ!$A$33:$A$776,$A88,СВЦЭМ!$B$33:$B$776,C$83)+'СЕТ СН'!$H$14+СВЦЭМ!$D$10+'СЕТ СН'!$H$5-'СЕТ СН'!$H$24</f>
        <v>2648.8933725900001</v>
      </c>
      <c r="D88" s="36">
        <f>SUMIFS(СВЦЭМ!$D$33:$D$776,СВЦЭМ!$A$33:$A$776,$A88,СВЦЭМ!$B$33:$B$776,D$83)+'СЕТ СН'!$H$14+СВЦЭМ!$D$10+'СЕТ СН'!$H$5-'СЕТ СН'!$H$24</f>
        <v>2645.25200782</v>
      </c>
      <c r="E88" s="36">
        <f>SUMIFS(СВЦЭМ!$D$33:$D$776,СВЦЭМ!$A$33:$A$776,$A88,СВЦЭМ!$B$33:$B$776,E$83)+'СЕТ СН'!$H$14+СВЦЭМ!$D$10+'СЕТ СН'!$H$5-'СЕТ СН'!$H$24</f>
        <v>2654.38592492</v>
      </c>
      <c r="F88" s="36">
        <f>SUMIFS(СВЦЭМ!$D$33:$D$776,СВЦЭМ!$A$33:$A$776,$A88,СВЦЭМ!$B$33:$B$776,F$83)+'СЕТ СН'!$H$14+СВЦЭМ!$D$10+'СЕТ СН'!$H$5-'СЕТ СН'!$H$24</f>
        <v>2644.9542141800002</v>
      </c>
      <c r="G88" s="36">
        <f>SUMIFS(СВЦЭМ!$D$33:$D$776,СВЦЭМ!$A$33:$A$776,$A88,СВЦЭМ!$B$33:$B$776,G$83)+'СЕТ СН'!$H$14+СВЦЭМ!$D$10+'СЕТ СН'!$H$5-'СЕТ СН'!$H$24</f>
        <v>2651.66645389</v>
      </c>
      <c r="H88" s="36">
        <f>SUMIFS(СВЦЭМ!$D$33:$D$776,СВЦЭМ!$A$33:$A$776,$A88,СВЦЭМ!$B$33:$B$776,H$83)+'СЕТ СН'!$H$14+СВЦЭМ!$D$10+'СЕТ СН'!$H$5-'СЕТ СН'!$H$24</f>
        <v>2644.4662198300002</v>
      </c>
      <c r="I88" s="36">
        <f>SUMIFS(СВЦЭМ!$D$33:$D$776,СВЦЭМ!$A$33:$A$776,$A88,СВЦЭМ!$B$33:$B$776,I$83)+'СЕТ СН'!$H$14+СВЦЭМ!$D$10+'СЕТ СН'!$H$5-'СЕТ СН'!$H$24</f>
        <v>2590.8708504400001</v>
      </c>
      <c r="J88" s="36">
        <f>SUMIFS(СВЦЭМ!$D$33:$D$776,СВЦЭМ!$A$33:$A$776,$A88,СВЦЭМ!$B$33:$B$776,J$83)+'СЕТ СН'!$H$14+СВЦЭМ!$D$10+'СЕТ СН'!$H$5-'СЕТ СН'!$H$24</f>
        <v>2596.2202476100001</v>
      </c>
      <c r="K88" s="36">
        <f>SUMIFS(СВЦЭМ!$D$33:$D$776,СВЦЭМ!$A$33:$A$776,$A88,СВЦЭМ!$B$33:$B$776,K$83)+'СЕТ СН'!$H$14+СВЦЭМ!$D$10+'СЕТ СН'!$H$5-'СЕТ СН'!$H$24</f>
        <v>2609.9517995800002</v>
      </c>
      <c r="L88" s="36">
        <f>SUMIFS(СВЦЭМ!$D$33:$D$776,СВЦЭМ!$A$33:$A$776,$A88,СВЦЭМ!$B$33:$B$776,L$83)+'СЕТ СН'!$H$14+СВЦЭМ!$D$10+'СЕТ СН'!$H$5-'СЕТ СН'!$H$24</f>
        <v>2616.5958939100001</v>
      </c>
      <c r="M88" s="36">
        <f>SUMIFS(СВЦЭМ!$D$33:$D$776,СВЦЭМ!$A$33:$A$776,$A88,СВЦЭМ!$B$33:$B$776,M$83)+'СЕТ СН'!$H$14+СВЦЭМ!$D$10+'СЕТ СН'!$H$5-'СЕТ СН'!$H$24</f>
        <v>2610.9766955700002</v>
      </c>
      <c r="N88" s="36">
        <f>SUMIFS(СВЦЭМ!$D$33:$D$776,СВЦЭМ!$A$33:$A$776,$A88,СВЦЭМ!$B$33:$B$776,N$83)+'СЕТ СН'!$H$14+СВЦЭМ!$D$10+'СЕТ СН'!$H$5-'СЕТ СН'!$H$24</f>
        <v>2601.30634156</v>
      </c>
      <c r="O88" s="36">
        <f>SUMIFS(СВЦЭМ!$D$33:$D$776,СВЦЭМ!$A$33:$A$776,$A88,СВЦЭМ!$B$33:$B$776,O$83)+'СЕТ СН'!$H$14+СВЦЭМ!$D$10+'СЕТ СН'!$H$5-'СЕТ СН'!$H$24</f>
        <v>2604.2307877200001</v>
      </c>
      <c r="P88" s="36">
        <f>SUMIFS(СВЦЭМ!$D$33:$D$776,СВЦЭМ!$A$33:$A$776,$A88,СВЦЭМ!$B$33:$B$776,P$83)+'СЕТ СН'!$H$14+СВЦЭМ!$D$10+'СЕТ СН'!$H$5-'СЕТ СН'!$H$24</f>
        <v>2605.73151293</v>
      </c>
      <c r="Q88" s="36">
        <f>SUMIFS(СВЦЭМ!$D$33:$D$776,СВЦЭМ!$A$33:$A$776,$A88,СВЦЭМ!$B$33:$B$776,Q$83)+'СЕТ СН'!$H$14+СВЦЭМ!$D$10+'СЕТ СН'!$H$5-'СЕТ СН'!$H$24</f>
        <v>2589.8270654600001</v>
      </c>
      <c r="R88" s="36">
        <f>SUMIFS(СВЦЭМ!$D$33:$D$776,СВЦЭМ!$A$33:$A$776,$A88,СВЦЭМ!$B$33:$B$776,R$83)+'СЕТ СН'!$H$14+СВЦЭМ!$D$10+'СЕТ СН'!$H$5-'СЕТ СН'!$H$24</f>
        <v>2549.9182415499999</v>
      </c>
      <c r="S88" s="36">
        <f>SUMIFS(СВЦЭМ!$D$33:$D$776,СВЦЭМ!$A$33:$A$776,$A88,СВЦЭМ!$B$33:$B$776,S$83)+'СЕТ СН'!$H$14+СВЦЭМ!$D$10+'СЕТ СН'!$H$5-'СЕТ СН'!$H$24</f>
        <v>2530.2600803099999</v>
      </c>
      <c r="T88" s="36">
        <f>SUMIFS(СВЦЭМ!$D$33:$D$776,СВЦЭМ!$A$33:$A$776,$A88,СВЦЭМ!$B$33:$B$776,T$83)+'СЕТ СН'!$H$14+СВЦЭМ!$D$10+'СЕТ СН'!$H$5-'СЕТ СН'!$H$24</f>
        <v>2558.3978361700001</v>
      </c>
      <c r="U88" s="36">
        <f>SUMIFS(СВЦЭМ!$D$33:$D$776,СВЦЭМ!$A$33:$A$776,$A88,СВЦЭМ!$B$33:$B$776,U$83)+'СЕТ СН'!$H$14+СВЦЭМ!$D$10+'СЕТ СН'!$H$5-'СЕТ СН'!$H$24</f>
        <v>2535.7236237000002</v>
      </c>
      <c r="V88" s="36">
        <f>SUMIFS(СВЦЭМ!$D$33:$D$776,СВЦЭМ!$A$33:$A$776,$A88,СВЦЭМ!$B$33:$B$776,V$83)+'СЕТ СН'!$H$14+СВЦЭМ!$D$10+'СЕТ СН'!$H$5-'СЕТ СН'!$H$24</f>
        <v>2540.9169224900002</v>
      </c>
      <c r="W88" s="36">
        <f>SUMIFS(СВЦЭМ!$D$33:$D$776,СВЦЭМ!$A$33:$A$776,$A88,СВЦЭМ!$B$33:$B$776,W$83)+'СЕТ СН'!$H$14+СВЦЭМ!$D$10+'СЕТ СН'!$H$5-'СЕТ СН'!$H$24</f>
        <v>2529.7065306200002</v>
      </c>
      <c r="X88" s="36">
        <f>SUMIFS(СВЦЭМ!$D$33:$D$776,СВЦЭМ!$A$33:$A$776,$A88,СВЦЭМ!$B$33:$B$776,X$83)+'СЕТ СН'!$H$14+СВЦЭМ!$D$10+'СЕТ СН'!$H$5-'СЕТ СН'!$H$24</f>
        <v>2502.9896029500001</v>
      </c>
      <c r="Y88" s="36">
        <f>SUMIFS(СВЦЭМ!$D$33:$D$776,СВЦЭМ!$A$33:$A$776,$A88,СВЦЭМ!$B$33:$B$776,Y$83)+'СЕТ СН'!$H$14+СВЦЭМ!$D$10+'СЕТ СН'!$H$5-'СЕТ СН'!$H$24</f>
        <v>2536.2475305100002</v>
      </c>
    </row>
    <row r="89" spans="1:27" ht="15.75" x14ac:dyDescent="0.2">
      <c r="A89" s="35">
        <f t="shared" si="2"/>
        <v>43714</v>
      </c>
      <c r="B89" s="36">
        <f>SUMIFS(СВЦЭМ!$D$33:$D$776,СВЦЭМ!$A$33:$A$776,$A89,СВЦЭМ!$B$33:$B$776,B$83)+'СЕТ СН'!$H$14+СВЦЭМ!$D$10+'СЕТ СН'!$H$5-'СЕТ СН'!$H$24</f>
        <v>2549.67942958</v>
      </c>
      <c r="C89" s="36">
        <f>SUMIFS(СВЦЭМ!$D$33:$D$776,СВЦЭМ!$A$33:$A$776,$A89,СВЦЭМ!$B$33:$B$776,C$83)+'СЕТ СН'!$H$14+СВЦЭМ!$D$10+'СЕТ СН'!$H$5-'СЕТ СН'!$H$24</f>
        <v>2616.9244864100001</v>
      </c>
      <c r="D89" s="36">
        <f>SUMIFS(СВЦЭМ!$D$33:$D$776,СВЦЭМ!$A$33:$A$776,$A89,СВЦЭМ!$B$33:$B$776,D$83)+'СЕТ СН'!$H$14+СВЦЭМ!$D$10+'СЕТ СН'!$H$5-'СЕТ СН'!$H$24</f>
        <v>2665.4316422299999</v>
      </c>
      <c r="E89" s="36">
        <f>SUMIFS(СВЦЭМ!$D$33:$D$776,СВЦЭМ!$A$33:$A$776,$A89,СВЦЭМ!$B$33:$B$776,E$83)+'СЕТ СН'!$H$14+СВЦЭМ!$D$10+'СЕТ СН'!$H$5-'СЕТ СН'!$H$24</f>
        <v>2701.51382023</v>
      </c>
      <c r="F89" s="36">
        <f>SUMIFS(СВЦЭМ!$D$33:$D$776,СВЦЭМ!$A$33:$A$776,$A89,СВЦЭМ!$B$33:$B$776,F$83)+'СЕТ СН'!$H$14+СВЦЭМ!$D$10+'СЕТ СН'!$H$5-'СЕТ СН'!$H$24</f>
        <v>2698.1373164900001</v>
      </c>
      <c r="G89" s="36">
        <f>SUMIFS(СВЦЭМ!$D$33:$D$776,СВЦЭМ!$A$33:$A$776,$A89,СВЦЭМ!$B$33:$B$776,G$83)+'СЕТ СН'!$H$14+СВЦЭМ!$D$10+'СЕТ СН'!$H$5-'СЕТ СН'!$H$24</f>
        <v>2683.5612164700001</v>
      </c>
      <c r="H89" s="36">
        <f>SUMIFS(СВЦЭМ!$D$33:$D$776,СВЦЭМ!$A$33:$A$776,$A89,СВЦЭМ!$B$33:$B$776,H$83)+'СЕТ СН'!$H$14+СВЦЭМ!$D$10+'СЕТ СН'!$H$5-'СЕТ СН'!$H$24</f>
        <v>2641.9198228300002</v>
      </c>
      <c r="I89" s="36">
        <f>SUMIFS(СВЦЭМ!$D$33:$D$776,СВЦЭМ!$A$33:$A$776,$A89,СВЦЭМ!$B$33:$B$776,I$83)+'СЕТ СН'!$H$14+СВЦЭМ!$D$10+'СЕТ СН'!$H$5-'СЕТ СН'!$H$24</f>
        <v>2609.4281760499998</v>
      </c>
      <c r="J89" s="36">
        <f>SUMIFS(СВЦЭМ!$D$33:$D$776,СВЦЭМ!$A$33:$A$776,$A89,СВЦЭМ!$B$33:$B$776,J$83)+'СЕТ СН'!$H$14+СВЦЭМ!$D$10+'СЕТ СН'!$H$5-'СЕТ СН'!$H$24</f>
        <v>2575.7319881600001</v>
      </c>
      <c r="K89" s="36">
        <f>SUMIFS(СВЦЭМ!$D$33:$D$776,СВЦЭМ!$A$33:$A$776,$A89,СВЦЭМ!$B$33:$B$776,K$83)+'СЕТ СН'!$H$14+СВЦЭМ!$D$10+'СЕТ СН'!$H$5-'СЕТ СН'!$H$24</f>
        <v>2554.5303594000002</v>
      </c>
      <c r="L89" s="36">
        <f>SUMIFS(СВЦЭМ!$D$33:$D$776,СВЦЭМ!$A$33:$A$776,$A89,СВЦЭМ!$B$33:$B$776,L$83)+'СЕТ СН'!$H$14+СВЦЭМ!$D$10+'СЕТ СН'!$H$5-'СЕТ СН'!$H$24</f>
        <v>2566.5177588400002</v>
      </c>
      <c r="M89" s="36">
        <f>SUMIFS(СВЦЭМ!$D$33:$D$776,СВЦЭМ!$A$33:$A$776,$A89,СВЦЭМ!$B$33:$B$776,M$83)+'СЕТ СН'!$H$14+СВЦЭМ!$D$10+'СЕТ СН'!$H$5-'СЕТ СН'!$H$24</f>
        <v>2541.3145156999999</v>
      </c>
      <c r="N89" s="36">
        <f>SUMIFS(СВЦЭМ!$D$33:$D$776,СВЦЭМ!$A$33:$A$776,$A89,СВЦЭМ!$B$33:$B$776,N$83)+'СЕТ СН'!$H$14+СВЦЭМ!$D$10+'СЕТ СН'!$H$5-'СЕТ СН'!$H$24</f>
        <v>2539.2244419600001</v>
      </c>
      <c r="O89" s="36">
        <f>SUMIFS(СВЦЭМ!$D$33:$D$776,СВЦЭМ!$A$33:$A$776,$A89,СВЦЭМ!$B$33:$B$776,O$83)+'СЕТ СН'!$H$14+СВЦЭМ!$D$10+'СЕТ СН'!$H$5-'СЕТ СН'!$H$24</f>
        <v>2541.21665979</v>
      </c>
      <c r="P89" s="36">
        <f>SUMIFS(СВЦЭМ!$D$33:$D$776,СВЦЭМ!$A$33:$A$776,$A89,СВЦЭМ!$B$33:$B$776,P$83)+'СЕТ СН'!$H$14+СВЦЭМ!$D$10+'СЕТ СН'!$H$5-'СЕТ СН'!$H$24</f>
        <v>2565.1618216800002</v>
      </c>
      <c r="Q89" s="36">
        <f>SUMIFS(СВЦЭМ!$D$33:$D$776,СВЦЭМ!$A$33:$A$776,$A89,СВЦЭМ!$B$33:$B$776,Q$83)+'СЕТ СН'!$H$14+СВЦЭМ!$D$10+'СЕТ СН'!$H$5-'СЕТ СН'!$H$24</f>
        <v>2557.8290068300003</v>
      </c>
      <c r="R89" s="36">
        <f>SUMIFS(СВЦЭМ!$D$33:$D$776,СВЦЭМ!$A$33:$A$776,$A89,СВЦЭМ!$B$33:$B$776,R$83)+'СЕТ СН'!$H$14+СВЦЭМ!$D$10+'СЕТ СН'!$H$5-'СЕТ СН'!$H$24</f>
        <v>2524.4885923800002</v>
      </c>
      <c r="S89" s="36">
        <f>SUMIFS(СВЦЭМ!$D$33:$D$776,СВЦЭМ!$A$33:$A$776,$A89,СВЦЭМ!$B$33:$B$776,S$83)+'СЕТ СН'!$H$14+СВЦЭМ!$D$10+'СЕТ СН'!$H$5-'СЕТ СН'!$H$24</f>
        <v>2496.30295299</v>
      </c>
      <c r="T89" s="36">
        <f>SUMIFS(СВЦЭМ!$D$33:$D$776,СВЦЭМ!$A$33:$A$776,$A89,СВЦЭМ!$B$33:$B$776,T$83)+'СЕТ СН'!$H$14+СВЦЭМ!$D$10+'СЕТ СН'!$H$5-'СЕТ СН'!$H$24</f>
        <v>2496.4972442799999</v>
      </c>
      <c r="U89" s="36">
        <f>SUMIFS(СВЦЭМ!$D$33:$D$776,СВЦЭМ!$A$33:$A$776,$A89,СВЦЭМ!$B$33:$B$776,U$83)+'СЕТ СН'!$H$14+СВЦЭМ!$D$10+'СЕТ СН'!$H$5-'СЕТ СН'!$H$24</f>
        <v>2498.6853299200002</v>
      </c>
      <c r="V89" s="36">
        <f>SUMIFS(СВЦЭМ!$D$33:$D$776,СВЦЭМ!$A$33:$A$776,$A89,СВЦЭМ!$B$33:$B$776,V$83)+'СЕТ СН'!$H$14+СВЦЭМ!$D$10+'СЕТ СН'!$H$5-'СЕТ СН'!$H$24</f>
        <v>2514.94304612</v>
      </c>
      <c r="W89" s="36">
        <f>SUMIFS(СВЦЭМ!$D$33:$D$776,СВЦЭМ!$A$33:$A$776,$A89,СВЦЭМ!$B$33:$B$776,W$83)+'СЕТ СН'!$H$14+СВЦЭМ!$D$10+'СЕТ СН'!$H$5-'СЕТ СН'!$H$24</f>
        <v>2506.5307083100001</v>
      </c>
      <c r="X89" s="36">
        <f>SUMIFS(СВЦЭМ!$D$33:$D$776,СВЦЭМ!$A$33:$A$776,$A89,СВЦЭМ!$B$33:$B$776,X$83)+'СЕТ СН'!$H$14+СВЦЭМ!$D$10+'СЕТ СН'!$H$5-'СЕТ СН'!$H$24</f>
        <v>2499.7792083100003</v>
      </c>
      <c r="Y89" s="36">
        <f>SUMIFS(СВЦЭМ!$D$33:$D$776,СВЦЭМ!$A$33:$A$776,$A89,СВЦЭМ!$B$33:$B$776,Y$83)+'СЕТ СН'!$H$14+СВЦЭМ!$D$10+'СЕТ СН'!$H$5-'СЕТ СН'!$H$24</f>
        <v>2562.4336809800002</v>
      </c>
    </row>
    <row r="90" spans="1:27" ht="15.75" x14ac:dyDescent="0.2">
      <c r="A90" s="35">
        <f t="shared" si="2"/>
        <v>43715</v>
      </c>
      <c r="B90" s="36">
        <f>SUMIFS(СВЦЭМ!$D$33:$D$776,СВЦЭМ!$A$33:$A$776,$A90,СВЦЭМ!$B$33:$B$776,B$83)+'СЕТ СН'!$H$14+СВЦЭМ!$D$10+'СЕТ СН'!$H$5-'СЕТ СН'!$H$24</f>
        <v>2592.1827722200001</v>
      </c>
      <c r="C90" s="36">
        <f>SUMIFS(СВЦЭМ!$D$33:$D$776,СВЦЭМ!$A$33:$A$776,$A90,СВЦЭМ!$B$33:$B$776,C$83)+'СЕТ СН'!$H$14+СВЦЭМ!$D$10+'СЕТ СН'!$H$5-'СЕТ СН'!$H$24</f>
        <v>2630.1478189999998</v>
      </c>
      <c r="D90" s="36">
        <f>SUMIFS(СВЦЭМ!$D$33:$D$776,СВЦЭМ!$A$33:$A$776,$A90,СВЦЭМ!$B$33:$B$776,D$83)+'СЕТ СН'!$H$14+СВЦЭМ!$D$10+'СЕТ СН'!$H$5-'СЕТ СН'!$H$24</f>
        <v>2650.9954939099998</v>
      </c>
      <c r="E90" s="36">
        <f>SUMIFS(СВЦЭМ!$D$33:$D$776,СВЦЭМ!$A$33:$A$776,$A90,СВЦЭМ!$B$33:$B$776,E$83)+'СЕТ СН'!$H$14+СВЦЭМ!$D$10+'СЕТ СН'!$H$5-'СЕТ СН'!$H$24</f>
        <v>2661.1868611800001</v>
      </c>
      <c r="F90" s="36">
        <f>SUMIFS(СВЦЭМ!$D$33:$D$776,СВЦЭМ!$A$33:$A$776,$A90,СВЦЭМ!$B$33:$B$776,F$83)+'СЕТ СН'!$H$14+СВЦЭМ!$D$10+'СЕТ СН'!$H$5-'СЕТ СН'!$H$24</f>
        <v>2665.6111668399999</v>
      </c>
      <c r="G90" s="36">
        <f>SUMIFS(СВЦЭМ!$D$33:$D$776,СВЦЭМ!$A$33:$A$776,$A90,СВЦЭМ!$B$33:$B$776,G$83)+'СЕТ СН'!$H$14+СВЦЭМ!$D$10+'СЕТ СН'!$H$5-'СЕТ СН'!$H$24</f>
        <v>2668.5557238800002</v>
      </c>
      <c r="H90" s="36">
        <f>SUMIFS(СВЦЭМ!$D$33:$D$776,СВЦЭМ!$A$33:$A$776,$A90,СВЦЭМ!$B$33:$B$776,H$83)+'СЕТ СН'!$H$14+СВЦЭМ!$D$10+'СЕТ СН'!$H$5-'СЕТ СН'!$H$24</f>
        <v>2632.5066458000001</v>
      </c>
      <c r="I90" s="36">
        <f>SUMIFS(СВЦЭМ!$D$33:$D$776,СВЦЭМ!$A$33:$A$776,$A90,СВЦЭМ!$B$33:$B$776,I$83)+'СЕТ СН'!$H$14+СВЦЭМ!$D$10+'СЕТ СН'!$H$5-'СЕТ СН'!$H$24</f>
        <v>2585.6637906000001</v>
      </c>
      <c r="J90" s="36">
        <f>SUMIFS(СВЦЭМ!$D$33:$D$776,СВЦЭМ!$A$33:$A$776,$A90,СВЦЭМ!$B$33:$B$776,J$83)+'СЕТ СН'!$H$14+СВЦЭМ!$D$10+'СЕТ СН'!$H$5-'СЕТ СН'!$H$24</f>
        <v>2549.9623438799999</v>
      </c>
      <c r="K90" s="36">
        <f>SUMIFS(СВЦЭМ!$D$33:$D$776,СВЦЭМ!$A$33:$A$776,$A90,СВЦЭМ!$B$33:$B$776,K$83)+'СЕТ СН'!$H$14+СВЦЭМ!$D$10+'СЕТ СН'!$H$5-'СЕТ СН'!$H$24</f>
        <v>2549.9694056899998</v>
      </c>
      <c r="L90" s="36">
        <f>SUMIFS(СВЦЭМ!$D$33:$D$776,СВЦЭМ!$A$33:$A$776,$A90,СВЦЭМ!$B$33:$B$776,L$83)+'СЕТ СН'!$H$14+СВЦЭМ!$D$10+'СЕТ СН'!$H$5-'СЕТ СН'!$H$24</f>
        <v>2575.0137293400003</v>
      </c>
      <c r="M90" s="36">
        <f>SUMIFS(СВЦЭМ!$D$33:$D$776,СВЦЭМ!$A$33:$A$776,$A90,СВЦЭМ!$B$33:$B$776,M$83)+'СЕТ СН'!$H$14+СВЦЭМ!$D$10+'СЕТ СН'!$H$5-'СЕТ СН'!$H$24</f>
        <v>2537.90756255</v>
      </c>
      <c r="N90" s="36">
        <f>SUMIFS(СВЦЭМ!$D$33:$D$776,СВЦЭМ!$A$33:$A$776,$A90,СВЦЭМ!$B$33:$B$776,N$83)+'СЕТ СН'!$H$14+СВЦЭМ!$D$10+'СЕТ СН'!$H$5-'СЕТ СН'!$H$24</f>
        <v>2580.7966927799998</v>
      </c>
      <c r="O90" s="36">
        <f>SUMIFS(СВЦЭМ!$D$33:$D$776,СВЦЭМ!$A$33:$A$776,$A90,СВЦЭМ!$B$33:$B$776,O$83)+'СЕТ СН'!$H$14+СВЦЭМ!$D$10+'СЕТ СН'!$H$5-'СЕТ СН'!$H$24</f>
        <v>2554.2207350600002</v>
      </c>
      <c r="P90" s="36">
        <f>SUMIFS(СВЦЭМ!$D$33:$D$776,СВЦЭМ!$A$33:$A$776,$A90,СВЦЭМ!$B$33:$B$776,P$83)+'СЕТ СН'!$H$14+СВЦЭМ!$D$10+'СЕТ СН'!$H$5-'СЕТ СН'!$H$24</f>
        <v>2554.4160172700003</v>
      </c>
      <c r="Q90" s="36">
        <f>SUMIFS(СВЦЭМ!$D$33:$D$776,СВЦЭМ!$A$33:$A$776,$A90,СВЦЭМ!$B$33:$B$776,Q$83)+'СЕТ СН'!$H$14+СВЦЭМ!$D$10+'СЕТ СН'!$H$5-'СЕТ СН'!$H$24</f>
        <v>2552.4015041600001</v>
      </c>
      <c r="R90" s="36">
        <f>SUMIFS(СВЦЭМ!$D$33:$D$776,СВЦЭМ!$A$33:$A$776,$A90,СВЦЭМ!$B$33:$B$776,R$83)+'СЕТ СН'!$H$14+СВЦЭМ!$D$10+'СЕТ СН'!$H$5-'СЕТ СН'!$H$24</f>
        <v>2516.5136989600001</v>
      </c>
      <c r="S90" s="36">
        <f>SUMIFS(СВЦЭМ!$D$33:$D$776,СВЦЭМ!$A$33:$A$776,$A90,СВЦЭМ!$B$33:$B$776,S$83)+'СЕТ СН'!$H$14+СВЦЭМ!$D$10+'СЕТ СН'!$H$5-'СЕТ СН'!$H$24</f>
        <v>2492.91453052</v>
      </c>
      <c r="T90" s="36">
        <f>SUMIFS(СВЦЭМ!$D$33:$D$776,СВЦЭМ!$A$33:$A$776,$A90,СВЦЭМ!$B$33:$B$776,T$83)+'СЕТ СН'!$H$14+СВЦЭМ!$D$10+'СЕТ СН'!$H$5-'СЕТ СН'!$H$24</f>
        <v>2494.0311871899999</v>
      </c>
      <c r="U90" s="36">
        <f>SUMIFS(СВЦЭМ!$D$33:$D$776,СВЦЭМ!$A$33:$A$776,$A90,СВЦЭМ!$B$33:$B$776,U$83)+'СЕТ СН'!$H$14+СВЦЭМ!$D$10+'СЕТ СН'!$H$5-'СЕТ СН'!$H$24</f>
        <v>2496.6972189899998</v>
      </c>
      <c r="V90" s="36">
        <f>SUMIFS(СВЦЭМ!$D$33:$D$776,СВЦЭМ!$A$33:$A$776,$A90,СВЦЭМ!$B$33:$B$776,V$83)+'СЕТ СН'!$H$14+СВЦЭМ!$D$10+'СЕТ СН'!$H$5-'СЕТ СН'!$H$24</f>
        <v>2510.19902942</v>
      </c>
      <c r="W90" s="36">
        <f>SUMIFS(СВЦЭМ!$D$33:$D$776,СВЦЭМ!$A$33:$A$776,$A90,СВЦЭМ!$B$33:$B$776,W$83)+'СЕТ СН'!$H$14+СВЦЭМ!$D$10+'СЕТ СН'!$H$5-'СЕТ СН'!$H$24</f>
        <v>2506.2337508099999</v>
      </c>
      <c r="X90" s="36">
        <f>SUMIFS(СВЦЭМ!$D$33:$D$776,СВЦЭМ!$A$33:$A$776,$A90,СВЦЭМ!$B$33:$B$776,X$83)+'СЕТ СН'!$H$14+СВЦЭМ!$D$10+'СЕТ СН'!$H$5-'СЕТ СН'!$H$24</f>
        <v>2488.1684257900001</v>
      </c>
      <c r="Y90" s="36">
        <f>SUMIFS(СВЦЭМ!$D$33:$D$776,СВЦЭМ!$A$33:$A$776,$A90,СВЦЭМ!$B$33:$B$776,Y$83)+'СЕТ СН'!$H$14+СВЦЭМ!$D$10+'СЕТ СН'!$H$5-'СЕТ СН'!$H$24</f>
        <v>2550.9514100400002</v>
      </c>
    </row>
    <row r="91" spans="1:27" ht="15.75" x14ac:dyDescent="0.2">
      <c r="A91" s="35">
        <f t="shared" si="2"/>
        <v>43716</v>
      </c>
      <c r="B91" s="36">
        <f>SUMIFS(СВЦЭМ!$D$33:$D$776,СВЦЭМ!$A$33:$A$776,$A91,СВЦЭМ!$B$33:$B$776,B$83)+'СЕТ СН'!$H$14+СВЦЭМ!$D$10+'СЕТ СН'!$H$5-'СЕТ СН'!$H$24</f>
        <v>2593.84744692</v>
      </c>
      <c r="C91" s="36">
        <f>SUMIFS(СВЦЭМ!$D$33:$D$776,СВЦЭМ!$A$33:$A$776,$A91,СВЦЭМ!$B$33:$B$776,C$83)+'СЕТ СН'!$H$14+СВЦЭМ!$D$10+'СЕТ СН'!$H$5-'СЕТ СН'!$H$24</f>
        <v>2623.7196953299999</v>
      </c>
      <c r="D91" s="36">
        <f>SUMIFS(СВЦЭМ!$D$33:$D$776,СВЦЭМ!$A$33:$A$776,$A91,СВЦЭМ!$B$33:$B$776,D$83)+'СЕТ СН'!$H$14+СВЦЭМ!$D$10+'СЕТ СН'!$H$5-'СЕТ СН'!$H$24</f>
        <v>2638.7384896399999</v>
      </c>
      <c r="E91" s="36">
        <f>SUMIFS(СВЦЭМ!$D$33:$D$776,СВЦЭМ!$A$33:$A$776,$A91,СВЦЭМ!$B$33:$B$776,E$83)+'СЕТ СН'!$H$14+СВЦЭМ!$D$10+'СЕТ СН'!$H$5-'СЕТ СН'!$H$24</f>
        <v>2649.6340994299999</v>
      </c>
      <c r="F91" s="36">
        <f>SUMIFS(СВЦЭМ!$D$33:$D$776,СВЦЭМ!$A$33:$A$776,$A91,СВЦЭМ!$B$33:$B$776,F$83)+'СЕТ СН'!$H$14+СВЦЭМ!$D$10+'СЕТ СН'!$H$5-'СЕТ СН'!$H$24</f>
        <v>2651.8444037099998</v>
      </c>
      <c r="G91" s="36">
        <f>SUMIFS(СВЦЭМ!$D$33:$D$776,СВЦЭМ!$A$33:$A$776,$A91,СВЦЭМ!$B$33:$B$776,G$83)+'СЕТ СН'!$H$14+СВЦЭМ!$D$10+'СЕТ СН'!$H$5-'СЕТ СН'!$H$24</f>
        <v>2648.9697065600003</v>
      </c>
      <c r="H91" s="36">
        <f>SUMIFS(СВЦЭМ!$D$33:$D$776,СВЦЭМ!$A$33:$A$776,$A91,СВЦЭМ!$B$33:$B$776,H$83)+'СЕТ СН'!$H$14+СВЦЭМ!$D$10+'СЕТ СН'!$H$5-'СЕТ СН'!$H$24</f>
        <v>2628.3792617700001</v>
      </c>
      <c r="I91" s="36">
        <f>SUMIFS(СВЦЭМ!$D$33:$D$776,СВЦЭМ!$A$33:$A$776,$A91,СВЦЭМ!$B$33:$B$776,I$83)+'СЕТ СН'!$H$14+СВЦЭМ!$D$10+'СЕТ СН'!$H$5-'СЕТ СН'!$H$24</f>
        <v>2609.1451968599999</v>
      </c>
      <c r="J91" s="36">
        <f>SUMIFS(СВЦЭМ!$D$33:$D$776,СВЦЭМ!$A$33:$A$776,$A91,СВЦЭМ!$B$33:$B$776,J$83)+'СЕТ СН'!$H$14+СВЦЭМ!$D$10+'СЕТ СН'!$H$5-'СЕТ СН'!$H$24</f>
        <v>2591.1457348100002</v>
      </c>
      <c r="K91" s="36">
        <f>SUMIFS(СВЦЭМ!$D$33:$D$776,СВЦЭМ!$A$33:$A$776,$A91,СВЦЭМ!$B$33:$B$776,K$83)+'СЕТ СН'!$H$14+СВЦЭМ!$D$10+'СЕТ СН'!$H$5-'СЕТ СН'!$H$24</f>
        <v>2566.8102387200001</v>
      </c>
      <c r="L91" s="36">
        <f>SUMIFS(СВЦЭМ!$D$33:$D$776,СВЦЭМ!$A$33:$A$776,$A91,СВЦЭМ!$B$33:$B$776,L$83)+'СЕТ СН'!$H$14+СВЦЭМ!$D$10+'СЕТ СН'!$H$5-'СЕТ СН'!$H$24</f>
        <v>2567.8216665800001</v>
      </c>
      <c r="M91" s="36">
        <f>SUMIFS(СВЦЭМ!$D$33:$D$776,СВЦЭМ!$A$33:$A$776,$A91,СВЦЭМ!$B$33:$B$776,M$83)+'СЕТ СН'!$H$14+СВЦЭМ!$D$10+'СЕТ СН'!$H$5-'СЕТ СН'!$H$24</f>
        <v>2544.8453005299998</v>
      </c>
      <c r="N91" s="36">
        <f>SUMIFS(СВЦЭМ!$D$33:$D$776,СВЦЭМ!$A$33:$A$776,$A91,СВЦЭМ!$B$33:$B$776,N$83)+'СЕТ СН'!$H$14+СВЦЭМ!$D$10+'СЕТ СН'!$H$5-'СЕТ СН'!$H$24</f>
        <v>2552.12034816</v>
      </c>
      <c r="O91" s="36">
        <f>SUMIFS(СВЦЭМ!$D$33:$D$776,СВЦЭМ!$A$33:$A$776,$A91,СВЦЭМ!$B$33:$B$776,O$83)+'СЕТ СН'!$H$14+СВЦЭМ!$D$10+'СЕТ СН'!$H$5-'СЕТ СН'!$H$24</f>
        <v>2556.0792376300001</v>
      </c>
      <c r="P91" s="36">
        <f>SUMIFS(СВЦЭМ!$D$33:$D$776,СВЦЭМ!$A$33:$A$776,$A91,СВЦЭМ!$B$33:$B$776,P$83)+'СЕТ СН'!$H$14+СВЦЭМ!$D$10+'СЕТ СН'!$H$5-'СЕТ СН'!$H$24</f>
        <v>2553.5754453300001</v>
      </c>
      <c r="Q91" s="36">
        <f>SUMIFS(СВЦЭМ!$D$33:$D$776,СВЦЭМ!$A$33:$A$776,$A91,СВЦЭМ!$B$33:$B$776,Q$83)+'СЕТ СН'!$H$14+СВЦЭМ!$D$10+'СЕТ СН'!$H$5-'СЕТ СН'!$H$24</f>
        <v>2561.2511460599999</v>
      </c>
      <c r="R91" s="36">
        <f>SUMIFS(СВЦЭМ!$D$33:$D$776,СВЦЭМ!$A$33:$A$776,$A91,СВЦЭМ!$B$33:$B$776,R$83)+'СЕТ СН'!$H$14+СВЦЭМ!$D$10+'СЕТ СН'!$H$5-'СЕТ СН'!$H$24</f>
        <v>2522.8369025500001</v>
      </c>
      <c r="S91" s="36">
        <f>SUMIFS(СВЦЭМ!$D$33:$D$776,СВЦЭМ!$A$33:$A$776,$A91,СВЦЭМ!$B$33:$B$776,S$83)+'СЕТ СН'!$H$14+СВЦЭМ!$D$10+'СЕТ СН'!$H$5-'СЕТ СН'!$H$24</f>
        <v>2490.5150297599998</v>
      </c>
      <c r="T91" s="36">
        <f>SUMIFS(СВЦЭМ!$D$33:$D$776,СВЦЭМ!$A$33:$A$776,$A91,СВЦЭМ!$B$33:$B$776,T$83)+'СЕТ СН'!$H$14+СВЦЭМ!$D$10+'СЕТ СН'!$H$5-'СЕТ СН'!$H$24</f>
        <v>2496.5308067300002</v>
      </c>
      <c r="U91" s="36">
        <f>SUMIFS(СВЦЭМ!$D$33:$D$776,СВЦЭМ!$A$33:$A$776,$A91,СВЦЭМ!$B$33:$B$776,U$83)+'СЕТ СН'!$H$14+СВЦЭМ!$D$10+'СЕТ СН'!$H$5-'СЕТ СН'!$H$24</f>
        <v>2506.8877734299999</v>
      </c>
      <c r="V91" s="36">
        <f>SUMIFS(СВЦЭМ!$D$33:$D$776,СВЦЭМ!$A$33:$A$776,$A91,СВЦЭМ!$B$33:$B$776,V$83)+'СЕТ СН'!$H$14+СВЦЭМ!$D$10+'СЕТ СН'!$H$5-'СЕТ СН'!$H$24</f>
        <v>2527.5615309700001</v>
      </c>
      <c r="W91" s="36">
        <f>SUMIFS(СВЦЭМ!$D$33:$D$776,СВЦЭМ!$A$33:$A$776,$A91,СВЦЭМ!$B$33:$B$776,W$83)+'СЕТ СН'!$H$14+СВЦЭМ!$D$10+'СЕТ СН'!$H$5-'СЕТ СН'!$H$24</f>
        <v>2521.3897575400001</v>
      </c>
      <c r="X91" s="36">
        <f>SUMIFS(СВЦЭМ!$D$33:$D$776,СВЦЭМ!$A$33:$A$776,$A91,СВЦЭМ!$B$33:$B$776,X$83)+'СЕТ СН'!$H$14+СВЦЭМ!$D$10+'СЕТ СН'!$H$5-'СЕТ СН'!$H$24</f>
        <v>2482.46589025</v>
      </c>
      <c r="Y91" s="36">
        <f>SUMIFS(СВЦЭМ!$D$33:$D$776,СВЦЭМ!$A$33:$A$776,$A91,СВЦЭМ!$B$33:$B$776,Y$83)+'СЕТ СН'!$H$14+СВЦЭМ!$D$10+'СЕТ СН'!$H$5-'СЕТ СН'!$H$24</f>
        <v>2503.8248061899999</v>
      </c>
    </row>
    <row r="92" spans="1:27" ht="15.75" x14ac:dyDescent="0.2">
      <c r="A92" s="35">
        <f t="shared" si="2"/>
        <v>43717</v>
      </c>
      <c r="B92" s="36">
        <f>SUMIFS(СВЦЭМ!$D$33:$D$776,СВЦЭМ!$A$33:$A$776,$A92,СВЦЭМ!$B$33:$B$776,B$83)+'СЕТ СН'!$H$14+СВЦЭМ!$D$10+'СЕТ СН'!$H$5-'СЕТ СН'!$H$24</f>
        <v>2563.0228169500001</v>
      </c>
      <c r="C92" s="36">
        <f>SUMIFS(СВЦЭМ!$D$33:$D$776,СВЦЭМ!$A$33:$A$776,$A92,СВЦЭМ!$B$33:$B$776,C$83)+'СЕТ СН'!$H$14+СВЦЭМ!$D$10+'СЕТ СН'!$H$5-'СЕТ СН'!$H$24</f>
        <v>2643.6679792800001</v>
      </c>
      <c r="D92" s="36">
        <f>SUMIFS(СВЦЭМ!$D$33:$D$776,СВЦЭМ!$A$33:$A$776,$A92,СВЦЭМ!$B$33:$B$776,D$83)+'СЕТ СН'!$H$14+СВЦЭМ!$D$10+'СЕТ СН'!$H$5-'СЕТ СН'!$H$24</f>
        <v>2660.6898136899999</v>
      </c>
      <c r="E92" s="36">
        <f>SUMIFS(СВЦЭМ!$D$33:$D$776,СВЦЭМ!$A$33:$A$776,$A92,СВЦЭМ!$B$33:$B$776,E$83)+'СЕТ СН'!$H$14+СВЦЭМ!$D$10+'СЕТ СН'!$H$5-'СЕТ СН'!$H$24</f>
        <v>2680.3101638799999</v>
      </c>
      <c r="F92" s="36">
        <f>SUMIFS(СВЦЭМ!$D$33:$D$776,СВЦЭМ!$A$33:$A$776,$A92,СВЦЭМ!$B$33:$B$776,F$83)+'СЕТ СН'!$H$14+СВЦЭМ!$D$10+'СЕТ СН'!$H$5-'СЕТ СН'!$H$24</f>
        <v>2682.5280363500001</v>
      </c>
      <c r="G92" s="36">
        <f>SUMIFS(СВЦЭМ!$D$33:$D$776,СВЦЭМ!$A$33:$A$776,$A92,СВЦЭМ!$B$33:$B$776,G$83)+'СЕТ СН'!$H$14+СВЦЭМ!$D$10+'СЕТ СН'!$H$5-'СЕТ СН'!$H$24</f>
        <v>2675.8729805399998</v>
      </c>
      <c r="H92" s="36">
        <f>SUMIFS(СВЦЭМ!$D$33:$D$776,СВЦЭМ!$A$33:$A$776,$A92,СВЦЭМ!$B$33:$B$776,H$83)+'СЕТ СН'!$H$14+СВЦЭМ!$D$10+'СЕТ СН'!$H$5-'СЕТ СН'!$H$24</f>
        <v>2618.3210285800001</v>
      </c>
      <c r="I92" s="36">
        <f>SUMIFS(СВЦЭМ!$D$33:$D$776,СВЦЭМ!$A$33:$A$776,$A92,СВЦЭМ!$B$33:$B$776,I$83)+'СЕТ СН'!$H$14+СВЦЭМ!$D$10+'СЕТ СН'!$H$5-'СЕТ СН'!$H$24</f>
        <v>2569.3004029499998</v>
      </c>
      <c r="J92" s="36">
        <f>SUMIFS(СВЦЭМ!$D$33:$D$776,СВЦЭМ!$A$33:$A$776,$A92,СВЦЭМ!$B$33:$B$776,J$83)+'СЕТ СН'!$H$14+СВЦЭМ!$D$10+'СЕТ СН'!$H$5-'СЕТ СН'!$H$24</f>
        <v>2523.4410461100001</v>
      </c>
      <c r="K92" s="36">
        <f>SUMIFS(СВЦЭМ!$D$33:$D$776,СВЦЭМ!$A$33:$A$776,$A92,СВЦЭМ!$B$33:$B$776,K$83)+'СЕТ СН'!$H$14+СВЦЭМ!$D$10+'СЕТ СН'!$H$5-'СЕТ СН'!$H$24</f>
        <v>2503.2804915500001</v>
      </c>
      <c r="L92" s="36">
        <f>SUMIFS(СВЦЭМ!$D$33:$D$776,СВЦЭМ!$A$33:$A$776,$A92,СВЦЭМ!$B$33:$B$776,L$83)+'СЕТ СН'!$H$14+СВЦЭМ!$D$10+'СЕТ СН'!$H$5-'СЕТ СН'!$H$24</f>
        <v>2500.8732445599999</v>
      </c>
      <c r="M92" s="36">
        <f>SUMIFS(СВЦЭМ!$D$33:$D$776,СВЦЭМ!$A$33:$A$776,$A92,СВЦЭМ!$B$33:$B$776,M$83)+'СЕТ СН'!$H$14+СВЦЭМ!$D$10+'СЕТ СН'!$H$5-'СЕТ СН'!$H$24</f>
        <v>2496.2320654099999</v>
      </c>
      <c r="N92" s="36">
        <f>SUMIFS(СВЦЭМ!$D$33:$D$776,СВЦЭМ!$A$33:$A$776,$A92,СВЦЭМ!$B$33:$B$776,N$83)+'СЕТ СН'!$H$14+СВЦЭМ!$D$10+'СЕТ СН'!$H$5-'СЕТ СН'!$H$24</f>
        <v>2500.5040457599998</v>
      </c>
      <c r="O92" s="36">
        <f>SUMIFS(СВЦЭМ!$D$33:$D$776,СВЦЭМ!$A$33:$A$776,$A92,СВЦЭМ!$B$33:$B$776,O$83)+'СЕТ СН'!$H$14+СВЦЭМ!$D$10+'СЕТ СН'!$H$5-'СЕТ СН'!$H$24</f>
        <v>2504.0729061900001</v>
      </c>
      <c r="P92" s="36">
        <f>SUMIFS(СВЦЭМ!$D$33:$D$776,СВЦЭМ!$A$33:$A$776,$A92,СВЦЭМ!$B$33:$B$776,P$83)+'СЕТ СН'!$H$14+СВЦЭМ!$D$10+'СЕТ СН'!$H$5-'СЕТ СН'!$H$24</f>
        <v>2508.22472049</v>
      </c>
      <c r="Q92" s="36">
        <f>SUMIFS(СВЦЭМ!$D$33:$D$776,СВЦЭМ!$A$33:$A$776,$A92,СВЦЭМ!$B$33:$B$776,Q$83)+'СЕТ СН'!$H$14+СВЦЭМ!$D$10+'СЕТ СН'!$H$5-'СЕТ СН'!$H$24</f>
        <v>2514.0787977499999</v>
      </c>
      <c r="R92" s="36">
        <f>SUMIFS(СВЦЭМ!$D$33:$D$776,СВЦЭМ!$A$33:$A$776,$A92,СВЦЭМ!$B$33:$B$776,R$83)+'СЕТ СН'!$H$14+СВЦЭМ!$D$10+'СЕТ СН'!$H$5-'СЕТ СН'!$H$24</f>
        <v>2509.8408367000002</v>
      </c>
      <c r="S92" s="36">
        <f>SUMIFS(СВЦЭМ!$D$33:$D$776,СВЦЭМ!$A$33:$A$776,$A92,СВЦЭМ!$B$33:$B$776,S$83)+'СЕТ СН'!$H$14+СВЦЭМ!$D$10+'СЕТ СН'!$H$5-'СЕТ СН'!$H$24</f>
        <v>2509.6739397800002</v>
      </c>
      <c r="T92" s="36">
        <f>SUMIFS(СВЦЭМ!$D$33:$D$776,СВЦЭМ!$A$33:$A$776,$A92,СВЦЭМ!$B$33:$B$776,T$83)+'СЕТ СН'!$H$14+СВЦЭМ!$D$10+'СЕТ СН'!$H$5-'СЕТ СН'!$H$24</f>
        <v>2499.1354067000002</v>
      </c>
      <c r="U92" s="36">
        <f>SUMIFS(СВЦЭМ!$D$33:$D$776,СВЦЭМ!$A$33:$A$776,$A92,СВЦЭМ!$B$33:$B$776,U$83)+'СЕТ СН'!$H$14+СВЦЭМ!$D$10+'СЕТ СН'!$H$5-'СЕТ СН'!$H$24</f>
        <v>2503.8299055400003</v>
      </c>
      <c r="V92" s="36">
        <f>SUMIFS(СВЦЭМ!$D$33:$D$776,СВЦЭМ!$A$33:$A$776,$A92,СВЦЭМ!$B$33:$B$776,V$83)+'СЕТ СН'!$H$14+СВЦЭМ!$D$10+'СЕТ СН'!$H$5-'СЕТ СН'!$H$24</f>
        <v>2521.1545526600003</v>
      </c>
      <c r="W92" s="36">
        <f>SUMIFS(СВЦЭМ!$D$33:$D$776,СВЦЭМ!$A$33:$A$776,$A92,СВЦЭМ!$B$33:$B$776,W$83)+'СЕТ СН'!$H$14+СВЦЭМ!$D$10+'СЕТ СН'!$H$5-'СЕТ СН'!$H$24</f>
        <v>2513.6674862700002</v>
      </c>
      <c r="X92" s="36">
        <f>SUMIFS(СВЦЭМ!$D$33:$D$776,СВЦЭМ!$A$33:$A$776,$A92,СВЦЭМ!$B$33:$B$776,X$83)+'СЕТ СН'!$H$14+СВЦЭМ!$D$10+'СЕТ СН'!$H$5-'СЕТ СН'!$H$24</f>
        <v>2503.6303709900003</v>
      </c>
      <c r="Y92" s="36">
        <f>SUMIFS(СВЦЭМ!$D$33:$D$776,СВЦЭМ!$A$33:$A$776,$A92,СВЦЭМ!$B$33:$B$776,Y$83)+'СЕТ СН'!$H$14+СВЦЭМ!$D$10+'СЕТ СН'!$H$5-'СЕТ СН'!$H$24</f>
        <v>2537.8220838300003</v>
      </c>
    </row>
    <row r="93" spans="1:27" ht="15.75" x14ac:dyDescent="0.2">
      <c r="A93" s="35">
        <f t="shared" si="2"/>
        <v>43718</v>
      </c>
      <c r="B93" s="36">
        <f>SUMIFS(СВЦЭМ!$D$33:$D$776,СВЦЭМ!$A$33:$A$776,$A93,СВЦЭМ!$B$33:$B$776,B$83)+'СЕТ СН'!$H$14+СВЦЭМ!$D$10+'СЕТ СН'!$H$5-'СЕТ СН'!$H$24</f>
        <v>2579.9443523200002</v>
      </c>
      <c r="C93" s="36">
        <f>SUMIFS(СВЦЭМ!$D$33:$D$776,СВЦЭМ!$A$33:$A$776,$A93,СВЦЭМ!$B$33:$B$776,C$83)+'СЕТ СН'!$H$14+СВЦЭМ!$D$10+'СЕТ СН'!$H$5-'СЕТ СН'!$H$24</f>
        <v>2600.7804421000001</v>
      </c>
      <c r="D93" s="36">
        <f>SUMIFS(СВЦЭМ!$D$33:$D$776,СВЦЭМ!$A$33:$A$776,$A93,СВЦЭМ!$B$33:$B$776,D$83)+'СЕТ СН'!$H$14+СВЦЭМ!$D$10+'СЕТ СН'!$H$5-'СЕТ СН'!$H$24</f>
        <v>2615.31188935</v>
      </c>
      <c r="E93" s="36">
        <f>SUMIFS(СВЦЭМ!$D$33:$D$776,СВЦЭМ!$A$33:$A$776,$A93,СВЦЭМ!$B$33:$B$776,E$83)+'СЕТ СН'!$H$14+СВЦЭМ!$D$10+'СЕТ СН'!$H$5-'СЕТ СН'!$H$24</f>
        <v>2618.2324900000003</v>
      </c>
      <c r="F93" s="36">
        <f>SUMIFS(СВЦЭМ!$D$33:$D$776,СВЦЭМ!$A$33:$A$776,$A93,СВЦЭМ!$B$33:$B$776,F$83)+'СЕТ СН'!$H$14+СВЦЭМ!$D$10+'СЕТ СН'!$H$5-'СЕТ СН'!$H$24</f>
        <v>2608.7398703899999</v>
      </c>
      <c r="G93" s="36">
        <f>SUMIFS(СВЦЭМ!$D$33:$D$776,СВЦЭМ!$A$33:$A$776,$A93,СВЦЭМ!$B$33:$B$776,G$83)+'СЕТ СН'!$H$14+СВЦЭМ!$D$10+'СЕТ СН'!$H$5-'СЕТ СН'!$H$24</f>
        <v>2605.61158355</v>
      </c>
      <c r="H93" s="36">
        <f>SUMIFS(СВЦЭМ!$D$33:$D$776,СВЦЭМ!$A$33:$A$776,$A93,СВЦЭМ!$B$33:$B$776,H$83)+'СЕТ СН'!$H$14+СВЦЭМ!$D$10+'СЕТ СН'!$H$5-'СЕТ СН'!$H$24</f>
        <v>2584.1610700599999</v>
      </c>
      <c r="I93" s="36">
        <f>SUMIFS(СВЦЭМ!$D$33:$D$776,СВЦЭМ!$A$33:$A$776,$A93,СВЦЭМ!$B$33:$B$776,I$83)+'СЕТ СН'!$H$14+СВЦЭМ!$D$10+'СЕТ СН'!$H$5-'СЕТ СН'!$H$24</f>
        <v>2574.7607395499999</v>
      </c>
      <c r="J93" s="36">
        <f>SUMIFS(СВЦЭМ!$D$33:$D$776,СВЦЭМ!$A$33:$A$776,$A93,СВЦЭМ!$B$33:$B$776,J$83)+'СЕТ СН'!$H$14+СВЦЭМ!$D$10+'СЕТ СН'!$H$5-'СЕТ СН'!$H$24</f>
        <v>2595.9095941300002</v>
      </c>
      <c r="K93" s="36">
        <f>SUMIFS(СВЦЭМ!$D$33:$D$776,СВЦЭМ!$A$33:$A$776,$A93,СВЦЭМ!$B$33:$B$776,K$83)+'СЕТ СН'!$H$14+СВЦЭМ!$D$10+'СЕТ СН'!$H$5-'СЕТ СН'!$H$24</f>
        <v>2597.07280283</v>
      </c>
      <c r="L93" s="36">
        <f>SUMIFS(СВЦЭМ!$D$33:$D$776,СВЦЭМ!$A$33:$A$776,$A93,СВЦЭМ!$B$33:$B$776,L$83)+'СЕТ СН'!$H$14+СВЦЭМ!$D$10+'СЕТ СН'!$H$5-'СЕТ СН'!$H$24</f>
        <v>2607.7664079800002</v>
      </c>
      <c r="M93" s="36">
        <f>SUMIFS(СВЦЭМ!$D$33:$D$776,СВЦЭМ!$A$33:$A$776,$A93,СВЦЭМ!$B$33:$B$776,M$83)+'СЕТ СН'!$H$14+СВЦЭМ!$D$10+'СЕТ СН'!$H$5-'СЕТ СН'!$H$24</f>
        <v>2601.0554921200001</v>
      </c>
      <c r="N93" s="36">
        <f>SUMIFS(СВЦЭМ!$D$33:$D$776,СВЦЭМ!$A$33:$A$776,$A93,СВЦЭМ!$B$33:$B$776,N$83)+'СЕТ СН'!$H$14+СВЦЭМ!$D$10+'СЕТ СН'!$H$5-'СЕТ СН'!$H$24</f>
        <v>2596.3547436700001</v>
      </c>
      <c r="O93" s="36">
        <f>SUMIFS(СВЦЭМ!$D$33:$D$776,СВЦЭМ!$A$33:$A$776,$A93,СВЦЭМ!$B$33:$B$776,O$83)+'СЕТ СН'!$H$14+СВЦЭМ!$D$10+'СЕТ СН'!$H$5-'СЕТ СН'!$H$24</f>
        <v>2596.40345716</v>
      </c>
      <c r="P93" s="36">
        <f>SUMIFS(СВЦЭМ!$D$33:$D$776,СВЦЭМ!$A$33:$A$776,$A93,СВЦЭМ!$B$33:$B$776,P$83)+'СЕТ СН'!$H$14+СВЦЭМ!$D$10+'СЕТ СН'!$H$5-'СЕТ СН'!$H$24</f>
        <v>2597.3049560099998</v>
      </c>
      <c r="Q93" s="36">
        <f>SUMIFS(СВЦЭМ!$D$33:$D$776,СВЦЭМ!$A$33:$A$776,$A93,СВЦЭМ!$B$33:$B$776,Q$83)+'СЕТ СН'!$H$14+СВЦЭМ!$D$10+'СЕТ СН'!$H$5-'СЕТ СН'!$H$24</f>
        <v>2593.4212363800002</v>
      </c>
      <c r="R93" s="36">
        <f>SUMIFS(СВЦЭМ!$D$33:$D$776,СВЦЭМ!$A$33:$A$776,$A93,СВЦЭМ!$B$33:$B$776,R$83)+'СЕТ СН'!$H$14+СВЦЭМ!$D$10+'СЕТ СН'!$H$5-'СЕТ СН'!$H$24</f>
        <v>2588.7532471700001</v>
      </c>
      <c r="S93" s="36">
        <f>SUMIFS(СВЦЭМ!$D$33:$D$776,СВЦЭМ!$A$33:$A$776,$A93,СВЦЭМ!$B$33:$B$776,S$83)+'СЕТ СН'!$H$14+СВЦЭМ!$D$10+'СЕТ СН'!$H$5-'СЕТ СН'!$H$24</f>
        <v>2583.7498759700002</v>
      </c>
      <c r="T93" s="36">
        <f>SUMIFS(СВЦЭМ!$D$33:$D$776,СВЦЭМ!$A$33:$A$776,$A93,СВЦЭМ!$B$33:$B$776,T$83)+'СЕТ СН'!$H$14+СВЦЭМ!$D$10+'СЕТ СН'!$H$5-'СЕТ СН'!$H$24</f>
        <v>2592.4531170700002</v>
      </c>
      <c r="U93" s="36">
        <f>SUMIFS(СВЦЭМ!$D$33:$D$776,СВЦЭМ!$A$33:$A$776,$A93,СВЦЭМ!$B$33:$B$776,U$83)+'СЕТ СН'!$H$14+СВЦЭМ!$D$10+'СЕТ СН'!$H$5-'СЕТ СН'!$H$24</f>
        <v>2603.0091495300003</v>
      </c>
      <c r="V93" s="36">
        <f>SUMIFS(СВЦЭМ!$D$33:$D$776,СВЦЭМ!$A$33:$A$776,$A93,СВЦЭМ!$B$33:$B$776,V$83)+'СЕТ СН'!$H$14+СВЦЭМ!$D$10+'СЕТ СН'!$H$5-'СЕТ СН'!$H$24</f>
        <v>2615.7648138100003</v>
      </c>
      <c r="W93" s="36">
        <f>SUMIFS(СВЦЭМ!$D$33:$D$776,СВЦЭМ!$A$33:$A$776,$A93,СВЦЭМ!$B$33:$B$776,W$83)+'СЕТ СН'!$H$14+СВЦЭМ!$D$10+'СЕТ СН'!$H$5-'СЕТ СН'!$H$24</f>
        <v>2599.79106654</v>
      </c>
      <c r="X93" s="36">
        <f>SUMIFS(СВЦЭМ!$D$33:$D$776,СВЦЭМ!$A$33:$A$776,$A93,СВЦЭМ!$B$33:$B$776,X$83)+'СЕТ СН'!$H$14+СВЦЭМ!$D$10+'СЕТ СН'!$H$5-'СЕТ СН'!$H$24</f>
        <v>2572.8868750400002</v>
      </c>
      <c r="Y93" s="36">
        <f>SUMIFS(СВЦЭМ!$D$33:$D$776,СВЦЭМ!$A$33:$A$776,$A93,СВЦЭМ!$B$33:$B$776,Y$83)+'СЕТ СН'!$H$14+СВЦЭМ!$D$10+'СЕТ СН'!$H$5-'СЕТ СН'!$H$24</f>
        <v>2586.95981093</v>
      </c>
    </row>
    <row r="94" spans="1:27" ht="15.75" x14ac:dyDescent="0.2">
      <c r="A94" s="35">
        <f t="shared" si="2"/>
        <v>43719</v>
      </c>
      <c r="B94" s="36">
        <f>SUMIFS(СВЦЭМ!$D$33:$D$776,СВЦЭМ!$A$33:$A$776,$A94,СВЦЭМ!$B$33:$B$776,B$83)+'СЕТ СН'!$H$14+СВЦЭМ!$D$10+'СЕТ СН'!$H$5-'СЕТ СН'!$H$24</f>
        <v>2670.0620115900001</v>
      </c>
      <c r="C94" s="36">
        <f>SUMIFS(СВЦЭМ!$D$33:$D$776,СВЦЭМ!$A$33:$A$776,$A94,СВЦЭМ!$B$33:$B$776,C$83)+'СЕТ СН'!$H$14+СВЦЭМ!$D$10+'СЕТ СН'!$H$5-'СЕТ СН'!$H$24</f>
        <v>2698.6912165600002</v>
      </c>
      <c r="D94" s="36">
        <f>SUMIFS(СВЦЭМ!$D$33:$D$776,СВЦЭМ!$A$33:$A$776,$A94,СВЦЭМ!$B$33:$B$776,D$83)+'СЕТ СН'!$H$14+СВЦЭМ!$D$10+'СЕТ СН'!$H$5-'СЕТ СН'!$H$24</f>
        <v>2727.9435986799999</v>
      </c>
      <c r="E94" s="36">
        <f>SUMIFS(СВЦЭМ!$D$33:$D$776,СВЦЭМ!$A$33:$A$776,$A94,СВЦЭМ!$B$33:$B$776,E$83)+'СЕТ СН'!$H$14+СВЦЭМ!$D$10+'СЕТ СН'!$H$5-'СЕТ СН'!$H$24</f>
        <v>2736.7351393399999</v>
      </c>
      <c r="F94" s="36">
        <f>SUMIFS(СВЦЭМ!$D$33:$D$776,СВЦЭМ!$A$33:$A$776,$A94,СВЦЭМ!$B$33:$B$776,F$83)+'СЕТ СН'!$H$14+СВЦЭМ!$D$10+'СЕТ СН'!$H$5-'СЕТ СН'!$H$24</f>
        <v>2743.6193035599999</v>
      </c>
      <c r="G94" s="36">
        <f>SUMIFS(СВЦЭМ!$D$33:$D$776,СВЦЭМ!$A$33:$A$776,$A94,СВЦЭМ!$B$33:$B$776,G$83)+'СЕТ СН'!$H$14+СВЦЭМ!$D$10+'СЕТ СН'!$H$5-'СЕТ СН'!$H$24</f>
        <v>2722.7290042200002</v>
      </c>
      <c r="H94" s="36">
        <f>SUMIFS(СВЦЭМ!$D$33:$D$776,СВЦЭМ!$A$33:$A$776,$A94,СВЦЭМ!$B$33:$B$776,H$83)+'СЕТ СН'!$H$14+СВЦЭМ!$D$10+'СЕТ СН'!$H$5-'СЕТ СН'!$H$24</f>
        <v>2674.42182202</v>
      </c>
      <c r="I94" s="36">
        <f>SUMIFS(СВЦЭМ!$D$33:$D$776,СВЦЭМ!$A$33:$A$776,$A94,СВЦЭМ!$B$33:$B$776,I$83)+'СЕТ СН'!$H$14+СВЦЭМ!$D$10+'СЕТ СН'!$H$5-'СЕТ СН'!$H$24</f>
        <v>2633.2597246800001</v>
      </c>
      <c r="J94" s="36">
        <f>SUMIFS(СВЦЭМ!$D$33:$D$776,СВЦЭМ!$A$33:$A$776,$A94,СВЦЭМ!$B$33:$B$776,J$83)+'СЕТ СН'!$H$14+СВЦЭМ!$D$10+'СЕТ СН'!$H$5-'СЕТ СН'!$H$24</f>
        <v>2591.3931903399998</v>
      </c>
      <c r="K94" s="36">
        <f>SUMIFS(СВЦЭМ!$D$33:$D$776,СВЦЭМ!$A$33:$A$776,$A94,СВЦЭМ!$B$33:$B$776,K$83)+'СЕТ СН'!$H$14+СВЦЭМ!$D$10+'СЕТ СН'!$H$5-'СЕТ СН'!$H$24</f>
        <v>2585.0634011100001</v>
      </c>
      <c r="L94" s="36">
        <f>SUMIFS(СВЦЭМ!$D$33:$D$776,СВЦЭМ!$A$33:$A$776,$A94,СВЦЭМ!$B$33:$B$776,L$83)+'СЕТ СН'!$H$14+СВЦЭМ!$D$10+'СЕТ СН'!$H$5-'СЕТ СН'!$H$24</f>
        <v>2587.7520486399999</v>
      </c>
      <c r="M94" s="36">
        <f>SUMIFS(СВЦЭМ!$D$33:$D$776,СВЦЭМ!$A$33:$A$776,$A94,СВЦЭМ!$B$33:$B$776,M$83)+'СЕТ СН'!$H$14+СВЦЭМ!$D$10+'СЕТ СН'!$H$5-'СЕТ СН'!$H$24</f>
        <v>2580.4614483400001</v>
      </c>
      <c r="N94" s="36">
        <f>SUMIFS(СВЦЭМ!$D$33:$D$776,СВЦЭМ!$A$33:$A$776,$A94,СВЦЭМ!$B$33:$B$776,N$83)+'СЕТ СН'!$H$14+СВЦЭМ!$D$10+'СЕТ СН'!$H$5-'СЕТ СН'!$H$24</f>
        <v>2587.2657360500002</v>
      </c>
      <c r="O94" s="36">
        <f>SUMIFS(СВЦЭМ!$D$33:$D$776,СВЦЭМ!$A$33:$A$776,$A94,СВЦЭМ!$B$33:$B$776,O$83)+'СЕТ СН'!$H$14+СВЦЭМ!$D$10+'СЕТ СН'!$H$5-'СЕТ СН'!$H$24</f>
        <v>2596.53384873</v>
      </c>
      <c r="P94" s="36">
        <f>SUMIFS(СВЦЭМ!$D$33:$D$776,СВЦЭМ!$A$33:$A$776,$A94,СВЦЭМ!$B$33:$B$776,P$83)+'СЕТ СН'!$H$14+СВЦЭМ!$D$10+'СЕТ СН'!$H$5-'СЕТ СН'!$H$24</f>
        <v>2601.6287742200002</v>
      </c>
      <c r="Q94" s="36">
        <f>SUMIFS(СВЦЭМ!$D$33:$D$776,СВЦЭМ!$A$33:$A$776,$A94,СВЦЭМ!$B$33:$B$776,Q$83)+'СЕТ СН'!$H$14+СВЦЭМ!$D$10+'СЕТ СН'!$H$5-'СЕТ СН'!$H$24</f>
        <v>2607.8763601199998</v>
      </c>
      <c r="R94" s="36">
        <f>SUMIFS(СВЦЭМ!$D$33:$D$776,СВЦЭМ!$A$33:$A$776,$A94,СВЦЭМ!$B$33:$B$776,R$83)+'СЕТ СН'!$H$14+СВЦЭМ!$D$10+'СЕТ СН'!$H$5-'СЕТ СН'!$H$24</f>
        <v>2595.55451584</v>
      </c>
      <c r="S94" s="36">
        <f>SUMIFS(СВЦЭМ!$D$33:$D$776,СВЦЭМ!$A$33:$A$776,$A94,СВЦЭМ!$B$33:$B$776,S$83)+'СЕТ СН'!$H$14+СВЦЭМ!$D$10+'СЕТ СН'!$H$5-'СЕТ СН'!$H$24</f>
        <v>2597.4464472099999</v>
      </c>
      <c r="T94" s="36">
        <f>SUMIFS(СВЦЭМ!$D$33:$D$776,СВЦЭМ!$A$33:$A$776,$A94,СВЦЭМ!$B$33:$B$776,T$83)+'СЕТ СН'!$H$14+СВЦЭМ!$D$10+'СЕТ СН'!$H$5-'СЕТ СН'!$H$24</f>
        <v>2595.0424513799999</v>
      </c>
      <c r="U94" s="36">
        <f>SUMIFS(СВЦЭМ!$D$33:$D$776,СВЦЭМ!$A$33:$A$776,$A94,СВЦЭМ!$B$33:$B$776,U$83)+'СЕТ СН'!$H$14+СВЦЭМ!$D$10+'СЕТ СН'!$H$5-'СЕТ СН'!$H$24</f>
        <v>2597.66207007</v>
      </c>
      <c r="V94" s="36">
        <f>SUMIFS(СВЦЭМ!$D$33:$D$776,СВЦЭМ!$A$33:$A$776,$A94,СВЦЭМ!$B$33:$B$776,V$83)+'СЕТ СН'!$H$14+СВЦЭМ!$D$10+'СЕТ СН'!$H$5-'СЕТ СН'!$H$24</f>
        <v>2607.57555138</v>
      </c>
      <c r="W94" s="36">
        <f>SUMIFS(СВЦЭМ!$D$33:$D$776,СВЦЭМ!$A$33:$A$776,$A94,СВЦЭМ!$B$33:$B$776,W$83)+'СЕТ СН'!$H$14+СВЦЭМ!$D$10+'СЕТ СН'!$H$5-'СЕТ СН'!$H$24</f>
        <v>2591.9563769900001</v>
      </c>
      <c r="X94" s="36">
        <f>SUMIFS(СВЦЭМ!$D$33:$D$776,СВЦЭМ!$A$33:$A$776,$A94,СВЦЭМ!$B$33:$B$776,X$83)+'СЕТ СН'!$H$14+СВЦЭМ!$D$10+'СЕТ СН'!$H$5-'СЕТ СН'!$H$24</f>
        <v>2574.8051523900003</v>
      </c>
      <c r="Y94" s="36">
        <f>SUMIFS(СВЦЭМ!$D$33:$D$776,СВЦЭМ!$A$33:$A$776,$A94,СВЦЭМ!$B$33:$B$776,Y$83)+'СЕТ СН'!$H$14+СВЦЭМ!$D$10+'СЕТ СН'!$H$5-'СЕТ СН'!$H$24</f>
        <v>2586.8918989200001</v>
      </c>
    </row>
    <row r="95" spans="1:27" ht="15.75" x14ac:dyDescent="0.2">
      <c r="A95" s="35">
        <f t="shared" si="2"/>
        <v>43720</v>
      </c>
      <c r="B95" s="36">
        <f>SUMIFS(СВЦЭМ!$D$33:$D$776,СВЦЭМ!$A$33:$A$776,$A95,СВЦЭМ!$B$33:$B$776,B$83)+'СЕТ СН'!$H$14+СВЦЭМ!$D$10+'СЕТ СН'!$H$5-'СЕТ СН'!$H$24</f>
        <v>2644.3556859800001</v>
      </c>
      <c r="C95" s="36">
        <f>SUMIFS(СВЦЭМ!$D$33:$D$776,СВЦЭМ!$A$33:$A$776,$A95,СВЦЭМ!$B$33:$B$776,C$83)+'СЕТ СН'!$H$14+СВЦЭМ!$D$10+'СЕТ СН'!$H$5-'СЕТ СН'!$H$24</f>
        <v>2667.4388447299998</v>
      </c>
      <c r="D95" s="36">
        <f>SUMIFS(СВЦЭМ!$D$33:$D$776,СВЦЭМ!$A$33:$A$776,$A95,СВЦЭМ!$B$33:$B$776,D$83)+'СЕТ СН'!$H$14+СВЦЭМ!$D$10+'СЕТ СН'!$H$5-'СЕТ СН'!$H$24</f>
        <v>2686.1139414099998</v>
      </c>
      <c r="E95" s="36">
        <f>SUMIFS(СВЦЭМ!$D$33:$D$776,СВЦЭМ!$A$33:$A$776,$A95,СВЦЭМ!$B$33:$B$776,E$83)+'СЕТ СН'!$H$14+СВЦЭМ!$D$10+'СЕТ СН'!$H$5-'СЕТ СН'!$H$24</f>
        <v>2697.8390766299999</v>
      </c>
      <c r="F95" s="36">
        <f>SUMIFS(СВЦЭМ!$D$33:$D$776,СВЦЭМ!$A$33:$A$776,$A95,СВЦЭМ!$B$33:$B$776,F$83)+'СЕТ СН'!$H$14+СВЦЭМ!$D$10+'СЕТ СН'!$H$5-'СЕТ СН'!$H$24</f>
        <v>2701.85392654</v>
      </c>
      <c r="G95" s="36">
        <f>SUMIFS(СВЦЭМ!$D$33:$D$776,СВЦЭМ!$A$33:$A$776,$A95,СВЦЭМ!$B$33:$B$776,G$83)+'СЕТ СН'!$H$14+СВЦЭМ!$D$10+'СЕТ СН'!$H$5-'СЕТ СН'!$H$24</f>
        <v>2680.0326470700002</v>
      </c>
      <c r="H95" s="36">
        <f>SUMIFS(СВЦЭМ!$D$33:$D$776,СВЦЭМ!$A$33:$A$776,$A95,СВЦЭМ!$B$33:$B$776,H$83)+'СЕТ СН'!$H$14+СВЦЭМ!$D$10+'СЕТ СН'!$H$5-'СЕТ СН'!$H$24</f>
        <v>2636.0116976600002</v>
      </c>
      <c r="I95" s="36">
        <f>SUMIFS(СВЦЭМ!$D$33:$D$776,СВЦЭМ!$A$33:$A$776,$A95,СВЦЭМ!$B$33:$B$776,I$83)+'СЕТ СН'!$H$14+СВЦЭМ!$D$10+'СЕТ СН'!$H$5-'СЕТ СН'!$H$24</f>
        <v>2585.6949691200002</v>
      </c>
      <c r="J95" s="36">
        <f>SUMIFS(СВЦЭМ!$D$33:$D$776,СВЦЭМ!$A$33:$A$776,$A95,СВЦЭМ!$B$33:$B$776,J$83)+'СЕТ СН'!$H$14+СВЦЭМ!$D$10+'СЕТ СН'!$H$5-'СЕТ СН'!$H$24</f>
        <v>2550.9057454000003</v>
      </c>
      <c r="K95" s="36">
        <f>SUMIFS(СВЦЭМ!$D$33:$D$776,СВЦЭМ!$A$33:$A$776,$A95,СВЦЭМ!$B$33:$B$776,K$83)+'СЕТ СН'!$H$14+СВЦЭМ!$D$10+'СЕТ СН'!$H$5-'СЕТ СН'!$H$24</f>
        <v>2553.6897497499999</v>
      </c>
      <c r="L95" s="36">
        <f>SUMIFS(СВЦЭМ!$D$33:$D$776,СВЦЭМ!$A$33:$A$776,$A95,СВЦЭМ!$B$33:$B$776,L$83)+'СЕТ СН'!$H$14+СВЦЭМ!$D$10+'СЕТ СН'!$H$5-'СЕТ СН'!$H$24</f>
        <v>2565.5878307399998</v>
      </c>
      <c r="M95" s="36">
        <f>SUMIFS(СВЦЭМ!$D$33:$D$776,СВЦЭМ!$A$33:$A$776,$A95,СВЦЭМ!$B$33:$B$776,M$83)+'СЕТ СН'!$H$14+СВЦЭМ!$D$10+'СЕТ СН'!$H$5-'СЕТ СН'!$H$24</f>
        <v>2558.85498147</v>
      </c>
      <c r="N95" s="36">
        <f>SUMIFS(СВЦЭМ!$D$33:$D$776,СВЦЭМ!$A$33:$A$776,$A95,СВЦЭМ!$B$33:$B$776,N$83)+'СЕТ СН'!$H$14+СВЦЭМ!$D$10+'СЕТ СН'!$H$5-'СЕТ СН'!$H$24</f>
        <v>2549.9674854300001</v>
      </c>
      <c r="O95" s="36">
        <f>SUMIFS(СВЦЭМ!$D$33:$D$776,СВЦЭМ!$A$33:$A$776,$A95,СВЦЭМ!$B$33:$B$776,O$83)+'СЕТ СН'!$H$14+СВЦЭМ!$D$10+'СЕТ СН'!$H$5-'СЕТ СН'!$H$24</f>
        <v>2552.0810287100003</v>
      </c>
      <c r="P95" s="36">
        <f>SUMIFS(СВЦЭМ!$D$33:$D$776,СВЦЭМ!$A$33:$A$776,$A95,СВЦЭМ!$B$33:$B$776,P$83)+'СЕТ СН'!$H$14+СВЦЭМ!$D$10+'СЕТ СН'!$H$5-'СЕТ СН'!$H$24</f>
        <v>2551.9849212899999</v>
      </c>
      <c r="Q95" s="36">
        <f>SUMIFS(СВЦЭМ!$D$33:$D$776,СВЦЭМ!$A$33:$A$776,$A95,СВЦЭМ!$B$33:$B$776,Q$83)+'СЕТ СН'!$H$14+СВЦЭМ!$D$10+'СЕТ СН'!$H$5-'СЕТ СН'!$H$24</f>
        <v>2542.8131803000001</v>
      </c>
      <c r="R95" s="36">
        <f>SUMIFS(СВЦЭМ!$D$33:$D$776,СВЦЭМ!$A$33:$A$776,$A95,СВЦЭМ!$B$33:$B$776,R$83)+'СЕТ СН'!$H$14+СВЦЭМ!$D$10+'СЕТ СН'!$H$5-'СЕТ СН'!$H$24</f>
        <v>2538.4491745400001</v>
      </c>
      <c r="S95" s="36">
        <f>SUMIFS(СВЦЭМ!$D$33:$D$776,СВЦЭМ!$A$33:$A$776,$A95,СВЦЭМ!$B$33:$B$776,S$83)+'СЕТ СН'!$H$14+СВЦЭМ!$D$10+'СЕТ СН'!$H$5-'СЕТ СН'!$H$24</f>
        <v>2540.7722585500001</v>
      </c>
      <c r="T95" s="36">
        <f>SUMIFS(СВЦЭМ!$D$33:$D$776,СВЦЭМ!$A$33:$A$776,$A95,СВЦЭМ!$B$33:$B$776,T$83)+'СЕТ СН'!$H$14+СВЦЭМ!$D$10+'СЕТ СН'!$H$5-'СЕТ СН'!$H$24</f>
        <v>2546.5266864599998</v>
      </c>
      <c r="U95" s="36">
        <f>SUMIFS(СВЦЭМ!$D$33:$D$776,СВЦЭМ!$A$33:$A$776,$A95,СВЦЭМ!$B$33:$B$776,U$83)+'СЕТ СН'!$H$14+СВЦЭМ!$D$10+'СЕТ СН'!$H$5-'СЕТ СН'!$H$24</f>
        <v>2565.1940285000001</v>
      </c>
      <c r="V95" s="36">
        <f>SUMIFS(СВЦЭМ!$D$33:$D$776,СВЦЭМ!$A$33:$A$776,$A95,СВЦЭМ!$B$33:$B$776,V$83)+'СЕТ СН'!$H$14+СВЦЭМ!$D$10+'СЕТ СН'!$H$5-'СЕТ СН'!$H$24</f>
        <v>2586.6505486000001</v>
      </c>
      <c r="W95" s="36">
        <f>SUMIFS(СВЦЭМ!$D$33:$D$776,СВЦЭМ!$A$33:$A$776,$A95,СВЦЭМ!$B$33:$B$776,W$83)+'СЕТ СН'!$H$14+СВЦЭМ!$D$10+'СЕТ СН'!$H$5-'СЕТ СН'!$H$24</f>
        <v>2566.7359021100001</v>
      </c>
      <c r="X95" s="36">
        <f>SUMIFS(СВЦЭМ!$D$33:$D$776,СВЦЭМ!$A$33:$A$776,$A95,СВЦЭМ!$B$33:$B$776,X$83)+'СЕТ СН'!$H$14+СВЦЭМ!$D$10+'СЕТ СН'!$H$5-'СЕТ СН'!$H$24</f>
        <v>2554.1464104199999</v>
      </c>
      <c r="Y95" s="36">
        <f>SUMIFS(СВЦЭМ!$D$33:$D$776,СВЦЭМ!$A$33:$A$776,$A95,СВЦЭМ!$B$33:$B$776,Y$83)+'СЕТ СН'!$H$14+СВЦЭМ!$D$10+'СЕТ СН'!$H$5-'СЕТ СН'!$H$24</f>
        <v>2596.1331843100002</v>
      </c>
    </row>
    <row r="96" spans="1:27" ht="15.75" x14ac:dyDescent="0.2">
      <c r="A96" s="35">
        <f t="shared" si="2"/>
        <v>43721</v>
      </c>
      <c r="B96" s="36">
        <f>SUMIFS(СВЦЭМ!$D$33:$D$776,СВЦЭМ!$A$33:$A$776,$A96,СВЦЭМ!$B$33:$B$776,B$83)+'СЕТ СН'!$H$14+СВЦЭМ!$D$10+'СЕТ СН'!$H$5-'СЕТ СН'!$H$24</f>
        <v>2602.2696390000001</v>
      </c>
      <c r="C96" s="36">
        <f>SUMIFS(СВЦЭМ!$D$33:$D$776,СВЦЭМ!$A$33:$A$776,$A96,СВЦЭМ!$B$33:$B$776,C$83)+'СЕТ СН'!$H$14+СВЦЭМ!$D$10+'СЕТ СН'!$H$5-'СЕТ СН'!$H$24</f>
        <v>2643.25666787</v>
      </c>
      <c r="D96" s="36">
        <f>SUMIFS(СВЦЭМ!$D$33:$D$776,СВЦЭМ!$A$33:$A$776,$A96,СВЦЭМ!$B$33:$B$776,D$83)+'СЕТ СН'!$H$14+СВЦЭМ!$D$10+'СЕТ СН'!$H$5-'СЕТ СН'!$H$24</f>
        <v>2659.2186664700002</v>
      </c>
      <c r="E96" s="36">
        <f>SUMIFS(СВЦЭМ!$D$33:$D$776,СВЦЭМ!$A$33:$A$776,$A96,СВЦЭМ!$B$33:$B$776,E$83)+'СЕТ СН'!$H$14+СВЦЭМ!$D$10+'СЕТ СН'!$H$5-'СЕТ СН'!$H$24</f>
        <v>2671.1062535000001</v>
      </c>
      <c r="F96" s="36">
        <f>SUMIFS(СВЦЭМ!$D$33:$D$776,СВЦЭМ!$A$33:$A$776,$A96,СВЦЭМ!$B$33:$B$776,F$83)+'СЕТ СН'!$H$14+СВЦЭМ!$D$10+'СЕТ СН'!$H$5-'СЕТ СН'!$H$24</f>
        <v>2675.7177174899998</v>
      </c>
      <c r="G96" s="36">
        <f>SUMIFS(СВЦЭМ!$D$33:$D$776,СВЦЭМ!$A$33:$A$776,$A96,СВЦЭМ!$B$33:$B$776,G$83)+'СЕТ СН'!$H$14+СВЦЭМ!$D$10+'СЕТ СН'!$H$5-'СЕТ СН'!$H$24</f>
        <v>2646.3384194800001</v>
      </c>
      <c r="H96" s="36">
        <f>SUMIFS(СВЦЭМ!$D$33:$D$776,СВЦЭМ!$A$33:$A$776,$A96,СВЦЭМ!$B$33:$B$776,H$83)+'СЕТ СН'!$H$14+СВЦЭМ!$D$10+'СЕТ СН'!$H$5-'СЕТ СН'!$H$24</f>
        <v>2607.09783462</v>
      </c>
      <c r="I96" s="36">
        <f>SUMIFS(СВЦЭМ!$D$33:$D$776,СВЦЭМ!$A$33:$A$776,$A96,СВЦЭМ!$B$33:$B$776,I$83)+'СЕТ СН'!$H$14+СВЦЭМ!$D$10+'СЕТ СН'!$H$5-'СЕТ СН'!$H$24</f>
        <v>2581.4443681900002</v>
      </c>
      <c r="J96" s="36">
        <f>SUMIFS(СВЦЭМ!$D$33:$D$776,СВЦЭМ!$A$33:$A$776,$A96,СВЦЭМ!$B$33:$B$776,J$83)+'СЕТ СН'!$H$14+СВЦЭМ!$D$10+'СЕТ СН'!$H$5-'СЕТ СН'!$H$24</f>
        <v>2568.2960764600002</v>
      </c>
      <c r="K96" s="36">
        <f>SUMIFS(СВЦЭМ!$D$33:$D$776,СВЦЭМ!$A$33:$A$776,$A96,СВЦЭМ!$B$33:$B$776,K$83)+'СЕТ СН'!$H$14+СВЦЭМ!$D$10+'СЕТ СН'!$H$5-'СЕТ СН'!$H$24</f>
        <v>2545.4092324100002</v>
      </c>
      <c r="L96" s="36">
        <f>SUMIFS(СВЦЭМ!$D$33:$D$776,СВЦЭМ!$A$33:$A$776,$A96,СВЦЭМ!$B$33:$B$776,L$83)+'СЕТ СН'!$H$14+СВЦЭМ!$D$10+'СЕТ СН'!$H$5-'СЕТ СН'!$H$24</f>
        <v>2539.2027325399999</v>
      </c>
      <c r="M96" s="36">
        <f>SUMIFS(СВЦЭМ!$D$33:$D$776,СВЦЭМ!$A$33:$A$776,$A96,СВЦЭМ!$B$33:$B$776,M$83)+'СЕТ СН'!$H$14+СВЦЭМ!$D$10+'СЕТ СН'!$H$5-'СЕТ СН'!$H$24</f>
        <v>2539.8072000000002</v>
      </c>
      <c r="N96" s="36">
        <f>SUMIFS(СВЦЭМ!$D$33:$D$776,СВЦЭМ!$A$33:$A$776,$A96,СВЦЭМ!$B$33:$B$776,N$83)+'СЕТ СН'!$H$14+СВЦЭМ!$D$10+'СЕТ СН'!$H$5-'СЕТ СН'!$H$24</f>
        <v>2552.8131790000002</v>
      </c>
      <c r="O96" s="36">
        <f>SUMIFS(СВЦЭМ!$D$33:$D$776,СВЦЭМ!$A$33:$A$776,$A96,СВЦЭМ!$B$33:$B$776,O$83)+'СЕТ СН'!$H$14+СВЦЭМ!$D$10+'СЕТ СН'!$H$5-'СЕТ СН'!$H$24</f>
        <v>2558.3113294200002</v>
      </c>
      <c r="P96" s="36">
        <f>SUMIFS(СВЦЭМ!$D$33:$D$776,СВЦЭМ!$A$33:$A$776,$A96,СВЦЭМ!$B$33:$B$776,P$83)+'СЕТ СН'!$H$14+СВЦЭМ!$D$10+'СЕТ СН'!$H$5-'СЕТ СН'!$H$24</f>
        <v>2558.42275311</v>
      </c>
      <c r="Q96" s="36">
        <f>SUMIFS(СВЦЭМ!$D$33:$D$776,СВЦЭМ!$A$33:$A$776,$A96,СВЦЭМ!$B$33:$B$776,Q$83)+'СЕТ СН'!$H$14+СВЦЭМ!$D$10+'СЕТ СН'!$H$5-'СЕТ СН'!$H$24</f>
        <v>2561.6472640400002</v>
      </c>
      <c r="R96" s="36">
        <f>SUMIFS(СВЦЭМ!$D$33:$D$776,СВЦЭМ!$A$33:$A$776,$A96,СВЦЭМ!$B$33:$B$776,R$83)+'СЕТ СН'!$H$14+СВЦЭМ!$D$10+'СЕТ СН'!$H$5-'СЕТ СН'!$H$24</f>
        <v>2531.5280347900002</v>
      </c>
      <c r="S96" s="36">
        <f>SUMIFS(СВЦЭМ!$D$33:$D$776,СВЦЭМ!$A$33:$A$776,$A96,СВЦЭМ!$B$33:$B$776,S$83)+'СЕТ СН'!$H$14+СВЦЭМ!$D$10+'СЕТ СН'!$H$5-'СЕТ СН'!$H$24</f>
        <v>2548.0696842799998</v>
      </c>
      <c r="T96" s="36">
        <f>SUMIFS(СВЦЭМ!$D$33:$D$776,СВЦЭМ!$A$33:$A$776,$A96,СВЦЭМ!$B$33:$B$776,T$83)+'СЕТ СН'!$H$14+СВЦЭМ!$D$10+'СЕТ СН'!$H$5-'СЕТ СН'!$H$24</f>
        <v>2562.4389965700002</v>
      </c>
      <c r="U96" s="36">
        <f>SUMIFS(СВЦЭМ!$D$33:$D$776,СВЦЭМ!$A$33:$A$776,$A96,СВЦЭМ!$B$33:$B$776,U$83)+'СЕТ СН'!$H$14+СВЦЭМ!$D$10+'СЕТ СН'!$H$5-'СЕТ СН'!$H$24</f>
        <v>2573.69707251</v>
      </c>
      <c r="V96" s="36">
        <f>SUMIFS(СВЦЭМ!$D$33:$D$776,СВЦЭМ!$A$33:$A$776,$A96,СВЦЭМ!$B$33:$B$776,V$83)+'СЕТ СН'!$H$14+СВЦЭМ!$D$10+'СЕТ СН'!$H$5-'СЕТ СН'!$H$24</f>
        <v>2532.7821515700002</v>
      </c>
      <c r="W96" s="36">
        <f>SUMIFS(СВЦЭМ!$D$33:$D$776,СВЦЭМ!$A$33:$A$776,$A96,СВЦЭМ!$B$33:$B$776,W$83)+'СЕТ СН'!$H$14+СВЦЭМ!$D$10+'СЕТ СН'!$H$5-'СЕТ СН'!$H$24</f>
        <v>2546.3318667200001</v>
      </c>
      <c r="X96" s="36">
        <f>SUMIFS(СВЦЭМ!$D$33:$D$776,СВЦЭМ!$A$33:$A$776,$A96,СВЦЭМ!$B$33:$B$776,X$83)+'СЕТ СН'!$H$14+СВЦЭМ!$D$10+'СЕТ СН'!$H$5-'СЕТ СН'!$H$24</f>
        <v>2520.8454408600001</v>
      </c>
      <c r="Y96" s="36">
        <f>SUMIFS(СВЦЭМ!$D$33:$D$776,СВЦЭМ!$A$33:$A$776,$A96,СВЦЭМ!$B$33:$B$776,Y$83)+'СЕТ СН'!$H$14+СВЦЭМ!$D$10+'СЕТ СН'!$H$5-'СЕТ СН'!$H$24</f>
        <v>2589.2177435399999</v>
      </c>
    </row>
    <row r="97" spans="1:25" ht="15.75" x14ac:dyDescent="0.2">
      <c r="A97" s="35">
        <f t="shared" si="2"/>
        <v>43722</v>
      </c>
      <c r="B97" s="36">
        <f>SUMIFS(СВЦЭМ!$D$33:$D$776,СВЦЭМ!$A$33:$A$776,$A97,СВЦЭМ!$B$33:$B$776,B$83)+'СЕТ СН'!$H$14+СВЦЭМ!$D$10+'СЕТ СН'!$H$5-'СЕТ СН'!$H$24</f>
        <v>2674.1636433499998</v>
      </c>
      <c r="C97" s="36">
        <f>SUMIFS(СВЦЭМ!$D$33:$D$776,СВЦЭМ!$A$33:$A$776,$A97,СВЦЭМ!$B$33:$B$776,C$83)+'СЕТ СН'!$H$14+СВЦЭМ!$D$10+'СЕТ СН'!$H$5-'СЕТ СН'!$H$24</f>
        <v>2672.9135677499999</v>
      </c>
      <c r="D97" s="36">
        <f>SUMIFS(СВЦЭМ!$D$33:$D$776,СВЦЭМ!$A$33:$A$776,$A97,СВЦЭМ!$B$33:$B$776,D$83)+'СЕТ СН'!$H$14+СВЦЭМ!$D$10+'СЕТ СН'!$H$5-'СЕТ СН'!$H$24</f>
        <v>2692.3584567900002</v>
      </c>
      <c r="E97" s="36">
        <f>SUMIFS(СВЦЭМ!$D$33:$D$776,СВЦЭМ!$A$33:$A$776,$A97,СВЦЭМ!$B$33:$B$776,E$83)+'СЕТ СН'!$H$14+СВЦЭМ!$D$10+'СЕТ СН'!$H$5-'СЕТ СН'!$H$24</f>
        <v>2701.2857447300003</v>
      </c>
      <c r="F97" s="36">
        <f>SUMIFS(СВЦЭМ!$D$33:$D$776,СВЦЭМ!$A$33:$A$776,$A97,СВЦЭМ!$B$33:$B$776,F$83)+'СЕТ СН'!$H$14+СВЦЭМ!$D$10+'СЕТ СН'!$H$5-'СЕТ СН'!$H$24</f>
        <v>2705.5582101300001</v>
      </c>
      <c r="G97" s="36">
        <f>SUMIFS(СВЦЭМ!$D$33:$D$776,СВЦЭМ!$A$33:$A$776,$A97,СВЦЭМ!$B$33:$B$776,G$83)+'СЕТ СН'!$H$14+СВЦЭМ!$D$10+'СЕТ СН'!$H$5-'СЕТ СН'!$H$24</f>
        <v>2704.0253798399999</v>
      </c>
      <c r="H97" s="36">
        <f>SUMIFS(СВЦЭМ!$D$33:$D$776,СВЦЭМ!$A$33:$A$776,$A97,СВЦЭМ!$B$33:$B$776,H$83)+'СЕТ СН'!$H$14+СВЦЭМ!$D$10+'СЕТ СН'!$H$5-'СЕТ СН'!$H$24</f>
        <v>2682.40871199</v>
      </c>
      <c r="I97" s="36">
        <f>SUMIFS(СВЦЭМ!$D$33:$D$776,СВЦЭМ!$A$33:$A$776,$A97,СВЦЭМ!$B$33:$B$776,I$83)+'СЕТ СН'!$H$14+СВЦЭМ!$D$10+'СЕТ СН'!$H$5-'СЕТ СН'!$H$24</f>
        <v>2642.0888850400002</v>
      </c>
      <c r="J97" s="36">
        <f>SUMIFS(СВЦЭМ!$D$33:$D$776,СВЦЭМ!$A$33:$A$776,$A97,СВЦЭМ!$B$33:$B$776,J$83)+'СЕТ СН'!$H$14+СВЦЭМ!$D$10+'СЕТ СН'!$H$5-'СЕТ СН'!$H$24</f>
        <v>2584.2728500399999</v>
      </c>
      <c r="K97" s="36">
        <f>SUMIFS(СВЦЭМ!$D$33:$D$776,СВЦЭМ!$A$33:$A$776,$A97,СВЦЭМ!$B$33:$B$776,K$83)+'СЕТ СН'!$H$14+СВЦЭМ!$D$10+'СЕТ СН'!$H$5-'СЕТ СН'!$H$24</f>
        <v>2547.5611651300001</v>
      </c>
      <c r="L97" s="36">
        <f>SUMIFS(СВЦЭМ!$D$33:$D$776,СВЦЭМ!$A$33:$A$776,$A97,СВЦЭМ!$B$33:$B$776,L$83)+'СЕТ СН'!$H$14+СВЦЭМ!$D$10+'СЕТ СН'!$H$5-'СЕТ СН'!$H$24</f>
        <v>2529.2868794400001</v>
      </c>
      <c r="M97" s="36">
        <f>SUMIFS(СВЦЭМ!$D$33:$D$776,СВЦЭМ!$A$33:$A$776,$A97,СВЦЭМ!$B$33:$B$776,M$83)+'СЕТ СН'!$H$14+СВЦЭМ!$D$10+'СЕТ СН'!$H$5-'СЕТ СН'!$H$24</f>
        <v>2522.54742579</v>
      </c>
      <c r="N97" s="36">
        <f>SUMIFS(СВЦЭМ!$D$33:$D$776,СВЦЭМ!$A$33:$A$776,$A97,СВЦЭМ!$B$33:$B$776,N$83)+'СЕТ СН'!$H$14+СВЦЭМ!$D$10+'СЕТ СН'!$H$5-'СЕТ СН'!$H$24</f>
        <v>2527.9758775199998</v>
      </c>
      <c r="O97" s="36">
        <f>SUMIFS(СВЦЭМ!$D$33:$D$776,СВЦЭМ!$A$33:$A$776,$A97,СВЦЭМ!$B$33:$B$776,O$83)+'СЕТ СН'!$H$14+СВЦЭМ!$D$10+'СЕТ СН'!$H$5-'СЕТ СН'!$H$24</f>
        <v>2534.9956438500003</v>
      </c>
      <c r="P97" s="36">
        <f>SUMIFS(СВЦЭМ!$D$33:$D$776,СВЦЭМ!$A$33:$A$776,$A97,СВЦЭМ!$B$33:$B$776,P$83)+'СЕТ СН'!$H$14+СВЦЭМ!$D$10+'СЕТ СН'!$H$5-'СЕТ СН'!$H$24</f>
        <v>2551.8417841800001</v>
      </c>
      <c r="Q97" s="36">
        <f>SUMIFS(СВЦЭМ!$D$33:$D$776,СВЦЭМ!$A$33:$A$776,$A97,СВЦЭМ!$B$33:$B$776,Q$83)+'СЕТ СН'!$H$14+СВЦЭМ!$D$10+'СЕТ СН'!$H$5-'СЕТ СН'!$H$24</f>
        <v>2553.4957053100002</v>
      </c>
      <c r="R97" s="36">
        <f>SUMIFS(СВЦЭМ!$D$33:$D$776,СВЦЭМ!$A$33:$A$776,$A97,СВЦЭМ!$B$33:$B$776,R$83)+'СЕТ СН'!$H$14+СВЦЭМ!$D$10+'СЕТ СН'!$H$5-'СЕТ СН'!$H$24</f>
        <v>2520.0297679599998</v>
      </c>
      <c r="S97" s="36">
        <f>SUMIFS(СВЦЭМ!$D$33:$D$776,СВЦЭМ!$A$33:$A$776,$A97,СВЦЭМ!$B$33:$B$776,S$83)+'СЕТ СН'!$H$14+СВЦЭМ!$D$10+'СЕТ СН'!$H$5-'СЕТ СН'!$H$24</f>
        <v>2488.8190256600001</v>
      </c>
      <c r="T97" s="36">
        <f>SUMIFS(СВЦЭМ!$D$33:$D$776,СВЦЭМ!$A$33:$A$776,$A97,СВЦЭМ!$B$33:$B$776,T$83)+'СЕТ СН'!$H$14+СВЦЭМ!$D$10+'СЕТ СН'!$H$5-'СЕТ СН'!$H$24</f>
        <v>2491.5263924599999</v>
      </c>
      <c r="U97" s="36">
        <f>SUMIFS(СВЦЭМ!$D$33:$D$776,СВЦЭМ!$A$33:$A$776,$A97,СВЦЭМ!$B$33:$B$776,U$83)+'СЕТ СН'!$H$14+СВЦЭМ!$D$10+'СЕТ СН'!$H$5-'СЕТ СН'!$H$24</f>
        <v>2494.8635887099999</v>
      </c>
      <c r="V97" s="36">
        <f>SUMIFS(СВЦЭМ!$D$33:$D$776,СВЦЭМ!$A$33:$A$776,$A97,СВЦЭМ!$B$33:$B$776,V$83)+'СЕТ СН'!$H$14+СВЦЭМ!$D$10+'СЕТ СН'!$H$5-'СЕТ СН'!$H$24</f>
        <v>2512.0332542599999</v>
      </c>
      <c r="W97" s="36">
        <f>SUMIFS(СВЦЭМ!$D$33:$D$776,СВЦЭМ!$A$33:$A$776,$A97,СВЦЭМ!$B$33:$B$776,W$83)+'СЕТ СН'!$H$14+СВЦЭМ!$D$10+'СЕТ СН'!$H$5-'СЕТ СН'!$H$24</f>
        <v>2505.1719387399999</v>
      </c>
      <c r="X97" s="36">
        <f>SUMIFS(СВЦЭМ!$D$33:$D$776,СВЦЭМ!$A$33:$A$776,$A97,СВЦЭМ!$B$33:$B$776,X$83)+'СЕТ СН'!$H$14+СВЦЭМ!$D$10+'СЕТ СН'!$H$5-'СЕТ СН'!$H$24</f>
        <v>2475.60239912</v>
      </c>
      <c r="Y97" s="36">
        <f>SUMIFS(СВЦЭМ!$D$33:$D$776,СВЦЭМ!$A$33:$A$776,$A97,СВЦЭМ!$B$33:$B$776,Y$83)+'СЕТ СН'!$H$14+СВЦЭМ!$D$10+'СЕТ СН'!$H$5-'СЕТ СН'!$H$24</f>
        <v>2501.0622506300001</v>
      </c>
    </row>
    <row r="98" spans="1:25" ht="15.75" x14ac:dyDescent="0.2">
      <c r="A98" s="35">
        <f t="shared" si="2"/>
        <v>43723</v>
      </c>
      <c r="B98" s="36">
        <f>SUMIFS(СВЦЭМ!$D$33:$D$776,СВЦЭМ!$A$33:$A$776,$A98,СВЦЭМ!$B$33:$B$776,B$83)+'СЕТ СН'!$H$14+СВЦЭМ!$D$10+'СЕТ СН'!$H$5-'СЕТ СН'!$H$24</f>
        <v>2575.2802854199999</v>
      </c>
      <c r="C98" s="36">
        <f>SUMIFS(СВЦЭМ!$D$33:$D$776,СВЦЭМ!$A$33:$A$776,$A98,СВЦЭМ!$B$33:$B$776,C$83)+'СЕТ СН'!$H$14+СВЦЭМ!$D$10+'СЕТ СН'!$H$5-'СЕТ СН'!$H$24</f>
        <v>2610.0342666500001</v>
      </c>
      <c r="D98" s="36">
        <f>SUMIFS(СВЦЭМ!$D$33:$D$776,СВЦЭМ!$A$33:$A$776,$A98,СВЦЭМ!$B$33:$B$776,D$83)+'СЕТ СН'!$H$14+СВЦЭМ!$D$10+'СЕТ СН'!$H$5-'СЕТ СН'!$H$24</f>
        <v>2632.29609721</v>
      </c>
      <c r="E98" s="36">
        <f>SUMIFS(СВЦЭМ!$D$33:$D$776,СВЦЭМ!$A$33:$A$776,$A98,СВЦЭМ!$B$33:$B$776,E$83)+'СЕТ СН'!$H$14+СВЦЭМ!$D$10+'СЕТ СН'!$H$5-'СЕТ СН'!$H$24</f>
        <v>2642.2188432900002</v>
      </c>
      <c r="F98" s="36">
        <f>SUMIFS(СВЦЭМ!$D$33:$D$776,СВЦЭМ!$A$33:$A$776,$A98,СВЦЭМ!$B$33:$B$776,F$83)+'СЕТ СН'!$H$14+СВЦЭМ!$D$10+'СЕТ СН'!$H$5-'СЕТ СН'!$H$24</f>
        <v>2644.31187714</v>
      </c>
      <c r="G98" s="36">
        <f>SUMIFS(СВЦЭМ!$D$33:$D$776,СВЦЭМ!$A$33:$A$776,$A98,СВЦЭМ!$B$33:$B$776,G$83)+'СЕТ СН'!$H$14+СВЦЭМ!$D$10+'СЕТ СН'!$H$5-'СЕТ СН'!$H$24</f>
        <v>2639.1903734500002</v>
      </c>
      <c r="H98" s="36">
        <f>SUMIFS(СВЦЭМ!$D$33:$D$776,СВЦЭМ!$A$33:$A$776,$A98,СВЦЭМ!$B$33:$B$776,H$83)+'СЕТ СН'!$H$14+СВЦЭМ!$D$10+'СЕТ СН'!$H$5-'СЕТ СН'!$H$24</f>
        <v>2620.7159860500001</v>
      </c>
      <c r="I98" s="36">
        <f>SUMIFS(СВЦЭМ!$D$33:$D$776,СВЦЭМ!$A$33:$A$776,$A98,СВЦЭМ!$B$33:$B$776,I$83)+'СЕТ СН'!$H$14+СВЦЭМ!$D$10+'СЕТ СН'!$H$5-'СЕТ СН'!$H$24</f>
        <v>2594.0066426399999</v>
      </c>
      <c r="J98" s="36">
        <f>SUMIFS(СВЦЭМ!$D$33:$D$776,СВЦЭМ!$A$33:$A$776,$A98,СВЦЭМ!$B$33:$B$776,J$83)+'СЕТ СН'!$H$14+СВЦЭМ!$D$10+'СЕТ СН'!$H$5-'СЕТ СН'!$H$24</f>
        <v>2546.9473968900002</v>
      </c>
      <c r="K98" s="36">
        <f>SUMIFS(СВЦЭМ!$D$33:$D$776,СВЦЭМ!$A$33:$A$776,$A98,СВЦЭМ!$B$33:$B$776,K$83)+'СЕТ СН'!$H$14+СВЦЭМ!$D$10+'СЕТ СН'!$H$5-'СЕТ СН'!$H$24</f>
        <v>2521.5536536500003</v>
      </c>
      <c r="L98" s="36">
        <f>SUMIFS(СВЦЭМ!$D$33:$D$776,СВЦЭМ!$A$33:$A$776,$A98,СВЦЭМ!$B$33:$B$776,L$83)+'СЕТ СН'!$H$14+СВЦЭМ!$D$10+'СЕТ СН'!$H$5-'СЕТ СН'!$H$24</f>
        <v>2538.2999628400003</v>
      </c>
      <c r="M98" s="36">
        <f>SUMIFS(СВЦЭМ!$D$33:$D$776,СВЦЭМ!$A$33:$A$776,$A98,СВЦЭМ!$B$33:$B$776,M$83)+'СЕТ СН'!$H$14+СВЦЭМ!$D$10+'СЕТ СН'!$H$5-'СЕТ СН'!$H$24</f>
        <v>2530.5696582</v>
      </c>
      <c r="N98" s="36">
        <f>SUMIFS(СВЦЭМ!$D$33:$D$776,СВЦЭМ!$A$33:$A$776,$A98,СВЦЭМ!$B$33:$B$776,N$83)+'СЕТ СН'!$H$14+СВЦЭМ!$D$10+'СЕТ СН'!$H$5-'СЕТ СН'!$H$24</f>
        <v>2524.72369845</v>
      </c>
      <c r="O98" s="36">
        <f>SUMIFS(СВЦЭМ!$D$33:$D$776,СВЦЭМ!$A$33:$A$776,$A98,СВЦЭМ!$B$33:$B$776,O$83)+'СЕТ СН'!$H$14+СВЦЭМ!$D$10+'СЕТ СН'!$H$5-'СЕТ СН'!$H$24</f>
        <v>2526.3095211899999</v>
      </c>
      <c r="P98" s="36">
        <f>SUMIFS(СВЦЭМ!$D$33:$D$776,СВЦЭМ!$A$33:$A$776,$A98,СВЦЭМ!$B$33:$B$776,P$83)+'СЕТ СН'!$H$14+СВЦЭМ!$D$10+'СЕТ СН'!$H$5-'СЕТ СН'!$H$24</f>
        <v>2529.8697371500002</v>
      </c>
      <c r="Q98" s="36">
        <f>SUMIFS(СВЦЭМ!$D$33:$D$776,СВЦЭМ!$A$33:$A$776,$A98,СВЦЭМ!$B$33:$B$776,Q$83)+'СЕТ СН'!$H$14+СВЦЭМ!$D$10+'СЕТ СН'!$H$5-'СЕТ СН'!$H$24</f>
        <v>2536.2586801000002</v>
      </c>
      <c r="R98" s="36">
        <f>SUMIFS(СВЦЭМ!$D$33:$D$776,СВЦЭМ!$A$33:$A$776,$A98,СВЦЭМ!$B$33:$B$776,R$83)+'СЕТ СН'!$H$14+СВЦЭМ!$D$10+'СЕТ СН'!$H$5-'СЕТ СН'!$H$24</f>
        <v>2493.9252870999999</v>
      </c>
      <c r="S98" s="36">
        <f>SUMIFS(СВЦЭМ!$D$33:$D$776,СВЦЭМ!$A$33:$A$776,$A98,СВЦЭМ!$B$33:$B$776,S$83)+'СЕТ СН'!$H$14+СВЦЭМ!$D$10+'СЕТ СН'!$H$5-'СЕТ СН'!$H$24</f>
        <v>2482.0600753500003</v>
      </c>
      <c r="T98" s="36">
        <f>SUMIFS(СВЦЭМ!$D$33:$D$776,СВЦЭМ!$A$33:$A$776,$A98,СВЦЭМ!$B$33:$B$776,T$83)+'СЕТ СН'!$H$14+СВЦЭМ!$D$10+'СЕТ СН'!$H$5-'СЕТ СН'!$H$24</f>
        <v>2490.1295158799999</v>
      </c>
      <c r="U98" s="36">
        <f>SUMIFS(СВЦЭМ!$D$33:$D$776,СВЦЭМ!$A$33:$A$776,$A98,СВЦЭМ!$B$33:$B$776,U$83)+'СЕТ СН'!$H$14+СВЦЭМ!$D$10+'СЕТ СН'!$H$5-'СЕТ СН'!$H$24</f>
        <v>2506.0541295399998</v>
      </c>
      <c r="V98" s="36">
        <f>SUMIFS(СВЦЭМ!$D$33:$D$776,СВЦЭМ!$A$33:$A$776,$A98,СВЦЭМ!$B$33:$B$776,V$83)+'СЕТ СН'!$H$14+СВЦЭМ!$D$10+'СЕТ СН'!$H$5-'СЕТ СН'!$H$24</f>
        <v>2530.39034365</v>
      </c>
      <c r="W98" s="36">
        <f>SUMIFS(СВЦЭМ!$D$33:$D$776,СВЦЭМ!$A$33:$A$776,$A98,СВЦЭМ!$B$33:$B$776,W$83)+'СЕТ СН'!$H$14+СВЦЭМ!$D$10+'СЕТ СН'!$H$5-'СЕТ СН'!$H$24</f>
        <v>2521.2709065099998</v>
      </c>
      <c r="X98" s="36">
        <f>SUMIFS(СВЦЭМ!$D$33:$D$776,СВЦЭМ!$A$33:$A$776,$A98,СВЦЭМ!$B$33:$B$776,X$83)+'СЕТ СН'!$H$14+СВЦЭМ!$D$10+'СЕТ СН'!$H$5-'СЕТ СН'!$H$24</f>
        <v>2486.28628583</v>
      </c>
      <c r="Y98" s="36">
        <f>SUMIFS(СВЦЭМ!$D$33:$D$776,СВЦЭМ!$A$33:$A$776,$A98,СВЦЭМ!$B$33:$B$776,Y$83)+'СЕТ СН'!$H$14+СВЦЭМ!$D$10+'СЕТ СН'!$H$5-'СЕТ СН'!$H$24</f>
        <v>2526.80915921</v>
      </c>
    </row>
    <row r="99" spans="1:25" ht="15.75" x14ac:dyDescent="0.2">
      <c r="A99" s="35">
        <f t="shared" si="2"/>
        <v>43724</v>
      </c>
      <c r="B99" s="36">
        <f>SUMIFS(СВЦЭМ!$D$33:$D$776,СВЦЭМ!$A$33:$A$776,$A99,СВЦЭМ!$B$33:$B$776,B$83)+'СЕТ СН'!$H$14+СВЦЭМ!$D$10+'СЕТ СН'!$H$5-'СЕТ СН'!$H$24</f>
        <v>2613.0128170500002</v>
      </c>
      <c r="C99" s="36">
        <f>SUMIFS(СВЦЭМ!$D$33:$D$776,СВЦЭМ!$A$33:$A$776,$A99,СВЦЭМ!$B$33:$B$776,C$83)+'СЕТ СН'!$H$14+СВЦЭМ!$D$10+'СЕТ СН'!$H$5-'СЕТ СН'!$H$24</f>
        <v>2644.3572065899998</v>
      </c>
      <c r="D99" s="36">
        <f>SUMIFS(СВЦЭМ!$D$33:$D$776,СВЦЭМ!$A$33:$A$776,$A99,СВЦЭМ!$B$33:$B$776,D$83)+'СЕТ СН'!$H$14+СВЦЭМ!$D$10+'СЕТ СН'!$H$5-'СЕТ СН'!$H$24</f>
        <v>2662.9295711700001</v>
      </c>
      <c r="E99" s="36">
        <f>SUMIFS(СВЦЭМ!$D$33:$D$776,СВЦЭМ!$A$33:$A$776,$A99,СВЦЭМ!$B$33:$B$776,E$83)+'СЕТ СН'!$H$14+СВЦЭМ!$D$10+'СЕТ СН'!$H$5-'СЕТ СН'!$H$24</f>
        <v>2665.9993833899998</v>
      </c>
      <c r="F99" s="36">
        <f>SUMIFS(СВЦЭМ!$D$33:$D$776,СВЦЭМ!$A$33:$A$776,$A99,СВЦЭМ!$B$33:$B$776,F$83)+'СЕТ СН'!$H$14+СВЦЭМ!$D$10+'СЕТ СН'!$H$5-'СЕТ СН'!$H$24</f>
        <v>2671.44886946</v>
      </c>
      <c r="G99" s="36">
        <f>SUMIFS(СВЦЭМ!$D$33:$D$776,СВЦЭМ!$A$33:$A$776,$A99,СВЦЭМ!$B$33:$B$776,G$83)+'СЕТ СН'!$H$14+СВЦЭМ!$D$10+'СЕТ СН'!$H$5-'СЕТ СН'!$H$24</f>
        <v>2668.7004403999999</v>
      </c>
      <c r="H99" s="36">
        <f>SUMIFS(СВЦЭМ!$D$33:$D$776,СВЦЭМ!$A$33:$A$776,$A99,СВЦЭМ!$B$33:$B$776,H$83)+'СЕТ СН'!$H$14+СВЦЭМ!$D$10+'СЕТ СН'!$H$5-'СЕТ СН'!$H$24</f>
        <v>2627.9810995299999</v>
      </c>
      <c r="I99" s="36">
        <f>SUMIFS(СВЦЭМ!$D$33:$D$776,СВЦЭМ!$A$33:$A$776,$A99,СВЦЭМ!$B$33:$B$776,I$83)+'СЕТ СН'!$H$14+СВЦЭМ!$D$10+'СЕТ СН'!$H$5-'СЕТ СН'!$H$24</f>
        <v>2588.1328422500001</v>
      </c>
      <c r="J99" s="36">
        <f>SUMIFS(СВЦЭМ!$D$33:$D$776,СВЦЭМ!$A$33:$A$776,$A99,СВЦЭМ!$B$33:$B$776,J$83)+'СЕТ СН'!$H$14+СВЦЭМ!$D$10+'СЕТ СН'!$H$5-'СЕТ СН'!$H$24</f>
        <v>2569.2232168400001</v>
      </c>
      <c r="K99" s="36">
        <f>SUMIFS(СВЦЭМ!$D$33:$D$776,СВЦЭМ!$A$33:$A$776,$A99,СВЦЭМ!$B$33:$B$776,K$83)+'СЕТ СН'!$H$14+СВЦЭМ!$D$10+'СЕТ СН'!$H$5-'СЕТ СН'!$H$24</f>
        <v>2579.2898243600002</v>
      </c>
      <c r="L99" s="36">
        <f>SUMIFS(СВЦЭМ!$D$33:$D$776,СВЦЭМ!$A$33:$A$776,$A99,СВЦЭМ!$B$33:$B$776,L$83)+'СЕТ СН'!$H$14+СВЦЭМ!$D$10+'СЕТ СН'!$H$5-'СЕТ СН'!$H$24</f>
        <v>2576.30910442</v>
      </c>
      <c r="M99" s="36">
        <f>SUMIFS(СВЦЭМ!$D$33:$D$776,СВЦЭМ!$A$33:$A$776,$A99,СВЦЭМ!$B$33:$B$776,M$83)+'СЕТ СН'!$H$14+СВЦЭМ!$D$10+'СЕТ СН'!$H$5-'СЕТ СН'!$H$24</f>
        <v>2563.4482196700001</v>
      </c>
      <c r="N99" s="36">
        <f>SUMIFS(СВЦЭМ!$D$33:$D$776,СВЦЭМ!$A$33:$A$776,$A99,СВЦЭМ!$B$33:$B$776,N$83)+'СЕТ СН'!$H$14+СВЦЭМ!$D$10+'СЕТ СН'!$H$5-'СЕТ СН'!$H$24</f>
        <v>2556.7812462000002</v>
      </c>
      <c r="O99" s="36">
        <f>SUMIFS(СВЦЭМ!$D$33:$D$776,СВЦЭМ!$A$33:$A$776,$A99,СВЦЭМ!$B$33:$B$776,O$83)+'СЕТ СН'!$H$14+СВЦЭМ!$D$10+'СЕТ СН'!$H$5-'СЕТ СН'!$H$24</f>
        <v>2558.6124782000002</v>
      </c>
      <c r="P99" s="36">
        <f>SUMIFS(СВЦЭМ!$D$33:$D$776,СВЦЭМ!$A$33:$A$776,$A99,СВЦЭМ!$B$33:$B$776,P$83)+'СЕТ СН'!$H$14+СВЦЭМ!$D$10+'СЕТ СН'!$H$5-'СЕТ СН'!$H$24</f>
        <v>2564.79634506</v>
      </c>
      <c r="Q99" s="36">
        <f>SUMIFS(СВЦЭМ!$D$33:$D$776,СВЦЭМ!$A$33:$A$776,$A99,СВЦЭМ!$B$33:$B$776,Q$83)+'СЕТ СН'!$H$14+СВЦЭМ!$D$10+'СЕТ СН'!$H$5-'СЕТ СН'!$H$24</f>
        <v>2567.9845878599999</v>
      </c>
      <c r="R99" s="36">
        <f>SUMIFS(СВЦЭМ!$D$33:$D$776,СВЦЭМ!$A$33:$A$776,$A99,СВЦЭМ!$B$33:$B$776,R$83)+'СЕТ СН'!$H$14+СВЦЭМ!$D$10+'СЕТ СН'!$H$5-'СЕТ СН'!$H$24</f>
        <v>2537.1719270499998</v>
      </c>
      <c r="S99" s="36">
        <f>SUMIFS(СВЦЭМ!$D$33:$D$776,СВЦЭМ!$A$33:$A$776,$A99,СВЦЭМ!$B$33:$B$776,S$83)+'СЕТ СН'!$H$14+СВЦЭМ!$D$10+'СЕТ СН'!$H$5-'СЕТ СН'!$H$24</f>
        <v>2536.5282798899998</v>
      </c>
      <c r="T99" s="36">
        <f>SUMIFS(СВЦЭМ!$D$33:$D$776,СВЦЭМ!$A$33:$A$776,$A99,СВЦЭМ!$B$33:$B$776,T$83)+'СЕТ СН'!$H$14+СВЦЭМ!$D$10+'СЕТ СН'!$H$5-'СЕТ СН'!$H$24</f>
        <v>2542.4641640899999</v>
      </c>
      <c r="U99" s="36">
        <f>SUMIFS(СВЦЭМ!$D$33:$D$776,СВЦЭМ!$A$33:$A$776,$A99,СВЦЭМ!$B$33:$B$776,U$83)+'СЕТ СН'!$H$14+СВЦЭМ!$D$10+'СЕТ СН'!$H$5-'СЕТ СН'!$H$24</f>
        <v>2562.5210005099998</v>
      </c>
      <c r="V99" s="36">
        <f>SUMIFS(СВЦЭМ!$D$33:$D$776,СВЦЭМ!$A$33:$A$776,$A99,СВЦЭМ!$B$33:$B$776,V$83)+'СЕТ СН'!$H$14+СВЦЭМ!$D$10+'СЕТ СН'!$H$5-'СЕТ СН'!$H$24</f>
        <v>2580.8668887100002</v>
      </c>
      <c r="W99" s="36">
        <f>SUMIFS(СВЦЭМ!$D$33:$D$776,СВЦЭМ!$A$33:$A$776,$A99,СВЦЭМ!$B$33:$B$776,W$83)+'СЕТ СН'!$H$14+СВЦЭМ!$D$10+'СЕТ СН'!$H$5-'СЕТ СН'!$H$24</f>
        <v>2574.7092526900001</v>
      </c>
      <c r="X99" s="36">
        <f>SUMIFS(СВЦЭМ!$D$33:$D$776,СВЦЭМ!$A$33:$A$776,$A99,СВЦЭМ!$B$33:$B$776,X$83)+'СЕТ СН'!$H$14+СВЦЭМ!$D$10+'СЕТ СН'!$H$5-'СЕТ СН'!$H$24</f>
        <v>2541.0515873600002</v>
      </c>
      <c r="Y99" s="36">
        <f>SUMIFS(СВЦЭМ!$D$33:$D$776,СВЦЭМ!$A$33:$A$776,$A99,СВЦЭМ!$B$33:$B$776,Y$83)+'СЕТ СН'!$H$14+СВЦЭМ!$D$10+'СЕТ СН'!$H$5-'СЕТ СН'!$H$24</f>
        <v>2497.97917955</v>
      </c>
    </row>
    <row r="100" spans="1:25" ht="15.75" x14ac:dyDescent="0.2">
      <c r="A100" s="35">
        <f t="shared" si="2"/>
        <v>43725</v>
      </c>
      <c r="B100" s="36">
        <f>SUMIFS(СВЦЭМ!$D$33:$D$776,СВЦЭМ!$A$33:$A$776,$A100,СВЦЭМ!$B$33:$B$776,B$83)+'СЕТ СН'!$H$14+СВЦЭМ!$D$10+'СЕТ СН'!$H$5-'СЕТ СН'!$H$24</f>
        <v>2539.8221120600001</v>
      </c>
      <c r="C100" s="36">
        <f>SUMIFS(СВЦЭМ!$D$33:$D$776,СВЦЭМ!$A$33:$A$776,$A100,СВЦЭМ!$B$33:$B$776,C$83)+'СЕТ СН'!$H$14+СВЦЭМ!$D$10+'СЕТ СН'!$H$5-'СЕТ СН'!$H$24</f>
        <v>2563.08784883</v>
      </c>
      <c r="D100" s="36">
        <f>SUMIFS(СВЦЭМ!$D$33:$D$776,СВЦЭМ!$A$33:$A$776,$A100,СВЦЭМ!$B$33:$B$776,D$83)+'СЕТ СН'!$H$14+СВЦЭМ!$D$10+'СЕТ СН'!$H$5-'СЕТ СН'!$H$24</f>
        <v>2571.3342884900003</v>
      </c>
      <c r="E100" s="36">
        <f>SUMIFS(СВЦЭМ!$D$33:$D$776,СВЦЭМ!$A$33:$A$776,$A100,СВЦЭМ!$B$33:$B$776,E$83)+'СЕТ СН'!$H$14+СВЦЭМ!$D$10+'СЕТ СН'!$H$5-'СЕТ СН'!$H$24</f>
        <v>2577.9217994099999</v>
      </c>
      <c r="F100" s="36">
        <f>SUMIFS(СВЦЭМ!$D$33:$D$776,СВЦЭМ!$A$33:$A$776,$A100,СВЦЭМ!$B$33:$B$776,F$83)+'СЕТ СН'!$H$14+СВЦЭМ!$D$10+'СЕТ СН'!$H$5-'СЕТ СН'!$H$24</f>
        <v>2585.1837737599999</v>
      </c>
      <c r="G100" s="36">
        <f>SUMIFS(СВЦЭМ!$D$33:$D$776,СВЦЭМ!$A$33:$A$776,$A100,СВЦЭМ!$B$33:$B$776,G$83)+'СЕТ СН'!$H$14+СВЦЭМ!$D$10+'СЕТ СН'!$H$5-'СЕТ СН'!$H$24</f>
        <v>2572.0367787700002</v>
      </c>
      <c r="H100" s="36">
        <f>SUMIFS(СВЦЭМ!$D$33:$D$776,СВЦЭМ!$A$33:$A$776,$A100,СВЦЭМ!$B$33:$B$776,H$83)+'СЕТ СН'!$H$14+СВЦЭМ!$D$10+'СЕТ СН'!$H$5-'СЕТ СН'!$H$24</f>
        <v>2536.28112018</v>
      </c>
      <c r="I100" s="36">
        <f>SUMIFS(СВЦЭМ!$D$33:$D$776,СВЦЭМ!$A$33:$A$776,$A100,СВЦЭМ!$B$33:$B$776,I$83)+'СЕТ СН'!$H$14+СВЦЭМ!$D$10+'СЕТ СН'!$H$5-'СЕТ СН'!$H$24</f>
        <v>2551.7871247900002</v>
      </c>
      <c r="J100" s="36">
        <f>SUMIFS(СВЦЭМ!$D$33:$D$776,СВЦЭМ!$A$33:$A$776,$A100,СВЦЭМ!$B$33:$B$776,J$83)+'СЕТ СН'!$H$14+СВЦЭМ!$D$10+'СЕТ СН'!$H$5-'СЕТ СН'!$H$24</f>
        <v>2567.9392939500003</v>
      </c>
      <c r="K100" s="36">
        <f>SUMIFS(СВЦЭМ!$D$33:$D$776,СВЦЭМ!$A$33:$A$776,$A100,СВЦЭМ!$B$33:$B$776,K$83)+'СЕТ СН'!$H$14+СВЦЭМ!$D$10+'СЕТ СН'!$H$5-'СЕТ СН'!$H$24</f>
        <v>2573.36205608</v>
      </c>
      <c r="L100" s="36">
        <f>SUMIFS(СВЦЭМ!$D$33:$D$776,СВЦЭМ!$A$33:$A$776,$A100,СВЦЭМ!$B$33:$B$776,L$83)+'СЕТ СН'!$H$14+СВЦЭМ!$D$10+'СЕТ СН'!$H$5-'СЕТ СН'!$H$24</f>
        <v>2563.5106218300002</v>
      </c>
      <c r="M100" s="36">
        <f>SUMIFS(СВЦЭМ!$D$33:$D$776,СВЦЭМ!$A$33:$A$776,$A100,СВЦЭМ!$B$33:$B$776,M$83)+'СЕТ СН'!$H$14+СВЦЭМ!$D$10+'СЕТ СН'!$H$5-'СЕТ СН'!$H$24</f>
        <v>2565.6740256200001</v>
      </c>
      <c r="N100" s="36">
        <f>SUMIFS(СВЦЭМ!$D$33:$D$776,СВЦЭМ!$A$33:$A$776,$A100,СВЦЭМ!$B$33:$B$776,N$83)+'СЕТ СН'!$H$14+СВЦЭМ!$D$10+'СЕТ СН'!$H$5-'СЕТ СН'!$H$24</f>
        <v>2571.5126145100003</v>
      </c>
      <c r="O100" s="36">
        <f>SUMIFS(СВЦЭМ!$D$33:$D$776,СВЦЭМ!$A$33:$A$776,$A100,СВЦЭМ!$B$33:$B$776,O$83)+'СЕТ СН'!$H$14+СВЦЭМ!$D$10+'СЕТ СН'!$H$5-'СЕТ СН'!$H$24</f>
        <v>2579.1343436900002</v>
      </c>
      <c r="P100" s="36">
        <f>SUMIFS(СВЦЭМ!$D$33:$D$776,СВЦЭМ!$A$33:$A$776,$A100,СВЦЭМ!$B$33:$B$776,P$83)+'СЕТ СН'!$H$14+СВЦЭМ!$D$10+'СЕТ СН'!$H$5-'СЕТ СН'!$H$24</f>
        <v>2584.1142698499998</v>
      </c>
      <c r="Q100" s="36">
        <f>SUMIFS(СВЦЭМ!$D$33:$D$776,СВЦЭМ!$A$33:$A$776,$A100,СВЦЭМ!$B$33:$B$776,Q$83)+'СЕТ СН'!$H$14+СВЦЭМ!$D$10+'СЕТ СН'!$H$5-'СЕТ СН'!$H$24</f>
        <v>2583.2690879000002</v>
      </c>
      <c r="R100" s="36">
        <f>SUMIFS(СВЦЭМ!$D$33:$D$776,СВЦЭМ!$A$33:$A$776,$A100,СВЦЭМ!$B$33:$B$776,R$83)+'СЕТ СН'!$H$14+СВЦЭМ!$D$10+'СЕТ СН'!$H$5-'СЕТ СН'!$H$24</f>
        <v>2539.90788961</v>
      </c>
      <c r="S100" s="36">
        <f>SUMIFS(СВЦЭМ!$D$33:$D$776,СВЦЭМ!$A$33:$A$776,$A100,СВЦЭМ!$B$33:$B$776,S$83)+'СЕТ СН'!$H$14+СВЦЭМ!$D$10+'СЕТ СН'!$H$5-'СЕТ СН'!$H$24</f>
        <v>2503.1137264700001</v>
      </c>
      <c r="T100" s="36">
        <f>SUMIFS(СВЦЭМ!$D$33:$D$776,СВЦЭМ!$A$33:$A$776,$A100,СВЦЭМ!$B$33:$B$776,T$83)+'СЕТ СН'!$H$14+СВЦЭМ!$D$10+'СЕТ СН'!$H$5-'СЕТ СН'!$H$24</f>
        <v>2494.8746484100002</v>
      </c>
      <c r="U100" s="36">
        <f>SUMIFS(СВЦЭМ!$D$33:$D$776,СВЦЭМ!$A$33:$A$776,$A100,СВЦЭМ!$B$33:$B$776,U$83)+'СЕТ СН'!$H$14+СВЦЭМ!$D$10+'СЕТ СН'!$H$5-'СЕТ СН'!$H$24</f>
        <v>2503.3725548800003</v>
      </c>
      <c r="V100" s="36">
        <f>SUMIFS(СВЦЭМ!$D$33:$D$776,СВЦЭМ!$A$33:$A$776,$A100,СВЦЭМ!$B$33:$B$776,V$83)+'СЕТ СН'!$H$14+СВЦЭМ!$D$10+'СЕТ СН'!$H$5-'СЕТ СН'!$H$24</f>
        <v>2505.4837741700003</v>
      </c>
      <c r="W100" s="36">
        <f>SUMIFS(СВЦЭМ!$D$33:$D$776,СВЦЭМ!$A$33:$A$776,$A100,СВЦЭМ!$B$33:$B$776,W$83)+'СЕТ СН'!$H$14+СВЦЭМ!$D$10+'СЕТ СН'!$H$5-'СЕТ СН'!$H$24</f>
        <v>2489.6839039900001</v>
      </c>
      <c r="X100" s="36">
        <f>SUMIFS(СВЦЭМ!$D$33:$D$776,СВЦЭМ!$A$33:$A$776,$A100,СВЦЭМ!$B$33:$B$776,X$83)+'СЕТ СН'!$H$14+СВЦЭМ!$D$10+'СЕТ СН'!$H$5-'СЕТ СН'!$H$24</f>
        <v>2507.0270350700002</v>
      </c>
      <c r="Y100" s="36">
        <f>SUMIFS(СВЦЭМ!$D$33:$D$776,СВЦЭМ!$A$33:$A$776,$A100,СВЦЭМ!$B$33:$B$776,Y$83)+'СЕТ СН'!$H$14+СВЦЭМ!$D$10+'СЕТ СН'!$H$5-'СЕТ СН'!$H$24</f>
        <v>2580.2417052800001</v>
      </c>
    </row>
    <row r="101" spans="1:25" ht="15.75" x14ac:dyDescent="0.2">
      <c r="A101" s="35">
        <f t="shared" si="2"/>
        <v>43726</v>
      </c>
      <c r="B101" s="36">
        <f>SUMIFS(СВЦЭМ!$D$33:$D$776,СВЦЭМ!$A$33:$A$776,$A101,СВЦЭМ!$B$33:$B$776,B$83)+'СЕТ СН'!$H$14+СВЦЭМ!$D$10+'СЕТ СН'!$H$5-'СЕТ СН'!$H$24</f>
        <v>2621.3414460499998</v>
      </c>
      <c r="C101" s="36">
        <f>SUMIFS(СВЦЭМ!$D$33:$D$776,СВЦЭМ!$A$33:$A$776,$A101,СВЦЭМ!$B$33:$B$776,C$83)+'СЕТ СН'!$H$14+СВЦЭМ!$D$10+'СЕТ СН'!$H$5-'СЕТ СН'!$H$24</f>
        <v>2624.0577415100001</v>
      </c>
      <c r="D101" s="36">
        <f>SUMIFS(СВЦЭМ!$D$33:$D$776,СВЦЭМ!$A$33:$A$776,$A101,СВЦЭМ!$B$33:$B$776,D$83)+'СЕТ СН'!$H$14+СВЦЭМ!$D$10+'СЕТ СН'!$H$5-'СЕТ СН'!$H$24</f>
        <v>2630.8173511</v>
      </c>
      <c r="E101" s="36">
        <f>SUMIFS(СВЦЭМ!$D$33:$D$776,СВЦЭМ!$A$33:$A$776,$A101,СВЦЭМ!$B$33:$B$776,E$83)+'СЕТ СН'!$H$14+СВЦЭМ!$D$10+'СЕТ СН'!$H$5-'СЕТ СН'!$H$24</f>
        <v>2636.7194517600001</v>
      </c>
      <c r="F101" s="36">
        <f>SUMIFS(СВЦЭМ!$D$33:$D$776,СВЦЭМ!$A$33:$A$776,$A101,СВЦЭМ!$B$33:$B$776,F$83)+'СЕТ СН'!$H$14+СВЦЭМ!$D$10+'СЕТ СН'!$H$5-'СЕТ СН'!$H$24</f>
        <v>2637.3592414499999</v>
      </c>
      <c r="G101" s="36">
        <f>SUMIFS(СВЦЭМ!$D$33:$D$776,СВЦЭМ!$A$33:$A$776,$A101,СВЦЭМ!$B$33:$B$776,G$83)+'СЕТ СН'!$H$14+СВЦЭМ!$D$10+'СЕТ СН'!$H$5-'СЕТ СН'!$H$24</f>
        <v>2618.7663755900003</v>
      </c>
      <c r="H101" s="36">
        <f>SUMIFS(СВЦЭМ!$D$33:$D$776,СВЦЭМ!$A$33:$A$776,$A101,СВЦЭМ!$B$33:$B$776,H$83)+'СЕТ СН'!$H$14+СВЦЭМ!$D$10+'СЕТ СН'!$H$5-'СЕТ СН'!$H$24</f>
        <v>2581.6976128000001</v>
      </c>
      <c r="I101" s="36">
        <f>SUMIFS(СВЦЭМ!$D$33:$D$776,СВЦЭМ!$A$33:$A$776,$A101,СВЦЭМ!$B$33:$B$776,I$83)+'СЕТ СН'!$H$14+СВЦЭМ!$D$10+'СЕТ СН'!$H$5-'СЕТ СН'!$H$24</f>
        <v>2541.5371763000003</v>
      </c>
      <c r="J101" s="36">
        <f>SUMIFS(СВЦЭМ!$D$33:$D$776,СВЦЭМ!$A$33:$A$776,$A101,СВЦЭМ!$B$33:$B$776,J$83)+'СЕТ СН'!$H$14+СВЦЭМ!$D$10+'СЕТ СН'!$H$5-'СЕТ СН'!$H$24</f>
        <v>2507.4751041600002</v>
      </c>
      <c r="K101" s="36">
        <f>SUMIFS(СВЦЭМ!$D$33:$D$776,СВЦЭМ!$A$33:$A$776,$A101,СВЦЭМ!$B$33:$B$776,K$83)+'СЕТ СН'!$H$14+СВЦЭМ!$D$10+'СЕТ СН'!$H$5-'СЕТ СН'!$H$24</f>
        <v>2500.96991824</v>
      </c>
      <c r="L101" s="36">
        <f>SUMIFS(СВЦЭМ!$D$33:$D$776,СВЦЭМ!$A$33:$A$776,$A101,СВЦЭМ!$B$33:$B$776,L$83)+'СЕТ СН'!$H$14+СВЦЭМ!$D$10+'СЕТ СН'!$H$5-'СЕТ СН'!$H$24</f>
        <v>2496.1116085900003</v>
      </c>
      <c r="M101" s="36">
        <f>SUMIFS(СВЦЭМ!$D$33:$D$776,СВЦЭМ!$A$33:$A$776,$A101,СВЦЭМ!$B$33:$B$776,M$83)+'СЕТ СН'!$H$14+СВЦЭМ!$D$10+'СЕТ СН'!$H$5-'СЕТ СН'!$H$24</f>
        <v>2492.6525381000001</v>
      </c>
      <c r="N101" s="36">
        <f>SUMIFS(СВЦЭМ!$D$33:$D$776,СВЦЭМ!$A$33:$A$776,$A101,СВЦЭМ!$B$33:$B$776,N$83)+'СЕТ СН'!$H$14+СВЦЭМ!$D$10+'СЕТ СН'!$H$5-'СЕТ СН'!$H$24</f>
        <v>2497.3628722200001</v>
      </c>
      <c r="O101" s="36">
        <f>SUMIFS(СВЦЭМ!$D$33:$D$776,СВЦЭМ!$A$33:$A$776,$A101,СВЦЭМ!$B$33:$B$776,O$83)+'СЕТ СН'!$H$14+СВЦЭМ!$D$10+'СЕТ СН'!$H$5-'СЕТ СН'!$H$24</f>
        <v>2506.0146621200001</v>
      </c>
      <c r="P101" s="36">
        <f>SUMIFS(СВЦЭМ!$D$33:$D$776,СВЦЭМ!$A$33:$A$776,$A101,СВЦЭМ!$B$33:$B$776,P$83)+'СЕТ СН'!$H$14+СВЦЭМ!$D$10+'СЕТ СН'!$H$5-'СЕТ СН'!$H$24</f>
        <v>2508.3877893100002</v>
      </c>
      <c r="Q101" s="36">
        <f>SUMIFS(СВЦЭМ!$D$33:$D$776,СВЦЭМ!$A$33:$A$776,$A101,СВЦЭМ!$B$33:$B$776,Q$83)+'СЕТ СН'!$H$14+СВЦЭМ!$D$10+'СЕТ СН'!$H$5-'СЕТ СН'!$H$24</f>
        <v>2517.6399252199999</v>
      </c>
      <c r="R101" s="36">
        <f>SUMIFS(СВЦЭМ!$D$33:$D$776,СВЦЭМ!$A$33:$A$776,$A101,СВЦЭМ!$B$33:$B$776,R$83)+'СЕТ СН'!$H$14+СВЦЭМ!$D$10+'СЕТ СН'!$H$5-'СЕТ СН'!$H$24</f>
        <v>2494.3812971900002</v>
      </c>
      <c r="S101" s="36">
        <f>SUMIFS(СВЦЭМ!$D$33:$D$776,СВЦЭМ!$A$33:$A$776,$A101,СВЦЭМ!$B$33:$B$776,S$83)+'СЕТ СН'!$H$14+СВЦЭМ!$D$10+'СЕТ СН'!$H$5-'СЕТ СН'!$H$24</f>
        <v>2481.5302205200001</v>
      </c>
      <c r="T101" s="36">
        <f>SUMIFS(СВЦЭМ!$D$33:$D$776,СВЦЭМ!$A$33:$A$776,$A101,СВЦЭМ!$B$33:$B$776,T$83)+'СЕТ СН'!$H$14+СВЦЭМ!$D$10+'СЕТ СН'!$H$5-'СЕТ СН'!$H$24</f>
        <v>2508.4436078899998</v>
      </c>
      <c r="U101" s="36">
        <f>SUMIFS(СВЦЭМ!$D$33:$D$776,СВЦЭМ!$A$33:$A$776,$A101,СВЦЭМ!$B$33:$B$776,U$83)+'СЕТ СН'!$H$14+СВЦЭМ!$D$10+'СЕТ СН'!$H$5-'СЕТ СН'!$H$24</f>
        <v>2538.7298332099999</v>
      </c>
      <c r="V101" s="36">
        <f>SUMIFS(СВЦЭМ!$D$33:$D$776,СВЦЭМ!$A$33:$A$776,$A101,СВЦЭМ!$B$33:$B$776,V$83)+'СЕТ СН'!$H$14+СВЦЭМ!$D$10+'СЕТ СН'!$H$5-'СЕТ СН'!$H$24</f>
        <v>2555.5954177200001</v>
      </c>
      <c r="W101" s="36">
        <f>SUMIFS(СВЦЭМ!$D$33:$D$776,СВЦЭМ!$A$33:$A$776,$A101,СВЦЭМ!$B$33:$B$776,W$83)+'СЕТ СН'!$H$14+СВЦЭМ!$D$10+'СЕТ СН'!$H$5-'СЕТ СН'!$H$24</f>
        <v>2541.5556136499999</v>
      </c>
      <c r="X101" s="36">
        <f>SUMIFS(СВЦЭМ!$D$33:$D$776,СВЦЭМ!$A$33:$A$776,$A101,СВЦЭМ!$B$33:$B$776,X$83)+'СЕТ СН'!$H$14+СВЦЭМ!$D$10+'СЕТ СН'!$H$5-'СЕТ СН'!$H$24</f>
        <v>2509.1123335500001</v>
      </c>
      <c r="Y101" s="36">
        <f>SUMIFS(СВЦЭМ!$D$33:$D$776,СВЦЭМ!$A$33:$A$776,$A101,СВЦЭМ!$B$33:$B$776,Y$83)+'СЕТ СН'!$H$14+СВЦЭМ!$D$10+'СЕТ СН'!$H$5-'СЕТ СН'!$H$24</f>
        <v>2530.06150428</v>
      </c>
    </row>
    <row r="102" spans="1:25" ht="15.75" x14ac:dyDescent="0.2">
      <c r="A102" s="35">
        <f t="shared" si="2"/>
        <v>43727</v>
      </c>
      <c r="B102" s="36">
        <f>SUMIFS(СВЦЭМ!$D$33:$D$776,СВЦЭМ!$A$33:$A$776,$A102,СВЦЭМ!$B$33:$B$776,B$83)+'СЕТ СН'!$H$14+СВЦЭМ!$D$10+'СЕТ СН'!$H$5-'СЕТ СН'!$H$24</f>
        <v>2519.6644931000001</v>
      </c>
      <c r="C102" s="36">
        <f>SUMIFS(СВЦЭМ!$D$33:$D$776,СВЦЭМ!$A$33:$A$776,$A102,СВЦЭМ!$B$33:$B$776,C$83)+'СЕТ СН'!$H$14+СВЦЭМ!$D$10+'СЕТ СН'!$H$5-'СЕТ СН'!$H$24</f>
        <v>2542.2184977500001</v>
      </c>
      <c r="D102" s="36">
        <f>SUMIFS(СВЦЭМ!$D$33:$D$776,СВЦЭМ!$A$33:$A$776,$A102,СВЦЭМ!$B$33:$B$776,D$83)+'СЕТ СН'!$H$14+СВЦЭМ!$D$10+'СЕТ СН'!$H$5-'СЕТ СН'!$H$24</f>
        <v>2566.548229</v>
      </c>
      <c r="E102" s="36">
        <f>SUMIFS(СВЦЭМ!$D$33:$D$776,СВЦЭМ!$A$33:$A$776,$A102,СВЦЭМ!$B$33:$B$776,E$83)+'СЕТ СН'!$H$14+СВЦЭМ!$D$10+'СЕТ СН'!$H$5-'СЕТ СН'!$H$24</f>
        <v>2573.9374838600002</v>
      </c>
      <c r="F102" s="36">
        <f>SUMIFS(СВЦЭМ!$D$33:$D$776,СВЦЭМ!$A$33:$A$776,$A102,СВЦЭМ!$B$33:$B$776,F$83)+'СЕТ СН'!$H$14+СВЦЭМ!$D$10+'СЕТ СН'!$H$5-'СЕТ СН'!$H$24</f>
        <v>2576.0243203600003</v>
      </c>
      <c r="G102" s="36">
        <f>SUMIFS(СВЦЭМ!$D$33:$D$776,СВЦЭМ!$A$33:$A$776,$A102,СВЦЭМ!$B$33:$B$776,G$83)+'СЕТ СН'!$H$14+СВЦЭМ!$D$10+'СЕТ СН'!$H$5-'СЕТ СН'!$H$24</f>
        <v>2558.23492317</v>
      </c>
      <c r="H102" s="36">
        <f>SUMIFS(СВЦЭМ!$D$33:$D$776,СВЦЭМ!$A$33:$A$776,$A102,СВЦЭМ!$B$33:$B$776,H$83)+'СЕТ СН'!$H$14+СВЦЭМ!$D$10+'СЕТ СН'!$H$5-'СЕТ СН'!$H$24</f>
        <v>2521.1251753300003</v>
      </c>
      <c r="I102" s="36">
        <f>SUMIFS(СВЦЭМ!$D$33:$D$776,СВЦЭМ!$A$33:$A$776,$A102,СВЦЭМ!$B$33:$B$776,I$83)+'СЕТ СН'!$H$14+СВЦЭМ!$D$10+'СЕТ СН'!$H$5-'СЕТ СН'!$H$24</f>
        <v>2481.6274488600002</v>
      </c>
      <c r="J102" s="36">
        <f>SUMIFS(СВЦЭМ!$D$33:$D$776,СВЦЭМ!$A$33:$A$776,$A102,СВЦЭМ!$B$33:$B$776,J$83)+'СЕТ СН'!$H$14+СВЦЭМ!$D$10+'СЕТ СН'!$H$5-'СЕТ СН'!$H$24</f>
        <v>2495.5222073599998</v>
      </c>
      <c r="K102" s="36">
        <f>SUMIFS(СВЦЭМ!$D$33:$D$776,СВЦЭМ!$A$33:$A$776,$A102,СВЦЭМ!$B$33:$B$776,K$83)+'СЕТ СН'!$H$14+СВЦЭМ!$D$10+'СЕТ СН'!$H$5-'СЕТ СН'!$H$24</f>
        <v>2562.5205820400001</v>
      </c>
      <c r="L102" s="36">
        <f>SUMIFS(СВЦЭМ!$D$33:$D$776,СВЦЭМ!$A$33:$A$776,$A102,СВЦЭМ!$B$33:$B$776,L$83)+'СЕТ СН'!$H$14+СВЦЭМ!$D$10+'СЕТ СН'!$H$5-'СЕТ СН'!$H$24</f>
        <v>2611.5641867700001</v>
      </c>
      <c r="M102" s="36">
        <f>SUMIFS(СВЦЭМ!$D$33:$D$776,СВЦЭМ!$A$33:$A$776,$A102,СВЦЭМ!$B$33:$B$776,M$83)+'СЕТ СН'!$H$14+СВЦЭМ!$D$10+'СЕТ СН'!$H$5-'СЕТ СН'!$H$24</f>
        <v>2600.8266308699999</v>
      </c>
      <c r="N102" s="36">
        <f>SUMIFS(СВЦЭМ!$D$33:$D$776,СВЦЭМ!$A$33:$A$776,$A102,СВЦЭМ!$B$33:$B$776,N$83)+'СЕТ СН'!$H$14+СВЦЭМ!$D$10+'СЕТ СН'!$H$5-'СЕТ СН'!$H$24</f>
        <v>2609.4816029900003</v>
      </c>
      <c r="O102" s="36">
        <f>SUMIFS(СВЦЭМ!$D$33:$D$776,СВЦЭМ!$A$33:$A$776,$A102,СВЦЭМ!$B$33:$B$776,O$83)+'СЕТ СН'!$H$14+СВЦЭМ!$D$10+'СЕТ СН'!$H$5-'СЕТ СН'!$H$24</f>
        <v>2613.6681094599999</v>
      </c>
      <c r="P102" s="36">
        <f>SUMIFS(СВЦЭМ!$D$33:$D$776,СВЦЭМ!$A$33:$A$776,$A102,СВЦЭМ!$B$33:$B$776,P$83)+'СЕТ СН'!$H$14+СВЦЭМ!$D$10+'СЕТ СН'!$H$5-'СЕТ СН'!$H$24</f>
        <v>2500.9449863300001</v>
      </c>
      <c r="Q102" s="36">
        <f>SUMIFS(СВЦЭМ!$D$33:$D$776,СВЦЭМ!$A$33:$A$776,$A102,СВЦЭМ!$B$33:$B$776,Q$83)+'СЕТ СН'!$H$14+СВЦЭМ!$D$10+'СЕТ СН'!$H$5-'СЕТ СН'!$H$24</f>
        <v>2498.3832468000001</v>
      </c>
      <c r="R102" s="36">
        <f>SUMIFS(СВЦЭМ!$D$33:$D$776,СВЦЭМ!$A$33:$A$776,$A102,СВЦЭМ!$B$33:$B$776,R$83)+'СЕТ СН'!$H$14+СВЦЭМ!$D$10+'СЕТ СН'!$H$5-'СЕТ СН'!$H$24</f>
        <v>2499.3852880899999</v>
      </c>
      <c r="S102" s="36">
        <f>SUMIFS(СВЦЭМ!$D$33:$D$776,СВЦЭМ!$A$33:$A$776,$A102,СВЦЭМ!$B$33:$B$776,S$83)+'СЕТ СН'!$H$14+СВЦЭМ!$D$10+'СЕТ СН'!$H$5-'СЕТ СН'!$H$24</f>
        <v>2498.7395546500002</v>
      </c>
      <c r="T102" s="36">
        <f>SUMIFS(СВЦЭМ!$D$33:$D$776,СВЦЭМ!$A$33:$A$776,$A102,СВЦЭМ!$B$33:$B$776,T$83)+'СЕТ СН'!$H$14+СВЦЭМ!$D$10+'СЕТ СН'!$H$5-'СЕТ СН'!$H$24</f>
        <v>2502.9513063200002</v>
      </c>
      <c r="U102" s="36">
        <f>SUMIFS(СВЦЭМ!$D$33:$D$776,СВЦЭМ!$A$33:$A$776,$A102,СВЦЭМ!$B$33:$B$776,U$83)+'СЕТ СН'!$H$14+СВЦЭМ!$D$10+'СЕТ СН'!$H$5-'СЕТ СН'!$H$24</f>
        <v>2518.3788518700003</v>
      </c>
      <c r="V102" s="36">
        <f>SUMIFS(СВЦЭМ!$D$33:$D$776,СВЦЭМ!$A$33:$A$776,$A102,СВЦЭМ!$B$33:$B$776,V$83)+'СЕТ СН'!$H$14+СВЦЭМ!$D$10+'СЕТ СН'!$H$5-'СЕТ СН'!$H$24</f>
        <v>2526.2187089600002</v>
      </c>
      <c r="W102" s="36">
        <f>SUMIFS(СВЦЭМ!$D$33:$D$776,СВЦЭМ!$A$33:$A$776,$A102,СВЦЭМ!$B$33:$B$776,W$83)+'СЕТ СН'!$H$14+СВЦЭМ!$D$10+'СЕТ СН'!$H$5-'СЕТ СН'!$H$24</f>
        <v>2513.5002751700004</v>
      </c>
      <c r="X102" s="36">
        <f>SUMIFS(СВЦЭМ!$D$33:$D$776,СВЦЭМ!$A$33:$A$776,$A102,СВЦЭМ!$B$33:$B$776,X$83)+'СЕТ СН'!$H$14+СВЦЭМ!$D$10+'СЕТ СН'!$H$5-'СЕТ СН'!$H$24</f>
        <v>2483.4726347599999</v>
      </c>
      <c r="Y102" s="36">
        <f>SUMIFS(СВЦЭМ!$D$33:$D$776,СВЦЭМ!$A$33:$A$776,$A102,СВЦЭМ!$B$33:$B$776,Y$83)+'СЕТ СН'!$H$14+СВЦЭМ!$D$10+'СЕТ СН'!$H$5-'СЕТ СН'!$H$24</f>
        <v>2526.1264619399999</v>
      </c>
    </row>
    <row r="103" spans="1:25" ht="15.75" x14ac:dyDescent="0.2">
      <c r="A103" s="35">
        <f t="shared" si="2"/>
        <v>43728</v>
      </c>
      <c r="B103" s="36">
        <f>SUMIFS(СВЦЭМ!$D$33:$D$776,СВЦЭМ!$A$33:$A$776,$A103,СВЦЭМ!$B$33:$B$776,B$83)+'СЕТ СН'!$H$14+СВЦЭМ!$D$10+'СЕТ СН'!$H$5-'СЕТ СН'!$H$24</f>
        <v>2629.0045639700002</v>
      </c>
      <c r="C103" s="36">
        <f>SUMIFS(СВЦЭМ!$D$33:$D$776,СВЦЭМ!$A$33:$A$776,$A103,СВЦЭМ!$B$33:$B$776,C$83)+'СЕТ СН'!$H$14+СВЦЭМ!$D$10+'СЕТ СН'!$H$5-'СЕТ СН'!$H$24</f>
        <v>2665.3143863400001</v>
      </c>
      <c r="D103" s="36">
        <f>SUMIFS(СВЦЭМ!$D$33:$D$776,СВЦЭМ!$A$33:$A$776,$A103,СВЦЭМ!$B$33:$B$776,D$83)+'СЕТ СН'!$H$14+СВЦЭМ!$D$10+'СЕТ СН'!$H$5-'СЕТ СН'!$H$24</f>
        <v>2668.9708694199999</v>
      </c>
      <c r="E103" s="36">
        <f>SUMIFS(СВЦЭМ!$D$33:$D$776,СВЦЭМ!$A$33:$A$776,$A103,СВЦЭМ!$B$33:$B$776,E$83)+'СЕТ СН'!$H$14+СВЦЭМ!$D$10+'СЕТ СН'!$H$5-'СЕТ СН'!$H$24</f>
        <v>2674.0919583700002</v>
      </c>
      <c r="F103" s="36">
        <f>SUMIFS(СВЦЭМ!$D$33:$D$776,СВЦЭМ!$A$33:$A$776,$A103,СВЦЭМ!$B$33:$B$776,F$83)+'СЕТ СН'!$H$14+СВЦЭМ!$D$10+'СЕТ СН'!$H$5-'СЕТ СН'!$H$24</f>
        <v>2677.9329606800002</v>
      </c>
      <c r="G103" s="36">
        <f>SUMIFS(СВЦЭМ!$D$33:$D$776,СВЦЭМ!$A$33:$A$776,$A103,СВЦЭМ!$B$33:$B$776,G$83)+'СЕТ СН'!$H$14+СВЦЭМ!$D$10+'СЕТ СН'!$H$5-'СЕТ СН'!$H$24</f>
        <v>2672.3087479000001</v>
      </c>
      <c r="H103" s="36">
        <f>SUMIFS(СВЦЭМ!$D$33:$D$776,СВЦЭМ!$A$33:$A$776,$A103,СВЦЭМ!$B$33:$B$776,H$83)+'СЕТ СН'!$H$14+СВЦЭМ!$D$10+'СЕТ СН'!$H$5-'СЕТ СН'!$H$24</f>
        <v>2621.00311964</v>
      </c>
      <c r="I103" s="36">
        <f>SUMIFS(СВЦЭМ!$D$33:$D$776,СВЦЭМ!$A$33:$A$776,$A103,СВЦЭМ!$B$33:$B$776,I$83)+'СЕТ СН'!$H$14+СВЦЭМ!$D$10+'СЕТ СН'!$H$5-'СЕТ СН'!$H$24</f>
        <v>2582.39773728</v>
      </c>
      <c r="J103" s="36">
        <f>SUMIFS(СВЦЭМ!$D$33:$D$776,СВЦЭМ!$A$33:$A$776,$A103,СВЦЭМ!$B$33:$B$776,J$83)+'СЕТ СН'!$H$14+СВЦЭМ!$D$10+'СЕТ СН'!$H$5-'СЕТ СН'!$H$24</f>
        <v>2582.0429157799999</v>
      </c>
      <c r="K103" s="36">
        <f>SUMIFS(СВЦЭМ!$D$33:$D$776,СВЦЭМ!$A$33:$A$776,$A103,СВЦЭМ!$B$33:$B$776,K$83)+'СЕТ СН'!$H$14+СВЦЭМ!$D$10+'СЕТ СН'!$H$5-'СЕТ СН'!$H$24</f>
        <v>2570.2441055200002</v>
      </c>
      <c r="L103" s="36">
        <f>SUMIFS(СВЦЭМ!$D$33:$D$776,СВЦЭМ!$A$33:$A$776,$A103,СВЦЭМ!$B$33:$B$776,L$83)+'СЕТ СН'!$H$14+СВЦЭМ!$D$10+'СЕТ СН'!$H$5-'СЕТ СН'!$H$24</f>
        <v>2571.4561167800002</v>
      </c>
      <c r="M103" s="36">
        <f>SUMIFS(СВЦЭМ!$D$33:$D$776,СВЦЭМ!$A$33:$A$776,$A103,СВЦЭМ!$B$33:$B$776,M$83)+'СЕТ СН'!$H$14+СВЦЭМ!$D$10+'СЕТ СН'!$H$5-'СЕТ СН'!$H$24</f>
        <v>2574.3100762600002</v>
      </c>
      <c r="N103" s="36">
        <f>SUMIFS(СВЦЭМ!$D$33:$D$776,СВЦЭМ!$A$33:$A$776,$A103,СВЦЭМ!$B$33:$B$776,N$83)+'СЕТ СН'!$H$14+СВЦЭМ!$D$10+'СЕТ СН'!$H$5-'СЕТ СН'!$H$24</f>
        <v>2556.9427978000003</v>
      </c>
      <c r="O103" s="36">
        <f>SUMIFS(СВЦЭМ!$D$33:$D$776,СВЦЭМ!$A$33:$A$776,$A103,СВЦЭМ!$B$33:$B$776,O$83)+'СЕТ СН'!$H$14+СВЦЭМ!$D$10+'СЕТ СН'!$H$5-'СЕТ СН'!$H$24</f>
        <v>2558.4720257399999</v>
      </c>
      <c r="P103" s="36">
        <f>SUMIFS(СВЦЭМ!$D$33:$D$776,СВЦЭМ!$A$33:$A$776,$A103,СВЦЭМ!$B$33:$B$776,P$83)+'СЕТ СН'!$H$14+СВЦЭМ!$D$10+'СЕТ СН'!$H$5-'СЕТ СН'!$H$24</f>
        <v>2575.90018534</v>
      </c>
      <c r="Q103" s="36">
        <f>SUMIFS(СВЦЭМ!$D$33:$D$776,СВЦЭМ!$A$33:$A$776,$A103,СВЦЭМ!$B$33:$B$776,Q$83)+'СЕТ СН'!$H$14+СВЦЭМ!$D$10+'СЕТ СН'!$H$5-'СЕТ СН'!$H$24</f>
        <v>2606.1517473399999</v>
      </c>
      <c r="R103" s="36">
        <f>SUMIFS(СВЦЭМ!$D$33:$D$776,СВЦЭМ!$A$33:$A$776,$A103,СВЦЭМ!$B$33:$B$776,R$83)+'СЕТ СН'!$H$14+СВЦЭМ!$D$10+'СЕТ СН'!$H$5-'СЕТ СН'!$H$24</f>
        <v>2569.0107776300001</v>
      </c>
      <c r="S103" s="36">
        <f>SUMIFS(СВЦЭМ!$D$33:$D$776,СВЦЭМ!$A$33:$A$776,$A103,СВЦЭМ!$B$33:$B$776,S$83)+'СЕТ СН'!$H$14+СВЦЭМ!$D$10+'СЕТ СН'!$H$5-'СЕТ СН'!$H$24</f>
        <v>2536.4635175900003</v>
      </c>
      <c r="T103" s="36">
        <f>SUMIFS(СВЦЭМ!$D$33:$D$776,СВЦЭМ!$A$33:$A$776,$A103,СВЦЭМ!$B$33:$B$776,T$83)+'СЕТ СН'!$H$14+СВЦЭМ!$D$10+'СЕТ СН'!$H$5-'СЕТ СН'!$H$24</f>
        <v>2507.70722978</v>
      </c>
      <c r="U103" s="36">
        <f>SUMIFS(СВЦЭМ!$D$33:$D$776,СВЦЭМ!$A$33:$A$776,$A103,СВЦЭМ!$B$33:$B$776,U$83)+'СЕТ СН'!$H$14+СВЦЭМ!$D$10+'СЕТ СН'!$H$5-'СЕТ СН'!$H$24</f>
        <v>2472.9694462400003</v>
      </c>
      <c r="V103" s="36">
        <f>SUMIFS(СВЦЭМ!$D$33:$D$776,СВЦЭМ!$A$33:$A$776,$A103,СВЦЭМ!$B$33:$B$776,V$83)+'СЕТ СН'!$H$14+СВЦЭМ!$D$10+'СЕТ СН'!$H$5-'СЕТ СН'!$H$24</f>
        <v>2472.2084436999999</v>
      </c>
      <c r="W103" s="36">
        <f>SUMIFS(СВЦЭМ!$D$33:$D$776,СВЦЭМ!$A$33:$A$776,$A103,СВЦЭМ!$B$33:$B$776,W$83)+'СЕТ СН'!$H$14+СВЦЭМ!$D$10+'СЕТ СН'!$H$5-'СЕТ СН'!$H$24</f>
        <v>2466.9501125299998</v>
      </c>
      <c r="X103" s="36">
        <f>SUMIFS(СВЦЭМ!$D$33:$D$776,СВЦЭМ!$A$33:$A$776,$A103,СВЦЭМ!$B$33:$B$776,X$83)+'СЕТ СН'!$H$14+СВЦЭМ!$D$10+'СЕТ СН'!$H$5-'СЕТ СН'!$H$24</f>
        <v>2493.0611466199998</v>
      </c>
      <c r="Y103" s="36">
        <f>SUMIFS(СВЦЭМ!$D$33:$D$776,СВЦЭМ!$A$33:$A$776,$A103,СВЦЭМ!$B$33:$B$776,Y$83)+'СЕТ СН'!$H$14+СВЦЭМ!$D$10+'СЕТ СН'!$H$5-'СЕТ СН'!$H$24</f>
        <v>2542.9594094399999</v>
      </c>
    </row>
    <row r="104" spans="1:25" ht="15.75" x14ac:dyDescent="0.2">
      <c r="A104" s="35">
        <f t="shared" si="2"/>
        <v>43729</v>
      </c>
      <c r="B104" s="36">
        <f>SUMIFS(СВЦЭМ!$D$33:$D$776,СВЦЭМ!$A$33:$A$776,$A104,СВЦЭМ!$B$33:$B$776,B$83)+'СЕТ СН'!$H$14+СВЦЭМ!$D$10+'СЕТ СН'!$H$5-'СЕТ СН'!$H$24</f>
        <v>2599.30214406</v>
      </c>
      <c r="C104" s="36">
        <f>SUMIFS(СВЦЭМ!$D$33:$D$776,СВЦЭМ!$A$33:$A$776,$A104,СВЦЭМ!$B$33:$B$776,C$83)+'СЕТ СН'!$H$14+СВЦЭМ!$D$10+'СЕТ СН'!$H$5-'СЕТ СН'!$H$24</f>
        <v>2594.3807348400001</v>
      </c>
      <c r="D104" s="36">
        <f>SUMIFS(СВЦЭМ!$D$33:$D$776,СВЦЭМ!$A$33:$A$776,$A104,СВЦЭМ!$B$33:$B$776,D$83)+'СЕТ СН'!$H$14+СВЦЭМ!$D$10+'СЕТ СН'!$H$5-'СЕТ СН'!$H$24</f>
        <v>2594.0216719099999</v>
      </c>
      <c r="E104" s="36">
        <f>SUMIFS(СВЦЭМ!$D$33:$D$776,СВЦЭМ!$A$33:$A$776,$A104,СВЦЭМ!$B$33:$B$776,E$83)+'СЕТ СН'!$H$14+СВЦЭМ!$D$10+'СЕТ СН'!$H$5-'СЕТ СН'!$H$24</f>
        <v>2605.6471264000002</v>
      </c>
      <c r="F104" s="36">
        <f>SUMIFS(СВЦЭМ!$D$33:$D$776,СВЦЭМ!$A$33:$A$776,$A104,СВЦЭМ!$B$33:$B$776,F$83)+'СЕТ СН'!$H$14+СВЦЭМ!$D$10+'СЕТ СН'!$H$5-'СЕТ СН'!$H$24</f>
        <v>2613.4381950400002</v>
      </c>
      <c r="G104" s="36">
        <f>SUMIFS(СВЦЭМ!$D$33:$D$776,СВЦЭМ!$A$33:$A$776,$A104,СВЦЭМ!$B$33:$B$776,G$83)+'СЕТ СН'!$H$14+СВЦЭМ!$D$10+'СЕТ СН'!$H$5-'СЕТ СН'!$H$24</f>
        <v>2600.6344098099999</v>
      </c>
      <c r="H104" s="36">
        <f>SUMIFS(СВЦЭМ!$D$33:$D$776,СВЦЭМ!$A$33:$A$776,$A104,СВЦЭМ!$B$33:$B$776,H$83)+'СЕТ СН'!$H$14+СВЦЭМ!$D$10+'СЕТ СН'!$H$5-'СЕТ СН'!$H$24</f>
        <v>2576.3433845</v>
      </c>
      <c r="I104" s="36">
        <f>SUMIFS(СВЦЭМ!$D$33:$D$776,СВЦЭМ!$A$33:$A$776,$A104,СВЦЭМ!$B$33:$B$776,I$83)+'СЕТ СН'!$H$14+СВЦЭМ!$D$10+'СЕТ СН'!$H$5-'СЕТ СН'!$H$24</f>
        <v>2547.2394764800001</v>
      </c>
      <c r="J104" s="36">
        <f>SUMIFS(СВЦЭМ!$D$33:$D$776,СВЦЭМ!$A$33:$A$776,$A104,СВЦЭМ!$B$33:$B$776,J$83)+'СЕТ СН'!$H$14+СВЦЭМ!$D$10+'СЕТ СН'!$H$5-'СЕТ СН'!$H$24</f>
        <v>2554.8554255399999</v>
      </c>
      <c r="K104" s="36">
        <f>SUMIFS(СВЦЭМ!$D$33:$D$776,СВЦЭМ!$A$33:$A$776,$A104,СВЦЭМ!$B$33:$B$776,K$83)+'СЕТ СН'!$H$14+СВЦЭМ!$D$10+'СЕТ СН'!$H$5-'СЕТ СН'!$H$24</f>
        <v>2602.1344727999999</v>
      </c>
      <c r="L104" s="36">
        <f>SUMIFS(СВЦЭМ!$D$33:$D$776,СВЦЭМ!$A$33:$A$776,$A104,СВЦЭМ!$B$33:$B$776,L$83)+'СЕТ СН'!$H$14+СВЦЭМ!$D$10+'СЕТ СН'!$H$5-'СЕТ СН'!$H$24</f>
        <v>2611.8959086899999</v>
      </c>
      <c r="M104" s="36">
        <f>SUMIFS(СВЦЭМ!$D$33:$D$776,СВЦЭМ!$A$33:$A$776,$A104,СВЦЭМ!$B$33:$B$776,M$83)+'СЕТ СН'!$H$14+СВЦЭМ!$D$10+'СЕТ СН'!$H$5-'СЕТ СН'!$H$24</f>
        <v>2614.3318135600002</v>
      </c>
      <c r="N104" s="36">
        <f>SUMIFS(СВЦЭМ!$D$33:$D$776,СВЦЭМ!$A$33:$A$776,$A104,СВЦЭМ!$B$33:$B$776,N$83)+'СЕТ СН'!$H$14+СВЦЭМ!$D$10+'СЕТ СН'!$H$5-'СЕТ СН'!$H$24</f>
        <v>2604.7091040200003</v>
      </c>
      <c r="O104" s="36">
        <f>SUMIFS(СВЦЭМ!$D$33:$D$776,СВЦЭМ!$A$33:$A$776,$A104,СВЦЭМ!$B$33:$B$776,O$83)+'СЕТ СН'!$H$14+СВЦЭМ!$D$10+'СЕТ СН'!$H$5-'СЕТ СН'!$H$24</f>
        <v>2599.0090411000001</v>
      </c>
      <c r="P104" s="36">
        <f>SUMIFS(СВЦЭМ!$D$33:$D$776,СВЦЭМ!$A$33:$A$776,$A104,СВЦЭМ!$B$33:$B$776,P$83)+'СЕТ СН'!$H$14+СВЦЭМ!$D$10+'СЕТ СН'!$H$5-'СЕТ СН'!$H$24</f>
        <v>2600.7843486100001</v>
      </c>
      <c r="Q104" s="36">
        <f>SUMIFS(СВЦЭМ!$D$33:$D$776,СВЦЭМ!$A$33:$A$776,$A104,СВЦЭМ!$B$33:$B$776,Q$83)+'СЕТ СН'!$H$14+СВЦЭМ!$D$10+'СЕТ СН'!$H$5-'СЕТ СН'!$H$24</f>
        <v>2600.30082055</v>
      </c>
      <c r="R104" s="36">
        <f>SUMIFS(СВЦЭМ!$D$33:$D$776,СВЦЭМ!$A$33:$A$776,$A104,СВЦЭМ!$B$33:$B$776,R$83)+'СЕТ СН'!$H$14+СВЦЭМ!$D$10+'СЕТ СН'!$H$5-'СЕТ СН'!$H$24</f>
        <v>2610.0124685600003</v>
      </c>
      <c r="S104" s="36">
        <f>SUMIFS(СВЦЭМ!$D$33:$D$776,СВЦЭМ!$A$33:$A$776,$A104,СВЦЭМ!$B$33:$B$776,S$83)+'СЕТ СН'!$H$14+СВЦЭМ!$D$10+'СЕТ СН'!$H$5-'СЕТ СН'!$H$24</f>
        <v>2625.6832577</v>
      </c>
      <c r="T104" s="36">
        <f>SUMIFS(СВЦЭМ!$D$33:$D$776,СВЦЭМ!$A$33:$A$776,$A104,СВЦЭМ!$B$33:$B$776,T$83)+'СЕТ СН'!$H$14+СВЦЭМ!$D$10+'СЕТ СН'!$H$5-'СЕТ СН'!$H$24</f>
        <v>2648.7171290300003</v>
      </c>
      <c r="U104" s="36">
        <f>SUMIFS(СВЦЭМ!$D$33:$D$776,СВЦЭМ!$A$33:$A$776,$A104,СВЦЭМ!$B$33:$B$776,U$83)+'СЕТ СН'!$H$14+СВЦЭМ!$D$10+'СЕТ СН'!$H$5-'СЕТ СН'!$H$24</f>
        <v>2656.9231194600002</v>
      </c>
      <c r="V104" s="36">
        <f>SUMIFS(СВЦЭМ!$D$33:$D$776,СВЦЭМ!$A$33:$A$776,$A104,СВЦЭМ!$B$33:$B$776,V$83)+'СЕТ СН'!$H$14+СВЦЭМ!$D$10+'СЕТ СН'!$H$5-'СЕТ СН'!$H$24</f>
        <v>2664.7634508599999</v>
      </c>
      <c r="W104" s="36">
        <f>SUMIFS(СВЦЭМ!$D$33:$D$776,СВЦЭМ!$A$33:$A$776,$A104,СВЦЭМ!$B$33:$B$776,W$83)+'СЕТ СН'!$H$14+СВЦЭМ!$D$10+'СЕТ СН'!$H$5-'СЕТ СН'!$H$24</f>
        <v>2660.8555167100003</v>
      </c>
      <c r="X104" s="36">
        <f>SUMIFS(СВЦЭМ!$D$33:$D$776,СВЦЭМ!$A$33:$A$776,$A104,СВЦЭМ!$B$33:$B$776,X$83)+'СЕТ СН'!$H$14+СВЦЭМ!$D$10+'СЕТ СН'!$H$5-'СЕТ СН'!$H$24</f>
        <v>2622.8668655000001</v>
      </c>
      <c r="Y104" s="36">
        <f>SUMIFS(СВЦЭМ!$D$33:$D$776,СВЦЭМ!$A$33:$A$776,$A104,СВЦЭМ!$B$33:$B$776,Y$83)+'СЕТ СН'!$H$14+СВЦЭМ!$D$10+'СЕТ СН'!$H$5-'СЕТ СН'!$H$24</f>
        <v>2592.6808226600001</v>
      </c>
    </row>
    <row r="105" spans="1:25" ht="15.75" x14ac:dyDescent="0.2">
      <c r="A105" s="35">
        <f t="shared" si="2"/>
        <v>43730</v>
      </c>
      <c r="B105" s="36">
        <f>SUMIFS(СВЦЭМ!$D$33:$D$776,СВЦЭМ!$A$33:$A$776,$A105,СВЦЭМ!$B$33:$B$776,B$83)+'СЕТ СН'!$H$14+СВЦЭМ!$D$10+'СЕТ СН'!$H$5-'СЕТ СН'!$H$24</f>
        <v>2641.72731015</v>
      </c>
      <c r="C105" s="36">
        <f>SUMIFS(СВЦЭМ!$D$33:$D$776,СВЦЭМ!$A$33:$A$776,$A105,СВЦЭМ!$B$33:$B$776,C$83)+'СЕТ СН'!$H$14+СВЦЭМ!$D$10+'СЕТ СН'!$H$5-'СЕТ СН'!$H$24</f>
        <v>2672.0237854900001</v>
      </c>
      <c r="D105" s="36">
        <f>SUMIFS(СВЦЭМ!$D$33:$D$776,СВЦЭМ!$A$33:$A$776,$A105,СВЦЭМ!$B$33:$B$776,D$83)+'СЕТ СН'!$H$14+СВЦЭМ!$D$10+'СЕТ СН'!$H$5-'СЕТ СН'!$H$24</f>
        <v>2685.7084670300001</v>
      </c>
      <c r="E105" s="36">
        <f>SUMIFS(СВЦЭМ!$D$33:$D$776,СВЦЭМ!$A$33:$A$776,$A105,СВЦЭМ!$B$33:$B$776,E$83)+'СЕТ СН'!$H$14+СВЦЭМ!$D$10+'СЕТ СН'!$H$5-'СЕТ СН'!$H$24</f>
        <v>2694.4184694400001</v>
      </c>
      <c r="F105" s="36">
        <f>SUMIFS(СВЦЭМ!$D$33:$D$776,СВЦЭМ!$A$33:$A$776,$A105,СВЦЭМ!$B$33:$B$776,F$83)+'СЕТ СН'!$H$14+СВЦЭМ!$D$10+'СЕТ СН'!$H$5-'СЕТ СН'!$H$24</f>
        <v>2701.2060986900001</v>
      </c>
      <c r="G105" s="36">
        <f>SUMIFS(СВЦЭМ!$D$33:$D$776,СВЦЭМ!$A$33:$A$776,$A105,СВЦЭМ!$B$33:$B$776,G$83)+'СЕТ СН'!$H$14+СВЦЭМ!$D$10+'СЕТ СН'!$H$5-'СЕТ СН'!$H$24</f>
        <v>2704.22048662</v>
      </c>
      <c r="H105" s="36">
        <f>SUMIFS(СВЦЭМ!$D$33:$D$776,СВЦЭМ!$A$33:$A$776,$A105,СВЦЭМ!$B$33:$B$776,H$83)+'СЕТ СН'!$H$14+СВЦЭМ!$D$10+'СЕТ СН'!$H$5-'СЕТ СН'!$H$24</f>
        <v>2673.5181898400001</v>
      </c>
      <c r="I105" s="36">
        <f>SUMIFS(СВЦЭМ!$D$33:$D$776,СВЦЭМ!$A$33:$A$776,$A105,СВЦЭМ!$B$33:$B$776,I$83)+'СЕТ СН'!$H$14+СВЦЭМ!$D$10+'СЕТ СН'!$H$5-'СЕТ СН'!$H$24</f>
        <v>2652.4108542600002</v>
      </c>
      <c r="J105" s="36">
        <f>SUMIFS(СВЦЭМ!$D$33:$D$776,СВЦЭМ!$A$33:$A$776,$A105,СВЦЭМ!$B$33:$B$776,J$83)+'СЕТ СН'!$H$14+СВЦЭМ!$D$10+'СЕТ СН'!$H$5-'СЕТ СН'!$H$24</f>
        <v>2622.2173045500003</v>
      </c>
      <c r="K105" s="36">
        <f>SUMIFS(СВЦЭМ!$D$33:$D$776,СВЦЭМ!$A$33:$A$776,$A105,СВЦЭМ!$B$33:$B$776,K$83)+'СЕТ СН'!$H$14+СВЦЭМ!$D$10+'СЕТ СН'!$H$5-'СЕТ СН'!$H$24</f>
        <v>2601.3533259800001</v>
      </c>
      <c r="L105" s="36">
        <f>SUMIFS(СВЦЭМ!$D$33:$D$776,СВЦЭМ!$A$33:$A$776,$A105,СВЦЭМ!$B$33:$B$776,L$83)+'СЕТ СН'!$H$14+СВЦЭМ!$D$10+'СЕТ СН'!$H$5-'СЕТ СН'!$H$24</f>
        <v>2602.0560008100001</v>
      </c>
      <c r="M105" s="36">
        <f>SUMIFS(СВЦЭМ!$D$33:$D$776,СВЦЭМ!$A$33:$A$776,$A105,СВЦЭМ!$B$33:$B$776,M$83)+'СЕТ СН'!$H$14+СВЦЭМ!$D$10+'СЕТ СН'!$H$5-'СЕТ СН'!$H$24</f>
        <v>2597.0878075999999</v>
      </c>
      <c r="N105" s="36">
        <f>SUMIFS(СВЦЭМ!$D$33:$D$776,СВЦЭМ!$A$33:$A$776,$A105,СВЦЭМ!$B$33:$B$776,N$83)+'СЕТ СН'!$H$14+СВЦЭМ!$D$10+'СЕТ СН'!$H$5-'СЕТ СН'!$H$24</f>
        <v>2590.3821429300001</v>
      </c>
      <c r="O105" s="36">
        <f>SUMIFS(СВЦЭМ!$D$33:$D$776,СВЦЭМ!$A$33:$A$776,$A105,СВЦЭМ!$B$33:$B$776,O$83)+'СЕТ СН'!$H$14+СВЦЭМ!$D$10+'СЕТ СН'!$H$5-'СЕТ СН'!$H$24</f>
        <v>2584.5470586199999</v>
      </c>
      <c r="P105" s="36">
        <f>SUMIFS(СВЦЭМ!$D$33:$D$776,СВЦЭМ!$A$33:$A$776,$A105,СВЦЭМ!$B$33:$B$776,P$83)+'СЕТ СН'!$H$14+СВЦЭМ!$D$10+'СЕТ СН'!$H$5-'СЕТ СН'!$H$24</f>
        <v>2582.8833621900003</v>
      </c>
      <c r="Q105" s="36">
        <f>SUMIFS(СВЦЭМ!$D$33:$D$776,СВЦЭМ!$A$33:$A$776,$A105,СВЦЭМ!$B$33:$B$776,Q$83)+'СЕТ СН'!$H$14+СВЦЭМ!$D$10+'СЕТ СН'!$H$5-'СЕТ СН'!$H$24</f>
        <v>2577.6407889700004</v>
      </c>
      <c r="R105" s="36">
        <f>SUMIFS(СВЦЭМ!$D$33:$D$776,СВЦЭМ!$A$33:$A$776,$A105,СВЦЭМ!$B$33:$B$776,R$83)+'СЕТ СН'!$H$14+СВЦЭМ!$D$10+'СЕТ СН'!$H$5-'СЕТ СН'!$H$24</f>
        <v>2587.18764986</v>
      </c>
      <c r="S105" s="36">
        <f>SUMIFS(СВЦЭМ!$D$33:$D$776,СВЦЭМ!$A$33:$A$776,$A105,СВЦЭМ!$B$33:$B$776,S$83)+'СЕТ СН'!$H$14+СВЦЭМ!$D$10+'СЕТ СН'!$H$5-'СЕТ СН'!$H$24</f>
        <v>2608.9602593300001</v>
      </c>
      <c r="T105" s="36">
        <f>SUMIFS(СВЦЭМ!$D$33:$D$776,СВЦЭМ!$A$33:$A$776,$A105,СВЦЭМ!$B$33:$B$776,T$83)+'СЕТ СН'!$H$14+СВЦЭМ!$D$10+'СЕТ СН'!$H$5-'СЕТ СН'!$H$24</f>
        <v>2627.1990354700001</v>
      </c>
      <c r="U105" s="36">
        <f>SUMIFS(СВЦЭМ!$D$33:$D$776,СВЦЭМ!$A$33:$A$776,$A105,СВЦЭМ!$B$33:$B$776,U$83)+'СЕТ СН'!$H$14+СВЦЭМ!$D$10+'СЕТ СН'!$H$5-'СЕТ СН'!$H$24</f>
        <v>2663.9063122100001</v>
      </c>
      <c r="V105" s="36">
        <f>SUMIFS(СВЦЭМ!$D$33:$D$776,СВЦЭМ!$A$33:$A$776,$A105,СВЦЭМ!$B$33:$B$776,V$83)+'СЕТ СН'!$H$14+СВЦЭМ!$D$10+'СЕТ СН'!$H$5-'СЕТ СН'!$H$24</f>
        <v>2675.5172016699998</v>
      </c>
      <c r="W105" s="36">
        <f>SUMIFS(СВЦЭМ!$D$33:$D$776,СВЦЭМ!$A$33:$A$776,$A105,СВЦЭМ!$B$33:$B$776,W$83)+'СЕТ СН'!$H$14+СВЦЭМ!$D$10+'СЕТ СН'!$H$5-'СЕТ СН'!$H$24</f>
        <v>2671.3302324699998</v>
      </c>
      <c r="X105" s="36">
        <f>SUMIFS(СВЦЭМ!$D$33:$D$776,СВЦЭМ!$A$33:$A$776,$A105,СВЦЭМ!$B$33:$B$776,X$83)+'СЕТ СН'!$H$14+СВЦЭМ!$D$10+'СЕТ СН'!$H$5-'СЕТ СН'!$H$24</f>
        <v>2643.8371817000002</v>
      </c>
      <c r="Y105" s="36">
        <f>SUMIFS(СВЦЭМ!$D$33:$D$776,СВЦЭМ!$A$33:$A$776,$A105,СВЦЭМ!$B$33:$B$776,Y$83)+'СЕТ СН'!$H$14+СВЦЭМ!$D$10+'СЕТ СН'!$H$5-'СЕТ СН'!$H$24</f>
        <v>2614.9691970100002</v>
      </c>
    </row>
    <row r="106" spans="1:25" ht="15.75" x14ac:dyDescent="0.2">
      <c r="A106" s="35">
        <f t="shared" si="2"/>
        <v>43731</v>
      </c>
      <c r="B106" s="36">
        <f>SUMIFS(СВЦЭМ!$D$33:$D$776,СВЦЭМ!$A$33:$A$776,$A106,СВЦЭМ!$B$33:$B$776,B$83)+'СЕТ СН'!$H$14+СВЦЭМ!$D$10+'СЕТ СН'!$H$5-'СЕТ СН'!$H$24</f>
        <v>2675.0169242900001</v>
      </c>
      <c r="C106" s="36">
        <f>SUMIFS(СВЦЭМ!$D$33:$D$776,СВЦЭМ!$A$33:$A$776,$A106,СВЦЭМ!$B$33:$B$776,C$83)+'СЕТ СН'!$H$14+СВЦЭМ!$D$10+'СЕТ СН'!$H$5-'СЕТ СН'!$H$24</f>
        <v>2703.82170223</v>
      </c>
      <c r="D106" s="36">
        <f>SUMIFS(СВЦЭМ!$D$33:$D$776,СВЦЭМ!$A$33:$A$776,$A106,СВЦЭМ!$B$33:$B$776,D$83)+'СЕТ СН'!$H$14+СВЦЭМ!$D$10+'СЕТ СН'!$H$5-'СЕТ СН'!$H$24</f>
        <v>2733.5414338099999</v>
      </c>
      <c r="E106" s="36">
        <f>SUMIFS(СВЦЭМ!$D$33:$D$776,СВЦЭМ!$A$33:$A$776,$A106,СВЦЭМ!$B$33:$B$776,E$83)+'СЕТ СН'!$H$14+СВЦЭМ!$D$10+'СЕТ СН'!$H$5-'СЕТ СН'!$H$24</f>
        <v>2749.38500122</v>
      </c>
      <c r="F106" s="36">
        <f>SUMIFS(СВЦЭМ!$D$33:$D$776,СВЦЭМ!$A$33:$A$776,$A106,СВЦЭМ!$B$33:$B$776,F$83)+'СЕТ СН'!$H$14+СВЦЭМ!$D$10+'СЕТ СН'!$H$5-'СЕТ СН'!$H$24</f>
        <v>2755.4970378500002</v>
      </c>
      <c r="G106" s="36">
        <f>SUMIFS(СВЦЭМ!$D$33:$D$776,СВЦЭМ!$A$33:$A$776,$A106,СВЦЭМ!$B$33:$B$776,G$83)+'СЕТ СН'!$H$14+СВЦЭМ!$D$10+'СЕТ СН'!$H$5-'СЕТ СН'!$H$24</f>
        <v>2741.8424410600001</v>
      </c>
      <c r="H106" s="36">
        <f>SUMIFS(СВЦЭМ!$D$33:$D$776,СВЦЭМ!$A$33:$A$776,$A106,СВЦЭМ!$B$33:$B$776,H$83)+'СЕТ СН'!$H$14+СВЦЭМ!$D$10+'СЕТ СН'!$H$5-'СЕТ СН'!$H$24</f>
        <v>2695.00192677</v>
      </c>
      <c r="I106" s="36">
        <f>SUMIFS(СВЦЭМ!$D$33:$D$776,СВЦЭМ!$A$33:$A$776,$A106,СВЦЭМ!$B$33:$B$776,I$83)+'СЕТ СН'!$H$14+СВЦЭМ!$D$10+'СЕТ СН'!$H$5-'СЕТ СН'!$H$24</f>
        <v>2625.3496433099999</v>
      </c>
      <c r="J106" s="36">
        <f>SUMIFS(СВЦЭМ!$D$33:$D$776,СВЦЭМ!$A$33:$A$776,$A106,СВЦЭМ!$B$33:$B$776,J$83)+'СЕТ СН'!$H$14+СВЦЭМ!$D$10+'СЕТ СН'!$H$5-'СЕТ СН'!$H$24</f>
        <v>2607.9412086100001</v>
      </c>
      <c r="K106" s="36">
        <f>SUMIFS(СВЦЭМ!$D$33:$D$776,СВЦЭМ!$A$33:$A$776,$A106,СВЦЭМ!$B$33:$B$776,K$83)+'СЕТ СН'!$H$14+СВЦЭМ!$D$10+'СЕТ СН'!$H$5-'СЕТ СН'!$H$24</f>
        <v>2588.9354216500001</v>
      </c>
      <c r="L106" s="36">
        <f>SUMIFS(СВЦЭМ!$D$33:$D$776,СВЦЭМ!$A$33:$A$776,$A106,СВЦЭМ!$B$33:$B$776,L$83)+'СЕТ СН'!$H$14+СВЦЭМ!$D$10+'СЕТ СН'!$H$5-'СЕТ СН'!$H$24</f>
        <v>2581.3072539200002</v>
      </c>
      <c r="M106" s="36">
        <f>SUMIFS(СВЦЭМ!$D$33:$D$776,СВЦЭМ!$A$33:$A$776,$A106,СВЦЭМ!$B$33:$B$776,M$83)+'СЕТ СН'!$H$14+СВЦЭМ!$D$10+'СЕТ СН'!$H$5-'СЕТ СН'!$H$24</f>
        <v>2585.8609855499999</v>
      </c>
      <c r="N106" s="36">
        <f>SUMIFS(СВЦЭМ!$D$33:$D$776,СВЦЭМ!$A$33:$A$776,$A106,СВЦЭМ!$B$33:$B$776,N$83)+'СЕТ СН'!$H$14+СВЦЭМ!$D$10+'СЕТ СН'!$H$5-'СЕТ СН'!$H$24</f>
        <v>2589.25265132</v>
      </c>
      <c r="O106" s="36">
        <f>SUMIFS(СВЦЭМ!$D$33:$D$776,СВЦЭМ!$A$33:$A$776,$A106,СВЦЭМ!$B$33:$B$776,O$83)+'СЕТ СН'!$H$14+СВЦЭМ!$D$10+'СЕТ СН'!$H$5-'СЕТ СН'!$H$24</f>
        <v>2594.04759388</v>
      </c>
      <c r="P106" s="36">
        <f>SUMIFS(СВЦЭМ!$D$33:$D$776,СВЦЭМ!$A$33:$A$776,$A106,СВЦЭМ!$B$33:$B$776,P$83)+'СЕТ СН'!$H$14+СВЦЭМ!$D$10+'СЕТ СН'!$H$5-'СЕТ СН'!$H$24</f>
        <v>2593.66105079</v>
      </c>
      <c r="Q106" s="36">
        <f>SUMIFS(СВЦЭМ!$D$33:$D$776,СВЦЭМ!$A$33:$A$776,$A106,СВЦЭМ!$B$33:$B$776,Q$83)+'СЕТ СН'!$H$14+СВЦЭМ!$D$10+'СЕТ СН'!$H$5-'СЕТ СН'!$H$24</f>
        <v>2604.61983943</v>
      </c>
      <c r="R106" s="36">
        <f>SUMIFS(СВЦЭМ!$D$33:$D$776,СВЦЭМ!$A$33:$A$776,$A106,СВЦЭМ!$B$33:$B$776,R$83)+'СЕТ СН'!$H$14+СВЦЭМ!$D$10+'СЕТ СН'!$H$5-'СЕТ СН'!$H$24</f>
        <v>2571.30494813</v>
      </c>
      <c r="S106" s="36">
        <f>SUMIFS(СВЦЭМ!$D$33:$D$776,СВЦЭМ!$A$33:$A$776,$A106,СВЦЭМ!$B$33:$B$776,S$83)+'СЕТ СН'!$H$14+СВЦЭМ!$D$10+'СЕТ СН'!$H$5-'СЕТ СН'!$H$24</f>
        <v>2527.50763783</v>
      </c>
      <c r="T106" s="36">
        <f>SUMIFS(СВЦЭМ!$D$33:$D$776,СВЦЭМ!$A$33:$A$776,$A106,СВЦЭМ!$B$33:$B$776,T$83)+'СЕТ СН'!$H$14+СВЦЭМ!$D$10+'СЕТ СН'!$H$5-'СЕТ СН'!$H$24</f>
        <v>2537.2645965000002</v>
      </c>
      <c r="U106" s="36">
        <f>SUMIFS(СВЦЭМ!$D$33:$D$776,СВЦЭМ!$A$33:$A$776,$A106,СВЦЭМ!$B$33:$B$776,U$83)+'СЕТ СН'!$H$14+СВЦЭМ!$D$10+'СЕТ СН'!$H$5-'СЕТ СН'!$H$24</f>
        <v>2574.2900680800003</v>
      </c>
      <c r="V106" s="36">
        <f>SUMIFS(СВЦЭМ!$D$33:$D$776,СВЦЭМ!$A$33:$A$776,$A106,СВЦЭМ!$B$33:$B$776,V$83)+'СЕТ СН'!$H$14+СВЦЭМ!$D$10+'СЕТ СН'!$H$5-'СЕТ СН'!$H$24</f>
        <v>2579.9216909000002</v>
      </c>
      <c r="W106" s="36">
        <f>SUMIFS(СВЦЭМ!$D$33:$D$776,СВЦЭМ!$A$33:$A$776,$A106,СВЦЭМ!$B$33:$B$776,W$83)+'СЕТ СН'!$H$14+СВЦЭМ!$D$10+'СЕТ СН'!$H$5-'СЕТ СН'!$H$24</f>
        <v>2581.67716053</v>
      </c>
      <c r="X106" s="36">
        <f>SUMIFS(СВЦЭМ!$D$33:$D$776,СВЦЭМ!$A$33:$A$776,$A106,СВЦЭМ!$B$33:$B$776,X$83)+'СЕТ СН'!$H$14+СВЦЭМ!$D$10+'СЕТ СН'!$H$5-'СЕТ СН'!$H$24</f>
        <v>2550.9784357400004</v>
      </c>
      <c r="Y106" s="36">
        <f>SUMIFS(СВЦЭМ!$D$33:$D$776,СВЦЭМ!$A$33:$A$776,$A106,СВЦЭМ!$B$33:$B$776,Y$83)+'СЕТ СН'!$H$14+СВЦЭМ!$D$10+'СЕТ СН'!$H$5-'СЕТ СН'!$H$24</f>
        <v>2576.4223753200004</v>
      </c>
    </row>
    <row r="107" spans="1:25" ht="15.75" x14ac:dyDescent="0.2">
      <c r="A107" s="35">
        <f t="shared" si="2"/>
        <v>43732</v>
      </c>
      <c r="B107" s="36">
        <f>SUMIFS(СВЦЭМ!$D$33:$D$776,СВЦЭМ!$A$33:$A$776,$A107,СВЦЭМ!$B$33:$B$776,B$83)+'СЕТ СН'!$H$14+СВЦЭМ!$D$10+'СЕТ СН'!$H$5-'СЕТ СН'!$H$24</f>
        <v>2676.9512002199999</v>
      </c>
      <c r="C107" s="36">
        <f>SUMIFS(СВЦЭМ!$D$33:$D$776,СВЦЭМ!$A$33:$A$776,$A107,СВЦЭМ!$B$33:$B$776,C$83)+'СЕТ СН'!$H$14+СВЦЭМ!$D$10+'СЕТ СН'!$H$5-'СЕТ СН'!$H$24</f>
        <v>2703.11572703</v>
      </c>
      <c r="D107" s="36">
        <f>SUMIFS(СВЦЭМ!$D$33:$D$776,СВЦЭМ!$A$33:$A$776,$A107,СВЦЭМ!$B$33:$B$776,D$83)+'СЕТ СН'!$H$14+СВЦЭМ!$D$10+'СЕТ СН'!$H$5-'СЕТ СН'!$H$24</f>
        <v>2713.3152390499999</v>
      </c>
      <c r="E107" s="36">
        <f>SUMIFS(СВЦЭМ!$D$33:$D$776,СВЦЭМ!$A$33:$A$776,$A107,СВЦЭМ!$B$33:$B$776,E$83)+'СЕТ СН'!$H$14+СВЦЭМ!$D$10+'СЕТ СН'!$H$5-'СЕТ СН'!$H$24</f>
        <v>2720.4799767200002</v>
      </c>
      <c r="F107" s="36">
        <f>SUMIFS(СВЦЭМ!$D$33:$D$776,СВЦЭМ!$A$33:$A$776,$A107,СВЦЭМ!$B$33:$B$776,F$83)+'СЕТ СН'!$H$14+СВЦЭМ!$D$10+'СЕТ СН'!$H$5-'СЕТ СН'!$H$24</f>
        <v>2712.5066387800002</v>
      </c>
      <c r="G107" s="36">
        <f>SUMIFS(СВЦЭМ!$D$33:$D$776,СВЦЭМ!$A$33:$A$776,$A107,СВЦЭМ!$B$33:$B$776,G$83)+'СЕТ СН'!$H$14+СВЦЭМ!$D$10+'СЕТ СН'!$H$5-'СЕТ СН'!$H$24</f>
        <v>2699.6549603399999</v>
      </c>
      <c r="H107" s="36">
        <f>SUMIFS(СВЦЭМ!$D$33:$D$776,СВЦЭМ!$A$33:$A$776,$A107,СВЦЭМ!$B$33:$B$776,H$83)+'СЕТ СН'!$H$14+СВЦЭМ!$D$10+'СЕТ СН'!$H$5-'СЕТ СН'!$H$24</f>
        <v>2657.74884402</v>
      </c>
      <c r="I107" s="36">
        <f>SUMIFS(СВЦЭМ!$D$33:$D$776,СВЦЭМ!$A$33:$A$776,$A107,СВЦЭМ!$B$33:$B$776,I$83)+'СЕТ СН'!$H$14+СВЦЭМ!$D$10+'СЕТ СН'!$H$5-'СЕТ СН'!$H$24</f>
        <v>2613.2264630200002</v>
      </c>
      <c r="J107" s="36">
        <f>SUMIFS(СВЦЭМ!$D$33:$D$776,СВЦЭМ!$A$33:$A$776,$A107,СВЦЭМ!$B$33:$B$776,J$83)+'СЕТ СН'!$H$14+СВЦЭМ!$D$10+'СЕТ СН'!$H$5-'СЕТ СН'!$H$24</f>
        <v>2605.2112690499998</v>
      </c>
      <c r="K107" s="36">
        <f>SUMIFS(СВЦЭМ!$D$33:$D$776,СВЦЭМ!$A$33:$A$776,$A107,СВЦЭМ!$B$33:$B$776,K$83)+'СЕТ СН'!$H$14+СВЦЭМ!$D$10+'СЕТ СН'!$H$5-'СЕТ СН'!$H$24</f>
        <v>2609.5274120900003</v>
      </c>
      <c r="L107" s="36">
        <f>SUMIFS(СВЦЭМ!$D$33:$D$776,СВЦЭМ!$A$33:$A$776,$A107,СВЦЭМ!$B$33:$B$776,L$83)+'СЕТ СН'!$H$14+СВЦЭМ!$D$10+'СЕТ СН'!$H$5-'СЕТ СН'!$H$24</f>
        <v>2611.99471184</v>
      </c>
      <c r="M107" s="36">
        <f>SUMIFS(СВЦЭМ!$D$33:$D$776,СВЦЭМ!$A$33:$A$776,$A107,СВЦЭМ!$B$33:$B$776,M$83)+'СЕТ СН'!$H$14+СВЦЭМ!$D$10+'СЕТ СН'!$H$5-'СЕТ СН'!$H$24</f>
        <v>2604.30038122</v>
      </c>
      <c r="N107" s="36">
        <f>SUMIFS(СВЦЭМ!$D$33:$D$776,СВЦЭМ!$A$33:$A$776,$A107,СВЦЭМ!$B$33:$B$776,N$83)+'СЕТ СН'!$H$14+СВЦЭМ!$D$10+'СЕТ СН'!$H$5-'СЕТ СН'!$H$24</f>
        <v>2598.74916312</v>
      </c>
      <c r="O107" s="36">
        <f>SUMIFS(СВЦЭМ!$D$33:$D$776,СВЦЭМ!$A$33:$A$776,$A107,СВЦЭМ!$B$33:$B$776,O$83)+'СЕТ СН'!$H$14+СВЦЭМ!$D$10+'СЕТ СН'!$H$5-'СЕТ СН'!$H$24</f>
        <v>2601.5557109000001</v>
      </c>
      <c r="P107" s="36">
        <f>SUMIFS(СВЦЭМ!$D$33:$D$776,СВЦЭМ!$A$33:$A$776,$A107,СВЦЭМ!$B$33:$B$776,P$83)+'СЕТ СН'!$H$14+СВЦЭМ!$D$10+'СЕТ СН'!$H$5-'СЕТ СН'!$H$24</f>
        <v>2600.72569165</v>
      </c>
      <c r="Q107" s="36">
        <f>SUMIFS(СВЦЭМ!$D$33:$D$776,СВЦЭМ!$A$33:$A$776,$A107,СВЦЭМ!$B$33:$B$776,Q$83)+'СЕТ СН'!$H$14+СВЦЭМ!$D$10+'СЕТ СН'!$H$5-'СЕТ СН'!$H$24</f>
        <v>2600.4346249600003</v>
      </c>
      <c r="R107" s="36">
        <f>SUMIFS(СВЦЭМ!$D$33:$D$776,СВЦЭМ!$A$33:$A$776,$A107,СВЦЭМ!$B$33:$B$776,R$83)+'СЕТ СН'!$H$14+СВЦЭМ!$D$10+'СЕТ СН'!$H$5-'СЕТ СН'!$H$24</f>
        <v>2565.1054193099999</v>
      </c>
      <c r="S107" s="36">
        <f>SUMIFS(СВЦЭМ!$D$33:$D$776,СВЦЭМ!$A$33:$A$776,$A107,СВЦЭМ!$B$33:$B$776,S$83)+'СЕТ СН'!$H$14+СВЦЭМ!$D$10+'СЕТ СН'!$H$5-'СЕТ СН'!$H$24</f>
        <v>2526.3507768999998</v>
      </c>
      <c r="T107" s="36">
        <f>SUMIFS(СВЦЭМ!$D$33:$D$776,СВЦЭМ!$A$33:$A$776,$A107,СВЦЭМ!$B$33:$B$776,T$83)+'СЕТ СН'!$H$14+СВЦЭМ!$D$10+'СЕТ СН'!$H$5-'СЕТ СН'!$H$24</f>
        <v>2534.3400891900001</v>
      </c>
      <c r="U107" s="36">
        <f>SUMIFS(СВЦЭМ!$D$33:$D$776,СВЦЭМ!$A$33:$A$776,$A107,СВЦЭМ!$B$33:$B$776,U$83)+'СЕТ СН'!$H$14+СВЦЭМ!$D$10+'СЕТ СН'!$H$5-'СЕТ СН'!$H$24</f>
        <v>2558.2606289400001</v>
      </c>
      <c r="V107" s="36">
        <f>SUMIFS(СВЦЭМ!$D$33:$D$776,СВЦЭМ!$A$33:$A$776,$A107,СВЦЭМ!$B$33:$B$776,V$83)+'СЕТ СН'!$H$14+СВЦЭМ!$D$10+'СЕТ СН'!$H$5-'СЕТ СН'!$H$24</f>
        <v>2565.6044845699998</v>
      </c>
      <c r="W107" s="36">
        <f>SUMIFS(СВЦЭМ!$D$33:$D$776,СВЦЭМ!$A$33:$A$776,$A107,СВЦЭМ!$B$33:$B$776,W$83)+'СЕТ СН'!$H$14+СВЦЭМ!$D$10+'СЕТ СН'!$H$5-'СЕТ СН'!$H$24</f>
        <v>2554.8690147100001</v>
      </c>
      <c r="X107" s="36">
        <f>SUMIFS(СВЦЭМ!$D$33:$D$776,СВЦЭМ!$A$33:$A$776,$A107,СВЦЭМ!$B$33:$B$776,X$83)+'СЕТ СН'!$H$14+СВЦЭМ!$D$10+'СЕТ СН'!$H$5-'СЕТ СН'!$H$24</f>
        <v>2527.7978382299998</v>
      </c>
      <c r="Y107" s="36">
        <f>SUMIFS(СВЦЭМ!$D$33:$D$776,СВЦЭМ!$A$33:$A$776,$A107,СВЦЭМ!$B$33:$B$776,Y$83)+'СЕТ СН'!$H$14+СВЦЭМ!$D$10+'СЕТ СН'!$H$5-'СЕТ СН'!$H$24</f>
        <v>2568.48701024</v>
      </c>
    </row>
    <row r="108" spans="1:25" ht="15.75" x14ac:dyDescent="0.2">
      <c r="A108" s="35">
        <f t="shared" si="2"/>
        <v>43733</v>
      </c>
      <c r="B108" s="36">
        <f>SUMIFS(СВЦЭМ!$D$33:$D$776,СВЦЭМ!$A$33:$A$776,$A108,СВЦЭМ!$B$33:$B$776,B$83)+'СЕТ СН'!$H$14+СВЦЭМ!$D$10+'СЕТ СН'!$H$5-'СЕТ СН'!$H$24</f>
        <v>2622.1680913800001</v>
      </c>
      <c r="C108" s="36">
        <f>SUMIFS(СВЦЭМ!$D$33:$D$776,СВЦЭМ!$A$33:$A$776,$A108,СВЦЭМ!$B$33:$B$776,C$83)+'СЕТ СН'!$H$14+СВЦЭМ!$D$10+'СЕТ СН'!$H$5-'СЕТ СН'!$H$24</f>
        <v>2651.3918976499999</v>
      </c>
      <c r="D108" s="36">
        <f>SUMIFS(СВЦЭМ!$D$33:$D$776,СВЦЭМ!$A$33:$A$776,$A108,СВЦЭМ!$B$33:$B$776,D$83)+'СЕТ СН'!$H$14+СВЦЭМ!$D$10+'СЕТ СН'!$H$5-'СЕТ СН'!$H$24</f>
        <v>2669.1552048799999</v>
      </c>
      <c r="E108" s="36">
        <f>SUMIFS(СВЦЭМ!$D$33:$D$776,СВЦЭМ!$A$33:$A$776,$A108,СВЦЭМ!$B$33:$B$776,E$83)+'СЕТ СН'!$H$14+СВЦЭМ!$D$10+'СЕТ СН'!$H$5-'СЕТ СН'!$H$24</f>
        <v>2664.0413572699999</v>
      </c>
      <c r="F108" s="36">
        <f>SUMIFS(СВЦЭМ!$D$33:$D$776,СВЦЭМ!$A$33:$A$776,$A108,СВЦЭМ!$B$33:$B$776,F$83)+'СЕТ СН'!$H$14+СВЦЭМ!$D$10+'СЕТ СН'!$H$5-'СЕТ СН'!$H$24</f>
        <v>2664.8513010699999</v>
      </c>
      <c r="G108" s="36">
        <f>SUMIFS(СВЦЭМ!$D$33:$D$776,СВЦЭМ!$A$33:$A$776,$A108,СВЦЭМ!$B$33:$B$776,G$83)+'СЕТ СН'!$H$14+СВЦЭМ!$D$10+'СЕТ СН'!$H$5-'СЕТ СН'!$H$24</f>
        <v>2651.6507317599999</v>
      </c>
      <c r="H108" s="36">
        <f>SUMIFS(СВЦЭМ!$D$33:$D$776,СВЦЭМ!$A$33:$A$776,$A108,СВЦЭМ!$B$33:$B$776,H$83)+'СЕТ СН'!$H$14+СВЦЭМ!$D$10+'СЕТ СН'!$H$5-'СЕТ СН'!$H$24</f>
        <v>2607.8932395900001</v>
      </c>
      <c r="I108" s="36">
        <f>SUMIFS(СВЦЭМ!$D$33:$D$776,СВЦЭМ!$A$33:$A$776,$A108,СВЦЭМ!$B$33:$B$776,I$83)+'СЕТ СН'!$H$14+СВЦЭМ!$D$10+'СЕТ СН'!$H$5-'СЕТ СН'!$H$24</f>
        <v>2563.3289665299999</v>
      </c>
      <c r="J108" s="36">
        <f>SUMIFS(СВЦЭМ!$D$33:$D$776,СВЦЭМ!$A$33:$A$776,$A108,СВЦЭМ!$B$33:$B$776,J$83)+'СЕТ СН'!$H$14+СВЦЭМ!$D$10+'СЕТ СН'!$H$5-'СЕТ СН'!$H$24</f>
        <v>2537.8216318499999</v>
      </c>
      <c r="K108" s="36">
        <f>SUMIFS(СВЦЭМ!$D$33:$D$776,СВЦЭМ!$A$33:$A$776,$A108,СВЦЭМ!$B$33:$B$776,K$83)+'СЕТ СН'!$H$14+СВЦЭМ!$D$10+'СЕТ СН'!$H$5-'СЕТ СН'!$H$24</f>
        <v>2526.45770434</v>
      </c>
      <c r="L108" s="36">
        <f>SUMIFS(СВЦЭМ!$D$33:$D$776,СВЦЭМ!$A$33:$A$776,$A108,СВЦЭМ!$B$33:$B$776,L$83)+'СЕТ СН'!$H$14+СВЦЭМ!$D$10+'СЕТ СН'!$H$5-'СЕТ СН'!$H$24</f>
        <v>2529.6599217399998</v>
      </c>
      <c r="M108" s="36">
        <f>SUMIFS(СВЦЭМ!$D$33:$D$776,СВЦЭМ!$A$33:$A$776,$A108,СВЦЭМ!$B$33:$B$776,M$83)+'СЕТ СН'!$H$14+СВЦЭМ!$D$10+'СЕТ СН'!$H$5-'СЕТ СН'!$H$24</f>
        <v>2539.4036119100001</v>
      </c>
      <c r="N108" s="36">
        <f>SUMIFS(СВЦЭМ!$D$33:$D$776,СВЦЭМ!$A$33:$A$776,$A108,СВЦЭМ!$B$33:$B$776,N$83)+'СЕТ СН'!$H$14+СВЦЭМ!$D$10+'СЕТ СН'!$H$5-'СЕТ СН'!$H$24</f>
        <v>2547.0562242300002</v>
      </c>
      <c r="O108" s="36">
        <f>SUMIFS(СВЦЭМ!$D$33:$D$776,СВЦЭМ!$A$33:$A$776,$A108,СВЦЭМ!$B$33:$B$776,O$83)+'СЕТ СН'!$H$14+СВЦЭМ!$D$10+'СЕТ СН'!$H$5-'СЕТ СН'!$H$24</f>
        <v>2550.15180465</v>
      </c>
      <c r="P108" s="36">
        <f>SUMIFS(СВЦЭМ!$D$33:$D$776,СВЦЭМ!$A$33:$A$776,$A108,СВЦЭМ!$B$33:$B$776,P$83)+'СЕТ СН'!$H$14+СВЦЭМ!$D$10+'СЕТ СН'!$H$5-'СЕТ СН'!$H$24</f>
        <v>2559.6753063000001</v>
      </c>
      <c r="Q108" s="36">
        <f>SUMIFS(СВЦЭМ!$D$33:$D$776,СВЦЭМ!$A$33:$A$776,$A108,СВЦЭМ!$B$33:$B$776,Q$83)+'СЕТ СН'!$H$14+СВЦЭМ!$D$10+'СЕТ СН'!$H$5-'СЕТ СН'!$H$24</f>
        <v>2563.4020945100001</v>
      </c>
      <c r="R108" s="36">
        <f>SUMIFS(СВЦЭМ!$D$33:$D$776,СВЦЭМ!$A$33:$A$776,$A108,СВЦЭМ!$B$33:$B$776,R$83)+'СЕТ СН'!$H$14+СВЦЭМ!$D$10+'СЕТ СН'!$H$5-'СЕТ СН'!$H$24</f>
        <v>2574.1546272800001</v>
      </c>
      <c r="S108" s="36">
        <f>SUMIFS(СВЦЭМ!$D$33:$D$776,СВЦЭМ!$A$33:$A$776,$A108,СВЦЭМ!$B$33:$B$776,S$83)+'СЕТ СН'!$H$14+СВЦЭМ!$D$10+'СЕТ СН'!$H$5-'СЕТ СН'!$H$24</f>
        <v>2576.9643857000001</v>
      </c>
      <c r="T108" s="36">
        <f>SUMIFS(СВЦЭМ!$D$33:$D$776,СВЦЭМ!$A$33:$A$776,$A108,СВЦЭМ!$B$33:$B$776,T$83)+'СЕТ СН'!$H$14+СВЦЭМ!$D$10+'СЕТ СН'!$H$5-'СЕТ СН'!$H$24</f>
        <v>2574.0043735700001</v>
      </c>
      <c r="U108" s="36">
        <f>SUMIFS(СВЦЭМ!$D$33:$D$776,СВЦЭМ!$A$33:$A$776,$A108,СВЦЭМ!$B$33:$B$776,U$83)+'СЕТ СН'!$H$14+СВЦЭМ!$D$10+'СЕТ СН'!$H$5-'СЕТ СН'!$H$24</f>
        <v>2589.80055244</v>
      </c>
      <c r="V108" s="36">
        <f>SUMIFS(СВЦЭМ!$D$33:$D$776,СВЦЭМ!$A$33:$A$776,$A108,СВЦЭМ!$B$33:$B$776,V$83)+'СЕТ СН'!$H$14+СВЦЭМ!$D$10+'СЕТ СН'!$H$5-'СЕТ СН'!$H$24</f>
        <v>2596.3924068400001</v>
      </c>
      <c r="W108" s="36">
        <f>SUMIFS(СВЦЭМ!$D$33:$D$776,СВЦЭМ!$A$33:$A$776,$A108,СВЦЭМ!$B$33:$B$776,W$83)+'СЕТ СН'!$H$14+СВЦЭМ!$D$10+'СЕТ СН'!$H$5-'СЕТ СН'!$H$24</f>
        <v>2579.3445607399999</v>
      </c>
      <c r="X108" s="36">
        <f>SUMIFS(СВЦЭМ!$D$33:$D$776,СВЦЭМ!$A$33:$A$776,$A108,СВЦЭМ!$B$33:$B$776,X$83)+'СЕТ СН'!$H$14+СВЦЭМ!$D$10+'СЕТ СН'!$H$5-'СЕТ СН'!$H$24</f>
        <v>2562.7475029900002</v>
      </c>
      <c r="Y108" s="36">
        <f>SUMIFS(СВЦЭМ!$D$33:$D$776,СВЦЭМ!$A$33:$A$776,$A108,СВЦЭМ!$B$33:$B$776,Y$83)+'СЕТ СН'!$H$14+СВЦЭМ!$D$10+'СЕТ СН'!$H$5-'СЕТ СН'!$H$24</f>
        <v>2547.2500765200002</v>
      </c>
    </row>
    <row r="109" spans="1:25" ht="15.75" x14ac:dyDescent="0.2">
      <c r="A109" s="35">
        <f t="shared" si="2"/>
        <v>43734</v>
      </c>
      <c r="B109" s="36">
        <f>SUMIFS(СВЦЭМ!$D$33:$D$776,СВЦЭМ!$A$33:$A$776,$A109,СВЦЭМ!$B$33:$B$776,B$83)+'СЕТ СН'!$H$14+СВЦЭМ!$D$10+'СЕТ СН'!$H$5-'СЕТ СН'!$H$24</f>
        <v>2598.6474986900002</v>
      </c>
      <c r="C109" s="36">
        <f>SUMIFS(СВЦЭМ!$D$33:$D$776,СВЦЭМ!$A$33:$A$776,$A109,СВЦЭМ!$B$33:$B$776,C$83)+'СЕТ СН'!$H$14+СВЦЭМ!$D$10+'СЕТ СН'!$H$5-'СЕТ СН'!$H$24</f>
        <v>2639.5365530500003</v>
      </c>
      <c r="D109" s="36">
        <f>SUMIFS(СВЦЭМ!$D$33:$D$776,СВЦЭМ!$A$33:$A$776,$A109,СВЦЭМ!$B$33:$B$776,D$83)+'СЕТ СН'!$H$14+СВЦЭМ!$D$10+'СЕТ СН'!$H$5-'СЕТ СН'!$H$24</f>
        <v>2668.33220299</v>
      </c>
      <c r="E109" s="36">
        <f>SUMIFS(СВЦЭМ!$D$33:$D$776,СВЦЭМ!$A$33:$A$776,$A109,СВЦЭМ!$B$33:$B$776,E$83)+'СЕТ СН'!$H$14+СВЦЭМ!$D$10+'СЕТ СН'!$H$5-'СЕТ СН'!$H$24</f>
        <v>2679.6509153900001</v>
      </c>
      <c r="F109" s="36">
        <f>SUMIFS(СВЦЭМ!$D$33:$D$776,СВЦЭМ!$A$33:$A$776,$A109,СВЦЭМ!$B$33:$B$776,F$83)+'СЕТ СН'!$H$14+СВЦЭМ!$D$10+'СЕТ СН'!$H$5-'СЕТ СН'!$H$24</f>
        <v>2670.0470573000002</v>
      </c>
      <c r="G109" s="36">
        <f>SUMIFS(СВЦЭМ!$D$33:$D$776,СВЦЭМ!$A$33:$A$776,$A109,СВЦЭМ!$B$33:$B$776,G$83)+'СЕТ СН'!$H$14+СВЦЭМ!$D$10+'СЕТ СН'!$H$5-'СЕТ СН'!$H$24</f>
        <v>2660.0096560700003</v>
      </c>
      <c r="H109" s="36">
        <f>SUMIFS(СВЦЭМ!$D$33:$D$776,СВЦЭМ!$A$33:$A$776,$A109,СВЦЭМ!$B$33:$B$776,H$83)+'СЕТ СН'!$H$14+СВЦЭМ!$D$10+'СЕТ СН'!$H$5-'СЕТ СН'!$H$24</f>
        <v>2615.38746107</v>
      </c>
      <c r="I109" s="36">
        <f>SUMIFS(СВЦЭМ!$D$33:$D$776,СВЦЭМ!$A$33:$A$776,$A109,СВЦЭМ!$B$33:$B$776,I$83)+'СЕТ СН'!$H$14+СВЦЭМ!$D$10+'СЕТ СН'!$H$5-'СЕТ СН'!$H$24</f>
        <v>2586.2410107999999</v>
      </c>
      <c r="J109" s="36">
        <f>SUMIFS(СВЦЭМ!$D$33:$D$776,СВЦЭМ!$A$33:$A$776,$A109,СВЦЭМ!$B$33:$B$776,J$83)+'СЕТ СН'!$H$14+СВЦЭМ!$D$10+'СЕТ СН'!$H$5-'СЕТ СН'!$H$24</f>
        <v>2593.0304315600001</v>
      </c>
      <c r="K109" s="36">
        <f>SUMIFS(СВЦЭМ!$D$33:$D$776,СВЦЭМ!$A$33:$A$776,$A109,СВЦЭМ!$B$33:$B$776,K$83)+'СЕТ СН'!$H$14+СВЦЭМ!$D$10+'СЕТ СН'!$H$5-'СЕТ СН'!$H$24</f>
        <v>2592.0025577599999</v>
      </c>
      <c r="L109" s="36">
        <f>SUMIFS(СВЦЭМ!$D$33:$D$776,СВЦЭМ!$A$33:$A$776,$A109,СВЦЭМ!$B$33:$B$776,L$83)+'СЕТ СН'!$H$14+СВЦЭМ!$D$10+'СЕТ СН'!$H$5-'СЕТ СН'!$H$24</f>
        <v>2601.5737146700003</v>
      </c>
      <c r="M109" s="36">
        <f>SUMIFS(СВЦЭМ!$D$33:$D$776,СВЦЭМ!$A$33:$A$776,$A109,СВЦЭМ!$B$33:$B$776,M$83)+'СЕТ СН'!$H$14+СВЦЭМ!$D$10+'СЕТ СН'!$H$5-'СЕТ СН'!$H$24</f>
        <v>2592.7625645600001</v>
      </c>
      <c r="N109" s="36">
        <f>SUMIFS(СВЦЭМ!$D$33:$D$776,СВЦЭМ!$A$33:$A$776,$A109,СВЦЭМ!$B$33:$B$776,N$83)+'СЕТ СН'!$H$14+СВЦЭМ!$D$10+'СЕТ СН'!$H$5-'СЕТ СН'!$H$24</f>
        <v>2585.9567597499999</v>
      </c>
      <c r="O109" s="36">
        <f>SUMIFS(СВЦЭМ!$D$33:$D$776,СВЦЭМ!$A$33:$A$776,$A109,СВЦЭМ!$B$33:$B$776,O$83)+'СЕТ СН'!$H$14+СВЦЭМ!$D$10+'СЕТ СН'!$H$5-'СЕТ СН'!$H$24</f>
        <v>2577.90723389</v>
      </c>
      <c r="P109" s="36">
        <f>SUMIFS(СВЦЭМ!$D$33:$D$776,СВЦЭМ!$A$33:$A$776,$A109,СВЦЭМ!$B$33:$B$776,P$83)+'СЕТ СН'!$H$14+СВЦЭМ!$D$10+'СЕТ СН'!$H$5-'СЕТ СН'!$H$24</f>
        <v>2584.3319058900001</v>
      </c>
      <c r="Q109" s="36">
        <f>SUMIFS(СВЦЭМ!$D$33:$D$776,СВЦЭМ!$A$33:$A$776,$A109,СВЦЭМ!$B$33:$B$776,Q$83)+'СЕТ СН'!$H$14+СВЦЭМ!$D$10+'СЕТ СН'!$H$5-'СЕТ СН'!$H$24</f>
        <v>2583.3492161600002</v>
      </c>
      <c r="R109" s="36">
        <f>SUMIFS(СВЦЭМ!$D$33:$D$776,СВЦЭМ!$A$33:$A$776,$A109,СВЦЭМ!$B$33:$B$776,R$83)+'СЕТ СН'!$H$14+СВЦЭМ!$D$10+'СЕТ СН'!$H$5-'СЕТ СН'!$H$24</f>
        <v>2572.4344199900002</v>
      </c>
      <c r="S109" s="36">
        <f>SUMIFS(СВЦЭМ!$D$33:$D$776,СВЦЭМ!$A$33:$A$776,$A109,СВЦЭМ!$B$33:$B$776,S$83)+'СЕТ СН'!$H$14+СВЦЭМ!$D$10+'СЕТ СН'!$H$5-'СЕТ СН'!$H$24</f>
        <v>2517.4172491700001</v>
      </c>
      <c r="T109" s="36">
        <f>SUMIFS(СВЦЭМ!$D$33:$D$776,СВЦЭМ!$A$33:$A$776,$A109,СВЦЭМ!$B$33:$B$776,T$83)+'СЕТ СН'!$H$14+СВЦЭМ!$D$10+'СЕТ СН'!$H$5-'СЕТ СН'!$H$24</f>
        <v>2517.5371961400001</v>
      </c>
      <c r="U109" s="36">
        <f>SUMIFS(СВЦЭМ!$D$33:$D$776,СВЦЭМ!$A$33:$A$776,$A109,СВЦЭМ!$B$33:$B$776,U$83)+'СЕТ СН'!$H$14+СВЦЭМ!$D$10+'СЕТ СН'!$H$5-'СЕТ СН'!$H$24</f>
        <v>2548.7058408299999</v>
      </c>
      <c r="V109" s="36">
        <f>SUMIFS(СВЦЭМ!$D$33:$D$776,СВЦЭМ!$A$33:$A$776,$A109,СВЦЭМ!$B$33:$B$776,V$83)+'СЕТ СН'!$H$14+СВЦЭМ!$D$10+'СЕТ СН'!$H$5-'СЕТ СН'!$H$24</f>
        <v>2563.6088389500001</v>
      </c>
      <c r="W109" s="36">
        <f>SUMIFS(СВЦЭМ!$D$33:$D$776,СВЦЭМ!$A$33:$A$776,$A109,СВЦЭМ!$B$33:$B$776,W$83)+'СЕТ СН'!$H$14+СВЦЭМ!$D$10+'СЕТ СН'!$H$5-'СЕТ СН'!$H$24</f>
        <v>2553.9861878900001</v>
      </c>
      <c r="X109" s="36">
        <f>SUMIFS(СВЦЭМ!$D$33:$D$776,СВЦЭМ!$A$33:$A$776,$A109,СВЦЭМ!$B$33:$B$776,X$83)+'СЕТ СН'!$H$14+СВЦЭМ!$D$10+'СЕТ СН'!$H$5-'СЕТ СН'!$H$24</f>
        <v>2518.9607341199999</v>
      </c>
      <c r="Y109" s="36">
        <f>SUMIFS(СВЦЭМ!$D$33:$D$776,СВЦЭМ!$A$33:$A$776,$A109,СВЦЭМ!$B$33:$B$776,Y$83)+'СЕТ СН'!$H$14+СВЦЭМ!$D$10+'СЕТ СН'!$H$5-'СЕТ СН'!$H$24</f>
        <v>2543.84421264</v>
      </c>
    </row>
    <row r="110" spans="1:25" ht="15.75" x14ac:dyDescent="0.2">
      <c r="A110" s="35">
        <f t="shared" si="2"/>
        <v>43735</v>
      </c>
      <c r="B110" s="36">
        <f>SUMIFS(СВЦЭМ!$D$33:$D$776,СВЦЭМ!$A$33:$A$776,$A110,СВЦЭМ!$B$33:$B$776,B$83)+'СЕТ СН'!$H$14+СВЦЭМ!$D$10+'СЕТ СН'!$H$5-'СЕТ СН'!$H$24</f>
        <v>2631.6889399299998</v>
      </c>
      <c r="C110" s="36">
        <f>SUMIFS(СВЦЭМ!$D$33:$D$776,СВЦЭМ!$A$33:$A$776,$A110,СВЦЭМ!$B$33:$B$776,C$83)+'СЕТ СН'!$H$14+СВЦЭМ!$D$10+'СЕТ СН'!$H$5-'СЕТ СН'!$H$24</f>
        <v>2663.5268375300002</v>
      </c>
      <c r="D110" s="36">
        <f>SUMIFS(СВЦЭМ!$D$33:$D$776,СВЦЭМ!$A$33:$A$776,$A110,СВЦЭМ!$B$33:$B$776,D$83)+'СЕТ СН'!$H$14+СВЦЭМ!$D$10+'СЕТ СН'!$H$5-'СЕТ СН'!$H$24</f>
        <v>2689.3636097799999</v>
      </c>
      <c r="E110" s="36">
        <f>SUMIFS(СВЦЭМ!$D$33:$D$776,СВЦЭМ!$A$33:$A$776,$A110,СВЦЭМ!$B$33:$B$776,E$83)+'СЕТ СН'!$H$14+СВЦЭМ!$D$10+'СЕТ СН'!$H$5-'СЕТ СН'!$H$24</f>
        <v>2694.7669657699998</v>
      </c>
      <c r="F110" s="36">
        <f>SUMIFS(СВЦЭМ!$D$33:$D$776,СВЦЭМ!$A$33:$A$776,$A110,СВЦЭМ!$B$33:$B$776,F$83)+'СЕТ СН'!$H$14+СВЦЭМ!$D$10+'СЕТ СН'!$H$5-'СЕТ СН'!$H$24</f>
        <v>2702.8747151500002</v>
      </c>
      <c r="G110" s="36">
        <f>SUMIFS(СВЦЭМ!$D$33:$D$776,СВЦЭМ!$A$33:$A$776,$A110,СВЦЭМ!$B$33:$B$776,G$83)+'СЕТ СН'!$H$14+СВЦЭМ!$D$10+'СЕТ СН'!$H$5-'СЕТ СН'!$H$24</f>
        <v>2679.7825442500002</v>
      </c>
      <c r="H110" s="36">
        <f>SUMIFS(СВЦЭМ!$D$33:$D$776,СВЦЭМ!$A$33:$A$776,$A110,СВЦЭМ!$B$33:$B$776,H$83)+'СЕТ СН'!$H$14+СВЦЭМ!$D$10+'СЕТ СН'!$H$5-'СЕТ СН'!$H$24</f>
        <v>2638.6039044300001</v>
      </c>
      <c r="I110" s="36">
        <f>SUMIFS(СВЦЭМ!$D$33:$D$776,СВЦЭМ!$A$33:$A$776,$A110,СВЦЭМ!$B$33:$B$776,I$83)+'СЕТ СН'!$H$14+СВЦЭМ!$D$10+'СЕТ СН'!$H$5-'СЕТ СН'!$H$24</f>
        <v>2585.0966871700002</v>
      </c>
      <c r="J110" s="36">
        <f>SUMIFS(СВЦЭМ!$D$33:$D$776,СВЦЭМ!$A$33:$A$776,$A110,СВЦЭМ!$B$33:$B$776,J$83)+'СЕТ СН'!$H$14+СВЦЭМ!$D$10+'СЕТ СН'!$H$5-'СЕТ СН'!$H$24</f>
        <v>2609.0202694899999</v>
      </c>
      <c r="K110" s="36">
        <f>SUMIFS(СВЦЭМ!$D$33:$D$776,СВЦЭМ!$A$33:$A$776,$A110,СВЦЭМ!$B$33:$B$776,K$83)+'СЕТ СН'!$H$14+СВЦЭМ!$D$10+'СЕТ СН'!$H$5-'СЕТ СН'!$H$24</f>
        <v>2618.0883333299998</v>
      </c>
      <c r="L110" s="36">
        <f>SUMIFS(СВЦЭМ!$D$33:$D$776,СВЦЭМ!$A$33:$A$776,$A110,СВЦЭМ!$B$33:$B$776,L$83)+'СЕТ СН'!$H$14+СВЦЭМ!$D$10+'СЕТ СН'!$H$5-'СЕТ СН'!$H$24</f>
        <v>2613.3229244900003</v>
      </c>
      <c r="M110" s="36">
        <f>SUMIFS(СВЦЭМ!$D$33:$D$776,СВЦЭМ!$A$33:$A$776,$A110,СВЦЭМ!$B$33:$B$776,M$83)+'СЕТ СН'!$H$14+СВЦЭМ!$D$10+'СЕТ СН'!$H$5-'СЕТ СН'!$H$24</f>
        <v>2610.1833206700003</v>
      </c>
      <c r="N110" s="36">
        <f>SUMIFS(СВЦЭМ!$D$33:$D$776,СВЦЭМ!$A$33:$A$776,$A110,СВЦЭМ!$B$33:$B$776,N$83)+'СЕТ СН'!$H$14+СВЦЭМ!$D$10+'СЕТ СН'!$H$5-'СЕТ СН'!$H$24</f>
        <v>2596.4449958800001</v>
      </c>
      <c r="O110" s="36">
        <f>SUMIFS(СВЦЭМ!$D$33:$D$776,СВЦЭМ!$A$33:$A$776,$A110,СВЦЭМ!$B$33:$B$776,O$83)+'СЕТ СН'!$H$14+СВЦЭМ!$D$10+'СЕТ СН'!$H$5-'СЕТ СН'!$H$24</f>
        <v>2594.1703973100002</v>
      </c>
      <c r="P110" s="36">
        <f>SUMIFS(СВЦЭМ!$D$33:$D$776,СВЦЭМ!$A$33:$A$776,$A110,СВЦЭМ!$B$33:$B$776,P$83)+'СЕТ СН'!$H$14+СВЦЭМ!$D$10+'СЕТ СН'!$H$5-'СЕТ СН'!$H$24</f>
        <v>2588.1202438300002</v>
      </c>
      <c r="Q110" s="36">
        <f>SUMIFS(СВЦЭМ!$D$33:$D$776,СВЦЭМ!$A$33:$A$776,$A110,СВЦЭМ!$B$33:$B$776,Q$83)+'СЕТ СН'!$H$14+СВЦЭМ!$D$10+'СЕТ СН'!$H$5-'СЕТ СН'!$H$24</f>
        <v>2591.2363277200002</v>
      </c>
      <c r="R110" s="36">
        <f>SUMIFS(СВЦЭМ!$D$33:$D$776,СВЦЭМ!$A$33:$A$776,$A110,СВЦЭМ!$B$33:$B$776,R$83)+'СЕТ СН'!$H$14+СВЦЭМ!$D$10+'СЕТ СН'!$H$5-'СЕТ СН'!$H$24</f>
        <v>2603.9782805899999</v>
      </c>
      <c r="S110" s="36">
        <f>SUMIFS(СВЦЭМ!$D$33:$D$776,СВЦЭМ!$A$33:$A$776,$A110,СВЦЭМ!$B$33:$B$776,S$83)+'СЕТ СН'!$H$14+СВЦЭМ!$D$10+'СЕТ СН'!$H$5-'СЕТ СН'!$H$24</f>
        <v>2605.5475618199998</v>
      </c>
      <c r="T110" s="36">
        <f>SUMIFS(СВЦЭМ!$D$33:$D$776,СВЦЭМ!$A$33:$A$776,$A110,СВЦЭМ!$B$33:$B$776,T$83)+'СЕТ СН'!$H$14+СВЦЭМ!$D$10+'СЕТ СН'!$H$5-'СЕТ СН'!$H$24</f>
        <v>2618.8348544800001</v>
      </c>
      <c r="U110" s="36">
        <f>SUMIFS(СВЦЭМ!$D$33:$D$776,СВЦЭМ!$A$33:$A$776,$A110,СВЦЭМ!$B$33:$B$776,U$83)+'СЕТ СН'!$H$14+СВЦЭМ!$D$10+'СЕТ СН'!$H$5-'СЕТ СН'!$H$24</f>
        <v>2594.5415951200002</v>
      </c>
      <c r="V110" s="36">
        <f>SUMIFS(СВЦЭМ!$D$33:$D$776,СВЦЭМ!$A$33:$A$776,$A110,СВЦЭМ!$B$33:$B$776,V$83)+'СЕТ СН'!$H$14+СВЦЭМ!$D$10+'СЕТ СН'!$H$5-'СЕТ СН'!$H$24</f>
        <v>2558.19822802</v>
      </c>
      <c r="W110" s="36">
        <f>SUMIFS(СВЦЭМ!$D$33:$D$776,СВЦЭМ!$A$33:$A$776,$A110,СВЦЭМ!$B$33:$B$776,W$83)+'СЕТ СН'!$H$14+СВЦЭМ!$D$10+'СЕТ СН'!$H$5-'СЕТ СН'!$H$24</f>
        <v>2544.7014305100001</v>
      </c>
      <c r="X110" s="36">
        <f>SUMIFS(СВЦЭМ!$D$33:$D$776,СВЦЭМ!$A$33:$A$776,$A110,СВЦЭМ!$B$33:$B$776,X$83)+'СЕТ СН'!$H$14+СВЦЭМ!$D$10+'СЕТ СН'!$H$5-'СЕТ СН'!$H$24</f>
        <v>2515.6246960200001</v>
      </c>
      <c r="Y110" s="36">
        <f>SUMIFS(СВЦЭМ!$D$33:$D$776,СВЦЭМ!$A$33:$A$776,$A110,СВЦЭМ!$B$33:$B$776,Y$83)+'СЕТ СН'!$H$14+СВЦЭМ!$D$10+'СЕТ СН'!$H$5-'СЕТ СН'!$H$24</f>
        <v>2526.1676870000001</v>
      </c>
    </row>
    <row r="111" spans="1:25" ht="15.75" x14ac:dyDescent="0.2">
      <c r="A111" s="35">
        <f t="shared" si="2"/>
        <v>43736</v>
      </c>
      <c r="B111" s="36">
        <f>SUMIFS(СВЦЭМ!$D$33:$D$776,СВЦЭМ!$A$33:$A$776,$A111,СВЦЭМ!$B$33:$B$776,B$83)+'СЕТ СН'!$H$14+СВЦЭМ!$D$10+'СЕТ СН'!$H$5-'СЕТ СН'!$H$24</f>
        <v>2648.8271777600003</v>
      </c>
      <c r="C111" s="36">
        <f>SUMIFS(СВЦЭМ!$D$33:$D$776,СВЦЭМ!$A$33:$A$776,$A111,СВЦЭМ!$B$33:$B$776,C$83)+'СЕТ СН'!$H$14+СВЦЭМ!$D$10+'СЕТ СН'!$H$5-'СЕТ СН'!$H$24</f>
        <v>2670.1674322399999</v>
      </c>
      <c r="D111" s="36">
        <f>SUMIFS(СВЦЭМ!$D$33:$D$776,СВЦЭМ!$A$33:$A$776,$A111,СВЦЭМ!$B$33:$B$776,D$83)+'СЕТ СН'!$H$14+СВЦЭМ!$D$10+'СЕТ СН'!$H$5-'СЕТ СН'!$H$24</f>
        <v>2685.9213714900002</v>
      </c>
      <c r="E111" s="36">
        <f>SUMIFS(СВЦЭМ!$D$33:$D$776,СВЦЭМ!$A$33:$A$776,$A111,СВЦЭМ!$B$33:$B$776,E$83)+'СЕТ СН'!$H$14+СВЦЭМ!$D$10+'СЕТ СН'!$H$5-'СЕТ СН'!$H$24</f>
        <v>2688.48750892</v>
      </c>
      <c r="F111" s="36">
        <f>SUMIFS(СВЦЭМ!$D$33:$D$776,СВЦЭМ!$A$33:$A$776,$A111,СВЦЭМ!$B$33:$B$776,F$83)+'СЕТ СН'!$H$14+СВЦЭМ!$D$10+'СЕТ СН'!$H$5-'СЕТ СН'!$H$24</f>
        <v>2682.2929375399999</v>
      </c>
      <c r="G111" s="36">
        <f>SUMIFS(СВЦЭМ!$D$33:$D$776,СВЦЭМ!$A$33:$A$776,$A111,СВЦЭМ!$B$33:$B$776,G$83)+'СЕТ СН'!$H$14+СВЦЭМ!$D$10+'СЕТ СН'!$H$5-'СЕТ СН'!$H$24</f>
        <v>2680.44142943</v>
      </c>
      <c r="H111" s="36">
        <f>SUMIFS(СВЦЭМ!$D$33:$D$776,СВЦЭМ!$A$33:$A$776,$A111,СВЦЭМ!$B$33:$B$776,H$83)+'СЕТ СН'!$H$14+СВЦЭМ!$D$10+'СЕТ СН'!$H$5-'СЕТ СН'!$H$24</f>
        <v>2661.8142921500003</v>
      </c>
      <c r="I111" s="36">
        <f>SUMIFS(СВЦЭМ!$D$33:$D$776,СВЦЭМ!$A$33:$A$776,$A111,СВЦЭМ!$B$33:$B$776,I$83)+'СЕТ СН'!$H$14+СВЦЭМ!$D$10+'СЕТ СН'!$H$5-'СЕТ СН'!$H$24</f>
        <v>2631.8727227700001</v>
      </c>
      <c r="J111" s="36">
        <f>SUMIFS(СВЦЭМ!$D$33:$D$776,СВЦЭМ!$A$33:$A$776,$A111,СВЦЭМ!$B$33:$B$776,J$83)+'СЕТ СН'!$H$14+СВЦЭМ!$D$10+'СЕТ СН'!$H$5-'СЕТ СН'!$H$24</f>
        <v>2582.8349292800003</v>
      </c>
      <c r="K111" s="36">
        <f>SUMIFS(СВЦЭМ!$D$33:$D$776,СВЦЭМ!$A$33:$A$776,$A111,СВЦЭМ!$B$33:$B$776,K$83)+'СЕТ СН'!$H$14+СВЦЭМ!$D$10+'СЕТ СН'!$H$5-'СЕТ СН'!$H$24</f>
        <v>2591.60770787</v>
      </c>
      <c r="L111" s="36">
        <f>SUMIFS(СВЦЭМ!$D$33:$D$776,СВЦЭМ!$A$33:$A$776,$A111,СВЦЭМ!$B$33:$B$776,L$83)+'СЕТ СН'!$H$14+СВЦЭМ!$D$10+'СЕТ СН'!$H$5-'СЕТ СН'!$H$24</f>
        <v>2594.37560016</v>
      </c>
      <c r="M111" s="36">
        <f>SUMIFS(СВЦЭМ!$D$33:$D$776,СВЦЭМ!$A$33:$A$776,$A111,СВЦЭМ!$B$33:$B$776,M$83)+'СЕТ СН'!$H$14+СВЦЭМ!$D$10+'СЕТ СН'!$H$5-'СЕТ СН'!$H$24</f>
        <v>2575.4640535799999</v>
      </c>
      <c r="N111" s="36">
        <f>SUMIFS(СВЦЭМ!$D$33:$D$776,СВЦЭМ!$A$33:$A$776,$A111,СВЦЭМ!$B$33:$B$776,N$83)+'СЕТ СН'!$H$14+СВЦЭМ!$D$10+'СЕТ СН'!$H$5-'СЕТ СН'!$H$24</f>
        <v>2566.5208467699999</v>
      </c>
      <c r="O111" s="36">
        <f>SUMIFS(СВЦЭМ!$D$33:$D$776,СВЦЭМ!$A$33:$A$776,$A111,СВЦЭМ!$B$33:$B$776,O$83)+'СЕТ СН'!$H$14+СВЦЭМ!$D$10+'СЕТ СН'!$H$5-'СЕТ СН'!$H$24</f>
        <v>2565.9769512600001</v>
      </c>
      <c r="P111" s="36">
        <f>SUMIFS(СВЦЭМ!$D$33:$D$776,СВЦЭМ!$A$33:$A$776,$A111,СВЦЭМ!$B$33:$B$776,P$83)+'СЕТ СН'!$H$14+СВЦЭМ!$D$10+'СЕТ СН'!$H$5-'СЕТ СН'!$H$24</f>
        <v>2568.5518786900002</v>
      </c>
      <c r="Q111" s="36">
        <f>SUMIFS(СВЦЭМ!$D$33:$D$776,СВЦЭМ!$A$33:$A$776,$A111,СВЦЭМ!$B$33:$B$776,Q$83)+'СЕТ СН'!$H$14+СВЦЭМ!$D$10+'СЕТ СН'!$H$5-'СЕТ СН'!$H$24</f>
        <v>2572.93986318</v>
      </c>
      <c r="R111" s="36">
        <f>SUMIFS(СВЦЭМ!$D$33:$D$776,СВЦЭМ!$A$33:$A$776,$A111,СВЦЭМ!$B$33:$B$776,R$83)+'СЕТ СН'!$H$14+СВЦЭМ!$D$10+'СЕТ СН'!$H$5-'СЕТ СН'!$H$24</f>
        <v>2532.1193623200002</v>
      </c>
      <c r="S111" s="36">
        <f>SUMIFS(СВЦЭМ!$D$33:$D$776,СВЦЭМ!$A$33:$A$776,$A111,СВЦЭМ!$B$33:$B$776,S$83)+'СЕТ СН'!$H$14+СВЦЭМ!$D$10+'СЕТ СН'!$H$5-'СЕТ СН'!$H$24</f>
        <v>2503.4071386099999</v>
      </c>
      <c r="T111" s="36">
        <f>SUMIFS(СВЦЭМ!$D$33:$D$776,СВЦЭМ!$A$33:$A$776,$A111,СВЦЭМ!$B$33:$B$776,T$83)+'СЕТ СН'!$H$14+СВЦЭМ!$D$10+'СЕТ СН'!$H$5-'СЕТ СН'!$H$24</f>
        <v>2514.6742382500001</v>
      </c>
      <c r="U111" s="36">
        <f>SUMIFS(СВЦЭМ!$D$33:$D$776,СВЦЭМ!$A$33:$A$776,$A111,СВЦЭМ!$B$33:$B$776,U$83)+'СЕТ СН'!$H$14+СВЦЭМ!$D$10+'СЕТ СН'!$H$5-'СЕТ СН'!$H$24</f>
        <v>2543.6274163100002</v>
      </c>
      <c r="V111" s="36">
        <f>SUMIFS(СВЦЭМ!$D$33:$D$776,СВЦЭМ!$A$33:$A$776,$A111,СВЦЭМ!$B$33:$B$776,V$83)+'СЕТ СН'!$H$14+СВЦЭМ!$D$10+'СЕТ СН'!$H$5-'СЕТ СН'!$H$24</f>
        <v>2555.8482717400002</v>
      </c>
      <c r="W111" s="36">
        <f>SUMIFS(СВЦЭМ!$D$33:$D$776,СВЦЭМ!$A$33:$A$776,$A111,СВЦЭМ!$B$33:$B$776,W$83)+'СЕТ СН'!$H$14+СВЦЭМ!$D$10+'СЕТ СН'!$H$5-'СЕТ СН'!$H$24</f>
        <v>2546.4766242400001</v>
      </c>
      <c r="X111" s="36">
        <f>SUMIFS(СВЦЭМ!$D$33:$D$776,СВЦЭМ!$A$33:$A$776,$A111,СВЦЭМ!$B$33:$B$776,X$83)+'СЕТ СН'!$H$14+СВЦЭМ!$D$10+'СЕТ СН'!$H$5-'СЕТ СН'!$H$24</f>
        <v>2523.9571740599999</v>
      </c>
      <c r="Y111" s="36">
        <f>SUMIFS(СВЦЭМ!$D$33:$D$776,СВЦЭМ!$A$33:$A$776,$A111,СВЦЭМ!$B$33:$B$776,Y$83)+'СЕТ СН'!$H$14+СВЦЭМ!$D$10+'СЕТ СН'!$H$5-'СЕТ СН'!$H$24</f>
        <v>2567.4854718800002</v>
      </c>
    </row>
    <row r="112" spans="1:25" ht="15.75" x14ac:dyDescent="0.2">
      <c r="A112" s="35">
        <f t="shared" si="2"/>
        <v>43737</v>
      </c>
      <c r="B112" s="36">
        <f>SUMIFS(СВЦЭМ!$D$33:$D$776,СВЦЭМ!$A$33:$A$776,$A112,СВЦЭМ!$B$33:$B$776,B$83)+'СЕТ СН'!$H$14+СВЦЭМ!$D$10+'СЕТ СН'!$H$5-'СЕТ СН'!$H$24</f>
        <v>2634.2350521600001</v>
      </c>
      <c r="C112" s="36">
        <f>SUMIFS(СВЦЭМ!$D$33:$D$776,СВЦЭМ!$A$33:$A$776,$A112,СВЦЭМ!$B$33:$B$776,C$83)+'СЕТ СН'!$H$14+СВЦЭМ!$D$10+'СЕТ СН'!$H$5-'СЕТ СН'!$H$24</f>
        <v>2658.0479533799999</v>
      </c>
      <c r="D112" s="36">
        <f>SUMIFS(СВЦЭМ!$D$33:$D$776,СВЦЭМ!$A$33:$A$776,$A112,СВЦЭМ!$B$33:$B$776,D$83)+'СЕТ СН'!$H$14+СВЦЭМ!$D$10+'СЕТ СН'!$H$5-'СЕТ СН'!$H$24</f>
        <v>2670.7345536500002</v>
      </c>
      <c r="E112" s="36">
        <f>SUMIFS(СВЦЭМ!$D$33:$D$776,СВЦЭМ!$A$33:$A$776,$A112,СВЦЭМ!$B$33:$B$776,E$83)+'СЕТ СН'!$H$14+СВЦЭМ!$D$10+'СЕТ СН'!$H$5-'СЕТ СН'!$H$24</f>
        <v>2677.6408747200003</v>
      </c>
      <c r="F112" s="36">
        <f>SUMIFS(СВЦЭМ!$D$33:$D$776,СВЦЭМ!$A$33:$A$776,$A112,СВЦЭМ!$B$33:$B$776,F$83)+'СЕТ СН'!$H$14+СВЦЭМ!$D$10+'СЕТ СН'!$H$5-'СЕТ СН'!$H$24</f>
        <v>2679.4145234500002</v>
      </c>
      <c r="G112" s="36">
        <f>SUMIFS(СВЦЭМ!$D$33:$D$776,СВЦЭМ!$A$33:$A$776,$A112,СВЦЭМ!$B$33:$B$776,G$83)+'СЕТ СН'!$H$14+СВЦЭМ!$D$10+'СЕТ СН'!$H$5-'СЕТ СН'!$H$24</f>
        <v>2672.0029816300002</v>
      </c>
      <c r="H112" s="36">
        <f>SUMIFS(СВЦЭМ!$D$33:$D$776,СВЦЭМ!$A$33:$A$776,$A112,СВЦЭМ!$B$33:$B$776,H$83)+'СЕТ СН'!$H$14+СВЦЭМ!$D$10+'СЕТ СН'!$H$5-'СЕТ СН'!$H$24</f>
        <v>2655.3997601000001</v>
      </c>
      <c r="I112" s="36">
        <f>SUMIFS(СВЦЭМ!$D$33:$D$776,СВЦЭМ!$A$33:$A$776,$A112,СВЦЭМ!$B$33:$B$776,I$83)+'СЕТ СН'!$H$14+СВЦЭМ!$D$10+'СЕТ СН'!$H$5-'СЕТ СН'!$H$24</f>
        <v>2642.7939421900001</v>
      </c>
      <c r="J112" s="36">
        <f>SUMIFS(СВЦЭМ!$D$33:$D$776,СВЦЭМ!$A$33:$A$776,$A112,СВЦЭМ!$B$33:$B$776,J$83)+'СЕТ СН'!$H$14+СВЦЭМ!$D$10+'СЕТ СН'!$H$5-'СЕТ СН'!$H$24</f>
        <v>2604.99351544</v>
      </c>
      <c r="K112" s="36">
        <f>SUMIFS(СВЦЭМ!$D$33:$D$776,СВЦЭМ!$A$33:$A$776,$A112,СВЦЭМ!$B$33:$B$776,K$83)+'СЕТ СН'!$H$14+СВЦЭМ!$D$10+'СЕТ СН'!$H$5-'СЕТ СН'!$H$24</f>
        <v>2582.5011621900003</v>
      </c>
      <c r="L112" s="36">
        <f>SUMIFS(СВЦЭМ!$D$33:$D$776,СВЦЭМ!$A$33:$A$776,$A112,СВЦЭМ!$B$33:$B$776,L$83)+'СЕТ СН'!$H$14+СВЦЭМ!$D$10+'СЕТ СН'!$H$5-'СЕТ СН'!$H$24</f>
        <v>2588.92064351</v>
      </c>
      <c r="M112" s="36">
        <f>SUMIFS(СВЦЭМ!$D$33:$D$776,СВЦЭМ!$A$33:$A$776,$A112,СВЦЭМ!$B$33:$B$776,M$83)+'СЕТ СН'!$H$14+СВЦЭМ!$D$10+'СЕТ СН'!$H$5-'СЕТ СН'!$H$24</f>
        <v>2574.1059631799999</v>
      </c>
      <c r="N112" s="36">
        <f>SUMIFS(СВЦЭМ!$D$33:$D$776,СВЦЭМ!$A$33:$A$776,$A112,СВЦЭМ!$B$33:$B$776,N$83)+'СЕТ СН'!$H$14+СВЦЭМ!$D$10+'СЕТ СН'!$H$5-'СЕТ СН'!$H$24</f>
        <v>2571.5249225400003</v>
      </c>
      <c r="O112" s="36">
        <f>SUMIFS(СВЦЭМ!$D$33:$D$776,СВЦЭМ!$A$33:$A$776,$A112,СВЦЭМ!$B$33:$B$776,O$83)+'СЕТ СН'!$H$14+СВЦЭМ!$D$10+'СЕТ СН'!$H$5-'СЕТ СН'!$H$24</f>
        <v>2573.9730026799998</v>
      </c>
      <c r="P112" s="36">
        <f>SUMIFS(СВЦЭМ!$D$33:$D$776,СВЦЭМ!$A$33:$A$776,$A112,СВЦЭМ!$B$33:$B$776,P$83)+'СЕТ СН'!$H$14+СВЦЭМ!$D$10+'СЕТ СН'!$H$5-'СЕТ СН'!$H$24</f>
        <v>2585.3670433799998</v>
      </c>
      <c r="Q112" s="36">
        <f>SUMIFS(СВЦЭМ!$D$33:$D$776,СВЦЭМ!$A$33:$A$776,$A112,СВЦЭМ!$B$33:$B$776,Q$83)+'СЕТ СН'!$H$14+СВЦЭМ!$D$10+'СЕТ СН'!$H$5-'СЕТ СН'!$H$24</f>
        <v>2591.95525374</v>
      </c>
      <c r="R112" s="36">
        <f>SUMIFS(СВЦЭМ!$D$33:$D$776,СВЦЭМ!$A$33:$A$776,$A112,СВЦЭМ!$B$33:$B$776,R$83)+'СЕТ СН'!$H$14+СВЦЭМ!$D$10+'СЕТ СН'!$H$5-'СЕТ СН'!$H$24</f>
        <v>2550.37733441</v>
      </c>
      <c r="S112" s="36">
        <f>SUMIFS(СВЦЭМ!$D$33:$D$776,СВЦЭМ!$A$33:$A$776,$A112,СВЦЭМ!$B$33:$B$776,S$83)+'СЕТ СН'!$H$14+СВЦЭМ!$D$10+'СЕТ СН'!$H$5-'СЕТ СН'!$H$24</f>
        <v>2515.9874977300001</v>
      </c>
      <c r="T112" s="36">
        <f>SUMIFS(СВЦЭМ!$D$33:$D$776,СВЦЭМ!$A$33:$A$776,$A112,СВЦЭМ!$B$33:$B$776,T$83)+'СЕТ СН'!$H$14+СВЦЭМ!$D$10+'СЕТ СН'!$H$5-'СЕТ СН'!$H$24</f>
        <v>2532.6534271800001</v>
      </c>
      <c r="U112" s="36">
        <f>SUMIFS(СВЦЭМ!$D$33:$D$776,СВЦЭМ!$A$33:$A$776,$A112,СВЦЭМ!$B$33:$B$776,U$83)+'СЕТ СН'!$H$14+СВЦЭМ!$D$10+'СЕТ СН'!$H$5-'СЕТ СН'!$H$24</f>
        <v>2565.0348200400003</v>
      </c>
      <c r="V112" s="36">
        <f>SUMIFS(СВЦЭМ!$D$33:$D$776,СВЦЭМ!$A$33:$A$776,$A112,СВЦЭМ!$B$33:$B$776,V$83)+'СЕТ СН'!$H$14+СВЦЭМ!$D$10+'СЕТ СН'!$H$5-'СЕТ СН'!$H$24</f>
        <v>2576.5218725100003</v>
      </c>
      <c r="W112" s="36">
        <f>SUMIFS(СВЦЭМ!$D$33:$D$776,СВЦЭМ!$A$33:$A$776,$A112,СВЦЭМ!$B$33:$B$776,W$83)+'СЕТ СН'!$H$14+СВЦЭМ!$D$10+'СЕТ СН'!$H$5-'СЕТ СН'!$H$24</f>
        <v>2568.2049866300003</v>
      </c>
      <c r="X112" s="36">
        <f>SUMIFS(СВЦЭМ!$D$33:$D$776,СВЦЭМ!$A$33:$A$776,$A112,СВЦЭМ!$B$33:$B$776,X$83)+'СЕТ СН'!$H$14+СВЦЭМ!$D$10+'СЕТ СН'!$H$5-'СЕТ СН'!$H$24</f>
        <v>2533.5717989599998</v>
      </c>
      <c r="Y112" s="36">
        <f>SUMIFS(СВЦЭМ!$D$33:$D$776,СВЦЭМ!$A$33:$A$776,$A112,СВЦЭМ!$B$33:$B$776,Y$83)+'СЕТ СН'!$H$14+СВЦЭМ!$D$10+'СЕТ СН'!$H$5-'СЕТ СН'!$H$24</f>
        <v>2528.2582864599999</v>
      </c>
    </row>
    <row r="113" spans="1:27" ht="15.75" x14ac:dyDescent="0.2">
      <c r="A113" s="35">
        <f t="shared" si="2"/>
        <v>43738</v>
      </c>
      <c r="B113" s="36">
        <f>SUMIFS(СВЦЭМ!$D$33:$D$776,СВЦЭМ!$A$33:$A$776,$A113,СВЦЭМ!$B$33:$B$776,B$83)+'СЕТ СН'!$H$14+СВЦЭМ!$D$10+'СЕТ СН'!$H$5-'СЕТ СН'!$H$24</f>
        <v>2580.8890509299999</v>
      </c>
      <c r="C113" s="36">
        <f>SUMIFS(СВЦЭМ!$D$33:$D$776,СВЦЭМ!$A$33:$A$776,$A113,СВЦЭМ!$B$33:$B$776,C$83)+'СЕТ СН'!$H$14+СВЦЭМ!$D$10+'СЕТ СН'!$H$5-'СЕТ СН'!$H$24</f>
        <v>2614.0932675499998</v>
      </c>
      <c r="D113" s="36">
        <f>SUMIFS(СВЦЭМ!$D$33:$D$776,СВЦЭМ!$A$33:$A$776,$A113,СВЦЭМ!$B$33:$B$776,D$83)+'СЕТ СН'!$H$14+СВЦЭМ!$D$10+'СЕТ СН'!$H$5-'СЕТ СН'!$H$24</f>
        <v>2629.5522993200002</v>
      </c>
      <c r="E113" s="36">
        <f>SUMIFS(СВЦЭМ!$D$33:$D$776,СВЦЭМ!$A$33:$A$776,$A113,СВЦЭМ!$B$33:$B$776,E$83)+'СЕТ СН'!$H$14+СВЦЭМ!$D$10+'СЕТ СН'!$H$5-'СЕТ СН'!$H$24</f>
        <v>2643.3770218200002</v>
      </c>
      <c r="F113" s="36">
        <f>SUMIFS(СВЦЭМ!$D$33:$D$776,СВЦЭМ!$A$33:$A$776,$A113,СВЦЭМ!$B$33:$B$776,F$83)+'СЕТ СН'!$H$14+СВЦЭМ!$D$10+'СЕТ СН'!$H$5-'СЕТ СН'!$H$24</f>
        <v>2636.24199043</v>
      </c>
      <c r="G113" s="36">
        <f>SUMIFS(СВЦЭМ!$D$33:$D$776,СВЦЭМ!$A$33:$A$776,$A113,СВЦЭМ!$B$33:$B$776,G$83)+'СЕТ СН'!$H$14+СВЦЭМ!$D$10+'СЕТ СН'!$H$5-'СЕТ СН'!$H$24</f>
        <v>2621.08253483</v>
      </c>
      <c r="H113" s="36">
        <f>SUMIFS(СВЦЭМ!$D$33:$D$776,СВЦЭМ!$A$33:$A$776,$A113,СВЦЭМ!$B$33:$B$776,H$83)+'СЕТ СН'!$H$14+СВЦЭМ!$D$10+'СЕТ СН'!$H$5-'СЕТ СН'!$H$24</f>
        <v>2568.3553570900003</v>
      </c>
      <c r="I113" s="36">
        <f>SUMIFS(СВЦЭМ!$D$33:$D$776,СВЦЭМ!$A$33:$A$776,$A113,СВЦЭМ!$B$33:$B$776,I$83)+'СЕТ СН'!$H$14+СВЦЭМ!$D$10+'СЕТ СН'!$H$5-'СЕТ СН'!$H$24</f>
        <v>2556.0848333200001</v>
      </c>
      <c r="J113" s="36">
        <f>SUMIFS(СВЦЭМ!$D$33:$D$776,СВЦЭМ!$A$33:$A$776,$A113,СВЦЭМ!$B$33:$B$776,J$83)+'СЕТ СН'!$H$14+СВЦЭМ!$D$10+'СЕТ СН'!$H$5-'СЕТ СН'!$H$24</f>
        <v>2571.8170475300003</v>
      </c>
      <c r="K113" s="36">
        <f>SUMIFS(СВЦЭМ!$D$33:$D$776,СВЦЭМ!$A$33:$A$776,$A113,СВЦЭМ!$B$33:$B$776,K$83)+'СЕТ СН'!$H$14+СВЦЭМ!$D$10+'СЕТ СН'!$H$5-'СЕТ СН'!$H$24</f>
        <v>2575.8008634299999</v>
      </c>
      <c r="L113" s="36">
        <f>SUMIFS(СВЦЭМ!$D$33:$D$776,СВЦЭМ!$A$33:$A$776,$A113,СВЦЭМ!$B$33:$B$776,L$83)+'СЕТ СН'!$H$14+СВЦЭМ!$D$10+'СЕТ СН'!$H$5-'СЕТ СН'!$H$24</f>
        <v>2570.5787208900001</v>
      </c>
      <c r="M113" s="36">
        <f>SUMIFS(СВЦЭМ!$D$33:$D$776,СВЦЭМ!$A$33:$A$776,$A113,СВЦЭМ!$B$33:$B$776,M$83)+'СЕТ СН'!$H$14+СВЦЭМ!$D$10+'СЕТ СН'!$H$5-'СЕТ СН'!$H$24</f>
        <v>2545.56603748</v>
      </c>
      <c r="N113" s="36">
        <f>SUMIFS(СВЦЭМ!$D$33:$D$776,СВЦЭМ!$A$33:$A$776,$A113,СВЦЭМ!$B$33:$B$776,N$83)+'СЕТ СН'!$H$14+СВЦЭМ!$D$10+'СЕТ СН'!$H$5-'СЕТ СН'!$H$24</f>
        <v>2536.2181906400001</v>
      </c>
      <c r="O113" s="36">
        <f>SUMIFS(СВЦЭМ!$D$33:$D$776,СВЦЭМ!$A$33:$A$776,$A113,СВЦЭМ!$B$33:$B$776,O$83)+'СЕТ СН'!$H$14+СВЦЭМ!$D$10+'СЕТ СН'!$H$5-'СЕТ СН'!$H$24</f>
        <v>2517.28693664</v>
      </c>
      <c r="P113" s="36">
        <f>SUMIFS(СВЦЭМ!$D$33:$D$776,СВЦЭМ!$A$33:$A$776,$A113,СВЦЭМ!$B$33:$B$776,P$83)+'СЕТ СН'!$H$14+СВЦЭМ!$D$10+'СЕТ СН'!$H$5-'СЕТ СН'!$H$24</f>
        <v>2524.1612663300002</v>
      </c>
      <c r="Q113" s="36">
        <f>SUMIFS(СВЦЭМ!$D$33:$D$776,СВЦЭМ!$A$33:$A$776,$A113,СВЦЭМ!$B$33:$B$776,Q$83)+'СЕТ СН'!$H$14+СВЦЭМ!$D$10+'СЕТ СН'!$H$5-'СЕТ СН'!$H$24</f>
        <v>2529.7040553699999</v>
      </c>
      <c r="R113" s="36">
        <f>SUMIFS(СВЦЭМ!$D$33:$D$776,СВЦЭМ!$A$33:$A$776,$A113,СВЦЭМ!$B$33:$B$776,R$83)+'СЕТ СН'!$H$14+СВЦЭМ!$D$10+'СЕТ СН'!$H$5-'СЕТ СН'!$H$24</f>
        <v>2496.22880708</v>
      </c>
      <c r="S113" s="36">
        <f>SUMIFS(СВЦЭМ!$D$33:$D$776,СВЦЭМ!$A$33:$A$776,$A113,СВЦЭМ!$B$33:$B$776,S$83)+'СЕТ СН'!$H$14+СВЦЭМ!$D$10+'СЕТ СН'!$H$5-'СЕТ СН'!$H$24</f>
        <v>2502.4674155399998</v>
      </c>
      <c r="T113" s="36">
        <f>SUMIFS(СВЦЭМ!$D$33:$D$776,СВЦЭМ!$A$33:$A$776,$A113,СВЦЭМ!$B$33:$B$776,T$83)+'СЕТ СН'!$H$14+СВЦЭМ!$D$10+'СЕТ СН'!$H$5-'СЕТ СН'!$H$24</f>
        <v>2516.3652330499999</v>
      </c>
      <c r="U113" s="36">
        <f>SUMIFS(СВЦЭМ!$D$33:$D$776,СВЦЭМ!$A$33:$A$776,$A113,СВЦЭМ!$B$33:$B$776,U$83)+'СЕТ СН'!$H$14+СВЦЭМ!$D$10+'СЕТ СН'!$H$5-'СЕТ СН'!$H$24</f>
        <v>2544.8915119799999</v>
      </c>
      <c r="V113" s="36">
        <f>SUMIFS(СВЦЭМ!$D$33:$D$776,СВЦЭМ!$A$33:$A$776,$A113,СВЦЭМ!$B$33:$B$776,V$83)+'СЕТ СН'!$H$14+СВЦЭМ!$D$10+'СЕТ СН'!$H$5-'СЕТ СН'!$H$24</f>
        <v>2549.9526732200002</v>
      </c>
      <c r="W113" s="36">
        <f>SUMIFS(СВЦЭМ!$D$33:$D$776,СВЦЭМ!$A$33:$A$776,$A113,СВЦЭМ!$B$33:$B$776,W$83)+'СЕТ СН'!$H$14+СВЦЭМ!$D$10+'СЕТ СН'!$H$5-'СЕТ СН'!$H$24</f>
        <v>2542.9307546999999</v>
      </c>
      <c r="X113" s="36">
        <f>SUMIFS(СВЦЭМ!$D$33:$D$776,СВЦЭМ!$A$33:$A$776,$A113,СВЦЭМ!$B$33:$B$776,X$83)+'СЕТ СН'!$H$14+СВЦЭМ!$D$10+'СЕТ СН'!$H$5-'СЕТ СН'!$H$24</f>
        <v>2513.3154503200003</v>
      </c>
      <c r="Y113" s="36">
        <f>SUMIFS(СВЦЭМ!$D$33:$D$776,СВЦЭМ!$A$33:$A$776,$A113,СВЦЭМ!$B$33:$B$776,Y$83)+'СЕТ СН'!$H$14+СВЦЭМ!$D$10+'СЕТ СН'!$H$5-'СЕТ СН'!$H$24</f>
        <v>2490.8594769400001</v>
      </c>
    </row>
    <row r="114" spans="1:27" ht="15.75" hidden="1" x14ac:dyDescent="0.2">
      <c r="A114" s="35">
        <f t="shared" si="2"/>
        <v>43739</v>
      </c>
      <c r="B114" s="36">
        <f>SUMIFS(СВЦЭМ!$D$33:$D$776,СВЦЭМ!$A$33:$A$776,$A114,СВЦЭМ!$B$33:$B$776,B$83)+'СЕТ СН'!$H$14+СВЦЭМ!$D$10+'СЕТ СН'!$H$5-'СЕТ СН'!$H$24</f>
        <v>1992.12746391</v>
      </c>
      <c r="C114" s="36">
        <f>SUMIFS(СВЦЭМ!$D$33:$D$776,СВЦЭМ!$A$33:$A$776,$A114,СВЦЭМ!$B$33:$B$776,C$83)+'СЕТ СН'!$H$14+СВЦЭМ!$D$10+'СЕТ СН'!$H$5-'СЕТ СН'!$H$24</f>
        <v>1992.12746391</v>
      </c>
      <c r="D114" s="36">
        <f>SUMIFS(СВЦЭМ!$D$33:$D$776,СВЦЭМ!$A$33:$A$776,$A114,СВЦЭМ!$B$33:$B$776,D$83)+'СЕТ СН'!$H$14+СВЦЭМ!$D$10+'СЕТ СН'!$H$5-'СЕТ СН'!$H$24</f>
        <v>1992.12746391</v>
      </c>
      <c r="E114" s="36">
        <f>SUMIFS(СВЦЭМ!$D$33:$D$776,СВЦЭМ!$A$33:$A$776,$A114,СВЦЭМ!$B$33:$B$776,E$83)+'СЕТ СН'!$H$14+СВЦЭМ!$D$10+'СЕТ СН'!$H$5-'СЕТ СН'!$H$24</f>
        <v>1992.12746391</v>
      </c>
      <c r="F114" s="36">
        <f>SUMIFS(СВЦЭМ!$D$33:$D$776,СВЦЭМ!$A$33:$A$776,$A114,СВЦЭМ!$B$33:$B$776,F$83)+'СЕТ СН'!$H$14+СВЦЭМ!$D$10+'СЕТ СН'!$H$5-'СЕТ СН'!$H$24</f>
        <v>1992.12746391</v>
      </c>
      <c r="G114" s="36">
        <f>SUMIFS(СВЦЭМ!$D$33:$D$776,СВЦЭМ!$A$33:$A$776,$A114,СВЦЭМ!$B$33:$B$776,G$83)+'СЕТ СН'!$H$14+СВЦЭМ!$D$10+'СЕТ СН'!$H$5-'СЕТ СН'!$H$24</f>
        <v>1992.12746391</v>
      </c>
      <c r="H114" s="36">
        <f>SUMIFS(СВЦЭМ!$D$33:$D$776,СВЦЭМ!$A$33:$A$776,$A114,СВЦЭМ!$B$33:$B$776,H$83)+'СЕТ СН'!$H$14+СВЦЭМ!$D$10+'СЕТ СН'!$H$5-'СЕТ СН'!$H$24</f>
        <v>1992.12746391</v>
      </c>
      <c r="I114" s="36">
        <f>SUMIFS(СВЦЭМ!$D$33:$D$776,СВЦЭМ!$A$33:$A$776,$A114,СВЦЭМ!$B$33:$B$776,I$83)+'СЕТ СН'!$H$14+СВЦЭМ!$D$10+'СЕТ СН'!$H$5-'СЕТ СН'!$H$24</f>
        <v>1992.12746391</v>
      </c>
      <c r="J114" s="36">
        <f>SUMIFS(СВЦЭМ!$D$33:$D$776,СВЦЭМ!$A$33:$A$776,$A114,СВЦЭМ!$B$33:$B$776,J$83)+'СЕТ СН'!$H$14+СВЦЭМ!$D$10+'СЕТ СН'!$H$5-'СЕТ СН'!$H$24</f>
        <v>1992.12746391</v>
      </c>
      <c r="K114" s="36">
        <f>SUMIFS(СВЦЭМ!$D$33:$D$776,СВЦЭМ!$A$33:$A$776,$A114,СВЦЭМ!$B$33:$B$776,K$83)+'СЕТ СН'!$H$14+СВЦЭМ!$D$10+'СЕТ СН'!$H$5-'СЕТ СН'!$H$24</f>
        <v>1992.12746391</v>
      </c>
      <c r="L114" s="36">
        <f>SUMIFS(СВЦЭМ!$D$33:$D$776,СВЦЭМ!$A$33:$A$776,$A114,СВЦЭМ!$B$33:$B$776,L$83)+'СЕТ СН'!$H$14+СВЦЭМ!$D$10+'СЕТ СН'!$H$5-'СЕТ СН'!$H$24</f>
        <v>1992.12746391</v>
      </c>
      <c r="M114" s="36">
        <f>SUMIFS(СВЦЭМ!$D$33:$D$776,СВЦЭМ!$A$33:$A$776,$A114,СВЦЭМ!$B$33:$B$776,M$83)+'СЕТ СН'!$H$14+СВЦЭМ!$D$10+'СЕТ СН'!$H$5-'СЕТ СН'!$H$24</f>
        <v>1992.12746391</v>
      </c>
      <c r="N114" s="36">
        <f>SUMIFS(СВЦЭМ!$D$33:$D$776,СВЦЭМ!$A$33:$A$776,$A114,СВЦЭМ!$B$33:$B$776,N$83)+'СЕТ СН'!$H$14+СВЦЭМ!$D$10+'СЕТ СН'!$H$5-'СЕТ СН'!$H$24</f>
        <v>1992.12746391</v>
      </c>
      <c r="O114" s="36">
        <f>SUMIFS(СВЦЭМ!$D$33:$D$776,СВЦЭМ!$A$33:$A$776,$A114,СВЦЭМ!$B$33:$B$776,O$83)+'СЕТ СН'!$H$14+СВЦЭМ!$D$10+'СЕТ СН'!$H$5-'СЕТ СН'!$H$24</f>
        <v>1992.12746391</v>
      </c>
      <c r="P114" s="36">
        <f>SUMIFS(СВЦЭМ!$D$33:$D$776,СВЦЭМ!$A$33:$A$776,$A114,СВЦЭМ!$B$33:$B$776,P$83)+'СЕТ СН'!$H$14+СВЦЭМ!$D$10+'СЕТ СН'!$H$5-'СЕТ СН'!$H$24</f>
        <v>1992.12746391</v>
      </c>
      <c r="Q114" s="36">
        <f>SUMIFS(СВЦЭМ!$D$33:$D$776,СВЦЭМ!$A$33:$A$776,$A114,СВЦЭМ!$B$33:$B$776,Q$83)+'СЕТ СН'!$H$14+СВЦЭМ!$D$10+'СЕТ СН'!$H$5-'СЕТ СН'!$H$24</f>
        <v>1992.12746391</v>
      </c>
      <c r="R114" s="36">
        <f>SUMIFS(СВЦЭМ!$D$33:$D$776,СВЦЭМ!$A$33:$A$776,$A114,СВЦЭМ!$B$33:$B$776,R$83)+'СЕТ СН'!$H$14+СВЦЭМ!$D$10+'СЕТ СН'!$H$5-'СЕТ СН'!$H$24</f>
        <v>1992.12746391</v>
      </c>
      <c r="S114" s="36">
        <f>SUMIFS(СВЦЭМ!$D$33:$D$776,СВЦЭМ!$A$33:$A$776,$A114,СВЦЭМ!$B$33:$B$776,S$83)+'СЕТ СН'!$H$14+СВЦЭМ!$D$10+'СЕТ СН'!$H$5-'СЕТ СН'!$H$24</f>
        <v>1992.12746391</v>
      </c>
      <c r="T114" s="36">
        <f>SUMIFS(СВЦЭМ!$D$33:$D$776,СВЦЭМ!$A$33:$A$776,$A114,СВЦЭМ!$B$33:$B$776,T$83)+'СЕТ СН'!$H$14+СВЦЭМ!$D$10+'СЕТ СН'!$H$5-'СЕТ СН'!$H$24</f>
        <v>1992.12746391</v>
      </c>
      <c r="U114" s="36">
        <f>SUMIFS(СВЦЭМ!$D$33:$D$776,СВЦЭМ!$A$33:$A$776,$A114,СВЦЭМ!$B$33:$B$776,U$83)+'СЕТ СН'!$H$14+СВЦЭМ!$D$10+'СЕТ СН'!$H$5-'СЕТ СН'!$H$24</f>
        <v>1992.12746391</v>
      </c>
      <c r="V114" s="36">
        <f>SUMIFS(СВЦЭМ!$D$33:$D$776,СВЦЭМ!$A$33:$A$776,$A114,СВЦЭМ!$B$33:$B$776,V$83)+'СЕТ СН'!$H$14+СВЦЭМ!$D$10+'СЕТ СН'!$H$5-'СЕТ СН'!$H$24</f>
        <v>1992.12746391</v>
      </c>
      <c r="W114" s="36">
        <f>SUMIFS(СВЦЭМ!$D$33:$D$776,СВЦЭМ!$A$33:$A$776,$A114,СВЦЭМ!$B$33:$B$776,W$83)+'СЕТ СН'!$H$14+СВЦЭМ!$D$10+'СЕТ СН'!$H$5-'СЕТ СН'!$H$24</f>
        <v>1992.12746391</v>
      </c>
      <c r="X114" s="36">
        <f>SUMIFS(СВЦЭМ!$D$33:$D$776,СВЦЭМ!$A$33:$A$776,$A114,СВЦЭМ!$B$33:$B$776,X$83)+'СЕТ СН'!$H$14+СВЦЭМ!$D$10+'СЕТ СН'!$H$5-'СЕТ СН'!$H$24</f>
        <v>1992.12746391</v>
      </c>
      <c r="Y114" s="36">
        <f>SUMIFS(СВЦЭМ!$D$33:$D$776,СВЦЭМ!$A$33:$A$776,$A114,СВЦЭМ!$B$33:$B$776,Y$83)+'СЕТ СН'!$H$14+СВЦЭМ!$D$10+'СЕТ СН'!$H$5-'СЕТ СН'!$H$24</f>
        <v>1992.12746391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01.09.2019</v>
      </c>
      <c r="B120" s="36">
        <f>SUMIFS(СВЦЭМ!$D$33:$D$776,СВЦЭМ!$A$33:$A$776,$A120,СВЦЭМ!$B$33:$B$776,B$119)+'СЕТ СН'!$I$14+СВЦЭМ!$D$10+'СЕТ СН'!$I$5-'СЕТ СН'!$I$24</f>
        <v>2782.33611445</v>
      </c>
      <c r="C120" s="36">
        <f>SUMIFS(СВЦЭМ!$D$33:$D$776,СВЦЭМ!$A$33:$A$776,$A120,СВЦЭМ!$B$33:$B$776,C$119)+'СЕТ СН'!$I$14+СВЦЭМ!$D$10+'СЕТ СН'!$I$5-'СЕТ СН'!$I$24</f>
        <v>2813.0369218200003</v>
      </c>
      <c r="D120" s="36">
        <f>SUMIFS(СВЦЭМ!$D$33:$D$776,СВЦЭМ!$A$33:$A$776,$A120,СВЦЭМ!$B$33:$B$776,D$119)+'СЕТ СН'!$I$14+СВЦЭМ!$D$10+'СЕТ СН'!$I$5-'СЕТ СН'!$I$24</f>
        <v>2835.65124543</v>
      </c>
      <c r="E120" s="36">
        <f>SUMIFS(СВЦЭМ!$D$33:$D$776,СВЦЭМ!$A$33:$A$776,$A120,СВЦЭМ!$B$33:$B$776,E$119)+'СЕТ СН'!$I$14+СВЦЭМ!$D$10+'СЕТ СН'!$I$5-'СЕТ СН'!$I$24</f>
        <v>2859.2166946400002</v>
      </c>
      <c r="F120" s="36">
        <f>SUMIFS(СВЦЭМ!$D$33:$D$776,СВЦЭМ!$A$33:$A$776,$A120,СВЦЭМ!$B$33:$B$776,F$119)+'СЕТ СН'!$I$14+СВЦЭМ!$D$10+'СЕТ СН'!$I$5-'СЕТ СН'!$I$24</f>
        <v>2864.85300177</v>
      </c>
      <c r="G120" s="36">
        <f>SUMIFS(СВЦЭМ!$D$33:$D$776,СВЦЭМ!$A$33:$A$776,$A120,СВЦЭМ!$B$33:$B$776,G$119)+'СЕТ СН'!$I$14+СВЦЭМ!$D$10+'СЕТ СН'!$I$5-'СЕТ СН'!$I$24</f>
        <v>2856.2658548500003</v>
      </c>
      <c r="H120" s="36">
        <f>SUMIFS(СВЦЭМ!$D$33:$D$776,СВЦЭМ!$A$33:$A$776,$A120,СВЦЭМ!$B$33:$B$776,H$119)+'СЕТ СН'!$I$14+СВЦЭМ!$D$10+'СЕТ СН'!$I$5-'СЕТ СН'!$I$24</f>
        <v>2837.1168005899999</v>
      </c>
      <c r="I120" s="36">
        <f>SUMIFS(СВЦЭМ!$D$33:$D$776,СВЦЭМ!$A$33:$A$776,$A120,СВЦЭМ!$B$33:$B$776,I$119)+'СЕТ СН'!$I$14+СВЦЭМ!$D$10+'СЕТ СН'!$I$5-'СЕТ СН'!$I$24</f>
        <v>2804.73269794</v>
      </c>
      <c r="J120" s="36">
        <f>SUMIFS(СВЦЭМ!$D$33:$D$776,СВЦЭМ!$A$33:$A$776,$A120,СВЦЭМ!$B$33:$B$776,J$119)+'СЕТ СН'!$I$14+СВЦЭМ!$D$10+'СЕТ СН'!$I$5-'СЕТ СН'!$I$24</f>
        <v>2764.4248246500001</v>
      </c>
      <c r="K120" s="36">
        <f>SUMIFS(СВЦЭМ!$D$33:$D$776,СВЦЭМ!$A$33:$A$776,$A120,СВЦЭМ!$B$33:$B$776,K$119)+'СЕТ СН'!$I$14+СВЦЭМ!$D$10+'СЕТ СН'!$I$5-'СЕТ СН'!$I$24</f>
        <v>2729.997249</v>
      </c>
      <c r="L120" s="36">
        <f>SUMIFS(СВЦЭМ!$D$33:$D$776,СВЦЭМ!$A$33:$A$776,$A120,СВЦЭМ!$B$33:$B$776,L$119)+'СЕТ СН'!$I$14+СВЦЭМ!$D$10+'СЕТ СН'!$I$5-'СЕТ СН'!$I$24</f>
        <v>2728.0735909200002</v>
      </c>
      <c r="M120" s="36">
        <f>SUMIFS(СВЦЭМ!$D$33:$D$776,СВЦЭМ!$A$33:$A$776,$A120,СВЦЭМ!$B$33:$B$776,M$119)+'СЕТ СН'!$I$14+СВЦЭМ!$D$10+'СЕТ СН'!$I$5-'СЕТ СН'!$I$24</f>
        <v>2729.32702806</v>
      </c>
      <c r="N120" s="36">
        <f>SUMIFS(СВЦЭМ!$D$33:$D$776,СВЦЭМ!$A$33:$A$776,$A120,СВЦЭМ!$B$33:$B$776,N$119)+'СЕТ СН'!$I$14+СВЦЭМ!$D$10+'СЕТ СН'!$I$5-'СЕТ СН'!$I$24</f>
        <v>2741.5145133400001</v>
      </c>
      <c r="O120" s="36">
        <f>SUMIFS(СВЦЭМ!$D$33:$D$776,СВЦЭМ!$A$33:$A$776,$A120,СВЦЭМ!$B$33:$B$776,O$119)+'СЕТ СН'!$I$14+СВЦЭМ!$D$10+'СЕТ СН'!$I$5-'СЕТ СН'!$I$24</f>
        <v>2744.7931365300001</v>
      </c>
      <c r="P120" s="36">
        <f>SUMIFS(СВЦЭМ!$D$33:$D$776,СВЦЭМ!$A$33:$A$776,$A120,СВЦЭМ!$B$33:$B$776,P$119)+'СЕТ СН'!$I$14+СВЦЭМ!$D$10+'СЕТ СН'!$I$5-'СЕТ СН'!$I$24</f>
        <v>2751.6238431400002</v>
      </c>
      <c r="Q120" s="36">
        <f>SUMIFS(СВЦЭМ!$D$33:$D$776,СВЦЭМ!$A$33:$A$776,$A120,СВЦЭМ!$B$33:$B$776,Q$119)+'СЕТ СН'!$I$14+СВЦЭМ!$D$10+'СЕТ СН'!$I$5-'СЕТ СН'!$I$24</f>
        <v>2756.92166916</v>
      </c>
      <c r="R120" s="36">
        <f>SUMIFS(СВЦЭМ!$D$33:$D$776,СВЦЭМ!$A$33:$A$776,$A120,СВЦЭМ!$B$33:$B$776,R$119)+'СЕТ СН'!$I$14+СВЦЭМ!$D$10+'СЕТ СН'!$I$5-'СЕТ СН'!$I$24</f>
        <v>2717.9229473300002</v>
      </c>
      <c r="S120" s="36">
        <f>SUMIFS(СВЦЭМ!$D$33:$D$776,СВЦЭМ!$A$33:$A$776,$A120,СВЦЭМ!$B$33:$B$776,S$119)+'СЕТ СН'!$I$14+СВЦЭМ!$D$10+'СЕТ СН'!$I$5-'СЕТ СН'!$I$24</f>
        <v>2685.4017939</v>
      </c>
      <c r="T120" s="36">
        <f>SUMIFS(СВЦЭМ!$D$33:$D$776,СВЦЭМ!$A$33:$A$776,$A120,СВЦЭМ!$B$33:$B$776,T$119)+'СЕТ СН'!$I$14+СВЦЭМ!$D$10+'СЕТ СН'!$I$5-'СЕТ СН'!$I$24</f>
        <v>2690.1824262599998</v>
      </c>
      <c r="U120" s="36">
        <f>SUMIFS(СВЦЭМ!$D$33:$D$776,СВЦЭМ!$A$33:$A$776,$A120,СВЦЭМ!$B$33:$B$776,U$119)+'СЕТ СН'!$I$14+СВЦЭМ!$D$10+'СЕТ СН'!$I$5-'СЕТ СН'!$I$24</f>
        <v>2694.3107819000002</v>
      </c>
      <c r="V120" s="36">
        <f>SUMIFS(СВЦЭМ!$D$33:$D$776,СВЦЭМ!$A$33:$A$776,$A120,СВЦЭМ!$B$33:$B$776,V$119)+'СЕТ СН'!$I$14+СВЦЭМ!$D$10+'СЕТ СН'!$I$5-'СЕТ СН'!$I$24</f>
        <v>2724.1508397900002</v>
      </c>
      <c r="W120" s="36">
        <f>SUMIFS(СВЦЭМ!$D$33:$D$776,СВЦЭМ!$A$33:$A$776,$A120,СВЦЭМ!$B$33:$B$776,W$119)+'СЕТ СН'!$I$14+СВЦЭМ!$D$10+'СЕТ СН'!$I$5-'СЕТ СН'!$I$24</f>
        <v>2711.08280633</v>
      </c>
      <c r="X120" s="36">
        <f>SUMIFS(СВЦЭМ!$D$33:$D$776,СВЦЭМ!$A$33:$A$776,$A120,СВЦЭМ!$B$33:$B$776,X$119)+'СЕТ СН'!$I$14+СВЦЭМ!$D$10+'СЕТ СН'!$I$5-'СЕТ СН'!$I$24</f>
        <v>2681.4894582900001</v>
      </c>
      <c r="Y120" s="36">
        <f>SUMIFS(СВЦЭМ!$D$33:$D$776,СВЦЭМ!$A$33:$A$776,$A120,СВЦЭМ!$B$33:$B$776,Y$119)+'СЕТ СН'!$I$14+СВЦЭМ!$D$10+'СЕТ СН'!$I$5-'СЕТ СН'!$I$24</f>
        <v>2723.0183064299999</v>
      </c>
      <c r="AA120" s="45"/>
    </row>
    <row r="121" spans="1:27" ht="15.75" x14ac:dyDescent="0.2">
      <c r="A121" s="35">
        <f>A120+1</f>
        <v>43710</v>
      </c>
      <c r="B121" s="36">
        <f>SUMIFS(СВЦЭМ!$D$33:$D$776,СВЦЭМ!$A$33:$A$776,$A121,СВЦЭМ!$B$33:$B$776,B$119)+'СЕТ СН'!$I$14+СВЦЭМ!$D$10+'СЕТ СН'!$I$5-'СЕТ СН'!$I$24</f>
        <v>2812.4079247700001</v>
      </c>
      <c r="C121" s="36">
        <f>SUMIFS(СВЦЭМ!$D$33:$D$776,СВЦЭМ!$A$33:$A$776,$A121,СВЦЭМ!$B$33:$B$776,C$119)+'СЕТ СН'!$I$14+СВЦЭМ!$D$10+'СЕТ СН'!$I$5-'СЕТ СН'!$I$24</f>
        <v>2821.6326122800001</v>
      </c>
      <c r="D121" s="36">
        <f>SUMIFS(СВЦЭМ!$D$33:$D$776,СВЦЭМ!$A$33:$A$776,$A121,СВЦЭМ!$B$33:$B$776,D$119)+'СЕТ СН'!$I$14+СВЦЭМ!$D$10+'СЕТ СН'!$I$5-'СЕТ СН'!$I$24</f>
        <v>2835.4708789300003</v>
      </c>
      <c r="E121" s="36">
        <f>SUMIFS(СВЦЭМ!$D$33:$D$776,СВЦЭМ!$A$33:$A$776,$A121,СВЦЭМ!$B$33:$B$776,E$119)+'СЕТ СН'!$I$14+СВЦЭМ!$D$10+'СЕТ СН'!$I$5-'СЕТ СН'!$I$24</f>
        <v>2838.9004153300002</v>
      </c>
      <c r="F121" s="36">
        <f>SUMIFS(СВЦЭМ!$D$33:$D$776,СВЦЭМ!$A$33:$A$776,$A121,СВЦЭМ!$B$33:$B$776,F$119)+'СЕТ СН'!$I$14+СВЦЭМ!$D$10+'СЕТ СН'!$I$5-'СЕТ СН'!$I$24</f>
        <v>2865.3342781400002</v>
      </c>
      <c r="G121" s="36">
        <f>SUMIFS(СВЦЭМ!$D$33:$D$776,СВЦЭМ!$A$33:$A$776,$A121,СВЦЭМ!$B$33:$B$776,G$119)+'СЕТ СН'!$I$14+СВЦЭМ!$D$10+'СЕТ СН'!$I$5-'СЕТ СН'!$I$24</f>
        <v>2837.45301488</v>
      </c>
      <c r="H121" s="36">
        <f>SUMIFS(СВЦЭМ!$D$33:$D$776,СВЦЭМ!$A$33:$A$776,$A121,СВЦЭМ!$B$33:$B$776,H$119)+'СЕТ СН'!$I$14+СВЦЭМ!$D$10+'СЕТ СН'!$I$5-'СЕТ СН'!$I$24</f>
        <v>2833.1668092800001</v>
      </c>
      <c r="I121" s="36">
        <f>SUMIFS(СВЦЭМ!$D$33:$D$776,СВЦЭМ!$A$33:$A$776,$A121,СВЦЭМ!$B$33:$B$776,I$119)+'СЕТ СН'!$I$14+СВЦЭМ!$D$10+'СЕТ СН'!$I$5-'СЕТ СН'!$I$24</f>
        <v>2837.0529936000003</v>
      </c>
      <c r="J121" s="36">
        <f>SUMIFS(СВЦЭМ!$D$33:$D$776,СВЦЭМ!$A$33:$A$776,$A121,СВЦЭМ!$B$33:$B$776,J$119)+'СЕТ СН'!$I$14+СВЦЭМ!$D$10+'СЕТ СН'!$I$5-'СЕТ СН'!$I$24</f>
        <v>2819.2839103400001</v>
      </c>
      <c r="K121" s="36">
        <f>SUMIFS(СВЦЭМ!$D$33:$D$776,СВЦЭМ!$A$33:$A$776,$A121,СВЦЭМ!$B$33:$B$776,K$119)+'СЕТ СН'!$I$14+СВЦЭМ!$D$10+'СЕТ СН'!$I$5-'СЕТ СН'!$I$24</f>
        <v>2782.42558844</v>
      </c>
      <c r="L121" s="36">
        <f>SUMIFS(СВЦЭМ!$D$33:$D$776,СВЦЭМ!$A$33:$A$776,$A121,СВЦЭМ!$B$33:$B$776,L$119)+'СЕТ СН'!$I$14+СВЦЭМ!$D$10+'СЕТ СН'!$I$5-'СЕТ СН'!$I$24</f>
        <v>2781.7911446600001</v>
      </c>
      <c r="M121" s="36">
        <f>SUMIFS(СВЦЭМ!$D$33:$D$776,СВЦЭМ!$A$33:$A$776,$A121,СВЦЭМ!$B$33:$B$776,M$119)+'СЕТ СН'!$I$14+СВЦЭМ!$D$10+'СЕТ СН'!$I$5-'СЕТ СН'!$I$24</f>
        <v>2785.8027913000001</v>
      </c>
      <c r="N121" s="36">
        <f>SUMIFS(СВЦЭМ!$D$33:$D$776,СВЦЭМ!$A$33:$A$776,$A121,СВЦЭМ!$B$33:$B$776,N$119)+'СЕТ СН'!$I$14+СВЦЭМ!$D$10+'СЕТ СН'!$I$5-'СЕТ СН'!$I$24</f>
        <v>2794.0652418200002</v>
      </c>
      <c r="O121" s="36">
        <f>SUMIFS(СВЦЭМ!$D$33:$D$776,СВЦЭМ!$A$33:$A$776,$A121,СВЦЭМ!$B$33:$B$776,O$119)+'СЕТ СН'!$I$14+СВЦЭМ!$D$10+'СЕТ СН'!$I$5-'СЕТ СН'!$I$24</f>
        <v>2786.6193207800002</v>
      </c>
      <c r="P121" s="36">
        <f>SUMIFS(СВЦЭМ!$D$33:$D$776,СВЦЭМ!$A$33:$A$776,$A121,СВЦЭМ!$B$33:$B$776,P$119)+'СЕТ СН'!$I$14+СВЦЭМ!$D$10+'СЕТ СН'!$I$5-'СЕТ СН'!$I$24</f>
        <v>2786.6756156199999</v>
      </c>
      <c r="Q121" s="36">
        <f>SUMIFS(СВЦЭМ!$D$33:$D$776,СВЦЭМ!$A$33:$A$776,$A121,СВЦЭМ!$B$33:$B$776,Q$119)+'СЕТ СН'!$I$14+СВЦЭМ!$D$10+'СЕТ СН'!$I$5-'СЕТ СН'!$I$24</f>
        <v>2790.8173877300001</v>
      </c>
      <c r="R121" s="36">
        <f>SUMIFS(СВЦЭМ!$D$33:$D$776,СВЦЭМ!$A$33:$A$776,$A121,СВЦЭМ!$B$33:$B$776,R$119)+'СЕТ СН'!$I$14+СВЦЭМ!$D$10+'СЕТ СН'!$I$5-'СЕТ СН'!$I$24</f>
        <v>2757.3758893900003</v>
      </c>
      <c r="S121" s="36">
        <f>SUMIFS(СВЦЭМ!$D$33:$D$776,СВЦЭМ!$A$33:$A$776,$A121,СВЦЭМ!$B$33:$B$776,S$119)+'СЕТ СН'!$I$14+СВЦЭМ!$D$10+'СЕТ СН'!$I$5-'СЕТ СН'!$I$24</f>
        <v>2720.3037622100001</v>
      </c>
      <c r="T121" s="36">
        <f>SUMIFS(СВЦЭМ!$D$33:$D$776,СВЦЭМ!$A$33:$A$776,$A121,СВЦЭМ!$B$33:$B$776,T$119)+'СЕТ СН'!$I$14+СВЦЭМ!$D$10+'СЕТ СН'!$I$5-'СЕТ СН'!$I$24</f>
        <v>2720.51059214</v>
      </c>
      <c r="U121" s="36">
        <f>SUMIFS(СВЦЭМ!$D$33:$D$776,СВЦЭМ!$A$33:$A$776,$A121,СВЦЭМ!$B$33:$B$776,U$119)+'СЕТ СН'!$I$14+СВЦЭМ!$D$10+'СЕТ СН'!$I$5-'СЕТ СН'!$I$24</f>
        <v>2720.1702540300003</v>
      </c>
      <c r="V121" s="36">
        <f>SUMIFS(СВЦЭМ!$D$33:$D$776,СВЦЭМ!$A$33:$A$776,$A121,СВЦЭМ!$B$33:$B$776,V$119)+'СЕТ СН'!$I$14+СВЦЭМ!$D$10+'СЕТ СН'!$I$5-'СЕТ СН'!$I$24</f>
        <v>2736.3410744299999</v>
      </c>
      <c r="W121" s="36">
        <f>SUMIFS(СВЦЭМ!$D$33:$D$776,СВЦЭМ!$A$33:$A$776,$A121,СВЦЭМ!$B$33:$B$776,W$119)+'СЕТ СН'!$I$14+СВЦЭМ!$D$10+'СЕТ СН'!$I$5-'СЕТ СН'!$I$24</f>
        <v>2722.9368847999999</v>
      </c>
      <c r="X121" s="36">
        <f>SUMIFS(СВЦЭМ!$D$33:$D$776,СВЦЭМ!$A$33:$A$776,$A121,СВЦЭМ!$B$33:$B$776,X$119)+'СЕТ СН'!$I$14+СВЦЭМ!$D$10+'СЕТ СН'!$I$5-'СЕТ СН'!$I$24</f>
        <v>2744.3016740600001</v>
      </c>
      <c r="Y121" s="36">
        <f>SUMIFS(СВЦЭМ!$D$33:$D$776,СВЦЭМ!$A$33:$A$776,$A121,СВЦЭМ!$B$33:$B$776,Y$119)+'СЕТ СН'!$I$14+СВЦЭМ!$D$10+'СЕТ СН'!$I$5-'СЕТ СН'!$I$24</f>
        <v>2794.7701689300002</v>
      </c>
    </row>
    <row r="122" spans="1:27" ht="15.75" x14ac:dyDescent="0.2">
      <c r="A122" s="35">
        <f t="shared" ref="A122:A150" si="3">A121+1</f>
        <v>43711</v>
      </c>
      <c r="B122" s="36">
        <f>SUMIFS(СВЦЭМ!$D$33:$D$776,СВЦЭМ!$A$33:$A$776,$A122,СВЦЭМ!$B$33:$B$776,B$119)+'СЕТ СН'!$I$14+СВЦЭМ!$D$10+'СЕТ СН'!$I$5-'СЕТ СН'!$I$24</f>
        <v>2857.4014070100002</v>
      </c>
      <c r="C122" s="36">
        <f>SUMIFS(СВЦЭМ!$D$33:$D$776,СВЦЭМ!$A$33:$A$776,$A122,СВЦЭМ!$B$33:$B$776,C$119)+'СЕТ СН'!$I$14+СВЦЭМ!$D$10+'СЕТ СН'!$I$5-'СЕТ СН'!$I$24</f>
        <v>2871.2072062900002</v>
      </c>
      <c r="D122" s="36">
        <f>SUMIFS(СВЦЭМ!$D$33:$D$776,СВЦЭМ!$A$33:$A$776,$A122,СВЦЭМ!$B$33:$B$776,D$119)+'СЕТ СН'!$I$14+СВЦЭМ!$D$10+'СЕТ СН'!$I$5-'СЕТ СН'!$I$24</f>
        <v>2862.99559628</v>
      </c>
      <c r="E122" s="36">
        <f>SUMIFS(СВЦЭМ!$D$33:$D$776,СВЦЭМ!$A$33:$A$776,$A122,СВЦЭМ!$B$33:$B$776,E$119)+'СЕТ СН'!$I$14+СВЦЭМ!$D$10+'СЕТ СН'!$I$5-'СЕТ СН'!$I$24</f>
        <v>2853.8389445500002</v>
      </c>
      <c r="F122" s="36">
        <f>SUMIFS(СВЦЭМ!$D$33:$D$776,СВЦЭМ!$A$33:$A$776,$A122,СВЦЭМ!$B$33:$B$776,F$119)+'СЕТ СН'!$I$14+СВЦЭМ!$D$10+'СЕТ СН'!$I$5-'СЕТ СН'!$I$24</f>
        <v>2855.1659685899999</v>
      </c>
      <c r="G122" s="36">
        <f>SUMIFS(СВЦЭМ!$D$33:$D$776,СВЦЭМ!$A$33:$A$776,$A122,СВЦЭМ!$B$33:$B$776,G$119)+'СЕТ СН'!$I$14+СВЦЭМ!$D$10+'СЕТ СН'!$I$5-'СЕТ СН'!$I$24</f>
        <v>2856.87782453</v>
      </c>
      <c r="H122" s="36">
        <f>SUMIFS(СВЦЭМ!$D$33:$D$776,СВЦЭМ!$A$33:$A$776,$A122,СВЦЭМ!$B$33:$B$776,H$119)+'СЕТ СН'!$I$14+СВЦЭМ!$D$10+'СЕТ СН'!$I$5-'СЕТ СН'!$I$24</f>
        <v>2853.9645974499999</v>
      </c>
      <c r="I122" s="36">
        <f>SUMIFS(СВЦЭМ!$D$33:$D$776,СВЦЭМ!$A$33:$A$776,$A122,СВЦЭМ!$B$33:$B$776,I$119)+'СЕТ СН'!$I$14+СВЦЭМ!$D$10+'СЕТ СН'!$I$5-'СЕТ СН'!$I$24</f>
        <v>2841.3746935600002</v>
      </c>
      <c r="J122" s="36">
        <f>SUMIFS(СВЦЭМ!$D$33:$D$776,СВЦЭМ!$A$33:$A$776,$A122,СВЦЭМ!$B$33:$B$776,J$119)+'СЕТ СН'!$I$14+СВЦЭМ!$D$10+'СЕТ СН'!$I$5-'СЕТ СН'!$I$24</f>
        <v>2796.2528975099999</v>
      </c>
      <c r="K122" s="36">
        <f>SUMIFS(СВЦЭМ!$D$33:$D$776,СВЦЭМ!$A$33:$A$776,$A122,СВЦЭМ!$B$33:$B$776,K$119)+'СЕТ СН'!$I$14+СВЦЭМ!$D$10+'СЕТ СН'!$I$5-'СЕТ СН'!$I$24</f>
        <v>2799.3478503000001</v>
      </c>
      <c r="L122" s="36">
        <f>SUMIFS(СВЦЭМ!$D$33:$D$776,СВЦЭМ!$A$33:$A$776,$A122,СВЦЭМ!$B$33:$B$776,L$119)+'СЕТ СН'!$I$14+СВЦЭМ!$D$10+'СЕТ СН'!$I$5-'СЕТ СН'!$I$24</f>
        <v>2801.4461507200003</v>
      </c>
      <c r="M122" s="36">
        <f>SUMIFS(СВЦЭМ!$D$33:$D$776,СВЦЭМ!$A$33:$A$776,$A122,СВЦЭМ!$B$33:$B$776,M$119)+'СЕТ СН'!$I$14+СВЦЭМ!$D$10+'СЕТ СН'!$I$5-'СЕТ СН'!$I$24</f>
        <v>2796.0960972100002</v>
      </c>
      <c r="N122" s="36">
        <f>SUMIFS(СВЦЭМ!$D$33:$D$776,СВЦЭМ!$A$33:$A$776,$A122,СВЦЭМ!$B$33:$B$776,N$119)+'СЕТ СН'!$I$14+СВЦЭМ!$D$10+'СЕТ СН'!$I$5-'СЕТ СН'!$I$24</f>
        <v>2794.5255807100002</v>
      </c>
      <c r="O122" s="36">
        <f>SUMIFS(СВЦЭМ!$D$33:$D$776,СВЦЭМ!$A$33:$A$776,$A122,СВЦЭМ!$B$33:$B$776,O$119)+'СЕТ СН'!$I$14+СВЦЭМ!$D$10+'СЕТ СН'!$I$5-'СЕТ СН'!$I$24</f>
        <v>2794.4454016700001</v>
      </c>
      <c r="P122" s="36">
        <f>SUMIFS(СВЦЭМ!$D$33:$D$776,СВЦЭМ!$A$33:$A$776,$A122,СВЦЭМ!$B$33:$B$776,P$119)+'СЕТ СН'!$I$14+СВЦЭМ!$D$10+'СЕТ СН'!$I$5-'СЕТ СН'!$I$24</f>
        <v>2799.0454823499999</v>
      </c>
      <c r="Q122" s="36">
        <f>SUMIFS(СВЦЭМ!$D$33:$D$776,СВЦЭМ!$A$33:$A$776,$A122,СВЦЭМ!$B$33:$B$776,Q$119)+'СЕТ СН'!$I$14+СВЦЭМ!$D$10+'СЕТ СН'!$I$5-'СЕТ СН'!$I$24</f>
        <v>2798.55766528</v>
      </c>
      <c r="R122" s="36">
        <f>SUMIFS(СВЦЭМ!$D$33:$D$776,СВЦЭМ!$A$33:$A$776,$A122,СВЦЭМ!$B$33:$B$776,R$119)+'СЕТ СН'!$I$14+СВЦЭМ!$D$10+'СЕТ СН'!$I$5-'СЕТ СН'!$I$24</f>
        <v>2756.0510087800003</v>
      </c>
      <c r="S122" s="36">
        <f>SUMIFS(СВЦЭМ!$D$33:$D$776,СВЦЭМ!$A$33:$A$776,$A122,СВЦЭМ!$B$33:$B$776,S$119)+'СЕТ СН'!$I$14+СВЦЭМ!$D$10+'СЕТ СН'!$I$5-'СЕТ СН'!$I$24</f>
        <v>2721.2559865399999</v>
      </c>
      <c r="T122" s="36">
        <f>SUMIFS(СВЦЭМ!$D$33:$D$776,СВЦЭМ!$A$33:$A$776,$A122,СВЦЭМ!$B$33:$B$776,T$119)+'СЕТ СН'!$I$14+СВЦЭМ!$D$10+'СЕТ СН'!$I$5-'СЕТ СН'!$I$24</f>
        <v>2732.7940180300002</v>
      </c>
      <c r="U122" s="36">
        <f>SUMIFS(СВЦЭМ!$D$33:$D$776,СВЦЭМ!$A$33:$A$776,$A122,СВЦЭМ!$B$33:$B$776,U$119)+'СЕТ СН'!$I$14+СВЦЭМ!$D$10+'СЕТ СН'!$I$5-'СЕТ СН'!$I$24</f>
        <v>2736.83662555</v>
      </c>
      <c r="V122" s="36">
        <f>SUMIFS(СВЦЭМ!$D$33:$D$776,СВЦЭМ!$A$33:$A$776,$A122,СВЦЭМ!$B$33:$B$776,V$119)+'СЕТ СН'!$I$14+СВЦЭМ!$D$10+'СЕТ СН'!$I$5-'СЕТ СН'!$I$24</f>
        <v>2755.0179661900002</v>
      </c>
      <c r="W122" s="36">
        <f>SUMIFS(СВЦЭМ!$D$33:$D$776,СВЦЭМ!$A$33:$A$776,$A122,СВЦЭМ!$B$33:$B$776,W$119)+'СЕТ СН'!$I$14+СВЦЭМ!$D$10+'СЕТ СН'!$I$5-'СЕТ СН'!$I$24</f>
        <v>2741.11919485</v>
      </c>
      <c r="X122" s="36">
        <f>SUMIFS(СВЦЭМ!$D$33:$D$776,СВЦЭМ!$A$33:$A$776,$A122,СВЦЭМ!$B$33:$B$776,X$119)+'СЕТ СН'!$I$14+СВЦЭМ!$D$10+'СЕТ СН'!$I$5-'СЕТ СН'!$I$24</f>
        <v>2716.28891591</v>
      </c>
      <c r="Y122" s="36">
        <f>SUMIFS(СВЦЭМ!$D$33:$D$776,СВЦЭМ!$A$33:$A$776,$A122,СВЦЭМ!$B$33:$B$776,Y$119)+'СЕТ СН'!$I$14+СВЦЭМ!$D$10+'СЕТ СН'!$I$5-'СЕТ СН'!$I$24</f>
        <v>2790.1075692899999</v>
      </c>
    </row>
    <row r="123" spans="1:27" ht="15.75" x14ac:dyDescent="0.2">
      <c r="A123" s="35">
        <f t="shared" si="3"/>
        <v>43712</v>
      </c>
      <c r="B123" s="36">
        <f>SUMIFS(СВЦЭМ!$D$33:$D$776,СВЦЭМ!$A$33:$A$776,$A123,СВЦЭМ!$B$33:$B$776,B$119)+'СЕТ СН'!$I$14+СВЦЭМ!$D$10+'СЕТ СН'!$I$5-'СЕТ СН'!$I$24</f>
        <v>2855.05472482</v>
      </c>
      <c r="C123" s="36">
        <f>SUMIFS(СВЦЭМ!$D$33:$D$776,СВЦЭМ!$A$33:$A$776,$A123,СВЦЭМ!$B$33:$B$776,C$119)+'СЕТ СН'!$I$14+СВЦЭМ!$D$10+'СЕТ СН'!$I$5-'СЕТ СН'!$I$24</f>
        <v>2860.2677203000003</v>
      </c>
      <c r="D123" s="36">
        <f>SUMIFS(СВЦЭМ!$D$33:$D$776,СВЦЭМ!$A$33:$A$776,$A123,СВЦЭМ!$B$33:$B$776,D$119)+'СЕТ СН'!$I$14+СВЦЭМ!$D$10+'СЕТ СН'!$I$5-'СЕТ СН'!$I$24</f>
        <v>2855.4623448000002</v>
      </c>
      <c r="E123" s="36">
        <f>SUMIFS(СВЦЭМ!$D$33:$D$776,СВЦЭМ!$A$33:$A$776,$A123,СВЦЭМ!$B$33:$B$776,E$119)+'СЕТ СН'!$I$14+СВЦЭМ!$D$10+'СЕТ СН'!$I$5-'СЕТ СН'!$I$24</f>
        <v>2850.4268671999998</v>
      </c>
      <c r="F123" s="36">
        <f>SUMIFS(СВЦЭМ!$D$33:$D$776,СВЦЭМ!$A$33:$A$776,$A123,СВЦЭМ!$B$33:$B$776,F$119)+'СЕТ СН'!$I$14+СВЦЭМ!$D$10+'СЕТ СН'!$I$5-'СЕТ СН'!$I$24</f>
        <v>2838.3278726200001</v>
      </c>
      <c r="G123" s="36">
        <f>SUMIFS(СВЦЭМ!$D$33:$D$776,СВЦЭМ!$A$33:$A$776,$A123,СВЦЭМ!$B$33:$B$776,G$119)+'СЕТ СН'!$I$14+СВЦЭМ!$D$10+'СЕТ СН'!$I$5-'СЕТ СН'!$I$24</f>
        <v>2850.3137373600002</v>
      </c>
      <c r="H123" s="36">
        <f>SUMIFS(СВЦЭМ!$D$33:$D$776,СВЦЭМ!$A$33:$A$776,$A123,СВЦЭМ!$B$33:$B$776,H$119)+'СЕТ СН'!$I$14+СВЦЭМ!$D$10+'СЕТ СН'!$I$5-'СЕТ СН'!$I$24</f>
        <v>2821.6595605399998</v>
      </c>
      <c r="I123" s="36">
        <f>SUMIFS(СВЦЭМ!$D$33:$D$776,СВЦЭМ!$A$33:$A$776,$A123,СВЦЭМ!$B$33:$B$776,I$119)+'СЕТ СН'!$I$14+СВЦЭМ!$D$10+'СЕТ СН'!$I$5-'СЕТ СН'!$I$24</f>
        <v>2809.8706085100002</v>
      </c>
      <c r="J123" s="36">
        <f>SUMIFS(СВЦЭМ!$D$33:$D$776,СВЦЭМ!$A$33:$A$776,$A123,СВЦЭМ!$B$33:$B$776,J$119)+'СЕТ СН'!$I$14+СВЦЭМ!$D$10+'СЕТ СН'!$I$5-'СЕТ СН'!$I$24</f>
        <v>2799.6697790500002</v>
      </c>
      <c r="K123" s="36">
        <f>SUMIFS(СВЦЭМ!$D$33:$D$776,СВЦЭМ!$A$33:$A$776,$A123,СВЦЭМ!$B$33:$B$776,K$119)+'СЕТ СН'!$I$14+СВЦЭМ!$D$10+'СЕТ СН'!$I$5-'СЕТ СН'!$I$24</f>
        <v>2807.2014686900002</v>
      </c>
      <c r="L123" s="36">
        <f>SUMIFS(СВЦЭМ!$D$33:$D$776,СВЦЭМ!$A$33:$A$776,$A123,СВЦЭМ!$B$33:$B$776,L$119)+'СЕТ СН'!$I$14+СВЦЭМ!$D$10+'СЕТ СН'!$I$5-'СЕТ СН'!$I$24</f>
        <v>2812.62597147</v>
      </c>
      <c r="M123" s="36">
        <f>SUMIFS(СВЦЭМ!$D$33:$D$776,СВЦЭМ!$A$33:$A$776,$A123,СВЦЭМ!$B$33:$B$776,M$119)+'СЕТ СН'!$I$14+СВЦЭМ!$D$10+'СЕТ СН'!$I$5-'СЕТ СН'!$I$24</f>
        <v>2813.1275277899999</v>
      </c>
      <c r="N123" s="36">
        <f>SUMIFS(СВЦЭМ!$D$33:$D$776,СВЦЭМ!$A$33:$A$776,$A123,СВЦЭМ!$B$33:$B$776,N$119)+'СЕТ СН'!$I$14+СВЦЭМ!$D$10+'СЕТ СН'!$I$5-'СЕТ СН'!$I$24</f>
        <v>2810.17742598</v>
      </c>
      <c r="O123" s="36">
        <f>SUMIFS(СВЦЭМ!$D$33:$D$776,СВЦЭМ!$A$33:$A$776,$A123,СВЦЭМ!$B$33:$B$776,O$119)+'СЕТ СН'!$I$14+СВЦЭМ!$D$10+'СЕТ СН'!$I$5-'СЕТ СН'!$I$24</f>
        <v>2810.5981815300001</v>
      </c>
      <c r="P123" s="36">
        <f>SUMIFS(СВЦЭМ!$D$33:$D$776,СВЦЭМ!$A$33:$A$776,$A123,СВЦЭМ!$B$33:$B$776,P$119)+'СЕТ СН'!$I$14+СВЦЭМ!$D$10+'СЕТ СН'!$I$5-'СЕТ СН'!$I$24</f>
        <v>2815.2144739599999</v>
      </c>
      <c r="Q123" s="36">
        <f>SUMIFS(СВЦЭМ!$D$33:$D$776,СВЦЭМ!$A$33:$A$776,$A123,СВЦЭМ!$B$33:$B$776,Q$119)+'СЕТ СН'!$I$14+СВЦЭМ!$D$10+'СЕТ СН'!$I$5-'СЕТ СН'!$I$24</f>
        <v>2810.3609259700002</v>
      </c>
      <c r="R123" s="36">
        <f>SUMIFS(СВЦЭМ!$D$33:$D$776,СВЦЭМ!$A$33:$A$776,$A123,СВЦЭМ!$B$33:$B$776,R$119)+'СЕТ СН'!$I$14+СВЦЭМ!$D$10+'СЕТ СН'!$I$5-'СЕТ СН'!$I$24</f>
        <v>2764.5722146600001</v>
      </c>
      <c r="S123" s="36">
        <f>SUMIFS(СВЦЭМ!$D$33:$D$776,СВЦЭМ!$A$33:$A$776,$A123,СВЦЭМ!$B$33:$B$776,S$119)+'СЕТ СН'!$I$14+СВЦЭМ!$D$10+'СЕТ СН'!$I$5-'СЕТ СН'!$I$24</f>
        <v>2731.8359092199998</v>
      </c>
      <c r="T123" s="36">
        <f>SUMIFS(СВЦЭМ!$D$33:$D$776,СВЦЭМ!$A$33:$A$776,$A123,СВЦЭМ!$B$33:$B$776,T$119)+'СЕТ СН'!$I$14+СВЦЭМ!$D$10+'СЕТ СН'!$I$5-'СЕТ СН'!$I$24</f>
        <v>2732.0456921300001</v>
      </c>
      <c r="U123" s="36">
        <f>SUMIFS(СВЦЭМ!$D$33:$D$776,СВЦЭМ!$A$33:$A$776,$A123,СВЦЭМ!$B$33:$B$776,U$119)+'СЕТ СН'!$I$14+СВЦЭМ!$D$10+'СЕТ СН'!$I$5-'СЕТ СН'!$I$24</f>
        <v>2733.3553619600002</v>
      </c>
      <c r="V123" s="36">
        <f>SUMIFS(СВЦЭМ!$D$33:$D$776,СВЦЭМ!$A$33:$A$776,$A123,СВЦЭМ!$B$33:$B$776,V$119)+'СЕТ СН'!$I$14+СВЦЭМ!$D$10+'СЕТ СН'!$I$5-'СЕТ СН'!$I$24</f>
        <v>2744.811189</v>
      </c>
      <c r="W123" s="36">
        <f>SUMIFS(СВЦЭМ!$D$33:$D$776,СВЦЭМ!$A$33:$A$776,$A123,СВЦЭМ!$B$33:$B$776,W$119)+'СЕТ СН'!$I$14+СВЦЭМ!$D$10+'СЕТ СН'!$I$5-'СЕТ СН'!$I$24</f>
        <v>2739.4559049600002</v>
      </c>
      <c r="X123" s="36">
        <f>SUMIFS(СВЦЭМ!$D$33:$D$776,СВЦЭМ!$A$33:$A$776,$A123,СВЦЭМ!$B$33:$B$776,X$119)+'СЕТ СН'!$I$14+СВЦЭМ!$D$10+'СЕТ СН'!$I$5-'СЕТ СН'!$I$24</f>
        <v>2721.76387866</v>
      </c>
      <c r="Y123" s="36">
        <f>SUMIFS(СВЦЭМ!$D$33:$D$776,СВЦЭМ!$A$33:$A$776,$A123,СВЦЭМ!$B$33:$B$776,Y$119)+'СЕТ СН'!$I$14+СВЦЭМ!$D$10+'СЕТ СН'!$I$5-'СЕТ СН'!$I$24</f>
        <v>2780.78200896</v>
      </c>
    </row>
    <row r="124" spans="1:27" ht="15.75" x14ac:dyDescent="0.2">
      <c r="A124" s="35">
        <f t="shared" si="3"/>
        <v>43713</v>
      </c>
      <c r="B124" s="36">
        <f>SUMIFS(СВЦЭМ!$D$33:$D$776,СВЦЭМ!$A$33:$A$776,$A124,СВЦЭМ!$B$33:$B$776,B$119)+'СЕТ СН'!$I$14+СВЦЭМ!$D$10+'СЕТ СН'!$I$5-'СЕТ СН'!$I$24</f>
        <v>2864.5116034500002</v>
      </c>
      <c r="C124" s="36">
        <f>SUMIFS(СВЦЭМ!$D$33:$D$776,СВЦЭМ!$A$33:$A$776,$A124,СВЦЭМ!$B$33:$B$776,C$119)+'СЕТ СН'!$I$14+СВЦЭМ!$D$10+'СЕТ СН'!$I$5-'СЕТ СН'!$I$24</f>
        <v>2857.6633725900001</v>
      </c>
      <c r="D124" s="36">
        <f>SUMIFS(СВЦЭМ!$D$33:$D$776,СВЦЭМ!$A$33:$A$776,$A124,СВЦЭМ!$B$33:$B$776,D$119)+'СЕТ СН'!$I$14+СВЦЭМ!$D$10+'СЕТ СН'!$I$5-'СЕТ СН'!$I$24</f>
        <v>2854.02200782</v>
      </c>
      <c r="E124" s="36">
        <f>SUMIFS(СВЦЭМ!$D$33:$D$776,СВЦЭМ!$A$33:$A$776,$A124,СВЦЭМ!$B$33:$B$776,E$119)+'СЕТ СН'!$I$14+СВЦЭМ!$D$10+'СЕТ СН'!$I$5-'СЕТ СН'!$I$24</f>
        <v>2863.15592492</v>
      </c>
      <c r="F124" s="36">
        <f>SUMIFS(СВЦЭМ!$D$33:$D$776,СВЦЭМ!$A$33:$A$776,$A124,СВЦЭМ!$B$33:$B$776,F$119)+'СЕТ СН'!$I$14+СВЦЭМ!$D$10+'СЕТ СН'!$I$5-'СЕТ СН'!$I$24</f>
        <v>2853.7242141800002</v>
      </c>
      <c r="G124" s="36">
        <f>SUMIFS(СВЦЭМ!$D$33:$D$776,СВЦЭМ!$A$33:$A$776,$A124,СВЦЭМ!$B$33:$B$776,G$119)+'СЕТ СН'!$I$14+СВЦЭМ!$D$10+'СЕТ СН'!$I$5-'СЕТ СН'!$I$24</f>
        <v>2860.4364538899999</v>
      </c>
      <c r="H124" s="36">
        <f>SUMIFS(СВЦЭМ!$D$33:$D$776,СВЦЭМ!$A$33:$A$776,$A124,СВЦЭМ!$B$33:$B$776,H$119)+'СЕТ СН'!$I$14+СВЦЭМ!$D$10+'СЕТ СН'!$I$5-'СЕТ СН'!$I$24</f>
        <v>2853.2362198300002</v>
      </c>
      <c r="I124" s="36">
        <f>SUMIFS(СВЦЭМ!$D$33:$D$776,СВЦЭМ!$A$33:$A$776,$A124,СВЦЭМ!$B$33:$B$776,I$119)+'СЕТ СН'!$I$14+СВЦЭМ!$D$10+'СЕТ СН'!$I$5-'СЕТ СН'!$I$24</f>
        <v>2799.6408504400001</v>
      </c>
      <c r="J124" s="36">
        <f>SUMIFS(СВЦЭМ!$D$33:$D$776,СВЦЭМ!$A$33:$A$776,$A124,СВЦЭМ!$B$33:$B$776,J$119)+'СЕТ СН'!$I$14+СВЦЭМ!$D$10+'СЕТ СН'!$I$5-'СЕТ СН'!$I$24</f>
        <v>2804.9902476100001</v>
      </c>
      <c r="K124" s="36">
        <f>SUMIFS(СВЦЭМ!$D$33:$D$776,СВЦЭМ!$A$33:$A$776,$A124,СВЦЭМ!$B$33:$B$776,K$119)+'СЕТ СН'!$I$14+СВЦЭМ!$D$10+'СЕТ СН'!$I$5-'СЕТ СН'!$I$24</f>
        <v>2818.7217995800002</v>
      </c>
      <c r="L124" s="36">
        <f>SUMIFS(СВЦЭМ!$D$33:$D$776,СВЦЭМ!$A$33:$A$776,$A124,СВЦЭМ!$B$33:$B$776,L$119)+'СЕТ СН'!$I$14+СВЦЭМ!$D$10+'СЕТ СН'!$I$5-'СЕТ СН'!$I$24</f>
        <v>2825.3658939100001</v>
      </c>
      <c r="M124" s="36">
        <f>SUMIFS(СВЦЭМ!$D$33:$D$776,СВЦЭМ!$A$33:$A$776,$A124,СВЦЭМ!$B$33:$B$776,M$119)+'СЕТ СН'!$I$14+СВЦЭМ!$D$10+'СЕТ СН'!$I$5-'СЕТ СН'!$I$24</f>
        <v>2819.7466955700002</v>
      </c>
      <c r="N124" s="36">
        <f>SUMIFS(СВЦЭМ!$D$33:$D$776,СВЦЭМ!$A$33:$A$776,$A124,СВЦЭМ!$B$33:$B$776,N$119)+'СЕТ СН'!$I$14+СВЦЭМ!$D$10+'СЕТ СН'!$I$5-'СЕТ СН'!$I$24</f>
        <v>2810.0763415599999</v>
      </c>
      <c r="O124" s="36">
        <f>SUMIFS(СВЦЭМ!$D$33:$D$776,СВЦЭМ!$A$33:$A$776,$A124,СВЦЭМ!$B$33:$B$776,O$119)+'СЕТ СН'!$I$14+СВЦЭМ!$D$10+'СЕТ СН'!$I$5-'СЕТ СН'!$I$24</f>
        <v>2813.0007877200001</v>
      </c>
      <c r="P124" s="36">
        <f>SUMIFS(СВЦЭМ!$D$33:$D$776,СВЦЭМ!$A$33:$A$776,$A124,СВЦЭМ!$B$33:$B$776,P$119)+'СЕТ СН'!$I$14+СВЦЭМ!$D$10+'СЕТ СН'!$I$5-'СЕТ СН'!$I$24</f>
        <v>2814.50151293</v>
      </c>
      <c r="Q124" s="36">
        <f>SUMIFS(СВЦЭМ!$D$33:$D$776,СВЦЭМ!$A$33:$A$776,$A124,СВЦЭМ!$B$33:$B$776,Q$119)+'СЕТ СН'!$I$14+СВЦЭМ!$D$10+'СЕТ СН'!$I$5-'СЕТ СН'!$I$24</f>
        <v>2798.5970654600001</v>
      </c>
      <c r="R124" s="36">
        <f>SUMIFS(СВЦЭМ!$D$33:$D$776,СВЦЭМ!$A$33:$A$776,$A124,СВЦЭМ!$B$33:$B$776,R$119)+'СЕТ СН'!$I$14+СВЦЭМ!$D$10+'СЕТ СН'!$I$5-'СЕТ СН'!$I$24</f>
        <v>2758.6882415499999</v>
      </c>
      <c r="S124" s="36">
        <f>SUMIFS(СВЦЭМ!$D$33:$D$776,СВЦЭМ!$A$33:$A$776,$A124,СВЦЭМ!$B$33:$B$776,S$119)+'СЕТ СН'!$I$14+СВЦЭМ!$D$10+'СЕТ СН'!$I$5-'СЕТ СН'!$I$24</f>
        <v>2739.0300803099999</v>
      </c>
      <c r="T124" s="36">
        <f>SUMIFS(СВЦЭМ!$D$33:$D$776,СВЦЭМ!$A$33:$A$776,$A124,СВЦЭМ!$B$33:$B$776,T$119)+'СЕТ СН'!$I$14+СВЦЭМ!$D$10+'СЕТ СН'!$I$5-'СЕТ СН'!$I$24</f>
        <v>2767.1678361700001</v>
      </c>
      <c r="U124" s="36">
        <f>SUMIFS(СВЦЭМ!$D$33:$D$776,СВЦЭМ!$A$33:$A$776,$A124,СВЦЭМ!$B$33:$B$776,U$119)+'СЕТ СН'!$I$14+СВЦЭМ!$D$10+'СЕТ СН'!$I$5-'СЕТ СН'!$I$24</f>
        <v>2744.4936237000002</v>
      </c>
      <c r="V124" s="36">
        <f>SUMIFS(СВЦЭМ!$D$33:$D$776,СВЦЭМ!$A$33:$A$776,$A124,СВЦЭМ!$B$33:$B$776,V$119)+'СЕТ СН'!$I$14+СВЦЭМ!$D$10+'СЕТ СН'!$I$5-'СЕТ СН'!$I$24</f>
        <v>2749.6869224900001</v>
      </c>
      <c r="W124" s="36">
        <f>SUMIFS(СВЦЭМ!$D$33:$D$776,СВЦЭМ!$A$33:$A$776,$A124,СВЦЭМ!$B$33:$B$776,W$119)+'СЕТ СН'!$I$14+СВЦЭМ!$D$10+'СЕТ СН'!$I$5-'СЕТ СН'!$I$24</f>
        <v>2738.4765306200002</v>
      </c>
      <c r="X124" s="36">
        <f>SUMIFS(СВЦЭМ!$D$33:$D$776,СВЦЭМ!$A$33:$A$776,$A124,СВЦЭМ!$B$33:$B$776,X$119)+'СЕТ СН'!$I$14+СВЦЭМ!$D$10+'СЕТ СН'!$I$5-'СЕТ СН'!$I$24</f>
        <v>2711.75960295</v>
      </c>
      <c r="Y124" s="36">
        <f>SUMIFS(СВЦЭМ!$D$33:$D$776,СВЦЭМ!$A$33:$A$776,$A124,СВЦЭМ!$B$33:$B$776,Y$119)+'СЕТ СН'!$I$14+СВЦЭМ!$D$10+'СЕТ СН'!$I$5-'СЕТ СН'!$I$24</f>
        <v>2745.0175305100001</v>
      </c>
    </row>
    <row r="125" spans="1:27" ht="15.75" x14ac:dyDescent="0.2">
      <c r="A125" s="35">
        <f t="shared" si="3"/>
        <v>43714</v>
      </c>
      <c r="B125" s="36">
        <f>SUMIFS(СВЦЭМ!$D$33:$D$776,СВЦЭМ!$A$33:$A$776,$A125,СВЦЭМ!$B$33:$B$776,B$119)+'СЕТ СН'!$I$14+СВЦЭМ!$D$10+'СЕТ СН'!$I$5-'СЕТ СН'!$I$24</f>
        <v>2758.44942958</v>
      </c>
      <c r="C125" s="36">
        <f>SUMIFS(СВЦЭМ!$D$33:$D$776,СВЦЭМ!$A$33:$A$776,$A125,СВЦЭМ!$B$33:$B$776,C$119)+'СЕТ СН'!$I$14+СВЦЭМ!$D$10+'СЕТ СН'!$I$5-'СЕТ СН'!$I$24</f>
        <v>2825.6944864100001</v>
      </c>
      <c r="D125" s="36">
        <f>SUMIFS(СВЦЭМ!$D$33:$D$776,СВЦЭМ!$A$33:$A$776,$A125,СВЦЭМ!$B$33:$B$776,D$119)+'СЕТ СН'!$I$14+СВЦЭМ!$D$10+'СЕТ СН'!$I$5-'СЕТ СН'!$I$24</f>
        <v>2874.2016422300003</v>
      </c>
      <c r="E125" s="36">
        <f>SUMIFS(СВЦЭМ!$D$33:$D$776,СВЦЭМ!$A$33:$A$776,$A125,СВЦЭМ!$B$33:$B$776,E$119)+'СЕТ СН'!$I$14+СВЦЭМ!$D$10+'СЕТ СН'!$I$5-'СЕТ СН'!$I$24</f>
        <v>2910.2838202299999</v>
      </c>
      <c r="F125" s="36">
        <f>SUMIFS(СВЦЭМ!$D$33:$D$776,СВЦЭМ!$A$33:$A$776,$A125,СВЦЭМ!$B$33:$B$776,F$119)+'СЕТ СН'!$I$14+СВЦЭМ!$D$10+'СЕТ СН'!$I$5-'СЕТ СН'!$I$24</f>
        <v>2906.9073164900001</v>
      </c>
      <c r="G125" s="36">
        <f>SUMIFS(СВЦЭМ!$D$33:$D$776,СВЦЭМ!$A$33:$A$776,$A125,СВЦЭМ!$B$33:$B$776,G$119)+'СЕТ СН'!$I$14+СВЦЭМ!$D$10+'СЕТ СН'!$I$5-'СЕТ СН'!$I$24</f>
        <v>2892.3312164700001</v>
      </c>
      <c r="H125" s="36">
        <f>SUMIFS(СВЦЭМ!$D$33:$D$776,СВЦЭМ!$A$33:$A$776,$A125,СВЦЭМ!$B$33:$B$776,H$119)+'СЕТ СН'!$I$14+СВЦЭМ!$D$10+'СЕТ СН'!$I$5-'СЕТ СН'!$I$24</f>
        <v>2850.6898228300001</v>
      </c>
      <c r="I125" s="36">
        <f>SUMIFS(СВЦЭМ!$D$33:$D$776,СВЦЭМ!$A$33:$A$776,$A125,СВЦЭМ!$B$33:$B$776,I$119)+'СЕТ СН'!$I$14+СВЦЭМ!$D$10+'СЕТ СН'!$I$5-'СЕТ СН'!$I$24</f>
        <v>2818.1981760500003</v>
      </c>
      <c r="J125" s="36">
        <f>SUMIFS(СВЦЭМ!$D$33:$D$776,СВЦЭМ!$A$33:$A$776,$A125,СВЦЭМ!$B$33:$B$776,J$119)+'СЕТ СН'!$I$14+СВЦЭМ!$D$10+'СЕТ СН'!$I$5-'СЕТ СН'!$I$24</f>
        <v>2784.5019881600001</v>
      </c>
      <c r="K125" s="36">
        <f>SUMIFS(СВЦЭМ!$D$33:$D$776,СВЦЭМ!$A$33:$A$776,$A125,СВЦЭМ!$B$33:$B$776,K$119)+'СЕТ СН'!$I$14+СВЦЭМ!$D$10+'СЕТ СН'!$I$5-'СЕТ СН'!$I$24</f>
        <v>2763.3003594000002</v>
      </c>
      <c r="L125" s="36">
        <f>SUMIFS(СВЦЭМ!$D$33:$D$776,СВЦЭМ!$A$33:$A$776,$A125,СВЦЭМ!$B$33:$B$776,L$119)+'СЕТ СН'!$I$14+СВЦЭМ!$D$10+'СЕТ СН'!$I$5-'СЕТ СН'!$I$24</f>
        <v>2775.2877588400002</v>
      </c>
      <c r="M125" s="36">
        <f>SUMIFS(СВЦЭМ!$D$33:$D$776,СВЦЭМ!$A$33:$A$776,$A125,СВЦЭМ!$B$33:$B$776,M$119)+'СЕТ СН'!$I$14+СВЦЭМ!$D$10+'СЕТ СН'!$I$5-'СЕТ СН'!$I$24</f>
        <v>2750.0845157000003</v>
      </c>
      <c r="N125" s="36">
        <f>SUMIFS(СВЦЭМ!$D$33:$D$776,СВЦЭМ!$A$33:$A$776,$A125,СВЦЭМ!$B$33:$B$776,N$119)+'СЕТ СН'!$I$14+СВЦЭМ!$D$10+'СЕТ СН'!$I$5-'СЕТ СН'!$I$24</f>
        <v>2747.9944419600001</v>
      </c>
      <c r="O125" s="36">
        <f>SUMIFS(СВЦЭМ!$D$33:$D$776,СВЦЭМ!$A$33:$A$776,$A125,СВЦЭМ!$B$33:$B$776,O$119)+'СЕТ СН'!$I$14+СВЦЭМ!$D$10+'СЕТ СН'!$I$5-'СЕТ СН'!$I$24</f>
        <v>2749.98665979</v>
      </c>
      <c r="P125" s="36">
        <f>SUMIFS(СВЦЭМ!$D$33:$D$776,СВЦЭМ!$A$33:$A$776,$A125,СВЦЭМ!$B$33:$B$776,P$119)+'СЕТ СН'!$I$14+СВЦЭМ!$D$10+'СЕТ СН'!$I$5-'СЕТ СН'!$I$24</f>
        <v>2773.9318216800002</v>
      </c>
      <c r="Q125" s="36">
        <f>SUMIFS(СВЦЭМ!$D$33:$D$776,СВЦЭМ!$A$33:$A$776,$A125,СВЦЭМ!$B$33:$B$776,Q$119)+'СЕТ СН'!$I$14+СВЦЭМ!$D$10+'СЕТ СН'!$I$5-'СЕТ СН'!$I$24</f>
        <v>2766.5990068299998</v>
      </c>
      <c r="R125" s="36">
        <f>SUMIFS(СВЦЭМ!$D$33:$D$776,СВЦЭМ!$A$33:$A$776,$A125,СВЦЭМ!$B$33:$B$776,R$119)+'СЕТ СН'!$I$14+СВЦЭМ!$D$10+'СЕТ СН'!$I$5-'СЕТ СН'!$I$24</f>
        <v>2733.2585923800002</v>
      </c>
      <c r="S125" s="36">
        <f>SUMIFS(СВЦЭМ!$D$33:$D$776,СВЦЭМ!$A$33:$A$776,$A125,СВЦЭМ!$B$33:$B$776,S$119)+'СЕТ СН'!$I$14+СВЦЭМ!$D$10+'СЕТ СН'!$I$5-'СЕТ СН'!$I$24</f>
        <v>2705.07295299</v>
      </c>
      <c r="T125" s="36">
        <f>SUMIFS(СВЦЭМ!$D$33:$D$776,СВЦЭМ!$A$33:$A$776,$A125,СВЦЭМ!$B$33:$B$776,T$119)+'СЕТ СН'!$I$14+СВЦЭМ!$D$10+'СЕТ СН'!$I$5-'СЕТ СН'!$I$24</f>
        <v>2705.2672442799999</v>
      </c>
      <c r="U125" s="36">
        <f>SUMIFS(СВЦЭМ!$D$33:$D$776,СВЦЭМ!$A$33:$A$776,$A125,СВЦЭМ!$B$33:$B$776,U$119)+'СЕТ СН'!$I$14+СВЦЭМ!$D$10+'СЕТ СН'!$I$5-'СЕТ СН'!$I$24</f>
        <v>2707.4553299200002</v>
      </c>
      <c r="V125" s="36">
        <f>SUMIFS(СВЦЭМ!$D$33:$D$776,СВЦЭМ!$A$33:$A$776,$A125,СВЦЭМ!$B$33:$B$776,V$119)+'СЕТ СН'!$I$14+СВЦЭМ!$D$10+'СЕТ СН'!$I$5-'СЕТ СН'!$I$24</f>
        <v>2723.7130461199999</v>
      </c>
      <c r="W125" s="36">
        <f>SUMIFS(СВЦЭМ!$D$33:$D$776,СВЦЭМ!$A$33:$A$776,$A125,СВЦЭМ!$B$33:$B$776,W$119)+'СЕТ СН'!$I$14+СВЦЭМ!$D$10+'СЕТ СН'!$I$5-'СЕТ СН'!$I$24</f>
        <v>2715.3007083100001</v>
      </c>
      <c r="X125" s="36">
        <f>SUMIFS(СВЦЭМ!$D$33:$D$776,СВЦЭМ!$A$33:$A$776,$A125,СВЦЭМ!$B$33:$B$776,X$119)+'СЕТ СН'!$I$14+СВЦЭМ!$D$10+'СЕТ СН'!$I$5-'СЕТ СН'!$I$24</f>
        <v>2708.5492083099998</v>
      </c>
      <c r="Y125" s="36">
        <f>SUMIFS(СВЦЭМ!$D$33:$D$776,СВЦЭМ!$A$33:$A$776,$A125,СВЦЭМ!$B$33:$B$776,Y$119)+'СЕТ СН'!$I$14+СВЦЭМ!$D$10+'СЕТ СН'!$I$5-'СЕТ СН'!$I$24</f>
        <v>2771.2036809800002</v>
      </c>
    </row>
    <row r="126" spans="1:27" ht="15.75" x14ac:dyDescent="0.2">
      <c r="A126" s="35">
        <f t="shared" si="3"/>
        <v>43715</v>
      </c>
      <c r="B126" s="36">
        <f>SUMIFS(СВЦЭМ!$D$33:$D$776,СВЦЭМ!$A$33:$A$776,$A126,СВЦЭМ!$B$33:$B$776,B$119)+'СЕТ СН'!$I$14+СВЦЭМ!$D$10+'СЕТ СН'!$I$5-'СЕТ СН'!$I$24</f>
        <v>2800.95277222</v>
      </c>
      <c r="C126" s="36">
        <f>SUMIFS(СВЦЭМ!$D$33:$D$776,СВЦЭМ!$A$33:$A$776,$A126,СВЦЭМ!$B$33:$B$776,C$119)+'СЕТ СН'!$I$14+СВЦЭМ!$D$10+'СЕТ СН'!$I$5-'СЕТ СН'!$I$24</f>
        <v>2838.9178190000002</v>
      </c>
      <c r="D126" s="36">
        <f>SUMIFS(СВЦЭМ!$D$33:$D$776,СВЦЭМ!$A$33:$A$776,$A126,СВЦЭМ!$B$33:$B$776,D$119)+'СЕТ СН'!$I$14+СВЦЭМ!$D$10+'СЕТ СН'!$I$5-'СЕТ СН'!$I$24</f>
        <v>2859.7654939100003</v>
      </c>
      <c r="E126" s="36">
        <f>SUMIFS(СВЦЭМ!$D$33:$D$776,СВЦЭМ!$A$33:$A$776,$A126,СВЦЭМ!$B$33:$B$776,E$119)+'СЕТ СН'!$I$14+СВЦЭМ!$D$10+'СЕТ СН'!$I$5-'СЕТ СН'!$I$24</f>
        <v>2869.95686118</v>
      </c>
      <c r="F126" s="36">
        <f>SUMIFS(СВЦЭМ!$D$33:$D$776,СВЦЭМ!$A$33:$A$776,$A126,СВЦЭМ!$B$33:$B$776,F$119)+'СЕТ СН'!$I$14+СВЦЭМ!$D$10+'СЕТ СН'!$I$5-'СЕТ СН'!$I$24</f>
        <v>2874.3811668400003</v>
      </c>
      <c r="G126" s="36">
        <f>SUMIFS(СВЦЭМ!$D$33:$D$776,СВЦЭМ!$A$33:$A$776,$A126,СВЦЭМ!$B$33:$B$776,G$119)+'СЕТ СН'!$I$14+СВЦЭМ!$D$10+'СЕТ СН'!$I$5-'СЕТ СН'!$I$24</f>
        <v>2877.3257238800002</v>
      </c>
      <c r="H126" s="36">
        <f>SUMIFS(СВЦЭМ!$D$33:$D$776,СВЦЭМ!$A$33:$A$776,$A126,СВЦЭМ!$B$33:$B$776,H$119)+'СЕТ СН'!$I$14+СВЦЭМ!$D$10+'СЕТ СН'!$I$5-'СЕТ СН'!$I$24</f>
        <v>2841.2766458000001</v>
      </c>
      <c r="I126" s="36">
        <f>SUMIFS(СВЦЭМ!$D$33:$D$776,СВЦЭМ!$A$33:$A$776,$A126,СВЦЭМ!$B$33:$B$776,I$119)+'СЕТ СН'!$I$14+СВЦЭМ!$D$10+'СЕТ СН'!$I$5-'СЕТ СН'!$I$24</f>
        <v>2794.4337906000001</v>
      </c>
      <c r="J126" s="36">
        <f>SUMIFS(СВЦЭМ!$D$33:$D$776,СВЦЭМ!$A$33:$A$776,$A126,СВЦЭМ!$B$33:$B$776,J$119)+'СЕТ СН'!$I$14+СВЦЭМ!$D$10+'СЕТ СН'!$I$5-'СЕТ СН'!$I$24</f>
        <v>2758.7323438799999</v>
      </c>
      <c r="K126" s="36">
        <f>SUMIFS(СВЦЭМ!$D$33:$D$776,СВЦЭМ!$A$33:$A$776,$A126,СВЦЭМ!$B$33:$B$776,K$119)+'СЕТ СН'!$I$14+СВЦЭМ!$D$10+'СЕТ СН'!$I$5-'СЕТ СН'!$I$24</f>
        <v>2758.7394056900002</v>
      </c>
      <c r="L126" s="36">
        <f>SUMIFS(СВЦЭМ!$D$33:$D$776,СВЦЭМ!$A$33:$A$776,$A126,СВЦЭМ!$B$33:$B$776,L$119)+'СЕТ СН'!$I$14+СВЦЭМ!$D$10+'СЕТ СН'!$I$5-'СЕТ СН'!$I$24</f>
        <v>2783.7837293399998</v>
      </c>
      <c r="M126" s="36">
        <f>SUMIFS(СВЦЭМ!$D$33:$D$776,СВЦЭМ!$A$33:$A$776,$A126,СВЦЭМ!$B$33:$B$776,M$119)+'СЕТ СН'!$I$14+СВЦЭМ!$D$10+'СЕТ СН'!$I$5-'СЕТ СН'!$I$24</f>
        <v>2746.6775625499999</v>
      </c>
      <c r="N126" s="36">
        <f>SUMIFS(СВЦЭМ!$D$33:$D$776,СВЦЭМ!$A$33:$A$776,$A126,СВЦЭМ!$B$33:$B$776,N$119)+'СЕТ СН'!$I$14+СВЦЭМ!$D$10+'СЕТ СН'!$I$5-'СЕТ СН'!$I$24</f>
        <v>2789.5666927800003</v>
      </c>
      <c r="O126" s="36">
        <f>SUMIFS(СВЦЭМ!$D$33:$D$776,СВЦЭМ!$A$33:$A$776,$A126,СВЦЭМ!$B$33:$B$776,O$119)+'СЕТ СН'!$I$14+СВЦЭМ!$D$10+'СЕТ СН'!$I$5-'СЕТ СН'!$I$24</f>
        <v>2762.9907350600001</v>
      </c>
      <c r="P126" s="36">
        <f>SUMIFS(СВЦЭМ!$D$33:$D$776,СВЦЭМ!$A$33:$A$776,$A126,СВЦЭМ!$B$33:$B$776,P$119)+'СЕТ СН'!$I$14+СВЦЭМ!$D$10+'СЕТ СН'!$I$5-'СЕТ СН'!$I$24</f>
        <v>2763.1860172699999</v>
      </c>
      <c r="Q126" s="36">
        <f>SUMIFS(СВЦЭМ!$D$33:$D$776,СВЦЭМ!$A$33:$A$776,$A126,СВЦЭМ!$B$33:$B$776,Q$119)+'СЕТ СН'!$I$14+СВЦЭМ!$D$10+'СЕТ СН'!$I$5-'СЕТ СН'!$I$24</f>
        <v>2761.17150416</v>
      </c>
      <c r="R126" s="36">
        <f>SUMIFS(СВЦЭМ!$D$33:$D$776,СВЦЭМ!$A$33:$A$776,$A126,СВЦЭМ!$B$33:$B$776,R$119)+'СЕТ СН'!$I$14+СВЦЭМ!$D$10+'СЕТ СН'!$I$5-'СЕТ СН'!$I$24</f>
        <v>2725.28369896</v>
      </c>
      <c r="S126" s="36">
        <f>SUMIFS(СВЦЭМ!$D$33:$D$776,СВЦЭМ!$A$33:$A$776,$A126,СВЦЭМ!$B$33:$B$776,S$119)+'СЕТ СН'!$I$14+СВЦЭМ!$D$10+'СЕТ СН'!$I$5-'СЕТ СН'!$I$24</f>
        <v>2701.68453052</v>
      </c>
      <c r="T126" s="36">
        <f>SUMIFS(СВЦЭМ!$D$33:$D$776,СВЦЭМ!$A$33:$A$776,$A126,СВЦЭМ!$B$33:$B$776,T$119)+'СЕТ СН'!$I$14+СВЦЭМ!$D$10+'СЕТ СН'!$I$5-'СЕТ СН'!$I$24</f>
        <v>2702.8011871899998</v>
      </c>
      <c r="U126" s="36">
        <f>SUMIFS(СВЦЭМ!$D$33:$D$776,СВЦЭМ!$A$33:$A$776,$A126,СВЦЭМ!$B$33:$B$776,U$119)+'СЕТ СН'!$I$14+СВЦЭМ!$D$10+'СЕТ СН'!$I$5-'СЕТ СН'!$I$24</f>
        <v>2705.4672189900002</v>
      </c>
      <c r="V126" s="36">
        <f>SUMIFS(СВЦЭМ!$D$33:$D$776,СВЦЭМ!$A$33:$A$776,$A126,СВЦЭМ!$B$33:$B$776,V$119)+'СЕТ СН'!$I$14+СВЦЭМ!$D$10+'СЕТ СН'!$I$5-'СЕТ СН'!$I$24</f>
        <v>2718.96902942</v>
      </c>
      <c r="W126" s="36">
        <f>SUMIFS(СВЦЭМ!$D$33:$D$776,СВЦЭМ!$A$33:$A$776,$A126,СВЦЭМ!$B$33:$B$776,W$119)+'СЕТ СН'!$I$14+СВЦЭМ!$D$10+'СЕТ СН'!$I$5-'СЕТ СН'!$I$24</f>
        <v>2715.0037508099999</v>
      </c>
      <c r="X126" s="36">
        <f>SUMIFS(СВЦЭМ!$D$33:$D$776,СВЦЭМ!$A$33:$A$776,$A126,СВЦЭМ!$B$33:$B$776,X$119)+'СЕТ СН'!$I$14+СВЦЭМ!$D$10+'СЕТ СН'!$I$5-'СЕТ СН'!$I$24</f>
        <v>2696.9384257900001</v>
      </c>
      <c r="Y126" s="36">
        <f>SUMIFS(СВЦЭМ!$D$33:$D$776,СВЦЭМ!$A$33:$A$776,$A126,СВЦЭМ!$B$33:$B$776,Y$119)+'СЕТ СН'!$I$14+СВЦЭМ!$D$10+'СЕТ СН'!$I$5-'СЕТ СН'!$I$24</f>
        <v>2759.7214100400001</v>
      </c>
    </row>
    <row r="127" spans="1:27" ht="15.75" x14ac:dyDescent="0.2">
      <c r="A127" s="35">
        <f t="shared" si="3"/>
        <v>43716</v>
      </c>
      <c r="B127" s="36">
        <f>SUMIFS(СВЦЭМ!$D$33:$D$776,СВЦЭМ!$A$33:$A$776,$A127,СВЦЭМ!$B$33:$B$776,B$119)+'СЕТ СН'!$I$14+СВЦЭМ!$D$10+'СЕТ СН'!$I$5-'СЕТ СН'!$I$24</f>
        <v>2802.61744692</v>
      </c>
      <c r="C127" s="36">
        <f>SUMIFS(СВЦЭМ!$D$33:$D$776,СВЦЭМ!$A$33:$A$776,$A127,СВЦЭМ!$B$33:$B$776,C$119)+'СЕТ СН'!$I$14+СВЦЭМ!$D$10+'СЕТ СН'!$I$5-'СЕТ СН'!$I$24</f>
        <v>2832.4896953299999</v>
      </c>
      <c r="D127" s="36">
        <f>SUMIFS(СВЦЭМ!$D$33:$D$776,СВЦЭМ!$A$33:$A$776,$A127,СВЦЭМ!$B$33:$B$776,D$119)+'СЕТ СН'!$I$14+СВЦЭМ!$D$10+'СЕТ СН'!$I$5-'СЕТ СН'!$I$24</f>
        <v>2847.5084896400003</v>
      </c>
      <c r="E127" s="36">
        <f>SUMIFS(СВЦЭМ!$D$33:$D$776,СВЦЭМ!$A$33:$A$776,$A127,СВЦЭМ!$B$33:$B$776,E$119)+'СЕТ СН'!$I$14+СВЦЭМ!$D$10+'СЕТ СН'!$I$5-'СЕТ СН'!$I$24</f>
        <v>2858.4040994300003</v>
      </c>
      <c r="F127" s="36">
        <f>SUMIFS(СВЦЭМ!$D$33:$D$776,СВЦЭМ!$A$33:$A$776,$A127,СВЦЭМ!$B$33:$B$776,F$119)+'СЕТ СН'!$I$14+СВЦЭМ!$D$10+'СЕТ СН'!$I$5-'СЕТ СН'!$I$24</f>
        <v>2860.6144037100003</v>
      </c>
      <c r="G127" s="36">
        <f>SUMIFS(СВЦЭМ!$D$33:$D$776,СВЦЭМ!$A$33:$A$776,$A127,СВЦЭМ!$B$33:$B$776,G$119)+'СЕТ СН'!$I$14+СВЦЭМ!$D$10+'СЕТ СН'!$I$5-'СЕТ СН'!$I$24</f>
        <v>2857.7397065599998</v>
      </c>
      <c r="H127" s="36">
        <f>SUMIFS(СВЦЭМ!$D$33:$D$776,СВЦЭМ!$A$33:$A$776,$A127,СВЦЭМ!$B$33:$B$776,H$119)+'СЕТ СН'!$I$14+СВЦЭМ!$D$10+'СЕТ СН'!$I$5-'СЕТ СН'!$I$24</f>
        <v>2837.1492617700001</v>
      </c>
      <c r="I127" s="36">
        <f>SUMIFS(СВЦЭМ!$D$33:$D$776,СВЦЭМ!$A$33:$A$776,$A127,СВЦЭМ!$B$33:$B$776,I$119)+'СЕТ СН'!$I$14+СВЦЭМ!$D$10+'СЕТ СН'!$I$5-'СЕТ СН'!$I$24</f>
        <v>2817.9151968599999</v>
      </c>
      <c r="J127" s="36">
        <f>SUMIFS(СВЦЭМ!$D$33:$D$776,СВЦЭМ!$A$33:$A$776,$A127,СВЦЭМ!$B$33:$B$776,J$119)+'СЕТ СН'!$I$14+СВЦЭМ!$D$10+'СЕТ СН'!$I$5-'СЕТ СН'!$I$24</f>
        <v>2799.9157348099998</v>
      </c>
      <c r="K127" s="36">
        <f>SUMIFS(СВЦЭМ!$D$33:$D$776,СВЦЭМ!$A$33:$A$776,$A127,СВЦЭМ!$B$33:$B$776,K$119)+'СЕТ СН'!$I$14+СВЦЭМ!$D$10+'СЕТ СН'!$I$5-'СЕТ СН'!$I$24</f>
        <v>2775.5802387200001</v>
      </c>
      <c r="L127" s="36">
        <f>SUMIFS(СВЦЭМ!$D$33:$D$776,СВЦЭМ!$A$33:$A$776,$A127,СВЦЭМ!$B$33:$B$776,L$119)+'СЕТ СН'!$I$14+СВЦЭМ!$D$10+'СЕТ СН'!$I$5-'СЕТ СН'!$I$24</f>
        <v>2776.59166658</v>
      </c>
      <c r="M127" s="36">
        <f>SUMIFS(СВЦЭМ!$D$33:$D$776,СВЦЭМ!$A$33:$A$776,$A127,СВЦЭМ!$B$33:$B$776,M$119)+'СЕТ СН'!$I$14+СВЦЭМ!$D$10+'СЕТ СН'!$I$5-'СЕТ СН'!$I$24</f>
        <v>2753.6153005300002</v>
      </c>
      <c r="N127" s="36">
        <f>SUMIFS(СВЦЭМ!$D$33:$D$776,СВЦЭМ!$A$33:$A$776,$A127,СВЦЭМ!$B$33:$B$776,N$119)+'СЕТ СН'!$I$14+СВЦЭМ!$D$10+'СЕТ СН'!$I$5-'СЕТ СН'!$I$24</f>
        <v>2760.89034816</v>
      </c>
      <c r="O127" s="36">
        <f>SUMIFS(СВЦЭМ!$D$33:$D$776,СВЦЭМ!$A$33:$A$776,$A127,СВЦЭМ!$B$33:$B$776,O$119)+'СЕТ СН'!$I$14+СВЦЭМ!$D$10+'СЕТ СН'!$I$5-'СЕТ СН'!$I$24</f>
        <v>2764.8492376300001</v>
      </c>
      <c r="P127" s="36">
        <f>SUMIFS(СВЦЭМ!$D$33:$D$776,СВЦЭМ!$A$33:$A$776,$A127,СВЦЭМ!$B$33:$B$776,P$119)+'СЕТ СН'!$I$14+СВЦЭМ!$D$10+'СЕТ СН'!$I$5-'СЕТ СН'!$I$24</f>
        <v>2762.3454453300001</v>
      </c>
      <c r="Q127" s="36">
        <f>SUMIFS(СВЦЭМ!$D$33:$D$776,СВЦЭМ!$A$33:$A$776,$A127,СВЦЭМ!$B$33:$B$776,Q$119)+'СЕТ СН'!$I$14+СВЦЭМ!$D$10+'СЕТ СН'!$I$5-'СЕТ СН'!$I$24</f>
        <v>2770.0211460600003</v>
      </c>
      <c r="R127" s="36">
        <f>SUMIFS(СВЦЭМ!$D$33:$D$776,СВЦЭМ!$A$33:$A$776,$A127,СВЦЭМ!$B$33:$B$776,R$119)+'СЕТ СН'!$I$14+СВЦЭМ!$D$10+'СЕТ СН'!$I$5-'СЕТ СН'!$I$24</f>
        <v>2731.6069025500001</v>
      </c>
      <c r="S127" s="36">
        <f>SUMIFS(СВЦЭМ!$D$33:$D$776,СВЦЭМ!$A$33:$A$776,$A127,СВЦЭМ!$B$33:$B$776,S$119)+'СЕТ СН'!$I$14+СВЦЭМ!$D$10+'СЕТ СН'!$I$5-'СЕТ СН'!$I$24</f>
        <v>2699.2850297599998</v>
      </c>
      <c r="T127" s="36">
        <f>SUMIFS(СВЦЭМ!$D$33:$D$776,СВЦЭМ!$A$33:$A$776,$A127,СВЦЭМ!$B$33:$B$776,T$119)+'СЕТ СН'!$I$14+СВЦЭМ!$D$10+'СЕТ СН'!$I$5-'СЕТ СН'!$I$24</f>
        <v>2705.3008067299997</v>
      </c>
      <c r="U127" s="36">
        <f>SUMIFS(СВЦЭМ!$D$33:$D$776,СВЦЭМ!$A$33:$A$776,$A127,СВЦЭМ!$B$33:$B$776,U$119)+'СЕТ СН'!$I$14+СВЦЭМ!$D$10+'СЕТ СН'!$I$5-'СЕТ СН'!$I$24</f>
        <v>2715.6577734299999</v>
      </c>
      <c r="V127" s="36">
        <f>SUMIFS(СВЦЭМ!$D$33:$D$776,СВЦЭМ!$A$33:$A$776,$A127,СВЦЭМ!$B$33:$B$776,V$119)+'СЕТ СН'!$I$14+СВЦЭМ!$D$10+'СЕТ СН'!$I$5-'СЕТ СН'!$I$24</f>
        <v>2736.3315309700001</v>
      </c>
      <c r="W127" s="36">
        <f>SUMIFS(СВЦЭМ!$D$33:$D$776,СВЦЭМ!$A$33:$A$776,$A127,СВЦЭМ!$B$33:$B$776,W$119)+'СЕТ СН'!$I$14+СВЦЭМ!$D$10+'СЕТ СН'!$I$5-'СЕТ СН'!$I$24</f>
        <v>2730.1597575400001</v>
      </c>
      <c r="X127" s="36">
        <f>SUMIFS(СВЦЭМ!$D$33:$D$776,СВЦЭМ!$A$33:$A$776,$A127,СВЦЭМ!$B$33:$B$776,X$119)+'СЕТ СН'!$I$14+СВЦЭМ!$D$10+'СЕТ СН'!$I$5-'СЕТ СН'!$I$24</f>
        <v>2691.23589025</v>
      </c>
      <c r="Y127" s="36">
        <f>SUMIFS(СВЦЭМ!$D$33:$D$776,СВЦЭМ!$A$33:$A$776,$A127,СВЦЭМ!$B$33:$B$776,Y$119)+'СЕТ СН'!$I$14+СВЦЭМ!$D$10+'СЕТ СН'!$I$5-'СЕТ СН'!$I$24</f>
        <v>2712.5948061899999</v>
      </c>
    </row>
    <row r="128" spans="1:27" ht="15.75" x14ac:dyDescent="0.2">
      <c r="A128" s="35">
        <f t="shared" si="3"/>
        <v>43717</v>
      </c>
      <c r="B128" s="36">
        <f>SUMIFS(СВЦЭМ!$D$33:$D$776,СВЦЭМ!$A$33:$A$776,$A128,СВЦЭМ!$B$33:$B$776,B$119)+'СЕТ СН'!$I$14+СВЦЭМ!$D$10+'СЕТ СН'!$I$5-'СЕТ СН'!$I$24</f>
        <v>2771.7928169500001</v>
      </c>
      <c r="C128" s="36">
        <f>SUMIFS(СВЦЭМ!$D$33:$D$776,СВЦЭМ!$A$33:$A$776,$A128,СВЦЭМ!$B$33:$B$776,C$119)+'СЕТ СН'!$I$14+СВЦЭМ!$D$10+'СЕТ СН'!$I$5-'СЕТ СН'!$I$24</f>
        <v>2852.43797928</v>
      </c>
      <c r="D128" s="36">
        <f>SUMIFS(СВЦЭМ!$D$33:$D$776,СВЦЭМ!$A$33:$A$776,$A128,СВЦЭМ!$B$33:$B$776,D$119)+'СЕТ СН'!$I$14+СВЦЭМ!$D$10+'СЕТ СН'!$I$5-'СЕТ СН'!$I$24</f>
        <v>2869.4598136899999</v>
      </c>
      <c r="E128" s="36">
        <f>SUMIFS(СВЦЭМ!$D$33:$D$776,СВЦЭМ!$A$33:$A$776,$A128,СВЦЭМ!$B$33:$B$776,E$119)+'СЕТ СН'!$I$14+СВЦЭМ!$D$10+'СЕТ СН'!$I$5-'СЕТ СН'!$I$24</f>
        <v>2889.0801638800003</v>
      </c>
      <c r="F128" s="36">
        <f>SUMIFS(СВЦЭМ!$D$33:$D$776,СВЦЭМ!$A$33:$A$776,$A128,СВЦЭМ!$B$33:$B$776,F$119)+'СЕТ СН'!$I$14+СВЦЭМ!$D$10+'СЕТ СН'!$I$5-'СЕТ СН'!$I$24</f>
        <v>2891.2980363500001</v>
      </c>
      <c r="G128" s="36">
        <f>SUMIFS(СВЦЭМ!$D$33:$D$776,СВЦЭМ!$A$33:$A$776,$A128,СВЦЭМ!$B$33:$B$776,G$119)+'СЕТ СН'!$I$14+СВЦЭМ!$D$10+'СЕТ СН'!$I$5-'СЕТ СН'!$I$24</f>
        <v>2884.6429805400003</v>
      </c>
      <c r="H128" s="36">
        <f>SUMIFS(СВЦЭМ!$D$33:$D$776,СВЦЭМ!$A$33:$A$776,$A128,СВЦЭМ!$B$33:$B$776,H$119)+'СЕТ СН'!$I$14+СВЦЭМ!$D$10+'СЕТ СН'!$I$5-'СЕТ СН'!$I$24</f>
        <v>2827.0910285800001</v>
      </c>
      <c r="I128" s="36">
        <f>SUMIFS(СВЦЭМ!$D$33:$D$776,СВЦЭМ!$A$33:$A$776,$A128,СВЦЭМ!$B$33:$B$776,I$119)+'СЕТ СН'!$I$14+СВЦЭМ!$D$10+'СЕТ СН'!$I$5-'СЕТ СН'!$I$24</f>
        <v>2778.0704029500002</v>
      </c>
      <c r="J128" s="36">
        <f>SUMIFS(СВЦЭМ!$D$33:$D$776,СВЦЭМ!$A$33:$A$776,$A128,СВЦЭМ!$B$33:$B$776,J$119)+'СЕТ СН'!$I$14+СВЦЭМ!$D$10+'СЕТ СН'!$I$5-'СЕТ СН'!$I$24</f>
        <v>2732.2110461100001</v>
      </c>
      <c r="K128" s="36">
        <f>SUMIFS(СВЦЭМ!$D$33:$D$776,СВЦЭМ!$A$33:$A$776,$A128,СВЦЭМ!$B$33:$B$776,K$119)+'СЕТ СН'!$I$14+СВЦЭМ!$D$10+'СЕТ СН'!$I$5-'СЕТ СН'!$I$24</f>
        <v>2712.0504915500001</v>
      </c>
      <c r="L128" s="36">
        <f>SUMIFS(СВЦЭМ!$D$33:$D$776,СВЦЭМ!$A$33:$A$776,$A128,СВЦЭМ!$B$33:$B$776,L$119)+'СЕТ СН'!$I$14+СВЦЭМ!$D$10+'СЕТ СН'!$I$5-'СЕТ СН'!$I$24</f>
        <v>2709.6432445599999</v>
      </c>
      <c r="M128" s="36">
        <f>SUMIFS(СВЦЭМ!$D$33:$D$776,СВЦЭМ!$A$33:$A$776,$A128,СВЦЭМ!$B$33:$B$776,M$119)+'СЕТ СН'!$I$14+СВЦЭМ!$D$10+'СЕТ СН'!$I$5-'СЕТ СН'!$I$24</f>
        <v>2705.0020654099999</v>
      </c>
      <c r="N128" s="36">
        <f>SUMIFS(СВЦЭМ!$D$33:$D$776,СВЦЭМ!$A$33:$A$776,$A128,СВЦЭМ!$B$33:$B$776,N$119)+'СЕТ СН'!$I$14+СВЦЭМ!$D$10+'СЕТ СН'!$I$5-'СЕТ СН'!$I$24</f>
        <v>2709.2740457600003</v>
      </c>
      <c r="O128" s="36">
        <f>SUMIFS(СВЦЭМ!$D$33:$D$776,СВЦЭМ!$A$33:$A$776,$A128,СВЦЭМ!$B$33:$B$776,O$119)+'СЕТ СН'!$I$14+СВЦЭМ!$D$10+'СЕТ СН'!$I$5-'СЕТ СН'!$I$24</f>
        <v>2712.8429061900001</v>
      </c>
      <c r="P128" s="36">
        <f>SUMIFS(СВЦЭМ!$D$33:$D$776,СВЦЭМ!$A$33:$A$776,$A128,СВЦЭМ!$B$33:$B$776,P$119)+'СЕТ СН'!$I$14+СВЦЭМ!$D$10+'СЕТ СН'!$I$5-'СЕТ СН'!$I$24</f>
        <v>2716.99472049</v>
      </c>
      <c r="Q128" s="36">
        <f>SUMIFS(СВЦЭМ!$D$33:$D$776,СВЦЭМ!$A$33:$A$776,$A128,СВЦЭМ!$B$33:$B$776,Q$119)+'СЕТ СН'!$I$14+СВЦЭМ!$D$10+'СЕТ СН'!$I$5-'СЕТ СН'!$I$24</f>
        <v>2722.8487977499999</v>
      </c>
      <c r="R128" s="36">
        <f>SUMIFS(СВЦЭМ!$D$33:$D$776,СВЦЭМ!$A$33:$A$776,$A128,СВЦЭМ!$B$33:$B$776,R$119)+'СЕТ СН'!$I$14+СВЦЭМ!$D$10+'СЕТ СН'!$I$5-'СЕТ СН'!$I$24</f>
        <v>2718.6108367000002</v>
      </c>
      <c r="S128" s="36">
        <f>SUMIFS(СВЦЭМ!$D$33:$D$776,СВЦЭМ!$A$33:$A$776,$A128,СВЦЭМ!$B$33:$B$776,S$119)+'СЕТ СН'!$I$14+СВЦЭМ!$D$10+'СЕТ СН'!$I$5-'СЕТ СН'!$I$24</f>
        <v>2718.4439397800002</v>
      </c>
      <c r="T128" s="36">
        <f>SUMIFS(СВЦЭМ!$D$33:$D$776,СВЦЭМ!$A$33:$A$776,$A128,СВЦЭМ!$B$33:$B$776,T$119)+'СЕТ СН'!$I$14+СВЦЭМ!$D$10+'СЕТ СН'!$I$5-'СЕТ СН'!$I$24</f>
        <v>2707.9054067000002</v>
      </c>
      <c r="U128" s="36">
        <f>SUMIFS(СВЦЭМ!$D$33:$D$776,СВЦЭМ!$A$33:$A$776,$A128,СВЦЭМ!$B$33:$B$776,U$119)+'СЕТ СН'!$I$14+СВЦЭМ!$D$10+'СЕТ СН'!$I$5-'СЕТ СН'!$I$24</f>
        <v>2712.5999055400002</v>
      </c>
      <c r="V128" s="36">
        <f>SUMIFS(СВЦЭМ!$D$33:$D$776,СВЦЭМ!$A$33:$A$776,$A128,СВЦЭМ!$B$33:$B$776,V$119)+'СЕТ СН'!$I$14+СВЦЭМ!$D$10+'СЕТ СН'!$I$5-'СЕТ СН'!$I$24</f>
        <v>2729.9245526599998</v>
      </c>
      <c r="W128" s="36">
        <f>SUMIFS(СВЦЭМ!$D$33:$D$776,СВЦЭМ!$A$33:$A$776,$A128,СВЦЭМ!$B$33:$B$776,W$119)+'СЕТ СН'!$I$14+СВЦЭМ!$D$10+'СЕТ СН'!$I$5-'СЕТ СН'!$I$24</f>
        <v>2722.4374862700001</v>
      </c>
      <c r="X128" s="36">
        <f>SUMIFS(СВЦЭМ!$D$33:$D$776,СВЦЭМ!$A$33:$A$776,$A128,СВЦЭМ!$B$33:$B$776,X$119)+'СЕТ СН'!$I$14+СВЦЭМ!$D$10+'СЕТ СН'!$I$5-'СЕТ СН'!$I$24</f>
        <v>2712.4003709899998</v>
      </c>
      <c r="Y128" s="36">
        <f>SUMIFS(СВЦЭМ!$D$33:$D$776,СВЦЭМ!$A$33:$A$776,$A128,СВЦЭМ!$B$33:$B$776,Y$119)+'СЕТ СН'!$I$14+СВЦЭМ!$D$10+'СЕТ СН'!$I$5-'СЕТ СН'!$I$24</f>
        <v>2746.5920838299999</v>
      </c>
    </row>
    <row r="129" spans="1:25" ht="15.75" x14ac:dyDescent="0.2">
      <c r="A129" s="35">
        <f t="shared" si="3"/>
        <v>43718</v>
      </c>
      <c r="B129" s="36">
        <f>SUMIFS(СВЦЭМ!$D$33:$D$776,СВЦЭМ!$A$33:$A$776,$A129,СВЦЭМ!$B$33:$B$776,B$119)+'СЕТ СН'!$I$14+СВЦЭМ!$D$10+'СЕТ СН'!$I$5-'СЕТ СН'!$I$24</f>
        <v>2788.7143523200002</v>
      </c>
      <c r="C129" s="36">
        <f>SUMIFS(СВЦЭМ!$D$33:$D$776,СВЦЭМ!$A$33:$A$776,$A129,СВЦЭМ!$B$33:$B$776,C$119)+'СЕТ СН'!$I$14+СВЦЭМ!$D$10+'СЕТ СН'!$I$5-'СЕТ СН'!$I$24</f>
        <v>2809.5504421000001</v>
      </c>
      <c r="D129" s="36">
        <f>SUMIFS(СВЦЭМ!$D$33:$D$776,СВЦЭМ!$A$33:$A$776,$A129,СВЦЭМ!$B$33:$B$776,D$119)+'СЕТ СН'!$I$14+СВЦЭМ!$D$10+'СЕТ СН'!$I$5-'СЕТ СН'!$I$24</f>
        <v>2824.08188935</v>
      </c>
      <c r="E129" s="36">
        <f>SUMIFS(СВЦЭМ!$D$33:$D$776,СВЦЭМ!$A$33:$A$776,$A129,СВЦЭМ!$B$33:$B$776,E$119)+'СЕТ СН'!$I$14+СВЦЭМ!$D$10+'СЕТ СН'!$I$5-'СЕТ СН'!$I$24</f>
        <v>2827.0024899999999</v>
      </c>
      <c r="F129" s="36">
        <f>SUMIFS(СВЦЭМ!$D$33:$D$776,СВЦЭМ!$A$33:$A$776,$A129,СВЦЭМ!$B$33:$B$776,F$119)+'СЕТ СН'!$I$14+СВЦЭМ!$D$10+'СЕТ СН'!$I$5-'СЕТ СН'!$I$24</f>
        <v>2817.5098703900003</v>
      </c>
      <c r="G129" s="36">
        <f>SUMIFS(СВЦЭМ!$D$33:$D$776,СВЦЭМ!$A$33:$A$776,$A129,СВЦЭМ!$B$33:$B$776,G$119)+'СЕТ СН'!$I$14+СВЦЭМ!$D$10+'СЕТ СН'!$I$5-'СЕТ СН'!$I$24</f>
        <v>2814.38158355</v>
      </c>
      <c r="H129" s="36">
        <f>SUMIFS(СВЦЭМ!$D$33:$D$776,СВЦЭМ!$A$33:$A$776,$A129,СВЦЭМ!$B$33:$B$776,H$119)+'СЕТ СН'!$I$14+СВЦЭМ!$D$10+'СЕТ СН'!$I$5-'СЕТ СН'!$I$24</f>
        <v>2792.9310700599999</v>
      </c>
      <c r="I129" s="36">
        <f>SUMIFS(СВЦЭМ!$D$33:$D$776,СВЦЭМ!$A$33:$A$776,$A129,СВЦЭМ!$B$33:$B$776,I$119)+'СЕТ СН'!$I$14+СВЦЭМ!$D$10+'СЕТ СН'!$I$5-'СЕТ СН'!$I$24</f>
        <v>2783.5307395499999</v>
      </c>
      <c r="J129" s="36">
        <f>SUMIFS(СВЦЭМ!$D$33:$D$776,СВЦЭМ!$A$33:$A$776,$A129,СВЦЭМ!$B$33:$B$776,J$119)+'СЕТ СН'!$I$14+СВЦЭМ!$D$10+'СЕТ СН'!$I$5-'СЕТ СН'!$I$24</f>
        <v>2804.6795941300002</v>
      </c>
      <c r="K129" s="36">
        <f>SUMIFS(СВЦЭМ!$D$33:$D$776,СВЦЭМ!$A$33:$A$776,$A129,СВЦЭМ!$B$33:$B$776,K$119)+'СЕТ СН'!$I$14+СВЦЭМ!$D$10+'СЕТ СН'!$I$5-'СЕТ СН'!$I$24</f>
        <v>2805.84280283</v>
      </c>
      <c r="L129" s="36">
        <f>SUMIFS(СВЦЭМ!$D$33:$D$776,СВЦЭМ!$A$33:$A$776,$A129,СВЦЭМ!$B$33:$B$776,L$119)+'СЕТ СН'!$I$14+СВЦЭМ!$D$10+'СЕТ СН'!$I$5-'СЕТ СН'!$I$24</f>
        <v>2816.5364079800001</v>
      </c>
      <c r="M129" s="36">
        <f>SUMIFS(СВЦЭМ!$D$33:$D$776,СВЦЭМ!$A$33:$A$776,$A129,СВЦЭМ!$B$33:$B$776,M$119)+'СЕТ СН'!$I$14+СВЦЭМ!$D$10+'СЕТ СН'!$I$5-'СЕТ СН'!$I$24</f>
        <v>2809.82549212</v>
      </c>
      <c r="N129" s="36">
        <f>SUMIFS(СВЦЭМ!$D$33:$D$776,СВЦЭМ!$A$33:$A$776,$A129,СВЦЭМ!$B$33:$B$776,N$119)+'СЕТ СН'!$I$14+СВЦЭМ!$D$10+'СЕТ СН'!$I$5-'СЕТ СН'!$I$24</f>
        <v>2805.12474367</v>
      </c>
      <c r="O129" s="36">
        <f>SUMIFS(СВЦЭМ!$D$33:$D$776,СВЦЭМ!$A$33:$A$776,$A129,СВЦЭМ!$B$33:$B$776,O$119)+'СЕТ СН'!$I$14+СВЦЭМ!$D$10+'СЕТ СН'!$I$5-'СЕТ СН'!$I$24</f>
        <v>2805.17345716</v>
      </c>
      <c r="P129" s="36">
        <f>SUMIFS(СВЦЭМ!$D$33:$D$776,СВЦЭМ!$A$33:$A$776,$A129,СВЦЭМ!$B$33:$B$776,P$119)+'СЕТ СН'!$I$14+СВЦЭМ!$D$10+'СЕТ СН'!$I$5-'СЕТ СН'!$I$24</f>
        <v>2806.0749560100003</v>
      </c>
      <c r="Q129" s="36">
        <f>SUMIFS(СВЦЭМ!$D$33:$D$776,СВЦЭМ!$A$33:$A$776,$A129,СВЦЭМ!$B$33:$B$776,Q$119)+'СЕТ СН'!$I$14+СВЦЭМ!$D$10+'СЕТ СН'!$I$5-'СЕТ СН'!$I$24</f>
        <v>2802.1912363800002</v>
      </c>
      <c r="R129" s="36">
        <f>SUMIFS(СВЦЭМ!$D$33:$D$776,СВЦЭМ!$A$33:$A$776,$A129,СВЦЭМ!$B$33:$B$776,R$119)+'СЕТ СН'!$I$14+СВЦЭМ!$D$10+'СЕТ СН'!$I$5-'СЕТ СН'!$I$24</f>
        <v>2797.5232471700001</v>
      </c>
      <c r="S129" s="36">
        <f>SUMIFS(СВЦЭМ!$D$33:$D$776,СВЦЭМ!$A$33:$A$776,$A129,СВЦЭМ!$B$33:$B$776,S$119)+'СЕТ СН'!$I$14+СВЦЭМ!$D$10+'СЕТ СН'!$I$5-'СЕТ СН'!$I$24</f>
        <v>2792.5198759700002</v>
      </c>
      <c r="T129" s="36">
        <f>SUMIFS(СВЦЭМ!$D$33:$D$776,СВЦЭМ!$A$33:$A$776,$A129,СВЦЭМ!$B$33:$B$776,T$119)+'СЕТ СН'!$I$14+СВЦЭМ!$D$10+'СЕТ СН'!$I$5-'СЕТ СН'!$I$24</f>
        <v>2801.2231170700002</v>
      </c>
      <c r="U129" s="36">
        <f>SUMIFS(СВЦЭМ!$D$33:$D$776,СВЦЭМ!$A$33:$A$776,$A129,СВЦЭМ!$B$33:$B$776,U$119)+'СЕТ СН'!$I$14+СВЦЭМ!$D$10+'СЕТ СН'!$I$5-'СЕТ СН'!$I$24</f>
        <v>2811.7791495299998</v>
      </c>
      <c r="V129" s="36">
        <f>SUMIFS(СВЦЭМ!$D$33:$D$776,СВЦЭМ!$A$33:$A$776,$A129,СВЦЭМ!$B$33:$B$776,V$119)+'СЕТ СН'!$I$14+СВЦЭМ!$D$10+'СЕТ СН'!$I$5-'СЕТ СН'!$I$24</f>
        <v>2824.5348138099998</v>
      </c>
      <c r="W129" s="36">
        <f>SUMIFS(СВЦЭМ!$D$33:$D$776,СВЦЭМ!$A$33:$A$776,$A129,СВЦЭМ!$B$33:$B$776,W$119)+'СЕТ СН'!$I$14+СВЦЭМ!$D$10+'СЕТ СН'!$I$5-'СЕТ СН'!$I$24</f>
        <v>2808.56106654</v>
      </c>
      <c r="X129" s="36">
        <f>SUMIFS(СВЦЭМ!$D$33:$D$776,СВЦЭМ!$A$33:$A$776,$A129,СВЦЭМ!$B$33:$B$776,X$119)+'СЕТ СН'!$I$14+СВЦЭМ!$D$10+'СЕТ СН'!$I$5-'СЕТ СН'!$I$24</f>
        <v>2781.6568750400002</v>
      </c>
      <c r="Y129" s="36">
        <f>SUMIFS(СВЦЭМ!$D$33:$D$776,СВЦЭМ!$A$33:$A$776,$A129,СВЦЭМ!$B$33:$B$776,Y$119)+'СЕТ СН'!$I$14+СВЦЭМ!$D$10+'СЕТ СН'!$I$5-'СЕТ СН'!$I$24</f>
        <v>2795.72981093</v>
      </c>
    </row>
    <row r="130" spans="1:25" ht="15.75" x14ac:dyDescent="0.2">
      <c r="A130" s="35">
        <f t="shared" si="3"/>
        <v>43719</v>
      </c>
      <c r="B130" s="36">
        <f>SUMIFS(СВЦЭМ!$D$33:$D$776,СВЦЭМ!$A$33:$A$776,$A130,СВЦЭМ!$B$33:$B$776,B$119)+'СЕТ СН'!$I$14+СВЦЭМ!$D$10+'СЕТ СН'!$I$5-'СЕТ СН'!$I$24</f>
        <v>2878.8320115900001</v>
      </c>
      <c r="C130" s="36">
        <f>SUMIFS(СВЦЭМ!$D$33:$D$776,СВЦЭМ!$A$33:$A$776,$A130,СВЦЭМ!$B$33:$B$776,C$119)+'СЕТ СН'!$I$14+СВЦЭМ!$D$10+'СЕТ СН'!$I$5-'СЕТ СН'!$I$24</f>
        <v>2907.4612165600001</v>
      </c>
      <c r="D130" s="36">
        <f>SUMIFS(СВЦЭМ!$D$33:$D$776,СВЦЭМ!$A$33:$A$776,$A130,СВЦЭМ!$B$33:$B$776,D$119)+'СЕТ СН'!$I$14+СВЦЭМ!$D$10+'СЕТ СН'!$I$5-'СЕТ СН'!$I$24</f>
        <v>2936.7135986799999</v>
      </c>
      <c r="E130" s="36">
        <f>SUMIFS(СВЦЭМ!$D$33:$D$776,СВЦЭМ!$A$33:$A$776,$A130,СВЦЭМ!$B$33:$B$776,E$119)+'СЕТ СН'!$I$14+СВЦЭМ!$D$10+'СЕТ СН'!$I$5-'СЕТ СН'!$I$24</f>
        <v>2945.5051393399999</v>
      </c>
      <c r="F130" s="36">
        <f>SUMIFS(СВЦЭМ!$D$33:$D$776,СВЦЭМ!$A$33:$A$776,$A130,СВЦЭМ!$B$33:$B$776,F$119)+'СЕТ СН'!$I$14+СВЦЭМ!$D$10+'СЕТ СН'!$I$5-'СЕТ СН'!$I$24</f>
        <v>2952.3893035599999</v>
      </c>
      <c r="G130" s="36">
        <f>SUMIFS(СВЦЭМ!$D$33:$D$776,СВЦЭМ!$A$33:$A$776,$A130,СВЦЭМ!$B$33:$B$776,G$119)+'СЕТ СН'!$I$14+СВЦЭМ!$D$10+'СЕТ СН'!$I$5-'СЕТ СН'!$I$24</f>
        <v>2931.4990042200002</v>
      </c>
      <c r="H130" s="36">
        <f>SUMIFS(СВЦЭМ!$D$33:$D$776,СВЦЭМ!$A$33:$A$776,$A130,СВЦЭМ!$B$33:$B$776,H$119)+'СЕТ СН'!$I$14+СВЦЭМ!$D$10+'СЕТ СН'!$I$5-'СЕТ СН'!$I$24</f>
        <v>2883.19182202</v>
      </c>
      <c r="I130" s="36">
        <f>SUMIFS(СВЦЭМ!$D$33:$D$776,СВЦЭМ!$A$33:$A$776,$A130,СВЦЭМ!$B$33:$B$776,I$119)+'СЕТ СН'!$I$14+СВЦЭМ!$D$10+'СЕТ СН'!$I$5-'СЕТ СН'!$I$24</f>
        <v>2842.0297246800001</v>
      </c>
      <c r="J130" s="36">
        <f>SUMIFS(СВЦЭМ!$D$33:$D$776,СВЦЭМ!$A$33:$A$776,$A130,СВЦЭМ!$B$33:$B$776,J$119)+'СЕТ СН'!$I$14+СВЦЭМ!$D$10+'СЕТ СН'!$I$5-'СЕТ СН'!$I$24</f>
        <v>2800.1631903400003</v>
      </c>
      <c r="K130" s="36">
        <f>SUMIFS(СВЦЭМ!$D$33:$D$776,СВЦЭМ!$A$33:$A$776,$A130,СВЦЭМ!$B$33:$B$776,K$119)+'СЕТ СН'!$I$14+СВЦЭМ!$D$10+'СЕТ СН'!$I$5-'СЕТ СН'!$I$24</f>
        <v>2793.8334011100001</v>
      </c>
      <c r="L130" s="36">
        <f>SUMIFS(СВЦЭМ!$D$33:$D$776,СВЦЭМ!$A$33:$A$776,$A130,СВЦЭМ!$B$33:$B$776,L$119)+'СЕТ СН'!$I$14+СВЦЭМ!$D$10+'СЕТ СН'!$I$5-'СЕТ СН'!$I$24</f>
        <v>2796.5220486400003</v>
      </c>
      <c r="M130" s="36">
        <f>SUMIFS(СВЦЭМ!$D$33:$D$776,СВЦЭМ!$A$33:$A$776,$A130,СВЦЭМ!$B$33:$B$776,M$119)+'СЕТ СН'!$I$14+СВЦЭМ!$D$10+'СЕТ СН'!$I$5-'СЕТ СН'!$I$24</f>
        <v>2789.23144834</v>
      </c>
      <c r="N130" s="36">
        <f>SUMIFS(СВЦЭМ!$D$33:$D$776,СВЦЭМ!$A$33:$A$776,$A130,СВЦЭМ!$B$33:$B$776,N$119)+'СЕТ СН'!$I$14+СВЦЭМ!$D$10+'СЕТ СН'!$I$5-'СЕТ СН'!$I$24</f>
        <v>2796.0357360500002</v>
      </c>
      <c r="O130" s="36">
        <f>SUMIFS(СВЦЭМ!$D$33:$D$776,СВЦЭМ!$A$33:$A$776,$A130,СВЦЭМ!$B$33:$B$776,O$119)+'СЕТ СН'!$I$14+СВЦЭМ!$D$10+'СЕТ СН'!$I$5-'СЕТ СН'!$I$24</f>
        <v>2805.30384873</v>
      </c>
      <c r="P130" s="36">
        <f>SUMIFS(СВЦЭМ!$D$33:$D$776,СВЦЭМ!$A$33:$A$776,$A130,СВЦЭМ!$B$33:$B$776,P$119)+'СЕТ СН'!$I$14+СВЦЭМ!$D$10+'СЕТ СН'!$I$5-'СЕТ СН'!$I$24</f>
        <v>2810.3987742200002</v>
      </c>
      <c r="Q130" s="36">
        <f>SUMIFS(СВЦЭМ!$D$33:$D$776,СВЦЭМ!$A$33:$A$776,$A130,СВЦЭМ!$B$33:$B$776,Q$119)+'СЕТ СН'!$I$14+СВЦЭМ!$D$10+'СЕТ СН'!$I$5-'СЕТ СН'!$I$24</f>
        <v>2816.6463601200003</v>
      </c>
      <c r="R130" s="36">
        <f>SUMIFS(СВЦЭМ!$D$33:$D$776,СВЦЭМ!$A$33:$A$776,$A130,СВЦЭМ!$B$33:$B$776,R$119)+'СЕТ СН'!$I$14+СВЦЭМ!$D$10+'СЕТ СН'!$I$5-'СЕТ СН'!$I$24</f>
        <v>2804.32451584</v>
      </c>
      <c r="S130" s="36">
        <f>SUMIFS(СВЦЭМ!$D$33:$D$776,СВЦЭМ!$A$33:$A$776,$A130,СВЦЭМ!$B$33:$B$776,S$119)+'СЕТ СН'!$I$14+СВЦЭМ!$D$10+'СЕТ СН'!$I$5-'СЕТ СН'!$I$24</f>
        <v>2806.2164472100003</v>
      </c>
      <c r="T130" s="36">
        <f>SUMIFS(СВЦЭМ!$D$33:$D$776,СВЦЭМ!$A$33:$A$776,$A130,СВЦЭМ!$B$33:$B$776,T$119)+'СЕТ СН'!$I$14+СВЦЭМ!$D$10+'СЕТ СН'!$I$5-'СЕТ СН'!$I$24</f>
        <v>2803.8124513800003</v>
      </c>
      <c r="U130" s="36">
        <f>SUMIFS(СВЦЭМ!$D$33:$D$776,СВЦЭМ!$A$33:$A$776,$A130,СВЦЭМ!$B$33:$B$776,U$119)+'СЕТ СН'!$I$14+СВЦЭМ!$D$10+'СЕТ СН'!$I$5-'СЕТ СН'!$I$24</f>
        <v>2806.43207007</v>
      </c>
      <c r="V130" s="36">
        <f>SUMIFS(СВЦЭМ!$D$33:$D$776,СВЦЭМ!$A$33:$A$776,$A130,СВЦЭМ!$B$33:$B$776,V$119)+'СЕТ СН'!$I$14+СВЦЭМ!$D$10+'СЕТ СН'!$I$5-'СЕТ СН'!$I$24</f>
        <v>2816.34555138</v>
      </c>
      <c r="W130" s="36">
        <f>SUMIFS(СВЦЭМ!$D$33:$D$776,СВЦЭМ!$A$33:$A$776,$A130,СВЦЭМ!$B$33:$B$776,W$119)+'СЕТ СН'!$I$14+СВЦЭМ!$D$10+'СЕТ СН'!$I$5-'СЕТ СН'!$I$24</f>
        <v>2800.7263769900001</v>
      </c>
      <c r="X130" s="36">
        <f>SUMIFS(СВЦЭМ!$D$33:$D$776,СВЦЭМ!$A$33:$A$776,$A130,СВЦЭМ!$B$33:$B$776,X$119)+'СЕТ СН'!$I$14+СВЦЭМ!$D$10+'СЕТ СН'!$I$5-'СЕТ СН'!$I$24</f>
        <v>2783.5751523899999</v>
      </c>
      <c r="Y130" s="36">
        <f>SUMIFS(СВЦЭМ!$D$33:$D$776,СВЦЭМ!$A$33:$A$776,$A130,СВЦЭМ!$B$33:$B$776,Y$119)+'СЕТ СН'!$I$14+СВЦЭМ!$D$10+'СЕТ СН'!$I$5-'СЕТ СН'!$I$24</f>
        <v>2795.6618989200001</v>
      </c>
    </row>
    <row r="131" spans="1:25" ht="15.75" x14ac:dyDescent="0.2">
      <c r="A131" s="35">
        <f t="shared" si="3"/>
        <v>43720</v>
      </c>
      <c r="B131" s="36">
        <f>SUMIFS(СВЦЭМ!$D$33:$D$776,СВЦЭМ!$A$33:$A$776,$A131,СВЦЭМ!$B$33:$B$776,B$119)+'СЕТ СН'!$I$14+СВЦЭМ!$D$10+'СЕТ СН'!$I$5-'СЕТ СН'!$I$24</f>
        <v>2853.1256859800001</v>
      </c>
      <c r="C131" s="36">
        <f>SUMIFS(СВЦЭМ!$D$33:$D$776,СВЦЭМ!$A$33:$A$776,$A131,СВЦЭМ!$B$33:$B$776,C$119)+'СЕТ СН'!$I$14+СВЦЭМ!$D$10+'СЕТ СН'!$I$5-'СЕТ СН'!$I$24</f>
        <v>2876.2088447300002</v>
      </c>
      <c r="D131" s="36">
        <f>SUMIFS(СВЦЭМ!$D$33:$D$776,СВЦЭМ!$A$33:$A$776,$A131,СВЦЭМ!$B$33:$B$776,D$119)+'СЕТ СН'!$I$14+СВЦЭМ!$D$10+'СЕТ СН'!$I$5-'СЕТ СН'!$I$24</f>
        <v>2894.8839414100003</v>
      </c>
      <c r="E131" s="36">
        <f>SUMIFS(СВЦЭМ!$D$33:$D$776,СВЦЭМ!$A$33:$A$776,$A131,СВЦЭМ!$B$33:$B$776,E$119)+'СЕТ СН'!$I$14+СВЦЭМ!$D$10+'СЕТ СН'!$I$5-'СЕТ СН'!$I$24</f>
        <v>2906.6090766299999</v>
      </c>
      <c r="F131" s="36">
        <f>SUMIFS(СВЦЭМ!$D$33:$D$776,СВЦЭМ!$A$33:$A$776,$A131,СВЦЭМ!$B$33:$B$776,F$119)+'СЕТ СН'!$I$14+СВЦЭМ!$D$10+'СЕТ СН'!$I$5-'СЕТ СН'!$I$24</f>
        <v>2910.62392654</v>
      </c>
      <c r="G131" s="36">
        <f>SUMIFS(СВЦЭМ!$D$33:$D$776,СВЦЭМ!$A$33:$A$776,$A131,СВЦЭМ!$B$33:$B$776,G$119)+'СЕТ СН'!$I$14+СВЦЭМ!$D$10+'СЕТ СН'!$I$5-'СЕТ СН'!$I$24</f>
        <v>2888.8026470700001</v>
      </c>
      <c r="H131" s="36">
        <f>SUMIFS(СВЦЭМ!$D$33:$D$776,СВЦЭМ!$A$33:$A$776,$A131,СВЦЭМ!$B$33:$B$776,H$119)+'СЕТ СН'!$I$14+СВЦЭМ!$D$10+'СЕТ СН'!$I$5-'СЕТ СН'!$I$24</f>
        <v>2844.7816976600002</v>
      </c>
      <c r="I131" s="36">
        <f>SUMIFS(СВЦЭМ!$D$33:$D$776,СВЦЭМ!$A$33:$A$776,$A131,СВЦЭМ!$B$33:$B$776,I$119)+'СЕТ СН'!$I$14+СВЦЭМ!$D$10+'СЕТ СН'!$I$5-'СЕТ СН'!$I$24</f>
        <v>2794.4649691200002</v>
      </c>
      <c r="J131" s="36">
        <f>SUMIFS(СВЦЭМ!$D$33:$D$776,СВЦЭМ!$A$33:$A$776,$A131,СВЦЭМ!$B$33:$B$776,J$119)+'СЕТ СН'!$I$14+СВЦЭМ!$D$10+'СЕТ СН'!$I$5-'СЕТ СН'!$I$24</f>
        <v>2759.6757453999999</v>
      </c>
      <c r="K131" s="36">
        <f>SUMIFS(СВЦЭМ!$D$33:$D$776,СВЦЭМ!$A$33:$A$776,$A131,СВЦЭМ!$B$33:$B$776,K$119)+'СЕТ СН'!$I$14+СВЦЭМ!$D$10+'СЕТ СН'!$I$5-'СЕТ СН'!$I$24</f>
        <v>2762.4597497499999</v>
      </c>
      <c r="L131" s="36">
        <f>SUMIFS(СВЦЭМ!$D$33:$D$776,СВЦЭМ!$A$33:$A$776,$A131,СВЦЭМ!$B$33:$B$776,L$119)+'СЕТ СН'!$I$14+СВЦЭМ!$D$10+'СЕТ СН'!$I$5-'СЕТ СН'!$I$24</f>
        <v>2774.3578307400003</v>
      </c>
      <c r="M131" s="36">
        <f>SUMIFS(СВЦЭМ!$D$33:$D$776,СВЦЭМ!$A$33:$A$776,$A131,СВЦЭМ!$B$33:$B$776,M$119)+'СЕТ СН'!$I$14+СВЦЭМ!$D$10+'СЕТ СН'!$I$5-'СЕТ СН'!$I$24</f>
        <v>2767.62498147</v>
      </c>
      <c r="N131" s="36">
        <f>SUMIFS(СВЦЭМ!$D$33:$D$776,СВЦЭМ!$A$33:$A$776,$A131,СВЦЭМ!$B$33:$B$776,N$119)+'СЕТ СН'!$I$14+СВЦЭМ!$D$10+'СЕТ СН'!$I$5-'СЕТ СН'!$I$24</f>
        <v>2758.7374854300001</v>
      </c>
      <c r="O131" s="36">
        <f>SUMIFS(СВЦЭМ!$D$33:$D$776,СВЦЭМ!$A$33:$A$776,$A131,СВЦЭМ!$B$33:$B$776,O$119)+'СЕТ СН'!$I$14+СВЦЭМ!$D$10+'СЕТ СН'!$I$5-'СЕТ СН'!$I$24</f>
        <v>2760.8510287099998</v>
      </c>
      <c r="P131" s="36">
        <f>SUMIFS(СВЦЭМ!$D$33:$D$776,СВЦЭМ!$A$33:$A$776,$A131,СВЦЭМ!$B$33:$B$776,P$119)+'СЕТ СН'!$I$14+СВЦЭМ!$D$10+'СЕТ СН'!$I$5-'СЕТ СН'!$I$24</f>
        <v>2760.7549212900003</v>
      </c>
      <c r="Q131" s="36">
        <f>SUMIFS(СВЦЭМ!$D$33:$D$776,СВЦЭМ!$A$33:$A$776,$A131,СВЦЭМ!$B$33:$B$776,Q$119)+'СЕТ СН'!$I$14+СВЦЭМ!$D$10+'СЕТ СН'!$I$5-'СЕТ СН'!$I$24</f>
        <v>2751.5831803000001</v>
      </c>
      <c r="R131" s="36">
        <f>SUMIFS(СВЦЭМ!$D$33:$D$776,СВЦЭМ!$A$33:$A$776,$A131,СВЦЭМ!$B$33:$B$776,R$119)+'СЕТ СН'!$I$14+СВЦЭМ!$D$10+'СЕТ СН'!$I$5-'СЕТ СН'!$I$24</f>
        <v>2747.21917454</v>
      </c>
      <c r="S131" s="36">
        <f>SUMIFS(СВЦЭМ!$D$33:$D$776,СВЦЭМ!$A$33:$A$776,$A131,СВЦЭМ!$B$33:$B$776,S$119)+'СЕТ СН'!$I$14+СВЦЭМ!$D$10+'СЕТ СН'!$I$5-'СЕТ СН'!$I$24</f>
        <v>2749.54225855</v>
      </c>
      <c r="T131" s="36">
        <f>SUMIFS(СВЦЭМ!$D$33:$D$776,СВЦЭМ!$A$33:$A$776,$A131,СВЦЭМ!$B$33:$B$776,T$119)+'СЕТ СН'!$I$14+СВЦЭМ!$D$10+'СЕТ СН'!$I$5-'СЕТ СН'!$I$24</f>
        <v>2755.2966864600003</v>
      </c>
      <c r="U131" s="36">
        <f>SUMIFS(СВЦЭМ!$D$33:$D$776,СВЦЭМ!$A$33:$A$776,$A131,СВЦЭМ!$B$33:$B$776,U$119)+'СЕТ СН'!$I$14+СВЦЭМ!$D$10+'СЕТ СН'!$I$5-'СЕТ СН'!$I$24</f>
        <v>2773.9640285</v>
      </c>
      <c r="V131" s="36">
        <f>SUMIFS(СВЦЭМ!$D$33:$D$776,СВЦЭМ!$A$33:$A$776,$A131,СВЦЭМ!$B$33:$B$776,V$119)+'СЕТ СН'!$I$14+СВЦЭМ!$D$10+'СЕТ СН'!$I$5-'СЕТ СН'!$I$24</f>
        <v>2795.4205486000001</v>
      </c>
      <c r="W131" s="36">
        <f>SUMIFS(СВЦЭМ!$D$33:$D$776,СВЦЭМ!$A$33:$A$776,$A131,СВЦЭМ!$B$33:$B$776,W$119)+'СЕТ СН'!$I$14+СВЦЭМ!$D$10+'СЕТ СН'!$I$5-'СЕТ СН'!$I$24</f>
        <v>2775.5059021100001</v>
      </c>
      <c r="X131" s="36">
        <f>SUMIFS(СВЦЭМ!$D$33:$D$776,СВЦЭМ!$A$33:$A$776,$A131,СВЦЭМ!$B$33:$B$776,X$119)+'СЕТ СН'!$I$14+СВЦЭМ!$D$10+'СЕТ СН'!$I$5-'СЕТ СН'!$I$24</f>
        <v>2762.9164104199999</v>
      </c>
      <c r="Y131" s="36">
        <f>SUMIFS(СВЦЭМ!$D$33:$D$776,СВЦЭМ!$A$33:$A$776,$A131,СВЦЭМ!$B$33:$B$776,Y$119)+'СЕТ СН'!$I$14+СВЦЭМ!$D$10+'СЕТ СН'!$I$5-'СЕТ СН'!$I$24</f>
        <v>2804.9031843100001</v>
      </c>
    </row>
    <row r="132" spans="1:25" ht="15.75" x14ac:dyDescent="0.2">
      <c r="A132" s="35">
        <f t="shared" si="3"/>
        <v>43721</v>
      </c>
      <c r="B132" s="36">
        <f>SUMIFS(СВЦЭМ!$D$33:$D$776,СВЦЭМ!$A$33:$A$776,$A132,СВЦЭМ!$B$33:$B$776,B$119)+'СЕТ СН'!$I$14+СВЦЭМ!$D$10+'СЕТ СН'!$I$5-'СЕТ СН'!$I$24</f>
        <v>2811.0396390000001</v>
      </c>
      <c r="C132" s="36">
        <f>SUMIFS(СВЦЭМ!$D$33:$D$776,СВЦЭМ!$A$33:$A$776,$A132,СВЦЭМ!$B$33:$B$776,C$119)+'СЕТ СН'!$I$14+СВЦЭМ!$D$10+'СЕТ СН'!$I$5-'СЕТ СН'!$I$24</f>
        <v>2852.02666787</v>
      </c>
      <c r="D132" s="36">
        <f>SUMIFS(СВЦЭМ!$D$33:$D$776,СВЦЭМ!$A$33:$A$776,$A132,СВЦЭМ!$B$33:$B$776,D$119)+'СЕТ СН'!$I$14+СВЦЭМ!$D$10+'СЕТ СН'!$I$5-'СЕТ СН'!$I$24</f>
        <v>2867.9886664700002</v>
      </c>
      <c r="E132" s="36">
        <f>SUMIFS(СВЦЭМ!$D$33:$D$776,СВЦЭМ!$A$33:$A$776,$A132,СВЦЭМ!$B$33:$B$776,E$119)+'СЕТ СН'!$I$14+СВЦЭМ!$D$10+'СЕТ СН'!$I$5-'СЕТ СН'!$I$24</f>
        <v>2879.8762535000001</v>
      </c>
      <c r="F132" s="36">
        <f>SUMIFS(СВЦЭМ!$D$33:$D$776,СВЦЭМ!$A$33:$A$776,$A132,СВЦЭМ!$B$33:$B$776,F$119)+'СЕТ СН'!$I$14+СВЦЭМ!$D$10+'СЕТ СН'!$I$5-'СЕТ СН'!$I$24</f>
        <v>2884.4877174900003</v>
      </c>
      <c r="G132" s="36">
        <f>SUMIFS(СВЦЭМ!$D$33:$D$776,СВЦЭМ!$A$33:$A$776,$A132,СВЦЭМ!$B$33:$B$776,G$119)+'СЕТ СН'!$I$14+СВЦЭМ!$D$10+'СЕТ СН'!$I$5-'СЕТ СН'!$I$24</f>
        <v>2855.1084194800001</v>
      </c>
      <c r="H132" s="36">
        <f>SUMIFS(СВЦЭМ!$D$33:$D$776,СВЦЭМ!$A$33:$A$776,$A132,СВЦЭМ!$B$33:$B$776,H$119)+'СЕТ СН'!$I$14+СВЦЭМ!$D$10+'СЕТ СН'!$I$5-'СЕТ СН'!$I$24</f>
        <v>2815.8678346199999</v>
      </c>
      <c r="I132" s="36">
        <f>SUMIFS(СВЦЭМ!$D$33:$D$776,СВЦЭМ!$A$33:$A$776,$A132,СВЦЭМ!$B$33:$B$776,I$119)+'СЕТ СН'!$I$14+СВЦЭМ!$D$10+'СЕТ СН'!$I$5-'СЕТ СН'!$I$24</f>
        <v>2790.2143681900002</v>
      </c>
      <c r="J132" s="36">
        <f>SUMIFS(СВЦЭМ!$D$33:$D$776,СВЦЭМ!$A$33:$A$776,$A132,СВЦЭМ!$B$33:$B$776,J$119)+'СЕТ СН'!$I$14+СВЦЭМ!$D$10+'СЕТ СН'!$I$5-'СЕТ СН'!$I$24</f>
        <v>2777.0660764600002</v>
      </c>
      <c r="K132" s="36">
        <f>SUMIFS(СВЦЭМ!$D$33:$D$776,СВЦЭМ!$A$33:$A$776,$A132,СВЦЭМ!$B$33:$B$776,K$119)+'СЕТ СН'!$I$14+СВЦЭМ!$D$10+'СЕТ СН'!$I$5-'СЕТ СН'!$I$24</f>
        <v>2754.1792324100002</v>
      </c>
      <c r="L132" s="36">
        <f>SUMIFS(СВЦЭМ!$D$33:$D$776,СВЦЭМ!$A$33:$A$776,$A132,СВЦЭМ!$B$33:$B$776,L$119)+'СЕТ СН'!$I$14+СВЦЭМ!$D$10+'СЕТ СН'!$I$5-'СЕТ СН'!$I$24</f>
        <v>2747.9727325399999</v>
      </c>
      <c r="M132" s="36">
        <f>SUMIFS(СВЦЭМ!$D$33:$D$776,СВЦЭМ!$A$33:$A$776,$A132,СВЦЭМ!$B$33:$B$776,M$119)+'СЕТ СН'!$I$14+СВЦЭМ!$D$10+'СЕТ СН'!$I$5-'СЕТ СН'!$I$24</f>
        <v>2748.5772000000002</v>
      </c>
      <c r="N132" s="36">
        <f>SUMIFS(СВЦЭМ!$D$33:$D$776,СВЦЭМ!$A$33:$A$776,$A132,СВЦЭМ!$B$33:$B$776,N$119)+'СЕТ СН'!$I$14+СВЦЭМ!$D$10+'СЕТ СН'!$I$5-'СЕТ СН'!$I$24</f>
        <v>2761.5831790000002</v>
      </c>
      <c r="O132" s="36">
        <f>SUMIFS(СВЦЭМ!$D$33:$D$776,СВЦЭМ!$A$33:$A$776,$A132,СВЦЭМ!$B$33:$B$776,O$119)+'СЕТ СН'!$I$14+СВЦЭМ!$D$10+'СЕТ СН'!$I$5-'СЕТ СН'!$I$24</f>
        <v>2767.0813294200002</v>
      </c>
      <c r="P132" s="36">
        <f>SUMIFS(СВЦЭМ!$D$33:$D$776,СВЦЭМ!$A$33:$A$776,$A132,СВЦЭМ!$B$33:$B$776,P$119)+'СЕТ СН'!$I$14+СВЦЭМ!$D$10+'СЕТ СН'!$I$5-'СЕТ СН'!$I$24</f>
        <v>2767.19275311</v>
      </c>
      <c r="Q132" s="36">
        <f>SUMIFS(СВЦЭМ!$D$33:$D$776,СВЦЭМ!$A$33:$A$776,$A132,СВЦЭМ!$B$33:$B$776,Q$119)+'СЕТ СН'!$I$14+СВЦЭМ!$D$10+'СЕТ СН'!$I$5-'СЕТ СН'!$I$24</f>
        <v>2770.4172640400002</v>
      </c>
      <c r="R132" s="36">
        <f>SUMIFS(СВЦЭМ!$D$33:$D$776,СВЦЭМ!$A$33:$A$776,$A132,СВЦЭМ!$B$33:$B$776,R$119)+'СЕТ СН'!$I$14+СВЦЭМ!$D$10+'СЕТ СН'!$I$5-'СЕТ СН'!$I$24</f>
        <v>2740.2980347900002</v>
      </c>
      <c r="S132" s="36">
        <f>SUMIFS(СВЦЭМ!$D$33:$D$776,СВЦЭМ!$A$33:$A$776,$A132,СВЦЭМ!$B$33:$B$776,S$119)+'СЕТ СН'!$I$14+СВЦЭМ!$D$10+'СЕТ СН'!$I$5-'СЕТ СН'!$I$24</f>
        <v>2756.8396842800003</v>
      </c>
      <c r="T132" s="36">
        <f>SUMIFS(СВЦЭМ!$D$33:$D$776,СВЦЭМ!$A$33:$A$776,$A132,СВЦЭМ!$B$33:$B$776,T$119)+'СЕТ СН'!$I$14+СВЦЭМ!$D$10+'СЕТ СН'!$I$5-'СЕТ СН'!$I$24</f>
        <v>2771.2089965700002</v>
      </c>
      <c r="U132" s="36">
        <f>SUMIFS(СВЦЭМ!$D$33:$D$776,СВЦЭМ!$A$33:$A$776,$A132,СВЦЭМ!$B$33:$B$776,U$119)+'СЕТ СН'!$I$14+СВЦЭМ!$D$10+'СЕТ СН'!$I$5-'СЕТ СН'!$I$24</f>
        <v>2782.46707251</v>
      </c>
      <c r="V132" s="36">
        <f>SUMIFS(СВЦЭМ!$D$33:$D$776,СВЦЭМ!$A$33:$A$776,$A132,СВЦЭМ!$B$33:$B$776,V$119)+'СЕТ СН'!$I$14+СВЦЭМ!$D$10+'СЕТ СН'!$I$5-'СЕТ СН'!$I$24</f>
        <v>2741.5521515700002</v>
      </c>
      <c r="W132" s="36">
        <f>SUMIFS(СВЦЭМ!$D$33:$D$776,СВЦЭМ!$A$33:$A$776,$A132,СВЦЭМ!$B$33:$B$776,W$119)+'СЕТ СН'!$I$14+СВЦЭМ!$D$10+'СЕТ СН'!$I$5-'СЕТ СН'!$I$24</f>
        <v>2755.1018667200001</v>
      </c>
      <c r="X132" s="36">
        <f>SUMIFS(СВЦЭМ!$D$33:$D$776,СВЦЭМ!$A$33:$A$776,$A132,СВЦЭМ!$B$33:$B$776,X$119)+'СЕТ СН'!$I$14+СВЦЭМ!$D$10+'СЕТ СН'!$I$5-'СЕТ СН'!$I$24</f>
        <v>2729.61544086</v>
      </c>
      <c r="Y132" s="36">
        <f>SUMIFS(СВЦЭМ!$D$33:$D$776,СВЦЭМ!$A$33:$A$776,$A132,СВЦЭМ!$B$33:$B$776,Y$119)+'СЕТ СН'!$I$14+СВЦЭМ!$D$10+'СЕТ СН'!$I$5-'СЕТ СН'!$I$24</f>
        <v>2797.9877435400003</v>
      </c>
    </row>
    <row r="133" spans="1:25" ht="15.75" x14ac:dyDescent="0.2">
      <c r="A133" s="35">
        <f t="shared" si="3"/>
        <v>43722</v>
      </c>
      <c r="B133" s="36">
        <f>SUMIFS(СВЦЭМ!$D$33:$D$776,СВЦЭМ!$A$33:$A$776,$A133,СВЦЭМ!$B$33:$B$776,B$119)+'СЕТ СН'!$I$14+СВЦЭМ!$D$10+'СЕТ СН'!$I$5-'СЕТ СН'!$I$24</f>
        <v>2882.9336433500002</v>
      </c>
      <c r="C133" s="36">
        <f>SUMIFS(СВЦЭМ!$D$33:$D$776,СВЦЭМ!$A$33:$A$776,$A133,СВЦЭМ!$B$33:$B$776,C$119)+'СЕТ СН'!$I$14+СВЦЭМ!$D$10+'СЕТ СН'!$I$5-'СЕТ СН'!$I$24</f>
        <v>2881.6835677500003</v>
      </c>
      <c r="D133" s="36">
        <f>SUMIFS(СВЦЭМ!$D$33:$D$776,СВЦЭМ!$A$33:$A$776,$A133,СВЦЭМ!$B$33:$B$776,D$119)+'СЕТ СН'!$I$14+СВЦЭМ!$D$10+'СЕТ СН'!$I$5-'СЕТ СН'!$I$24</f>
        <v>2901.1284567900002</v>
      </c>
      <c r="E133" s="36">
        <f>SUMIFS(СВЦЭМ!$D$33:$D$776,СВЦЭМ!$A$33:$A$776,$A133,СВЦЭМ!$B$33:$B$776,E$119)+'СЕТ СН'!$I$14+СВЦЭМ!$D$10+'СЕТ СН'!$I$5-'СЕТ СН'!$I$24</f>
        <v>2910.0557447299998</v>
      </c>
      <c r="F133" s="36">
        <f>SUMIFS(СВЦЭМ!$D$33:$D$776,СВЦЭМ!$A$33:$A$776,$A133,СВЦЭМ!$B$33:$B$776,F$119)+'СЕТ СН'!$I$14+СВЦЭМ!$D$10+'СЕТ СН'!$I$5-'СЕТ СН'!$I$24</f>
        <v>2914.3282101300001</v>
      </c>
      <c r="G133" s="36">
        <f>SUMIFS(СВЦЭМ!$D$33:$D$776,СВЦЭМ!$A$33:$A$776,$A133,СВЦЭМ!$B$33:$B$776,G$119)+'СЕТ СН'!$I$14+СВЦЭМ!$D$10+'СЕТ СН'!$I$5-'СЕТ СН'!$I$24</f>
        <v>2912.7953798399999</v>
      </c>
      <c r="H133" s="36">
        <f>SUMIFS(СВЦЭМ!$D$33:$D$776,СВЦЭМ!$A$33:$A$776,$A133,СВЦЭМ!$B$33:$B$776,H$119)+'СЕТ СН'!$I$14+СВЦЭМ!$D$10+'СЕТ СН'!$I$5-'СЕТ СН'!$I$24</f>
        <v>2891.17871199</v>
      </c>
      <c r="I133" s="36">
        <f>SUMIFS(СВЦЭМ!$D$33:$D$776,СВЦЭМ!$A$33:$A$776,$A133,СВЦЭМ!$B$33:$B$776,I$119)+'СЕТ СН'!$I$14+СВЦЭМ!$D$10+'СЕТ СН'!$I$5-'СЕТ СН'!$I$24</f>
        <v>2850.8588850400001</v>
      </c>
      <c r="J133" s="36">
        <f>SUMIFS(СВЦЭМ!$D$33:$D$776,СВЦЭМ!$A$33:$A$776,$A133,СВЦЭМ!$B$33:$B$776,J$119)+'СЕТ СН'!$I$14+СВЦЭМ!$D$10+'СЕТ СН'!$I$5-'СЕТ СН'!$I$24</f>
        <v>2793.0428500400003</v>
      </c>
      <c r="K133" s="36">
        <f>SUMIFS(СВЦЭМ!$D$33:$D$776,СВЦЭМ!$A$33:$A$776,$A133,СВЦЭМ!$B$33:$B$776,K$119)+'СЕТ СН'!$I$14+СВЦЭМ!$D$10+'СЕТ СН'!$I$5-'СЕТ СН'!$I$24</f>
        <v>2756.33116513</v>
      </c>
      <c r="L133" s="36">
        <f>SUMIFS(СВЦЭМ!$D$33:$D$776,СВЦЭМ!$A$33:$A$776,$A133,СВЦЭМ!$B$33:$B$776,L$119)+'СЕТ СН'!$I$14+СВЦЭМ!$D$10+'СЕТ СН'!$I$5-'СЕТ СН'!$I$24</f>
        <v>2738.0568794400001</v>
      </c>
      <c r="M133" s="36">
        <f>SUMIFS(СВЦЭМ!$D$33:$D$776,СВЦЭМ!$A$33:$A$776,$A133,СВЦЭМ!$B$33:$B$776,M$119)+'СЕТ СН'!$I$14+СВЦЭМ!$D$10+'СЕТ СН'!$I$5-'СЕТ СН'!$I$24</f>
        <v>2731.31742579</v>
      </c>
      <c r="N133" s="36">
        <f>SUMIFS(СВЦЭМ!$D$33:$D$776,СВЦЭМ!$A$33:$A$776,$A133,СВЦЭМ!$B$33:$B$776,N$119)+'СЕТ СН'!$I$14+СВЦЭМ!$D$10+'СЕТ СН'!$I$5-'СЕТ СН'!$I$24</f>
        <v>2736.7458775200002</v>
      </c>
      <c r="O133" s="36">
        <f>SUMIFS(СВЦЭМ!$D$33:$D$776,СВЦЭМ!$A$33:$A$776,$A133,СВЦЭМ!$B$33:$B$776,O$119)+'СЕТ СН'!$I$14+СВЦЭМ!$D$10+'СЕТ СН'!$I$5-'СЕТ СН'!$I$24</f>
        <v>2743.7656438499998</v>
      </c>
      <c r="P133" s="36">
        <f>SUMIFS(СВЦЭМ!$D$33:$D$776,СВЦЭМ!$A$33:$A$776,$A133,СВЦЭМ!$B$33:$B$776,P$119)+'СЕТ СН'!$I$14+СВЦЭМ!$D$10+'СЕТ СН'!$I$5-'СЕТ СН'!$I$24</f>
        <v>2760.6117841800001</v>
      </c>
      <c r="Q133" s="36">
        <f>SUMIFS(СВЦЭМ!$D$33:$D$776,СВЦЭМ!$A$33:$A$776,$A133,СВЦЭМ!$B$33:$B$776,Q$119)+'СЕТ СН'!$I$14+СВЦЭМ!$D$10+'СЕТ СН'!$I$5-'СЕТ СН'!$I$24</f>
        <v>2762.2657053100002</v>
      </c>
      <c r="R133" s="36">
        <f>SUMIFS(СВЦЭМ!$D$33:$D$776,СВЦЭМ!$A$33:$A$776,$A133,СВЦЭМ!$B$33:$B$776,R$119)+'СЕТ СН'!$I$14+СВЦЭМ!$D$10+'СЕТ СН'!$I$5-'СЕТ СН'!$I$24</f>
        <v>2728.7997679600003</v>
      </c>
      <c r="S133" s="36">
        <f>SUMIFS(СВЦЭМ!$D$33:$D$776,СВЦЭМ!$A$33:$A$776,$A133,СВЦЭМ!$B$33:$B$776,S$119)+'СЕТ СН'!$I$14+СВЦЭМ!$D$10+'СЕТ СН'!$I$5-'СЕТ СН'!$I$24</f>
        <v>2697.5890256600001</v>
      </c>
      <c r="T133" s="36">
        <f>SUMIFS(СВЦЭМ!$D$33:$D$776,СВЦЭМ!$A$33:$A$776,$A133,СВЦЭМ!$B$33:$B$776,T$119)+'СЕТ СН'!$I$14+СВЦЭМ!$D$10+'СЕТ СН'!$I$5-'СЕТ СН'!$I$24</f>
        <v>2700.2963924599999</v>
      </c>
      <c r="U133" s="36">
        <f>SUMIFS(СВЦЭМ!$D$33:$D$776,СВЦЭМ!$A$33:$A$776,$A133,СВЦЭМ!$B$33:$B$776,U$119)+'СЕТ СН'!$I$14+СВЦЭМ!$D$10+'СЕТ СН'!$I$5-'СЕТ СН'!$I$24</f>
        <v>2703.6335887099999</v>
      </c>
      <c r="V133" s="36">
        <f>SUMIFS(СВЦЭМ!$D$33:$D$776,СВЦЭМ!$A$33:$A$776,$A133,СВЦЭМ!$B$33:$B$776,V$119)+'СЕТ СН'!$I$14+СВЦЭМ!$D$10+'СЕТ СН'!$I$5-'СЕТ СН'!$I$24</f>
        <v>2720.8032542599999</v>
      </c>
      <c r="W133" s="36">
        <f>SUMIFS(СВЦЭМ!$D$33:$D$776,СВЦЭМ!$A$33:$A$776,$A133,СВЦЭМ!$B$33:$B$776,W$119)+'СЕТ СН'!$I$14+СВЦЭМ!$D$10+'СЕТ СН'!$I$5-'СЕТ СН'!$I$24</f>
        <v>2713.9419387400003</v>
      </c>
      <c r="X133" s="36">
        <f>SUMIFS(СВЦЭМ!$D$33:$D$776,СВЦЭМ!$A$33:$A$776,$A133,СВЦЭМ!$B$33:$B$776,X$119)+'СЕТ СН'!$I$14+СВЦЭМ!$D$10+'СЕТ СН'!$I$5-'СЕТ СН'!$I$24</f>
        <v>2684.37239912</v>
      </c>
      <c r="Y133" s="36">
        <f>SUMIFS(СВЦЭМ!$D$33:$D$776,СВЦЭМ!$A$33:$A$776,$A133,СВЦЭМ!$B$33:$B$776,Y$119)+'СЕТ СН'!$I$14+СВЦЭМ!$D$10+'СЕТ СН'!$I$5-'СЕТ СН'!$I$24</f>
        <v>2709.8322506300001</v>
      </c>
    </row>
    <row r="134" spans="1:25" ht="15.75" x14ac:dyDescent="0.2">
      <c r="A134" s="35">
        <f t="shared" si="3"/>
        <v>43723</v>
      </c>
      <c r="B134" s="36">
        <f>SUMIFS(СВЦЭМ!$D$33:$D$776,СВЦЭМ!$A$33:$A$776,$A134,СВЦЭМ!$B$33:$B$776,B$119)+'СЕТ СН'!$I$14+СВЦЭМ!$D$10+'СЕТ СН'!$I$5-'СЕТ СН'!$I$24</f>
        <v>2784.0502854199999</v>
      </c>
      <c r="C134" s="36">
        <f>SUMIFS(СВЦЭМ!$D$33:$D$776,СВЦЭМ!$A$33:$A$776,$A134,СВЦЭМ!$B$33:$B$776,C$119)+'СЕТ СН'!$I$14+СВЦЭМ!$D$10+'СЕТ СН'!$I$5-'СЕТ СН'!$I$24</f>
        <v>2818.80426665</v>
      </c>
      <c r="D134" s="36">
        <f>SUMIFS(СВЦЭМ!$D$33:$D$776,СВЦЭМ!$A$33:$A$776,$A134,СВЦЭМ!$B$33:$B$776,D$119)+'СЕТ СН'!$I$14+СВЦЭМ!$D$10+'СЕТ СН'!$I$5-'СЕТ СН'!$I$24</f>
        <v>2841.06609721</v>
      </c>
      <c r="E134" s="36">
        <f>SUMIFS(СВЦЭМ!$D$33:$D$776,СВЦЭМ!$A$33:$A$776,$A134,СВЦЭМ!$B$33:$B$776,E$119)+'СЕТ СН'!$I$14+СВЦЭМ!$D$10+'СЕТ СН'!$I$5-'СЕТ СН'!$I$24</f>
        <v>2850.9888432900002</v>
      </c>
      <c r="F134" s="36">
        <f>SUMIFS(СВЦЭМ!$D$33:$D$776,СВЦЭМ!$A$33:$A$776,$A134,СВЦЭМ!$B$33:$B$776,F$119)+'СЕТ СН'!$I$14+СВЦЭМ!$D$10+'СЕТ СН'!$I$5-'СЕТ СН'!$I$24</f>
        <v>2853.08187714</v>
      </c>
      <c r="G134" s="36">
        <f>SUMIFS(СВЦЭМ!$D$33:$D$776,СВЦЭМ!$A$33:$A$776,$A134,СВЦЭМ!$B$33:$B$776,G$119)+'СЕТ СН'!$I$14+СВЦЭМ!$D$10+'СЕТ СН'!$I$5-'СЕТ СН'!$I$24</f>
        <v>2847.9603734500001</v>
      </c>
      <c r="H134" s="36">
        <f>SUMIFS(СВЦЭМ!$D$33:$D$776,СВЦЭМ!$A$33:$A$776,$A134,СВЦЭМ!$B$33:$B$776,H$119)+'СЕТ СН'!$I$14+СВЦЭМ!$D$10+'СЕТ СН'!$I$5-'СЕТ СН'!$I$24</f>
        <v>2829.4859860500001</v>
      </c>
      <c r="I134" s="36">
        <f>SUMIFS(СВЦЭМ!$D$33:$D$776,СВЦЭМ!$A$33:$A$776,$A134,СВЦЭМ!$B$33:$B$776,I$119)+'СЕТ СН'!$I$14+СВЦЭМ!$D$10+'СЕТ СН'!$I$5-'СЕТ СН'!$I$24</f>
        <v>2802.7766426400003</v>
      </c>
      <c r="J134" s="36">
        <f>SUMIFS(СВЦЭМ!$D$33:$D$776,СВЦЭМ!$A$33:$A$776,$A134,СВЦЭМ!$B$33:$B$776,J$119)+'СЕТ СН'!$I$14+СВЦЭМ!$D$10+'СЕТ СН'!$I$5-'СЕТ СН'!$I$24</f>
        <v>2755.7173968900001</v>
      </c>
      <c r="K134" s="36">
        <f>SUMIFS(СВЦЭМ!$D$33:$D$776,СВЦЭМ!$A$33:$A$776,$A134,СВЦЭМ!$B$33:$B$776,K$119)+'СЕТ СН'!$I$14+СВЦЭМ!$D$10+'СЕТ СН'!$I$5-'СЕТ СН'!$I$24</f>
        <v>2730.3236536499999</v>
      </c>
      <c r="L134" s="36">
        <f>SUMIFS(СВЦЭМ!$D$33:$D$776,СВЦЭМ!$A$33:$A$776,$A134,СВЦЭМ!$B$33:$B$776,L$119)+'СЕТ СН'!$I$14+СВЦЭМ!$D$10+'СЕТ СН'!$I$5-'СЕТ СН'!$I$24</f>
        <v>2747.0699628399998</v>
      </c>
      <c r="M134" s="36">
        <f>SUMIFS(СВЦЭМ!$D$33:$D$776,СВЦЭМ!$A$33:$A$776,$A134,СВЦЭМ!$B$33:$B$776,M$119)+'СЕТ СН'!$I$14+СВЦЭМ!$D$10+'СЕТ СН'!$I$5-'СЕТ СН'!$I$24</f>
        <v>2739.3396582</v>
      </c>
      <c r="N134" s="36">
        <f>SUMIFS(СВЦЭМ!$D$33:$D$776,СВЦЭМ!$A$33:$A$776,$A134,СВЦЭМ!$B$33:$B$776,N$119)+'СЕТ СН'!$I$14+СВЦЭМ!$D$10+'СЕТ СН'!$I$5-'СЕТ СН'!$I$24</f>
        <v>2733.49369845</v>
      </c>
      <c r="O134" s="36">
        <f>SUMIFS(СВЦЭМ!$D$33:$D$776,СВЦЭМ!$A$33:$A$776,$A134,СВЦЭМ!$B$33:$B$776,O$119)+'СЕТ СН'!$I$14+СВЦЭМ!$D$10+'СЕТ СН'!$I$5-'СЕТ СН'!$I$24</f>
        <v>2735.0795211899999</v>
      </c>
      <c r="P134" s="36">
        <f>SUMIFS(СВЦЭМ!$D$33:$D$776,СВЦЭМ!$A$33:$A$776,$A134,СВЦЭМ!$B$33:$B$776,P$119)+'СЕТ СН'!$I$14+СВЦЭМ!$D$10+'СЕТ СН'!$I$5-'СЕТ СН'!$I$24</f>
        <v>2738.6397371500002</v>
      </c>
      <c r="Q134" s="36">
        <f>SUMIFS(СВЦЭМ!$D$33:$D$776,СВЦЭМ!$A$33:$A$776,$A134,СВЦЭМ!$B$33:$B$776,Q$119)+'СЕТ СН'!$I$14+СВЦЭМ!$D$10+'СЕТ СН'!$I$5-'СЕТ СН'!$I$24</f>
        <v>2745.0286801000002</v>
      </c>
      <c r="R134" s="36">
        <f>SUMIFS(СВЦЭМ!$D$33:$D$776,СВЦЭМ!$A$33:$A$776,$A134,СВЦЭМ!$B$33:$B$776,R$119)+'СЕТ СН'!$I$14+СВЦЭМ!$D$10+'СЕТ СН'!$I$5-'СЕТ СН'!$I$24</f>
        <v>2702.6952870999999</v>
      </c>
      <c r="S134" s="36">
        <f>SUMIFS(СВЦЭМ!$D$33:$D$776,СВЦЭМ!$A$33:$A$776,$A134,СВЦЭМ!$B$33:$B$776,S$119)+'СЕТ СН'!$I$14+СВЦЭМ!$D$10+'СЕТ СН'!$I$5-'СЕТ СН'!$I$24</f>
        <v>2690.8300753499998</v>
      </c>
      <c r="T134" s="36">
        <f>SUMIFS(СВЦЭМ!$D$33:$D$776,СВЦЭМ!$A$33:$A$776,$A134,СВЦЭМ!$B$33:$B$776,T$119)+'СЕТ СН'!$I$14+СВЦЭМ!$D$10+'СЕТ СН'!$I$5-'СЕТ СН'!$I$24</f>
        <v>2698.8995158799999</v>
      </c>
      <c r="U134" s="36">
        <f>SUMIFS(СВЦЭМ!$D$33:$D$776,СВЦЭМ!$A$33:$A$776,$A134,СВЦЭМ!$B$33:$B$776,U$119)+'СЕТ СН'!$I$14+СВЦЭМ!$D$10+'СЕТ СН'!$I$5-'СЕТ СН'!$I$24</f>
        <v>2714.8241295400003</v>
      </c>
      <c r="V134" s="36">
        <f>SUMIFS(СВЦЭМ!$D$33:$D$776,СВЦЭМ!$A$33:$A$776,$A134,СВЦЭМ!$B$33:$B$776,V$119)+'СЕТ СН'!$I$14+СВЦЭМ!$D$10+'СЕТ СН'!$I$5-'СЕТ СН'!$I$24</f>
        <v>2739.16034365</v>
      </c>
      <c r="W134" s="36">
        <f>SUMIFS(СВЦЭМ!$D$33:$D$776,СВЦЭМ!$A$33:$A$776,$A134,СВЦЭМ!$B$33:$B$776,W$119)+'СЕТ СН'!$I$14+СВЦЭМ!$D$10+'СЕТ СН'!$I$5-'СЕТ СН'!$I$24</f>
        <v>2730.0409065100002</v>
      </c>
      <c r="X134" s="36">
        <f>SUMIFS(СВЦЭМ!$D$33:$D$776,СВЦЭМ!$A$33:$A$776,$A134,СВЦЭМ!$B$33:$B$776,X$119)+'СЕТ СН'!$I$14+СВЦЭМ!$D$10+'СЕТ СН'!$I$5-'СЕТ СН'!$I$24</f>
        <v>2695.05628583</v>
      </c>
      <c r="Y134" s="36">
        <f>SUMIFS(СВЦЭМ!$D$33:$D$776,СВЦЭМ!$A$33:$A$776,$A134,СВЦЭМ!$B$33:$B$776,Y$119)+'СЕТ СН'!$I$14+СВЦЭМ!$D$10+'СЕТ СН'!$I$5-'СЕТ СН'!$I$24</f>
        <v>2735.5791592099999</v>
      </c>
    </row>
    <row r="135" spans="1:25" ht="15.75" x14ac:dyDescent="0.2">
      <c r="A135" s="35">
        <f t="shared" si="3"/>
        <v>43724</v>
      </c>
      <c r="B135" s="36">
        <f>SUMIFS(СВЦЭМ!$D$33:$D$776,СВЦЭМ!$A$33:$A$776,$A135,СВЦЭМ!$B$33:$B$776,B$119)+'СЕТ СН'!$I$14+СВЦЭМ!$D$10+'СЕТ СН'!$I$5-'СЕТ СН'!$I$24</f>
        <v>2821.7828170500002</v>
      </c>
      <c r="C135" s="36">
        <f>SUMIFS(СВЦЭМ!$D$33:$D$776,СВЦЭМ!$A$33:$A$776,$A135,СВЦЭМ!$B$33:$B$776,C$119)+'СЕТ СН'!$I$14+СВЦЭМ!$D$10+'СЕТ СН'!$I$5-'СЕТ СН'!$I$24</f>
        <v>2853.1272065900002</v>
      </c>
      <c r="D135" s="36">
        <f>SUMIFS(СВЦЭМ!$D$33:$D$776,СВЦЭМ!$A$33:$A$776,$A135,СВЦЭМ!$B$33:$B$776,D$119)+'СЕТ СН'!$I$14+СВЦЭМ!$D$10+'СЕТ СН'!$I$5-'СЕТ СН'!$I$24</f>
        <v>2871.6995711700001</v>
      </c>
      <c r="E135" s="36">
        <f>SUMIFS(СВЦЭМ!$D$33:$D$776,СВЦЭМ!$A$33:$A$776,$A135,СВЦЭМ!$B$33:$B$776,E$119)+'СЕТ СН'!$I$14+СВЦЭМ!$D$10+'СЕТ СН'!$I$5-'СЕТ СН'!$I$24</f>
        <v>2874.7693833900003</v>
      </c>
      <c r="F135" s="36">
        <f>SUMIFS(СВЦЭМ!$D$33:$D$776,СВЦЭМ!$A$33:$A$776,$A135,СВЦЭМ!$B$33:$B$776,F$119)+'СЕТ СН'!$I$14+СВЦЭМ!$D$10+'СЕТ СН'!$I$5-'СЕТ СН'!$I$24</f>
        <v>2880.21886946</v>
      </c>
      <c r="G135" s="36">
        <f>SUMIFS(СВЦЭМ!$D$33:$D$776,СВЦЭМ!$A$33:$A$776,$A135,СВЦЭМ!$B$33:$B$776,G$119)+'СЕТ СН'!$I$14+СВЦЭМ!$D$10+'СЕТ СН'!$I$5-'СЕТ СН'!$I$24</f>
        <v>2877.4704403999999</v>
      </c>
      <c r="H135" s="36">
        <f>SUMIFS(СВЦЭМ!$D$33:$D$776,СВЦЭМ!$A$33:$A$776,$A135,СВЦЭМ!$B$33:$B$776,H$119)+'СЕТ СН'!$I$14+СВЦЭМ!$D$10+'СЕТ СН'!$I$5-'СЕТ СН'!$I$24</f>
        <v>2836.7510995299999</v>
      </c>
      <c r="I135" s="36">
        <f>SUMIFS(СВЦЭМ!$D$33:$D$776,СВЦЭМ!$A$33:$A$776,$A135,СВЦЭМ!$B$33:$B$776,I$119)+'СЕТ СН'!$I$14+СВЦЭМ!$D$10+'СЕТ СН'!$I$5-'СЕТ СН'!$I$24</f>
        <v>2796.90284225</v>
      </c>
      <c r="J135" s="36">
        <f>SUMIFS(СВЦЭМ!$D$33:$D$776,СВЦЭМ!$A$33:$A$776,$A135,СВЦЭМ!$B$33:$B$776,J$119)+'СЕТ СН'!$I$14+СВЦЭМ!$D$10+'СЕТ СН'!$I$5-'СЕТ СН'!$I$24</f>
        <v>2777.9932168400001</v>
      </c>
      <c r="K135" s="36">
        <f>SUMIFS(СВЦЭМ!$D$33:$D$776,СВЦЭМ!$A$33:$A$776,$A135,СВЦЭМ!$B$33:$B$776,K$119)+'СЕТ СН'!$I$14+СВЦЭМ!$D$10+'СЕТ СН'!$I$5-'СЕТ СН'!$I$24</f>
        <v>2788.0598243600002</v>
      </c>
      <c r="L135" s="36">
        <f>SUMIFS(СВЦЭМ!$D$33:$D$776,СВЦЭМ!$A$33:$A$776,$A135,СВЦЭМ!$B$33:$B$776,L$119)+'СЕТ СН'!$I$14+СВЦЭМ!$D$10+'СЕТ СН'!$I$5-'СЕТ СН'!$I$24</f>
        <v>2785.07910442</v>
      </c>
      <c r="M135" s="36">
        <f>SUMIFS(СВЦЭМ!$D$33:$D$776,СВЦЭМ!$A$33:$A$776,$A135,СВЦЭМ!$B$33:$B$776,M$119)+'СЕТ СН'!$I$14+СВЦЭМ!$D$10+'СЕТ СН'!$I$5-'СЕТ СН'!$I$24</f>
        <v>2772.2182196700001</v>
      </c>
      <c r="N135" s="36">
        <f>SUMIFS(СВЦЭМ!$D$33:$D$776,СВЦЭМ!$A$33:$A$776,$A135,СВЦЭМ!$B$33:$B$776,N$119)+'СЕТ СН'!$I$14+СВЦЭМ!$D$10+'СЕТ СН'!$I$5-'СЕТ СН'!$I$24</f>
        <v>2765.5512462000002</v>
      </c>
      <c r="O135" s="36">
        <f>SUMIFS(СВЦЭМ!$D$33:$D$776,СВЦЭМ!$A$33:$A$776,$A135,СВЦЭМ!$B$33:$B$776,O$119)+'СЕТ СН'!$I$14+СВЦЭМ!$D$10+'СЕТ СН'!$I$5-'СЕТ СН'!$I$24</f>
        <v>2767.3824782000002</v>
      </c>
      <c r="P135" s="36">
        <f>SUMIFS(СВЦЭМ!$D$33:$D$776,СВЦЭМ!$A$33:$A$776,$A135,СВЦЭМ!$B$33:$B$776,P$119)+'СЕТ СН'!$I$14+СВЦЭМ!$D$10+'СЕТ СН'!$I$5-'СЕТ СН'!$I$24</f>
        <v>2773.56634506</v>
      </c>
      <c r="Q135" s="36">
        <f>SUMIFS(СВЦЭМ!$D$33:$D$776,СВЦЭМ!$A$33:$A$776,$A135,СВЦЭМ!$B$33:$B$776,Q$119)+'СЕТ СН'!$I$14+СВЦЭМ!$D$10+'СЕТ СН'!$I$5-'СЕТ СН'!$I$24</f>
        <v>2776.7545878599999</v>
      </c>
      <c r="R135" s="36">
        <f>SUMIFS(СВЦЭМ!$D$33:$D$776,СВЦЭМ!$A$33:$A$776,$A135,СВЦЭМ!$B$33:$B$776,R$119)+'СЕТ СН'!$I$14+СВЦЭМ!$D$10+'СЕТ СН'!$I$5-'СЕТ СН'!$I$24</f>
        <v>2745.9419270500002</v>
      </c>
      <c r="S135" s="36">
        <f>SUMIFS(СВЦЭМ!$D$33:$D$776,СВЦЭМ!$A$33:$A$776,$A135,СВЦЭМ!$B$33:$B$776,S$119)+'СЕТ СН'!$I$14+СВЦЭМ!$D$10+'СЕТ СН'!$I$5-'СЕТ СН'!$I$24</f>
        <v>2745.2982798900002</v>
      </c>
      <c r="T135" s="36">
        <f>SUMIFS(СВЦЭМ!$D$33:$D$776,СВЦЭМ!$A$33:$A$776,$A135,СВЦЭМ!$B$33:$B$776,T$119)+'СЕТ СН'!$I$14+СВЦЭМ!$D$10+'СЕТ СН'!$I$5-'СЕТ СН'!$I$24</f>
        <v>2751.2341640899999</v>
      </c>
      <c r="U135" s="36">
        <f>SUMIFS(СВЦЭМ!$D$33:$D$776,СВЦЭМ!$A$33:$A$776,$A135,СВЦЭМ!$B$33:$B$776,U$119)+'СЕТ СН'!$I$14+СВЦЭМ!$D$10+'СЕТ СН'!$I$5-'СЕТ СН'!$I$24</f>
        <v>2771.2910005100002</v>
      </c>
      <c r="V135" s="36">
        <f>SUMIFS(СВЦЭМ!$D$33:$D$776,СВЦЭМ!$A$33:$A$776,$A135,СВЦЭМ!$B$33:$B$776,V$119)+'СЕТ СН'!$I$14+СВЦЭМ!$D$10+'СЕТ СН'!$I$5-'СЕТ СН'!$I$24</f>
        <v>2789.6368887100002</v>
      </c>
      <c r="W135" s="36">
        <f>SUMIFS(СВЦЭМ!$D$33:$D$776,СВЦЭМ!$A$33:$A$776,$A135,СВЦЭМ!$B$33:$B$776,W$119)+'СЕТ СН'!$I$14+СВЦЭМ!$D$10+'СЕТ СН'!$I$5-'СЕТ СН'!$I$24</f>
        <v>2783.4792526900001</v>
      </c>
      <c r="X135" s="36">
        <f>SUMIFS(СВЦЭМ!$D$33:$D$776,СВЦЭМ!$A$33:$A$776,$A135,СВЦЭМ!$B$33:$B$776,X$119)+'СЕТ СН'!$I$14+СВЦЭМ!$D$10+'СЕТ СН'!$I$5-'СЕТ СН'!$I$24</f>
        <v>2749.8215873600002</v>
      </c>
      <c r="Y135" s="36">
        <f>SUMIFS(СВЦЭМ!$D$33:$D$776,СВЦЭМ!$A$33:$A$776,$A135,СВЦЭМ!$B$33:$B$776,Y$119)+'СЕТ СН'!$I$14+СВЦЭМ!$D$10+'СЕТ СН'!$I$5-'СЕТ СН'!$I$24</f>
        <v>2706.74917955</v>
      </c>
    </row>
    <row r="136" spans="1:25" ht="15.75" x14ac:dyDescent="0.2">
      <c r="A136" s="35">
        <f t="shared" si="3"/>
        <v>43725</v>
      </c>
      <c r="B136" s="36">
        <f>SUMIFS(СВЦЭМ!$D$33:$D$776,СВЦЭМ!$A$33:$A$776,$A136,СВЦЭМ!$B$33:$B$776,B$119)+'СЕТ СН'!$I$14+СВЦЭМ!$D$10+'СЕТ СН'!$I$5-'СЕТ СН'!$I$24</f>
        <v>2748.5921120600001</v>
      </c>
      <c r="C136" s="36">
        <f>SUMIFS(СВЦЭМ!$D$33:$D$776,СВЦЭМ!$A$33:$A$776,$A136,СВЦЭМ!$B$33:$B$776,C$119)+'СЕТ СН'!$I$14+СВЦЭМ!$D$10+'СЕТ СН'!$I$5-'СЕТ СН'!$I$24</f>
        <v>2771.85784883</v>
      </c>
      <c r="D136" s="36">
        <f>SUMIFS(СВЦЭМ!$D$33:$D$776,СВЦЭМ!$A$33:$A$776,$A136,СВЦЭМ!$B$33:$B$776,D$119)+'СЕТ СН'!$I$14+СВЦЭМ!$D$10+'СЕТ СН'!$I$5-'СЕТ СН'!$I$24</f>
        <v>2780.1042884899998</v>
      </c>
      <c r="E136" s="36">
        <f>SUMIFS(СВЦЭМ!$D$33:$D$776,СВЦЭМ!$A$33:$A$776,$A136,СВЦЭМ!$B$33:$B$776,E$119)+'СЕТ СН'!$I$14+СВЦЭМ!$D$10+'СЕТ СН'!$I$5-'СЕТ СН'!$I$24</f>
        <v>2786.6917994099999</v>
      </c>
      <c r="F136" s="36">
        <f>SUMIFS(СВЦЭМ!$D$33:$D$776,СВЦЭМ!$A$33:$A$776,$A136,СВЦЭМ!$B$33:$B$776,F$119)+'СЕТ СН'!$I$14+СВЦЭМ!$D$10+'СЕТ СН'!$I$5-'СЕТ СН'!$I$24</f>
        <v>2793.9537737600003</v>
      </c>
      <c r="G136" s="36">
        <f>SUMIFS(СВЦЭМ!$D$33:$D$776,СВЦЭМ!$A$33:$A$776,$A136,СВЦЭМ!$B$33:$B$776,G$119)+'СЕТ СН'!$I$14+СВЦЭМ!$D$10+'СЕТ СН'!$I$5-'СЕТ СН'!$I$24</f>
        <v>2780.8067787700002</v>
      </c>
      <c r="H136" s="36">
        <f>SUMIFS(СВЦЭМ!$D$33:$D$776,СВЦЭМ!$A$33:$A$776,$A136,СВЦЭМ!$B$33:$B$776,H$119)+'СЕТ СН'!$I$14+СВЦЭМ!$D$10+'СЕТ СН'!$I$5-'СЕТ СН'!$I$24</f>
        <v>2745.05112018</v>
      </c>
      <c r="I136" s="36">
        <f>SUMIFS(СВЦЭМ!$D$33:$D$776,СВЦЭМ!$A$33:$A$776,$A136,СВЦЭМ!$B$33:$B$776,I$119)+'СЕТ СН'!$I$14+СВЦЭМ!$D$10+'СЕТ СН'!$I$5-'СЕТ СН'!$I$24</f>
        <v>2760.5571247900002</v>
      </c>
      <c r="J136" s="36">
        <f>SUMIFS(СВЦЭМ!$D$33:$D$776,СВЦЭМ!$A$33:$A$776,$A136,СВЦЭМ!$B$33:$B$776,J$119)+'СЕТ СН'!$I$14+СВЦЭМ!$D$10+'СЕТ СН'!$I$5-'СЕТ СН'!$I$24</f>
        <v>2776.7092939499998</v>
      </c>
      <c r="K136" s="36">
        <f>SUMIFS(СВЦЭМ!$D$33:$D$776,СВЦЭМ!$A$33:$A$776,$A136,СВЦЭМ!$B$33:$B$776,K$119)+'СЕТ СН'!$I$14+СВЦЭМ!$D$10+'СЕТ СН'!$I$5-'СЕТ СН'!$I$24</f>
        <v>2782.13205608</v>
      </c>
      <c r="L136" s="36">
        <f>SUMIFS(СВЦЭМ!$D$33:$D$776,СВЦЭМ!$A$33:$A$776,$A136,СВЦЭМ!$B$33:$B$776,L$119)+'СЕТ СН'!$I$14+СВЦЭМ!$D$10+'СЕТ СН'!$I$5-'СЕТ СН'!$I$24</f>
        <v>2772.2806218300002</v>
      </c>
      <c r="M136" s="36">
        <f>SUMIFS(СВЦЭМ!$D$33:$D$776,СВЦЭМ!$A$33:$A$776,$A136,СВЦЭМ!$B$33:$B$776,M$119)+'СЕТ СН'!$I$14+СВЦЭМ!$D$10+'СЕТ СН'!$I$5-'СЕТ СН'!$I$24</f>
        <v>2774.44402562</v>
      </c>
      <c r="N136" s="36">
        <f>SUMIFS(СВЦЭМ!$D$33:$D$776,СВЦЭМ!$A$33:$A$776,$A136,СВЦЭМ!$B$33:$B$776,N$119)+'СЕТ СН'!$I$14+СВЦЭМ!$D$10+'СЕТ СН'!$I$5-'СЕТ СН'!$I$24</f>
        <v>2780.2826145099998</v>
      </c>
      <c r="O136" s="36">
        <f>SUMIFS(СВЦЭМ!$D$33:$D$776,СВЦЭМ!$A$33:$A$776,$A136,СВЦЭМ!$B$33:$B$776,O$119)+'СЕТ СН'!$I$14+СВЦЭМ!$D$10+'СЕТ СН'!$I$5-'СЕТ СН'!$I$24</f>
        <v>2787.9043436900001</v>
      </c>
      <c r="P136" s="36">
        <f>SUMIFS(СВЦЭМ!$D$33:$D$776,СВЦЭМ!$A$33:$A$776,$A136,СВЦЭМ!$B$33:$B$776,P$119)+'СЕТ СН'!$I$14+СВЦЭМ!$D$10+'СЕТ СН'!$I$5-'СЕТ СН'!$I$24</f>
        <v>2792.8842698500002</v>
      </c>
      <c r="Q136" s="36">
        <f>SUMIFS(СВЦЭМ!$D$33:$D$776,СВЦЭМ!$A$33:$A$776,$A136,СВЦЭМ!$B$33:$B$776,Q$119)+'СЕТ СН'!$I$14+СВЦЭМ!$D$10+'СЕТ СН'!$I$5-'СЕТ СН'!$I$24</f>
        <v>2792.0390879000001</v>
      </c>
      <c r="R136" s="36">
        <f>SUMIFS(СВЦЭМ!$D$33:$D$776,СВЦЭМ!$A$33:$A$776,$A136,СВЦЭМ!$B$33:$B$776,R$119)+'СЕТ СН'!$I$14+СВЦЭМ!$D$10+'СЕТ СН'!$I$5-'СЕТ СН'!$I$24</f>
        <v>2748.67788961</v>
      </c>
      <c r="S136" s="36">
        <f>SUMIFS(СВЦЭМ!$D$33:$D$776,СВЦЭМ!$A$33:$A$776,$A136,СВЦЭМ!$B$33:$B$776,S$119)+'СЕТ СН'!$I$14+СВЦЭМ!$D$10+'СЕТ СН'!$I$5-'СЕТ СН'!$I$24</f>
        <v>2711.8837264700001</v>
      </c>
      <c r="T136" s="36">
        <f>SUMIFS(СВЦЭМ!$D$33:$D$776,СВЦЭМ!$A$33:$A$776,$A136,СВЦЭМ!$B$33:$B$776,T$119)+'СЕТ СН'!$I$14+СВЦЭМ!$D$10+'СЕТ СН'!$I$5-'СЕТ СН'!$I$24</f>
        <v>2703.6446484100002</v>
      </c>
      <c r="U136" s="36">
        <f>SUMIFS(СВЦЭМ!$D$33:$D$776,СВЦЭМ!$A$33:$A$776,$A136,СВЦЭМ!$B$33:$B$776,U$119)+'СЕТ СН'!$I$14+СВЦЭМ!$D$10+'СЕТ СН'!$I$5-'СЕТ СН'!$I$24</f>
        <v>2712.1425548799998</v>
      </c>
      <c r="V136" s="36">
        <f>SUMIFS(СВЦЭМ!$D$33:$D$776,СВЦЭМ!$A$33:$A$776,$A136,СВЦЭМ!$B$33:$B$776,V$119)+'СЕТ СН'!$I$14+СВЦЭМ!$D$10+'СЕТ СН'!$I$5-'СЕТ СН'!$I$24</f>
        <v>2714.2537741699998</v>
      </c>
      <c r="W136" s="36">
        <f>SUMIFS(СВЦЭМ!$D$33:$D$776,СВЦЭМ!$A$33:$A$776,$A136,СВЦЭМ!$B$33:$B$776,W$119)+'СЕТ СН'!$I$14+СВЦЭМ!$D$10+'СЕТ СН'!$I$5-'СЕТ СН'!$I$24</f>
        <v>2698.4539039900001</v>
      </c>
      <c r="X136" s="36">
        <f>SUMIFS(СВЦЭМ!$D$33:$D$776,СВЦЭМ!$A$33:$A$776,$A136,СВЦЭМ!$B$33:$B$776,X$119)+'СЕТ СН'!$I$14+СВЦЭМ!$D$10+'СЕТ СН'!$I$5-'СЕТ СН'!$I$24</f>
        <v>2715.7970350700002</v>
      </c>
      <c r="Y136" s="36">
        <f>SUMIFS(СВЦЭМ!$D$33:$D$776,СВЦЭМ!$A$33:$A$776,$A136,СВЦЭМ!$B$33:$B$776,Y$119)+'СЕТ СН'!$I$14+СВЦЭМ!$D$10+'СЕТ СН'!$I$5-'СЕТ СН'!$I$24</f>
        <v>2789.0117052800001</v>
      </c>
    </row>
    <row r="137" spans="1:25" ht="15.75" x14ac:dyDescent="0.2">
      <c r="A137" s="35">
        <f t="shared" si="3"/>
        <v>43726</v>
      </c>
      <c r="B137" s="36">
        <f>SUMIFS(СВЦЭМ!$D$33:$D$776,СВЦЭМ!$A$33:$A$776,$A137,СВЦЭМ!$B$33:$B$776,B$119)+'СЕТ СН'!$I$14+СВЦЭМ!$D$10+'СЕТ СН'!$I$5-'СЕТ СН'!$I$24</f>
        <v>2830.1114460500003</v>
      </c>
      <c r="C137" s="36">
        <f>SUMIFS(СВЦЭМ!$D$33:$D$776,СВЦЭМ!$A$33:$A$776,$A137,СВЦЭМ!$B$33:$B$776,C$119)+'СЕТ СН'!$I$14+СВЦЭМ!$D$10+'СЕТ СН'!$I$5-'СЕТ СН'!$I$24</f>
        <v>2832.8277415100001</v>
      </c>
      <c r="D137" s="36">
        <f>SUMIFS(СВЦЭМ!$D$33:$D$776,СВЦЭМ!$A$33:$A$776,$A137,СВЦЭМ!$B$33:$B$776,D$119)+'СЕТ СН'!$I$14+СВЦЭМ!$D$10+'СЕТ СН'!$I$5-'СЕТ СН'!$I$24</f>
        <v>2839.5873511</v>
      </c>
      <c r="E137" s="36">
        <f>SUMIFS(СВЦЭМ!$D$33:$D$776,СВЦЭМ!$A$33:$A$776,$A137,СВЦЭМ!$B$33:$B$776,E$119)+'СЕТ СН'!$I$14+СВЦЭМ!$D$10+'СЕТ СН'!$I$5-'СЕТ СН'!$I$24</f>
        <v>2845.4894517600001</v>
      </c>
      <c r="F137" s="36">
        <f>SUMIFS(СВЦЭМ!$D$33:$D$776,СВЦЭМ!$A$33:$A$776,$A137,СВЦЭМ!$B$33:$B$776,F$119)+'СЕТ СН'!$I$14+СВЦЭМ!$D$10+'СЕТ СН'!$I$5-'СЕТ СН'!$I$24</f>
        <v>2846.1292414500003</v>
      </c>
      <c r="G137" s="36">
        <f>SUMIFS(СВЦЭМ!$D$33:$D$776,СВЦЭМ!$A$33:$A$776,$A137,СВЦЭМ!$B$33:$B$776,G$119)+'СЕТ СН'!$I$14+СВЦЭМ!$D$10+'СЕТ СН'!$I$5-'СЕТ СН'!$I$24</f>
        <v>2827.5363755899998</v>
      </c>
      <c r="H137" s="36">
        <f>SUMIFS(СВЦЭМ!$D$33:$D$776,СВЦЭМ!$A$33:$A$776,$A137,СВЦЭМ!$B$33:$B$776,H$119)+'СЕТ СН'!$I$14+СВЦЭМ!$D$10+'СЕТ СН'!$I$5-'СЕТ СН'!$I$24</f>
        <v>2790.4676128000001</v>
      </c>
      <c r="I137" s="36">
        <f>SUMIFS(СВЦЭМ!$D$33:$D$776,СВЦЭМ!$A$33:$A$776,$A137,СВЦЭМ!$B$33:$B$776,I$119)+'СЕТ СН'!$I$14+СВЦЭМ!$D$10+'СЕТ СН'!$I$5-'СЕТ СН'!$I$24</f>
        <v>2750.3071762999998</v>
      </c>
      <c r="J137" s="36">
        <f>SUMIFS(СВЦЭМ!$D$33:$D$776,СВЦЭМ!$A$33:$A$776,$A137,СВЦЭМ!$B$33:$B$776,J$119)+'СЕТ СН'!$I$14+СВЦЭМ!$D$10+'СЕТ СН'!$I$5-'СЕТ СН'!$I$24</f>
        <v>2716.2451041600002</v>
      </c>
      <c r="K137" s="36">
        <f>SUMIFS(СВЦЭМ!$D$33:$D$776,СВЦЭМ!$A$33:$A$776,$A137,СВЦЭМ!$B$33:$B$776,K$119)+'СЕТ СН'!$I$14+СВЦЭМ!$D$10+'СЕТ СН'!$I$5-'СЕТ СН'!$I$24</f>
        <v>2709.73991824</v>
      </c>
      <c r="L137" s="36">
        <f>SUMIFS(СВЦЭМ!$D$33:$D$776,СВЦЭМ!$A$33:$A$776,$A137,СВЦЭМ!$B$33:$B$776,L$119)+'СЕТ СН'!$I$14+СВЦЭМ!$D$10+'СЕТ СН'!$I$5-'СЕТ СН'!$I$24</f>
        <v>2704.8816085899998</v>
      </c>
      <c r="M137" s="36">
        <f>SUMIFS(СВЦЭМ!$D$33:$D$776,СВЦЭМ!$A$33:$A$776,$A137,СВЦЭМ!$B$33:$B$776,M$119)+'СЕТ СН'!$I$14+СВЦЭМ!$D$10+'СЕТ СН'!$I$5-'СЕТ СН'!$I$24</f>
        <v>2701.4225381000001</v>
      </c>
      <c r="N137" s="36">
        <f>SUMIFS(СВЦЭМ!$D$33:$D$776,СВЦЭМ!$A$33:$A$776,$A137,СВЦЭМ!$B$33:$B$776,N$119)+'СЕТ СН'!$I$14+СВЦЭМ!$D$10+'СЕТ СН'!$I$5-'СЕТ СН'!$I$24</f>
        <v>2706.1328722200001</v>
      </c>
      <c r="O137" s="36">
        <f>SUMIFS(СВЦЭМ!$D$33:$D$776,СВЦЭМ!$A$33:$A$776,$A137,СВЦЭМ!$B$33:$B$776,O$119)+'СЕТ СН'!$I$14+СВЦЭМ!$D$10+'СЕТ СН'!$I$5-'СЕТ СН'!$I$24</f>
        <v>2714.7846621200001</v>
      </c>
      <c r="P137" s="36">
        <f>SUMIFS(СВЦЭМ!$D$33:$D$776,СВЦЭМ!$A$33:$A$776,$A137,СВЦЭМ!$B$33:$B$776,P$119)+'СЕТ СН'!$I$14+СВЦЭМ!$D$10+'СЕТ СН'!$I$5-'СЕТ СН'!$I$24</f>
        <v>2717.1577893100002</v>
      </c>
      <c r="Q137" s="36">
        <f>SUMIFS(СВЦЭМ!$D$33:$D$776,СВЦЭМ!$A$33:$A$776,$A137,СВЦЭМ!$B$33:$B$776,Q$119)+'СЕТ СН'!$I$14+СВЦЭМ!$D$10+'СЕТ СН'!$I$5-'СЕТ СН'!$I$24</f>
        <v>2726.4099252200003</v>
      </c>
      <c r="R137" s="36">
        <f>SUMIFS(СВЦЭМ!$D$33:$D$776,СВЦЭМ!$A$33:$A$776,$A137,СВЦЭМ!$B$33:$B$776,R$119)+'СЕТ СН'!$I$14+СВЦЭМ!$D$10+'СЕТ СН'!$I$5-'СЕТ СН'!$I$24</f>
        <v>2703.1512971900002</v>
      </c>
      <c r="S137" s="36">
        <f>SUMIFS(СВЦЭМ!$D$33:$D$776,СВЦЭМ!$A$33:$A$776,$A137,СВЦЭМ!$B$33:$B$776,S$119)+'СЕТ СН'!$I$14+СВЦЭМ!$D$10+'СЕТ СН'!$I$5-'СЕТ СН'!$I$24</f>
        <v>2690.30022052</v>
      </c>
      <c r="T137" s="36">
        <f>SUMIFS(СВЦЭМ!$D$33:$D$776,СВЦЭМ!$A$33:$A$776,$A137,СВЦЭМ!$B$33:$B$776,T$119)+'СЕТ СН'!$I$14+СВЦЭМ!$D$10+'СЕТ СН'!$I$5-'СЕТ СН'!$I$24</f>
        <v>2717.2136078900003</v>
      </c>
      <c r="U137" s="36">
        <f>SUMIFS(СВЦЭМ!$D$33:$D$776,СВЦЭМ!$A$33:$A$776,$A137,СВЦЭМ!$B$33:$B$776,U$119)+'СЕТ СН'!$I$14+СВЦЭМ!$D$10+'СЕТ СН'!$I$5-'СЕТ СН'!$I$24</f>
        <v>2747.4998332099999</v>
      </c>
      <c r="V137" s="36">
        <f>SUMIFS(СВЦЭМ!$D$33:$D$776,СВЦЭМ!$A$33:$A$776,$A137,СВЦЭМ!$B$33:$B$776,V$119)+'СЕТ СН'!$I$14+СВЦЭМ!$D$10+'СЕТ СН'!$I$5-'СЕТ СН'!$I$24</f>
        <v>2764.3654177200001</v>
      </c>
      <c r="W137" s="36">
        <f>SUMIFS(СВЦЭМ!$D$33:$D$776,СВЦЭМ!$A$33:$A$776,$A137,СВЦЭМ!$B$33:$B$776,W$119)+'СЕТ СН'!$I$14+СВЦЭМ!$D$10+'СЕТ СН'!$I$5-'СЕТ СН'!$I$24</f>
        <v>2750.3256136499999</v>
      </c>
      <c r="X137" s="36">
        <f>SUMIFS(СВЦЭМ!$D$33:$D$776,СВЦЭМ!$A$33:$A$776,$A137,СВЦЭМ!$B$33:$B$776,X$119)+'СЕТ СН'!$I$14+СВЦЭМ!$D$10+'СЕТ СН'!$I$5-'СЕТ СН'!$I$24</f>
        <v>2717.8823335500001</v>
      </c>
      <c r="Y137" s="36">
        <f>SUMIFS(СВЦЭМ!$D$33:$D$776,СВЦЭМ!$A$33:$A$776,$A137,СВЦЭМ!$B$33:$B$776,Y$119)+'СЕТ СН'!$I$14+СВЦЭМ!$D$10+'СЕТ СН'!$I$5-'СЕТ СН'!$I$24</f>
        <v>2738.83150428</v>
      </c>
    </row>
    <row r="138" spans="1:25" ht="15.75" x14ac:dyDescent="0.2">
      <c r="A138" s="35">
        <f t="shared" si="3"/>
        <v>43727</v>
      </c>
      <c r="B138" s="36">
        <f>SUMIFS(СВЦЭМ!$D$33:$D$776,СВЦЭМ!$A$33:$A$776,$A138,СВЦЭМ!$B$33:$B$776,B$119)+'СЕТ СН'!$I$14+СВЦЭМ!$D$10+'СЕТ СН'!$I$5-'СЕТ СН'!$I$24</f>
        <v>2728.4344931000001</v>
      </c>
      <c r="C138" s="36">
        <f>SUMIFS(СВЦЭМ!$D$33:$D$776,СВЦЭМ!$A$33:$A$776,$A138,СВЦЭМ!$B$33:$B$776,C$119)+'СЕТ СН'!$I$14+СВЦЭМ!$D$10+'СЕТ СН'!$I$5-'СЕТ СН'!$I$24</f>
        <v>2750.9884977500001</v>
      </c>
      <c r="D138" s="36">
        <f>SUMIFS(СВЦЭМ!$D$33:$D$776,СВЦЭМ!$A$33:$A$776,$A138,СВЦЭМ!$B$33:$B$776,D$119)+'СЕТ СН'!$I$14+СВЦЭМ!$D$10+'СЕТ СН'!$I$5-'СЕТ СН'!$I$24</f>
        <v>2775.318229</v>
      </c>
      <c r="E138" s="36">
        <f>SUMIFS(СВЦЭМ!$D$33:$D$776,СВЦЭМ!$A$33:$A$776,$A138,СВЦЭМ!$B$33:$B$776,E$119)+'СЕТ СН'!$I$14+СВЦЭМ!$D$10+'СЕТ СН'!$I$5-'СЕТ СН'!$I$24</f>
        <v>2782.7074838600001</v>
      </c>
      <c r="F138" s="36">
        <f>SUMIFS(СВЦЭМ!$D$33:$D$776,СВЦЭМ!$A$33:$A$776,$A138,СВЦЭМ!$B$33:$B$776,F$119)+'СЕТ СН'!$I$14+СВЦЭМ!$D$10+'СЕТ СН'!$I$5-'СЕТ СН'!$I$24</f>
        <v>2784.7943203599998</v>
      </c>
      <c r="G138" s="36">
        <f>SUMIFS(СВЦЭМ!$D$33:$D$776,СВЦЭМ!$A$33:$A$776,$A138,СВЦЭМ!$B$33:$B$776,G$119)+'СЕТ СН'!$I$14+СВЦЭМ!$D$10+'СЕТ СН'!$I$5-'СЕТ СН'!$I$24</f>
        <v>2767.00492317</v>
      </c>
      <c r="H138" s="36">
        <f>SUMIFS(СВЦЭМ!$D$33:$D$776,СВЦЭМ!$A$33:$A$776,$A138,СВЦЭМ!$B$33:$B$776,H$119)+'СЕТ СН'!$I$14+СВЦЭМ!$D$10+'СЕТ СН'!$I$5-'СЕТ СН'!$I$24</f>
        <v>2729.8951753299998</v>
      </c>
      <c r="I138" s="36">
        <f>SUMIFS(СВЦЭМ!$D$33:$D$776,СВЦЭМ!$A$33:$A$776,$A138,СВЦЭМ!$B$33:$B$776,I$119)+'СЕТ СН'!$I$14+СВЦЭМ!$D$10+'СЕТ СН'!$I$5-'СЕТ СН'!$I$24</f>
        <v>2690.3974488600002</v>
      </c>
      <c r="J138" s="36">
        <f>SUMIFS(СВЦЭМ!$D$33:$D$776,СВЦЭМ!$A$33:$A$776,$A138,СВЦЭМ!$B$33:$B$776,J$119)+'СЕТ СН'!$I$14+СВЦЭМ!$D$10+'СЕТ СН'!$I$5-'СЕТ СН'!$I$24</f>
        <v>2704.2922073600002</v>
      </c>
      <c r="K138" s="36">
        <f>SUMIFS(СВЦЭМ!$D$33:$D$776,СВЦЭМ!$A$33:$A$776,$A138,СВЦЭМ!$B$33:$B$776,K$119)+'СЕТ СН'!$I$14+СВЦЭМ!$D$10+'СЕТ СН'!$I$5-'СЕТ СН'!$I$24</f>
        <v>2771.2905820400001</v>
      </c>
      <c r="L138" s="36">
        <f>SUMIFS(СВЦЭМ!$D$33:$D$776,СВЦЭМ!$A$33:$A$776,$A138,СВЦЭМ!$B$33:$B$776,L$119)+'СЕТ СН'!$I$14+СВЦЭМ!$D$10+'СЕТ СН'!$I$5-'СЕТ СН'!$I$24</f>
        <v>2820.3341867700001</v>
      </c>
      <c r="M138" s="36">
        <f>SUMIFS(СВЦЭМ!$D$33:$D$776,СВЦЭМ!$A$33:$A$776,$A138,СВЦЭМ!$B$33:$B$776,M$119)+'СЕТ СН'!$I$14+СВЦЭМ!$D$10+'СЕТ СН'!$I$5-'СЕТ СН'!$I$24</f>
        <v>2809.5966308699999</v>
      </c>
      <c r="N138" s="36">
        <f>SUMIFS(СВЦЭМ!$D$33:$D$776,СВЦЭМ!$A$33:$A$776,$A138,СВЦЭМ!$B$33:$B$776,N$119)+'СЕТ СН'!$I$14+СВЦЭМ!$D$10+'СЕТ СН'!$I$5-'СЕТ СН'!$I$24</f>
        <v>2818.2516029899998</v>
      </c>
      <c r="O138" s="36">
        <f>SUMIFS(СВЦЭМ!$D$33:$D$776,СВЦЭМ!$A$33:$A$776,$A138,СВЦЭМ!$B$33:$B$776,O$119)+'СЕТ СН'!$I$14+СВЦЭМ!$D$10+'СЕТ СН'!$I$5-'СЕТ СН'!$I$24</f>
        <v>2822.4381094600003</v>
      </c>
      <c r="P138" s="36">
        <f>SUMIFS(СВЦЭМ!$D$33:$D$776,СВЦЭМ!$A$33:$A$776,$A138,СВЦЭМ!$B$33:$B$776,P$119)+'СЕТ СН'!$I$14+СВЦЭМ!$D$10+'СЕТ СН'!$I$5-'СЕТ СН'!$I$24</f>
        <v>2709.7149863300001</v>
      </c>
      <c r="Q138" s="36">
        <f>SUMIFS(СВЦЭМ!$D$33:$D$776,СВЦЭМ!$A$33:$A$776,$A138,СВЦЭМ!$B$33:$B$776,Q$119)+'СЕТ СН'!$I$14+СВЦЭМ!$D$10+'СЕТ СН'!$I$5-'СЕТ СН'!$I$24</f>
        <v>2707.1532468</v>
      </c>
      <c r="R138" s="36">
        <f>SUMIFS(СВЦЭМ!$D$33:$D$776,СВЦЭМ!$A$33:$A$776,$A138,СВЦЭМ!$B$33:$B$776,R$119)+'СЕТ СН'!$I$14+СВЦЭМ!$D$10+'СЕТ СН'!$I$5-'СЕТ СН'!$I$24</f>
        <v>2708.1552880899999</v>
      </c>
      <c r="S138" s="36">
        <f>SUMIFS(СВЦЭМ!$D$33:$D$776,СВЦЭМ!$A$33:$A$776,$A138,СВЦЭМ!$B$33:$B$776,S$119)+'СЕТ СН'!$I$14+СВЦЭМ!$D$10+'СЕТ СН'!$I$5-'СЕТ СН'!$I$24</f>
        <v>2707.5095546500002</v>
      </c>
      <c r="T138" s="36">
        <f>SUMIFS(СВЦЭМ!$D$33:$D$776,СВЦЭМ!$A$33:$A$776,$A138,СВЦЭМ!$B$33:$B$776,T$119)+'СЕТ СН'!$I$14+СВЦЭМ!$D$10+'СЕТ СН'!$I$5-'СЕТ СН'!$I$24</f>
        <v>2711.7213063200002</v>
      </c>
      <c r="U138" s="36">
        <f>SUMIFS(СВЦЭМ!$D$33:$D$776,СВЦЭМ!$A$33:$A$776,$A138,СВЦЭМ!$B$33:$B$776,U$119)+'СЕТ СН'!$I$14+СВЦЭМ!$D$10+'СЕТ СН'!$I$5-'СЕТ СН'!$I$24</f>
        <v>2727.1488518699998</v>
      </c>
      <c r="V138" s="36">
        <f>SUMIFS(СВЦЭМ!$D$33:$D$776,СВЦЭМ!$A$33:$A$776,$A138,СВЦЭМ!$B$33:$B$776,V$119)+'СЕТ СН'!$I$14+СВЦЭМ!$D$10+'СЕТ СН'!$I$5-'СЕТ СН'!$I$24</f>
        <v>2734.9887089600002</v>
      </c>
      <c r="W138" s="36">
        <f>SUMIFS(СВЦЭМ!$D$33:$D$776,СВЦЭМ!$A$33:$A$776,$A138,СВЦЭМ!$B$33:$B$776,W$119)+'СЕТ СН'!$I$14+СВЦЭМ!$D$10+'СЕТ СН'!$I$5-'СЕТ СН'!$I$24</f>
        <v>2722.2702751699999</v>
      </c>
      <c r="X138" s="36">
        <f>SUMIFS(СВЦЭМ!$D$33:$D$776,СВЦЭМ!$A$33:$A$776,$A138,СВЦЭМ!$B$33:$B$776,X$119)+'СЕТ СН'!$I$14+СВЦЭМ!$D$10+'СЕТ СН'!$I$5-'СЕТ СН'!$I$24</f>
        <v>2692.2426347599999</v>
      </c>
      <c r="Y138" s="36">
        <f>SUMIFS(СВЦЭМ!$D$33:$D$776,СВЦЭМ!$A$33:$A$776,$A138,СВЦЭМ!$B$33:$B$776,Y$119)+'СЕТ СН'!$I$14+СВЦЭМ!$D$10+'СЕТ СН'!$I$5-'СЕТ СН'!$I$24</f>
        <v>2734.8964619400003</v>
      </c>
    </row>
    <row r="139" spans="1:25" ht="15.75" x14ac:dyDescent="0.2">
      <c r="A139" s="35">
        <f t="shared" si="3"/>
        <v>43728</v>
      </c>
      <c r="B139" s="36">
        <f>SUMIFS(СВЦЭМ!$D$33:$D$776,СВЦЭМ!$A$33:$A$776,$A139,СВЦЭМ!$B$33:$B$776,B$119)+'СЕТ СН'!$I$14+СВЦЭМ!$D$10+'СЕТ СН'!$I$5-'СЕТ СН'!$I$24</f>
        <v>2837.7745639700001</v>
      </c>
      <c r="C139" s="36">
        <f>SUMIFS(СВЦЭМ!$D$33:$D$776,СВЦЭМ!$A$33:$A$776,$A139,СВЦЭМ!$B$33:$B$776,C$119)+'СЕТ СН'!$I$14+СВЦЭМ!$D$10+'СЕТ СН'!$I$5-'СЕТ СН'!$I$24</f>
        <v>2874.08438634</v>
      </c>
      <c r="D139" s="36">
        <f>SUMIFS(СВЦЭМ!$D$33:$D$776,СВЦЭМ!$A$33:$A$776,$A139,СВЦЭМ!$B$33:$B$776,D$119)+'СЕТ СН'!$I$14+СВЦЭМ!$D$10+'СЕТ СН'!$I$5-'СЕТ СН'!$I$24</f>
        <v>2877.7408694200003</v>
      </c>
      <c r="E139" s="36">
        <f>SUMIFS(СВЦЭМ!$D$33:$D$776,СВЦЭМ!$A$33:$A$776,$A139,СВЦЭМ!$B$33:$B$776,E$119)+'СЕТ СН'!$I$14+СВЦЭМ!$D$10+'СЕТ СН'!$I$5-'СЕТ СН'!$I$24</f>
        <v>2882.8619583700001</v>
      </c>
      <c r="F139" s="36">
        <f>SUMIFS(СВЦЭМ!$D$33:$D$776,СВЦЭМ!$A$33:$A$776,$A139,СВЦЭМ!$B$33:$B$776,F$119)+'СЕТ СН'!$I$14+СВЦЭМ!$D$10+'СЕТ СН'!$I$5-'СЕТ СН'!$I$24</f>
        <v>2886.7029606800002</v>
      </c>
      <c r="G139" s="36">
        <f>SUMIFS(СВЦЭМ!$D$33:$D$776,СВЦЭМ!$A$33:$A$776,$A139,СВЦЭМ!$B$33:$B$776,G$119)+'СЕТ СН'!$I$14+СВЦЭМ!$D$10+'СЕТ СН'!$I$5-'СЕТ СН'!$I$24</f>
        <v>2881.0787479000001</v>
      </c>
      <c r="H139" s="36">
        <f>SUMIFS(СВЦЭМ!$D$33:$D$776,СВЦЭМ!$A$33:$A$776,$A139,СВЦЭМ!$B$33:$B$776,H$119)+'СЕТ СН'!$I$14+СВЦЭМ!$D$10+'СЕТ СН'!$I$5-'СЕТ СН'!$I$24</f>
        <v>2829.77311964</v>
      </c>
      <c r="I139" s="36">
        <f>SUMIFS(СВЦЭМ!$D$33:$D$776,СВЦЭМ!$A$33:$A$776,$A139,СВЦЭМ!$B$33:$B$776,I$119)+'СЕТ СН'!$I$14+СВЦЭМ!$D$10+'СЕТ СН'!$I$5-'СЕТ СН'!$I$24</f>
        <v>2791.16773728</v>
      </c>
      <c r="J139" s="36">
        <f>SUMIFS(СВЦЭМ!$D$33:$D$776,СВЦЭМ!$A$33:$A$776,$A139,СВЦЭМ!$B$33:$B$776,J$119)+'СЕТ СН'!$I$14+СВЦЭМ!$D$10+'СЕТ СН'!$I$5-'СЕТ СН'!$I$24</f>
        <v>2790.8129157799999</v>
      </c>
      <c r="K139" s="36">
        <f>SUMIFS(СВЦЭМ!$D$33:$D$776,СВЦЭМ!$A$33:$A$776,$A139,СВЦЭМ!$B$33:$B$776,K$119)+'СЕТ СН'!$I$14+СВЦЭМ!$D$10+'СЕТ СН'!$I$5-'СЕТ СН'!$I$24</f>
        <v>2779.0141055200002</v>
      </c>
      <c r="L139" s="36">
        <f>SUMIFS(СВЦЭМ!$D$33:$D$776,СВЦЭМ!$A$33:$A$776,$A139,СВЦЭМ!$B$33:$B$776,L$119)+'СЕТ СН'!$I$14+СВЦЭМ!$D$10+'СЕТ СН'!$I$5-'СЕТ СН'!$I$24</f>
        <v>2780.2261167800002</v>
      </c>
      <c r="M139" s="36">
        <f>SUMIFS(СВЦЭМ!$D$33:$D$776,СВЦЭМ!$A$33:$A$776,$A139,СВЦЭМ!$B$33:$B$776,M$119)+'СЕТ СН'!$I$14+СВЦЭМ!$D$10+'СЕТ СН'!$I$5-'СЕТ СН'!$I$24</f>
        <v>2783.0800762600002</v>
      </c>
      <c r="N139" s="36">
        <f>SUMIFS(СВЦЭМ!$D$33:$D$776,СВЦЭМ!$A$33:$A$776,$A139,СВЦЭМ!$B$33:$B$776,N$119)+'СЕТ СН'!$I$14+СВЦЭМ!$D$10+'СЕТ СН'!$I$5-'СЕТ СН'!$I$24</f>
        <v>2765.7127977999999</v>
      </c>
      <c r="O139" s="36">
        <f>SUMIFS(СВЦЭМ!$D$33:$D$776,СВЦЭМ!$A$33:$A$776,$A139,СВЦЭМ!$B$33:$B$776,O$119)+'СЕТ СН'!$I$14+СВЦЭМ!$D$10+'СЕТ СН'!$I$5-'СЕТ СН'!$I$24</f>
        <v>2767.2420257399999</v>
      </c>
      <c r="P139" s="36">
        <f>SUMIFS(СВЦЭМ!$D$33:$D$776,СВЦЭМ!$A$33:$A$776,$A139,СВЦЭМ!$B$33:$B$776,P$119)+'СЕТ СН'!$I$14+СВЦЭМ!$D$10+'СЕТ СН'!$I$5-'СЕТ СН'!$I$24</f>
        <v>2784.67018534</v>
      </c>
      <c r="Q139" s="36">
        <f>SUMIFS(СВЦЭМ!$D$33:$D$776,СВЦЭМ!$A$33:$A$776,$A139,СВЦЭМ!$B$33:$B$776,Q$119)+'СЕТ СН'!$I$14+СВЦЭМ!$D$10+'СЕТ СН'!$I$5-'СЕТ СН'!$I$24</f>
        <v>2814.9217473399999</v>
      </c>
      <c r="R139" s="36">
        <f>SUMIFS(СВЦЭМ!$D$33:$D$776,СВЦЭМ!$A$33:$A$776,$A139,СВЦЭМ!$B$33:$B$776,R$119)+'СЕТ СН'!$I$14+СВЦЭМ!$D$10+'СЕТ СН'!$I$5-'СЕТ СН'!$I$24</f>
        <v>2777.7807776300001</v>
      </c>
      <c r="S139" s="36">
        <f>SUMIFS(СВЦЭМ!$D$33:$D$776,СВЦЭМ!$A$33:$A$776,$A139,СВЦЭМ!$B$33:$B$776,S$119)+'СЕТ СН'!$I$14+СВЦЭМ!$D$10+'СЕТ СН'!$I$5-'СЕТ СН'!$I$24</f>
        <v>2745.2335175899998</v>
      </c>
      <c r="T139" s="36">
        <f>SUMIFS(СВЦЭМ!$D$33:$D$776,СВЦЭМ!$A$33:$A$776,$A139,СВЦЭМ!$B$33:$B$776,T$119)+'СЕТ СН'!$I$14+СВЦЭМ!$D$10+'СЕТ СН'!$I$5-'СЕТ СН'!$I$24</f>
        <v>2716.47722978</v>
      </c>
      <c r="U139" s="36">
        <f>SUMIFS(СВЦЭМ!$D$33:$D$776,СВЦЭМ!$A$33:$A$776,$A139,СВЦЭМ!$B$33:$B$776,U$119)+'СЕТ СН'!$I$14+СВЦЭМ!$D$10+'СЕТ СН'!$I$5-'СЕТ СН'!$I$24</f>
        <v>2681.7394462399998</v>
      </c>
      <c r="V139" s="36">
        <f>SUMIFS(СВЦЭМ!$D$33:$D$776,СВЦЭМ!$A$33:$A$776,$A139,СВЦЭМ!$B$33:$B$776,V$119)+'СЕТ СН'!$I$14+СВЦЭМ!$D$10+'СЕТ СН'!$I$5-'СЕТ СН'!$I$24</f>
        <v>2680.9784436999998</v>
      </c>
      <c r="W139" s="36">
        <f>SUMIFS(СВЦЭМ!$D$33:$D$776,СВЦЭМ!$A$33:$A$776,$A139,СВЦЭМ!$B$33:$B$776,W$119)+'СЕТ СН'!$I$14+СВЦЭМ!$D$10+'СЕТ СН'!$I$5-'СЕТ СН'!$I$24</f>
        <v>2675.7201125299998</v>
      </c>
      <c r="X139" s="36">
        <f>SUMIFS(СВЦЭМ!$D$33:$D$776,СВЦЭМ!$A$33:$A$776,$A139,СВЦЭМ!$B$33:$B$776,X$119)+'СЕТ СН'!$I$14+СВЦЭМ!$D$10+'СЕТ СН'!$I$5-'СЕТ СН'!$I$24</f>
        <v>2701.8311466200003</v>
      </c>
      <c r="Y139" s="36">
        <f>SUMIFS(СВЦЭМ!$D$33:$D$776,СВЦЭМ!$A$33:$A$776,$A139,СВЦЭМ!$B$33:$B$776,Y$119)+'СЕТ СН'!$I$14+СВЦЭМ!$D$10+'СЕТ СН'!$I$5-'СЕТ СН'!$I$24</f>
        <v>2751.7294094399999</v>
      </c>
    </row>
    <row r="140" spans="1:25" ht="15.75" x14ac:dyDescent="0.2">
      <c r="A140" s="35">
        <f t="shared" si="3"/>
        <v>43729</v>
      </c>
      <c r="B140" s="36">
        <f>SUMIFS(СВЦЭМ!$D$33:$D$776,СВЦЭМ!$A$33:$A$776,$A140,СВЦЭМ!$B$33:$B$776,B$119)+'СЕТ СН'!$I$14+СВЦЭМ!$D$10+'СЕТ СН'!$I$5-'СЕТ СН'!$I$24</f>
        <v>2808.07214406</v>
      </c>
      <c r="C140" s="36">
        <f>SUMIFS(СВЦЭМ!$D$33:$D$776,СВЦЭМ!$A$33:$A$776,$A140,СВЦЭМ!$B$33:$B$776,C$119)+'СЕТ СН'!$I$14+СВЦЭМ!$D$10+'СЕТ СН'!$I$5-'СЕТ СН'!$I$24</f>
        <v>2803.15073484</v>
      </c>
      <c r="D140" s="36">
        <f>SUMIFS(СВЦЭМ!$D$33:$D$776,СВЦЭМ!$A$33:$A$776,$A140,СВЦЭМ!$B$33:$B$776,D$119)+'СЕТ СН'!$I$14+СВЦЭМ!$D$10+'СЕТ СН'!$I$5-'СЕТ СН'!$I$24</f>
        <v>2802.7916719100003</v>
      </c>
      <c r="E140" s="36">
        <f>SUMIFS(СВЦЭМ!$D$33:$D$776,СВЦЭМ!$A$33:$A$776,$A140,СВЦЭМ!$B$33:$B$776,E$119)+'СЕТ СН'!$I$14+СВЦЭМ!$D$10+'СЕТ СН'!$I$5-'СЕТ СН'!$I$24</f>
        <v>2814.4171264000001</v>
      </c>
      <c r="F140" s="36">
        <f>SUMIFS(СВЦЭМ!$D$33:$D$776,СВЦЭМ!$A$33:$A$776,$A140,СВЦЭМ!$B$33:$B$776,F$119)+'СЕТ СН'!$I$14+СВЦЭМ!$D$10+'СЕТ СН'!$I$5-'СЕТ СН'!$I$24</f>
        <v>2822.2081950400002</v>
      </c>
      <c r="G140" s="36">
        <f>SUMIFS(СВЦЭМ!$D$33:$D$776,СВЦЭМ!$A$33:$A$776,$A140,СВЦЭМ!$B$33:$B$776,G$119)+'СЕТ СН'!$I$14+СВЦЭМ!$D$10+'СЕТ СН'!$I$5-'СЕТ СН'!$I$24</f>
        <v>2809.4044098100003</v>
      </c>
      <c r="H140" s="36">
        <f>SUMIFS(СВЦЭМ!$D$33:$D$776,СВЦЭМ!$A$33:$A$776,$A140,СВЦЭМ!$B$33:$B$776,H$119)+'СЕТ СН'!$I$14+СВЦЭМ!$D$10+'СЕТ СН'!$I$5-'СЕТ СН'!$I$24</f>
        <v>2785.1133844999999</v>
      </c>
      <c r="I140" s="36">
        <f>SUMIFS(СВЦЭМ!$D$33:$D$776,СВЦЭМ!$A$33:$A$776,$A140,СВЦЭМ!$B$33:$B$776,I$119)+'СЕТ СН'!$I$14+СВЦЭМ!$D$10+'СЕТ СН'!$I$5-'СЕТ СН'!$I$24</f>
        <v>2756.0094764800001</v>
      </c>
      <c r="J140" s="36">
        <f>SUMIFS(СВЦЭМ!$D$33:$D$776,СВЦЭМ!$A$33:$A$776,$A140,СВЦЭМ!$B$33:$B$776,J$119)+'СЕТ СН'!$I$14+СВЦЭМ!$D$10+'СЕТ СН'!$I$5-'СЕТ СН'!$I$24</f>
        <v>2763.6254255399999</v>
      </c>
      <c r="K140" s="36">
        <f>SUMIFS(СВЦЭМ!$D$33:$D$776,СВЦЭМ!$A$33:$A$776,$A140,СВЦЭМ!$B$33:$B$776,K$119)+'СЕТ СН'!$I$14+СВЦЭМ!$D$10+'СЕТ СН'!$I$5-'СЕТ СН'!$I$24</f>
        <v>2810.9044727999999</v>
      </c>
      <c r="L140" s="36">
        <f>SUMIFS(СВЦЭМ!$D$33:$D$776,СВЦЭМ!$A$33:$A$776,$A140,СВЦЭМ!$B$33:$B$776,L$119)+'СЕТ СН'!$I$14+СВЦЭМ!$D$10+'СЕТ СН'!$I$5-'СЕТ СН'!$I$24</f>
        <v>2820.6659086899999</v>
      </c>
      <c r="M140" s="36">
        <f>SUMIFS(СВЦЭМ!$D$33:$D$776,СВЦЭМ!$A$33:$A$776,$A140,СВЦЭМ!$B$33:$B$776,M$119)+'СЕТ СН'!$I$14+СВЦЭМ!$D$10+'СЕТ СН'!$I$5-'СЕТ СН'!$I$24</f>
        <v>2823.1018135600002</v>
      </c>
      <c r="N140" s="36">
        <f>SUMIFS(СВЦЭМ!$D$33:$D$776,СВЦЭМ!$A$33:$A$776,$A140,СВЦЭМ!$B$33:$B$776,N$119)+'СЕТ СН'!$I$14+СВЦЭМ!$D$10+'СЕТ СН'!$I$5-'СЕТ СН'!$I$24</f>
        <v>2813.4791040199998</v>
      </c>
      <c r="O140" s="36">
        <f>SUMIFS(СВЦЭМ!$D$33:$D$776,СВЦЭМ!$A$33:$A$776,$A140,СВЦЭМ!$B$33:$B$776,O$119)+'СЕТ СН'!$I$14+СВЦЭМ!$D$10+'СЕТ СН'!$I$5-'СЕТ СН'!$I$24</f>
        <v>2807.7790411000001</v>
      </c>
      <c r="P140" s="36">
        <f>SUMIFS(СВЦЭМ!$D$33:$D$776,СВЦЭМ!$A$33:$A$776,$A140,СВЦЭМ!$B$33:$B$776,P$119)+'СЕТ СН'!$I$14+СВЦЭМ!$D$10+'СЕТ СН'!$I$5-'СЕТ СН'!$I$24</f>
        <v>2809.55434861</v>
      </c>
      <c r="Q140" s="36">
        <f>SUMIFS(СВЦЭМ!$D$33:$D$776,СВЦЭМ!$A$33:$A$776,$A140,СВЦЭМ!$B$33:$B$776,Q$119)+'СЕТ СН'!$I$14+СВЦЭМ!$D$10+'СЕТ СН'!$I$5-'СЕТ СН'!$I$24</f>
        <v>2809.07082055</v>
      </c>
      <c r="R140" s="36">
        <f>SUMIFS(СВЦЭМ!$D$33:$D$776,СВЦЭМ!$A$33:$A$776,$A140,СВЦЭМ!$B$33:$B$776,R$119)+'СЕТ СН'!$I$14+СВЦЭМ!$D$10+'СЕТ СН'!$I$5-'СЕТ СН'!$I$24</f>
        <v>2818.7824685599999</v>
      </c>
      <c r="S140" s="36">
        <f>SUMIFS(СВЦЭМ!$D$33:$D$776,СВЦЭМ!$A$33:$A$776,$A140,СВЦЭМ!$B$33:$B$776,S$119)+'СЕТ СН'!$I$14+СВЦЭМ!$D$10+'СЕТ СН'!$I$5-'СЕТ СН'!$I$24</f>
        <v>2834.4532577</v>
      </c>
      <c r="T140" s="36">
        <f>SUMIFS(СВЦЭМ!$D$33:$D$776,СВЦЭМ!$A$33:$A$776,$A140,СВЦЭМ!$B$33:$B$776,T$119)+'СЕТ СН'!$I$14+СВЦЭМ!$D$10+'СЕТ СН'!$I$5-'СЕТ СН'!$I$24</f>
        <v>2857.4871290299998</v>
      </c>
      <c r="U140" s="36">
        <f>SUMIFS(СВЦЭМ!$D$33:$D$776,СВЦЭМ!$A$33:$A$776,$A140,СВЦЭМ!$B$33:$B$776,U$119)+'СЕТ СН'!$I$14+СВЦЭМ!$D$10+'СЕТ СН'!$I$5-'СЕТ СН'!$I$24</f>
        <v>2865.6931194600002</v>
      </c>
      <c r="V140" s="36">
        <f>SUMIFS(СВЦЭМ!$D$33:$D$776,СВЦЭМ!$A$33:$A$776,$A140,СВЦЭМ!$B$33:$B$776,V$119)+'СЕТ СН'!$I$14+СВЦЭМ!$D$10+'СЕТ СН'!$I$5-'СЕТ СН'!$I$24</f>
        <v>2873.5334508599999</v>
      </c>
      <c r="W140" s="36">
        <f>SUMIFS(СВЦЭМ!$D$33:$D$776,СВЦЭМ!$A$33:$A$776,$A140,СВЦЭМ!$B$33:$B$776,W$119)+'СЕТ СН'!$I$14+СВЦЭМ!$D$10+'СЕТ СН'!$I$5-'СЕТ СН'!$I$24</f>
        <v>2869.6255167099998</v>
      </c>
      <c r="X140" s="36">
        <f>SUMIFS(СВЦЭМ!$D$33:$D$776,СВЦЭМ!$A$33:$A$776,$A140,СВЦЭМ!$B$33:$B$776,X$119)+'СЕТ СН'!$I$14+СВЦЭМ!$D$10+'СЕТ СН'!$I$5-'СЕТ СН'!$I$24</f>
        <v>2831.6368655000001</v>
      </c>
      <c r="Y140" s="36">
        <f>SUMIFS(СВЦЭМ!$D$33:$D$776,СВЦЭМ!$A$33:$A$776,$A140,СВЦЭМ!$B$33:$B$776,Y$119)+'СЕТ СН'!$I$14+СВЦЭМ!$D$10+'СЕТ СН'!$I$5-'СЕТ СН'!$I$24</f>
        <v>2801.4508226600001</v>
      </c>
    </row>
    <row r="141" spans="1:25" ht="15.75" x14ac:dyDescent="0.2">
      <c r="A141" s="35">
        <f t="shared" si="3"/>
        <v>43730</v>
      </c>
      <c r="B141" s="36">
        <f>SUMIFS(СВЦЭМ!$D$33:$D$776,СВЦЭМ!$A$33:$A$776,$A141,СВЦЭМ!$B$33:$B$776,B$119)+'СЕТ СН'!$I$14+СВЦЭМ!$D$10+'СЕТ СН'!$I$5-'СЕТ СН'!$I$24</f>
        <v>2850.49731015</v>
      </c>
      <c r="C141" s="36">
        <f>SUMIFS(СВЦЭМ!$D$33:$D$776,СВЦЭМ!$A$33:$A$776,$A141,СВЦЭМ!$B$33:$B$776,C$119)+'СЕТ СН'!$I$14+СВЦЭМ!$D$10+'СЕТ СН'!$I$5-'СЕТ СН'!$I$24</f>
        <v>2880.7937854900001</v>
      </c>
      <c r="D141" s="36">
        <f>SUMIFS(СВЦЭМ!$D$33:$D$776,СВЦЭМ!$A$33:$A$776,$A141,СВЦЭМ!$B$33:$B$776,D$119)+'СЕТ СН'!$I$14+СВЦЭМ!$D$10+'СЕТ СН'!$I$5-'СЕТ СН'!$I$24</f>
        <v>2894.47846703</v>
      </c>
      <c r="E141" s="36">
        <f>SUMIFS(СВЦЭМ!$D$33:$D$776,СВЦЭМ!$A$33:$A$776,$A141,СВЦЭМ!$B$33:$B$776,E$119)+'СЕТ СН'!$I$14+СВЦЭМ!$D$10+'СЕТ СН'!$I$5-'СЕТ СН'!$I$24</f>
        <v>2903.1884694400001</v>
      </c>
      <c r="F141" s="36">
        <f>SUMIFS(СВЦЭМ!$D$33:$D$776,СВЦЭМ!$A$33:$A$776,$A141,СВЦЭМ!$B$33:$B$776,F$119)+'СЕТ СН'!$I$14+СВЦЭМ!$D$10+'СЕТ СН'!$I$5-'СЕТ СН'!$I$24</f>
        <v>2909.9760986900001</v>
      </c>
      <c r="G141" s="36">
        <f>SUMIFS(СВЦЭМ!$D$33:$D$776,СВЦЭМ!$A$33:$A$776,$A141,СВЦЭМ!$B$33:$B$776,G$119)+'СЕТ СН'!$I$14+СВЦЭМ!$D$10+'СЕТ СН'!$I$5-'СЕТ СН'!$I$24</f>
        <v>2912.99048662</v>
      </c>
      <c r="H141" s="36">
        <f>SUMIFS(СВЦЭМ!$D$33:$D$776,СВЦЭМ!$A$33:$A$776,$A141,СВЦЭМ!$B$33:$B$776,H$119)+'СЕТ СН'!$I$14+СВЦЭМ!$D$10+'СЕТ СН'!$I$5-'СЕТ СН'!$I$24</f>
        <v>2882.2881898400001</v>
      </c>
      <c r="I141" s="36">
        <f>SUMIFS(СВЦЭМ!$D$33:$D$776,СВЦЭМ!$A$33:$A$776,$A141,СВЦЭМ!$B$33:$B$776,I$119)+'СЕТ СН'!$I$14+СВЦЭМ!$D$10+'СЕТ СН'!$I$5-'СЕТ СН'!$I$24</f>
        <v>2861.1808542600002</v>
      </c>
      <c r="J141" s="36">
        <f>SUMIFS(СВЦЭМ!$D$33:$D$776,СВЦЭМ!$A$33:$A$776,$A141,СВЦЭМ!$B$33:$B$776,J$119)+'СЕТ СН'!$I$14+СВЦЭМ!$D$10+'СЕТ СН'!$I$5-'СЕТ СН'!$I$24</f>
        <v>2830.9873045499999</v>
      </c>
      <c r="K141" s="36">
        <f>SUMIFS(СВЦЭМ!$D$33:$D$776,СВЦЭМ!$A$33:$A$776,$A141,СВЦЭМ!$B$33:$B$776,K$119)+'СЕТ СН'!$I$14+СВЦЭМ!$D$10+'СЕТ СН'!$I$5-'СЕТ СН'!$I$24</f>
        <v>2810.1233259800001</v>
      </c>
      <c r="L141" s="36">
        <f>SUMIFS(СВЦЭМ!$D$33:$D$776,СВЦЭМ!$A$33:$A$776,$A141,СВЦЭМ!$B$33:$B$776,L$119)+'СЕТ СН'!$I$14+СВЦЭМ!$D$10+'СЕТ СН'!$I$5-'СЕТ СН'!$I$24</f>
        <v>2810.8260008100001</v>
      </c>
      <c r="M141" s="36">
        <f>SUMIFS(СВЦЭМ!$D$33:$D$776,СВЦЭМ!$A$33:$A$776,$A141,СВЦЭМ!$B$33:$B$776,M$119)+'СЕТ СН'!$I$14+СВЦЭМ!$D$10+'СЕТ СН'!$I$5-'СЕТ СН'!$I$24</f>
        <v>2805.8578075999999</v>
      </c>
      <c r="N141" s="36">
        <f>SUMIFS(СВЦЭМ!$D$33:$D$776,СВЦЭМ!$A$33:$A$776,$A141,СВЦЭМ!$B$33:$B$776,N$119)+'СЕТ СН'!$I$14+СВЦЭМ!$D$10+'СЕТ СН'!$I$5-'СЕТ СН'!$I$24</f>
        <v>2799.1521429300001</v>
      </c>
      <c r="O141" s="36">
        <f>SUMIFS(СВЦЭМ!$D$33:$D$776,СВЦЭМ!$A$33:$A$776,$A141,СВЦЭМ!$B$33:$B$776,O$119)+'СЕТ СН'!$I$14+СВЦЭМ!$D$10+'СЕТ СН'!$I$5-'СЕТ СН'!$I$24</f>
        <v>2793.3170586199999</v>
      </c>
      <c r="P141" s="36">
        <f>SUMIFS(СВЦЭМ!$D$33:$D$776,СВЦЭМ!$A$33:$A$776,$A141,СВЦЭМ!$B$33:$B$776,P$119)+'СЕТ СН'!$I$14+СВЦЭМ!$D$10+'СЕТ СН'!$I$5-'СЕТ СН'!$I$24</f>
        <v>2791.6533621899998</v>
      </c>
      <c r="Q141" s="36">
        <f>SUMIFS(СВЦЭМ!$D$33:$D$776,СВЦЭМ!$A$33:$A$776,$A141,СВЦЭМ!$B$33:$B$776,Q$119)+'СЕТ СН'!$I$14+СВЦЭМ!$D$10+'СЕТ СН'!$I$5-'СЕТ СН'!$I$24</f>
        <v>2786.4107889699999</v>
      </c>
      <c r="R141" s="36">
        <f>SUMIFS(СВЦЭМ!$D$33:$D$776,СВЦЭМ!$A$33:$A$776,$A141,СВЦЭМ!$B$33:$B$776,R$119)+'СЕТ СН'!$I$14+СВЦЭМ!$D$10+'СЕТ СН'!$I$5-'СЕТ СН'!$I$24</f>
        <v>2795.9576498599999</v>
      </c>
      <c r="S141" s="36">
        <f>SUMIFS(СВЦЭМ!$D$33:$D$776,СВЦЭМ!$A$33:$A$776,$A141,СВЦЭМ!$B$33:$B$776,S$119)+'СЕТ СН'!$I$14+СВЦЭМ!$D$10+'СЕТ СН'!$I$5-'СЕТ СН'!$I$24</f>
        <v>2817.7302593300001</v>
      </c>
      <c r="T141" s="36">
        <f>SUMIFS(СВЦЭМ!$D$33:$D$776,СВЦЭМ!$A$33:$A$776,$A141,СВЦЭМ!$B$33:$B$776,T$119)+'СЕТ СН'!$I$14+СВЦЭМ!$D$10+'СЕТ СН'!$I$5-'СЕТ СН'!$I$24</f>
        <v>2835.9690354700001</v>
      </c>
      <c r="U141" s="36">
        <f>SUMIFS(СВЦЭМ!$D$33:$D$776,СВЦЭМ!$A$33:$A$776,$A141,СВЦЭМ!$B$33:$B$776,U$119)+'СЕТ СН'!$I$14+СВЦЭМ!$D$10+'СЕТ СН'!$I$5-'СЕТ СН'!$I$24</f>
        <v>2872.6763122100001</v>
      </c>
      <c r="V141" s="36">
        <f>SUMIFS(СВЦЭМ!$D$33:$D$776,СВЦЭМ!$A$33:$A$776,$A141,СВЦЭМ!$B$33:$B$776,V$119)+'СЕТ СН'!$I$14+СВЦЭМ!$D$10+'СЕТ СН'!$I$5-'СЕТ СН'!$I$24</f>
        <v>2884.2872016700003</v>
      </c>
      <c r="W141" s="36">
        <f>SUMIFS(СВЦЭМ!$D$33:$D$776,СВЦЭМ!$A$33:$A$776,$A141,СВЦЭМ!$B$33:$B$776,W$119)+'СЕТ СН'!$I$14+СВЦЭМ!$D$10+'СЕТ СН'!$I$5-'СЕТ СН'!$I$24</f>
        <v>2880.1002324700003</v>
      </c>
      <c r="X141" s="36">
        <f>SUMIFS(СВЦЭМ!$D$33:$D$776,СВЦЭМ!$A$33:$A$776,$A141,СВЦЭМ!$B$33:$B$776,X$119)+'СЕТ СН'!$I$14+СВЦЭМ!$D$10+'СЕТ СН'!$I$5-'СЕТ СН'!$I$24</f>
        <v>2852.6071817000002</v>
      </c>
      <c r="Y141" s="36">
        <f>SUMIFS(СВЦЭМ!$D$33:$D$776,СВЦЭМ!$A$33:$A$776,$A141,СВЦЭМ!$B$33:$B$776,Y$119)+'СЕТ СН'!$I$14+СВЦЭМ!$D$10+'СЕТ СН'!$I$5-'СЕТ СН'!$I$24</f>
        <v>2823.7391970100002</v>
      </c>
    </row>
    <row r="142" spans="1:25" ht="15.75" x14ac:dyDescent="0.2">
      <c r="A142" s="35">
        <f t="shared" si="3"/>
        <v>43731</v>
      </c>
      <c r="B142" s="36">
        <f>SUMIFS(СВЦЭМ!$D$33:$D$776,СВЦЭМ!$A$33:$A$776,$A142,СВЦЭМ!$B$33:$B$776,B$119)+'СЕТ СН'!$I$14+СВЦЭМ!$D$10+'СЕТ СН'!$I$5-'СЕТ СН'!$I$24</f>
        <v>2883.7869242900001</v>
      </c>
      <c r="C142" s="36">
        <f>SUMIFS(СВЦЭМ!$D$33:$D$776,СВЦЭМ!$A$33:$A$776,$A142,СВЦЭМ!$B$33:$B$776,C$119)+'СЕТ СН'!$I$14+СВЦЭМ!$D$10+'СЕТ СН'!$I$5-'СЕТ СН'!$I$24</f>
        <v>2912.59170223</v>
      </c>
      <c r="D142" s="36">
        <f>SUMIFS(СВЦЭМ!$D$33:$D$776,СВЦЭМ!$A$33:$A$776,$A142,СВЦЭМ!$B$33:$B$776,D$119)+'СЕТ СН'!$I$14+СВЦЭМ!$D$10+'СЕТ СН'!$I$5-'СЕТ СН'!$I$24</f>
        <v>2942.3114338099999</v>
      </c>
      <c r="E142" s="36">
        <f>SUMIFS(СВЦЭМ!$D$33:$D$776,СВЦЭМ!$A$33:$A$776,$A142,СВЦЭМ!$B$33:$B$776,E$119)+'СЕТ СН'!$I$14+СВЦЭМ!$D$10+'СЕТ СН'!$I$5-'СЕТ СН'!$I$24</f>
        <v>2958.15500122</v>
      </c>
      <c r="F142" s="36">
        <f>SUMIFS(СВЦЭМ!$D$33:$D$776,СВЦЭМ!$A$33:$A$776,$A142,СВЦЭМ!$B$33:$B$776,F$119)+'СЕТ СН'!$I$14+СВЦЭМ!$D$10+'СЕТ СН'!$I$5-'СЕТ СН'!$I$24</f>
        <v>2964.2670378500002</v>
      </c>
      <c r="G142" s="36">
        <f>SUMIFS(СВЦЭМ!$D$33:$D$776,СВЦЭМ!$A$33:$A$776,$A142,СВЦЭМ!$B$33:$B$776,G$119)+'СЕТ СН'!$I$14+СВЦЭМ!$D$10+'СЕТ СН'!$I$5-'СЕТ СН'!$I$24</f>
        <v>2950.61244106</v>
      </c>
      <c r="H142" s="36">
        <f>SUMIFS(СВЦЭМ!$D$33:$D$776,СВЦЭМ!$A$33:$A$776,$A142,СВЦЭМ!$B$33:$B$776,H$119)+'СЕТ СН'!$I$14+СВЦЭМ!$D$10+'СЕТ СН'!$I$5-'СЕТ СН'!$I$24</f>
        <v>2903.7719267699999</v>
      </c>
      <c r="I142" s="36">
        <f>SUMIFS(СВЦЭМ!$D$33:$D$776,СВЦЭМ!$A$33:$A$776,$A142,СВЦЭМ!$B$33:$B$776,I$119)+'СЕТ СН'!$I$14+СВЦЭМ!$D$10+'СЕТ СН'!$I$5-'СЕТ СН'!$I$24</f>
        <v>2834.1196433099999</v>
      </c>
      <c r="J142" s="36">
        <f>SUMIFS(СВЦЭМ!$D$33:$D$776,СВЦЭМ!$A$33:$A$776,$A142,СВЦЭМ!$B$33:$B$776,J$119)+'СЕТ СН'!$I$14+СВЦЭМ!$D$10+'СЕТ СН'!$I$5-'СЕТ СН'!$I$24</f>
        <v>2816.7112086100001</v>
      </c>
      <c r="K142" s="36">
        <f>SUMIFS(СВЦЭМ!$D$33:$D$776,СВЦЭМ!$A$33:$A$776,$A142,СВЦЭМ!$B$33:$B$776,K$119)+'СЕТ СН'!$I$14+СВЦЭМ!$D$10+'СЕТ СН'!$I$5-'СЕТ СН'!$I$24</f>
        <v>2797.7054216500001</v>
      </c>
      <c r="L142" s="36">
        <f>SUMIFS(СВЦЭМ!$D$33:$D$776,СВЦЭМ!$A$33:$A$776,$A142,СВЦЭМ!$B$33:$B$776,L$119)+'СЕТ СН'!$I$14+СВЦЭМ!$D$10+'СЕТ СН'!$I$5-'СЕТ СН'!$I$24</f>
        <v>2790.0772539200002</v>
      </c>
      <c r="M142" s="36">
        <f>SUMIFS(СВЦЭМ!$D$33:$D$776,СВЦЭМ!$A$33:$A$776,$A142,СВЦЭМ!$B$33:$B$776,M$119)+'СЕТ СН'!$I$14+СВЦЭМ!$D$10+'СЕТ СН'!$I$5-'СЕТ СН'!$I$24</f>
        <v>2794.6309855500003</v>
      </c>
      <c r="N142" s="36">
        <f>SUMIFS(СВЦЭМ!$D$33:$D$776,СВЦЭМ!$A$33:$A$776,$A142,СВЦЭМ!$B$33:$B$776,N$119)+'СЕТ СН'!$I$14+СВЦЭМ!$D$10+'СЕТ СН'!$I$5-'СЕТ СН'!$I$24</f>
        <v>2798.02265132</v>
      </c>
      <c r="O142" s="36">
        <f>SUMIFS(СВЦЭМ!$D$33:$D$776,СВЦЭМ!$A$33:$A$776,$A142,СВЦЭМ!$B$33:$B$776,O$119)+'СЕТ СН'!$I$14+СВЦЭМ!$D$10+'СЕТ СН'!$I$5-'СЕТ СН'!$I$24</f>
        <v>2802.81759388</v>
      </c>
      <c r="P142" s="36">
        <f>SUMIFS(СВЦЭМ!$D$33:$D$776,СВЦЭМ!$A$33:$A$776,$A142,СВЦЭМ!$B$33:$B$776,P$119)+'СЕТ СН'!$I$14+СВЦЭМ!$D$10+'СЕТ СН'!$I$5-'СЕТ СН'!$I$24</f>
        <v>2802.43105079</v>
      </c>
      <c r="Q142" s="36">
        <f>SUMIFS(СВЦЭМ!$D$33:$D$776,СВЦЭМ!$A$33:$A$776,$A142,СВЦЭМ!$B$33:$B$776,Q$119)+'СЕТ СН'!$I$14+СВЦЭМ!$D$10+'СЕТ СН'!$I$5-'СЕТ СН'!$I$24</f>
        <v>2813.3898394299999</v>
      </c>
      <c r="R142" s="36">
        <f>SUMIFS(СВЦЭМ!$D$33:$D$776,СВЦЭМ!$A$33:$A$776,$A142,СВЦЭМ!$B$33:$B$776,R$119)+'СЕТ СН'!$I$14+СВЦЭМ!$D$10+'СЕТ СН'!$I$5-'СЕТ СН'!$I$24</f>
        <v>2780.0749481299999</v>
      </c>
      <c r="S142" s="36">
        <f>SUMIFS(СВЦЭМ!$D$33:$D$776,СВЦЭМ!$A$33:$A$776,$A142,СВЦЭМ!$B$33:$B$776,S$119)+'СЕТ СН'!$I$14+СВЦЭМ!$D$10+'СЕТ СН'!$I$5-'СЕТ СН'!$I$24</f>
        <v>2736.27763783</v>
      </c>
      <c r="T142" s="36">
        <f>SUMIFS(СВЦЭМ!$D$33:$D$776,СВЦЭМ!$A$33:$A$776,$A142,СВЦЭМ!$B$33:$B$776,T$119)+'СЕТ СН'!$I$14+СВЦЭМ!$D$10+'СЕТ СН'!$I$5-'СЕТ СН'!$I$24</f>
        <v>2746.0345965000001</v>
      </c>
      <c r="U142" s="36">
        <f>SUMIFS(СВЦЭМ!$D$33:$D$776,СВЦЭМ!$A$33:$A$776,$A142,СВЦЭМ!$B$33:$B$776,U$119)+'СЕТ СН'!$I$14+СВЦЭМ!$D$10+'СЕТ СН'!$I$5-'СЕТ СН'!$I$24</f>
        <v>2783.0600680799998</v>
      </c>
      <c r="V142" s="36">
        <f>SUMIFS(СВЦЭМ!$D$33:$D$776,СВЦЭМ!$A$33:$A$776,$A142,СВЦЭМ!$B$33:$B$776,V$119)+'СЕТ СН'!$I$14+СВЦЭМ!$D$10+'СЕТ СН'!$I$5-'СЕТ СН'!$I$24</f>
        <v>2788.6916909000001</v>
      </c>
      <c r="W142" s="36">
        <f>SUMIFS(СВЦЭМ!$D$33:$D$776,СВЦЭМ!$A$33:$A$776,$A142,СВЦЭМ!$B$33:$B$776,W$119)+'СЕТ СН'!$I$14+СВЦЭМ!$D$10+'СЕТ СН'!$I$5-'СЕТ СН'!$I$24</f>
        <v>2790.44716053</v>
      </c>
      <c r="X142" s="36">
        <f>SUMIFS(СВЦЭМ!$D$33:$D$776,СВЦЭМ!$A$33:$A$776,$A142,СВЦЭМ!$B$33:$B$776,X$119)+'СЕТ СН'!$I$14+СВЦЭМ!$D$10+'СЕТ СН'!$I$5-'СЕТ СН'!$I$24</f>
        <v>2759.7484357399999</v>
      </c>
      <c r="Y142" s="36">
        <f>SUMIFS(СВЦЭМ!$D$33:$D$776,СВЦЭМ!$A$33:$A$776,$A142,СВЦЭМ!$B$33:$B$776,Y$119)+'СЕТ СН'!$I$14+СВЦЭМ!$D$10+'СЕТ СН'!$I$5-'СЕТ СН'!$I$24</f>
        <v>2785.1923753199999</v>
      </c>
    </row>
    <row r="143" spans="1:25" ht="15.75" x14ac:dyDescent="0.2">
      <c r="A143" s="35">
        <f t="shared" si="3"/>
        <v>43732</v>
      </c>
      <c r="B143" s="36">
        <f>SUMIFS(СВЦЭМ!$D$33:$D$776,СВЦЭМ!$A$33:$A$776,$A143,СВЦЭМ!$B$33:$B$776,B$119)+'СЕТ СН'!$I$14+СВЦЭМ!$D$10+'СЕТ СН'!$I$5-'СЕТ СН'!$I$24</f>
        <v>2885.7212002199999</v>
      </c>
      <c r="C143" s="36">
        <f>SUMIFS(СВЦЭМ!$D$33:$D$776,СВЦЭМ!$A$33:$A$776,$A143,СВЦЭМ!$B$33:$B$776,C$119)+'СЕТ СН'!$I$14+СВЦЭМ!$D$10+'СЕТ СН'!$I$5-'СЕТ СН'!$I$24</f>
        <v>2911.88572703</v>
      </c>
      <c r="D143" s="36">
        <f>SUMIFS(СВЦЭМ!$D$33:$D$776,СВЦЭМ!$A$33:$A$776,$A143,СВЦЭМ!$B$33:$B$776,D$119)+'СЕТ СН'!$I$14+СВЦЭМ!$D$10+'СЕТ СН'!$I$5-'СЕТ СН'!$I$24</f>
        <v>2922.0852390499999</v>
      </c>
      <c r="E143" s="36">
        <f>SUMIFS(СВЦЭМ!$D$33:$D$776,СВЦЭМ!$A$33:$A$776,$A143,СВЦЭМ!$B$33:$B$776,E$119)+'СЕТ СН'!$I$14+СВЦЭМ!$D$10+'СЕТ СН'!$I$5-'СЕТ СН'!$I$24</f>
        <v>2929.2499767200002</v>
      </c>
      <c r="F143" s="36">
        <f>SUMIFS(СВЦЭМ!$D$33:$D$776,СВЦЭМ!$A$33:$A$776,$A143,СВЦЭМ!$B$33:$B$776,F$119)+'СЕТ СН'!$I$14+СВЦЭМ!$D$10+'СЕТ СН'!$I$5-'СЕТ СН'!$I$24</f>
        <v>2921.2766387800002</v>
      </c>
      <c r="G143" s="36">
        <f>SUMIFS(СВЦЭМ!$D$33:$D$776,СВЦЭМ!$A$33:$A$776,$A143,СВЦЭМ!$B$33:$B$776,G$119)+'СЕТ СН'!$I$14+СВЦЭМ!$D$10+'СЕТ СН'!$I$5-'СЕТ СН'!$I$24</f>
        <v>2908.4249603400003</v>
      </c>
      <c r="H143" s="36">
        <f>SUMIFS(СВЦЭМ!$D$33:$D$776,СВЦЭМ!$A$33:$A$776,$A143,СВЦЭМ!$B$33:$B$776,H$119)+'СЕТ СН'!$I$14+СВЦЭМ!$D$10+'СЕТ СН'!$I$5-'СЕТ СН'!$I$24</f>
        <v>2866.51884402</v>
      </c>
      <c r="I143" s="36">
        <f>SUMIFS(СВЦЭМ!$D$33:$D$776,СВЦЭМ!$A$33:$A$776,$A143,СВЦЭМ!$B$33:$B$776,I$119)+'СЕТ СН'!$I$14+СВЦЭМ!$D$10+'СЕТ СН'!$I$5-'СЕТ СН'!$I$24</f>
        <v>2821.9964630200002</v>
      </c>
      <c r="J143" s="36">
        <f>SUMIFS(СВЦЭМ!$D$33:$D$776,СВЦЭМ!$A$33:$A$776,$A143,СВЦЭМ!$B$33:$B$776,J$119)+'СЕТ СН'!$I$14+СВЦЭМ!$D$10+'СЕТ СН'!$I$5-'СЕТ СН'!$I$24</f>
        <v>2813.9812690500003</v>
      </c>
      <c r="K143" s="36">
        <f>SUMIFS(СВЦЭМ!$D$33:$D$776,СВЦЭМ!$A$33:$A$776,$A143,СВЦЭМ!$B$33:$B$776,K$119)+'СЕТ СН'!$I$14+СВЦЭМ!$D$10+'СЕТ СН'!$I$5-'СЕТ СН'!$I$24</f>
        <v>2818.2974120899999</v>
      </c>
      <c r="L143" s="36">
        <f>SUMIFS(СВЦЭМ!$D$33:$D$776,СВЦЭМ!$A$33:$A$776,$A143,СВЦЭМ!$B$33:$B$776,L$119)+'СЕТ СН'!$I$14+СВЦЭМ!$D$10+'СЕТ СН'!$I$5-'СЕТ СН'!$I$24</f>
        <v>2820.76471184</v>
      </c>
      <c r="M143" s="36">
        <f>SUMIFS(СВЦЭМ!$D$33:$D$776,СВЦЭМ!$A$33:$A$776,$A143,СВЦЭМ!$B$33:$B$776,M$119)+'СЕТ СН'!$I$14+СВЦЭМ!$D$10+'СЕТ СН'!$I$5-'СЕТ СН'!$I$24</f>
        <v>2813.0703812199999</v>
      </c>
      <c r="N143" s="36">
        <f>SUMIFS(СВЦЭМ!$D$33:$D$776,СВЦЭМ!$A$33:$A$776,$A143,СВЦЭМ!$B$33:$B$776,N$119)+'СЕТ СН'!$I$14+СВЦЭМ!$D$10+'СЕТ СН'!$I$5-'СЕТ СН'!$I$24</f>
        <v>2807.51916312</v>
      </c>
      <c r="O143" s="36">
        <f>SUMIFS(СВЦЭМ!$D$33:$D$776,СВЦЭМ!$A$33:$A$776,$A143,СВЦЭМ!$B$33:$B$776,O$119)+'СЕТ СН'!$I$14+СВЦЭМ!$D$10+'СЕТ СН'!$I$5-'СЕТ СН'!$I$24</f>
        <v>2810.3257109000001</v>
      </c>
      <c r="P143" s="36">
        <f>SUMIFS(СВЦЭМ!$D$33:$D$776,СВЦЭМ!$A$33:$A$776,$A143,СВЦЭМ!$B$33:$B$776,P$119)+'СЕТ СН'!$I$14+СВЦЭМ!$D$10+'СЕТ СН'!$I$5-'СЕТ СН'!$I$24</f>
        <v>2809.49569165</v>
      </c>
      <c r="Q143" s="36">
        <f>SUMIFS(СВЦЭМ!$D$33:$D$776,СВЦЭМ!$A$33:$A$776,$A143,СВЦЭМ!$B$33:$B$776,Q$119)+'СЕТ СН'!$I$14+СВЦЭМ!$D$10+'СЕТ СН'!$I$5-'СЕТ СН'!$I$24</f>
        <v>2809.2046249599998</v>
      </c>
      <c r="R143" s="36">
        <f>SUMIFS(СВЦЭМ!$D$33:$D$776,СВЦЭМ!$A$33:$A$776,$A143,СВЦЭМ!$B$33:$B$776,R$119)+'СЕТ СН'!$I$14+СВЦЭМ!$D$10+'СЕТ СН'!$I$5-'СЕТ СН'!$I$24</f>
        <v>2773.8754193100003</v>
      </c>
      <c r="S143" s="36">
        <f>SUMIFS(СВЦЭМ!$D$33:$D$776,СВЦЭМ!$A$33:$A$776,$A143,СВЦЭМ!$B$33:$B$776,S$119)+'СЕТ СН'!$I$14+СВЦЭМ!$D$10+'СЕТ СН'!$I$5-'СЕТ СН'!$I$24</f>
        <v>2735.1207769000002</v>
      </c>
      <c r="T143" s="36">
        <f>SUMIFS(СВЦЭМ!$D$33:$D$776,СВЦЭМ!$A$33:$A$776,$A143,СВЦЭМ!$B$33:$B$776,T$119)+'СЕТ СН'!$I$14+СВЦЭМ!$D$10+'СЕТ СН'!$I$5-'СЕТ СН'!$I$24</f>
        <v>2743.1100891900001</v>
      </c>
      <c r="U143" s="36">
        <f>SUMIFS(СВЦЭМ!$D$33:$D$776,СВЦЭМ!$A$33:$A$776,$A143,СВЦЭМ!$B$33:$B$776,U$119)+'СЕТ СН'!$I$14+СВЦЭМ!$D$10+'СЕТ СН'!$I$5-'СЕТ СН'!$I$24</f>
        <v>2767.03062894</v>
      </c>
      <c r="V143" s="36">
        <f>SUMIFS(СВЦЭМ!$D$33:$D$776,СВЦЭМ!$A$33:$A$776,$A143,СВЦЭМ!$B$33:$B$776,V$119)+'СЕТ СН'!$I$14+СВЦЭМ!$D$10+'СЕТ СН'!$I$5-'СЕТ СН'!$I$24</f>
        <v>2774.3744845700003</v>
      </c>
      <c r="W143" s="36">
        <f>SUMIFS(СВЦЭМ!$D$33:$D$776,СВЦЭМ!$A$33:$A$776,$A143,СВЦЭМ!$B$33:$B$776,W$119)+'СЕТ СН'!$I$14+СВЦЭМ!$D$10+'СЕТ СН'!$I$5-'СЕТ СН'!$I$24</f>
        <v>2763.6390147100001</v>
      </c>
      <c r="X143" s="36">
        <f>SUMIFS(СВЦЭМ!$D$33:$D$776,СВЦЭМ!$A$33:$A$776,$A143,СВЦЭМ!$B$33:$B$776,X$119)+'СЕТ СН'!$I$14+СВЦЭМ!$D$10+'СЕТ СН'!$I$5-'СЕТ СН'!$I$24</f>
        <v>2736.5678382300002</v>
      </c>
      <c r="Y143" s="36">
        <f>SUMIFS(СВЦЭМ!$D$33:$D$776,СВЦЭМ!$A$33:$A$776,$A143,СВЦЭМ!$B$33:$B$776,Y$119)+'СЕТ СН'!$I$14+СВЦЭМ!$D$10+'СЕТ СН'!$I$5-'СЕТ СН'!$I$24</f>
        <v>2777.25701024</v>
      </c>
    </row>
    <row r="144" spans="1:25" ht="15.75" x14ac:dyDescent="0.2">
      <c r="A144" s="35">
        <f t="shared" si="3"/>
        <v>43733</v>
      </c>
      <c r="B144" s="36">
        <f>SUMIFS(СВЦЭМ!$D$33:$D$776,СВЦЭМ!$A$33:$A$776,$A144,СВЦЭМ!$B$33:$B$776,B$119)+'СЕТ СН'!$I$14+СВЦЭМ!$D$10+'СЕТ СН'!$I$5-'СЕТ СН'!$I$24</f>
        <v>2830.9380913800001</v>
      </c>
      <c r="C144" s="36">
        <f>SUMIFS(СВЦЭМ!$D$33:$D$776,СВЦЭМ!$A$33:$A$776,$A144,СВЦЭМ!$B$33:$B$776,C$119)+'СЕТ СН'!$I$14+СВЦЭМ!$D$10+'СЕТ СН'!$I$5-'СЕТ СН'!$I$24</f>
        <v>2860.1618976499999</v>
      </c>
      <c r="D144" s="36">
        <f>SUMIFS(СВЦЭМ!$D$33:$D$776,СВЦЭМ!$A$33:$A$776,$A144,СВЦЭМ!$B$33:$B$776,D$119)+'СЕТ СН'!$I$14+СВЦЭМ!$D$10+'СЕТ СН'!$I$5-'СЕТ СН'!$I$24</f>
        <v>2877.9252048799999</v>
      </c>
      <c r="E144" s="36">
        <f>SUMIFS(СВЦЭМ!$D$33:$D$776,СВЦЭМ!$A$33:$A$776,$A144,СВЦЭМ!$B$33:$B$776,E$119)+'СЕТ СН'!$I$14+СВЦЭМ!$D$10+'СЕТ СН'!$I$5-'СЕТ СН'!$I$24</f>
        <v>2872.8113572699999</v>
      </c>
      <c r="F144" s="36">
        <f>SUMIFS(СВЦЭМ!$D$33:$D$776,СВЦЭМ!$A$33:$A$776,$A144,СВЦЭМ!$B$33:$B$776,F$119)+'СЕТ СН'!$I$14+СВЦЭМ!$D$10+'СЕТ СН'!$I$5-'СЕТ СН'!$I$24</f>
        <v>2873.6213010700003</v>
      </c>
      <c r="G144" s="36">
        <f>SUMIFS(СВЦЭМ!$D$33:$D$776,СВЦЭМ!$A$33:$A$776,$A144,СВЦЭМ!$B$33:$B$776,G$119)+'СЕТ СН'!$I$14+СВЦЭМ!$D$10+'СЕТ СН'!$I$5-'СЕТ СН'!$I$24</f>
        <v>2860.4207317600003</v>
      </c>
      <c r="H144" s="36">
        <f>SUMIFS(СВЦЭМ!$D$33:$D$776,СВЦЭМ!$A$33:$A$776,$A144,СВЦЭМ!$B$33:$B$776,H$119)+'СЕТ СН'!$I$14+СВЦЭМ!$D$10+'СЕТ СН'!$I$5-'СЕТ СН'!$I$24</f>
        <v>2816.6632395900001</v>
      </c>
      <c r="I144" s="36">
        <f>SUMIFS(СВЦЭМ!$D$33:$D$776,СВЦЭМ!$A$33:$A$776,$A144,СВЦЭМ!$B$33:$B$776,I$119)+'СЕТ СН'!$I$14+СВЦЭМ!$D$10+'СЕТ СН'!$I$5-'СЕТ СН'!$I$24</f>
        <v>2772.0989665300003</v>
      </c>
      <c r="J144" s="36">
        <f>SUMIFS(СВЦЭМ!$D$33:$D$776,СВЦЭМ!$A$33:$A$776,$A144,СВЦЭМ!$B$33:$B$776,J$119)+'СЕТ СН'!$I$14+СВЦЭМ!$D$10+'СЕТ СН'!$I$5-'СЕТ СН'!$I$24</f>
        <v>2746.5916318500003</v>
      </c>
      <c r="K144" s="36">
        <f>SUMIFS(СВЦЭМ!$D$33:$D$776,СВЦЭМ!$A$33:$A$776,$A144,СВЦЭМ!$B$33:$B$776,K$119)+'СЕТ СН'!$I$14+СВЦЭМ!$D$10+'СЕТ СН'!$I$5-'СЕТ СН'!$I$24</f>
        <v>2735.2277043399999</v>
      </c>
      <c r="L144" s="36">
        <f>SUMIFS(СВЦЭМ!$D$33:$D$776,СВЦЭМ!$A$33:$A$776,$A144,СВЦЭМ!$B$33:$B$776,L$119)+'СЕТ СН'!$I$14+СВЦЭМ!$D$10+'СЕТ СН'!$I$5-'СЕТ СН'!$I$24</f>
        <v>2738.4299217400003</v>
      </c>
      <c r="M144" s="36">
        <f>SUMIFS(СВЦЭМ!$D$33:$D$776,СВЦЭМ!$A$33:$A$776,$A144,СВЦЭМ!$B$33:$B$776,M$119)+'СЕТ СН'!$I$14+СВЦЭМ!$D$10+'СЕТ СН'!$I$5-'СЕТ СН'!$I$24</f>
        <v>2748.1736119100001</v>
      </c>
      <c r="N144" s="36">
        <f>SUMIFS(СВЦЭМ!$D$33:$D$776,СВЦЭМ!$A$33:$A$776,$A144,СВЦЭМ!$B$33:$B$776,N$119)+'СЕТ СН'!$I$14+СВЦЭМ!$D$10+'СЕТ СН'!$I$5-'СЕТ СН'!$I$24</f>
        <v>2755.8262242300002</v>
      </c>
      <c r="O144" s="36">
        <f>SUMIFS(СВЦЭМ!$D$33:$D$776,СВЦЭМ!$A$33:$A$776,$A144,СВЦЭМ!$B$33:$B$776,O$119)+'СЕТ СН'!$I$14+СВЦЭМ!$D$10+'СЕТ СН'!$I$5-'СЕТ СН'!$I$24</f>
        <v>2758.92180465</v>
      </c>
      <c r="P144" s="36">
        <f>SUMIFS(СВЦЭМ!$D$33:$D$776,СВЦЭМ!$A$33:$A$776,$A144,СВЦЭМ!$B$33:$B$776,P$119)+'СЕТ СН'!$I$14+СВЦЭМ!$D$10+'СЕТ СН'!$I$5-'СЕТ СН'!$I$24</f>
        <v>2768.4453063000001</v>
      </c>
      <c r="Q144" s="36">
        <f>SUMIFS(СВЦЭМ!$D$33:$D$776,СВЦЭМ!$A$33:$A$776,$A144,СВЦЭМ!$B$33:$B$776,Q$119)+'СЕТ СН'!$I$14+СВЦЭМ!$D$10+'СЕТ СН'!$I$5-'СЕТ СН'!$I$24</f>
        <v>2772.1720945100001</v>
      </c>
      <c r="R144" s="36">
        <f>SUMIFS(СВЦЭМ!$D$33:$D$776,СВЦЭМ!$A$33:$A$776,$A144,СВЦЭМ!$B$33:$B$776,R$119)+'СЕТ СН'!$I$14+СВЦЭМ!$D$10+'СЕТ СН'!$I$5-'СЕТ СН'!$I$24</f>
        <v>2782.9246272800001</v>
      </c>
      <c r="S144" s="36">
        <f>SUMIFS(СВЦЭМ!$D$33:$D$776,СВЦЭМ!$A$33:$A$776,$A144,СВЦЭМ!$B$33:$B$776,S$119)+'СЕТ СН'!$I$14+СВЦЭМ!$D$10+'СЕТ СН'!$I$5-'СЕТ СН'!$I$24</f>
        <v>2785.7343857000001</v>
      </c>
      <c r="T144" s="36">
        <f>SUMIFS(СВЦЭМ!$D$33:$D$776,СВЦЭМ!$A$33:$A$776,$A144,СВЦЭМ!$B$33:$B$776,T$119)+'СЕТ СН'!$I$14+СВЦЭМ!$D$10+'СЕТ СН'!$I$5-'СЕТ СН'!$I$24</f>
        <v>2782.7743735700001</v>
      </c>
      <c r="U144" s="36">
        <f>SUMIFS(СВЦЭМ!$D$33:$D$776,СВЦЭМ!$A$33:$A$776,$A144,СВЦЭМ!$B$33:$B$776,U$119)+'СЕТ СН'!$I$14+СВЦЭМ!$D$10+'СЕТ СН'!$I$5-'СЕТ СН'!$I$24</f>
        <v>2798.57055244</v>
      </c>
      <c r="V144" s="36">
        <f>SUMIFS(СВЦЭМ!$D$33:$D$776,СВЦЭМ!$A$33:$A$776,$A144,СВЦЭМ!$B$33:$B$776,V$119)+'СЕТ СН'!$I$14+СВЦЭМ!$D$10+'СЕТ СН'!$I$5-'СЕТ СН'!$I$24</f>
        <v>2805.1624068400001</v>
      </c>
      <c r="W144" s="36">
        <f>SUMIFS(СВЦЭМ!$D$33:$D$776,СВЦЭМ!$A$33:$A$776,$A144,СВЦЭМ!$B$33:$B$776,W$119)+'СЕТ СН'!$I$14+СВЦЭМ!$D$10+'СЕТ СН'!$I$5-'СЕТ СН'!$I$24</f>
        <v>2788.1145607399999</v>
      </c>
      <c r="X144" s="36">
        <f>SUMIFS(СВЦЭМ!$D$33:$D$776,СВЦЭМ!$A$33:$A$776,$A144,СВЦЭМ!$B$33:$B$776,X$119)+'СЕТ СН'!$I$14+СВЦЭМ!$D$10+'СЕТ СН'!$I$5-'СЕТ СН'!$I$24</f>
        <v>2771.5175029900001</v>
      </c>
      <c r="Y144" s="36">
        <f>SUMIFS(СВЦЭМ!$D$33:$D$776,СВЦЭМ!$A$33:$A$776,$A144,СВЦЭМ!$B$33:$B$776,Y$119)+'СЕТ СН'!$I$14+СВЦЭМ!$D$10+'СЕТ СН'!$I$5-'СЕТ СН'!$I$24</f>
        <v>2756.0200765200002</v>
      </c>
    </row>
    <row r="145" spans="1:27" ht="15.75" x14ac:dyDescent="0.2">
      <c r="A145" s="35">
        <f t="shared" si="3"/>
        <v>43734</v>
      </c>
      <c r="B145" s="36">
        <f>SUMIFS(СВЦЭМ!$D$33:$D$776,СВЦЭМ!$A$33:$A$776,$A145,СВЦЭМ!$B$33:$B$776,B$119)+'СЕТ СН'!$I$14+СВЦЭМ!$D$10+'СЕТ СН'!$I$5-'СЕТ СН'!$I$24</f>
        <v>2807.4174986899998</v>
      </c>
      <c r="C145" s="36">
        <f>SUMIFS(СВЦЭМ!$D$33:$D$776,СВЦЭМ!$A$33:$A$776,$A145,СВЦЭМ!$B$33:$B$776,C$119)+'СЕТ СН'!$I$14+СВЦЭМ!$D$10+'СЕТ СН'!$I$5-'СЕТ СН'!$I$24</f>
        <v>2848.3065530499998</v>
      </c>
      <c r="D145" s="36">
        <f>SUMIFS(СВЦЭМ!$D$33:$D$776,СВЦЭМ!$A$33:$A$776,$A145,СВЦЭМ!$B$33:$B$776,D$119)+'СЕТ СН'!$I$14+СВЦЭМ!$D$10+'СЕТ СН'!$I$5-'СЕТ СН'!$I$24</f>
        <v>2877.10220299</v>
      </c>
      <c r="E145" s="36">
        <f>SUMIFS(СВЦЭМ!$D$33:$D$776,СВЦЭМ!$A$33:$A$776,$A145,СВЦЭМ!$B$33:$B$776,E$119)+'СЕТ СН'!$I$14+СВЦЭМ!$D$10+'СЕТ СН'!$I$5-'СЕТ СН'!$I$24</f>
        <v>2888.4209153900001</v>
      </c>
      <c r="F145" s="36">
        <f>SUMIFS(СВЦЭМ!$D$33:$D$776,СВЦЭМ!$A$33:$A$776,$A145,СВЦЭМ!$B$33:$B$776,F$119)+'СЕТ СН'!$I$14+СВЦЭМ!$D$10+'СЕТ СН'!$I$5-'СЕТ СН'!$I$24</f>
        <v>2878.8170573000002</v>
      </c>
      <c r="G145" s="36">
        <f>SUMIFS(СВЦЭМ!$D$33:$D$776,СВЦЭМ!$A$33:$A$776,$A145,СВЦЭМ!$B$33:$B$776,G$119)+'СЕТ СН'!$I$14+СВЦЭМ!$D$10+'СЕТ СН'!$I$5-'СЕТ СН'!$I$24</f>
        <v>2868.7796560699999</v>
      </c>
      <c r="H145" s="36">
        <f>SUMIFS(СВЦЭМ!$D$33:$D$776,СВЦЭМ!$A$33:$A$776,$A145,СВЦЭМ!$B$33:$B$776,H$119)+'СЕТ СН'!$I$14+СВЦЭМ!$D$10+'СЕТ СН'!$I$5-'СЕТ СН'!$I$24</f>
        <v>2824.15746107</v>
      </c>
      <c r="I145" s="36">
        <f>SUMIFS(СВЦЭМ!$D$33:$D$776,СВЦЭМ!$A$33:$A$776,$A145,СВЦЭМ!$B$33:$B$776,I$119)+'СЕТ СН'!$I$14+СВЦЭМ!$D$10+'СЕТ СН'!$I$5-'СЕТ СН'!$I$24</f>
        <v>2795.0110107999999</v>
      </c>
      <c r="J145" s="36">
        <f>SUMIFS(СВЦЭМ!$D$33:$D$776,СВЦЭМ!$A$33:$A$776,$A145,СВЦЭМ!$B$33:$B$776,J$119)+'СЕТ СН'!$I$14+СВЦЭМ!$D$10+'СЕТ СН'!$I$5-'СЕТ СН'!$I$24</f>
        <v>2801.8004315600001</v>
      </c>
      <c r="K145" s="36">
        <f>SUMIFS(СВЦЭМ!$D$33:$D$776,СВЦЭМ!$A$33:$A$776,$A145,СВЦЭМ!$B$33:$B$776,K$119)+'СЕТ СН'!$I$14+СВЦЭМ!$D$10+'СЕТ СН'!$I$5-'СЕТ СН'!$I$24</f>
        <v>2800.7725577599999</v>
      </c>
      <c r="L145" s="36">
        <f>SUMIFS(СВЦЭМ!$D$33:$D$776,СВЦЭМ!$A$33:$A$776,$A145,СВЦЭМ!$B$33:$B$776,L$119)+'СЕТ СН'!$I$14+СВЦЭМ!$D$10+'СЕТ СН'!$I$5-'СЕТ СН'!$I$24</f>
        <v>2810.3437146699998</v>
      </c>
      <c r="M145" s="36">
        <f>SUMIFS(СВЦЭМ!$D$33:$D$776,СВЦЭМ!$A$33:$A$776,$A145,СВЦЭМ!$B$33:$B$776,M$119)+'СЕТ СН'!$I$14+СВЦЭМ!$D$10+'СЕТ СН'!$I$5-'СЕТ СН'!$I$24</f>
        <v>2801.5325645600001</v>
      </c>
      <c r="N145" s="36">
        <f>SUMIFS(СВЦЭМ!$D$33:$D$776,СВЦЭМ!$A$33:$A$776,$A145,СВЦЭМ!$B$33:$B$776,N$119)+'СЕТ СН'!$I$14+СВЦЭМ!$D$10+'СЕТ СН'!$I$5-'СЕТ СН'!$I$24</f>
        <v>2794.7267597499999</v>
      </c>
      <c r="O145" s="36">
        <f>SUMIFS(СВЦЭМ!$D$33:$D$776,СВЦЭМ!$A$33:$A$776,$A145,СВЦЭМ!$B$33:$B$776,O$119)+'СЕТ СН'!$I$14+СВЦЭМ!$D$10+'СЕТ СН'!$I$5-'СЕТ СН'!$I$24</f>
        <v>2786.67723389</v>
      </c>
      <c r="P145" s="36">
        <f>SUMIFS(СВЦЭМ!$D$33:$D$776,СВЦЭМ!$A$33:$A$776,$A145,СВЦЭМ!$B$33:$B$776,P$119)+'СЕТ СН'!$I$14+СВЦЭМ!$D$10+'СЕТ СН'!$I$5-'СЕТ СН'!$I$24</f>
        <v>2793.1019058900001</v>
      </c>
      <c r="Q145" s="36">
        <f>SUMIFS(СВЦЭМ!$D$33:$D$776,СВЦЭМ!$A$33:$A$776,$A145,СВЦЭМ!$B$33:$B$776,Q$119)+'СЕТ СН'!$I$14+СВЦЭМ!$D$10+'СЕТ СН'!$I$5-'СЕТ СН'!$I$24</f>
        <v>2792.1192161600002</v>
      </c>
      <c r="R145" s="36">
        <f>SUMIFS(СВЦЭМ!$D$33:$D$776,СВЦЭМ!$A$33:$A$776,$A145,СВЦЭМ!$B$33:$B$776,R$119)+'СЕТ СН'!$I$14+СВЦЭМ!$D$10+'СЕТ СН'!$I$5-'СЕТ СН'!$I$24</f>
        <v>2781.2044199900001</v>
      </c>
      <c r="S145" s="36">
        <f>SUMIFS(СВЦЭМ!$D$33:$D$776,СВЦЭМ!$A$33:$A$776,$A145,СВЦЭМ!$B$33:$B$776,S$119)+'СЕТ СН'!$I$14+СВЦЭМ!$D$10+'СЕТ СН'!$I$5-'СЕТ СН'!$I$24</f>
        <v>2726.1872491700001</v>
      </c>
      <c r="T145" s="36">
        <f>SUMIFS(СВЦЭМ!$D$33:$D$776,СВЦЭМ!$A$33:$A$776,$A145,СВЦЭМ!$B$33:$B$776,T$119)+'СЕТ СН'!$I$14+СВЦЭМ!$D$10+'СЕТ СН'!$I$5-'СЕТ СН'!$I$24</f>
        <v>2726.3071961400001</v>
      </c>
      <c r="U145" s="36">
        <f>SUMIFS(СВЦЭМ!$D$33:$D$776,СВЦЭМ!$A$33:$A$776,$A145,СВЦЭМ!$B$33:$B$776,U$119)+'СЕТ СН'!$I$14+СВЦЭМ!$D$10+'СЕТ СН'!$I$5-'СЕТ СН'!$I$24</f>
        <v>2757.4758408299999</v>
      </c>
      <c r="V145" s="36">
        <f>SUMIFS(СВЦЭМ!$D$33:$D$776,СВЦЭМ!$A$33:$A$776,$A145,СВЦЭМ!$B$33:$B$776,V$119)+'СЕТ СН'!$I$14+СВЦЭМ!$D$10+'СЕТ СН'!$I$5-'СЕТ СН'!$I$24</f>
        <v>2772.37883895</v>
      </c>
      <c r="W145" s="36">
        <f>SUMIFS(СВЦЭМ!$D$33:$D$776,СВЦЭМ!$A$33:$A$776,$A145,СВЦЭМ!$B$33:$B$776,W$119)+'СЕТ СН'!$I$14+СВЦЭМ!$D$10+'СЕТ СН'!$I$5-'СЕТ СН'!$I$24</f>
        <v>2762.7561878900001</v>
      </c>
      <c r="X145" s="36">
        <f>SUMIFS(СВЦЭМ!$D$33:$D$776,СВЦЭМ!$A$33:$A$776,$A145,СВЦЭМ!$B$33:$B$776,X$119)+'СЕТ СН'!$I$14+СВЦЭМ!$D$10+'СЕТ СН'!$I$5-'СЕТ СН'!$I$24</f>
        <v>2727.7307341200003</v>
      </c>
      <c r="Y145" s="36">
        <f>SUMIFS(СВЦЭМ!$D$33:$D$776,СВЦЭМ!$A$33:$A$776,$A145,СВЦЭМ!$B$33:$B$776,Y$119)+'СЕТ СН'!$I$14+СВЦЭМ!$D$10+'СЕТ СН'!$I$5-'СЕТ СН'!$I$24</f>
        <v>2752.61421264</v>
      </c>
    </row>
    <row r="146" spans="1:27" ht="15.75" x14ac:dyDescent="0.2">
      <c r="A146" s="35">
        <f t="shared" si="3"/>
        <v>43735</v>
      </c>
      <c r="B146" s="36">
        <f>SUMIFS(СВЦЭМ!$D$33:$D$776,СВЦЭМ!$A$33:$A$776,$A146,СВЦЭМ!$B$33:$B$776,B$119)+'СЕТ СН'!$I$14+СВЦЭМ!$D$10+'СЕТ СН'!$I$5-'СЕТ СН'!$I$24</f>
        <v>2840.4589399300003</v>
      </c>
      <c r="C146" s="36">
        <f>SUMIFS(СВЦЭМ!$D$33:$D$776,СВЦЭМ!$A$33:$A$776,$A146,СВЦЭМ!$B$33:$B$776,C$119)+'СЕТ СН'!$I$14+СВЦЭМ!$D$10+'СЕТ СН'!$I$5-'СЕТ СН'!$I$24</f>
        <v>2872.2968375300002</v>
      </c>
      <c r="D146" s="36">
        <f>SUMIFS(СВЦЭМ!$D$33:$D$776,СВЦЭМ!$A$33:$A$776,$A146,СВЦЭМ!$B$33:$B$776,D$119)+'СЕТ СН'!$I$14+СВЦЭМ!$D$10+'СЕТ СН'!$I$5-'СЕТ СН'!$I$24</f>
        <v>2898.1336097799999</v>
      </c>
      <c r="E146" s="36">
        <f>SUMIFS(СВЦЭМ!$D$33:$D$776,СВЦЭМ!$A$33:$A$776,$A146,СВЦЭМ!$B$33:$B$776,E$119)+'СЕТ СН'!$I$14+СВЦЭМ!$D$10+'СЕТ СН'!$I$5-'СЕТ СН'!$I$24</f>
        <v>2903.5369657700003</v>
      </c>
      <c r="F146" s="36">
        <f>SUMIFS(СВЦЭМ!$D$33:$D$776,СВЦЭМ!$A$33:$A$776,$A146,СВЦЭМ!$B$33:$B$776,F$119)+'СЕТ СН'!$I$14+СВЦЭМ!$D$10+'СЕТ СН'!$I$5-'СЕТ СН'!$I$24</f>
        <v>2911.6447151500001</v>
      </c>
      <c r="G146" s="36">
        <f>SUMIFS(СВЦЭМ!$D$33:$D$776,СВЦЭМ!$A$33:$A$776,$A146,СВЦЭМ!$B$33:$B$776,G$119)+'СЕТ СН'!$I$14+СВЦЭМ!$D$10+'СЕТ СН'!$I$5-'СЕТ СН'!$I$24</f>
        <v>2888.5525442500002</v>
      </c>
      <c r="H146" s="36">
        <f>SUMIFS(СВЦЭМ!$D$33:$D$776,СВЦЭМ!$A$33:$A$776,$A146,СВЦЭМ!$B$33:$B$776,H$119)+'СЕТ СН'!$I$14+СВЦЭМ!$D$10+'СЕТ СН'!$I$5-'СЕТ СН'!$I$24</f>
        <v>2847.37390443</v>
      </c>
      <c r="I146" s="36">
        <f>SUMIFS(СВЦЭМ!$D$33:$D$776,СВЦЭМ!$A$33:$A$776,$A146,СВЦЭМ!$B$33:$B$776,I$119)+'СЕТ СН'!$I$14+СВЦЭМ!$D$10+'СЕТ СН'!$I$5-'СЕТ СН'!$I$24</f>
        <v>2793.8666871700002</v>
      </c>
      <c r="J146" s="36">
        <f>SUMIFS(СВЦЭМ!$D$33:$D$776,СВЦЭМ!$A$33:$A$776,$A146,СВЦЭМ!$B$33:$B$776,J$119)+'СЕТ СН'!$I$14+СВЦЭМ!$D$10+'СЕТ СН'!$I$5-'СЕТ СН'!$I$24</f>
        <v>2817.7902694899999</v>
      </c>
      <c r="K146" s="36">
        <f>SUMIFS(СВЦЭМ!$D$33:$D$776,СВЦЭМ!$A$33:$A$776,$A146,СВЦЭМ!$B$33:$B$776,K$119)+'СЕТ СН'!$I$14+СВЦЭМ!$D$10+'СЕТ СН'!$I$5-'СЕТ СН'!$I$24</f>
        <v>2826.8583333300003</v>
      </c>
      <c r="L146" s="36">
        <f>SUMIFS(СВЦЭМ!$D$33:$D$776,СВЦЭМ!$A$33:$A$776,$A146,СВЦЭМ!$B$33:$B$776,L$119)+'СЕТ СН'!$I$14+СВЦЭМ!$D$10+'СЕТ СН'!$I$5-'СЕТ СН'!$I$24</f>
        <v>2822.0929244899999</v>
      </c>
      <c r="M146" s="36">
        <f>SUMIFS(СВЦЭМ!$D$33:$D$776,СВЦЭМ!$A$33:$A$776,$A146,СВЦЭМ!$B$33:$B$776,M$119)+'СЕТ СН'!$I$14+СВЦЭМ!$D$10+'СЕТ СН'!$I$5-'СЕТ СН'!$I$24</f>
        <v>2818.9533206699998</v>
      </c>
      <c r="N146" s="36">
        <f>SUMIFS(СВЦЭМ!$D$33:$D$776,СВЦЭМ!$A$33:$A$776,$A146,СВЦЭМ!$B$33:$B$776,N$119)+'СЕТ СН'!$I$14+СВЦЭМ!$D$10+'СЕТ СН'!$I$5-'СЕТ СН'!$I$24</f>
        <v>2805.2149958800001</v>
      </c>
      <c r="O146" s="36">
        <f>SUMIFS(СВЦЭМ!$D$33:$D$776,СВЦЭМ!$A$33:$A$776,$A146,СВЦЭМ!$B$33:$B$776,O$119)+'СЕТ СН'!$I$14+СВЦЭМ!$D$10+'СЕТ СН'!$I$5-'СЕТ СН'!$I$24</f>
        <v>2802.9403973100002</v>
      </c>
      <c r="P146" s="36">
        <f>SUMIFS(СВЦЭМ!$D$33:$D$776,СВЦЭМ!$A$33:$A$776,$A146,СВЦЭМ!$B$33:$B$776,P$119)+'СЕТ СН'!$I$14+СВЦЭМ!$D$10+'СЕТ СН'!$I$5-'СЕТ СН'!$I$24</f>
        <v>2796.8902438300001</v>
      </c>
      <c r="Q146" s="36">
        <f>SUMIFS(СВЦЭМ!$D$33:$D$776,СВЦЭМ!$A$33:$A$776,$A146,СВЦЭМ!$B$33:$B$776,Q$119)+'СЕТ СН'!$I$14+СВЦЭМ!$D$10+'СЕТ СН'!$I$5-'СЕТ СН'!$I$24</f>
        <v>2800.0063277200002</v>
      </c>
      <c r="R146" s="36">
        <f>SUMIFS(СВЦЭМ!$D$33:$D$776,СВЦЭМ!$A$33:$A$776,$A146,СВЦЭМ!$B$33:$B$776,R$119)+'СЕТ СН'!$I$14+СВЦЭМ!$D$10+'СЕТ СН'!$I$5-'СЕТ СН'!$I$24</f>
        <v>2812.7482805899999</v>
      </c>
      <c r="S146" s="36">
        <f>SUMIFS(СВЦЭМ!$D$33:$D$776,СВЦЭМ!$A$33:$A$776,$A146,СВЦЭМ!$B$33:$B$776,S$119)+'СЕТ СН'!$I$14+СВЦЭМ!$D$10+'СЕТ СН'!$I$5-'СЕТ СН'!$I$24</f>
        <v>2814.3175618200003</v>
      </c>
      <c r="T146" s="36">
        <f>SUMIFS(СВЦЭМ!$D$33:$D$776,СВЦЭМ!$A$33:$A$776,$A146,СВЦЭМ!$B$33:$B$776,T$119)+'СЕТ СН'!$I$14+СВЦЭМ!$D$10+'СЕТ СН'!$I$5-'СЕТ СН'!$I$24</f>
        <v>2827.6048544800001</v>
      </c>
      <c r="U146" s="36">
        <f>SUMIFS(СВЦЭМ!$D$33:$D$776,СВЦЭМ!$A$33:$A$776,$A146,СВЦЭМ!$B$33:$B$776,U$119)+'СЕТ СН'!$I$14+СВЦЭМ!$D$10+'СЕТ СН'!$I$5-'СЕТ СН'!$I$24</f>
        <v>2803.3115951200002</v>
      </c>
      <c r="V146" s="36">
        <f>SUMIFS(СВЦЭМ!$D$33:$D$776,СВЦЭМ!$A$33:$A$776,$A146,СВЦЭМ!$B$33:$B$776,V$119)+'СЕТ СН'!$I$14+СВЦЭМ!$D$10+'СЕТ СН'!$I$5-'СЕТ СН'!$I$24</f>
        <v>2766.96822802</v>
      </c>
      <c r="W146" s="36">
        <f>SUMIFS(СВЦЭМ!$D$33:$D$776,СВЦЭМ!$A$33:$A$776,$A146,СВЦЭМ!$B$33:$B$776,W$119)+'СЕТ СН'!$I$14+СВЦЭМ!$D$10+'СЕТ СН'!$I$5-'СЕТ СН'!$I$24</f>
        <v>2753.4714305100001</v>
      </c>
      <c r="X146" s="36">
        <f>SUMIFS(СВЦЭМ!$D$33:$D$776,СВЦЭМ!$A$33:$A$776,$A146,СВЦЭМ!$B$33:$B$776,X$119)+'СЕТ СН'!$I$14+СВЦЭМ!$D$10+'СЕТ СН'!$I$5-'СЕТ СН'!$I$24</f>
        <v>2724.3946960200001</v>
      </c>
      <c r="Y146" s="36">
        <f>SUMIFS(СВЦЭМ!$D$33:$D$776,СВЦЭМ!$A$33:$A$776,$A146,СВЦЭМ!$B$33:$B$776,Y$119)+'СЕТ СН'!$I$14+СВЦЭМ!$D$10+'СЕТ СН'!$I$5-'СЕТ СН'!$I$24</f>
        <v>2734.9376870000001</v>
      </c>
    </row>
    <row r="147" spans="1:27" ht="15.75" x14ac:dyDescent="0.2">
      <c r="A147" s="35">
        <f t="shared" si="3"/>
        <v>43736</v>
      </c>
      <c r="B147" s="36">
        <f>SUMIFS(СВЦЭМ!$D$33:$D$776,СВЦЭМ!$A$33:$A$776,$A147,СВЦЭМ!$B$33:$B$776,B$119)+'СЕТ СН'!$I$14+СВЦЭМ!$D$10+'СЕТ СН'!$I$5-'СЕТ СН'!$I$24</f>
        <v>2857.5971777599998</v>
      </c>
      <c r="C147" s="36">
        <f>SUMIFS(СВЦЭМ!$D$33:$D$776,СВЦЭМ!$A$33:$A$776,$A147,СВЦЭМ!$B$33:$B$776,C$119)+'СЕТ СН'!$I$14+СВЦЭМ!$D$10+'СЕТ СН'!$I$5-'СЕТ СН'!$I$24</f>
        <v>2878.9374322399999</v>
      </c>
      <c r="D147" s="36">
        <f>SUMIFS(СВЦЭМ!$D$33:$D$776,СВЦЭМ!$A$33:$A$776,$A147,СВЦЭМ!$B$33:$B$776,D$119)+'СЕТ СН'!$I$14+СВЦЭМ!$D$10+'СЕТ СН'!$I$5-'СЕТ СН'!$I$24</f>
        <v>2894.6913714900002</v>
      </c>
      <c r="E147" s="36">
        <f>SUMIFS(СВЦЭМ!$D$33:$D$776,СВЦЭМ!$A$33:$A$776,$A147,СВЦЭМ!$B$33:$B$776,E$119)+'СЕТ СН'!$I$14+СВЦЭМ!$D$10+'СЕТ СН'!$I$5-'СЕТ СН'!$I$24</f>
        <v>2897.25750892</v>
      </c>
      <c r="F147" s="36">
        <f>SUMIFS(СВЦЭМ!$D$33:$D$776,СВЦЭМ!$A$33:$A$776,$A147,СВЦЭМ!$B$33:$B$776,F$119)+'СЕТ СН'!$I$14+СВЦЭМ!$D$10+'СЕТ СН'!$I$5-'СЕТ СН'!$I$24</f>
        <v>2891.0629375399999</v>
      </c>
      <c r="G147" s="36">
        <f>SUMIFS(СВЦЭМ!$D$33:$D$776,СВЦЭМ!$A$33:$A$776,$A147,СВЦЭМ!$B$33:$B$776,G$119)+'СЕТ СН'!$I$14+СВЦЭМ!$D$10+'СЕТ СН'!$I$5-'СЕТ СН'!$I$24</f>
        <v>2889.21142943</v>
      </c>
      <c r="H147" s="36">
        <f>SUMIFS(СВЦЭМ!$D$33:$D$776,СВЦЭМ!$A$33:$A$776,$A147,СВЦЭМ!$B$33:$B$776,H$119)+'СЕТ СН'!$I$14+СВЦЭМ!$D$10+'СЕТ СН'!$I$5-'СЕТ СН'!$I$24</f>
        <v>2870.5842921499998</v>
      </c>
      <c r="I147" s="36">
        <f>SUMIFS(СВЦЭМ!$D$33:$D$776,СВЦЭМ!$A$33:$A$776,$A147,СВЦЭМ!$B$33:$B$776,I$119)+'СЕТ СН'!$I$14+СВЦЭМ!$D$10+'СЕТ СН'!$I$5-'СЕТ СН'!$I$24</f>
        <v>2840.6427227700001</v>
      </c>
      <c r="J147" s="36">
        <f>SUMIFS(СВЦЭМ!$D$33:$D$776,СВЦЭМ!$A$33:$A$776,$A147,СВЦЭМ!$B$33:$B$776,J$119)+'СЕТ СН'!$I$14+СВЦЭМ!$D$10+'СЕТ СН'!$I$5-'СЕТ СН'!$I$24</f>
        <v>2791.6049292799999</v>
      </c>
      <c r="K147" s="36">
        <f>SUMIFS(СВЦЭМ!$D$33:$D$776,СВЦЭМ!$A$33:$A$776,$A147,СВЦЭМ!$B$33:$B$776,K$119)+'СЕТ СН'!$I$14+СВЦЭМ!$D$10+'СЕТ СН'!$I$5-'СЕТ СН'!$I$24</f>
        <v>2800.37770787</v>
      </c>
      <c r="L147" s="36">
        <f>SUMIFS(СВЦЭМ!$D$33:$D$776,СВЦЭМ!$A$33:$A$776,$A147,СВЦЭМ!$B$33:$B$776,L$119)+'СЕТ СН'!$I$14+СВЦЭМ!$D$10+'СЕТ СН'!$I$5-'СЕТ СН'!$I$24</f>
        <v>2803.14560016</v>
      </c>
      <c r="M147" s="36">
        <f>SUMIFS(СВЦЭМ!$D$33:$D$776,СВЦЭМ!$A$33:$A$776,$A147,СВЦЭМ!$B$33:$B$776,M$119)+'СЕТ СН'!$I$14+СВЦЭМ!$D$10+'СЕТ СН'!$I$5-'СЕТ СН'!$I$24</f>
        <v>2784.2340535799999</v>
      </c>
      <c r="N147" s="36">
        <f>SUMIFS(СВЦЭМ!$D$33:$D$776,СВЦЭМ!$A$33:$A$776,$A147,СВЦЭМ!$B$33:$B$776,N$119)+'СЕТ СН'!$I$14+СВЦЭМ!$D$10+'СЕТ СН'!$I$5-'СЕТ СН'!$I$24</f>
        <v>2775.2908467699999</v>
      </c>
      <c r="O147" s="36">
        <f>SUMIFS(СВЦЭМ!$D$33:$D$776,СВЦЭМ!$A$33:$A$776,$A147,СВЦЭМ!$B$33:$B$776,O$119)+'СЕТ СН'!$I$14+СВЦЭМ!$D$10+'СЕТ СН'!$I$5-'СЕТ СН'!$I$24</f>
        <v>2774.7469512600001</v>
      </c>
      <c r="P147" s="36">
        <f>SUMIFS(СВЦЭМ!$D$33:$D$776,СВЦЭМ!$A$33:$A$776,$A147,СВЦЭМ!$B$33:$B$776,P$119)+'СЕТ СН'!$I$14+СВЦЭМ!$D$10+'СЕТ СН'!$I$5-'СЕТ СН'!$I$24</f>
        <v>2777.3218786900002</v>
      </c>
      <c r="Q147" s="36">
        <f>SUMIFS(СВЦЭМ!$D$33:$D$776,СВЦЭМ!$A$33:$A$776,$A147,СВЦЭМ!$B$33:$B$776,Q$119)+'СЕТ СН'!$I$14+СВЦЭМ!$D$10+'СЕТ СН'!$I$5-'СЕТ СН'!$I$24</f>
        <v>2781.70986318</v>
      </c>
      <c r="R147" s="36">
        <f>SUMIFS(СВЦЭМ!$D$33:$D$776,СВЦЭМ!$A$33:$A$776,$A147,СВЦЭМ!$B$33:$B$776,R$119)+'СЕТ СН'!$I$14+СВЦЭМ!$D$10+'СЕТ СН'!$I$5-'СЕТ СН'!$I$24</f>
        <v>2740.8893623200001</v>
      </c>
      <c r="S147" s="36">
        <f>SUMIFS(СВЦЭМ!$D$33:$D$776,СВЦЭМ!$A$33:$A$776,$A147,СВЦЭМ!$B$33:$B$776,S$119)+'СЕТ СН'!$I$14+СВЦЭМ!$D$10+'СЕТ СН'!$I$5-'СЕТ СН'!$I$24</f>
        <v>2712.1771386099999</v>
      </c>
      <c r="T147" s="36">
        <f>SUMIFS(СВЦЭМ!$D$33:$D$776,СВЦЭМ!$A$33:$A$776,$A147,СВЦЭМ!$B$33:$B$776,T$119)+'СЕТ СН'!$I$14+СВЦЭМ!$D$10+'СЕТ СН'!$I$5-'СЕТ СН'!$I$24</f>
        <v>2723.4442382500001</v>
      </c>
      <c r="U147" s="36">
        <f>SUMIFS(СВЦЭМ!$D$33:$D$776,СВЦЭМ!$A$33:$A$776,$A147,СВЦЭМ!$B$33:$B$776,U$119)+'СЕТ СН'!$I$14+СВЦЭМ!$D$10+'СЕТ СН'!$I$5-'СЕТ СН'!$I$24</f>
        <v>2752.3974163100002</v>
      </c>
      <c r="V147" s="36">
        <f>SUMIFS(СВЦЭМ!$D$33:$D$776,СВЦЭМ!$A$33:$A$776,$A147,СВЦЭМ!$B$33:$B$776,V$119)+'СЕТ СН'!$I$14+СВЦЭМ!$D$10+'СЕТ СН'!$I$5-'СЕТ СН'!$I$24</f>
        <v>2764.6182717400002</v>
      </c>
      <c r="W147" s="36">
        <f>SUMIFS(СВЦЭМ!$D$33:$D$776,СВЦЭМ!$A$33:$A$776,$A147,СВЦЭМ!$B$33:$B$776,W$119)+'СЕТ СН'!$I$14+СВЦЭМ!$D$10+'СЕТ СН'!$I$5-'СЕТ СН'!$I$24</f>
        <v>2755.2466242400001</v>
      </c>
      <c r="X147" s="36">
        <f>SUMIFS(СВЦЭМ!$D$33:$D$776,СВЦЭМ!$A$33:$A$776,$A147,СВЦЭМ!$B$33:$B$776,X$119)+'СЕТ СН'!$I$14+СВЦЭМ!$D$10+'СЕТ СН'!$I$5-'СЕТ СН'!$I$24</f>
        <v>2732.7271740599999</v>
      </c>
      <c r="Y147" s="36">
        <f>SUMIFS(СВЦЭМ!$D$33:$D$776,СВЦЭМ!$A$33:$A$776,$A147,СВЦЭМ!$B$33:$B$776,Y$119)+'СЕТ СН'!$I$14+СВЦЭМ!$D$10+'СЕТ СН'!$I$5-'СЕТ СН'!$I$24</f>
        <v>2776.2554718800002</v>
      </c>
    </row>
    <row r="148" spans="1:27" ht="15.75" x14ac:dyDescent="0.2">
      <c r="A148" s="35">
        <f t="shared" si="3"/>
        <v>43737</v>
      </c>
      <c r="B148" s="36">
        <f>SUMIFS(СВЦЭМ!$D$33:$D$776,СВЦЭМ!$A$33:$A$776,$A148,СВЦЭМ!$B$33:$B$776,B$119)+'СЕТ СН'!$I$14+СВЦЭМ!$D$10+'СЕТ СН'!$I$5-'СЕТ СН'!$I$24</f>
        <v>2843.0050521600001</v>
      </c>
      <c r="C148" s="36">
        <f>SUMIFS(СВЦЭМ!$D$33:$D$776,СВЦЭМ!$A$33:$A$776,$A148,СВЦЭМ!$B$33:$B$776,C$119)+'СЕТ СН'!$I$14+СВЦЭМ!$D$10+'СЕТ СН'!$I$5-'СЕТ СН'!$I$24</f>
        <v>2866.8179533800003</v>
      </c>
      <c r="D148" s="36">
        <f>SUMIFS(СВЦЭМ!$D$33:$D$776,СВЦЭМ!$A$33:$A$776,$A148,СВЦЭМ!$B$33:$B$776,D$119)+'СЕТ СН'!$I$14+СВЦЭМ!$D$10+'СЕТ СН'!$I$5-'СЕТ СН'!$I$24</f>
        <v>2879.5045536500002</v>
      </c>
      <c r="E148" s="36">
        <f>SUMIFS(СВЦЭМ!$D$33:$D$776,СВЦЭМ!$A$33:$A$776,$A148,СВЦЭМ!$B$33:$B$776,E$119)+'СЕТ СН'!$I$14+СВЦЭМ!$D$10+'СЕТ СН'!$I$5-'СЕТ СН'!$I$24</f>
        <v>2886.4108747199998</v>
      </c>
      <c r="F148" s="36">
        <f>SUMIFS(СВЦЭМ!$D$33:$D$776,СВЦЭМ!$A$33:$A$776,$A148,СВЦЭМ!$B$33:$B$776,F$119)+'СЕТ СН'!$I$14+СВЦЭМ!$D$10+'СЕТ СН'!$I$5-'СЕТ СН'!$I$24</f>
        <v>2888.1845234500001</v>
      </c>
      <c r="G148" s="36">
        <f>SUMIFS(СВЦЭМ!$D$33:$D$776,СВЦЭМ!$A$33:$A$776,$A148,СВЦЭМ!$B$33:$B$776,G$119)+'СЕТ СН'!$I$14+СВЦЭМ!$D$10+'СЕТ СН'!$I$5-'СЕТ СН'!$I$24</f>
        <v>2880.7729816299998</v>
      </c>
      <c r="H148" s="36">
        <f>SUMIFS(СВЦЭМ!$D$33:$D$776,СВЦЭМ!$A$33:$A$776,$A148,СВЦЭМ!$B$33:$B$776,H$119)+'СЕТ СН'!$I$14+СВЦЭМ!$D$10+'СЕТ СН'!$I$5-'СЕТ СН'!$I$24</f>
        <v>2864.1697601000001</v>
      </c>
      <c r="I148" s="36">
        <f>SUMIFS(СВЦЭМ!$D$33:$D$776,СВЦЭМ!$A$33:$A$776,$A148,СВЦЭМ!$B$33:$B$776,I$119)+'СЕТ СН'!$I$14+СВЦЭМ!$D$10+'СЕТ СН'!$I$5-'СЕТ СН'!$I$24</f>
        <v>2851.56394219</v>
      </c>
      <c r="J148" s="36">
        <f>SUMIFS(СВЦЭМ!$D$33:$D$776,СВЦЭМ!$A$33:$A$776,$A148,СВЦЭМ!$B$33:$B$776,J$119)+'СЕТ СН'!$I$14+СВЦЭМ!$D$10+'СЕТ СН'!$I$5-'СЕТ СН'!$I$24</f>
        <v>2813.76351544</v>
      </c>
      <c r="K148" s="36">
        <f>SUMIFS(СВЦЭМ!$D$33:$D$776,СВЦЭМ!$A$33:$A$776,$A148,СВЦЭМ!$B$33:$B$776,K$119)+'СЕТ СН'!$I$14+СВЦЭМ!$D$10+'СЕТ СН'!$I$5-'СЕТ СН'!$I$24</f>
        <v>2791.2711621899998</v>
      </c>
      <c r="L148" s="36">
        <f>SUMIFS(СВЦЭМ!$D$33:$D$776,СВЦЭМ!$A$33:$A$776,$A148,СВЦЭМ!$B$33:$B$776,L$119)+'СЕТ СН'!$I$14+СВЦЭМ!$D$10+'СЕТ СН'!$I$5-'СЕТ СН'!$I$24</f>
        <v>2797.69064351</v>
      </c>
      <c r="M148" s="36">
        <f>SUMIFS(СВЦЭМ!$D$33:$D$776,СВЦЭМ!$A$33:$A$776,$A148,СВЦЭМ!$B$33:$B$776,M$119)+'СЕТ СН'!$I$14+СВЦЭМ!$D$10+'СЕТ СН'!$I$5-'СЕТ СН'!$I$24</f>
        <v>2782.8759631800003</v>
      </c>
      <c r="N148" s="36">
        <f>SUMIFS(СВЦЭМ!$D$33:$D$776,СВЦЭМ!$A$33:$A$776,$A148,СВЦЭМ!$B$33:$B$776,N$119)+'СЕТ СН'!$I$14+СВЦЭМ!$D$10+'СЕТ СН'!$I$5-'СЕТ СН'!$I$24</f>
        <v>2780.2949225399998</v>
      </c>
      <c r="O148" s="36">
        <f>SUMIFS(СВЦЭМ!$D$33:$D$776,СВЦЭМ!$A$33:$A$776,$A148,СВЦЭМ!$B$33:$B$776,O$119)+'СЕТ СН'!$I$14+СВЦЭМ!$D$10+'СЕТ СН'!$I$5-'СЕТ СН'!$I$24</f>
        <v>2782.7430026800002</v>
      </c>
      <c r="P148" s="36">
        <f>SUMIFS(СВЦЭМ!$D$33:$D$776,СВЦЭМ!$A$33:$A$776,$A148,СВЦЭМ!$B$33:$B$776,P$119)+'СЕТ СН'!$I$14+СВЦЭМ!$D$10+'СЕТ СН'!$I$5-'СЕТ СН'!$I$24</f>
        <v>2794.1370433800003</v>
      </c>
      <c r="Q148" s="36">
        <f>SUMIFS(СВЦЭМ!$D$33:$D$776,СВЦЭМ!$A$33:$A$776,$A148,СВЦЭМ!$B$33:$B$776,Q$119)+'СЕТ СН'!$I$14+СВЦЭМ!$D$10+'СЕТ СН'!$I$5-'СЕТ СН'!$I$24</f>
        <v>2800.72525374</v>
      </c>
      <c r="R148" s="36">
        <f>SUMIFS(СВЦЭМ!$D$33:$D$776,СВЦЭМ!$A$33:$A$776,$A148,СВЦЭМ!$B$33:$B$776,R$119)+'СЕТ СН'!$I$14+СВЦЭМ!$D$10+'СЕТ СН'!$I$5-'СЕТ СН'!$I$24</f>
        <v>2759.14733441</v>
      </c>
      <c r="S148" s="36">
        <f>SUMIFS(СВЦЭМ!$D$33:$D$776,СВЦЭМ!$A$33:$A$776,$A148,СВЦЭМ!$B$33:$B$776,S$119)+'СЕТ СН'!$I$14+СВЦЭМ!$D$10+'СЕТ СН'!$I$5-'СЕТ СН'!$I$24</f>
        <v>2724.7574977300001</v>
      </c>
      <c r="T148" s="36">
        <f>SUMIFS(СВЦЭМ!$D$33:$D$776,СВЦЭМ!$A$33:$A$776,$A148,СВЦЭМ!$B$33:$B$776,T$119)+'СЕТ СН'!$I$14+СВЦЭМ!$D$10+'СЕТ СН'!$I$5-'СЕТ СН'!$I$24</f>
        <v>2741.4234271800001</v>
      </c>
      <c r="U148" s="36">
        <f>SUMIFS(СВЦЭМ!$D$33:$D$776,СВЦЭМ!$A$33:$A$776,$A148,СВЦЭМ!$B$33:$B$776,U$119)+'СЕТ СН'!$I$14+СВЦЭМ!$D$10+'СЕТ СН'!$I$5-'СЕТ СН'!$I$24</f>
        <v>2773.8048200399999</v>
      </c>
      <c r="V148" s="36">
        <f>SUMIFS(СВЦЭМ!$D$33:$D$776,СВЦЭМ!$A$33:$A$776,$A148,СВЦЭМ!$B$33:$B$776,V$119)+'СЕТ СН'!$I$14+СВЦЭМ!$D$10+'СЕТ СН'!$I$5-'СЕТ СН'!$I$24</f>
        <v>2785.2918725099998</v>
      </c>
      <c r="W148" s="36">
        <f>SUMIFS(СВЦЭМ!$D$33:$D$776,СВЦЭМ!$A$33:$A$776,$A148,СВЦЭМ!$B$33:$B$776,W$119)+'СЕТ СН'!$I$14+СВЦЭМ!$D$10+'СЕТ СН'!$I$5-'СЕТ СН'!$I$24</f>
        <v>2776.9749866299999</v>
      </c>
      <c r="X148" s="36">
        <f>SUMIFS(СВЦЭМ!$D$33:$D$776,СВЦЭМ!$A$33:$A$776,$A148,СВЦЭМ!$B$33:$B$776,X$119)+'СЕТ СН'!$I$14+СВЦЭМ!$D$10+'СЕТ СН'!$I$5-'СЕТ СН'!$I$24</f>
        <v>2742.3417989600002</v>
      </c>
      <c r="Y148" s="36">
        <f>SUMIFS(СВЦЭМ!$D$33:$D$776,СВЦЭМ!$A$33:$A$776,$A148,СВЦЭМ!$B$33:$B$776,Y$119)+'СЕТ СН'!$I$14+СВЦЭМ!$D$10+'СЕТ СН'!$I$5-'СЕТ СН'!$I$24</f>
        <v>2737.0282864599999</v>
      </c>
    </row>
    <row r="149" spans="1:27" ht="15.75" x14ac:dyDescent="0.2">
      <c r="A149" s="35">
        <f t="shared" si="3"/>
        <v>43738</v>
      </c>
      <c r="B149" s="36">
        <f>SUMIFS(СВЦЭМ!$D$33:$D$776,СВЦЭМ!$A$33:$A$776,$A149,СВЦЭМ!$B$33:$B$776,B$119)+'СЕТ СН'!$I$14+СВЦЭМ!$D$10+'СЕТ СН'!$I$5-'СЕТ СН'!$I$24</f>
        <v>2789.6590509299999</v>
      </c>
      <c r="C149" s="36">
        <f>SUMIFS(СВЦЭМ!$D$33:$D$776,СВЦЭМ!$A$33:$A$776,$A149,СВЦЭМ!$B$33:$B$776,C$119)+'СЕТ СН'!$I$14+СВЦЭМ!$D$10+'СЕТ СН'!$I$5-'СЕТ СН'!$I$24</f>
        <v>2822.8632675500003</v>
      </c>
      <c r="D149" s="36">
        <f>SUMIFS(СВЦЭМ!$D$33:$D$776,СВЦЭМ!$A$33:$A$776,$A149,СВЦЭМ!$B$33:$B$776,D$119)+'СЕТ СН'!$I$14+СВЦЭМ!$D$10+'СЕТ СН'!$I$5-'СЕТ СН'!$I$24</f>
        <v>2838.3222993200002</v>
      </c>
      <c r="E149" s="36">
        <f>SUMIFS(СВЦЭМ!$D$33:$D$776,СВЦЭМ!$A$33:$A$776,$A149,СВЦЭМ!$B$33:$B$776,E$119)+'СЕТ СН'!$I$14+СВЦЭМ!$D$10+'СЕТ СН'!$I$5-'СЕТ СН'!$I$24</f>
        <v>2852.1470218200002</v>
      </c>
      <c r="F149" s="36">
        <f>SUMIFS(СВЦЭМ!$D$33:$D$776,СВЦЭМ!$A$33:$A$776,$A149,СВЦЭМ!$B$33:$B$776,F$119)+'СЕТ СН'!$I$14+СВЦЭМ!$D$10+'СЕТ СН'!$I$5-'СЕТ СН'!$I$24</f>
        <v>2845.01199043</v>
      </c>
      <c r="G149" s="36">
        <f>SUMIFS(СВЦЭМ!$D$33:$D$776,СВЦЭМ!$A$33:$A$776,$A149,СВЦЭМ!$B$33:$B$776,G$119)+'СЕТ СН'!$I$14+СВЦЭМ!$D$10+'СЕТ СН'!$I$5-'СЕТ СН'!$I$24</f>
        <v>2829.85253483</v>
      </c>
      <c r="H149" s="36">
        <f>SUMIFS(СВЦЭМ!$D$33:$D$776,СВЦЭМ!$A$33:$A$776,$A149,СВЦЭМ!$B$33:$B$776,H$119)+'СЕТ СН'!$I$14+СВЦЭМ!$D$10+'СЕТ СН'!$I$5-'СЕТ СН'!$I$24</f>
        <v>2777.1253570899999</v>
      </c>
      <c r="I149" s="36">
        <f>SUMIFS(СВЦЭМ!$D$33:$D$776,СВЦЭМ!$A$33:$A$776,$A149,СВЦЭМ!$B$33:$B$776,I$119)+'СЕТ СН'!$I$14+СВЦЭМ!$D$10+'СЕТ СН'!$I$5-'СЕТ СН'!$I$24</f>
        <v>2764.8548333200001</v>
      </c>
      <c r="J149" s="36">
        <f>SUMIFS(СВЦЭМ!$D$33:$D$776,СВЦЭМ!$A$33:$A$776,$A149,СВЦЭМ!$B$33:$B$776,J$119)+'СЕТ СН'!$I$14+СВЦЭМ!$D$10+'СЕТ СН'!$I$5-'СЕТ СН'!$I$24</f>
        <v>2780.5870475299998</v>
      </c>
      <c r="K149" s="36">
        <f>SUMIFS(СВЦЭМ!$D$33:$D$776,СВЦЭМ!$A$33:$A$776,$A149,СВЦЭМ!$B$33:$B$776,K$119)+'СЕТ СН'!$I$14+СВЦЭМ!$D$10+'СЕТ СН'!$I$5-'СЕТ СН'!$I$24</f>
        <v>2784.5708634299999</v>
      </c>
      <c r="L149" s="36">
        <f>SUMIFS(СВЦЭМ!$D$33:$D$776,СВЦЭМ!$A$33:$A$776,$A149,СВЦЭМ!$B$33:$B$776,L$119)+'СЕТ СН'!$I$14+СВЦЭМ!$D$10+'СЕТ СН'!$I$5-'СЕТ СН'!$I$24</f>
        <v>2779.3487208900001</v>
      </c>
      <c r="M149" s="36">
        <f>SUMIFS(СВЦЭМ!$D$33:$D$776,СВЦЭМ!$A$33:$A$776,$A149,СВЦЭМ!$B$33:$B$776,M$119)+'СЕТ СН'!$I$14+СВЦЭМ!$D$10+'СЕТ СН'!$I$5-'СЕТ СН'!$I$24</f>
        <v>2754.33603748</v>
      </c>
      <c r="N149" s="36">
        <f>SUMIFS(СВЦЭМ!$D$33:$D$776,СВЦЭМ!$A$33:$A$776,$A149,СВЦЭМ!$B$33:$B$776,N$119)+'СЕТ СН'!$I$14+СВЦЭМ!$D$10+'СЕТ СН'!$I$5-'СЕТ СН'!$I$24</f>
        <v>2744.9881906400001</v>
      </c>
      <c r="O149" s="36">
        <f>SUMIFS(СВЦЭМ!$D$33:$D$776,СВЦЭМ!$A$33:$A$776,$A149,СВЦЭМ!$B$33:$B$776,O$119)+'СЕТ СН'!$I$14+СВЦЭМ!$D$10+'СЕТ СН'!$I$5-'СЕТ СН'!$I$24</f>
        <v>2726.05693664</v>
      </c>
      <c r="P149" s="36">
        <f>SUMIFS(СВЦЭМ!$D$33:$D$776,СВЦЭМ!$A$33:$A$776,$A149,СВЦЭМ!$B$33:$B$776,P$119)+'СЕТ СН'!$I$14+СВЦЭМ!$D$10+'СЕТ СН'!$I$5-'СЕТ СН'!$I$24</f>
        <v>2732.9312663300002</v>
      </c>
      <c r="Q149" s="36">
        <f>SUMIFS(СВЦЭМ!$D$33:$D$776,СВЦЭМ!$A$33:$A$776,$A149,СВЦЭМ!$B$33:$B$776,Q$119)+'СЕТ СН'!$I$14+СВЦЭМ!$D$10+'СЕТ СН'!$I$5-'СЕТ СН'!$I$24</f>
        <v>2738.4740553700003</v>
      </c>
      <c r="R149" s="36">
        <f>SUMIFS(СВЦЭМ!$D$33:$D$776,СВЦЭМ!$A$33:$A$776,$A149,СВЦЭМ!$B$33:$B$776,R$119)+'СЕТ СН'!$I$14+СВЦЭМ!$D$10+'СЕТ СН'!$I$5-'СЕТ СН'!$I$24</f>
        <v>2704.99880708</v>
      </c>
      <c r="S149" s="36">
        <f>SUMIFS(СВЦЭМ!$D$33:$D$776,СВЦЭМ!$A$33:$A$776,$A149,СВЦЭМ!$B$33:$B$776,S$119)+'СЕТ СН'!$I$14+СВЦЭМ!$D$10+'СЕТ СН'!$I$5-'СЕТ СН'!$I$24</f>
        <v>2711.2374155400003</v>
      </c>
      <c r="T149" s="36">
        <f>SUMIFS(СВЦЭМ!$D$33:$D$776,СВЦЭМ!$A$33:$A$776,$A149,СВЦЭМ!$B$33:$B$776,T$119)+'СЕТ СН'!$I$14+СВЦЭМ!$D$10+'СЕТ СН'!$I$5-'СЕТ СН'!$I$24</f>
        <v>2725.1352330499999</v>
      </c>
      <c r="U149" s="36">
        <f>SUMIFS(СВЦЭМ!$D$33:$D$776,СВЦЭМ!$A$33:$A$776,$A149,СВЦЭМ!$B$33:$B$776,U$119)+'СЕТ СН'!$I$14+СВЦЭМ!$D$10+'СЕТ СН'!$I$5-'СЕТ СН'!$I$24</f>
        <v>2753.6615119799999</v>
      </c>
      <c r="V149" s="36">
        <f>SUMIFS(СВЦЭМ!$D$33:$D$776,СВЦЭМ!$A$33:$A$776,$A149,СВЦЭМ!$B$33:$B$776,V$119)+'СЕТ СН'!$I$14+СВЦЭМ!$D$10+'СЕТ СН'!$I$5-'СЕТ СН'!$I$24</f>
        <v>2758.7226732200002</v>
      </c>
      <c r="W149" s="36">
        <f>SUMIFS(СВЦЭМ!$D$33:$D$776,СВЦЭМ!$A$33:$A$776,$A149,СВЦЭМ!$B$33:$B$776,W$119)+'СЕТ СН'!$I$14+СВЦЭМ!$D$10+'СЕТ СН'!$I$5-'СЕТ СН'!$I$24</f>
        <v>2751.7007547000003</v>
      </c>
      <c r="X149" s="36">
        <f>SUMIFS(СВЦЭМ!$D$33:$D$776,СВЦЭМ!$A$33:$A$776,$A149,СВЦЭМ!$B$33:$B$776,X$119)+'СЕТ СН'!$I$14+СВЦЭМ!$D$10+'СЕТ СН'!$I$5-'СЕТ СН'!$I$24</f>
        <v>2722.0854503199998</v>
      </c>
      <c r="Y149" s="36">
        <f>SUMIFS(СВЦЭМ!$D$33:$D$776,СВЦЭМ!$A$33:$A$776,$A149,СВЦЭМ!$B$33:$B$776,Y$119)+'СЕТ СН'!$I$14+СВЦЭМ!$D$10+'СЕТ СН'!$I$5-'СЕТ СН'!$I$24</f>
        <v>2699.6294769400001</v>
      </c>
    </row>
    <row r="150" spans="1:27" ht="15.75" hidden="1" x14ac:dyDescent="0.2">
      <c r="A150" s="35">
        <f t="shared" si="3"/>
        <v>43739</v>
      </c>
      <c r="B150" s="36">
        <f>SUMIFS(СВЦЭМ!$D$33:$D$776,СВЦЭМ!$A$33:$A$776,$A150,СВЦЭМ!$B$33:$B$776,B$119)+'СЕТ СН'!$I$14+СВЦЭМ!$D$10+'СЕТ СН'!$I$5-'СЕТ СН'!$I$24</f>
        <v>2200.8974639100002</v>
      </c>
      <c r="C150" s="36">
        <f>SUMIFS(СВЦЭМ!$D$33:$D$776,СВЦЭМ!$A$33:$A$776,$A150,СВЦЭМ!$B$33:$B$776,C$119)+'СЕТ СН'!$I$14+СВЦЭМ!$D$10+'СЕТ СН'!$I$5-'СЕТ СН'!$I$24</f>
        <v>2200.8974639100002</v>
      </c>
      <c r="D150" s="36">
        <f>SUMIFS(СВЦЭМ!$D$33:$D$776,СВЦЭМ!$A$33:$A$776,$A150,СВЦЭМ!$B$33:$B$776,D$119)+'СЕТ СН'!$I$14+СВЦЭМ!$D$10+'СЕТ СН'!$I$5-'СЕТ СН'!$I$24</f>
        <v>2200.8974639100002</v>
      </c>
      <c r="E150" s="36">
        <f>SUMIFS(СВЦЭМ!$D$33:$D$776,СВЦЭМ!$A$33:$A$776,$A150,СВЦЭМ!$B$33:$B$776,E$119)+'СЕТ СН'!$I$14+СВЦЭМ!$D$10+'СЕТ СН'!$I$5-'СЕТ СН'!$I$24</f>
        <v>2200.8974639100002</v>
      </c>
      <c r="F150" s="36">
        <f>SUMIFS(СВЦЭМ!$D$33:$D$776,СВЦЭМ!$A$33:$A$776,$A150,СВЦЭМ!$B$33:$B$776,F$119)+'СЕТ СН'!$I$14+СВЦЭМ!$D$10+'СЕТ СН'!$I$5-'СЕТ СН'!$I$24</f>
        <v>2200.8974639100002</v>
      </c>
      <c r="G150" s="36">
        <f>SUMIFS(СВЦЭМ!$D$33:$D$776,СВЦЭМ!$A$33:$A$776,$A150,СВЦЭМ!$B$33:$B$776,G$119)+'СЕТ СН'!$I$14+СВЦЭМ!$D$10+'СЕТ СН'!$I$5-'СЕТ СН'!$I$24</f>
        <v>2200.8974639100002</v>
      </c>
      <c r="H150" s="36">
        <f>SUMIFS(СВЦЭМ!$D$33:$D$776,СВЦЭМ!$A$33:$A$776,$A150,СВЦЭМ!$B$33:$B$776,H$119)+'СЕТ СН'!$I$14+СВЦЭМ!$D$10+'СЕТ СН'!$I$5-'СЕТ СН'!$I$24</f>
        <v>2200.8974639100002</v>
      </c>
      <c r="I150" s="36">
        <f>SUMIFS(СВЦЭМ!$D$33:$D$776,СВЦЭМ!$A$33:$A$776,$A150,СВЦЭМ!$B$33:$B$776,I$119)+'СЕТ СН'!$I$14+СВЦЭМ!$D$10+'СЕТ СН'!$I$5-'СЕТ СН'!$I$24</f>
        <v>2200.8974639100002</v>
      </c>
      <c r="J150" s="36">
        <f>SUMIFS(СВЦЭМ!$D$33:$D$776,СВЦЭМ!$A$33:$A$776,$A150,СВЦЭМ!$B$33:$B$776,J$119)+'СЕТ СН'!$I$14+СВЦЭМ!$D$10+'СЕТ СН'!$I$5-'СЕТ СН'!$I$24</f>
        <v>2200.8974639100002</v>
      </c>
      <c r="K150" s="36">
        <f>SUMIFS(СВЦЭМ!$D$33:$D$776,СВЦЭМ!$A$33:$A$776,$A150,СВЦЭМ!$B$33:$B$776,K$119)+'СЕТ СН'!$I$14+СВЦЭМ!$D$10+'СЕТ СН'!$I$5-'СЕТ СН'!$I$24</f>
        <v>2200.8974639100002</v>
      </c>
      <c r="L150" s="36">
        <f>SUMIFS(СВЦЭМ!$D$33:$D$776,СВЦЭМ!$A$33:$A$776,$A150,СВЦЭМ!$B$33:$B$776,L$119)+'СЕТ СН'!$I$14+СВЦЭМ!$D$10+'СЕТ СН'!$I$5-'СЕТ СН'!$I$24</f>
        <v>2200.8974639100002</v>
      </c>
      <c r="M150" s="36">
        <f>SUMIFS(СВЦЭМ!$D$33:$D$776,СВЦЭМ!$A$33:$A$776,$A150,СВЦЭМ!$B$33:$B$776,M$119)+'СЕТ СН'!$I$14+СВЦЭМ!$D$10+'СЕТ СН'!$I$5-'СЕТ СН'!$I$24</f>
        <v>2200.8974639100002</v>
      </c>
      <c r="N150" s="36">
        <f>SUMIFS(СВЦЭМ!$D$33:$D$776,СВЦЭМ!$A$33:$A$776,$A150,СВЦЭМ!$B$33:$B$776,N$119)+'СЕТ СН'!$I$14+СВЦЭМ!$D$10+'СЕТ СН'!$I$5-'СЕТ СН'!$I$24</f>
        <v>2200.8974639100002</v>
      </c>
      <c r="O150" s="36">
        <f>SUMIFS(СВЦЭМ!$D$33:$D$776,СВЦЭМ!$A$33:$A$776,$A150,СВЦЭМ!$B$33:$B$776,O$119)+'СЕТ СН'!$I$14+СВЦЭМ!$D$10+'СЕТ СН'!$I$5-'СЕТ СН'!$I$24</f>
        <v>2200.8974639100002</v>
      </c>
      <c r="P150" s="36">
        <f>SUMIFS(СВЦЭМ!$D$33:$D$776,СВЦЭМ!$A$33:$A$776,$A150,СВЦЭМ!$B$33:$B$776,P$119)+'СЕТ СН'!$I$14+СВЦЭМ!$D$10+'СЕТ СН'!$I$5-'СЕТ СН'!$I$24</f>
        <v>2200.8974639100002</v>
      </c>
      <c r="Q150" s="36">
        <f>SUMIFS(СВЦЭМ!$D$33:$D$776,СВЦЭМ!$A$33:$A$776,$A150,СВЦЭМ!$B$33:$B$776,Q$119)+'СЕТ СН'!$I$14+СВЦЭМ!$D$10+'СЕТ СН'!$I$5-'СЕТ СН'!$I$24</f>
        <v>2200.8974639100002</v>
      </c>
      <c r="R150" s="36">
        <f>SUMIFS(СВЦЭМ!$D$33:$D$776,СВЦЭМ!$A$33:$A$776,$A150,СВЦЭМ!$B$33:$B$776,R$119)+'СЕТ СН'!$I$14+СВЦЭМ!$D$10+'СЕТ СН'!$I$5-'СЕТ СН'!$I$24</f>
        <v>2200.8974639100002</v>
      </c>
      <c r="S150" s="36">
        <f>SUMIFS(СВЦЭМ!$D$33:$D$776,СВЦЭМ!$A$33:$A$776,$A150,СВЦЭМ!$B$33:$B$776,S$119)+'СЕТ СН'!$I$14+СВЦЭМ!$D$10+'СЕТ СН'!$I$5-'СЕТ СН'!$I$24</f>
        <v>2200.8974639100002</v>
      </c>
      <c r="T150" s="36">
        <f>SUMIFS(СВЦЭМ!$D$33:$D$776,СВЦЭМ!$A$33:$A$776,$A150,СВЦЭМ!$B$33:$B$776,T$119)+'СЕТ СН'!$I$14+СВЦЭМ!$D$10+'СЕТ СН'!$I$5-'СЕТ СН'!$I$24</f>
        <v>2200.8974639100002</v>
      </c>
      <c r="U150" s="36">
        <f>SUMIFS(СВЦЭМ!$D$33:$D$776,СВЦЭМ!$A$33:$A$776,$A150,СВЦЭМ!$B$33:$B$776,U$119)+'СЕТ СН'!$I$14+СВЦЭМ!$D$10+'СЕТ СН'!$I$5-'СЕТ СН'!$I$24</f>
        <v>2200.8974639100002</v>
      </c>
      <c r="V150" s="36">
        <f>SUMIFS(СВЦЭМ!$D$33:$D$776,СВЦЭМ!$A$33:$A$776,$A150,СВЦЭМ!$B$33:$B$776,V$119)+'СЕТ СН'!$I$14+СВЦЭМ!$D$10+'СЕТ СН'!$I$5-'СЕТ СН'!$I$24</f>
        <v>2200.8974639100002</v>
      </c>
      <c r="W150" s="36">
        <f>SUMIFS(СВЦЭМ!$D$33:$D$776,СВЦЭМ!$A$33:$A$776,$A150,СВЦЭМ!$B$33:$B$776,W$119)+'СЕТ СН'!$I$14+СВЦЭМ!$D$10+'СЕТ СН'!$I$5-'СЕТ СН'!$I$24</f>
        <v>2200.8974639100002</v>
      </c>
      <c r="X150" s="36">
        <f>SUMIFS(СВЦЭМ!$D$33:$D$776,СВЦЭМ!$A$33:$A$776,$A150,СВЦЭМ!$B$33:$B$776,X$119)+'СЕТ СН'!$I$14+СВЦЭМ!$D$10+'СЕТ СН'!$I$5-'СЕТ СН'!$I$24</f>
        <v>2200.8974639100002</v>
      </c>
      <c r="Y150" s="36">
        <f>SUMIFS(СВЦЭМ!$D$33:$D$776,СВЦЭМ!$A$33:$A$776,$A150,СВЦЭМ!$B$33:$B$776,Y$119)+'СЕТ СН'!$I$14+СВЦЭМ!$D$10+'СЕТ СН'!$I$5-'СЕТ СН'!$I$24</f>
        <v>2200.8974639100002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151</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01.09.2019</v>
      </c>
      <c r="B156" s="36">
        <f>SUMIFS(СВЦЭМ!$E$33:$E$776,СВЦЭМ!$A$33:$A$776,$A156,СВЦЭМ!$B$33:$B$776,B$155)+'СЕТ СН'!$F$15</f>
        <v>120.0546025</v>
      </c>
      <c r="C156" s="36">
        <f>SUMIFS(СВЦЭМ!$E$33:$E$776,СВЦЭМ!$A$33:$A$776,$A156,СВЦЭМ!$B$33:$B$776,C$155)+'СЕТ СН'!$F$15</f>
        <v>126.39366032</v>
      </c>
      <c r="D156" s="36">
        <f>SUMIFS(СВЦЭМ!$E$33:$E$776,СВЦЭМ!$A$33:$A$776,$A156,СВЦЭМ!$B$33:$B$776,D$155)+'СЕТ СН'!$F$15</f>
        <v>131.0630328</v>
      </c>
      <c r="E156" s="36">
        <f>SUMIFS(СВЦЭМ!$E$33:$E$776,СВЦЭМ!$A$33:$A$776,$A156,СВЦЭМ!$B$33:$B$776,E$155)+'СЕТ СН'!$F$15</f>
        <v>135.9287923</v>
      </c>
      <c r="F156" s="36">
        <f>SUMIFS(СВЦЭМ!$E$33:$E$776,СВЦЭМ!$A$33:$A$776,$A156,СВЦЭМ!$B$33:$B$776,F$155)+'СЕТ СН'!$F$15</f>
        <v>137.09256875</v>
      </c>
      <c r="G156" s="36">
        <f>SUMIFS(СВЦЭМ!$E$33:$E$776,СВЦЭМ!$A$33:$A$776,$A156,СВЦЭМ!$B$33:$B$776,G$155)+'СЕТ СН'!$F$15</f>
        <v>135.31950721000001</v>
      </c>
      <c r="H156" s="36">
        <f>SUMIFS(СВЦЭМ!$E$33:$E$776,СВЦЭМ!$A$33:$A$776,$A156,СВЦЭМ!$B$33:$B$776,H$155)+'СЕТ СН'!$F$15</f>
        <v>131.36563848</v>
      </c>
      <c r="I156" s="36">
        <f>SUMIFS(СВЦЭМ!$E$33:$E$776,СВЦЭМ!$A$33:$A$776,$A156,СВЦЭМ!$B$33:$B$776,I$155)+'СЕТ СН'!$F$15</f>
        <v>124.67901630999999</v>
      </c>
      <c r="J156" s="36">
        <f>SUMIFS(СВЦЭМ!$E$33:$E$776,СВЦЭМ!$A$33:$A$776,$A156,СВЦЭМ!$B$33:$B$776,J$155)+'СЕТ СН'!$F$15</f>
        <v>116.35630557</v>
      </c>
      <c r="K156" s="36">
        <f>SUMIFS(СВЦЭМ!$E$33:$E$776,СВЦЭМ!$A$33:$A$776,$A156,СВЦЭМ!$B$33:$B$776,K$155)+'СЕТ СН'!$F$15</f>
        <v>109.24775008</v>
      </c>
      <c r="L156" s="36">
        <f>SUMIFS(СВЦЭМ!$E$33:$E$776,СВЦЭМ!$A$33:$A$776,$A156,СВЦЭМ!$B$33:$B$776,L$155)+'СЕТ СН'!$F$15</f>
        <v>108.85055597</v>
      </c>
      <c r="M156" s="36">
        <f>SUMIFS(СВЦЭМ!$E$33:$E$776,СВЦЭМ!$A$33:$A$776,$A156,СВЦЭМ!$B$33:$B$776,M$155)+'СЕТ СН'!$F$15</f>
        <v>109.10936384</v>
      </c>
      <c r="N156" s="36">
        <f>SUMIFS(СВЦЭМ!$E$33:$E$776,СВЦЭМ!$A$33:$A$776,$A156,СВЦЭМ!$B$33:$B$776,N$155)+'СЕТ СН'!$F$15</f>
        <v>111.62581797999999</v>
      </c>
      <c r="O156" s="36">
        <f>SUMIFS(СВЦЭМ!$E$33:$E$776,СВЦЭМ!$A$33:$A$776,$A156,СВЦЭМ!$B$33:$B$776,O$155)+'СЕТ СН'!$F$15</f>
        <v>112.3027833</v>
      </c>
      <c r="P156" s="36">
        <f>SUMIFS(СВЦЭМ!$E$33:$E$776,СВЦЭМ!$A$33:$A$776,$A156,СВЦЭМ!$B$33:$B$776,P$155)+'СЕТ СН'!$F$15</f>
        <v>113.71317762</v>
      </c>
      <c r="Q156" s="36">
        <f>SUMIFS(СВЦЭМ!$E$33:$E$776,СВЦЭМ!$A$33:$A$776,$A156,СВЦЭМ!$B$33:$B$776,Q$155)+'СЕТ СН'!$F$15</f>
        <v>114.80706499</v>
      </c>
      <c r="R156" s="36">
        <f>SUMIFS(СВЦЭМ!$E$33:$E$776,СВЦЭМ!$A$33:$A$776,$A156,СВЦЭМ!$B$33:$B$776,R$155)+'СЕТ СН'!$F$15</f>
        <v>106.75466591999999</v>
      </c>
      <c r="S156" s="36">
        <f>SUMIFS(СВЦЭМ!$E$33:$E$776,СВЦЭМ!$A$33:$A$776,$A156,СВЦЭМ!$B$33:$B$776,S$155)+'СЕТ СН'!$F$15</f>
        <v>100.03974571000001</v>
      </c>
      <c r="T156" s="36">
        <f>SUMIFS(СВЦЭМ!$E$33:$E$776,СВЦЭМ!$A$33:$A$776,$A156,СВЦЭМ!$B$33:$B$776,T$155)+'СЕТ СН'!$F$15</f>
        <v>101.02684369000001</v>
      </c>
      <c r="U156" s="36">
        <f>SUMIFS(СВЦЭМ!$E$33:$E$776,СВЦЭМ!$A$33:$A$776,$A156,СВЦЭМ!$B$33:$B$776,U$155)+'СЕТ СН'!$F$15</f>
        <v>101.87926053</v>
      </c>
      <c r="V156" s="36">
        <f>SUMIFS(СВЦЭМ!$E$33:$E$776,СВЦЭМ!$A$33:$A$776,$A156,СВЦЭМ!$B$33:$B$776,V$155)+'СЕТ СН'!$F$15</f>
        <v>108.04059205</v>
      </c>
      <c r="W156" s="36">
        <f>SUMIFS(СВЦЭМ!$E$33:$E$776,СВЦЭМ!$A$33:$A$776,$A156,СВЦЭМ!$B$33:$B$776,W$155)+'СЕТ СН'!$F$15</f>
        <v>105.34232360999999</v>
      </c>
      <c r="X156" s="36">
        <f>SUMIFS(СВЦЭМ!$E$33:$E$776,СВЦЭМ!$A$33:$A$776,$A156,СВЦЭМ!$B$33:$B$776,X$155)+'СЕТ СН'!$F$15</f>
        <v>99.231932369999996</v>
      </c>
      <c r="Y156" s="36">
        <f>SUMIFS(СВЦЭМ!$E$33:$E$776,СВЦЭМ!$A$33:$A$776,$A156,СВЦЭМ!$B$33:$B$776,Y$155)+'СЕТ СН'!$F$15</f>
        <v>107.80674822</v>
      </c>
      <c r="AA156" s="45"/>
    </row>
    <row r="157" spans="1:27" ht="15.75" x14ac:dyDescent="0.2">
      <c r="A157" s="35">
        <f>A156+1</f>
        <v>43710</v>
      </c>
      <c r="B157" s="36">
        <f>SUMIFS(СВЦЭМ!$E$33:$E$776,СВЦЭМ!$A$33:$A$776,$A157,СВЦЭМ!$B$33:$B$776,B$155)+'СЕТ СН'!$F$15</f>
        <v>126.26378593</v>
      </c>
      <c r="C157" s="36">
        <f>SUMIFS(СВЦЭМ!$E$33:$E$776,СВЦЭМ!$A$33:$A$776,$A157,СВЦЭМ!$B$33:$B$776,C$155)+'СЕТ СН'!$F$15</f>
        <v>128.16848591999999</v>
      </c>
      <c r="D157" s="36">
        <f>SUMIFS(СВЦЭМ!$E$33:$E$776,СВЦЭМ!$A$33:$A$776,$A157,СВЦЭМ!$B$33:$B$776,D$155)+'СЕТ СН'!$F$15</f>
        <v>131.02579098000001</v>
      </c>
      <c r="E157" s="36">
        <f>SUMIFS(СВЦЭМ!$E$33:$E$776,СВЦЭМ!$A$33:$A$776,$A157,СВЦЭМ!$B$33:$B$776,E$155)+'СЕТ СН'!$F$15</f>
        <v>131.73391665</v>
      </c>
      <c r="F157" s="36">
        <f>SUMIFS(СВЦЭМ!$E$33:$E$776,СВЦЭМ!$A$33:$A$776,$A157,СВЦЭМ!$B$33:$B$776,F$155)+'СЕТ СН'!$F$15</f>
        <v>137.19194199</v>
      </c>
      <c r="G157" s="36">
        <f>SUMIFS(СВЦЭМ!$E$33:$E$776,СВЦЭМ!$A$33:$A$776,$A157,СВЦЭМ!$B$33:$B$776,G$155)+'СЕТ СН'!$F$15</f>
        <v>131.43505952000001</v>
      </c>
      <c r="H157" s="36">
        <f>SUMIFS(СВЦЭМ!$E$33:$E$776,СВЦЭМ!$A$33:$A$776,$A157,СВЦЭМ!$B$33:$B$776,H$155)+'СЕТ СН'!$F$15</f>
        <v>130.55005005000001</v>
      </c>
      <c r="I157" s="36">
        <f>SUMIFS(СВЦЭМ!$E$33:$E$776,СВЦЭМ!$A$33:$A$776,$A157,СВЦЭМ!$B$33:$B$776,I$155)+'СЕТ СН'!$F$15</f>
        <v>131.35246370999999</v>
      </c>
      <c r="J157" s="36">
        <f>SUMIFS(СВЦЭМ!$E$33:$E$776,СВЦЭМ!$A$33:$A$776,$A157,СВЦЭМ!$B$33:$B$776,J$155)+'СЕТ СН'!$F$15</f>
        <v>127.68352937</v>
      </c>
      <c r="K157" s="36">
        <f>SUMIFS(СВЦЭМ!$E$33:$E$776,СВЦЭМ!$A$33:$A$776,$A157,СВЦЭМ!$B$33:$B$776,K$155)+'СЕТ СН'!$F$15</f>
        <v>120.07307695999999</v>
      </c>
      <c r="L157" s="36">
        <f>SUMIFS(СВЦЭМ!$E$33:$E$776,СВЦЭМ!$A$33:$A$776,$A157,СВЦЭМ!$B$33:$B$776,L$155)+'СЕТ СН'!$F$15</f>
        <v>119.94207793</v>
      </c>
      <c r="M157" s="36">
        <f>SUMIFS(СВЦЭМ!$E$33:$E$776,СВЦЭМ!$A$33:$A$776,$A157,СВЦЭМ!$B$33:$B$776,M$155)+'СЕТ СН'!$F$15</f>
        <v>120.77039687</v>
      </c>
      <c r="N157" s="36">
        <f>SUMIFS(СВЦЭМ!$E$33:$E$776,СВЦЭМ!$A$33:$A$776,$A157,СВЦЭМ!$B$33:$B$776,N$155)+'СЕТ СН'!$F$15</f>
        <v>122.47641557</v>
      </c>
      <c r="O157" s="36">
        <f>SUMIFS(СВЦЭМ!$E$33:$E$776,СВЦЭМ!$A$33:$A$776,$A157,СВЦЭМ!$B$33:$B$776,O$155)+'СЕТ СН'!$F$15</f>
        <v>120.93899268</v>
      </c>
      <c r="P157" s="36">
        <f>SUMIFS(СВЦЭМ!$E$33:$E$776,СВЦЭМ!$A$33:$A$776,$A157,СВЦЭМ!$B$33:$B$776,P$155)+'СЕТ СН'!$F$15</f>
        <v>120.95061635</v>
      </c>
      <c r="Q157" s="36">
        <f>SUMIFS(СВЦЭМ!$E$33:$E$776,СВЦЭМ!$A$33:$A$776,$A157,СВЦЭМ!$B$33:$B$776,Q$155)+'СЕТ СН'!$F$15</f>
        <v>121.8058034</v>
      </c>
      <c r="R157" s="36">
        <f>SUMIFS(СВЦЭМ!$E$33:$E$776,СВЦЭМ!$A$33:$A$776,$A157,СВЦЭМ!$B$33:$B$776,R$155)+'СЕТ СН'!$F$15</f>
        <v>114.90085172000001</v>
      </c>
      <c r="S157" s="36">
        <f>SUMIFS(СВЦЭМ!$E$33:$E$776,СВЦЭМ!$A$33:$A$776,$A157,СВЦЭМ!$B$33:$B$776,S$155)+'СЕТ СН'!$F$15</f>
        <v>107.2462531</v>
      </c>
      <c r="T157" s="36">
        <f>SUMIFS(СВЦЭМ!$E$33:$E$776,СВЦЭМ!$A$33:$A$776,$A157,СВЦЭМ!$B$33:$B$776,T$155)+'СЕТ СН'!$F$15</f>
        <v>107.28895903999999</v>
      </c>
      <c r="U157" s="36">
        <f>SUMIFS(СВЦЭМ!$E$33:$E$776,СВЦЭМ!$A$33:$A$776,$A157,СВЦЭМ!$B$33:$B$776,U$155)+'СЕТ СН'!$F$15</f>
        <v>107.21868652000001</v>
      </c>
      <c r="V157" s="36">
        <f>SUMIFS(СВЦЭМ!$E$33:$E$776,СВЦЭМ!$A$33:$A$776,$A157,СВЦЭМ!$B$33:$B$776,V$155)+'СЕТ СН'!$F$15</f>
        <v>110.55761388000001</v>
      </c>
      <c r="W157" s="36">
        <f>SUMIFS(СВЦЭМ!$E$33:$E$776,СВЦЭМ!$A$33:$A$776,$A157,СВЦЭМ!$B$33:$B$776,W$155)+'СЕТ СН'!$F$15</f>
        <v>107.7899364</v>
      </c>
      <c r="X157" s="36">
        <f>SUMIFS(СВЦЭМ!$E$33:$E$776,СВЦЭМ!$A$33:$A$776,$A157,СВЦЭМ!$B$33:$B$776,X$155)+'СЕТ СН'!$F$15</f>
        <v>112.20130684999999</v>
      </c>
      <c r="Y157" s="36">
        <f>SUMIFS(СВЦЭМ!$E$33:$E$776,СВЦЭМ!$A$33:$A$776,$A157,СВЦЭМ!$B$33:$B$776,Y$155)+'СЕТ СН'!$F$15</f>
        <v>122.62196788999999</v>
      </c>
    </row>
    <row r="158" spans="1:27" ht="15.75" x14ac:dyDescent="0.2">
      <c r="A158" s="35">
        <f t="shared" ref="A158:A186" si="4">A157+1</f>
        <v>43711</v>
      </c>
      <c r="B158" s="36">
        <f>SUMIFS(СВЦЭМ!$E$33:$E$776,СВЦЭМ!$A$33:$A$776,$A158,СВЦЭМ!$B$33:$B$776,B$155)+'СЕТ СН'!$F$15</f>
        <v>135.55397436000001</v>
      </c>
      <c r="C158" s="36">
        <f>SUMIFS(СВЦЭМ!$E$33:$E$776,СВЦЭМ!$A$33:$A$776,$A158,СВЦЭМ!$B$33:$B$776,C$155)+'СЕТ СН'!$F$15</f>
        <v>138.40457560999999</v>
      </c>
      <c r="D158" s="36">
        <f>SUMIFS(СВЦЭМ!$E$33:$E$776,СВЦЭМ!$A$33:$A$776,$A158,СВЦЭМ!$B$33:$B$776,D$155)+'СЕТ СН'!$F$15</f>
        <v>136.70905438</v>
      </c>
      <c r="E158" s="36">
        <f>SUMIFS(СВЦЭМ!$E$33:$E$776,СВЦЭМ!$A$33:$A$776,$A158,СВЦЭМ!$B$33:$B$776,E$155)+'СЕТ СН'!$F$15</f>
        <v>134.81840231999999</v>
      </c>
      <c r="F158" s="36">
        <f>SUMIFS(СВЦЭМ!$E$33:$E$776,СВЦЭМ!$A$33:$A$776,$A158,СВЦЭМ!$B$33:$B$776,F$155)+'СЕТ СН'!$F$15</f>
        <v>135.0924043</v>
      </c>
      <c r="G158" s="36">
        <f>SUMIFS(СВЦЭМ!$E$33:$E$776,СВЦЭМ!$A$33:$A$776,$A158,СВЦЭМ!$B$33:$B$776,G$155)+'СЕТ СН'!$F$15</f>
        <v>135.44586580999999</v>
      </c>
      <c r="H158" s="36">
        <f>SUMIFS(СВЦЭМ!$E$33:$E$776,СВЦЭМ!$A$33:$A$776,$A158,СВЦЭМ!$B$33:$B$776,H$155)+'СЕТ СН'!$F$15</f>
        <v>134.84434694999999</v>
      </c>
      <c r="I158" s="36">
        <f>SUMIFS(СВЦЭМ!$E$33:$E$776,СВЦЭМ!$A$33:$A$776,$A158,СВЦЭМ!$B$33:$B$776,I$155)+'СЕТ СН'!$F$15</f>
        <v>132.24480199999999</v>
      </c>
      <c r="J158" s="36">
        <f>SUMIFS(СВЦЭМ!$E$33:$E$776,СВЦЭМ!$A$33:$A$776,$A158,СВЦЭМ!$B$33:$B$776,J$155)+'СЕТ СН'!$F$15</f>
        <v>122.92811952</v>
      </c>
      <c r="K158" s="36">
        <f>SUMIFS(СВЦЭМ!$E$33:$E$776,СВЦЭМ!$A$33:$A$776,$A158,СВЦЭМ!$B$33:$B$776,K$155)+'СЕТ СН'!$F$15</f>
        <v>123.56716084</v>
      </c>
      <c r="L158" s="36">
        <f>SUMIFS(СВЦЭМ!$E$33:$E$776,СВЦЭМ!$A$33:$A$776,$A158,СВЦЭМ!$B$33:$B$776,L$155)+'СЕТ СН'!$F$15</f>
        <v>124.00041485</v>
      </c>
      <c r="M158" s="36">
        <f>SUMIFS(СВЦЭМ!$E$33:$E$776,СВЦЭМ!$A$33:$A$776,$A158,СВЦЭМ!$B$33:$B$776,M$155)+'СЕТ СН'!$F$15</f>
        <v>122.89574362</v>
      </c>
      <c r="N158" s="36">
        <f>SUMIFS(СВЦЭМ!$E$33:$E$776,СВЦЭМ!$A$33:$A$776,$A158,СВЦЭМ!$B$33:$B$776,N$155)+'СЕТ СН'!$F$15</f>
        <v>122.57146566999999</v>
      </c>
      <c r="O158" s="36">
        <f>SUMIFS(СВЦЭМ!$E$33:$E$776,СВЦЭМ!$A$33:$A$776,$A158,СВЦЭМ!$B$33:$B$776,O$155)+'СЕТ СН'!$F$15</f>
        <v>122.55491042</v>
      </c>
      <c r="P158" s="36">
        <f>SUMIFS(СВЦЭМ!$E$33:$E$776,СВЦЭМ!$A$33:$A$776,$A158,СВЦЭМ!$B$33:$B$776,P$155)+'СЕТ СН'!$F$15</f>
        <v>123.50472834999999</v>
      </c>
      <c r="Q158" s="36">
        <f>SUMIFS(СВЦЭМ!$E$33:$E$776,СВЦЭМ!$A$33:$A$776,$A158,СВЦЭМ!$B$33:$B$776,Q$155)+'СЕТ СН'!$F$15</f>
        <v>123.40400459999999</v>
      </c>
      <c r="R158" s="36">
        <f>SUMIFS(СВЦЭМ!$E$33:$E$776,СВЦЭМ!$A$33:$A$776,$A158,СВЦЭМ!$B$33:$B$776,R$155)+'СЕТ СН'!$F$15</f>
        <v>114.62729231</v>
      </c>
      <c r="S158" s="36">
        <f>SUMIFS(СВЦЭМ!$E$33:$E$776,СВЦЭМ!$A$33:$A$776,$A158,СВЦЭМ!$B$33:$B$776,S$155)+'СЕТ СН'!$F$15</f>
        <v>107.44286699</v>
      </c>
      <c r="T158" s="36">
        <f>SUMIFS(СВЦЭМ!$E$33:$E$776,СВЦЭМ!$A$33:$A$776,$A158,СВЦЭМ!$B$33:$B$776,T$155)+'СЕТ СН'!$F$15</f>
        <v>109.82522286</v>
      </c>
      <c r="U158" s="36">
        <f>SUMIFS(СВЦЭМ!$E$33:$E$776,СВЦЭМ!$A$33:$A$776,$A158,СВЦЭМ!$B$33:$B$776,U$155)+'СЕТ СН'!$F$15</f>
        <v>110.65993455</v>
      </c>
      <c r="V158" s="36">
        <f>SUMIFS(СВЦЭМ!$E$33:$E$776,СВЦЭМ!$A$33:$A$776,$A158,СВЦЭМ!$B$33:$B$776,V$155)+'СЕТ СН'!$F$15</f>
        <v>114.41399118</v>
      </c>
      <c r="W158" s="36">
        <f>SUMIFS(СВЦЭМ!$E$33:$E$776,СВЦЭМ!$A$33:$A$776,$A158,СВЦЭМ!$B$33:$B$776,W$155)+'СЕТ СН'!$F$15</f>
        <v>111.5441932</v>
      </c>
      <c r="X158" s="36">
        <f>SUMIFS(СВЦЭМ!$E$33:$E$776,СВЦЭМ!$A$33:$A$776,$A158,СВЦЭМ!$B$33:$B$776,X$155)+'СЕТ СН'!$F$15</f>
        <v>106.41727349999999</v>
      </c>
      <c r="Y158" s="36">
        <f>SUMIFS(СВЦЭМ!$E$33:$E$776,СВЦЭМ!$A$33:$A$776,$A158,СВЦЭМ!$B$33:$B$776,Y$155)+'СЕТ СН'!$F$15</f>
        <v>121.65924113</v>
      </c>
    </row>
    <row r="159" spans="1:27" ht="15.75" x14ac:dyDescent="0.2">
      <c r="A159" s="35">
        <f t="shared" si="4"/>
        <v>43712</v>
      </c>
      <c r="B159" s="36">
        <f>SUMIFS(СВЦЭМ!$E$33:$E$776,СВЦЭМ!$A$33:$A$776,$A159,СВЦЭМ!$B$33:$B$776,B$155)+'СЕТ СН'!$F$15</f>
        <v>135.06943484999999</v>
      </c>
      <c r="C159" s="36">
        <f>SUMIFS(СВЦЭМ!$E$33:$E$776,СВЦЭМ!$A$33:$A$776,$A159,СВЦЭМ!$B$33:$B$776,C$155)+'СЕТ СН'!$F$15</f>
        <v>136.14580654</v>
      </c>
      <c r="D159" s="36">
        <f>SUMIFS(СВЦЭМ!$E$33:$E$776,СВЦЭМ!$A$33:$A$776,$A159,СВЦЭМ!$B$33:$B$776,D$155)+'СЕТ СН'!$F$15</f>
        <v>135.15359963</v>
      </c>
      <c r="E159" s="36">
        <f>SUMIFS(СВЦЭМ!$E$33:$E$776,СВЦЭМ!$A$33:$A$776,$A159,СВЦЭМ!$B$33:$B$776,E$155)+'СЕТ СН'!$F$15</f>
        <v>134.11388158</v>
      </c>
      <c r="F159" s="36">
        <f>SUMIFS(СВЦЭМ!$E$33:$E$776,СВЦЭМ!$A$33:$A$776,$A159,СВЦЭМ!$B$33:$B$776,F$155)+'СЕТ СН'!$F$15</f>
        <v>131.61569886000001</v>
      </c>
      <c r="G159" s="36">
        <f>SUMIFS(СВЦЭМ!$E$33:$E$776,СВЦЭМ!$A$33:$A$776,$A159,СВЦЭМ!$B$33:$B$776,G$155)+'СЕТ СН'!$F$15</f>
        <v>134.09052269</v>
      </c>
      <c r="H159" s="36">
        <f>SUMIFS(СВЦЭМ!$E$33:$E$776,СВЦЭМ!$A$33:$A$776,$A159,СВЦЭМ!$B$33:$B$776,H$155)+'СЕТ СН'!$F$15</f>
        <v>128.17405016000001</v>
      </c>
      <c r="I159" s="36">
        <f>SUMIFS(СВЦЭМ!$E$33:$E$776,СВЦЭМ!$A$33:$A$776,$A159,СВЦЭМ!$B$33:$B$776,I$155)+'СЕТ СН'!$F$15</f>
        <v>125.73988457999999</v>
      </c>
      <c r="J159" s="36">
        <f>SUMIFS(СВЦЭМ!$E$33:$E$776,СВЦЭМ!$A$33:$A$776,$A159,СВЦЭМ!$B$33:$B$776,J$155)+'СЕТ СН'!$F$15</f>
        <v>123.63363222</v>
      </c>
      <c r="K159" s="36">
        <f>SUMIFS(СВЦЭМ!$E$33:$E$776,СВЦЭМ!$A$33:$A$776,$A159,СВЦЭМ!$B$33:$B$776,K$155)+'СЕТ СН'!$F$15</f>
        <v>125.18876449</v>
      </c>
      <c r="L159" s="36">
        <f>SUMIFS(СВЦЭМ!$E$33:$E$776,СВЦЭМ!$A$33:$A$776,$A159,СВЦЭМ!$B$33:$B$776,L$155)+'СЕТ СН'!$F$15</f>
        <v>126.30880789</v>
      </c>
      <c r="M159" s="36">
        <f>SUMIFS(СВЦЭМ!$E$33:$E$776,СВЦЭМ!$A$33:$A$776,$A159,СВЦЭМ!$B$33:$B$776,M$155)+'СЕТ СН'!$F$15</f>
        <v>126.41236850999999</v>
      </c>
      <c r="N159" s="36">
        <f>SUMIFS(СВЦЭМ!$E$33:$E$776,СВЦЭМ!$A$33:$A$776,$A159,СВЦЭМ!$B$33:$B$776,N$155)+'СЕТ СН'!$F$15</f>
        <v>125.8032358</v>
      </c>
      <c r="O159" s="36">
        <f>SUMIFS(СВЦЭМ!$E$33:$E$776,СВЦЭМ!$A$33:$A$776,$A159,СВЦЭМ!$B$33:$B$776,O$155)+'СЕТ СН'!$F$15</f>
        <v>125.89011279</v>
      </c>
      <c r="P159" s="36">
        <f>SUMIFS(СВЦЭМ!$E$33:$E$776,СВЦЭМ!$A$33:$A$776,$A159,СВЦЭМ!$B$33:$B$776,P$155)+'СЕТ СН'!$F$15</f>
        <v>126.84327810000001</v>
      </c>
      <c r="Q159" s="36">
        <f>SUMIFS(СВЦЭМ!$E$33:$E$776,СВЦЭМ!$A$33:$A$776,$A159,СВЦЭМ!$B$33:$B$776,Q$155)+'СЕТ СН'!$F$15</f>
        <v>125.84112460999999</v>
      </c>
      <c r="R159" s="36">
        <f>SUMIFS(СВЦЭМ!$E$33:$E$776,СВЦЭМ!$A$33:$A$776,$A159,СВЦЭМ!$B$33:$B$776,R$155)+'СЕТ СН'!$F$15</f>
        <v>116.38673844</v>
      </c>
      <c r="S159" s="36">
        <f>SUMIFS(СВЦЭМ!$E$33:$E$776,СВЦЭМ!$A$33:$A$776,$A159,СВЦЭМ!$B$33:$B$776,S$155)+'СЕТ СН'!$F$15</f>
        <v>109.62739395</v>
      </c>
      <c r="T159" s="36">
        <f>SUMIFS(СВЦЭМ!$E$33:$E$776,СВЦЭМ!$A$33:$A$776,$A159,СВЦЭМ!$B$33:$B$776,T$155)+'СЕТ СН'!$F$15</f>
        <v>109.67070962</v>
      </c>
      <c r="U159" s="36">
        <f>SUMIFS(СВЦЭМ!$E$33:$E$776,СВЦЭМ!$A$33:$A$776,$A159,СВЦЭМ!$B$33:$B$776,U$155)+'СЕТ СН'!$F$15</f>
        <v>109.94112833</v>
      </c>
      <c r="V159" s="36">
        <f>SUMIFS(СВЦЭМ!$E$33:$E$776,СВЦЭМ!$A$33:$A$776,$A159,СВЦЭМ!$B$33:$B$776,V$155)+'СЕТ СН'!$F$15</f>
        <v>112.30651075</v>
      </c>
      <c r="W159" s="36">
        <f>SUMIFS(СВЦЭМ!$E$33:$E$776,СВЦЭМ!$A$33:$A$776,$A159,СВЦЭМ!$B$33:$B$776,W$155)+'СЕТ СН'!$F$15</f>
        <v>111.20075953</v>
      </c>
      <c r="X159" s="36">
        <f>SUMIFS(СВЦЭМ!$E$33:$E$776,СВЦЭМ!$A$33:$A$776,$A159,СВЦЭМ!$B$33:$B$776,X$155)+'СЕТ СН'!$F$15</f>
        <v>107.54773581000001</v>
      </c>
      <c r="Y159" s="36">
        <f>SUMIFS(СВЦЭМ!$E$33:$E$776,СВЦЭМ!$A$33:$A$776,$A159,СВЦЭМ!$B$33:$B$776,Y$155)+'СЕТ СН'!$F$15</f>
        <v>119.73371306999999</v>
      </c>
    </row>
    <row r="160" spans="1:27" ht="15.75" x14ac:dyDescent="0.2">
      <c r="A160" s="35">
        <f t="shared" si="4"/>
        <v>43713</v>
      </c>
      <c r="B160" s="36">
        <f>SUMIFS(СВЦЭМ!$E$33:$E$776,СВЦЭМ!$A$33:$A$776,$A160,СВЦЭМ!$B$33:$B$776,B$155)+'СЕТ СН'!$F$15</f>
        <v>137.02207733</v>
      </c>
      <c r="C160" s="36">
        <f>SUMIFS(СВЦЭМ!$E$33:$E$776,СВЦЭМ!$A$33:$A$776,$A160,СВЦЭМ!$B$33:$B$776,C$155)+'СЕТ СН'!$F$15</f>
        <v>135.60806463</v>
      </c>
      <c r="D160" s="36">
        <f>SUMIFS(СВЦЭМ!$E$33:$E$776,СВЦЭМ!$A$33:$A$776,$A160,СВЦЭМ!$B$33:$B$776,D$155)+'СЕТ СН'!$F$15</f>
        <v>134.85620096</v>
      </c>
      <c r="E160" s="36">
        <f>SUMIFS(СВЦЭМ!$E$33:$E$776,СВЦЭМ!$A$33:$A$776,$A160,СВЦЭМ!$B$33:$B$776,E$155)+'СЕТ СН'!$F$15</f>
        <v>136.7421588</v>
      </c>
      <c r="F160" s="36">
        <f>SUMIFS(СВЦЭМ!$E$33:$E$776,СВЦЭМ!$A$33:$A$776,$A160,СВЦЭМ!$B$33:$B$776,F$155)+'СЕТ СН'!$F$15</f>
        <v>134.79471296</v>
      </c>
      <c r="G160" s="36">
        <f>SUMIFS(СВЦЭМ!$E$33:$E$776,СВЦЭМ!$A$33:$A$776,$A160,СВЦЭМ!$B$33:$B$776,G$155)+'СЕТ СН'!$F$15</f>
        <v>136.1806464</v>
      </c>
      <c r="H160" s="36">
        <f>SUMIFS(СВЦЭМ!$E$33:$E$776,СВЦЭМ!$A$33:$A$776,$A160,СВЦЭМ!$B$33:$B$776,H$155)+'СЕТ СН'!$F$15</f>
        <v>134.69395259999999</v>
      </c>
      <c r="I160" s="36">
        <f>SUMIFS(СВЦЭМ!$E$33:$E$776,СВЦЭМ!$A$33:$A$776,$A160,СВЦЭМ!$B$33:$B$776,I$155)+'СЕТ СН'!$F$15</f>
        <v>123.62765908999999</v>
      </c>
      <c r="J160" s="36">
        <f>SUMIFS(СВЦЭМ!$E$33:$E$776,СВЦЭМ!$A$33:$A$776,$A160,СВЦЭМ!$B$33:$B$776,J$155)+'СЕТ СН'!$F$15</f>
        <v>124.73219478999999</v>
      </c>
      <c r="K160" s="36">
        <f>SUMIFS(СВЦЭМ!$E$33:$E$776,СВЦЭМ!$A$33:$A$776,$A160,СВЦЭМ!$B$33:$B$776,K$155)+'СЕТ СН'!$F$15</f>
        <v>127.56746557</v>
      </c>
      <c r="L160" s="36">
        <f>SUMIFS(СВЦЭМ!$E$33:$E$776,СВЦЭМ!$A$33:$A$776,$A160,СВЦЭМ!$B$33:$B$776,L$155)+'СЕТ СН'!$F$15</f>
        <v>128.93932845</v>
      </c>
      <c r="M160" s="36">
        <f>SUMIFS(СВЦЭМ!$E$33:$E$776,СВЦЭМ!$A$33:$A$776,$A160,СВЦЭМ!$B$33:$B$776,M$155)+'СЕТ СН'!$F$15</f>
        <v>127.77908459</v>
      </c>
      <c r="N160" s="36">
        <f>SUMIFS(СВЦЭМ!$E$33:$E$776,СВЦЭМ!$A$33:$A$776,$A160,СВЦЭМ!$B$33:$B$776,N$155)+'СЕТ СН'!$F$15</f>
        <v>125.78236403</v>
      </c>
      <c r="O160" s="36">
        <f>SUMIFS(СВЦЭМ!$E$33:$E$776,СВЦЭМ!$A$33:$A$776,$A160,СВЦЭМ!$B$33:$B$776,O$155)+'СЕТ СН'!$F$15</f>
        <v>126.3861994</v>
      </c>
      <c r="P160" s="36">
        <f>SUMIFS(СВЦЭМ!$E$33:$E$776,СВЦЭМ!$A$33:$A$776,$A160,СВЦЭМ!$B$33:$B$776,P$155)+'СЕТ СН'!$F$15</f>
        <v>126.69606695</v>
      </c>
      <c r="Q160" s="36">
        <f>SUMIFS(СВЦЭМ!$E$33:$E$776,СВЦЭМ!$A$33:$A$776,$A160,СВЦЭМ!$B$33:$B$776,Q$155)+'СЕТ СН'!$F$15</f>
        <v>123.41213989000001</v>
      </c>
      <c r="R160" s="36">
        <f>SUMIFS(СВЦЭМ!$E$33:$E$776,СВЦЭМ!$A$33:$A$776,$A160,СВЦЭМ!$B$33:$B$776,R$155)+'СЕТ СН'!$F$15</f>
        <v>115.17182427</v>
      </c>
      <c r="S160" s="36">
        <f>SUMIFS(СВЦЭМ!$E$33:$E$776,СВЦЭМ!$A$33:$A$776,$A160,СВЦЭМ!$B$33:$B$776,S$155)+'СЕТ СН'!$F$15</f>
        <v>111.11283588000001</v>
      </c>
      <c r="T160" s="36">
        <f>SUMIFS(СВЦЭМ!$E$33:$E$776,СВЦЭМ!$A$33:$A$776,$A160,СВЦЭМ!$B$33:$B$776,T$155)+'СЕТ СН'!$F$15</f>
        <v>116.92267857</v>
      </c>
      <c r="U160" s="36">
        <f>SUMIFS(СВЦЭМ!$E$33:$E$776,СВЦЭМ!$A$33:$A$776,$A160,СВЦЭМ!$B$33:$B$776,U$155)+'СЕТ СН'!$F$15</f>
        <v>112.24094033</v>
      </c>
      <c r="V160" s="36">
        <f>SUMIFS(СВЦЭМ!$E$33:$E$776,СВЦЭМ!$A$33:$A$776,$A160,СВЦЭМ!$B$33:$B$776,V$155)+'СЕТ СН'!$F$15</f>
        <v>113.31324506999999</v>
      </c>
      <c r="W160" s="36">
        <f>SUMIFS(СВЦЭМ!$E$33:$E$776,СВЦЭМ!$A$33:$A$776,$A160,СВЦЭМ!$B$33:$B$776,W$155)+'СЕТ СН'!$F$15</f>
        <v>110.99853975000001</v>
      </c>
      <c r="X160" s="36">
        <f>SUMIFS(СВЦЭМ!$E$33:$E$776,СВЦЭМ!$A$33:$A$776,$A160,СВЦЭМ!$B$33:$B$776,X$155)+'СЕТ СН'!$F$15</f>
        <v>105.48206759</v>
      </c>
      <c r="Y160" s="36">
        <f>SUMIFS(СВЦЭМ!$E$33:$E$776,СВЦЭМ!$A$33:$A$776,$A160,СВЦЭМ!$B$33:$B$776,Y$155)+'СЕТ СН'!$F$15</f>
        <v>112.34911585</v>
      </c>
    </row>
    <row r="161" spans="1:25" ht="15.75" x14ac:dyDescent="0.2">
      <c r="A161" s="35">
        <f t="shared" si="4"/>
        <v>43714</v>
      </c>
      <c r="B161" s="36">
        <f>SUMIFS(СВЦЭМ!$E$33:$E$776,СВЦЭМ!$A$33:$A$776,$A161,СВЦЭМ!$B$33:$B$776,B$155)+'СЕТ СН'!$F$15</f>
        <v>115.12251473000001</v>
      </c>
      <c r="C161" s="36">
        <f>SUMIFS(СВЦЭМ!$E$33:$E$776,СВЦЭМ!$A$33:$A$776,$A161,СВЦЭМ!$B$33:$B$776,C$155)+'СЕТ СН'!$F$15</f>
        <v>129.00717574999999</v>
      </c>
      <c r="D161" s="36">
        <f>SUMIFS(СВЦЭМ!$E$33:$E$776,СВЦЭМ!$A$33:$A$776,$A161,СВЦЭМ!$B$33:$B$776,D$155)+'СЕТ СН'!$F$15</f>
        <v>139.02286237000001</v>
      </c>
      <c r="E161" s="36">
        <f>SUMIFS(СВЦЭМ!$E$33:$E$776,СВЦЭМ!$A$33:$A$776,$A161,СВЦЭМ!$B$33:$B$776,E$155)+'СЕТ СН'!$F$15</f>
        <v>146.47305772999999</v>
      </c>
      <c r="F161" s="36">
        <f>SUMIFS(СВЦЭМ!$E$33:$E$776,СВЦЭМ!$A$33:$A$776,$A161,СВЦЭМ!$B$33:$B$776,F$155)+'СЕТ СН'!$F$15</f>
        <v>145.77588216999999</v>
      </c>
      <c r="G161" s="36">
        <f>SUMIFS(СВЦЭМ!$E$33:$E$776,СВЦЭМ!$A$33:$A$776,$A161,СВЦЭМ!$B$33:$B$776,G$155)+'СЕТ СН'!$F$15</f>
        <v>142.76623035</v>
      </c>
      <c r="H161" s="36">
        <f>SUMIFS(СВЦЭМ!$E$33:$E$776,СВЦЭМ!$A$33:$A$776,$A161,СВЦЭМ!$B$33:$B$776,H$155)+'СЕТ СН'!$F$15</f>
        <v>134.16817627</v>
      </c>
      <c r="I161" s="36">
        <f>SUMIFS(СВЦЭМ!$E$33:$E$776,СВЦЭМ!$A$33:$A$776,$A161,СВЦЭМ!$B$33:$B$776,I$155)+'СЕТ СН'!$F$15</f>
        <v>127.45934855</v>
      </c>
      <c r="J161" s="36">
        <f>SUMIFS(СВЦЭМ!$E$33:$E$776,СВЦЭМ!$A$33:$A$776,$A161,СВЦЭМ!$B$33:$B$776,J$155)+'СЕТ СН'!$F$15</f>
        <v>120.50180893</v>
      </c>
      <c r="K161" s="36">
        <f>SUMIFS(СВЦЭМ!$E$33:$E$776,СВЦЭМ!$A$33:$A$776,$A161,СВЦЭМ!$B$33:$B$776,K$155)+'СЕТ СН'!$F$15</f>
        <v>116.12412763</v>
      </c>
      <c r="L161" s="36">
        <f>SUMIFS(СВЦЭМ!$E$33:$E$776,СВЦЭМ!$A$33:$A$776,$A161,СВЦЭМ!$B$33:$B$776,L$155)+'СЕТ СН'!$F$15</f>
        <v>118.59926833999999</v>
      </c>
      <c r="M161" s="36">
        <f>SUMIFS(СВЦЭМ!$E$33:$E$776,СВЦЭМ!$A$33:$A$776,$A161,СВЦЭМ!$B$33:$B$776,M$155)+'СЕТ СН'!$F$15</f>
        <v>113.39533953999999</v>
      </c>
      <c r="N161" s="36">
        <f>SUMIFS(СВЦЭМ!$E$33:$E$776,СВЦЭМ!$A$33:$A$776,$A161,СВЦЭМ!$B$33:$B$776,N$155)+'СЕТ СН'!$F$15</f>
        <v>112.96378417</v>
      </c>
      <c r="O161" s="36">
        <f>SUMIFS(СВЦЭМ!$E$33:$E$776,СВЦЭМ!$A$33:$A$776,$A161,СВЦЭМ!$B$33:$B$776,O$155)+'СЕТ СН'!$F$15</f>
        <v>113.37513439</v>
      </c>
      <c r="P161" s="36">
        <f>SUMIFS(СВЦЭМ!$E$33:$E$776,СВЦЭМ!$A$33:$A$776,$A161,СВЦЭМ!$B$33:$B$776,P$155)+'СЕТ СН'!$F$15</f>
        <v>118.31929641000001</v>
      </c>
      <c r="Q161" s="36">
        <f>SUMIFS(СВЦЭМ!$E$33:$E$776,СВЦЭМ!$A$33:$A$776,$A161,СВЦЭМ!$B$33:$B$776,Q$155)+'СЕТ СН'!$F$15</f>
        <v>116.80522752</v>
      </c>
      <c r="R161" s="36">
        <f>SUMIFS(СВЦЭМ!$E$33:$E$776,СВЦЭМ!$A$33:$A$776,$A161,СВЦЭМ!$B$33:$B$776,R$155)+'СЕТ СН'!$F$15</f>
        <v>109.92114749</v>
      </c>
      <c r="S161" s="36">
        <f>SUMIFS(СВЦЭМ!$E$33:$E$776,СВЦЭМ!$A$33:$A$776,$A161,СВЦЭМ!$B$33:$B$776,S$155)+'СЕТ СН'!$F$15</f>
        <v>104.10141788</v>
      </c>
      <c r="T161" s="36">
        <f>SUMIFS(СВЦЭМ!$E$33:$E$776,СВЦЭМ!$A$33:$A$776,$A161,СВЦЭМ!$B$33:$B$776,T$155)+'СЕТ СН'!$F$15</f>
        <v>104.14153485999999</v>
      </c>
      <c r="U161" s="36">
        <f>SUMIFS(СВЦЭМ!$E$33:$E$776,СВЦЭМ!$A$33:$A$776,$A161,СВЦЭМ!$B$33:$B$776,U$155)+'СЕТ СН'!$F$15</f>
        <v>104.59332757999999</v>
      </c>
      <c r="V161" s="36">
        <f>SUMIFS(СВЦЭМ!$E$33:$E$776,СВЦЭМ!$A$33:$A$776,$A161,СВЦЭМ!$B$33:$B$776,V$155)+'СЕТ СН'!$F$15</f>
        <v>107.95019705999999</v>
      </c>
      <c r="W161" s="36">
        <f>SUMIFS(СВЦЭМ!$E$33:$E$776,СВЦЭМ!$A$33:$A$776,$A161,СВЦЭМ!$B$33:$B$776,W$155)+'СЕТ СН'!$F$15</f>
        <v>106.21322984</v>
      </c>
      <c r="X161" s="36">
        <f>SUMIFS(СВЦЭМ!$E$33:$E$776,СВЦЭМ!$A$33:$A$776,$A161,СВЦЭМ!$B$33:$B$776,X$155)+'СЕТ СН'!$F$15</f>
        <v>104.81918999</v>
      </c>
      <c r="Y161" s="36">
        <f>SUMIFS(СВЦЭМ!$E$33:$E$776,СВЦЭМ!$A$33:$A$776,$A161,СВЦЭМ!$B$33:$B$776,Y$155)+'СЕТ СН'!$F$15</f>
        <v>117.75599391</v>
      </c>
    </row>
    <row r="162" spans="1:25" ht="15.75" x14ac:dyDescent="0.2">
      <c r="A162" s="35">
        <f t="shared" si="4"/>
        <v>43715</v>
      </c>
      <c r="B162" s="36">
        <f>SUMIFS(СВЦЭМ!$E$33:$E$776,СВЦЭМ!$A$33:$A$776,$A162,СВЦЭМ!$B$33:$B$776,B$155)+'СЕТ СН'!$F$15</f>
        <v>123.89854278</v>
      </c>
      <c r="C162" s="36">
        <f>SUMIFS(СВЦЭМ!$E$33:$E$776,СВЦЭМ!$A$33:$A$776,$A162,СВЦЭМ!$B$33:$B$776,C$155)+'СЕТ СН'!$F$15</f>
        <v>131.73751013</v>
      </c>
      <c r="D162" s="36">
        <f>SUMIFS(СВЦЭМ!$E$33:$E$776,СВЦЭМ!$A$33:$A$776,$A162,СВЦЭМ!$B$33:$B$776,D$155)+'СЕТ СН'!$F$15</f>
        <v>136.04210757000001</v>
      </c>
      <c r="E162" s="36">
        <f>SUMIFS(СВЦЭМ!$E$33:$E$776,СВЦЭМ!$A$33:$A$776,$A162,СВЦЭМ!$B$33:$B$776,E$155)+'СЕТ СН'!$F$15</f>
        <v>138.14640618000001</v>
      </c>
      <c r="F162" s="36">
        <f>SUMIFS(СВЦЭМ!$E$33:$E$776,СВЦЭМ!$A$33:$A$776,$A162,СВЦЭМ!$B$33:$B$776,F$155)+'СЕТ СН'!$F$15</f>
        <v>139.05993033999999</v>
      </c>
      <c r="G162" s="36">
        <f>SUMIFS(СВЦЭМ!$E$33:$E$776,СВЦЭМ!$A$33:$A$776,$A162,СВЦЭМ!$B$33:$B$776,G$155)+'СЕТ СН'!$F$15</f>
        <v>139.66791817999999</v>
      </c>
      <c r="H162" s="36">
        <f>SUMIFS(СВЦЭМ!$E$33:$E$776,СВЦЭМ!$A$33:$A$776,$A162,СВЦЭМ!$B$33:$B$776,H$155)+'СЕТ СН'!$F$15</f>
        <v>132.22455724</v>
      </c>
      <c r="I162" s="36">
        <f>SUMIFS(СВЦЭМ!$E$33:$E$776,СВЦЭМ!$A$33:$A$776,$A162,СВЦЭМ!$B$33:$B$776,I$155)+'СЕТ СН'!$F$15</f>
        <v>122.55251298</v>
      </c>
      <c r="J162" s="36">
        <f>SUMIFS(СВЦЭМ!$E$33:$E$776,СВЦЭМ!$A$33:$A$776,$A162,СВЦЭМ!$B$33:$B$776,J$155)+'СЕТ СН'!$F$15</f>
        <v>115.18093046</v>
      </c>
      <c r="K162" s="36">
        <f>SUMIFS(СВЦЭМ!$E$33:$E$776,СВЦЭМ!$A$33:$A$776,$A162,СВЦЭМ!$B$33:$B$776,K$155)+'СЕТ СН'!$F$15</f>
        <v>115.18238857</v>
      </c>
      <c r="L162" s="36">
        <f>SUMIFS(СВЦЭМ!$E$33:$E$776,СВЦЭМ!$A$33:$A$776,$A162,СВЦЭМ!$B$33:$B$776,L$155)+'СЕТ СН'!$F$15</f>
        <v>120.35350390000001</v>
      </c>
      <c r="M162" s="36">
        <f>SUMIFS(СВЦЭМ!$E$33:$E$776,СВЦЭМ!$A$33:$A$776,$A162,СВЦЭМ!$B$33:$B$776,M$155)+'СЕТ СН'!$F$15</f>
        <v>112.69187683</v>
      </c>
      <c r="N162" s="36">
        <f>SUMIFS(СВЦЭМ!$E$33:$E$776,СВЦЭМ!$A$33:$A$776,$A162,СВЦЭМ!$B$33:$B$776,N$155)+'СЕТ СН'!$F$15</f>
        <v>121.54756174000001</v>
      </c>
      <c r="O162" s="36">
        <f>SUMIFS(СВЦЭМ!$E$33:$E$776,СВЦЭМ!$A$33:$A$776,$A162,СВЦЭМ!$B$33:$B$776,O$155)+'СЕТ СН'!$F$15</f>
        <v>116.06019684</v>
      </c>
      <c r="P162" s="36">
        <f>SUMIFS(СВЦЭМ!$E$33:$E$776,СВЦЭМ!$A$33:$A$776,$A162,СВЦЭМ!$B$33:$B$776,P$155)+'СЕТ СН'!$F$15</f>
        <v>116.10051842999999</v>
      </c>
      <c r="Q162" s="36">
        <f>SUMIFS(СВЦЭМ!$E$33:$E$776,СВЦЭМ!$A$33:$A$776,$A162,СВЦЭМ!$B$33:$B$776,Q$155)+'СЕТ СН'!$F$15</f>
        <v>115.68456471</v>
      </c>
      <c r="R162" s="36">
        <f>SUMIFS(СВЦЭМ!$E$33:$E$776,СВЦЭМ!$A$33:$A$776,$A162,СВЦЭМ!$B$33:$B$776,R$155)+'СЕТ СН'!$F$15</f>
        <v>108.27450315999999</v>
      </c>
      <c r="S162" s="36">
        <f>SUMIFS(СВЦЭМ!$E$33:$E$776,СВЦЭМ!$A$33:$A$776,$A162,СВЦЭМ!$B$33:$B$776,S$155)+'СЕТ СН'!$F$15</f>
        <v>103.40178136</v>
      </c>
      <c r="T162" s="36">
        <f>SUMIFS(СВЦЭМ!$E$33:$E$776,СВЦЭМ!$A$33:$A$776,$A162,СВЦЭМ!$B$33:$B$776,T$155)+'СЕТ СН'!$F$15</f>
        <v>103.632347</v>
      </c>
      <c r="U162" s="36">
        <f>SUMIFS(СВЦЭМ!$E$33:$E$776,СВЦЭМ!$A$33:$A$776,$A162,СВЦЭМ!$B$33:$B$776,U$155)+'СЕТ СН'!$F$15</f>
        <v>104.18282535</v>
      </c>
      <c r="V162" s="36">
        <f>SUMIFS(СВЦЭМ!$E$33:$E$776,СВЦЭМ!$A$33:$A$776,$A162,СВЦЭМ!$B$33:$B$776,V$155)+'СЕТ СН'!$F$15</f>
        <v>106.97065942</v>
      </c>
      <c r="W162" s="36">
        <f>SUMIFS(СВЦЭМ!$E$33:$E$776,СВЦЭМ!$A$33:$A$776,$A162,СВЦЭМ!$B$33:$B$776,W$155)+'СЕТ СН'!$F$15</f>
        <v>106.15191449</v>
      </c>
      <c r="X162" s="36">
        <f>SUMIFS(СВЦЭМ!$E$33:$E$776,СВЦЭМ!$A$33:$A$776,$A162,СВЦЭМ!$B$33:$B$776,X$155)+'СЕТ СН'!$F$15</f>
        <v>102.42181259</v>
      </c>
      <c r="Y162" s="36">
        <f>SUMIFS(СВЦЭМ!$E$33:$E$776,СВЦЭМ!$A$33:$A$776,$A162,СВЦЭМ!$B$33:$B$776,Y$155)+'СЕТ СН'!$F$15</f>
        <v>115.38515139</v>
      </c>
    </row>
    <row r="163" spans="1:25" ht="15.75" x14ac:dyDescent="0.2">
      <c r="A163" s="35">
        <f t="shared" si="4"/>
        <v>43716</v>
      </c>
      <c r="B163" s="36">
        <f>SUMIFS(СВЦЭМ!$E$33:$E$776,СВЦЭМ!$A$33:$A$776,$A163,СВЦЭМ!$B$33:$B$776,B$155)+'СЕТ СН'!$F$15</f>
        <v>124.24226237000001</v>
      </c>
      <c r="C163" s="36">
        <f>SUMIFS(СВЦЭМ!$E$33:$E$776,СВЦЭМ!$A$33:$A$776,$A163,СВЦЭМ!$B$33:$B$776,C$155)+'СЕТ СН'!$F$15</f>
        <v>130.41024055</v>
      </c>
      <c r="D163" s="36">
        <f>SUMIFS(СВЦЭМ!$E$33:$E$776,СВЦЭМ!$A$33:$A$776,$A163,СВЦЭМ!$B$33:$B$776,D$155)+'СЕТ СН'!$F$15</f>
        <v>133.51129924</v>
      </c>
      <c r="E163" s="36">
        <f>SUMIFS(СВЦЭМ!$E$33:$E$776,СВЦЭМ!$A$33:$A$776,$A163,СВЦЭМ!$B$33:$B$776,E$155)+'СЕТ СН'!$F$15</f>
        <v>135.76100882</v>
      </c>
      <c r="F163" s="36">
        <f>SUMIFS(СВЦЭМ!$E$33:$E$776,СВЦЭМ!$A$33:$A$776,$A163,СВЦЭМ!$B$33:$B$776,F$155)+'СЕТ СН'!$F$15</f>
        <v>136.21738922</v>
      </c>
      <c r="G163" s="36">
        <f>SUMIFS(СВЦЭМ!$E$33:$E$776,СВЦЭМ!$A$33:$A$776,$A163,СВЦЭМ!$B$33:$B$776,G$155)+'СЕТ СН'!$F$15</f>
        <v>135.62382596</v>
      </c>
      <c r="H163" s="36">
        <f>SUMIFS(СВЦЭМ!$E$33:$E$776,СВЦЭМ!$A$33:$A$776,$A163,СВЦЭМ!$B$33:$B$776,H$155)+'СЕТ СН'!$F$15</f>
        <v>131.37234101999999</v>
      </c>
      <c r="I163" s="36">
        <f>SUMIFS(СВЦЭМ!$E$33:$E$776,СВЦЭМ!$A$33:$A$776,$A163,СВЦЭМ!$B$33:$B$776,I$155)+'СЕТ СН'!$F$15</f>
        <v>127.40091941999999</v>
      </c>
      <c r="J163" s="36">
        <f>SUMIFS(СВЦЭМ!$E$33:$E$776,СВЦЭМ!$A$33:$A$776,$A163,СВЦЭМ!$B$33:$B$776,J$155)+'СЕТ СН'!$F$15</f>
        <v>123.68441681</v>
      </c>
      <c r="K163" s="36">
        <f>SUMIFS(СВЦЭМ!$E$33:$E$776,СВЦЭМ!$A$33:$A$776,$A163,СВЦЭМ!$B$33:$B$776,K$155)+'СЕТ СН'!$F$15</f>
        <v>118.65965915</v>
      </c>
      <c r="L163" s="36">
        <f>SUMIFS(СВЦЭМ!$E$33:$E$776,СВЦЭМ!$A$33:$A$776,$A163,СВЦЭМ!$B$33:$B$776,L$155)+'СЕТ СН'!$F$15</f>
        <v>118.8684973</v>
      </c>
      <c r="M163" s="36">
        <f>SUMIFS(СВЦЭМ!$E$33:$E$776,СВЦЭМ!$A$33:$A$776,$A163,СВЦЭМ!$B$33:$B$776,M$155)+'СЕТ СН'!$F$15</f>
        <v>114.12437083</v>
      </c>
      <c r="N163" s="36">
        <f>SUMIFS(СВЦЭМ!$E$33:$E$776,СВЦЭМ!$A$33:$A$776,$A163,СВЦЭМ!$B$33:$B$776,N$155)+'СЕТ СН'!$F$15</f>
        <v>115.62651203</v>
      </c>
      <c r="O163" s="36">
        <f>SUMIFS(СВЦЭМ!$E$33:$E$776,СВЦЭМ!$A$33:$A$776,$A163,СВЦЭМ!$B$33:$B$776,O$155)+'СЕТ СН'!$F$15</f>
        <v>116.44393774</v>
      </c>
      <c r="P163" s="36">
        <f>SUMIFS(СВЦЭМ!$E$33:$E$776,СВЦЭМ!$A$33:$A$776,$A163,СВЦЭМ!$B$33:$B$776,P$155)+'СЕТ СН'!$F$15</f>
        <v>115.92695836</v>
      </c>
      <c r="Q163" s="36">
        <f>SUMIFS(СВЦЭМ!$E$33:$E$776,СВЦЭМ!$A$33:$A$776,$A163,СВЦЭМ!$B$33:$B$776,Q$155)+'СЕТ СН'!$F$15</f>
        <v>117.51182583000001</v>
      </c>
      <c r="R163" s="36">
        <f>SUMIFS(СВЦЭМ!$E$33:$E$776,СВЦЭМ!$A$33:$A$776,$A163,СВЦЭМ!$B$33:$B$776,R$155)+'СЕТ СН'!$F$15</f>
        <v>109.58010899</v>
      </c>
      <c r="S163" s="36">
        <f>SUMIFS(СВЦЭМ!$E$33:$E$776,СВЦЭМ!$A$33:$A$776,$A163,СВЦЭМ!$B$33:$B$776,S$155)+'СЕТ СН'!$F$15</f>
        <v>102.90633595</v>
      </c>
      <c r="T163" s="36">
        <f>SUMIFS(СВЦЭМ!$E$33:$E$776,СВЦЭМ!$A$33:$A$776,$A163,СВЦЭМ!$B$33:$B$776,T$155)+'СЕТ СН'!$F$15</f>
        <v>104.14846479000001</v>
      </c>
      <c r="U163" s="36">
        <f>SUMIFS(СВЦЭМ!$E$33:$E$776,СВЦЭМ!$A$33:$A$776,$A163,СВЦЭМ!$B$33:$B$776,U$155)+'СЕТ СН'!$F$15</f>
        <v>106.28695612999999</v>
      </c>
      <c r="V163" s="36">
        <f>SUMIFS(СВЦЭМ!$E$33:$E$776,СВЦЭМ!$A$33:$A$776,$A163,СВЦЭМ!$B$33:$B$776,V$155)+'СЕТ СН'!$F$15</f>
        <v>110.55564336</v>
      </c>
      <c r="W163" s="36">
        <f>SUMIFS(СВЦЭМ!$E$33:$E$776,СВЦЭМ!$A$33:$A$776,$A163,СВЦЭМ!$B$33:$B$776,W$155)+'СЕТ СН'!$F$15</f>
        <v>109.2813046</v>
      </c>
      <c r="X163" s="36">
        <f>SUMIFS(СВЦЭМ!$E$33:$E$776,СВЦЭМ!$A$33:$A$776,$A163,СВЦЭМ!$B$33:$B$776,X$155)+'СЕТ СН'!$F$15</f>
        <v>101.24436138999999</v>
      </c>
      <c r="Y163" s="36">
        <f>SUMIFS(СВЦЭМ!$E$33:$E$776,СВЦЭМ!$A$33:$A$776,$A163,СВЦЭМ!$B$33:$B$776,Y$155)+'СЕТ СН'!$F$15</f>
        <v>105.65451913</v>
      </c>
    </row>
    <row r="164" spans="1:25" ht="15.75" x14ac:dyDescent="0.2">
      <c r="A164" s="35">
        <f t="shared" si="4"/>
        <v>43717</v>
      </c>
      <c r="B164" s="36">
        <f>SUMIFS(СВЦЭМ!$E$33:$E$776,СВЦЭМ!$A$33:$A$776,$A164,СВЦЭМ!$B$33:$B$776,B$155)+'СЕТ СН'!$F$15</f>
        <v>117.87763784000001</v>
      </c>
      <c r="C164" s="36">
        <f>SUMIFS(СВЦЭМ!$E$33:$E$776,СВЦЭМ!$A$33:$A$776,$A164,СВЦЭМ!$B$33:$B$776,C$155)+'СЕТ СН'!$F$15</f>
        <v>134.52913305999999</v>
      </c>
      <c r="D164" s="36">
        <f>SUMIFS(СВЦЭМ!$E$33:$E$776,СВЦЭМ!$A$33:$A$776,$A164,СВЦЭМ!$B$33:$B$776,D$155)+'СЕТ СН'!$F$15</f>
        <v>138.04377654000001</v>
      </c>
      <c r="E164" s="36">
        <f>SUMIFS(СВЦЭМ!$E$33:$E$776,СВЦЭМ!$A$33:$A$776,$A164,СВЦЭМ!$B$33:$B$776,E$155)+'СЕТ СН'!$F$15</f>
        <v>142.09495776</v>
      </c>
      <c r="F164" s="36">
        <f>SUMIFS(СВЦЭМ!$E$33:$E$776,СВЦЭМ!$A$33:$A$776,$A164,СВЦЭМ!$B$33:$B$776,F$155)+'СЕТ СН'!$F$15</f>
        <v>142.55290083</v>
      </c>
      <c r="G164" s="36">
        <f>SUMIFS(СВЦЭМ!$E$33:$E$776,СВЦЭМ!$A$33:$A$776,$A164,СВЦЭМ!$B$33:$B$776,G$155)+'СЕТ СН'!$F$15</f>
        <v>141.17877462999999</v>
      </c>
      <c r="H164" s="36">
        <f>SUMIFS(СВЦЭМ!$E$33:$E$776,СВЦЭМ!$A$33:$A$776,$A164,СВЦЭМ!$B$33:$B$776,H$155)+'СЕТ СН'!$F$15</f>
        <v>129.29553174</v>
      </c>
      <c r="I164" s="36">
        <f>SUMIFS(СВЦЭМ!$E$33:$E$776,СВЦЭМ!$A$33:$A$776,$A164,СВЦЭМ!$B$33:$B$776,I$155)+'СЕТ СН'!$F$15</f>
        <v>119.17382462</v>
      </c>
      <c r="J164" s="36">
        <f>SUMIFS(СВЦЭМ!$E$33:$E$776,СВЦЭМ!$A$33:$A$776,$A164,СВЦЭМ!$B$33:$B$776,J$155)+'СЕТ СН'!$F$15</f>
        <v>109.70485167</v>
      </c>
      <c r="K164" s="36">
        <f>SUMIFS(СВЦЭМ!$E$33:$E$776,СВЦЭМ!$A$33:$A$776,$A164,СВЦЭМ!$B$33:$B$776,K$155)+'СЕТ СН'!$F$15</f>
        <v>105.54212984</v>
      </c>
      <c r="L164" s="36">
        <f>SUMIFS(СВЦЭМ!$E$33:$E$776,СВЦЭМ!$A$33:$A$776,$A164,СВЦЭМ!$B$33:$B$776,L$155)+'СЕТ СН'!$F$15</f>
        <v>105.045085</v>
      </c>
      <c r="M164" s="36">
        <f>SUMIFS(СВЦЭМ!$E$33:$E$776,СВЦЭМ!$A$33:$A$776,$A164,СВЦЭМ!$B$33:$B$776,M$155)+'СЕТ СН'!$F$15</f>
        <v>104.08678111</v>
      </c>
      <c r="N164" s="36">
        <f>SUMIFS(СВЦЭМ!$E$33:$E$776,СВЦЭМ!$A$33:$A$776,$A164,СВЦЭМ!$B$33:$B$776,N$155)+'СЕТ СН'!$F$15</f>
        <v>104.96885337000001</v>
      </c>
      <c r="O164" s="36">
        <f>SUMIFS(СВЦЭМ!$E$33:$E$776,СВЦЭМ!$A$33:$A$776,$A164,СВЦЭМ!$B$33:$B$776,O$155)+'СЕТ СН'!$F$15</f>
        <v>105.70574646</v>
      </c>
      <c r="P164" s="36">
        <f>SUMIFS(СВЦЭМ!$E$33:$E$776,СВЦЭМ!$A$33:$A$776,$A164,СВЦЭМ!$B$33:$B$776,P$155)+'СЕТ СН'!$F$15</f>
        <v>106.563007</v>
      </c>
      <c r="Q164" s="36">
        <f>SUMIFS(СВЦЭМ!$E$33:$E$776,СВЦЭМ!$A$33:$A$776,$A164,СВЦЭМ!$B$33:$B$776,Q$155)+'СЕТ СН'!$F$15</f>
        <v>107.77174832</v>
      </c>
      <c r="R164" s="36">
        <f>SUMIFS(СВЦЭМ!$E$33:$E$776,СВЦЭМ!$A$33:$A$776,$A164,СВЦЭМ!$B$33:$B$776,R$155)+'СЕТ СН'!$F$15</f>
        <v>106.89670031</v>
      </c>
      <c r="S164" s="36">
        <f>SUMIFS(СВЦЭМ!$E$33:$E$776,СВЦЭМ!$A$33:$A$776,$A164,СВЦЭМ!$B$33:$B$776,S$155)+'СЕТ СН'!$F$15</f>
        <v>106.86223968</v>
      </c>
      <c r="T164" s="36">
        <f>SUMIFS(СВЦЭМ!$E$33:$E$776,СВЦЭМ!$A$33:$A$776,$A164,СВЦЭМ!$B$33:$B$776,T$155)+'СЕТ СН'!$F$15</f>
        <v>104.68625878</v>
      </c>
      <c r="U164" s="36">
        <f>SUMIFS(СВЦЭМ!$E$33:$E$776,СВЦЭМ!$A$33:$A$776,$A164,СВЦЭМ!$B$33:$B$776,U$155)+'СЕТ СН'!$F$15</f>
        <v>105.65557204</v>
      </c>
      <c r="V164" s="36">
        <f>SUMIFS(СВЦЭМ!$E$33:$E$776,СВЦЭМ!$A$33:$A$776,$A164,СВЦЭМ!$B$33:$B$776,V$155)+'СЕТ СН'!$F$15</f>
        <v>109.23273983999999</v>
      </c>
      <c r="W164" s="36">
        <f>SUMIFS(СВЦЭМ!$E$33:$E$776,СВЦЭМ!$A$33:$A$776,$A164,СВЦЭМ!$B$33:$B$776,W$155)+'СЕТ СН'!$F$15</f>
        <v>107.68682132000001</v>
      </c>
      <c r="X164" s="36">
        <f>SUMIFS(СВЦЭМ!$E$33:$E$776,СВЦЭМ!$A$33:$A$776,$A164,СВЦЭМ!$B$33:$B$776,X$155)+'СЕТ СН'!$F$15</f>
        <v>105.61437243</v>
      </c>
      <c r="Y164" s="36">
        <f>SUMIFS(СВЦЭМ!$E$33:$E$776,СВЦЭМ!$A$33:$A$776,$A164,СВЦЭМ!$B$33:$B$776,Y$155)+'СЕТ СН'!$F$15</f>
        <v>112.67422731000001</v>
      </c>
    </row>
    <row r="165" spans="1:25" ht="15.75" x14ac:dyDescent="0.2">
      <c r="A165" s="35">
        <f t="shared" si="4"/>
        <v>43718</v>
      </c>
      <c r="B165" s="36">
        <f>SUMIFS(СВЦЭМ!$E$33:$E$776,СВЦЭМ!$A$33:$A$776,$A165,СВЦЭМ!$B$33:$B$776,B$155)+'СЕТ СН'!$F$15</f>
        <v>121.37157173</v>
      </c>
      <c r="C165" s="36">
        <f>SUMIFS(СВЦЭМ!$E$33:$E$776,СВЦЭМ!$A$33:$A$776,$A165,СВЦЭМ!$B$33:$B$776,C$155)+'СЕТ СН'!$F$15</f>
        <v>125.67377707999999</v>
      </c>
      <c r="D165" s="36">
        <f>SUMIFS(СВЦЭМ!$E$33:$E$776,СВЦЭМ!$A$33:$A$776,$A165,СВЦЭМ!$B$33:$B$776,D$155)+'СЕТ СН'!$F$15</f>
        <v>128.67420906999999</v>
      </c>
      <c r="E165" s="36">
        <f>SUMIFS(СВЦЭМ!$E$33:$E$776,СВЦЭМ!$A$33:$A$776,$A165,СВЦЭМ!$B$33:$B$776,E$155)+'СЕТ СН'!$F$15</f>
        <v>129.27725042</v>
      </c>
      <c r="F165" s="36">
        <f>SUMIFS(СВЦЭМ!$E$33:$E$776,СВЦЭМ!$A$33:$A$776,$A165,СВЦЭМ!$B$33:$B$776,F$155)+'СЕТ СН'!$F$15</f>
        <v>127.3172282</v>
      </c>
      <c r="G165" s="36">
        <f>SUMIFS(СВЦЭМ!$E$33:$E$776,СВЦЭМ!$A$33:$A$776,$A165,СВЦЭМ!$B$33:$B$776,G$155)+'СЕТ СН'!$F$15</f>
        <v>126.67130410999999</v>
      </c>
      <c r="H165" s="36">
        <f>SUMIFS(СВЦЭМ!$E$33:$E$776,СВЦЭМ!$A$33:$A$776,$A165,СВЦЭМ!$B$33:$B$776,H$155)+'СЕТ СН'!$F$15</f>
        <v>122.24223344000001</v>
      </c>
      <c r="I165" s="36">
        <f>SUMIFS(СВЦЭМ!$E$33:$E$776,СВЦЭМ!$A$33:$A$776,$A165,СВЦЭМ!$B$33:$B$776,I$155)+'СЕТ СН'!$F$15</f>
        <v>120.30126694</v>
      </c>
      <c r="J165" s="36">
        <f>SUMIFS(СВЦЭМ!$E$33:$E$776,СВЦЭМ!$A$33:$A$776,$A165,СВЦЭМ!$B$33:$B$776,J$155)+'СЕТ СН'!$F$15</f>
        <v>124.66805152000001</v>
      </c>
      <c r="K165" s="36">
        <f>SUMIFS(СВЦЭМ!$E$33:$E$776,СВЦЭМ!$A$33:$A$776,$A165,СВЦЭМ!$B$33:$B$776,K$155)+'СЕТ СН'!$F$15</f>
        <v>124.90822915</v>
      </c>
      <c r="L165" s="36">
        <f>SUMIFS(СВЦЭМ!$E$33:$E$776,СВЦЭМ!$A$33:$A$776,$A165,СВЦЭМ!$B$33:$B$776,L$155)+'СЕТ СН'!$F$15</f>
        <v>127.1162291</v>
      </c>
      <c r="M165" s="36">
        <f>SUMIFS(СВЦЭМ!$E$33:$E$776,СВЦЭМ!$A$33:$A$776,$A165,СВЦЭМ!$B$33:$B$776,M$155)+'СЕТ СН'!$F$15</f>
        <v>125.73056901</v>
      </c>
      <c r="N165" s="36">
        <f>SUMIFS(СВЦЭМ!$E$33:$E$776,СВЦЭМ!$A$33:$A$776,$A165,СВЦЭМ!$B$33:$B$776,N$155)+'СЕТ СН'!$F$15</f>
        <v>124.75996533999999</v>
      </c>
      <c r="O165" s="36">
        <f>SUMIFS(СВЦЭМ!$E$33:$E$776,СВЦЭМ!$A$33:$A$776,$A165,СВЦЭМ!$B$33:$B$776,O$155)+'СЕТ СН'!$F$15</f>
        <v>124.77002363</v>
      </c>
      <c r="P165" s="36">
        <f>SUMIFS(СВЦЭМ!$E$33:$E$776,СВЦЭМ!$A$33:$A$776,$A165,СВЦЭМ!$B$33:$B$776,P$155)+'СЕТ СН'!$F$15</f>
        <v>124.9561638</v>
      </c>
      <c r="Q165" s="36">
        <f>SUMIFS(СВЦЭМ!$E$33:$E$776,СВЦЭМ!$A$33:$A$776,$A165,СВЦЭМ!$B$33:$B$776,Q$155)+'СЕТ СН'!$F$15</f>
        <v>124.15425904999999</v>
      </c>
      <c r="R165" s="36">
        <f>SUMIFS(СВЦЭМ!$E$33:$E$776,СВЦЭМ!$A$33:$A$776,$A165,СВЦЭМ!$B$33:$B$776,R$155)+'СЕТ СН'!$F$15</f>
        <v>123.19041946</v>
      </c>
      <c r="S165" s="36">
        <f>SUMIFS(СВЦЭМ!$E$33:$E$776,СВЦЭМ!$A$33:$A$776,$A165,СВЦЭМ!$B$33:$B$776,S$155)+'СЕТ СН'!$F$15</f>
        <v>122.15733068999999</v>
      </c>
      <c r="T165" s="36">
        <f>SUMIFS(СВЦЭМ!$E$33:$E$776,СВЦЭМ!$A$33:$A$776,$A165,СВЦЭМ!$B$33:$B$776,T$155)+'СЕТ СН'!$F$15</f>
        <v>123.95436319</v>
      </c>
      <c r="U165" s="36">
        <f>SUMIFS(СВЦЭМ!$E$33:$E$776,СВЦЭМ!$A$33:$A$776,$A165,СВЦЭМ!$B$33:$B$776,U$155)+'СЕТ СН'!$F$15</f>
        <v>126.13395733</v>
      </c>
      <c r="V165" s="36">
        <f>SUMIFS(СВЦЭМ!$E$33:$E$776,СВЦЭМ!$A$33:$A$776,$A165,СВЦЭМ!$B$33:$B$776,V$155)+'СЕТ СН'!$F$15</f>
        <v>128.76772825</v>
      </c>
      <c r="W165" s="36">
        <f>SUMIFS(СВЦЭМ!$E$33:$E$776,СВЦЭМ!$A$33:$A$776,$A165,СВЦЭМ!$B$33:$B$776,W$155)+'СЕТ СН'!$F$15</f>
        <v>125.46949226</v>
      </c>
      <c r="X165" s="36">
        <f>SUMIFS(СВЦЭМ!$E$33:$E$776,СВЦЭМ!$A$33:$A$776,$A165,СВЦЭМ!$B$33:$B$776,X$155)+'СЕТ СН'!$F$15</f>
        <v>119.91435414</v>
      </c>
      <c r="Y165" s="36">
        <f>SUMIFS(СВЦЭМ!$E$33:$E$776,СВЦЭМ!$A$33:$A$776,$A165,СВЦЭМ!$B$33:$B$776,Y$155)+'СЕТ СН'!$F$15</f>
        <v>122.82011335999999</v>
      </c>
    </row>
    <row r="166" spans="1:25" ht="15.75" x14ac:dyDescent="0.2">
      <c r="A166" s="35">
        <f t="shared" si="4"/>
        <v>43719</v>
      </c>
      <c r="B166" s="36">
        <f>SUMIFS(СВЦЭМ!$E$33:$E$776,СВЦЭМ!$A$33:$A$776,$A166,СВЦЭМ!$B$33:$B$776,B$155)+'СЕТ СН'!$F$15</f>
        <v>139.97893425999999</v>
      </c>
      <c r="C166" s="36">
        <f>SUMIFS(СВЦЭМ!$E$33:$E$776,СВЦЭМ!$A$33:$A$776,$A166,СВЦЭМ!$B$33:$B$776,C$155)+'СЕТ СН'!$F$15</f>
        <v>145.89025065000001</v>
      </c>
      <c r="D166" s="36">
        <f>SUMIFS(СВЦЭМ!$E$33:$E$776,СВЦЭМ!$A$33:$A$776,$A166,СВЦЭМ!$B$33:$B$776,D$155)+'СЕТ СН'!$F$15</f>
        <v>151.93023973999999</v>
      </c>
      <c r="E166" s="36">
        <f>SUMIFS(СВЦЭМ!$E$33:$E$776,СВЦЭМ!$A$33:$A$776,$A166,СВЦЭМ!$B$33:$B$776,E$155)+'СЕТ СН'!$F$15</f>
        <v>153.7455042</v>
      </c>
      <c r="F166" s="36">
        <f>SUMIFS(СВЦЭМ!$E$33:$E$776,СВЦЭМ!$A$33:$A$776,$A166,СВЦЭМ!$B$33:$B$776,F$155)+'СЕТ СН'!$F$15</f>
        <v>155.16693637</v>
      </c>
      <c r="G166" s="36">
        <f>SUMIFS(СВЦЭМ!$E$33:$E$776,СВЦЭМ!$A$33:$A$776,$A166,СВЦЭМ!$B$33:$B$776,G$155)+'СЕТ СН'!$F$15</f>
        <v>150.85353789999999</v>
      </c>
      <c r="H166" s="36">
        <f>SUMIFS(СВЦЭМ!$E$33:$E$776,СВЦЭМ!$A$33:$A$776,$A166,СВЦЭМ!$B$33:$B$776,H$155)+'СЕТ СН'!$F$15</f>
        <v>140.87914154000001</v>
      </c>
      <c r="I166" s="36">
        <f>SUMIFS(СВЦЭМ!$E$33:$E$776,СВЦЭМ!$A$33:$A$776,$A166,СВЦЭМ!$B$33:$B$776,I$155)+'СЕТ СН'!$F$15</f>
        <v>132.38005186999999</v>
      </c>
      <c r="J166" s="36">
        <f>SUMIFS(СВЦЭМ!$E$33:$E$776,СВЦЭМ!$A$33:$A$776,$A166,СВЦЭМ!$B$33:$B$776,J$155)+'СЕТ СН'!$F$15</f>
        <v>123.73551105999999</v>
      </c>
      <c r="K166" s="36">
        <f>SUMIFS(СВЦЭМ!$E$33:$E$776,СВЦЭМ!$A$33:$A$776,$A166,СВЦЭМ!$B$33:$B$776,K$155)+'СЕТ СН'!$F$15</f>
        <v>122.42854543999999</v>
      </c>
      <c r="L166" s="36">
        <f>SUMIFS(СВЦЭМ!$E$33:$E$776,СВЦЭМ!$A$33:$A$776,$A166,СВЦЭМ!$B$33:$B$776,L$155)+'СЕТ СН'!$F$15</f>
        <v>122.98369345</v>
      </c>
      <c r="M166" s="36">
        <f>SUMIFS(СВЦЭМ!$E$33:$E$776,СВЦЭМ!$A$33:$A$776,$A166,СВЦЭМ!$B$33:$B$776,M$155)+'СЕТ СН'!$F$15</f>
        <v>121.47834096</v>
      </c>
      <c r="N166" s="36">
        <f>SUMIFS(СВЦЭМ!$E$33:$E$776,СВЦЭМ!$A$33:$A$776,$A166,СВЦЭМ!$B$33:$B$776,N$155)+'СЕТ СН'!$F$15</f>
        <v>122.88328034</v>
      </c>
      <c r="O166" s="36">
        <f>SUMIFS(СВЦЭМ!$E$33:$E$776,СВЦЭМ!$A$33:$A$776,$A166,СВЦЭМ!$B$33:$B$776,O$155)+'СЕТ СН'!$F$15</f>
        <v>124.79694669</v>
      </c>
      <c r="P166" s="36">
        <f>SUMIFS(СВЦЭМ!$E$33:$E$776,СВЦЭМ!$A$33:$A$776,$A166,СВЦЭМ!$B$33:$B$776,P$155)+'СЕТ СН'!$F$15</f>
        <v>125.84893946</v>
      </c>
      <c r="Q166" s="36">
        <f>SUMIFS(СВЦЭМ!$E$33:$E$776,СВЦЭМ!$A$33:$A$776,$A166,СВЦЭМ!$B$33:$B$776,Q$155)+'СЕТ СН'!$F$15</f>
        <v>127.13893186</v>
      </c>
      <c r="R166" s="36">
        <f>SUMIFS(СВЦЭМ!$E$33:$E$776,СВЦЭМ!$A$33:$A$776,$A166,СВЦЭМ!$B$33:$B$776,R$155)+'СЕТ СН'!$F$15</f>
        <v>124.59473547</v>
      </c>
      <c r="S166" s="36">
        <f>SUMIFS(СВЦЭМ!$E$33:$E$776,СВЦЭМ!$A$33:$A$776,$A166,СВЦЭМ!$B$33:$B$776,S$155)+'СЕТ СН'!$F$15</f>
        <v>124.98537869</v>
      </c>
      <c r="T166" s="36">
        <f>SUMIFS(СВЦЭМ!$E$33:$E$776,СВЦЭМ!$A$33:$A$776,$A166,СВЦЭМ!$B$33:$B$776,T$155)+'СЕТ СН'!$F$15</f>
        <v>124.48900515</v>
      </c>
      <c r="U166" s="36">
        <f>SUMIFS(СВЦЭМ!$E$33:$E$776,СВЦЭМ!$A$33:$A$776,$A166,СВЦЭМ!$B$33:$B$776,U$155)+'СЕТ СН'!$F$15</f>
        <v>125.02990019000001</v>
      </c>
      <c r="V166" s="36">
        <f>SUMIFS(СВЦЭМ!$E$33:$E$776,СВЦЭМ!$A$33:$A$776,$A166,СВЦЭМ!$B$33:$B$776,V$155)+'СЕТ СН'!$F$15</f>
        <v>127.07682131</v>
      </c>
      <c r="W166" s="36">
        <f>SUMIFS(СВЦЭМ!$E$33:$E$776,СВЦЭМ!$A$33:$A$776,$A166,СВЦЭМ!$B$33:$B$776,W$155)+'СЕТ СН'!$F$15</f>
        <v>123.85179702000001</v>
      </c>
      <c r="X166" s="36">
        <f>SUMIFS(СВЦЭМ!$E$33:$E$776,СВЦЭМ!$A$33:$A$776,$A166,СВЦЭМ!$B$33:$B$776,X$155)+'СЕТ СН'!$F$15</f>
        <v>120.31043724</v>
      </c>
      <c r="Y166" s="36">
        <f>SUMIFS(СВЦЭМ!$E$33:$E$776,СВЦЭМ!$A$33:$A$776,$A166,СВЦЭМ!$B$33:$B$776,Y$155)+'СЕТ СН'!$F$15</f>
        <v>122.80609099</v>
      </c>
    </row>
    <row r="167" spans="1:25" ht="15.75" x14ac:dyDescent="0.2">
      <c r="A167" s="35">
        <f t="shared" si="4"/>
        <v>43720</v>
      </c>
      <c r="B167" s="36">
        <f>SUMIFS(СВЦЭМ!$E$33:$E$776,СВЦЭМ!$A$33:$A$776,$A167,СВЦЭМ!$B$33:$B$776,B$155)+'СЕТ СН'!$F$15</f>
        <v>134.67112972999999</v>
      </c>
      <c r="C167" s="36">
        <f>SUMIFS(СВЦЭМ!$E$33:$E$776,СВЦЭМ!$A$33:$A$776,$A167,СВЦЭМ!$B$33:$B$776,C$155)+'СЕТ СН'!$F$15</f>
        <v>139.4373066</v>
      </c>
      <c r="D167" s="36">
        <f>SUMIFS(СВЦЭМ!$E$33:$E$776,СВЦЭМ!$A$33:$A$776,$A167,СВЦЭМ!$B$33:$B$776,D$155)+'СЕТ СН'!$F$15</f>
        <v>143.29331325999999</v>
      </c>
      <c r="E167" s="36">
        <f>SUMIFS(СВЦЭМ!$E$33:$E$776,СВЦЭМ!$A$33:$A$776,$A167,СВЦЭМ!$B$33:$B$776,E$155)+'СЕТ СН'!$F$15</f>
        <v>145.71430204000001</v>
      </c>
      <c r="F167" s="36">
        <f>SUMIFS(СВЦЭМ!$E$33:$E$776,СВЦЭМ!$A$33:$A$776,$A167,СВЦЭМ!$B$33:$B$776,F$155)+'СЕТ СН'!$F$15</f>
        <v>146.54328237999999</v>
      </c>
      <c r="G167" s="36">
        <f>SUMIFS(СВЦЭМ!$E$33:$E$776,СВЦЭМ!$A$33:$A$776,$A167,СВЦЭМ!$B$33:$B$776,G$155)+'СЕТ СН'!$F$15</f>
        <v>142.0376565</v>
      </c>
      <c r="H167" s="36">
        <f>SUMIFS(СВЦЭМ!$E$33:$E$776,СВЦЭМ!$A$33:$A$776,$A167,СВЦЭМ!$B$33:$B$776,H$155)+'СЕТ СН'!$F$15</f>
        <v>132.94827522</v>
      </c>
      <c r="I167" s="36">
        <f>SUMIFS(СВЦЭМ!$E$33:$E$776,СВЦЭМ!$A$33:$A$776,$A167,СВЦЭМ!$B$33:$B$776,I$155)+'СЕТ СН'!$F$15</f>
        <v>122.55895068</v>
      </c>
      <c r="J167" s="36">
        <f>SUMIFS(СВЦЭМ!$E$33:$E$776,СВЦЭМ!$A$33:$A$776,$A167,СВЦЭМ!$B$33:$B$776,J$155)+'СЕТ СН'!$F$15</f>
        <v>115.37572263</v>
      </c>
      <c r="K167" s="36">
        <f>SUMIFS(СВЦЭМ!$E$33:$E$776,СВЦЭМ!$A$33:$A$776,$A167,СВЦЭМ!$B$33:$B$776,K$155)+'СЕТ СН'!$F$15</f>
        <v>115.95055977</v>
      </c>
      <c r="L167" s="36">
        <f>SUMIFS(СВЦЭМ!$E$33:$E$776,СВЦЭМ!$A$33:$A$776,$A167,СВЦЭМ!$B$33:$B$776,L$155)+'СЕТ СН'!$F$15</f>
        <v>118.40725814</v>
      </c>
      <c r="M167" s="36">
        <f>SUMIFS(СВЦЭМ!$E$33:$E$776,СВЦЭМ!$A$33:$A$776,$A167,СВЦЭМ!$B$33:$B$776,M$155)+'СЕТ СН'!$F$15</f>
        <v>117.01706926999999</v>
      </c>
      <c r="N167" s="36">
        <f>SUMIFS(СВЦЭМ!$E$33:$E$776,СВЦЭМ!$A$33:$A$776,$A167,СВЦЭМ!$B$33:$B$776,N$155)+'СЕТ СН'!$F$15</f>
        <v>115.18199208</v>
      </c>
      <c r="O167" s="36">
        <f>SUMIFS(СВЦЭМ!$E$33:$E$776,СВЦЭМ!$A$33:$A$776,$A167,СВЦЭМ!$B$33:$B$776,O$155)+'СЕТ СН'!$F$15</f>
        <v>115.61839341</v>
      </c>
      <c r="P167" s="36">
        <f>SUMIFS(СВЦЭМ!$E$33:$E$776,СВЦЭМ!$A$33:$A$776,$A167,СВЦЭМ!$B$33:$B$776,P$155)+'СЕТ СН'!$F$15</f>
        <v>115.59854928999999</v>
      </c>
      <c r="Q167" s="36">
        <f>SUMIFS(СВЦЭМ!$E$33:$E$776,СВЦЭМ!$A$33:$A$776,$A167,СВЦЭМ!$B$33:$B$776,Q$155)+'СЕТ СН'!$F$15</f>
        <v>113.70478162000001</v>
      </c>
      <c r="R167" s="36">
        <f>SUMIFS(СВЦЭМ!$E$33:$E$776,СВЦЭМ!$A$33:$A$776,$A167,СВЦЭМ!$B$33:$B$776,R$155)+'СЕТ СН'!$F$15</f>
        <v>112.80370809</v>
      </c>
      <c r="S167" s="36">
        <f>SUMIFS(СВЦЭМ!$E$33:$E$776,СВЦЭМ!$A$33:$A$776,$A167,СВЦЭМ!$B$33:$B$776,S$155)+'СЕТ СН'!$F$15</f>
        <v>113.28337508</v>
      </c>
      <c r="T167" s="36">
        <f>SUMIFS(СВЦЭМ!$E$33:$E$776,СВЦЭМ!$A$33:$A$776,$A167,СВЦЭМ!$B$33:$B$776,T$155)+'СЕТ СН'!$F$15</f>
        <v>114.47154094</v>
      </c>
      <c r="U167" s="36">
        <f>SUMIFS(СВЦЭМ!$E$33:$E$776,СВЦЭМ!$A$33:$A$776,$A167,СВЦЭМ!$B$33:$B$776,U$155)+'СЕТ СН'!$F$15</f>
        <v>118.32594643</v>
      </c>
      <c r="V167" s="36">
        <f>SUMIFS(СВЦЭМ!$E$33:$E$776,СВЦЭМ!$A$33:$A$776,$A167,СВЦЭМ!$B$33:$B$776,V$155)+'СЕТ СН'!$F$15</f>
        <v>122.75625733</v>
      </c>
      <c r="W167" s="36">
        <f>SUMIFS(СВЦЭМ!$E$33:$E$776,СВЦЭМ!$A$33:$A$776,$A167,СВЦЭМ!$B$33:$B$776,W$155)+'СЕТ СН'!$F$15</f>
        <v>118.64431024</v>
      </c>
      <c r="X167" s="36">
        <f>SUMIFS(СВЦЭМ!$E$33:$E$776,СВЦЭМ!$A$33:$A$776,$A167,СВЦЭМ!$B$33:$B$776,X$155)+'СЕТ СН'!$F$15</f>
        <v>116.0448504</v>
      </c>
      <c r="Y167" s="36">
        <f>SUMIFS(СВЦЭМ!$E$33:$E$776,СВЦЭМ!$A$33:$A$776,$A167,СВЦЭМ!$B$33:$B$776,Y$155)+'СЕТ СН'!$F$15</f>
        <v>124.71421809</v>
      </c>
    </row>
    <row r="168" spans="1:25" ht="15.75" x14ac:dyDescent="0.2">
      <c r="A168" s="35">
        <f t="shared" si="4"/>
        <v>43721</v>
      </c>
      <c r="B168" s="36">
        <f>SUMIFS(СВЦЭМ!$E$33:$E$776,СВЦЭМ!$A$33:$A$776,$A168,СВЦЭМ!$B$33:$B$776,B$155)+'СЕТ СН'!$F$15</f>
        <v>125.98126428</v>
      </c>
      <c r="C168" s="36">
        <f>SUMIFS(СВЦЭМ!$E$33:$E$776,СВЦЭМ!$A$33:$A$776,$A168,СВЦЭМ!$B$33:$B$776,C$155)+'СЕТ СН'!$F$15</f>
        <v>134.44420607999999</v>
      </c>
      <c r="D168" s="36">
        <f>SUMIFS(СВЦЭМ!$E$33:$E$776,СВЦЭМ!$A$33:$A$776,$A168,СВЦЭМ!$B$33:$B$776,D$155)+'СЕТ СН'!$F$15</f>
        <v>137.74001620999999</v>
      </c>
      <c r="E168" s="36">
        <f>SUMIFS(СВЦЭМ!$E$33:$E$776,СВЦЭМ!$A$33:$A$776,$A168,СВЦЭМ!$B$33:$B$776,E$155)+'СЕТ СН'!$F$15</f>
        <v>140.19454780000001</v>
      </c>
      <c r="F168" s="36">
        <f>SUMIFS(СВЦЭМ!$E$33:$E$776,СВЦЭМ!$A$33:$A$776,$A168,СВЦЭМ!$B$33:$B$776,F$155)+'СЕТ СН'!$F$15</f>
        <v>141.14671615</v>
      </c>
      <c r="G168" s="36">
        <f>SUMIFS(СВЦЭМ!$E$33:$E$776,СВЦЭМ!$A$33:$A$776,$A168,СВЦЭМ!$B$33:$B$776,G$155)+'СЕТ СН'!$F$15</f>
        <v>135.08052165000001</v>
      </c>
      <c r="H168" s="36">
        <f>SUMIFS(СВЦЭМ!$E$33:$E$776,СВЦЭМ!$A$33:$A$776,$A168,СВЦЭМ!$B$33:$B$776,H$155)+'СЕТ СН'!$F$15</f>
        <v>126.97818305</v>
      </c>
      <c r="I168" s="36">
        <f>SUMIFS(СВЦЭМ!$E$33:$E$776,СВЦЭМ!$A$33:$A$776,$A168,СВЦЭМ!$B$33:$B$776,I$155)+'СЕТ СН'!$F$15</f>
        <v>121.68129281</v>
      </c>
      <c r="J168" s="36">
        <f>SUMIFS(СВЦЭМ!$E$33:$E$776,СВЦЭМ!$A$33:$A$776,$A168,СВЦЭМ!$B$33:$B$776,J$155)+'СЕТ СН'!$F$15</f>
        <v>118.96645276</v>
      </c>
      <c r="K168" s="36">
        <f>SUMIFS(СВЦЭМ!$E$33:$E$776,СВЦЭМ!$A$33:$A$776,$A168,СВЦЭМ!$B$33:$B$776,K$155)+'СЕТ СН'!$F$15</f>
        <v>114.24081065999999</v>
      </c>
      <c r="L168" s="36">
        <f>SUMIFS(СВЦЭМ!$E$33:$E$776,СВЦЭМ!$A$33:$A$776,$A168,СВЦЭМ!$B$33:$B$776,L$155)+'СЕТ СН'!$F$15</f>
        <v>112.95930164000001</v>
      </c>
      <c r="M168" s="36">
        <f>SUMIFS(СВЦЭМ!$E$33:$E$776,СВЦЭМ!$A$33:$A$776,$A168,СВЦЭМ!$B$33:$B$776,M$155)+'СЕТ СН'!$F$15</f>
        <v>113.0841112</v>
      </c>
      <c r="N168" s="36">
        <f>SUMIFS(СВЦЭМ!$E$33:$E$776,СВЦЭМ!$A$33:$A$776,$A168,СВЦЭМ!$B$33:$B$776,N$155)+'СЕТ СН'!$F$15</f>
        <v>115.76956672999999</v>
      </c>
      <c r="O168" s="36">
        <f>SUMIFS(СВЦЭМ!$E$33:$E$776,СВЦЭМ!$A$33:$A$776,$A168,СВЦЭМ!$B$33:$B$776,O$155)+'СЕТ СН'!$F$15</f>
        <v>116.90481679</v>
      </c>
      <c r="P168" s="36">
        <f>SUMIFS(СВЦЭМ!$E$33:$E$776,СВЦЭМ!$A$33:$A$776,$A168,СВЦЭМ!$B$33:$B$776,P$155)+'СЕТ СН'!$F$15</f>
        <v>116.92782339</v>
      </c>
      <c r="Q168" s="36">
        <f>SUMIFS(СВЦЭМ!$E$33:$E$776,СВЦЭМ!$A$33:$A$776,$A168,СВЦЭМ!$B$33:$B$776,Q$155)+'СЕТ СН'!$F$15</f>
        <v>117.59361568999999</v>
      </c>
      <c r="R168" s="36">
        <f>SUMIFS(СВЦЭМ!$E$33:$E$776,СВЦЭМ!$A$33:$A$776,$A168,СВЦЭМ!$B$33:$B$776,R$155)+'СЕТ СН'!$F$15</f>
        <v>111.37464127</v>
      </c>
      <c r="S168" s="36">
        <f>SUMIFS(СВЦЭМ!$E$33:$E$776,СВЦЭМ!$A$33:$A$776,$A168,СВЦЭМ!$B$33:$B$776,S$155)+'СЕТ СН'!$F$15</f>
        <v>114.79013687</v>
      </c>
      <c r="T168" s="36">
        <f>SUMIFS(СВЦЭМ!$E$33:$E$776,СВЦЭМ!$A$33:$A$776,$A168,СВЦЭМ!$B$33:$B$776,T$155)+'СЕТ СН'!$F$15</f>
        <v>117.75709147000001</v>
      </c>
      <c r="U168" s="36">
        <f>SUMIFS(СВЦЭМ!$E$33:$E$776,СВЦЭМ!$A$33:$A$776,$A168,СВЦЭМ!$B$33:$B$776,U$155)+'СЕТ СН'!$F$15</f>
        <v>120.08164253</v>
      </c>
      <c r="V168" s="36">
        <f>SUMIFS(СВЦЭМ!$E$33:$E$776,СВЦЭМ!$A$33:$A$776,$A168,СВЦЭМ!$B$33:$B$776,V$155)+'СЕТ СН'!$F$15</f>
        <v>111.63358947</v>
      </c>
      <c r="W168" s="36">
        <f>SUMIFS(СВЦЭМ!$E$33:$E$776,СВЦЭМ!$A$33:$A$776,$A168,СВЦЭМ!$B$33:$B$776,W$155)+'СЕТ СН'!$F$15</f>
        <v>114.43131484</v>
      </c>
      <c r="X168" s="36">
        <f>SUMIFS(СВЦЭМ!$E$33:$E$776,СВЦЭМ!$A$33:$A$776,$A168,СВЦЭМ!$B$33:$B$776,X$155)+'СЕТ СН'!$F$15</f>
        <v>109.16891489</v>
      </c>
      <c r="Y168" s="36">
        <f>SUMIFS(СВЦЭМ!$E$33:$E$776,СВЦЭМ!$A$33:$A$776,$A168,СВЦЭМ!$B$33:$B$776,Y$155)+'СЕТ СН'!$F$15</f>
        <v>123.28632799</v>
      </c>
    </row>
    <row r="169" spans="1:25" ht="15.75" x14ac:dyDescent="0.2">
      <c r="A169" s="35">
        <f t="shared" si="4"/>
        <v>43722</v>
      </c>
      <c r="B169" s="36">
        <f>SUMIFS(СВЦЭМ!$E$33:$E$776,СВЦЭМ!$A$33:$A$776,$A169,СВЦЭМ!$B$33:$B$776,B$155)+'СЕТ СН'!$F$15</f>
        <v>140.82583319</v>
      </c>
      <c r="C169" s="36">
        <f>SUMIFS(СВЦЭМ!$E$33:$E$776,СВЦЭМ!$A$33:$A$776,$A169,СВЦЭМ!$B$33:$B$776,C$155)+'СЕТ СН'!$F$15</f>
        <v>140.56771941</v>
      </c>
      <c r="D169" s="36">
        <f>SUMIFS(СВЦЭМ!$E$33:$E$776,СВЦЭМ!$A$33:$A$776,$A169,СВЦЭМ!$B$33:$B$776,D$155)+'СЕТ СН'!$F$15</f>
        <v>144.58267167</v>
      </c>
      <c r="E169" s="36">
        <f>SUMIFS(СВЦЭМ!$E$33:$E$776,СВЦЭМ!$A$33:$A$776,$A169,СВЦЭМ!$B$33:$B$776,E$155)+'СЕТ СН'!$F$15</f>
        <v>146.42596502999999</v>
      </c>
      <c r="F169" s="36">
        <f>SUMIFS(СВЦЭМ!$E$33:$E$776,СВЦЭМ!$A$33:$A$776,$A169,СВЦЭМ!$B$33:$B$776,F$155)+'СЕТ СН'!$F$15</f>
        <v>147.30813744</v>
      </c>
      <c r="G169" s="36">
        <f>SUMIFS(СВЦЭМ!$E$33:$E$776,СВЦЭМ!$A$33:$A$776,$A169,СВЦЭМ!$B$33:$B$776,G$155)+'СЕТ СН'!$F$15</f>
        <v>146.99164088000001</v>
      </c>
      <c r="H169" s="36">
        <f>SUMIFS(СВЦЭМ!$E$33:$E$776,СВЦЭМ!$A$33:$A$776,$A169,СВЦЭМ!$B$33:$B$776,H$155)+'СЕТ СН'!$F$15</f>
        <v>142.52826291</v>
      </c>
      <c r="I169" s="36">
        <f>SUMIFS(СВЦЭМ!$E$33:$E$776,СВЦЭМ!$A$33:$A$776,$A169,СВЦЭМ!$B$33:$B$776,I$155)+'СЕТ СН'!$F$15</f>
        <v>134.20308399000001</v>
      </c>
      <c r="J169" s="36">
        <f>SUMIFS(СВЦЭМ!$E$33:$E$776,СВЦЭМ!$A$33:$A$776,$A169,СВЦЭМ!$B$33:$B$776,J$155)+'СЕТ СН'!$F$15</f>
        <v>122.26531361000001</v>
      </c>
      <c r="K169" s="36">
        <f>SUMIFS(СВЦЭМ!$E$33:$E$776,СВЦЭМ!$A$33:$A$776,$A169,СВЦЭМ!$B$33:$B$776,K$155)+'СЕТ СН'!$F$15</f>
        <v>114.68513858</v>
      </c>
      <c r="L169" s="36">
        <f>SUMIFS(СВЦЭМ!$E$33:$E$776,СВЦЭМ!$A$33:$A$776,$A169,СВЦЭМ!$B$33:$B$776,L$155)+'СЕТ СН'!$F$15</f>
        <v>110.91189079</v>
      </c>
      <c r="M169" s="36">
        <f>SUMIFS(СВЦЭМ!$E$33:$E$776,СВЦЭМ!$A$33:$A$776,$A169,СВЦЭМ!$B$33:$B$776,M$155)+'СЕТ СН'!$F$15</f>
        <v>109.52033824999999</v>
      </c>
      <c r="N169" s="36">
        <f>SUMIFS(СВЦЭМ!$E$33:$E$776,СВЦЭМ!$A$33:$A$776,$A169,СВЦЭМ!$B$33:$B$776,N$155)+'СЕТ СН'!$F$15</f>
        <v>110.64119703</v>
      </c>
      <c r="O169" s="36">
        <f>SUMIFS(СВЦЭМ!$E$33:$E$776,СВЦЭМ!$A$33:$A$776,$A169,СВЦЭМ!$B$33:$B$776,O$155)+'СЕТ СН'!$F$15</f>
        <v>112.09062812000001</v>
      </c>
      <c r="P169" s="36">
        <f>SUMIFS(СВЦЭМ!$E$33:$E$776,СВЦЭМ!$A$33:$A$776,$A169,СВЦЭМ!$B$33:$B$776,P$155)+'СЕТ СН'!$F$15</f>
        <v>115.56899454000001</v>
      </c>
      <c r="Q169" s="36">
        <f>SUMIFS(СВЦЭМ!$E$33:$E$776,СВЦЭМ!$A$33:$A$776,$A169,СВЦЭМ!$B$33:$B$776,Q$155)+'СЕТ СН'!$F$15</f>
        <v>115.91049375999999</v>
      </c>
      <c r="R169" s="36">
        <f>SUMIFS(СВЦЭМ!$E$33:$E$776,СВЦЭМ!$A$33:$A$776,$A169,СВЦЭМ!$B$33:$B$776,R$155)+'СЕТ СН'!$F$15</f>
        <v>109.00049593999999</v>
      </c>
      <c r="S169" s="36">
        <f>SUMIFS(СВЦЭМ!$E$33:$E$776,СВЦЭМ!$A$33:$A$776,$A169,СВЦЭМ!$B$33:$B$776,S$155)+'СЕТ СН'!$F$15</f>
        <v>102.55614749999999</v>
      </c>
      <c r="T169" s="36">
        <f>SUMIFS(СВЦЭМ!$E$33:$E$776,СВЦЭМ!$A$33:$A$776,$A169,СВЦЭМ!$B$33:$B$776,T$155)+'СЕТ СН'!$F$15</f>
        <v>103.11516064</v>
      </c>
      <c r="U169" s="36">
        <f>SUMIFS(СВЦЭМ!$E$33:$E$776,СВЦЭМ!$A$33:$A$776,$A169,СВЦЭМ!$B$33:$B$776,U$155)+'СЕТ СН'!$F$15</f>
        <v>103.80422005</v>
      </c>
      <c r="V169" s="36">
        <f>SUMIFS(СВЦЭМ!$E$33:$E$776,СВЦЭМ!$A$33:$A$776,$A169,СВЦЭМ!$B$33:$B$776,V$155)+'СЕТ СН'!$F$15</f>
        <v>107.34938749</v>
      </c>
      <c r="W169" s="36">
        <f>SUMIFS(СВЦЭМ!$E$33:$E$776,СВЦЭМ!$A$33:$A$776,$A169,СВЦЭМ!$B$33:$B$776,W$155)+'СЕТ СН'!$F$15</f>
        <v>105.93267308999999</v>
      </c>
      <c r="X169" s="36">
        <f>SUMIFS(СВЦЭМ!$E$33:$E$776,СВЦЭМ!$A$33:$A$776,$A169,СВЦЭМ!$B$33:$B$776,X$155)+'СЕТ СН'!$F$15</f>
        <v>99.827197780000006</v>
      </c>
      <c r="Y169" s="36">
        <f>SUMIFS(СВЦЭМ!$E$33:$E$776,СВЦЭМ!$A$33:$A$776,$A169,СВЦЭМ!$B$33:$B$776,Y$155)+'СЕТ СН'!$F$15</f>
        <v>105.0841107</v>
      </c>
    </row>
    <row r="170" spans="1:25" ht="15.75" x14ac:dyDescent="0.2">
      <c r="A170" s="35">
        <f t="shared" si="4"/>
        <v>43723</v>
      </c>
      <c r="B170" s="36">
        <f>SUMIFS(СВЦЭМ!$E$33:$E$776,СВЦЭМ!$A$33:$A$776,$A170,СВЦЭМ!$B$33:$B$776,B$155)+'СЕТ СН'!$F$15</f>
        <v>120.40854201000001</v>
      </c>
      <c r="C170" s="36">
        <f>SUMIFS(СВЦЭМ!$E$33:$E$776,СВЦЭМ!$A$33:$A$776,$A170,СВЦЭМ!$B$33:$B$776,C$155)+'СЕТ СН'!$F$15</f>
        <v>127.58449324999999</v>
      </c>
      <c r="D170" s="36">
        <f>SUMIFS(СВЦЭМ!$E$33:$E$776,СВЦЭМ!$A$33:$A$776,$A170,СВЦЭМ!$B$33:$B$776,D$155)+'СЕТ СН'!$F$15</f>
        <v>132.18108347</v>
      </c>
      <c r="E170" s="36">
        <f>SUMIFS(СВЦЭМ!$E$33:$E$776,СВЦЭМ!$A$33:$A$776,$A170,СВЦЭМ!$B$33:$B$776,E$155)+'СЕТ СН'!$F$15</f>
        <v>134.22991758000001</v>
      </c>
      <c r="F170" s="36">
        <f>SUMIFS(СВЦЭМ!$E$33:$E$776,СВЦЭМ!$A$33:$A$776,$A170,СВЦЭМ!$B$33:$B$776,F$155)+'СЕТ СН'!$F$15</f>
        <v>134.66208415</v>
      </c>
      <c r="G170" s="36">
        <f>SUMIFS(СВЦЭМ!$E$33:$E$776,СВЦЭМ!$A$33:$A$776,$A170,СВЦЭМ!$B$33:$B$776,G$155)+'СЕТ СН'!$F$15</f>
        <v>133.60460355000001</v>
      </c>
      <c r="H170" s="36">
        <f>SUMIFS(СВЦЭМ!$E$33:$E$776,СВЦЭМ!$A$33:$A$776,$A170,СВЦЭМ!$B$33:$B$776,H$155)+'СЕТ СН'!$F$15</f>
        <v>129.79003904999999</v>
      </c>
      <c r="I170" s="36">
        <f>SUMIFS(СВЦЭМ!$E$33:$E$776,СВЦЭМ!$A$33:$A$776,$A170,СВЦЭМ!$B$33:$B$776,I$155)+'СЕТ СН'!$F$15</f>
        <v>124.27513286999999</v>
      </c>
      <c r="J170" s="36">
        <f>SUMIFS(СВЦЭМ!$E$33:$E$776,СВЦЭМ!$A$33:$A$776,$A170,СВЦЭМ!$B$33:$B$776,J$155)+'СЕТ СН'!$F$15</f>
        <v>114.55840861</v>
      </c>
      <c r="K170" s="36">
        <f>SUMIFS(СВЦЭМ!$E$33:$E$776,СВЦЭМ!$A$33:$A$776,$A170,СВЦЭМ!$B$33:$B$776,K$155)+'СЕТ СН'!$F$15</f>
        <v>109.31514563</v>
      </c>
      <c r="L170" s="36">
        <f>SUMIFS(СВЦЭМ!$E$33:$E$776,СВЦЭМ!$A$33:$A$776,$A170,СВЦЭМ!$B$33:$B$776,L$155)+'СЕТ СН'!$F$15</f>
        <v>112.77289906999999</v>
      </c>
      <c r="M170" s="36">
        <f>SUMIFS(СВЦЭМ!$E$33:$E$776,СВЦЭМ!$A$33:$A$776,$A170,СВЦЭМ!$B$33:$B$776,M$155)+'СЕТ СН'!$F$15</f>
        <v>111.17675706999999</v>
      </c>
      <c r="N170" s="36">
        <f>SUMIFS(СВЦЭМ!$E$33:$E$776,СВЦЭМ!$A$33:$A$776,$A170,СВЦЭМ!$B$33:$B$776,N$155)+'СЕТ СН'!$F$15</f>
        <v>109.96969185</v>
      </c>
      <c r="O170" s="36">
        <f>SUMIFS(СВЦЭМ!$E$33:$E$776,СВЦЭМ!$A$33:$A$776,$A170,СВЦЭМ!$B$33:$B$776,O$155)+'СЕТ СН'!$F$15</f>
        <v>110.29713021000001</v>
      </c>
      <c r="P170" s="36">
        <f>SUMIFS(СВЦЭМ!$E$33:$E$776,СВЦЭМ!$A$33:$A$776,$A170,СВЦЭМ!$B$33:$B$776,P$155)+'СЕТ СН'!$F$15</f>
        <v>111.0322384</v>
      </c>
      <c r="Q170" s="36">
        <f>SUMIFS(СВЦЭМ!$E$33:$E$776,СВЦЭМ!$A$33:$A$776,$A170,СВЦЭМ!$B$33:$B$776,Q$155)+'СЕТ СН'!$F$15</f>
        <v>112.351418</v>
      </c>
      <c r="R170" s="36">
        <f>SUMIFS(СВЦЭМ!$E$33:$E$776,СВЦЭМ!$A$33:$A$776,$A170,СВЦЭМ!$B$33:$B$776,R$155)+'СЕТ СН'!$F$15</f>
        <v>103.6104809</v>
      </c>
      <c r="S170" s="36">
        <f>SUMIFS(СВЦЭМ!$E$33:$E$776,СВЦЭМ!$A$33:$A$776,$A170,СВЦЭМ!$B$33:$B$776,S$155)+'СЕТ СН'!$F$15</f>
        <v>101.16056933</v>
      </c>
      <c r="T170" s="36">
        <f>SUMIFS(СВЦЭМ!$E$33:$E$776,СВЦЭМ!$A$33:$A$776,$A170,СВЦЭМ!$B$33:$B$776,T$155)+'СЕТ СН'!$F$15</f>
        <v>102.82673561</v>
      </c>
      <c r="U170" s="36">
        <f>SUMIFS(СВЦЭМ!$E$33:$E$776,СВЦЭМ!$A$33:$A$776,$A170,СВЦЭМ!$B$33:$B$776,U$155)+'СЕТ СН'!$F$15</f>
        <v>106.11482656</v>
      </c>
      <c r="V170" s="36">
        <f>SUMIFS(СВЦЭМ!$E$33:$E$776,СВЦЭМ!$A$33:$A$776,$A170,СВЦЭМ!$B$33:$B$776,V$155)+'СЕТ СН'!$F$15</f>
        <v>111.13973247</v>
      </c>
      <c r="W170" s="36">
        <f>SUMIFS(СВЦЭМ!$E$33:$E$776,СВЦЭМ!$A$33:$A$776,$A170,СВЦЭМ!$B$33:$B$776,W$155)+'СЕТ СН'!$F$15</f>
        <v>109.25676442</v>
      </c>
      <c r="X170" s="36">
        <f>SUMIFS(СВЦЭМ!$E$33:$E$776,СВЦЭМ!$A$33:$A$776,$A170,СВЦЭМ!$B$33:$B$776,X$155)+'СЕТ СН'!$F$15</f>
        <v>102.03319109</v>
      </c>
      <c r="Y170" s="36">
        <f>SUMIFS(СВЦЭМ!$E$33:$E$776,СВЦЭМ!$A$33:$A$776,$A170,СВЦЭМ!$B$33:$B$776,Y$155)+'СЕТ СН'!$F$15</f>
        <v>110.40029474000001</v>
      </c>
    </row>
    <row r="171" spans="1:25" ht="15.75" x14ac:dyDescent="0.2">
      <c r="A171" s="35">
        <f t="shared" si="4"/>
        <v>43724</v>
      </c>
      <c r="B171" s="36">
        <f>SUMIFS(СВЦЭМ!$E$33:$E$776,СВЦЭМ!$A$33:$A$776,$A171,СВЦЭМ!$B$33:$B$776,B$155)+'СЕТ СН'!$F$15</f>
        <v>128.19949998000001</v>
      </c>
      <c r="C171" s="36">
        <f>SUMIFS(СВЦЭМ!$E$33:$E$776,СВЦЭМ!$A$33:$A$776,$A171,СВЦЭМ!$B$33:$B$776,C$155)+'СЕТ СН'!$F$15</f>
        <v>134.67144371000001</v>
      </c>
      <c r="D171" s="36">
        <f>SUMIFS(СВЦЭМ!$E$33:$E$776,СВЦЭМ!$A$33:$A$776,$A171,СВЦЭМ!$B$33:$B$776,D$155)+'СЕТ СН'!$F$15</f>
        <v>138.50623838999999</v>
      </c>
      <c r="E171" s="36">
        <f>SUMIFS(СВЦЭМ!$E$33:$E$776,СВЦЭМ!$A$33:$A$776,$A171,СВЦЭМ!$B$33:$B$776,E$155)+'СЕТ СН'!$F$15</f>
        <v>139.14008873</v>
      </c>
      <c r="F171" s="36">
        <f>SUMIFS(СВЦЭМ!$E$33:$E$776,СВЦЭМ!$A$33:$A$776,$A171,СВЦЭМ!$B$33:$B$776,F$155)+'СЕТ СН'!$F$15</f>
        <v>140.26529065</v>
      </c>
      <c r="G171" s="36">
        <f>SUMIFS(СВЦЭМ!$E$33:$E$776,СВЦЭМ!$A$33:$A$776,$A171,СВЦЭМ!$B$33:$B$776,G$155)+'СЕТ СН'!$F$15</f>
        <v>139.69779903</v>
      </c>
      <c r="H171" s="36">
        <f>SUMIFS(СВЦЭМ!$E$33:$E$776,СВЦЭМ!$A$33:$A$776,$A171,СВЦЭМ!$B$33:$B$776,H$155)+'СЕТ СН'!$F$15</f>
        <v>131.29012906</v>
      </c>
      <c r="I171" s="36">
        <f>SUMIFS(СВЦЭМ!$E$33:$E$776,СВЦЭМ!$A$33:$A$776,$A171,СВЦЭМ!$B$33:$B$776,I$155)+'СЕТ СН'!$F$15</f>
        <v>123.06231916</v>
      </c>
      <c r="J171" s="36">
        <f>SUMIFS(СВЦЭМ!$E$33:$E$776,СВЦЭМ!$A$33:$A$776,$A171,СВЦЭМ!$B$33:$B$776,J$155)+'СЕТ СН'!$F$15</f>
        <v>119.15788735</v>
      </c>
      <c r="K171" s="36">
        <f>SUMIFS(СВЦЭМ!$E$33:$E$776,СВЦЭМ!$A$33:$A$776,$A171,СВЦЭМ!$B$33:$B$776,K$155)+'СЕТ СН'!$F$15</f>
        <v>121.23642575</v>
      </c>
      <c r="L171" s="36">
        <f>SUMIFS(СВЦЭМ!$E$33:$E$776,СВЦЭМ!$A$33:$A$776,$A171,СВЦЭМ!$B$33:$B$776,L$155)+'СЕТ СН'!$F$15</f>
        <v>120.62097106</v>
      </c>
      <c r="M171" s="36">
        <f>SUMIFS(СВЦЭМ!$E$33:$E$776,СВЦЭМ!$A$33:$A$776,$A171,СВЦЭМ!$B$33:$B$776,M$155)+'СЕТ СН'!$F$15</f>
        <v>117.96547438</v>
      </c>
      <c r="N171" s="36">
        <f>SUMIFS(СВЦЭМ!$E$33:$E$776,СВЦЭМ!$A$33:$A$776,$A171,СВЦЭМ!$B$33:$B$776,N$155)+'СЕТ СН'!$F$15</f>
        <v>116.58888743999999</v>
      </c>
      <c r="O171" s="36">
        <f>SUMIFS(СВЦЭМ!$E$33:$E$776,СВЦЭМ!$A$33:$A$776,$A171,СВЦЭМ!$B$33:$B$776,O$155)+'СЕТ СН'!$F$15</f>
        <v>116.96699755</v>
      </c>
      <c r="P171" s="36">
        <f>SUMIFS(СВЦЭМ!$E$33:$E$776,СВЦЭМ!$A$33:$A$776,$A171,СВЦЭМ!$B$33:$B$776,P$155)+'СЕТ СН'!$F$15</f>
        <v>118.24383333999999</v>
      </c>
      <c r="Q171" s="36">
        <f>SUMIFS(СВЦЭМ!$E$33:$E$776,СВЦЭМ!$A$33:$A$776,$A171,СВЦЭМ!$B$33:$B$776,Q$155)+'СЕТ СН'!$F$15</f>
        <v>118.90213704999999</v>
      </c>
      <c r="R171" s="36">
        <f>SUMIFS(СВЦЭМ!$E$33:$E$776,СВЦЭМ!$A$33:$A$776,$A171,СВЦЭМ!$B$33:$B$776,R$155)+'СЕТ СН'!$F$15</f>
        <v>112.53998389</v>
      </c>
      <c r="S171" s="36">
        <f>SUMIFS(СВЦЭМ!$E$33:$E$776,СВЦЭМ!$A$33:$A$776,$A171,СВЦЭМ!$B$33:$B$776,S$155)+'СЕТ СН'!$F$15</f>
        <v>112.40708456999999</v>
      </c>
      <c r="T171" s="36">
        <f>SUMIFS(СВЦЭМ!$E$33:$E$776,СВЦЭМ!$A$33:$A$776,$A171,СВЦЭМ!$B$33:$B$776,T$155)+'СЕТ СН'!$F$15</f>
        <v>113.63271726000001</v>
      </c>
      <c r="U171" s="36">
        <f>SUMIFS(СВЦЭМ!$E$33:$E$776,СВЦЭМ!$A$33:$A$776,$A171,СВЦЭМ!$B$33:$B$776,U$155)+'СЕТ СН'!$F$15</f>
        <v>117.77402352</v>
      </c>
      <c r="V171" s="36">
        <f>SUMIFS(СВЦЭМ!$E$33:$E$776,СВЦЭМ!$A$33:$A$776,$A171,СВЦЭМ!$B$33:$B$776,V$155)+'СЕТ СН'!$F$15</f>
        <v>121.56205568999999</v>
      </c>
      <c r="W171" s="36">
        <f>SUMIFS(СВЦЭМ!$E$33:$E$776,СВЦЭМ!$A$33:$A$776,$A171,СВЦЭМ!$B$33:$B$776,W$155)+'СЕТ СН'!$F$15</f>
        <v>120.29063601</v>
      </c>
      <c r="X171" s="36">
        <f>SUMIFS(СВЦЭМ!$E$33:$E$776,СВЦЭМ!$A$33:$A$776,$A171,СВЦЭМ!$B$33:$B$776,X$155)+'СЕТ СН'!$F$15</f>
        <v>113.34105048000001</v>
      </c>
      <c r="Y171" s="36">
        <f>SUMIFS(СВЦЭМ!$E$33:$E$776,СВЦЭМ!$A$33:$A$776,$A171,СВЦЭМ!$B$33:$B$776,Y$155)+'СЕТ СН'!$F$15</f>
        <v>104.44752269</v>
      </c>
    </row>
    <row r="172" spans="1:25" ht="15.75" x14ac:dyDescent="0.2">
      <c r="A172" s="35">
        <f t="shared" si="4"/>
        <v>43725</v>
      </c>
      <c r="B172" s="36">
        <f>SUMIFS(СВЦЭМ!$E$33:$E$776,СВЦЭМ!$A$33:$A$776,$A172,СВЦЭМ!$B$33:$B$776,B$155)+'СЕТ СН'!$F$15</f>
        <v>113.08719022</v>
      </c>
      <c r="C172" s="36">
        <f>SUMIFS(СВЦЭМ!$E$33:$E$776,СВЦЭМ!$A$33:$A$776,$A172,СВЦЭМ!$B$33:$B$776,C$155)+'СЕТ СН'!$F$15</f>
        <v>117.89106553000001</v>
      </c>
      <c r="D172" s="36">
        <f>SUMIFS(СВЦЭМ!$E$33:$E$776,СВЦЭМ!$A$33:$A$776,$A172,СВЦЭМ!$B$33:$B$776,D$155)+'СЕТ СН'!$F$15</f>
        <v>119.59377834</v>
      </c>
      <c r="E172" s="36">
        <f>SUMIFS(СВЦЭМ!$E$33:$E$776,СВЦЭМ!$A$33:$A$776,$A172,СВЦЭМ!$B$33:$B$776,E$155)+'СЕТ СН'!$F$15</f>
        <v>120.95395796</v>
      </c>
      <c r="F172" s="36">
        <f>SUMIFS(СВЦЭМ!$E$33:$E$776,СВЦЭМ!$A$33:$A$776,$A172,СВЦЭМ!$B$33:$B$776,F$155)+'СЕТ СН'!$F$15</f>
        <v>122.45339980999999</v>
      </c>
      <c r="G172" s="36">
        <f>SUMIFS(СВЦЭМ!$E$33:$E$776,СВЦЭМ!$A$33:$A$776,$A172,СВЦЭМ!$B$33:$B$776,G$155)+'СЕТ СН'!$F$15</f>
        <v>119.7388275</v>
      </c>
      <c r="H172" s="36">
        <f>SUMIFS(СВЦЭМ!$E$33:$E$776,СВЦЭМ!$A$33:$A$776,$A172,СВЦЭМ!$B$33:$B$776,H$155)+'СЕТ СН'!$F$15</f>
        <v>112.35605139</v>
      </c>
      <c r="I172" s="36">
        <f>SUMIFS(СВЦЭМ!$E$33:$E$776,СВЦЭМ!$A$33:$A$776,$A172,СВЦЭМ!$B$33:$B$776,I$155)+'СЕТ СН'!$F$15</f>
        <v>115.55770855</v>
      </c>
      <c r="J172" s="36">
        <f>SUMIFS(СВЦЭМ!$E$33:$E$776,СВЦЭМ!$A$33:$A$776,$A172,СВЦЭМ!$B$33:$B$776,J$155)+'СЕТ СН'!$F$15</f>
        <v>118.89278483</v>
      </c>
      <c r="K172" s="36">
        <f>SUMIFS(СВЦЭМ!$E$33:$E$776,СВЦЭМ!$A$33:$A$776,$A172,СВЦЭМ!$B$33:$B$776,K$155)+'СЕТ СН'!$F$15</f>
        <v>120.01246882</v>
      </c>
      <c r="L172" s="36">
        <f>SUMIFS(СВЦЭМ!$E$33:$E$776,СВЦЭМ!$A$33:$A$776,$A172,СВЦЭМ!$B$33:$B$776,L$155)+'СЕТ СН'!$F$15</f>
        <v>117.97835908</v>
      </c>
      <c r="M172" s="36">
        <f>SUMIFS(СВЦЭМ!$E$33:$E$776,СВЦЭМ!$A$33:$A$776,$A172,СВЦЭМ!$B$33:$B$776,M$155)+'СЕТ СН'!$F$15</f>
        <v>118.42505552999999</v>
      </c>
      <c r="N172" s="36">
        <f>SUMIFS(СВЦЭМ!$E$33:$E$776,СВЦЭМ!$A$33:$A$776,$A172,СВЦЭМ!$B$33:$B$776,N$155)+'СЕТ СН'!$F$15</f>
        <v>119.63059883</v>
      </c>
      <c r="O172" s="36">
        <f>SUMIFS(СВЦЭМ!$E$33:$E$776,СВЦЭМ!$A$33:$A$776,$A172,СВЦЭМ!$B$33:$B$776,O$155)+'СЕТ СН'!$F$15</f>
        <v>121.20432233</v>
      </c>
      <c r="P172" s="36">
        <f>SUMIFS(СВЦЭМ!$E$33:$E$776,СВЦЭМ!$A$33:$A$776,$A172,СВЦЭМ!$B$33:$B$776,P$155)+'СЕТ СН'!$F$15</f>
        <v>122.2325702</v>
      </c>
      <c r="Q172" s="36">
        <f>SUMIFS(СВЦЭМ!$E$33:$E$776,СВЦЭМ!$A$33:$A$776,$A172,СВЦЭМ!$B$33:$B$776,Q$155)+'СЕТ СН'!$F$15</f>
        <v>122.05805827</v>
      </c>
      <c r="R172" s="36">
        <f>SUMIFS(СВЦЭМ!$E$33:$E$776,СВЦЭМ!$A$33:$A$776,$A172,СВЦЭМ!$B$33:$B$776,R$155)+'СЕТ СН'!$F$15</f>
        <v>113.10490144000001</v>
      </c>
      <c r="S172" s="36">
        <f>SUMIFS(СВЦЭМ!$E$33:$E$776,СВЦЭМ!$A$33:$A$776,$A172,СВЦЭМ!$B$33:$B$776,S$155)+'СЕТ СН'!$F$15</f>
        <v>105.50769643</v>
      </c>
      <c r="T172" s="36">
        <f>SUMIFS(СВЦЭМ!$E$33:$E$776,СВЦЭМ!$A$33:$A$776,$A172,СВЦЭМ!$B$33:$B$776,T$155)+'СЕТ СН'!$F$15</f>
        <v>103.80650364</v>
      </c>
      <c r="U172" s="36">
        <f>SUMIFS(СВЦЭМ!$E$33:$E$776,СВЦЭМ!$A$33:$A$776,$A172,СВЦЭМ!$B$33:$B$776,U$155)+'СЕТ СН'!$F$15</f>
        <v>105.56113894000001</v>
      </c>
      <c r="V172" s="36">
        <f>SUMIFS(СВЦЭМ!$E$33:$E$776,СВЦЭМ!$A$33:$A$776,$A172,СВЦЭМ!$B$33:$B$776,V$155)+'СЕТ СН'!$F$15</f>
        <v>105.99706041</v>
      </c>
      <c r="W172" s="36">
        <f>SUMIFS(СВЦЭМ!$E$33:$E$776,СВЦЭМ!$A$33:$A$776,$A172,СВЦЭМ!$B$33:$B$776,W$155)+'СЕТ СН'!$F$15</f>
        <v>102.73472631999999</v>
      </c>
      <c r="X172" s="36">
        <f>SUMIFS(СВЦЭМ!$E$33:$E$776,СВЦЭМ!$A$33:$A$776,$A172,СВЦЭМ!$B$33:$B$776,X$155)+'СЕТ СН'!$F$15</f>
        <v>106.31571067</v>
      </c>
      <c r="Y172" s="36">
        <f>SUMIFS(СВЦЭМ!$E$33:$E$776,СВЦЭМ!$A$33:$A$776,$A172,СВЦЭМ!$B$33:$B$776,Y$155)+'СЕТ СН'!$F$15</f>
        <v>121.43296873</v>
      </c>
    </row>
    <row r="173" spans="1:25" ht="15.75" x14ac:dyDescent="0.2">
      <c r="A173" s="35">
        <f t="shared" si="4"/>
        <v>43726</v>
      </c>
      <c r="B173" s="36">
        <f>SUMIFS(СВЦЭМ!$E$33:$E$776,СВЦЭМ!$A$33:$A$776,$A173,СВЦЭМ!$B$33:$B$776,B$155)+'СЕТ СН'!$F$15</f>
        <v>129.91918312000001</v>
      </c>
      <c r="C173" s="36">
        <f>SUMIFS(СВЦЭМ!$E$33:$E$776,СВЦЭМ!$A$33:$A$776,$A173,СВЦЭМ!$B$33:$B$776,C$155)+'СЕТ СН'!$F$15</f>
        <v>130.48003983000001</v>
      </c>
      <c r="D173" s="36">
        <f>SUMIFS(СВЦЭМ!$E$33:$E$776,СВЦЭМ!$A$33:$A$776,$A173,СВЦЭМ!$B$33:$B$776,D$155)+'СЕТ СН'!$F$15</f>
        <v>131.87575414</v>
      </c>
      <c r="E173" s="36">
        <f>SUMIFS(СВЦЭМ!$E$33:$E$776,СВЦЭМ!$A$33:$A$776,$A173,СВЦЭМ!$B$33:$B$776,E$155)+'СЕТ СН'!$F$15</f>
        <v>133.09441125000001</v>
      </c>
      <c r="F173" s="36">
        <f>SUMIFS(СВЦЭМ!$E$33:$E$776,СВЦЭМ!$A$33:$A$776,$A173,СВЦЭМ!$B$33:$B$776,F$155)+'СЕТ СН'!$F$15</f>
        <v>133.22651408999999</v>
      </c>
      <c r="G173" s="36">
        <f>SUMIFS(СВЦЭМ!$E$33:$E$776,СВЦЭМ!$A$33:$A$776,$A173,СВЦЭМ!$B$33:$B$776,G$155)+'СЕТ СН'!$F$15</f>
        <v>129.38748633</v>
      </c>
      <c r="H173" s="36">
        <f>SUMIFS(СВЦЭМ!$E$33:$E$776,СВЦЭМ!$A$33:$A$776,$A173,СВЦЭМ!$B$33:$B$776,H$155)+'СЕТ СН'!$F$15</f>
        <v>121.73358239</v>
      </c>
      <c r="I173" s="36">
        <f>SUMIFS(СВЦЭМ!$E$33:$E$776,СВЦЭМ!$A$33:$A$776,$A173,СВЦЭМ!$B$33:$B$776,I$155)+'СЕТ СН'!$F$15</f>
        <v>113.44131417</v>
      </c>
      <c r="J173" s="36">
        <f>SUMIFS(СВЦЭМ!$E$33:$E$776,СВЦЭМ!$A$33:$A$776,$A173,СВЦЭМ!$B$33:$B$776,J$155)+'СЕТ СН'!$F$15</f>
        <v>106.40822731999999</v>
      </c>
      <c r="K173" s="36">
        <f>SUMIFS(СВЦЭМ!$E$33:$E$776,СВЦЭМ!$A$33:$A$776,$A173,СВЦЭМ!$B$33:$B$776,K$155)+'СЕТ СН'!$F$15</f>
        <v>105.06504604</v>
      </c>
      <c r="L173" s="36">
        <f>SUMIFS(СВЦЭМ!$E$33:$E$776,СВЦЭМ!$A$33:$A$776,$A173,СВЦЭМ!$B$33:$B$776,L$155)+'СЕТ СН'!$F$15</f>
        <v>104.06190937</v>
      </c>
      <c r="M173" s="36">
        <f>SUMIFS(СВЦЭМ!$E$33:$E$776,СВЦЭМ!$A$33:$A$776,$A173,СВЦЭМ!$B$33:$B$776,M$155)+'СЕТ СН'!$F$15</f>
        <v>103.34768554999999</v>
      </c>
      <c r="N173" s="36">
        <f>SUMIFS(СВЦЭМ!$E$33:$E$776,СВЦЭМ!$A$33:$A$776,$A173,СВЦЭМ!$B$33:$B$776,N$155)+'СЕТ СН'!$F$15</f>
        <v>104.32026845</v>
      </c>
      <c r="O173" s="36">
        <f>SUMIFS(СВЦЭМ!$E$33:$E$776,СВЦЭМ!$A$33:$A$776,$A173,СВЦЭМ!$B$33:$B$776,O$155)+'СЕТ СН'!$F$15</f>
        <v>106.10667737999999</v>
      </c>
      <c r="P173" s="36">
        <f>SUMIFS(СВЦЭМ!$E$33:$E$776,СВЦЭМ!$A$33:$A$776,$A173,СВЦЭМ!$B$33:$B$776,P$155)+'СЕТ СН'!$F$15</f>
        <v>106.59667721</v>
      </c>
      <c r="Q173" s="36">
        <f>SUMIFS(СВЦЭМ!$E$33:$E$776,СВЦЭМ!$A$33:$A$776,$A173,СВЦЭМ!$B$33:$B$776,Q$155)+'СЕТ СН'!$F$15</f>
        <v>108.50704471</v>
      </c>
      <c r="R173" s="36">
        <f>SUMIFS(СВЦЭМ!$E$33:$E$776,СВЦЭМ!$A$33:$A$776,$A173,СВЦЭМ!$B$33:$B$776,R$155)+'СЕТ СН'!$F$15</f>
        <v>103.70463719999999</v>
      </c>
      <c r="S173" s="36">
        <f>SUMIFS(СВЦЭМ!$E$33:$E$776,СВЦЭМ!$A$33:$A$776,$A173,СВЦЭМ!$B$33:$B$776,S$155)+'СЕТ СН'!$F$15</f>
        <v>101.05116568</v>
      </c>
      <c r="T173" s="36">
        <f>SUMIFS(СВЦЭМ!$E$33:$E$776,СВЦЭМ!$A$33:$A$776,$A173,СВЦЭМ!$B$33:$B$776,T$155)+'СЕТ СН'!$F$15</f>
        <v>106.60820255</v>
      </c>
      <c r="U173" s="36">
        <f>SUMIFS(СВЦЭМ!$E$33:$E$776,СВЦЭМ!$A$33:$A$776,$A173,СВЦЭМ!$B$33:$B$776,U$155)+'СЕТ СН'!$F$15</f>
        <v>112.86165808</v>
      </c>
      <c r="V173" s="36">
        <f>SUMIFS(СВЦЭМ!$E$33:$E$776,СВЦЭМ!$A$33:$A$776,$A173,СВЦЭМ!$B$33:$B$776,V$155)+'СЕТ СН'!$F$15</f>
        <v>116.34403931</v>
      </c>
      <c r="W173" s="36">
        <f>SUMIFS(СВЦЭМ!$E$33:$E$776,СВЦЭМ!$A$33:$A$776,$A173,СВЦЭМ!$B$33:$B$776,W$155)+'СЕТ СН'!$F$15</f>
        <v>113.44512109</v>
      </c>
      <c r="X173" s="36">
        <f>SUMIFS(СВЦЭМ!$E$33:$E$776,СВЦЭМ!$A$33:$A$776,$A173,СВЦЭМ!$B$33:$B$776,X$155)+'СЕТ СН'!$F$15</f>
        <v>106.74628005</v>
      </c>
      <c r="Y173" s="36">
        <f>SUMIFS(СВЦЭМ!$E$33:$E$776,СВЦЭМ!$A$33:$A$776,$A173,СВЦЭМ!$B$33:$B$776,Y$155)+'СЕТ СН'!$F$15</f>
        <v>111.07183419</v>
      </c>
    </row>
    <row r="174" spans="1:25" ht="15.75" x14ac:dyDescent="0.2">
      <c r="A174" s="35">
        <f t="shared" si="4"/>
        <v>43727</v>
      </c>
      <c r="B174" s="36">
        <f>SUMIFS(СВЦЭМ!$E$33:$E$776,СВЦЭМ!$A$33:$A$776,$A174,СВЦЭМ!$B$33:$B$776,B$155)+'СЕТ СН'!$F$15</f>
        <v>108.92507453</v>
      </c>
      <c r="C174" s="36">
        <f>SUMIFS(СВЦЭМ!$E$33:$E$776,СВЦЭМ!$A$33:$A$776,$A174,СВЦЭМ!$B$33:$B$776,C$155)+'СЕТ СН'!$F$15</f>
        <v>113.58199243</v>
      </c>
      <c r="D174" s="36">
        <f>SUMIFS(СВЦЭМ!$E$33:$E$776,СВЦЭМ!$A$33:$A$776,$A174,СВЦЭМ!$B$33:$B$776,D$155)+'СЕТ СН'!$F$15</f>
        <v>118.60555977</v>
      </c>
      <c r="E174" s="36">
        <f>SUMIFS(СВЦЭМ!$E$33:$E$776,СВЦЭМ!$A$33:$A$776,$A174,СВЦЭМ!$B$33:$B$776,E$155)+'СЕТ СН'!$F$15</f>
        <v>120.13128231</v>
      </c>
      <c r="F174" s="36">
        <f>SUMIFS(СВЦЭМ!$E$33:$E$776,СВЦЭМ!$A$33:$A$776,$A174,СВЦЭМ!$B$33:$B$776,F$155)+'СЕТ СН'!$F$15</f>
        <v>120.56216926</v>
      </c>
      <c r="G174" s="36">
        <f>SUMIFS(СВЦЭМ!$E$33:$E$776,СВЦЭМ!$A$33:$A$776,$A174,СВЦЭМ!$B$33:$B$776,G$155)+'СЕТ СН'!$F$15</f>
        <v>116.88904054</v>
      </c>
      <c r="H174" s="36">
        <f>SUMIFS(СВЦЭМ!$E$33:$E$776,СВЦЭМ!$A$33:$A$776,$A174,СВЦЭМ!$B$33:$B$776,H$155)+'СЕТ СН'!$F$15</f>
        <v>109.22667405999999</v>
      </c>
      <c r="I174" s="36">
        <f>SUMIFS(СВЦЭМ!$E$33:$E$776,СВЦЭМ!$A$33:$A$776,$A174,СВЦЭМ!$B$33:$B$776,I$155)+'СЕТ СН'!$F$15</f>
        <v>101.07124124000001</v>
      </c>
      <c r="J174" s="36">
        <f>SUMIFS(СВЦЭМ!$E$33:$E$776,СВЦЭМ!$A$33:$A$776,$A174,СВЦЭМ!$B$33:$B$776,J$155)+'СЕТ СН'!$F$15</f>
        <v>103.94021066000001</v>
      </c>
      <c r="K174" s="36">
        <f>SUMIFS(СВЦЭМ!$E$33:$E$776,СВЦЭМ!$A$33:$A$776,$A174,СВЦЭМ!$B$33:$B$776,K$155)+'СЕТ СН'!$F$15</f>
        <v>117.77393711000001</v>
      </c>
      <c r="L174" s="36">
        <f>SUMIFS(СВЦЭМ!$E$33:$E$776,СВЦЭМ!$A$33:$A$776,$A174,СВЦЭМ!$B$33:$B$776,L$155)+'СЕТ СН'!$F$15</f>
        <v>127.90038892</v>
      </c>
      <c r="M174" s="36">
        <f>SUMIFS(СВЦЭМ!$E$33:$E$776,СВЦЭМ!$A$33:$A$776,$A174,СВЦЭМ!$B$33:$B$776,M$155)+'СЕТ СН'!$F$15</f>
        <v>125.68331406999999</v>
      </c>
      <c r="N174" s="36">
        <f>SUMIFS(СВЦЭМ!$E$33:$E$776,СВЦЭМ!$A$33:$A$776,$A174,СВЦЭМ!$B$33:$B$776,N$155)+'СЕТ СН'!$F$15</f>
        <v>127.47038006</v>
      </c>
      <c r="O174" s="36">
        <f>SUMIFS(СВЦЭМ!$E$33:$E$776,СВЦЭМ!$A$33:$A$776,$A174,СВЦЭМ!$B$33:$B$776,O$155)+'СЕТ СН'!$F$15</f>
        <v>128.3348038</v>
      </c>
      <c r="P174" s="36">
        <f>SUMIFS(СВЦЭМ!$E$33:$E$776,СВЦЭМ!$A$33:$A$776,$A174,СВЦЭМ!$B$33:$B$776,P$155)+'СЕТ СН'!$F$15</f>
        <v>105.05989814</v>
      </c>
      <c r="Q174" s="36">
        <f>SUMIFS(СВЦЭМ!$E$33:$E$776,СВЦЭМ!$A$33:$A$776,$A174,СВЦЭМ!$B$33:$B$776,Q$155)+'СЕТ СН'!$F$15</f>
        <v>104.5309539</v>
      </c>
      <c r="R174" s="36">
        <f>SUMIFS(СВЦЭМ!$E$33:$E$776,СВЦЭМ!$A$33:$A$776,$A174,СВЦЭМ!$B$33:$B$776,R$155)+'СЕТ СН'!$F$15</f>
        <v>104.73785392000001</v>
      </c>
      <c r="S174" s="36">
        <f>SUMIFS(СВЦЭМ!$E$33:$E$776,СВЦЭМ!$A$33:$A$776,$A174,СВЦЭМ!$B$33:$B$776,S$155)+'СЕТ СН'!$F$15</f>
        <v>104.60452383000001</v>
      </c>
      <c r="T174" s="36">
        <f>SUMIFS(СВЦЭМ!$E$33:$E$776,СВЦЭМ!$A$33:$A$776,$A174,СВЦЭМ!$B$33:$B$776,T$155)+'СЕТ СН'!$F$15</f>
        <v>105.47416015</v>
      </c>
      <c r="U174" s="36">
        <f>SUMIFS(СВЦЭМ!$E$33:$E$776,СВЦЭМ!$A$33:$A$776,$A174,СВЦЭМ!$B$33:$B$776,U$155)+'СЕТ СН'!$F$15</f>
        <v>108.6596172</v>
      </c>
      <c r="V174" s="36">
        <f>SUMIFS(СВЦЭМ!$E$33:$E$776,СВЦЭМ!$A$33:$A$776,$A174,СВЦЭМ!$B$33:$B$776,V$155)+'СЕТ СН'!$F$15</f>
        <v>110.27837943</v>
      </c>
      <c r="W174" s="36">
        <f>SUMIFS(СВЦЭМ!$E$33:$E$776,СВЦЭМ!$A$33:$A$776,$A174,СВЦЭМ!$B$33:$B$776,W$155)+'СЕТ СН'!$F$15</f>
        <v>107.65229582000001</v>
      </c>
      <c r="X174" s="36">
        <f>SUMIFS(СВЦЭМ!$E$33:$E$776,СВЦЭМ!$A$33:$A$776,$A174,СВЦЭМ!$B$33:$B$776,X$155)+'СЕТ СН'!$F$15</f>
        <v>101.45223253</v>
      </c>
      <c r="Y174" s="36">
        <f>SUMIFS(СВЦЭМ!$E$33:$E$776,СВЦЭМ!$A$33:$A$776,$A174,СВЦЭМ!$B$33:$B$776,Y$155)+'СЕТ СН'!$F$15</f>
        <v>110.25933240000001</v>
      </c>
    </row>
    <row r="175" spans="1:25" ht="15.75" x14ac:dyDescent="0.2">
      <c r="A175" s="35">
        <f t="shared" si="4"/>
        <v>43728</v>
      </c>
      <c r="B175" s="36">
        <f>SUMIFS(СВЦЭМ!$E$33:$E$776,СВЦЭМ!$A$33:$A$776,$A175,СВЦЭМ!$B$33:$B$776,B$155)+'СЕТ СН'!$F$15</f>
        <v>131.5014525</v>
      </c>
      <c r="C175" s="36">
        <f>SUMIFS(СВЦЭМ!$E$33:$E$776,СВЦЭМ!$A$33:$A$776,$A175,СВЦЭМ!$B$33:$B$776,C$155)+'СЕТ СН'!$F$15</f>
        <v>138.99865154</v>
      </c>
      <c r="D175" s="36">
        <f>SUMIFS(СВЦЭМ!$E$33:$E$776,СВЦЭМ!$A$33:$A$776,$A175,СВЦЭМ!$B$33:$B$776,D$155)+'СЕТ СН'!$F$15</f>
        <v>139.75363682</v>
      </c>
      <c r="E175" s="36">
        <f>SUMIFS(СВЦЭМ!$E$33:$E$776,СВЦЭМ!$A$33:$A$776,$A175,СВЦЭМ!$B$33:$B$776,E$155)+'СЕТ СН'!$F$15</f>
        <v>140.81103178000001</v>
      </c>
      <c r="F175" s="36">
        <f>SUMIFS(СВЦЭМ!$E$33:$E$776,СВЦЭМ!$A$33:$A$776,$A175,СВЦЭМ!$B$33:$B$776,F$155)+'СЕТ СН'!$F$15</f>
        <v>141.60411632</v>
      </c>
      <c r="G175" s="36">
        <f>SUMIFS(СВЦЭМ!$E$33:$E$776,СВЦЭМ!$A$33:$A$776,$A175,СВЦЭМ!$B$33:$B$776,G$155)+'СЕТ СН'!$F$15</f>
        <v>140.44283709000001</v>
      </c>
      <c r="H175" s="36">
        <f>SUMIFS(СВЦЭМ!$E$33:$E$776,СВЦЭМ!$A$33:$A$776,$A175,СВЦЭМ!$B$33:$B$776,H$155)+'СЕТ СН'!$F$15</f>
        <v>129.84932598</v>
      </c>
      <c r="I175" s="36">
        <f>SUMIFS(СВЦЭМ!$E$33:$E$776,СВЦЭМ!$A$33:$A$776,$A175,СВЦЭМ!$B$33:$B$776,I$155)+'СЕТ СН'!$F$15</f>
        <v>121.87814306999999</v>
      </c>
      <c r="J175" s="36">
        <f>SUMIFS(СВЦЭМ!$E$33:$E$776,СВЦЭМ!$A$33:$A$776,$A175,СВЦЭМ!$B$33:$B$776,J$155)+'СЕТ СН'!$F$15</f>
        <v>121.80488004</v>
      </c>
      <c r="K175" s="36">
        <f>SUMIFS(СВЦЭМ!$E$33:$E$776,СВЦЭМ!$A$33:$A$776,$A175,СВЦЭМ!$B$33:$B$776,K$155)+'СЕТ СН'!$F$15</f>
        <v>119.36867895</v>
      </c>
      <c r="L175" s="36">
        <f>SUMIFS(СВЦЭМ!$E$33:$E$776,СВЦЭМ!$A$33:$A$776,$A175,СВЦЭМ!$B$33:$B$776,L$155)+'СЕТ СН'!$F$15</f>
        <v>119.61893326000001</v>
      </c>
      <c r="M175" s="36">
        <f>SUMIFS(СВЦЭМ!$E$33:$E$776,СВЦЭМ!$A$33:$A$776,$A175,СВЦЭМ!$B$33:$B$776,M$155)+'СЕТ СН'!$F$15</f>
        <v>120.20821463999999</v>
      </c>
      <c r="N175" s="36">
        <f>SUMIFS(СВЦЭМ!$E$33:$E$776,СВЦЭМ!$A$33:$A$776,$A175,СВЦЭМ!$B$33:$B$776,N$155)+'СЕТ СН'!$F$15</f>
        <v>116.62224438</v>
      </c>
      <c r="O175" s="36">
        <f>SUMIFS(СВЦЭМ!$E$33:$E$776,СВЦЭМ!$A$33:$A$776,$A175,СВЦЭМ!$B$33:$B$776,O$155)+'СЕТ СН'!$F$15</f>
        <v>116.93799713</v>
      </c>
      <c r="P175" s="36">
        <f>SUMIFS(СВЦЭМ!$E$33:$E$776,СВЦЭМ!$A$33:$A$776,$A175,СВЦЭМ!$B$33:$B$776,P$155)+'СЕТ СН'!$F$15</f>
        <v>120.53653804</v>
      </c>
      <c r="Q175" s="36">
        <f>SUMIFS(СВЦЭМ!$E$33:$E$776,СВЦЭМ!$A$33:$A$776,$A175,СВЦЭМ!$B$33:$B$776,Q$155)+'СЕТ СН'!$F$15</f>
        <v>126.78283634</v>
      </c>
      <c r="R175" s="36">
        <f>SUMIFS(СВЦЭМ!$E$33:$E$776,СВЦЭМ!$A$33:$A$776,$A175,СВЦЭМ!$B$33:$B$776,R$155)+'СЕТ СН'!$F$15</f>
        <v>119.11402321</v>
      </c>
      <c r="S175" s="36">
        <f>SUMIFS(СВЦЭМ!$E$33:$E$776,СВЦЭМ!$A$33:$A$776,$A175,СВЦЭМ!$B$33:$B$776,S$155)+'СЕТ СН'!$F$15</f>
        <v>112.39371254</v>
      </c>
      <c r="T175" s="36">
        <f>SUMIFS(СВЦЭМ!$E$33:$E$776,СВЦЭМ!$A$33:$A$776,$A175,СВЦЭМ!$B$33:$B$776,T$155)+'СЕТ СН'!$F$15</f>
        <v>106.45615628</v>
      </c>
      <c r="U175" s="36">
        <f>SUMIFS(СВЦЭМ!$E$33:$E$776,СВЦЭМ!$A$33:$A$776,$A175,СВЦЭМ!$B$33:$B$776,U$155)+'СЕТ СН'!$F$15</f>
        <v>99.283549519999994</v>
      </c>
      <c r="V175" s="36">
        <f>SUMIFS(СВЦЭМ!$E$33:$E$776,СВЦЭМ!$A$33:$A$776,$A175,СВЦЭМ!$B$33:$B$776,V$155)+'СЕТ СН'!$F$15</f>
        <v>99.126418830000006</v>
      </c>
      <c r="W175" s="36">
        <f>SUMIFS(СВЦЭМ!$E$33:$E$776,СВЦЭМ!$A$33:$A$776,$A175,СВЦЭМ!$B$33:$B$776,W$155)+'СЕТ СН'!$F$15</f>
        <v>98.040686289999996</v>
      </c>
      <c r="X175" s="36">
        <f>SUMIFS(СВЦЭМ!$E$33:$E$776,СВЦЭМ!$A$33:$A$776,$A175,СВЦЭМ!$B$33:$B$776,X$155)+'СЕТ СН'!$F$15</f>
        <v>103.43205444</v>
      </c>
      <c r="Y175" s="36">
        <f>SUMIFS(СВЦЭМ!$E$33:$E$776,СВЦЭМ!$A$33:$A$776,$A175,СВЦЭМ!$B$33:$B$776,Y$155)+'СЕТ СН'!$F$15</f>
        <v>113.73497479</v>
      </c>
    </row>
    <row r="176" spans="1:25" ht="15.75" x14ac:dyDescent="0.2">
      <c r="A176" s="35">
        <f t="shared" si="4"/>
        <v>43729</v>
      </c>
      <c r="B176" s="36">
        <f>SUMIFS(СВЦЭМ!$E$33:$E$776,СВЦЭМ!$A$33:$A$776,$A176,СВЦЭМ!$B$33:$B$776,B$155)+'СЕТ СН'!$F$15</f>
        <v>125.36854027</v>
      </c>
      <c r="C176" s="36">
        <f>SUMIFS(СВЦЭМ!$E$33:$E$776,СВЦЭМ!$A$33:$A$776,$A176,СВЦЭМ!$B$33:$B$776,C$155)+'СЕТ СН'!$F$15</f>
        <v>124.35237488</v>
      </c>
      <c r="D176" s="36">
        <f>SUMIFS(СВЦЭМ!$E$33:$E$776,СВЦЭМ!$A$33:$A$776,$A176,СВЦЭМ!$B$33:$B$776,D$155)+'СЕТ СН'!$F$15</f>
        <v>124.2782361</v>
      </c>
      <c r="E176" s="36">
        <f>SUMIFS(СВЦЭМ!$E$33:$E$776,СВЦЭМ!$A$33:$A$776,$A176,СВЦЭМ!$B$33:$B$776,E$155)+'СЕТ СН'!$F$15</f>
        <v>126.67864294</v>
      </c>
      <c r="F176" s="36">
        <f>SUMIFS(СВЦЭМ!$E$33:$E$776,СВЦЭМ!$A$33:$A$776,$A176,СВЦЭМ!$B$33:$B$776,F$155)+'СЕТ СН'!$F$15</f>
        <v>128.2873314</v>
      </c>
      <c r="G176" s="36">
        <f>SUMIFS(СВЦЭМ!$E$33:$E$776,СВЦЭМ!$A$33:$A$776,$A176,СВЦЭМ!$B$33:$B$776,G$155)+'СЕТ СН'!$F$15</f>
        <v>125.64362455</v>
      </c>
      <c r="H176" s="36">
        <f>SUMIFS(СВЦЭМ!$E$33:$E$776,СВЦЭМ!$A$33:$A$776,$A176,СВЦЭМ!$B$33:$B$776,H$155)+'СЕТ СН'!$F$15</f>
        <v>120.62804916</v>
      </c>
      <c r="I176" s="36">
        <f>SUMIFS(СВЦЭМ!$E$33:$E$776,СВЦЭМ!$A$33:$A$776,$A176,СВЦЭМ!$B$33:$B$776,I$155)+'СЕТ СН'!$F$15</f>
        <v>114.61871678</v>
      </c>
      <c r="J176" s="36">
        <f>SUMIFS(СВЦЭМ!$E$33:$E$776,СВЦЭМ!$A$33:$A$776,$A176,СВЦЭМ!$B$33:$B$776,J$155)+'СЕТ СН'!$F$15</f>
        <v>116.19124681</v>
      </c>
      <c r="K176" s="36">
        <f>SUMIFS(СВЦЭМ!$E$33:$E$776,СВЦЭМ!$A$33:$A$776,$A176,СВЦЭМ!$B$33:$B$776,K$155)+'СЕТ СН'!$F$15</f>
        <v>125.95335536</v>
      </c>
      <c r="L176" s="36">
        <f>SUMIFS(СВЦЭМ!$E$33:$E$776,СВЦЭМ!$A$33:$A$776,$A176,СВЦЭМ!$B$33:$B$776,L$155)+'СЕТ СН'!$F$15</f>
        <v>127.96888237</v>
      </c>
      <c r="M176" s="36">
        <f>SUMIFS(СВЦЭМ!$E$33:$E$776,СВЦЭМ!$A$33:$A$776,$A176,СВЦЭМ!$B$33:$B$776,M$155)+'СЕТ СН'!$F$15</f>
        <v>128.47184444999999</v>
      </c>
      <c r="N176" s="36">
        <f>SUMIFS(СВЦЭМ!$E$33:$E$776,СВЦЭМ!$A$33:$A$776,$A176,СВЦЭМ!$B$33:$B$776,N$155)+'СЕТ СН'!$F$15</f>
        <v>126.48496145</v>
      </c>
      <c r="O176" s="36">
        <f>SUMIFS(СВЦЭМ!$E$33:$E$776,СВЦЭМ!$A$33:$A$776,$A176,СВЦЭМ!$B$33:$B$776,O$155)+'СЕТ СН'!$F$15</f>
        <v>125.30802079</v>
      </c>
      <c r="P176" s="36">
        <f>SUMIFS(СВЦЭМ!$E$33:$E$776,СВЦЭМ!$A$33:$A$776,$A176,СВЦЭМ!$B$33:$B$776,P$155)+'СЕТ СН'!$F$15</f>
        <v>125.67458369000001</v>
      </c>
      <c r="Q176" s="36">
        <f>SUMIFS(СВЦЭМ!$E$33:$E$776,СВЦЭМ!$A$33:$A$776,$A176,СВЦЭМ!$B$33:$B$776,Q$155)+'СЕТ СН'!$F$15</f>
        <v>125.57474553</v>
      </c>
      <c r="R176" s="36">
        <f>SUMIFS(СВЦЭМ!$E$33:$E$776,СВЦЭМ!$A$33:$A$776,$A176,СВЦЭМ!$B$33:$B$776,R$155)+'СЕТ СН'!$F$15</f>
        <v>127.57999241</v>
      </c>
      <c r="S176" s="36">
        <f>SUMIFS(СВЦЭМ!$E$33:$E$776,СВЦЭМ!$A$33:$A$776,$A176,СВЦЭМ!$B$33:$B$776,S$155)+'СЕТ СН'!$F$15</f>
        <v>130.81567404</v>
      </c>
      <c r="T176" s="36">
        <f>SUMIFS(СВЦЭМ!$E$33:$E$776,СВЦЭМ!$A$33:$A$776,$A176,СВЦЭМ!$B$33:$B$776,T$155)+'СЕТ СН'!$F$15</f>
        <v>135.57167412000001</v>
      </c>
      <c r="U176" s="36">
        <f>SUMIFS(СВЦЭМ!$E$33:$E$776,СВЦЭМ!$A$33:$A$776,$A176,СВЦЭМ!$B$33:$B$776,U$155)+'СЕТ СН'!$F$15</f>
        <v>137.26603502</v>
      </c>
      <c r="V176" s="36">
        <f>SUMIFS(СВЦЭМ!$E$33:$E$776,СВЦЭМ!$A$33:$A$776,$A176,СВЦЭМ!$B$33:$B$776,V$155)+'СЕТ СН'!$F$15</f>
        <v>138.88489519000001</v>
      </c>
      <c r="W176" s="36">
        <f>SUMIFS(СВЦЭМ!$E$33:$E$776,СВЦЭМ!$A$33:$A$776,$A176,СВЦЭМ!$B$33:$B$776,W$155)+'СЕТ СН'!$F$15</f>
        <v>138.07799066000001</v>
      </c>
      <c r="X176" s="36">
        <f>SUMIFS(СВЦЭМ!$E$33:$E$776,СВЦЭМ!$A$33:$A$776,$A176,СВЦЭМ!$B$33:$B$776,X$155)+'СЕТ СН'!$F$15</f>
        <v>130.2341495</v>
      </c>
      <c r="Y176" s="36">
        <f>SUMIFS(СВЦЭМ!$E$33:$E$776,СВЦЭМ!$A$33:$A$776,$A176,СВЦЭМ!$B$33:$B$776,Y$155)+'СЕТ СН'!$F$15</f>
        <v>124.0013795</v>
      </c>
    </row>
    <row r="177" spans="1:27" ht="15.75" x14ac:dyDescent="0.2">
      <c r="A177" s="35">
        <f t="shared" si="4"/>
        <v>43730</v>
      </c>
      <c r="B177" s="36">
        <f>SUMIFS(СВЦЭМ!$E$33:$E$776,СВЦЭМ!$A$33:$A$776,$A177,СВЦЭМ!$B$33:$B$776,B$155)+'СЕТ СН'!$F$15</f>
        <v>134.12842653000001</v>
      </c>
      <c r="C177" s="36">
        <f>SUMIFS(СВЦЭМ!$E$33:$E$776,СВЦЭМ!$A$33:$A$776,$A177,СВЦЭМ!$B$33:$B$776,C$155)+'СЕТ СН'!$F$15</f>
        <v>140.38399846999999</v>
      </c>
      <c r="D177" s="36">
        <f>SUMIFS(СВЦЭМ!$E$33:$E$776,СВЦЭМ!$A$33:$A$776,$A177,СВЦЭМ!$B$33:$B$776,D$155)+'СЕТ СН'!$F$15</f>
        <v>143.20959151</v>
      </c>
      <c r="E177" s="36">
        <f>SUMIFS(СВЦЭМ!$E$33:$E$776,СВЦЭМ!$A$33:$A$776,$A177,СВЦЭМ!$B$33:$B$776,E$155)+'СЕТ СН'!$F$15</f>
        <v>145.00802006999999</v>
      </c>
      <c r="F177" s="36">
        <f>SUMIFS(СВЦЭМ!$E$33:$E$776,СВЦЭМ!$A$33:$A$776,$A177,СВЦЭМ!$B$33:$B$776,F$155)+'СЕТ СН'!$F$15</f>
        <v>146.40951982999999</v>
      </c>
      <c r="G177" s="36">
        <f>SUMIFS(СВЦЭМ!$E$33:$E$776,СВЦЭМ!$A$33:$A$776,$A177,СВЦЭМ!$B$33:$B$776,G$155)+'СЕТ СН'!$F$15</f>
        <v>147.03192625</v>
      </c>
      <c r="H177" s="36">
        <f>SUMIFS(СВЦЭМ!$E$33:$E$776,СВЦЭМ!$A$33:$A$776,$A177,СВЦЭМ!$B$33:$B$776,H$155)+'СЕТ СН'!$F$15</f>
        <v>140.69256089000001</v>
      </c>
      <c r="I177" s="36">
        <f>SUMIFS(СВЦЭМ!$E$33:$E$776,СВЦЭМ!$A$33:$A$776,$A177,СВЦЭМ!$B$33:$B$776,I$155)+'СЕТ СН'!$F$15</f>
        <v>136.3343491</v>
      </c>
      <c r="J177" s="36">
        <f>SUMIFS(СВЦЭМ!$E$33:$E$776,СВЦЭМ!$A$33:$A$776,$A177,СВЦЭМ!$B$33:$B$776,J$155)+'СЕТ СН'!$F$15</f>
        <v>130.1000291</v>
      </c>
      <c r="K177" s="36">
        <f>SUMIFS(СВЦЭМ!$E$33:$E$776,СВЦЭМ!$A$33:$A$776,$A177,СВЦЭМ!$B$33:$B$776,K$155)+'СЕТ СН'!$F$15</f>
        <v>125.79206531</v>
      </c>
      <c r="L177" s="36">
        <f>SUMIFS(СВЦЭМ!$E$33:$E$776,СВЦЭМ!$A$33:$A$776,$A177,СВЦЭМ!$B$33:$B$776,L$155)+'СЕТ СН'!$F$15</f>
        <v>125.93715258</v>
      </c>
      <c r="M177" s="36">
        <f>SUMIFS(СВЦЭМ!$E$33:$E$776,СВЦЭМ!$A$33:$A$776,$A177,СВЦЭМ!$B$33:$B$776,M$155)+'СЕТ СН'!$F$15</f>
        <v>124.91132731</v>
      </c>
      <c r="N177" s="36">
        <f>SUMIFS(СВЦЭМ!$E$33:$E$776,СВЦЭМ!$A$33:$A$776,$A177,СВЦЭМ!$B$33:$B$776,N$155)+'СЕТ СН'!$F$15</f>
        <v>123.52675146999999</v>
      </c>
      <c r="O177" s="36">
        <f>SUMIFS(СВЦЭМ!$E$33:$E$776,СВЦЭМ!$A$33:$A$776,$A177,СВЦЭМ!$B$33:$B$776,O$155)+'СЕТ СН'!$F$15</f>
        <v>122.3219318</v>
      </c>
      <c r="P177" s="36">
        <f>SUMIFS(СВЦЭМ!$E$33:$E$776,СВЦЭМ!$A$33:$A$776,$A177,СВЦЭМ!$B$33:$B$776,P$155)+'СЕТ СН'!$F$15</f>
        <v>121.97841419</v>
      </c>
      <c r="Q177" s="36">
        <f>SUMIFS(СВЦЭМ!$E$33:$E$776,СВЦЭМ!$A$33:$A$776,$A177,СВЦЭМ!$B$33:$B$776,Q$155)+'СЕТ СН'!$F$15</f>
        <v>120.89593533999999</v>
      </c>
      <c r="R177" s="36">
        <f>SUMIFS(СВЦЭМ!$E$33:$E$776,СВЦЭМ!$A$33:$A$776,$A177,СВЦЭМ!$B$33:$B$776,R$155)+'СЕТ СН'!$F$15</f>
        <v>122.86715721</v>
      </c>
      <c r="S177" s="36">
        <f>SUMIFS(СВЦЭМ!$E$33:$E$776,СВЦЭМ!$A$33:$A$776,$A177,СВЦЭМ!$B$33:$B$776,S$155)+'СЕТ СН'!$F$15</f>
        <v>127.36273378999999</v>
      </c>
      <c r="T177" s="36">
        <f>SUMIFS(СВЦЭМ!$E$33:$E$776,СВЦЭМ!$A$33:$A$776,$A177,СВЦЭМ!$B$33:$B$776,T$155)+'СЕТ СН'!$F$15</f>
        <v>131.12864962</v>
      </c>
      <c r="U177" s="36">
        <f>SUMIFS(СВЦЭМ!$E$33:$E$776,СВЦЭМ!$A$33:$A$776,$A177,СВЦЭМ!$B$33:$B$776,U$155)+'СЕТ СН'!$F$15</f>
        <v>138.70791445</v>
      </c>
      <c r="V177" s="36">
        <f>SUMIFS(СВЦЭМ!$E$33:$E$776,СВЦЭМ!$A$33:$A$776,$A177,СВЦЭМ!$B$33:$B$776,V$155)+'СЕТ СН'!$F$15</f>
        <v>141.10531392999999</v>
      </c>
      <c r="W177" s="36">
        <f>SUMIFS(СВЦЭМ!$E$33:$E$776,СВЦЭМ!$A$33:$A$776,$A177,СВЦЭМ!$B$33:$B$776,W$155)+'СЕТ СН'!$F$15</f>
        <v>140.24079465</v>
      </c>
      <c r="X177" s="36">
        <f>SUMIFS(СВЦЭМ!$E$33:$E$776,СВЦЭМ!$A$33:$A$776,$A177,СВЦЭМ!$B$33:$B$776,X$155)+'СЕТ СН'!$F$15</f>
        <v>134.56406973</v>
      </c>
      <c r="Y177" s="36">
        <f>SUMIFS(СВЦЭМ!$E$33:$E$776,СВЦЭМ!$A$33:$A$776,$A177,СВЦЭМ!$B$33:$B$776,Y$155)+'СЕТ СН'!$F$15</f>
        <v>128.60345045</v>
      </c>
    </row>
    <row r="178" spans="1:27" ht="15.75" x14ac:dyDescent="0.2">
      <c r="A178" s="35">
        <f t="shared" si="4"/>
        <v>43731</v>
      </c>
      <c r="B178" s="36">
        <f>SUMIFS(СВЦЭМ!$E$33:$E$776,СВЦЭМ!$A$33:$A$776,$A178,СВЦЭМ!$B$33:$B$776,B$155)+'СЕТ СН'!$F$15</f>
        <v>141.00201738999999</v>
      </c>
      <c r="C178" s="36">
        <f>SUMIFS(СВЦЭМ!$E$33:$E$776,СВЦЭМ!$A$33:$A$776,$A178,СВЦЭМ!$B$33:$B$776,C$155)+'СЕТ СН'!$F$15</f>
        <v>146.94958582999999</v>
      </c>
      <c r="D178" s="36">
        <f>SUMIFS(СВЦЭМ!$E$33:$E$776,СВЦЭМ!$A$33:$A$776,$A178,СВЦЭМ!$B$33:$B$776,D$155)+'СЕТ СН'!$F$15</f>
        <v>153.08607255000001</v>
      </c>
      <c r="E178" s="36">
        <f>SUMIFS(СВЦЭМ!$E$33:$E$776,СВЦЭМ!$A$33:$A$776,$A178,СВЦЭМ!$B$33:$B$776,E$155)+'СЕТ СН'!$F$15</f>
        <v>156.35742919</v>
      </c>
      <c r="F178" s="36">
        <f>SUMIFS(СВЦЭМ!$E$33:$E$776,СВЦЭМ!$A$33:$A$776,$A178,СВЦЭМ!$B$33:$B$776,F$155)+'СЕТ СН'!$F$15</f>
        <v>157.61943357999999</v>
      </c>
      <c r="G178" s="36">
        <f>SUMIFS(СВЦЭМ!$E$33:$E$776,СВЦЭМ!$A$33:$A$776,$A178,СВЦЭМ!$B$33:$B$776,G$155)+'СЕТ СН'!$F$15</f>
        <v>154.8000524</v>
      </c>
      <c r="H178" s="36">
        <f>SUMIFS(СВЦЭМ!$E$33:$E$776,СВЦЭМ!$A$33:$A$776,$A178,СВЦЭМ!$B$33:$B$776,H$155)+'СЕТ СН'!$F$15</f>
        <v>145.12849148999999</v>
      </c>
      <c r="I178" s="36">
        <f>SUMIFS(СВЦЭМ!$E$33:$E$776,СВЦЭМ!$A$33:$A$776,$A178,СВЦЭМ!$B$33:$B$776,I$155)+'СЕТ СН'!$F$15</f>
        <v>130.74678983000001</v>
      </c>
      <c r="J178" s="36">
        <f>SUMIFS(СВЦЭМ!$E$33:$E$776,СВЦЭМ!$A$33:$A$776,$A178,СВЦЭМ!$B$33:$B$776,J$155)+'СЕТ СН'!$F$15</f>
        <v>127.15232168</v>
      </c>
      <c r="K178" s="36">
        <f>SUMIFS(СВЦЭМ!$E$33:$E$776,СВЦЭМ!$A$33:$A$776,$A178,СВЦЭМ!$B$33:$B$776,K$155)+'СЕТ СН'!$F$15</f>
        <v>123.22803458</v>
      </c>
      <c r="L178" s="36">
        <f>SUMIFS(СВЦЭМ!$E$33:$E$776,СВЦЭМ!$A$33:$A$776,$A178,СВЦЭМ!$B$33:$B$776,L$155)+'СЕТ СН'!$F$15</f>
        <v>121.65298165999999</v>
      </c>
      <c r="M178" s="36">
        <f>SUMIFS(СВЦЭМ!$E$33:$E$776,СВЦЭМ!$A$33:$A$776,$A178,СВЦЭМ!$B$33:$B$776,M$155)+'СЕТ СН'!$F$15</f>
        <v>122.59322951</v>
      </c>
      <c r="N178" s="36">
        <f>SUMIFS(СВЦЭМ!$E$33:$E$776,СВЦЭМ!$A$33:$A$776,$A178,СВЦЭМ!$B$33:$B$776,N$155)+'СЕТ СН'!$F$15</f>
        <v>123.29353570000001</v>
      </c>
      <c r="O178" s="36">
        <f>SUMIFS(СВЦЭМ!$E$33:$E$776,СВЦЭМ!$A$33:$A$776,$A178,СВЦЭМ!$B$33:$B$776,O$155)+'СЕТ СН'!$F$15</f>
        <v>124.28358842999999</v>
      </c>
      <c r="P178" s="36">
        <f>SUMIFS(СВЦЭМ!$E$33:$E$776,СВЦЭМ!$A$33:$A$776,$A178,СВЦЭМ!$B$33:$B$776,P$155)+'СЕТ СН'!$F$15</f>
        <v>124.20377557</v>
      </c>
      <c r="Q178" s="36">
        <f>SUMIFS(СВЦЭМ!$E$33:$E$776,СВЦЭМ!$A$33:$A$776,$A178,СВЦЭМ!$B$33:$B$776,Q$155)+'СЕТ СН'!$F$15</f>
        <v>126.46653023</v>
      </c>
      <c r="R178" s="36">
        <f>SUMIFS(СВЦЭМ!$E$33:$E$776,СВЦЭМ!$A$33:$A$776,$A178,СВЦЭМ!$B$33:$B$776,R$155)+'СЕТ СН'!$F$15</f>
        <v>119.58772018000001</v>
      </c>
      <c r="S178" s="36">
        <f>SUMIFS(СВЦЭМ!$E$33:$E$776,СВЦЭМ!$A$33:$A$776,$A178,СВЦЭМ!$B$33:$B$776,S$155)+'СЕТ СН'!$F$15</f>
        <v>110.54451558</v>
      </c>
      <c r="T178" s="36">
        <f>SUMIFS(СВЦЭМ!$E$33:$E$776,СВЦЭМ!$A$33:$A$776,$A178,СВЦЭМ!$B$33:$B$776,T$155)+'СЕТ СН'!$F$15</f>
        <v>112.55911814</v>
      </c>
      <c r="U178" s="36">
        <f>SUMIFS(СВЦЭМ!$E$33:$E$776,СВЦЭМ!$A$33:$A$776,$A178,СВЦЭМ!$B$33:$B$776,U$155)+'СЕТ СН'!$F$15</f>
        <v>120.20408338</v>
      </c>
      <c r="V178" s="36">
        <f>SUMIFS(СВЦЭМ!$E$33:$E$776,СВЦЭМ!$A$33:$A$776,$A178,СВЦЭМ!$B$33:$B$776,V$155)+'СЕТ СН'!$F$15</f>
        <v>121.36689263</v>
      </c>
      <c r="W178" s="36">
        <f>SUMIFS(СВЦЭМ!$E$33:$E$776,СВЦЭМ!$A$33:$A$776,$A178,СВЦЭМ!$B$33:$B$776,W$155)+'СЕТ СН'!$F$15</f>
        <v>121.72935943</v>
      </c>
      <c r="X178" s="36">
        <f>SUMIFS(СВЦЭМ!$E$33:$E$776,СВЦЭМ!$A$33:$A$776,$A178,СВЦЭМ!$B$33:$B$776,X$155)+'СЕТ СН'!$F$15</f>
        <v>115.39073162</v>
      </c>
      <c r="Y178" s="36">
        <f>SUMIFS(СВЦЭМ!$E$33:$E$776,СВЦЭМ!$A$33:$A$776,$A178,СВЦЭМ!$B$33:$B$776,Y$155)+'СЕТ СН'!$F$15</f>
        <v>120.64435906999999</v>
      </c>
    </row>
    <row r="179" spans="1:27" ht="15.75" x14ac:dyDescent="0.2">
      <c r="A179" s="35">
        <f t="shared" si="4"/>
        <v>43732</v>
      </c>
      <c r="B179" s="36">
        <f>SUMIFS(СВЦЭМ!$E$33:$E$776,СВЦЭМ!$A$33:$A$776,$A179,СВЦЭМ!$B$33:$B$776,B$155)+'СЕТ СН'!$F$15</f>
        <v>141.40140385999999</v>
      </c>
      <c r="C179" s="36">
        <f>SUMIFS(СВЦЭМ!$E$33:$E$776,СВЦЭМ!$A$33:$A$776,$A179,СВЦЭМ!$B$33:$B$776,C$155)+'СЕТ СН'!$F$15</f>
        <v>146.8038171</v>
      </c>
      <c r="D179" s="36">
        <f>SUMIFS(СВЦЭМ!$E$33:$E$776,СВЦЭМ!$A$33:$A$776,$A179,СВЦЭМ!$B$33:$B$776,D$155)+'СЕТ СН'!$F$15</f>
        <v>148.90979743</v>
      </c>
      <c r="E179" s="36">
        <f>SUMIFS(СВЦЭМ!$E$33:$E$776,СВЦЭМ!$A$33:$A$776,$A179,СВЦЭМ!$B$33:$B$776,E$155)+'СЕТ СН'!$F$15</f>
        <v>150.38916198999999</v>
      </c>
      <c r="F179" s="36">
        <f>SUMIFS(СВЦЭМ!$E$33:$E$776,СВЦЭМ!$A$33:$A$776,$A179,СВЦЭМ!$B$33:$B$776,F$155)+'СЕТ СН'!$F$15</f>
        <v>148.74283883000001</v>
      </c>
      <c r="G179" s="36">
        <f>SUMIFS(СВЦЭМ!$E$33:$E$776,СВЦЭМ!$A$33:$A$776,$A179,СВЦЭМ!$B$33:$B$776,G$155)+'СЕТ СН'!$F$15</f>
        <v>146.08924304999999</v>
      </c>
      <c r="H179" s="36">
        <f>SUMIFS(СВЦЭМ!$E$33:$E$776,СВЦЭМ!$A$33:$A$776,$A179,СВЦЭМ!$B$33:$B$776,H$155)+'СЕТ СН'!$F$15</f>
        <v>137.43652942</v>
      </c>
      <c r="I179" s="36">
        <f>SUMIFS(СВЦЭМ!$E$33:$E$776,СВЦЭМ!$A$33:$A$776,$A179,СВЦЭМ!$B$33:$B$776,I$155)+'СЕТ СН'!$F$15</f>
        <v>128.24361329000001</v>
      </c>
      <c r="J179" s="36">
        <f>SUMIFS(СВЦЭМ!$E$33:$E$776,СВЦЭМ!$A$33:$A$776,$A179,СВЦЭМ!$B$33:$B$776,J$155)+'СЕТ СН'!$F$15</f>
        <v>126.58864775000001</v>
      </c>
      <c r="K179" s="36">
        <f>SUMIFS(СВЦЭМ!$E$33:$E$776,СВЦЭМ!$A$33:$A$776,$A179,СВЦЭМ!$B$33:$B$776,K$155)+'СЕТ СН'!$F$15</f>
        <v>127.47983866</v>
      </c>
      <c r="L179" s="36">
        <f>SUMIFS(СВЦЭМ!$E$33:$E$776,СВЦЭМ!$A$33:$A$776,$A179,СВЦЭМ!$B$33:$B$776,L$155)+'СЕТ СН'!$F$15</f>
        <v>127.98928309999999</v>
      </c>
      <c r="M179" s="36">
        <f>SUMIFS(СВЦЭМ!$E$33:$E$776,СВЦЭМ!$A$33:$A$776,$A179,СВЦЭМ!$B$33:$B$776,M$155)+'СЕТ СН'!$F$15</f>
        <v>126.40056896999999</v>
      </c>
      <c r="N179" s="36">
        <f>SUMIFS(СВЦЭМ!$E$33:$E$776,СВЦЭМ!$A$33:$A$776,$A179,СВЦЭМ!$B$33:$B$776,N$155)+'СЕТ СН'!$F$15</f>
        <v>125.25436157</v>
      </c>
      <c r="O179" s="36">
        <f>SUMIFS(СВЦЭМ!$E$33:$E$776,СВЦЭМ!$A$33:$A$776,$A179,СВЦЭМ!$B$33:$B$776,O$155)+'СЕТ СН'!$F$15</f>
        <v>125.83385345000001</v>
      </c>
      <c r="P179" s="36">
        <f>SUMIFS(СВЦЭМ!$E$33:$E$776,СВЦЭМ!$A$33:$A$776,$A179,СВЦЭМ!$B$33:$B$776,P$155)+'СЕТ СН'!$F$15</f>
        <v>125.66247229</v>
      </c>
      <c r="Q179" s="36">
        <f>SUMIFS(СВЦЭМ!$E$33:$E$776,СВЦЭМ!$A$33:$A$776,$A179,СВЦЭМ!$B$33:$B$776,Q$155)+'СЕТ СН'!$F$15</f>
        <v>125.60237327</v>
      </c>
      <c r="R179" s="36">
        <f>SUMIFS(СВЦЭМ!$E$33:$E$776,СВЦЭМ!$A$33:$A$776,$A179,СВЦЭМ!$B$33:$B$776,R$155)+'СЕТ СН'!$F$15</f>
        <v>118.30765053</v>
      </c>
      <c r="S179" s="36">
        <f>SUMIFS(СВЦЭМ!$E$33:$E$776,СВЦЭМ!$A$33:$A$776,$A179,СВЦЭМ!$B$33:$B$776,S$155)+'СЕТ СН'!$F$15</f>
        <v>110.30564862999999</v>
      </c>
      <c r="T179" s="36">
        <f>SUMIFS(СВЦЭМ!$E$33:$E$776,СВЦЭМ!$A$33:$A$776,$A179,СВЦЭМ!$B$33:$B$776,T$155)+'СЕТ СН'!$F$15</f>
        <v>111.95527015</v>
      </c>
      <c r="U179" s="36">
        <f>SUMIFS(СВЦЭМ!$E$33:$E$776,СВЦЭМ!$A$33:$A$776,$A179,СВЦЭМ!$B$33:$B$776,U$155)+'СЕТ СН'!$F$15</f>
        <v>116.89434823000001</v>
      </c>
      <c r="V179" s="36">
        <f>SUMIFS(СВЦЭМ!$E$33:$E$776,СВЦЭМ!$A$33:$A$776,$A179,СВЦЭМ!$B$33:$B$776,V$155)+'СЕТ СН'!$F$15</f>
        <v>118.4106968</v>
      </c>
      <c r="W179" s="36">
        <f>SUMIFS(СВЦЭМ!$E$33:$E$776,СВЦЭМ!$A$33:$A$776,$A179,СВЦЭМ!$B$33:$B$776,W$155)+'СЕТ СН'!$F$15</f>
        <v>116.19405268</v>
      </c>
      <c r="X179" s="36">
        <f>SUMIFS(СВЦЭМ!$E$33:$E$776,СВЦЭМ!$A$33:$A$776,$A179,СВЦЭМ!$B$33:$B$776,X$155)+'СЕТ СН'!$F$15</f>
        <v>110.60443574</v>
      </c>
      <c r="Y179" s="36">
        <f>SUMIFS(СВЦЭМ!$E$33:$E$776,СВЦЭМ!$A$33:$A$776,$A179,СВЦЭМ!$B$33:$B$776,Y$155)+'СЕТ СН'!$F$15</f>
        <v>119.00587649000001</v>
      </c>
    </row>
    <row r="180" spans="1:27" ht="15.75" x14ac:dyDescent="0.2">
      <c r="A180" s="35">
        <f t="shared" si="4"/>
        <v>43733</v>
      </c>
      <c r="B180" s="36">
        <f>SUMIFS(СВЦЭМ!$E$33:$E$776,СВЦЭМ!$A$33:$A$776,$A180,СВЦЭМ!$B$33:$B$776,B$155)+'СЕТ СН'!$F$15</f>
        <v>130.08986763999999</v>
      </c>
      <c r="C180" s="36">
        <f>SUMIFS(СВЦЭМ!$E$33:$E$776,СВЦЭМ!$A$33:$A$776,$A180,СВЦЭМ!$B$33:$B$776,C$155)+'СЕТ СН'!$F$15</f>
        <v>136.12395642999999</v>
      </c>
      <c r="D180" s="36">
        <f>SUMIFS(СВЦЭМ!$E$33:$E$776,СВЦЭМ!$A$33:$A$776,$A180,СВЦЭМ!$B$33:$B$776,D$155)+'СЕТ СН'!$F$15</f>
        <v>139.79169813999999</v>
      </c>
      <c r="E180" s="36">
        <f>SUMIFS(СВЦЭМ!$E$33:$E$776,СВЦЭМ!$A$33:$A$776,$A180,СВЦЭМ!$B$33:$B$776,E$155)+'СЕТ СН'!$F$15</f>
        <v>138.73579835999999</v>
      </c>
      <c r="F180" s="36">
        <f>SUMIFS(СВЦЭМ!$E$33:$E$776,СВЦЭМ!$A$33:$A$776,$A180,СВЦЭМ!$B$33:$B$776,F$155)+'СЕТ СН'!$F$15</f>
        <v>138.90303437</v>
      </c>
      <c r="G180" s="36">
        <f>SUMIFS(СВЦЭМ!$E$33:$E$776,СВЦЭМ!$A$33:$A$776,$A180,СВЦЭМ!$B$33:$B$776,G$155)+'СЕТ СН'!$F$15</f>
        <v>136.17740011999999</v>
      </c>
      <c r="H180" s="36">
        <f>SUMIFS(СВЦЭМ!$E$33:$E$776,СВЦЭМ!$A$33:$A$776,$A180,СВЦЭМ!$B$33:$B$776,H$155)+'СЕТ СН'!$F$15</f>
        <v>127.14241711</v>
      </c>
      <c r="I180" s="36">
        <f>SUMIFS(СВЦЭМ!$E$33:$E$776,СВЦЭМ!$A$33:$A$776,$A180,СВЦЭМ!$B$33:$B$776,I$155)+'СЕТ СН'!$F$15</f>
        <v>117.94085115999999</v>
      </c>
      <c r="J180" s="36">
        <f>SUMIFS(СВЦЭМ!$E$33:$E$776,СВЦЭМ!$A$33:$A$776,$A180,СВЦЭМ!$B$33:$B$776,J$155)+'СЕТ СН'!$F$15</f>
        <v>112.67413399</v>
      </c>
      <c r="K180" s="36">
        <f>SUMIFS(СВЦЭМ!$E$33:$E$776,СВЦЭМ!$A$33:$A$776,$A180,СВЦЭМ!$B$33:$B$776,K$155)+'СЕТ СН'!$F$15</f>
        <v>110.32772685</v>
      </c>
      <c r="L180" s="36">
        <f>SUMIFS(СВЦЭМ!$E$33:$E$776,СВЦЭМ!$A$33:$A$776,$A180,СВЦЭМ!$B$33:$B$776,L$155)+'СЕТ СН'!$F$15</f>
        <v>110.98891602</v>
      </c>
      <c r="M180" s="36">
        <f>SUMIFS(СВЦЭМ!$E$33:$E$776,СВЦЭМ!$A$33:$A$776,$A180,СВЦЭМ!$B$33:$B$776,M$155)+'СЕТ СН'!$F$15</f>
        <v>113.00077892</v>
      </c>
      <c r="N180" s="36">
        <f>SUMIFS(СВЦЭМ!$E$33:$E$776,СВЦЭМ!$A$33:$A$776,$A180,СВЦЭМ!$B$33:$B$776,N$155)+'СЕТ СН'!$F$15</f>
        <v>114.58087912000001</v>
      </c>
      <c r="O180" s="36">
        <f>SUMIFS(СВЦЭМ!$E$33:$E$776,СВЦЭМ!$A$33:$A$776,$A180,СВЦЭМ!$B$33:$B$776,O$155)+'СЕТ СН'!$F$15</f>
        <v>115.22005004</v>
      </c>
      <c r="P180" s="36">
        <f>SUMIFS(СВЦЭМ!$E$33:$E$776,СВЦЭМ!$A$33:$A$776,$A180,СВЦЭМ!$B$33:$B$776,P$155)+'СЕТ СН'!$F$15</f>
        <v>117.18644874</v>
      </c>
      <c r="Q180" s="36">
        <f>SUMIFS(СВЦЭМ!$E$33:$E$776,СВЦЭМ!$A$33:$A$776,$A180,СВЦЭМ!$B$33:$B$776,Q$155)+'СЕТ СН'!$F$15</f>
        <v>117.95595052</v>
      </c>
      <c r="R180" s="36">
        <f>SUMIFS(СВЦЭМ!$E$33:$E$776,СВЦЭМ!$A$33:$A$776,$A180,СВЦЭМ!$B$33:$B$776,R$155)+'СЕТ СН'!$F$15</f>
        <v>120.17611777</v>
      </c>
      <c r="S180" s="36">
        <f>SUMIFS(СВЦЭМ!$E$33:$E$776,СВЦЭМ!$A$33:$A$776,$A180,СВЦЭМ!$B$33:$B$776,S$155)+'СЕТ СН'!$F$15</f>
        <v>120.75627258</v>
      </c>
      <c r="T180" s="36">
        <f>SUMIFS(СВЦЭМ!$E$33:$E$776,СВЦЭМ!$A$33:$A$776,$A180,СВЦЭМ!$B$33:$B$776,T$155)+'СЕТ СН'!$F$15</f>
        <v>120.1450936</v>
      </c>
      <c r="U180" s="36">
        <f>SUMIFS(СВЦЭМ!$E$33:$E$776,СВЦЭМ!$A$33:$A$776,$A180,СВЦЭМ!$B$33:$B$776,U$155)+'СЕТ СН'!$F$15</f>
        <v>123.40666552</v>
      </c>
      <c r="V180" s="36">
        <f>SUMIFS(СВЦЭМ!$E$33:$E$776,СВЦЭМ!$A$33:$A$776,$A180,СВЦЭМ!$B$33:$B$776,V$155)+'СЕТ СН'!$F$15</f>
        <v>124.76774198</v>
      </c>
      <c r="W180" s="36">
        <f>SUMIFS(СВЦЭМ!$E$33:$E$776,СВЦЭМ!$A$33:$A$776,$A180,СВЦЭМ!$B$33:$B$776,W$155)+'СЕТ СН'!$F$15</f>
        <v>121.24772763999999</v>
      </c>
      <c r="X180" s="36">
        <f>SUMIFS(СВЦЭМ!$E$33:$E$776,СВЦЭМ!$A$33:$A$776,$A180,СВЦЭМ!$B$33:$B$776,X$155)+'СЕТ СН'!$F$15</f>
        <v>117.82079142000001</v>
      </c>
      <c r="Y180" s="36">
        <f>SUMIFS(СВЦЭМ!$E$33:$E$776,СВЦЭМ!$A$33:$A$776,$A180,СВЦЭМ!$B$33:$B$776,Y$155)+'СЕТ СН'!$F$15</f>
        <v>114.62090546</v>
      </c>
    </row>
    <row r="181" spans="1:27" ht="15.75" x14ac:dyDescent="0.2">
      <c r="A181" s="35">
        <f t="shared" si="4"/>
        <v>43734</v>
      </c>
      <c r="B181" s="36">
        <f>SUMIFS(СВЦЭМ!$E$33:$E$776,СВЦЭМ!$A$33:$A$776,$A181,СВЦЭМ!$B$33:$B$776,B$155)+'СЕТ СН'!$F$15</f>
        <v>125.23337005</v>
      </c>
      <c r="C181" s="36">
        <f>SUMIFS(СВЦЭМ!$E$33:$E$776,СВЦЭМ!$A$33:$A$776,$A181,СВЦЭМ!$B$33:$B$776,C$155)+'СЕТ СН'!$F$15</f>
        <v>133.67608221</v>
      </c>
      <c r="D181" s="36">
        <f>SUMIFS(СВЦЭМ!$E$33:$E$776,СВЦЭМ!$A$33:$A$776,$A181,СВЦЭМ!$B$33:$B$776,D$155)+'СЕТ СН'!$F$15</f>
        <v>139.62176590999999</v>
      </c>
      <c r="E181" s="36">
        <f>SUMIFS(СВЦЭМ!$E$33:$E$776,СВЦЭМ!$A$33:$A$776,$A181,СВЦЭМ!$B$33:$B$776,E$155)+'СЕТ СН'!$F$15</f>
        <v>141.95883710000001</v>
      </c>
      <c r="F181" s="36">
        <f>SUMIFS(СВЦЭМ!$E$33:$E$776,СВЦЭМ!$A$33:$A$776,$A181,СВЦЭМ!$B$33:$B$776,F$155)+'СЕТ СН'!$F$15</f>
        <v>139.97584652</v>
      </c>
      <c r="G181" s="36">
        <f>SUMIFS(СВЦЭМ!$E$33:$E$776,СВЦЭМ!$A$33:$A$776,$A181,СВЦЭМ!$B$33:$B$776,G$155)+'СЕТ СН'!$F$15</f>
        <v>137.90333859</v>
      </c>
      <c r="H181" s="36">
        <f>SUMIFS(СВЦЭМ!$E$33:$E$776,СВЦЭМ!$A$33:$A$776,$A181,СВЦЭМ!$B$33:$B$776,H$155)+'СЕТ СН'!$F$15</f>
        <v>128.68981299999999</v>
      </c>
      <c r="I181" s="36">
        <f>SUMIFS(СВЦЭМ!$E$33:$E$776,СВЦЭМ!$A$33:$A$776,$A181,СВЦЭМ!$B$33:$B$776,I$155)+'СЕТ СН'!$F$15</f>
        <v>122.67169656999999</v>
      </c>
      <c r="J181" s="36">
        <f>SUMIFS(СВЦЭМ!$E$33:$E$776,СВЦЭМ!$A$33:$A$776,$A181,СВЦЭМ!$B$33:$B$776,J$155)+'СЕТ СН'!$F$15</f>
        <v>124.07356624000001</v>
      </c>
      <c r="K181" s="36">
        <f>SUMIFS(СВЦЭМ!$E$33:$E$776,СВЦЭМ!$A$33:$A$776,$A181,СВЦЭМ!$B$33:$B$776,K$155)+'СЕТ СН'!$F$15</f>
        <v>123.86133236000001</v>
      </c>
      <c r="L181" s="36">
        <f>SUMIFS(СВЦЭМ!$E$33:$E$776,СВЦЭМ!$A$33:$A$776,$A181,СВЦЭМ!$B$33:$B$776,L$155)+'СЕТ СН'!$F$15</f>
        <v>125.83757084</v>
      </c>
      <c r="M181" s="36">
        <f>SUMIFS(СВЦЭМ!$E$33:$E$776,СВЦЭМ!$A$33:$A$776,$A181,СВЦЭМ!$B$33:$B$776,M$155)+'СЕТ СН'!$F$15</f>
        <v>124.01825744999999</v>
      </c>
      <c r="N181" s="36">
        <f>SUMIFS(СВЦЭМ!$E$33:$E$776,СВЦЭМ!$A$33:$A$776,$A181,СВЦЭМ!$B$33:$B$776,N$155)+'СЕТ СН'!$F$15</f>
        <v>122.61300482</v>
      </c>
      <c r="O181" s="36">
        <f>SUMIFS(СВЦЭМ!$E$33:$E$776,СВЦЭМ!$A$33:$A$776,$A181,СВЦЭМ!$B$33:$B$776,O$155)+'СЕТ СН'!$F$15</f>
        <v>120.95095049</v>
      </c>
      <c r="P181" s="36">
        <f>SUMIFS(СВЦЭМ!$E$33:$E$776,СВЦЭМ!$A$33:$A$776,$A181,СВЦЭМ!$B$33:$B$776,P$155)+'СЕТ СН'!$F$15</f>
        <v>122.27750737</v>
      </c>
      <c r="Q181" s="36">
        <f>SUMIFS(СВЦЭМ!$E$33:$E$776,СВЦЭМ!$A$33:$A$776,$A181,СВЦЭМ!$B$33:$B$776,Q$155)+'СЕТ СН'!$F$15</f>
        <v>122.07460304</v>
      </c>
      <c r="R181" s="36">
        <f>SUMIFS(СВЦЭМ!$E$33:$E$776,СВЦЭМ!$A$33:$A$776,$A181,СВЦЭМ!$B$33:$B$776,R$155)+'СЕТ СН'!$F$15</f>
        <v>119.82093188</v>
      </c>
      <c r="S181" s="36">
        <f>SUMIFS(СВЦЭМ!$E$33:$E$776,СВЦЭМ!$A$33:$A$776,$A181,СВЦЭМ!$B$33:$B$776,S$155)+'СЕТ СН'!$F$15</f>
        <v>108.46106688</v>
      </c>
      <c r="T181" s="36">
        <f>SUMIFS(СВЦЭМ!$E$33:$E$776,СВЦЭМ!$A$33:$A$776,$A181,СВЦЭМ!$B$33:$B$776,T$155)+'СЕТ СН'!$F$15</f>
        <v>108.48583336</v>
      </c>
      <c r="U181" s="36">
        <f>SUMIFS(СВЦЭМ!$E$33:$E$776,СВЦЭМ!$A$33:$A$776,$A181,СВЦЭМ!$B$33:$B$776,U$155)+'СЕТ СН'!$F$15</f>
        <v>114.92148955</v>
      </c>
      <c r="V181" s="36">
        <f>SUMIFS(СВЦЭМ!$E$33:$E$776,СВЦЭМ!$A$33:$A$776,$A181,СВЦЭМ!$B$33:$B$776,V$155)+'СЕТ СН'!$F$15</f>
        <v>117.99863881</v>
      </c>
      <c r="W181" s="36">
        <f>SUMIFS(СВЦЭМ!$E$33:$E$776,СВЦЭМ!$A$33:$A$776,$A181,СВЦЭМ!$B$33:$B$776,W$155)+'СЕТ СН'!$F$15</f>
        <v>116.01176789</v>
      </c>
      <c r="X181" s="36">
        <f>SUMIFS(СВЦЭМ!$E$33:$E$776,СВЦЭМ!$A$33:$A$776,$A181,СВЦЭМ!$B$33:$B$776,X$155)+'СЕТ СН'!$F$15</f>
        <v>108.77976339999999</v>
      </c>
      <c r="Y181" s="36">
        <f>SUMIFS(СВЦЭМ!$E$33:$E$776,СВЦЭМ!$A$33:$A$776,$A181,СВЦЭМ!$B$33:$B$776,Y$155)+'СЕТ СН'!$F$15</f>
        <v>113.91766767</v>
      </c>
    </row>
    <row r="182" spans="1:27" ht="15.75" x14ac:dyDescent="0.2">
      <c r="A182" s="35">
        <f t="shared" si="4"/>
        <v>43735</v>
      </c>
      <c r="B182" s="36">
        <f>SUMIFS(СВЦЭМ!$E$33:$E$776,СВЦЭМ!$A$33:$A$776,$A182,СВЦЭМ!$B$33:$B$776,B$155)+'СЕТ СН'!$F$15</f>
        <v>132.05571853000001</v>
      </c>
      <c r="C182" s="36">
        <f>SUMIFS(СВЦЭМ!$E$33:$E$776,СВЦЭМ!$A$33:$A$776,$A182,СВЦЭМ!$B$33:$B$776,C$155)+'СЕТ СН'!$F$15</f>
        <v>138.62956108</v>
      </c>
      <c r="D182" s="36">
        <f>SUMIFS(СВЦЭМ!$E$33:$E$776,СВЦЭМ!$A$33:$A$776,$A182,СВЦЭМ!$B$33:$B$776,D$155)+'СЕТ СН'!$F$15</f>
        <v>143.96430004000001</v>
      </c>
      <c r="E182" s="36">
        <f>SUMIFS(СВЦЭМ!$E$33:$E$776,СВЦЭМ!$A$33:$A$776,$A182,СВЦЭМ!$B$33:$B$776,E$155)+'СЕТ СН'!$F$15</f>
        <v>145.07997707999999</v>
      </c>
      <c r="F182" s="36">
        <f>SUMIFS(СВЦЭМ!$E$33:$E$776,СВЦЭМ!$A$33:$A$776,$A182,СВЦЭМ!$B$33:$B$776,F$155)+'СЕТ СН'!$F$15</f>
        <v>146.75405332</v>
      </c>
      <c r="G182" s="36">
        <f>SUMIFS(СВЦЭМ!$E$33:$E$776,СВЦЭМ!$A$33:$A$776,$A182,СВЦЭМ!$B$33:$B$776,G$155)+'СЕТ СН'!$F$15</f>
        <v>141.98601563</v>
      </c>
      <c r="H182" s="36">
        <f>SUMIFS(СВЦЭМ!$E$33:$E$776,СВЦЭМ!$A$33:$A$776,$A182,СВЦЭМ!$B$33:$B$776,H$155)+'СЕТ СН'!$F$15</f>
        <v>133.48351029</v>
      </c>
      <c r="I182" s="36">
        <f>SUMIFS(СВЦЭМ!$E$33:$E$776,СВЦЭМ!$A$33:$A$776,$A182,СВЦЭМ!$B$33:$B$776,I$155)+'СЕТ СН'!$F$15</f>
        <v>122.43541829</v>
      </c>
      <c r="J182" s="36">
        <f>SUMIFS(СВЦЭМ!$E$33:$E$776,СВЦЭМ!$A$33:$A$776,$A182,СВЦЭМ!$B$33:$B$776,J$155)+'СЕТ СН'!$F$15</f>
        <v>127.37512460000001</v>
      </c>
      <c r="K182" s="36">
        <f>SUMIFS(СВЦЭМ!$E$33:$E$776,СВЦЭМ!$A$33:$A$776,$A182,СВЦЭМ!$B$33:$B$776,K$155)+'СЕТ СН'!$F$15</f>
        <v>129.24748516</v>
      </c>
      <c r="L182" s="36">
        <f>SUMIFS(СВЦЭМ!$E$33:$E$776,СВЦЭМ!$A$33:$A$776,$A182,СВЦЭМ!$B$33:$B$776,L$155)+'СЕТ СН'!$F$15</f>
        <v>128.26353051000001</v>
      </c>
      <c r="M182" s="36">
        <f>SUMIFS(СВЦЭМ!$E$33:$E$776,СВЦЭМ!$A$33:$A$776,$A182,СВЦЭМ!$B$33:$B$776,M$155)+'СЕТ СН'!$F$15</f>
        <v>127.6152697</v>
      </c>
      <c r="N182" s="36">
        <f>SUMIFS(СВЦЭМ!$E$33:$E$776,СВЦЭМ!$A$33:$A$776,$A182,СВЦЭМ!$B$33:$B$776,N$155)+'СЕТ СН'!$F$15</f>
        <v>124.77860049</v>
      </c>
      <c r="O182" s="36">
        <f>SUMIFS(СВЦЭМ!$E$33:$E$776,СВЦЭМ!$A$33:$A$776,$A182,СВЦЭМ!$B$33:$B$776,O$155)+'СЕТ СН'!$F$15</f>
        <v>124.3089447</v>
      </c>
      <c r="P182" s="36">
        <f>SUMIFS(СВЦЭМ!$E$33:$E$776,СВЦЭМ!$A$33:$A$776,$A182,СВЦЭМ!$B$33:$B$776,P$155)+'СЕТ СН'!$F$15</f>
        <v>123.05971785</v>
      </c>
      <c r="Q182" s="36">
        <f>SUMIFS(СВЦЭМ!$E$33:$E$776,СВЦЭМ!$A$33:$A$776,$A182,СВЦЭМ!$B$33:$B$776,Q$155)+'СЕТ СН'!$F$15</f>
        <v>123.7031223</v>
      </c>
      <c r="R182" s="36">
        <f>SUMIFS(СВЦЭМ!$E$33:$E$776,СВЦЭМ!$A$33:$A$776,$A182,СВЦЭМ!$B$33:$B$776,R$155)+'СЕТ СН'!$F$15</f>
        <v>126.3340621</v>
      </c>
      <c r="S182" s="36">
        <f>SUMIFS(СВЦЭМ!$E$33:$E$776,СВЦЭМ!$A$33:$A$776,$A182,СВЦЭМ!$B$33:$B$776,S$155)+'СЕТ СН'!$F$15</f>
        <v>126.65808499000001</v>
      </c>
      <c r="T182" s="36">
        <f>SUMIFS(СВЦЭМ!$E$33:$E$776,СВЦЭМ!$A$33:$A$776,$A182,СВЦЭМ!$B$33:$B$776,T$155)+'СЕТ СН'!$F$15</f>
        <v>129.40162576</v>
      </c>
      <c r="U182" s="36">
        <f>SUMIFS(СВЦЭМ!$E$33:$E$776,СВЦЭМ!$A$33:$A$776,$A182,СВЦЭМ!$B$33:$B$776,U$155)+'СЕТ СН'!$F$15</f>
        <v>124.38558908</v>
      </c>
      <c r="V182" s="36">
        <f>SUMIFS(СВЦЭМ!$E$33:$E$776,СВЦЭМ!$A$33:$A$776,$A182,СВЦЭМ!$B$33:$B$776,V$155)+'СЕТ СН'!$F$15</f>
        <v>116.88146378</v>
      </c>
      <c r="W182" s="36">
        <f>SUMIFS(СВЦЭМ!$E$33:$E$776,СВЦЭМ!$A$33:$A$776,$A182,СВЦЭМ!$B$33:$B$776,W$155)+'СЕТ СН'!$F$15</f>
        <v>114.09466476</v>
      </c>
      <c r="X182" s="36">
        <f>SUMIFS(СВЦЭМ!$E$33:$E$776,СВЦЭМ!$A$33:$A$776,$A182,СВЦЭМ!$B$33:$B$776,X$155)+'СЕТ СН'!$F$15</f>
        <v>108.09094313</v>
      </c>
      <c r="Y182" s="36">
        <f>SUMIFS(СВЦЭМ!$E$33:$E$776,СВЦЭМ!$A$33:$A$776,$A182,СВЦЭМ!$B$33:$B$776,Y$155)+'СЕТ СН'!$F$15</f>
        <v>110.26784449</v>
      </c>
    </row>
    <row r="183" spans="1:27" ht="15.75" x14ac:dyDescent="0.2">
      <c r="A183" s="35">
        <f t="shared" si="4"/>
        <v>43736</v>
      </c>
      <c r="B183" s="36">
        <f>SUMIFS(СВЦЭМ!$E$33:$E$776,СВЦЭМ!$A$33:$A$776,$A183,СВЦЭМ!$B$33:$B$776,B$155)+'СЕТ СН'!$F$15</f>
        <v>135.59439681999999</v>
      </c>
      <c r="C183" s="36">
        <f>SUMIFS(СВЦЭМ!$E$33:$E$776,СВЦЭМ!$A$33:$A$776,$A183,СВЦЭМ!$B$33:$B$776,C$155)+'СЕТ СН'!$F$15</f>
        <v>140.00070135999999</v>
      </c>
      <c r="D183" s="36">
        <f>SUMIFS(СВЦЭМ!$E$33:$E$776,СВЦЭМ!$A$33:$A$776,$A183,СВЦЭМ!$B$33:$B$776,D$155)+'СЕТ СН'!$F$15</f>
        <v>143.25355171000001</v>
      </c>
      <c r="E183" s="36">
        <f>SUMIFS(СВЦЭМ!$E$33:$E$776,СВЦЭМ!$A$33:$A$776,$A183,СВЦЭМ!$B$33:$B$776,E$155)+'СЕТ СН'!$F$15</f>
        <v>143.78340401</v>
      </c>
      <c r="F183" s="36">
        <f>SUMIFS(СВЦЭМ!$E$33:$E$776,СВЦЭМ!$A$33:$A$776,$A183,СВЦЭМ!$B$33:$B$776,F$155)+'СЕТ СН'!$F$15</f>
        <v>142.50435797</v>
      </c>
      <c r="G183" s="36">
        <f>SUMIFS(СВЦЭМ!$E$33:$E$776,СВЦЭМ!$A$33:$A$776,$A183,СВЦЭМ!$B$33:$B$776,G$155)+'СЕТ СН'!$F$15</f>
        <v>142.12206128</v>
      </c>
      <c r="H183" s="36">
        <f>SUMIFS(СВЦЭМ!$E$33:$E$776,СВЦЭМ!$A$33:$A$776,$A183,СВЦЭМ!$B$33:$B$776,H$155)+'СЕТ СН'!$F$15</f>
        <v>138.27595721</v>
      </c>
      <c r="I183" s="36">
        <f>SUMIFS(СВЦЭМ!$E$33:$E$776,СВЦЭМ!$A$33:$A$776,$A183,СВЦЭМ!$B$33:$B$776,I$155)+'СЕТ СН'!$F$15</f>
        <v>132.09366574000001</v>
      </c>
      <c r="J183" s="36">
        <f>SUMIFS(СВЦЭМ!$E$33:$E$776,СВЦЭМ!$A$33:$A$776,$A183,СВЦЭМ!$B$33:$B$776,J$155)+'СЕТ СН'!$F$15</f>
        <v>121.96841383</v>
      </c>
      <c r="K183" s="36">
        <f>SUMIFS(СВЦЭМ!$E$33:$E$776,СВЦЭМ!$A$33:$A$776,$A183,СВЦЭМ!$B$33:$B$776,K$155)+'СЕТ СН'!$F$15</f>
        <v>123.77980433</v>
      </c>
      <c r="L183" s="36">
        <f>SUMIFS(СВЦЭМ!$E$33:$E$776,СВЦЭМ!$A$33:$A$776,$A183,СВЦЭМ!$B$33:$B$776,L$155)+'СЕТ СН'!$F$15</f>
        <v>124.35131468</v>
      </c>
      <c r="M183" s="36">
        <f>SUMIFS(СВЦЭМ!$E$33:$E$776,СВЦЭМ!$A$33:$A$776,$A183,СВЦЭМ!$B$33:$B$776,M$155)+'СЕТ СН'!$F$15</f>
        <v>120.44648619</v>
      </c>
      <c r="N183" s="36">
        <f>SUMIFS(СВЦЭМ!$E$33:$E$776,СВЦЭМ!$A$33:$A$776,$A183,СВЦЭМ!$B$33:$B$776,N$155)+'СЕТ СН'!$F$15</f>
        <v>118.59990593000001</v>
      </c>
      <c r="O183" s="36">
        <f>SUMIFS(СВЦЭМ!$E$33:$E$776,СВЦЭМ!$A$33:$A$776,$A183,СВЦЭМ!$B$33:$B$776,O$155)+'СЕТ СН'!$F$15</f>
        <v>118.48760317999999</v>
      </c>
      <c r="P183" s="36">
        <f>SUMIFS(СВЦЭМ!$E$33:$E$776,СВЦЭМ!$A$33:$A$776,$A183,СВЦЭМ!$B$33:$B$776,P$155)+'СЕТ СН'!$F$15</f>
        <v>119.01927043000001</v>
      </c>
      <c r="Q183" s="36">
        <f>SUMIFS(СВЦЭМ!$E$33:$E$776,СВЦЭМ!$A$33:$A$776,$A183,СВЦЭМ!$B$33:$B$776,Q$155)+'СЕТ СН'!$F$15</f>
        <v>119.92529505</v>
      </c>
      <c r="R183" s="36">
        <f>SUMIFS(СВЦЭМ!$E$33:$E$776,СВЦЭМ!$A$33:$A$776,$A183,СВЦЭМ!$B$33:$B$776,R$155)+'СЕТ СН'!$F$15</f>
        <v>111.49673771</v>
      </c>
      <c r="S183" s="36">
        <f>SUMIFS(СВЦЭМ!$E$33:$E$776,СВЦЭМ!$A$33:$A$776,$A183,СВЦЭМ!$B$33:$B$776,S$155)+'СЕТ СН'!$F$15</f>
        <v>105.56827973999999</v>
      </c>
      <c r="T183" s="36">
        <f>SUMIFS(СВЦЭМ!$E$33:$E$776,СВЦЭМ!$A$33:$A$776,$A183,СВЦЭМ!$B$33:$B$776,T$155)+'СЕТ СН'!$F$15</f>
        <v>107.894694</v>
      </c>
      <c r="U183" s="36">
        <f>SUMIFS(СВЦЭМ!$E$33:$E$776,СВЦЭМ!$A$33:$A$776,$A183,СВЦЭМ!$B$33:$B$776,U$155)+'СЕТ СН'!$F$15</f>
        <v>113.87290388</v>
      </c>
      <c r="V183" s="36">
        <f>SUMIFS(СВЦЭМ!$E$33:$E$776,СВЦЭМ!$A$33:$A$776,$A183,СВЦЭМ!$B$33:$B$776,V$155)+'СЕТ СН'!$F$15</f>
        <v>116.39624824000001</v>
      </c>
      <c r="W183" s="36">
        <f>SUMIFS(СВЦЭМ!$E$33:$E$776,СВЦЭМ!$A$33:$A$776,$A183,СВЦЭМ!$B$33:$B$776,W$155)+'СЕТ СН'!$F$15</f>
        <v>114.46120415999999</v>
      </c>
      <c r="X183" s="36">
        <f>SUMIFS(СВЦЭМ!$E$33:$E$776,СВЦЭМ!$A$33:$A$776,$A183,СВЦЭМ!$B$33:$B$776,X$155)+'СЕТ СН'!$F$15</f>
        <v>109.81142101</v>
      </c>
      <c r="Y183" s="36">
        <f>SUMIFS(СВЦЭМ!$E$33:$E$776,СВЦЭМ!$A$33:$A$776,$A183,СВЦЭМ!$B$33:$B$776,Y$155)+'СЕТ СН'!$F$15</f>
        <v>118.79908030999999</v>
      </c>
    </row>
    <row r="184" spans="1:27" ht="15.75" x14ac:dyDescent="0.2">
      <c r="A184" s="35">
        <f t="shared" si="4"/>
        <v>43737</v>
      </c>
      <c r="B184" s="36">
        <f>SUMIFS(СВЦЭМ!$E$33:$E$776,СВЦЭМ!$A$33:$A$776,$A184,СВЦЭМ!$B$33:$B$776,B$155)+'СЕТ СН'!$F$15</f>
        <v>132.58143605999999</v>
      </c>
      <c r="C184" s="36">
        <f>SUMIFS(СВЦЭМ!$E$33:$E$776,СВЦЭМ!$A$33:$A$776,$A184,СВЦЭМ!$B$33:$B$776,C$155)+'СЕТ СН'!$F$15</f>
        <v>137.49828908999999</v>
      </c>
      <c r="D184" s="36">
        <f>SUMIFS(СВЦЭМ!$E$33:$E$776,СВЦЭМ!$A$33:$A$776,$A184,СВЦЭМ!$B$33:$B$776,D$155)+'СЕТ СН'!$F$15</f>
        <v>140.11779976</v>
      </c>
      <c r="E184" s="36">
        <f>SUMIFS(СВЦЭМ!$E$33:$E$776,СВЦЭМ!$A$33:$A$776,$A184,СВЦЭМ!$B$33:$B$776,E$155)+'СЕТ СН'!$F$15</f>
        <v>141.54380684</v>
      </c>
      <c r="F184" s="36">
        <f>SUMIFS(СВЦЭМ!$E$33:$E$776,СВЦЭМ!$A$33:$A$776,$A184,СВЦЭМ!$B$33:$B$776,F$155)+'СЕТ СН'!$F$15</f>
        <v>141.91002724000001</v>
      </c>
      <c r="G184" s="36">
        <f>SUMIFS(СВЦЭМ!$E$33:$E$776,СВЦЭМ!$A$33:$A$776,$A184,СВЦЭМ!$B$33:$B$776,G$155)+'СЕТ СН'!$F$15</f>
        <v>140.37970292</v>
      </c>
      <c r="H184" s="36">
        <f>SUMIFS(СВЦЭМ!$E$33:$E$776,СВЦЭМ!$A$33:$A$776,$A184,СВЦЭМ!$B$33:$B$776,H$155)+'СЕТ СН'!$F$15</f>
        <v>136.95149401</v>
      </c>
      <c r="I184" s="36">
        <f>SUMIFS(СВЦЭМ!$E$33:$E$776,СВЦЭМ!$A$33:$A$776,$A184,СВЦЭМ!$B$33:$B$776,I$155)+'СЕТ СН'!$F$15</f>
        <v>134.34866316</v>
      </c>
      <c r="J184" s="36">
        <f>SUMIFS(СВЦЭМ!$E$33:$E$776,СВЦЭМ!$A$33:$A$776,$A184,СВЦЭМ!$B$33:$B$776,J$155)+'СЕТ СН'!$F$15</f>
        <v>126.54368631</v>
      </c>
      <c r="K184" s="36">
        <f>SUMIFS(СВЦЭМ!$E$33:$E$776,СВЦЭМ!$A$33:$A$776,$A184,СВЦЭМ!$B$33:$B$776,K$155)+'СЕТ СН'!$F$15</f>
        <v>121.89949808999999</v>
      </c>
      <c r="L184" s="36">
        <f>SUMIFS(СВЦЭМ!$E$33:$E$776,СВЦЭМ!$A$33:$A$776,$A184,СВЦЭМ!$B$33:$B$776,L$155)+'СЕТ СН'!$F$15</f>
        <v>123.22498321</v>
      </c>
      <c r="M184" s="36">
        <f>SUMIFS(СВЦЭМ!$E$33:$E$776,СВЦЭМ!$A$33:$A$776,$A184,СВЦЭМ!$B$33:$B$776,M$155)+'СЕТ СН'!$F$15</f>
        <v>120.16606967</v>
      </c>
      <c r="N184" s="36">
        <f>SUMIFS(СВЦЭМ!$E$33:$E$776,СВЦЭМ!$A$33:$A$776,$A184,СВЦЭМ!$B$33:$B$776,N$155)+'СЕТ СН'!$F$15</f>
        <v>119.63314018</v>
      </c>
      <c r="O184" s="36">
        <f>SUMIFS(СВЦЭМ!$E$33:$E$776,СВЦЭМ!$A$33:$A$776,$A184,СВЦЭМ!$B$33:$B$776,O$155)+'СЕТ СН'!$F$15</f>
        <v>120.13861618</v>
      </c>
      <c r="P184" s="36">
        <f>SUMIFS(СВЦЭМ!$E$33:$E$776,СВЦЭМ!$A$33:$A$776,$A184,СВЦЭМ!$B$33:$B$776,P$155)+'СЕТ СН'!$F$15</f>
        <v>122.49124105</v>
      </c>
      <c r="Q184" s="36">
        <f>SUMIFS(СВЦЭМ!$E$33:$E$776,СВЦЭМ!$A$33:$A$776,$A184,СВЦЭМ!$B$33:$B$776,Q$155)+'СЕТ СН'!$F$15</f>
        <v>123.85156508999999</v>
      </c>
      <c r="R184" s="36">
        <f>SUMIFS(СВЦЭМ!$E$33:$E$776,СВЦЭМ!$A$33:$A$776,$A184,СВЦЭМ!$B$33:$B$776,R$155)+'СЕТ СН'!$F$15</f>
        <v>115.2666171</v>
      </c>
      <c r="S184" s="36">
        <f>SUMIFS(СВЦЭМ!$E$33:$E$776,СВЦЭМ!$A$33:$A$776,$A184,СВЦЭМ!$B$33:$B$776,S$155)+'СЕТ СН'!$F$15</f>
        <v>108.1658539</v>
      </c>
      <c r="T184" s="36">
        <f>SUMIFS(СВЦЭМ!$E$33:$E$776,СВЦЭМ!$A$33:$A$776,$A184,СВЦЭМ!$B$33:$B$776,T$155)+'СЕТ СН'!$F$15</f>
        <v>111.60701064</v>
      </c>
      <c r="U184" s="36">
        <f>SUMIFS(СВЦЭМ!$E$33:$E$776,СВЦЭМ!$A$33:$A$776,$A184,СВЦЭМ!$B$33:$B$776,U$155)+'СЕТ СН'!$F$15</f>
        <v>118.2930733</v>
      </c>
      <c r="V184" s="36">
        <f>SUMIFS(СВЦЭМ!$E$33:$E$776,СВЦЭМ!$A$33:$A$776,$A184,СВЦЭМ!$B$33:$B$776,V$155)+'СЕТ СН'!$F$15</f>
        <v>120.6649031</v>
      </c>
      <c r="W184" s="36">
        <f>SUMIFS(СВЦЭМ!$E$33:$E$776,СВЦЭМ!$A$33:$A$776,$A184,СВЦЭМ!$B$33:$B$776,W$155)+'СЕТ СН'!$F$15</f>
        <v>118.94764465999999</v>
      </c>
      <c r="X184" s="36">
        <f>SUMIFS(СВЦЭМ!$E$33:$E$776,СВЦЭМ!$A$33:$A$776,$A184,СВЦЭМ!$B$33:$B$776,X$155)+'СЕТ СН'!$F$15</f>
        <v>111.79663471000001</v>
      </c>
      <c r="Y184" s="36">
        <f>SUMIFS(СВЦЭМ!$E$33:$E$776,СВЦЭМ!$A$33:$A$776,$A184,СВЦЭМ!$B$33:$B$776,Y$155)+'СЕТ СН'!$F$15</f>
        <v>110.69950841000001</v>
      </c>
    </row>
    <row r="185" spans="1:27" ht="15.75" x14ac:dyDescent="0.2">
      <c r="A185" s="35">
        <f t="shared" si="4"/>
        <v>43738</v>
      </c>
      <c r="B185" s="36">
        <f>SUMIFS(СВЦЭМ!$E$33:$E$776,СВЦЭМ!$A$33:$A$776,$A185,СВЦЭМ!$B$33:$B$776,B$155)+'СЕТ СН'!$F$15</f>
        <v>121.56663172</v>
      </c>
      <c r="C185" s="36">
        <f>SUMIFS(СВЦЭМ!$E$33:$E$776,СВЦЭМ!$A$33:$A$776,$A185,СВЦЭМ!$B$33:$B$776,C$155)+'СЕТ СН'!$F$15</f>
        <v>128.42258982000001</v>
      </c>
      <c r="D185" s="36">
        <f>SUMIFS(СВЦЭМ!$E$33:$E$776,СВЦЭМ!$A$33:$A$776,$A185,СВЦЭМ!$B$33:$B$776,D$155)+'СЕТ СН'!$F$15</f>
        <v>131.61454810000001</v>
      </c>
      <c r="E185" s="36">
        <f>SUMIFS(СВЦЭМ!$E$33:$E$776,СВЦЭМ!$A$33:$A$776,$A185,СВЦЭМ!$B$33:$B$776,E$155)+'СЕТ СН'!$F$15</f>
        <v>134.46905659000001</v>
      </c>
      <c r="F185" s="36">
        <f>SUMIFS(СВЦЭМ!$E$33:$E$776,СВЦЭМ!$A$33:$A$776,$A185,СВЦЭМ!$B$33:$B$776,F$155)+'СЕТ СН'!$F$15</f>
        <v>132.99582573999999</v>
      </c>
      <c r="G185" s="36">
        <f>SUMIFS(СВЦЭМ!$E$33:$E$776,СВЦЭМ!$A$33:$A$776,$A185,СВЦЭМ!$B$33:$B$776,G$155)+'СЕТ СН'!$F$15</f>
        <v>129.86572351000001</v>
      </c>
      <c r="H185" s="36">
        <f>SUMIFS(СВЦЭМ!$E$33:$E$776,СВЦЭМ!$A$33:$A$776,$A185,СВЦЭМ!$B$33:$B$776,H$155)+'СЕТ СН'!$F$15</f>
        <v>118.97869294</v>
      </c>
      <c r="I185" s="36">
        <f>SUMIFS(СВЦЭМ!$E$33:$E$776,СВЦЭМ!$A$33:$A$776,$A185,СВЦЭМ!$B$33:$B$776,I$155)+'СЕТ СН'!$F$15</f>
        <v>116.44509313</v>
      </c>
      <c r="J185" s="36">
        <f>SUMIFS(СВЦЭМ!$E$33:$E$776,СВЦЭМ!$A$33:$A$776,$A185,СВЦЭМ!$B$33:$B$776,J$155)+'СЕТ СН'!$F$15</f>
        <v>119.69345772</v>
      </c>
      <c r="K185" s="36">
        <f>SUMIFS(СВЦЭМ!$E$33:$E$776,СВЦЭМ!$A$33:$A$776,$A185,СВЦЭМ!$B$33:$B$776,K$155)+'СЕТ СН'!$F$15</f>
        <v>120.5160302</v>
      </c>
      <c r="L185" s="36">
        <f>SUMIFS(СВЦЭМ!$E$33:$E$776,СВЦЭМ!$A$33:$A$776,$A185,СВЦЭМ!$B$33:$B$776,L$155)+'СЕТ СН'!$F$15</f>
        <v>119.43776984</v>
      </c>
      <c r="M185" s="36">
        <f>SUMIFS(СВЦЭМ!$E$33:$E$776,СВЦЭМ!$A$33:$A$776,$A185,СВЦЭМ!$B$33:$B$776,M$155)+'СЕТ СН'!$F$15</f>
        <v>114.27318754</v>
      </c>
      <c r="N185" s="36">
        <f>SUMIFS(СВЦЭМ!$E$33:$E$776,СВЦЭМ!$A$33:$A$776,$A185,СВЦЭМ!$B$33:$B$776,N$155)+'СЕТ СН'!$F$15</f>
        <v>112.34305779</v>
      </c>
      <c r="O185" s="36">
        <f>SUMIFS(СВЦЭМ!$E$33:$E$776,СВЦЭМ!$A$33:$A$776,$A185,СВЦЭМ!$B$33:$B$776,O$155)+'СЕТ СН'!$F$15</f>
        <v>108.43416014</v>
      </c>
      <c r="P185" s="36">
        <f>SUMIFS(СВЦЭМ!$E$33:$E$776,СВЦЭМ!$A$33:$A$776,$A185,СВЦЭМ!$B$33:$B$776,P$155)+'СЕТ СН'!$F$15</f>
        <v>109.85356169000001</v>
      </c>
      <c r="Q185" s="36">
        <f>SUMIFS(СВЦЭМ!$E$33:$E$776,СВЦЭМ!$A$33:$A$776,$A185,СВЦЭМ!$B$33:$B$776,Q$155)+'СЕТ СН'!$F$15</f>
        <v>110.99802867</v>
      </c>
      <c r="R185" s="36">
        <f>SUMIFS(СВЦЭМ!$E$33:$E$776,СВЦЭМ!$A$33:$A$776,$A185,СВЦЭМ!$B$33:$B$776,R$155)+'СЕТ СН'!$F$15</f>
        <v>104.08610834</v>
      </c>
      <c r="S185" s="36">
        <f>SUMIFS(СВЦЭМ!$E$33:$E$776,СВЦЭМ!$A$33:$A$776,$A185,СВЦЭМ!$B$33:$B$776,S$155)+'СЕТ СН'!$F$15</f>
        <v>105.37424709</v>
      </c>
      <c r="T185" s="36">
        <f>SUMIFS(СВЦЭМ!$E$33:$E$776,СВЦЭМ!$A$33:$A$776,$A185,СВЦЭМ!$B$33:$B$776,T$155)+'СЕТ СН'!$F$15</f>
        <v>108.24384813</v>
      </c>
      <c r="U185" s="36">
        <f>SUMIFS(СВЦЭМ!$E$33:$E$776,СВЦЭМ!$A$33:$A$776,$A185,СВЦЭМ!$B$33:$B$776,U$155)+'СЕТ СН'!$F$15</f>
        <v>114.13391249999999</v>
      </c>
      <c r="V185" s="36">
        <f>SUMIFS(СВЦЭМ!$E$33:$E$776,СВЦЭМ!$A$33:$A$776,$A185,СВЦЭМ!$B$33:$B$776,V$155)+'СЕТ СН'!$F$15</f>
        <v>115.17893368</v>
      </c>
      <c r="W185" s="36">
        <f>SUMIFS(СВЦЭМ!$E$33:$E$776,СВЦЭМ!$A$33:$A$776,$A185,СВЦЭМ!$B$33:$B$776,W$155)+'СЕТ СН'!$F$15</f>
        <v>113.72905821000001</v>
      </c>
      <c r="X185" s="36">
        <f>SUMIFS(СВЦЭМ!$E$33:$E$776,СВЦЭМ!$A$33:$A$776,$A185,СВЦЭМ!$B$33:$B$776,X$155)+'СЕТ СН'!$F$15</f>
        <v>107.61413345</v>
      </c>
      <c r="Y185" s="36">
        <f>SUMIFS(СВЦЭМ!$E$33:$E$776,СВЦЭМ!$A$33:$A$776,$A185,СВЦЭМ!$B$33:$B$776,Y$155)+'СЕТ СН'!$F$15</f>
        <v>102.97745690000001</v>
      </c>
    </row>
    <row r="186" spans="1:27" ht="15.75" hidden="1" x14ac:dyDescent="0.2">
      <c r="A186" s="35">
        <f t="shared" si="4"/>
        <v>43739</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9" t="s">
        <v>7</v>
      </c>
      <c r="B188" s="132" t="s">
        <v>150</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0"/>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31"/>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01.09.2019</v>
      </c>
      <c r="B191" s="36">
        <f>SUMIFS(СВЦЭМ!$F$33:$F$776,СВЦЭМ!$A$33:$A$776,$A191,СВЦЭМ!$B$33:$B$776,B$190)+'СЕТ СН'!$F$15</f>
        <v>120.0546025</v>
      </c>
      <c r="C191" s="36">
        <f>SUMIFS(СВЦЭМ!$F$33:$F$776,СВЦЭМ!$A$33:$A$776,$A191,СВЦЭМ!$B$33:$B$776,C$190)+'СЕТ СН'!$F$15</f>
        <v>126.39366032</v>
      </c>
      <c r="D191" s="36">
        <f>SUMIFS(СВЦЭМ!$F$33:$F$776,СВЦЭМ!$A$33:$A$776,$A191,СВЦЭМ!$B$33:$B$776,D$190)+'СЕТ СН'!$F$15</f>
        <v>131.0630328</v>
      </c>
      <c r="E191" s="36">
        <f>SUMIFS(СВЦЭМ!$F$33:$F$776,СВЦЭМ!$A$33:$A$776,$A191,СВЦЭМ!$B$33:$B$776,E$190)+'СЕТ СН'!$F$15</f>
        <v>135.9287923</v>
      </c>
      <c r="F191" s="36">
        <f>SUMIFS(СВЦЭМ!$F$33:$F$776,СВЦЭМ!$A$33:$A$776,$A191,СВЦЭМ!$B$33:$B$776,F$190)+'СЕТ СН'!$F$15</f>
        <v>137.09256875</v>
      </c>
      <c r="G191" s="36">
        <f>SUMIFS(СВЦЭМ!$F$33:$F$776,СВЦЭМ!$A$33:$A$776,$A191,СВЦЭМ!$B$33:$B$776,G$190)+'СЕТ СН'!$F$15</f>
        <v>135.31950721000001</v>
      </c>
      <c r="H191" s="36">
        <f>SUMIFS(СВЦЭМ!$F$33:$F$776,СВЦЭМ!$A$33:$A$776,$A191,СВЦЭМ!$B$33:$B$776,H$190)+'СЕТ СН'!$F$15</f>
        <v>131.36563848</v>
      </c>
      <c r="I191" s="36">
        <f>SUMIFS(СВЦЭМ!$F$33:$F$776,СВЦЭМ!$A$33:$A$776,$A191,СВЦЭМ!$B$33:$B$776,I$190)+'СЕТ СН'!$F$15</f>
        <v>124.67901630999999</v>
      </c>
      <c r="J191" s="36">
        <f>SUMIFS(СВЦЭМ!$F$33:$F$776,СВЦЭМ!$A$33:$A$776,$A191,СВЦЭМ!$B$33:$B$776,J$190)+'СЕТ СН'!$F$15</f>
        <v>116.35630557</v>
      </c>
      <c r="K191" s="36">
        <f>SUMIFS(СВЦЭМ!$F$33:$F$776,СВЦЭМ!$A$33:$A$776,$A191,СВЦЭМ!$B$33:$B$776,K$190)+'СЕТ СН'!$F$15</f>
        <v>109.24775008</v>
      </c>
      <c r="L191" s="36">
        <f>SUMIFS(СВЦЭМ!$F$33:$F$776,СВЦЭМ!$A$33:$A$776,$A191,СВЦЭМ!$B$33:$B$776,L$190)+'СЕТ СН'!$F$15</f>
        <v>108.85055597</v>
      </c>
      <c r="M191" s="36">
        <f>SUMIFS(СВЦЭМ!$F$33:$F$776,СВЦЭМ!$A$33:$A$776,$A191,СВЦЭМ!$B$33:$B$776,M$190)+'СЕТ СН'!$F$15</f>
        <v>109.10936384</v>
      </c>
      <c r="N191" s="36">
        <f>SUMIFS(СВЦЭМ!$F$33:$F$776,СВЦЭМ!$A$33:$A$776,$A191,СВЦЭМ!$B$33:$B$776,N$190)+'СЕТ СН'!$F$15</f>
        <v>111.62581797999999</v>
      </c>
      <c r="O191" s="36">
        <f>SUMIFS(СВЦЭМ!$F$33:$F$776,СВЦЭМ!$A$33:$A$776,$A191,СВЦЭМ!$B$33:$B$776,O$190)+'СЕТ СН'!$F$15</f>
        <v>112.3027833</v>
      </c>
      <c r="P191" s="36">
        <f>SUMIFS(СВЦЭМ!$F$33:$F$776,СВЦЭМ!$A$33:$A$776,$A191,СВЦЭМ!$B$33:$B$776,P$190)+'СЕТ СН'!$F$15</f>
        <v>113.71317762</v>
      </c>
      <c r="Q191" s="36">
        <f>SUMIFS(СВЦЭМ!$F$33:$F$776,СВЦЭМ!$A$33:$A$776,$A191,СВЦЭМ!$B$33:$B$776,Q$190)+'СЕТ СН'!$F$15</f>
        <v>114.80706499</v>
      </c>
      <c r="R191" s="36">
        <f>SUMIFS(СВЦЭМ!$F$33:$F$776,СВЦЭМ!$A$33:$A$776,$A191,СВЦЭМ!$B$33:$B$776,R$190)+'СЕТ СН'!$F$15</f>
        <v>106.75466591999999</v>
      </c>
      <c r="S191" s="36">
        <f>SUMIFS(СВЦЭМ!$F$33:$F$776,СВЦЭМ!$A$33:$A$776,$A191,СВЦЭМ!$B$33:$B$776,S$190)+'СЕТ СН'!$F$15</f>
        <v>100.03974571000001</v>
      </c>
      <c r="T191" s="36">
        <f>SUMIFS(СВЦЭМ!$F$33:$F$776,СВЦЭМ!$A$33:$A$776,$A191,СВЦЭМ!$B$33:$B$776,T$190)+'СЕТ СН'!$F$15</f>
        <v>101.02684369000001</v>
      </c>
      <c r="U191" s="36">
        <f>SUMIFS(СВЦЭМ!$F$33:$F$776,СВЦЭМ!$A$33:$A$776,$A191,СВЦЭМ!$B$33:$B$776,U$190)+'СЕТ СН'!$F$15</f>
        <v>101.87926053</v>
      </c>
      <c r="V191" s="36">
        <f>SUMIFS(СВЦЭМ!$F$33:$F$776,СВЦЭМ!$A$33:$A$776,$A191,СВЦЭМ!$B$33:$B$776,V$190)+'СЕТ СН'!$F$15</f>
        <v>108.04059205</v>
      </c>
      <c r="W191" s="36">
        <f>SUMIFS(СВЦЭМ!$F$33:$F$776,СВЦЭМ!$A$33:$A$776,$A191,СВЦЭМ!$B$33:$B$776,W$190)+'СЕТ СН'!$F$15</f>
        <v>105.34232360999999</v>
      </c>
      <c r="X191" s="36">
        <f>SUMIFS(СВЦЭМ!$F$33:$F$776,СВЦЭМ!$A$33:$A$776,$A191,СВЦЭМ!$B$33:$B$776,X$190)+'СЕТ СН'!$F$15</f>
        <v>99.231932369999996</v>
      </c>
      <c r="Y191" s="36">
        <f>SUMIFS(СВЦЭМ!$F$33:$F$776,СВЦЭМ!$A$33:$A$776,$A191,СВЦЭМ!$B$33:$B$776,Y$190)+'СЕТ СН'!$F$15</f>
        <v>107.80674822</v>
      </c>
      <c r="AA191" s="45"/>
    </row>
    <row r="192" spans="1:27" ht="15.75" x14ac:dyDescent="0.2">
      <c r="A192" s="35">
        <f>A191+1</f>
        <v>43710</v>
      </c>
      <c r="B192" s="36">
        <f>SUMIFS(СВЦЭМ!$F$33:$F$776,СВЦЭМ!$A$33:$A$776,$A192,СВЦЭМ!$B$33:$B$776,B$190)+'СЕТ СН'!$F$15</f>
        <v>126.26378593</v>
      </c>
      <c r="C192" s="36">
        <f>SUMIFS(СВЦЭМ!$F$33:$F$776,СВЦЭМ!$A$33:$A$776,$A192,СВЦЭМ!$B$33:$B$776,C$190)+'СЕТ СН'!$F$15</f>
        <v>128.16848591999999</v>
      </c>
      <c r="D192" s="36">
        <f>SUMIFS(СВЦЭМ!$F$33:$F$776,СВЦЭМ!$A$33:$A$776,$A192,СВЦЭМ!$B$33:$B$776,D$190)+'СЕТ СН'!$F$15</f>
        <v>131.02579098000001</v>
      </c>
      <c r="E192" s="36">
        <f>SUMIFS(СВЦЭМ!$F$33:$F$776,СВЦЭМ!$A$33:$A$776,$A192,СВЦЭМ!$B$33:$B$776,E$190)+'СЕТ СН'!$F$15</f>
        <v>131.73391665</v>
      </c>
      <c r="F192" s="36">
        <f>SUMIFS(СВЦЭМ!$F$33:$F$776,СВЦЭМ!$A$33:$A$776,$A192,СВЦЭМ!$B$33:$B$776,F$190)+'СЕТ СН'!$F$15</f>
        <v>137.19194199</v>
      </c>
      <c r="G192" s="36">
        <f>SUMIFS(СВЦЭМ!$F$33:$F$776,СВЦЭМ!$A$33:$A$776,$A192,СВЦЭМ!$B$33:$B$776,G$190)+'СЕТ СН'!$F$15</f>
        <v>131.43505952000001</v>
      </c>
      <c r="H192" s="36">
        <f>SUMIFS(СВЦЭМ!$F$33:$F$776,СВЦЭМ!$A$33:$A$776,$A192,СВЦЭМ!$B$33:$B$776,H$190)+'СЕТ СН'!$F$15</f>
        <v>130.55005005000001</v>
      </c>
      <c r="I192" s="36">
        <f>SUMIFS(СВЦЭМ!$F$33:$F$776,СВЦЭМ!$A$33:$A$776,$A192,СВЦЭМ!$B$33:$B$776,I$190)+'СЕТ СН'!$F$15</f>
        <v>131.35246370999999</v>
      </c>
      <c r="J192" s="36">
        <f>SUMIFS(СВЦЭМ!$F$33:$F$776,СВЦЭМ!$A$33:$A$776,$A192,СВЦЭМ!$B$33:$B$776,J$190)+'СЕТ СН'!$F$15</f>
        <v>127.68352937</v>
      </c>
      <c r="K192" s="36">
        <f>SUMIFS(СВЦЭМ!$F$33:$F$776,СВЦЭМ!$A$33:$A$776,$A192,СВЦЭМ!$B$33:$B$776,K$190)+'СЕТ СН'!$F$15</f>
        <v>120.07307695999999</v>
      </c>
      <c r="L192" s="36">
        <f>SUMIFS(СВЦЭМ!$F$33:$F$776,СВЦЭМ!$A$33:$A$776,$A192,СВЦЭМ!$B$33:$B$776,L$190)+'СЕТ СН'!$F$15</f>
        <v>119.94207793</v>
      </c>
      <c r="M192" s="36">
        <f>SUMIFS(СВЦЭМ!$F$33:$F$776,СВЦЭМ!$A$33:$A$776,$A192,СВЦЭМ!$B$33:$B$776,M$190)+'СЕТ СН'!$F$15</f>
        <v>120.77039687</v>
      </c>
      <c r="N192" s="36">
        <f>SUMIFS(СВЦЭМ!$F$33:$F$776,СВЦЭМ!$A$33:$A$776,$A192,СВЦЭМ!$B$33:$B$776,N$190)+'СЕТ СН'!$F$15</f>
        <v>122.47641557</v>
      </c>
      <c r="O192" s="36">
        <f>SUMIFS(СВЦЭМ!$F$33:$F$776,СВЦЭМ!$A$33:$A$776,$A192,СВЦЭМ!$B$33:$B$776,O$190)+'СЕТ СН'!$F$15</f>
        <v>120.93899268</v>
      </c>
      <c r="P192" s="36">
        <f>SUMIFS(СВЦЭМ!$F$33:$F$776,СВЦЭМ!$A$33:$A$776,$A192,СВЦЭМ!$B$33:$B$776,P$190)+'СЕТ СН'!$F$15</f>
        <v>120.95061635</v>
      </c>
      <c r="Q192" s="36">
        <f>SUMIFS(СВЦЭМ!$F$33:$F$776,СВЦЭМ!$A$33:$A$776,$A192,СВЦЭМ!$B$33:$B$776,Q$190)+'СЕТ СН'!$F$15</f>
        <v>121.8058034</v>
      </c>
      <c r="R192" s="36">
        <f>SUMIFS(СВЦЭМ!$F$33:$F$776,СВЦЭМ!$A$33:$A$776,$A192,СВЦЭМ!$B$33:$B$776,R$190)+'СЕТ СН'!$F$15</f>
        <v>114.90085172000001</v>
      </c>
      <c r="S192" s="36">
        <f>SUMIFS(СВЦЭМ!$F$33:$F$776,СВЦЭМ!$A$33:$A$776,$A192,СВЦЭМ!$B$33:$B$776,S$190)+'СЕТ СН'!$F$15</f>
        <v>107.2462531</v>
      </c>
      <c r="T192" s="36">
        <f>SUMIFS(СВЦЭМ!$F$33:$F$776,СВЦЭМ!$A$33:$A$776,$A192,СВЦЭМ!$B$33:$B$776,T$190)+'СЕТ СН'!$F$15</f>
        <v>107.28895903999999</v>
      </c>
      <c r="U192" s="36">
        <f>SUMIFS(СВЦЭМ!$F$33:$F$776,СВЦЭМ!$A$33:$A$776,$A192,СВЦЭМ!$B$33:$B$776,U$190)+'СЕТ СН'!$F$15</f>
        <v>107.21868652000001</v>
      </c>
      <c r="V192" s="36">
        <f>SUMIFS(СВЦЭМ!$F$33:$F$776,СВЦЭМ!$A$33:$A$776,$A192,СВЦЭМ!$B$33:$B$776,V$190)+'СЕТ СН'!$F$15</f>
        <v>110.55761388000001</v>
      </c>
      <c r="W192" s="36">
        <f>SUMIFS(СВЦЭМ!$F$33:$F$776,СВЦЭМ!$A$33:$A$776,$A192,СВЦЭМ!$B$33:$B$776,W$190)+'СЕТ СН'!$F$15</f>
        <v>107.7899364</v>
      </c>
      <c r="X192" s="36">
        <f>SUMIFS(СВЦЭМ!$F$33:$F$776,СВЦЭМ!$A$33:$A$776,$A192,СВЦЭМ!$B$33:$B$776,X$190)+'СЕТ СН'!$F$15</f>
        <v>112.20130684999999</v>
      </c>
      <c r="Y192" s="36">
        <f>SUMIFS(СВЦЭМ!$F$33:$F$776,СВЦЭМ!$A$33:$A$776,$A192,СВЦЭМ!$B$33:$B$776,Y$190)+'СЕТ СН'!$F$15</f>
        <v>122.62196788999999</v>
      </c>
    </row>
    <row r="193" spans="1:25" ht="15.75" x14ac:dyDescent="0.2">
      <c r="A193" s="35">
        <f t="shared" ref="A193:A221" si="5">A192+1</f>
        <v>43711</v>
      </c>
      <c r="B193" s="36">
        <f>SUMIFS(СВЦЭМ!$F$33:$F$776,СВЦЭМ!$A$33:$A$776,$A193,СВЦЭМ!$B$33:$B$776,B$190)+'СЕТ СН'!$F$15</f>
        <v>135.55397436000001</v>
      </c>
      <c r="C193" s="36">
        <f>SUMIFS(СВЦЭМ!$F$33:$F$776,СВЦЭМ!$A$33:$A$776,$A193,СВЦЭМ!$B$33:$B$776,C$190)+'СЕТ СН'!$F$15</f>
        <v>138.40457560999999</v>
      </c>
      <c r="D193" s="36">
        <f>SUMIFS(СВЦЭМ!$F$33:$F$776,СВЦЭМ!$A$33:$A$776,$A193,СВЦЭМ!$B$33:$B$776,D$190)+'СЕТ СН'!$F$15</f>
        <v>136.70905438</v>
      </c>
      <c r="E193" s="36">
        <f>SUMIFS(СВЦЭМ!$F$33:$F$776,СВЦЭМ!$A$33:$A$776,$A193,СВЦЭМ!$B$33:$B$776,E$190)+'СЕТ СН'!$F$15</f>
        <v>134.81840231999999</v>
      </c>
      <c r="F193" s="36">
        <f>SUMIFS(СВЦЭМ!$F$33:$F$776,СВЦЭМ!$A$33:$A$776,$A193,СВЦЭМ!$B$33:$B$776,F$190)+'СЕТ СН'!$F$15</f>
        <v>135.0924043</v>
      </c>
      <c r="G193" s="36">
        <f>SUMIFS(СВЦЭМ!$F$33:$F$776,СВЦЭМ!$A$33:$A$776,$A193,СВЦЭМ!$B$33:$B$776,G$190)+'СЕТ СН'!$F$15</f>
        <v>135.44586580999999</v>
      </c>
      <c r="H193" s="36">
        <f>SUMIFS(СВЦЭМ!$F$33:$F$776,СВЦЭМ!$A$33:$A$776,$A193,СВЦЭМ!$B$33:$B$776,H$190)+'СЕТ СН'!$F$15</f>
        <v>134.84434694999999</v>
      </c>
      <c r="I193" s="36">
        <f>SUMIFS(СВЦЭМ!$F$33:$F$776,СВЦЭМ!$A$33:$A$776,$A193,СВЦЭМ!$B$33:$B$776,I$190)+'СЕТ СН'!$F$15</f>
        <v>132.24480199999999</v>
      </c>
      <c r="J193" s="36">
        <f>SUMIFS(СВЦЭМ!$F$33:$F$776,СВЦЭМ!$A$33:$A$776,$A193,СВЦЭМ!$B$33:$B$776,J$190)+'СЕТ СН'!$F$15</f>
        <v>122.92811952</v>
      </c>
      <c r="K193" s="36">
        <f>SUMIFS(СВЦЭМ!$F$33:$F$776,СВЦЭМ!$A$33:$A$776,$A193,СВЦЭМ!$B$33:$B$776,K$190)+'СЕТ СН'!$F$15</f>
        <v>123.56716084</v>
      </c>
      <c r="L193" s="36">
        <f>SUMIFS(СВЦЭМ!$F$33:$F$776,СВЦЭМ!$A$33:$A$776,$A193,СВЦЭМ!$B$33:$B$776,L$190)+'СЕТ СН'!$F$15</f>
        <v>124.00041485</v>
      </c>
      <c r="M193" s="36">
        <f>SUMIFS(СВЦЭМ!$F$33:$F$776,СВЦЭМ!$A$33:$A$776,$A193,СВЦЭМ!$B$33:$B$776,M$190)+'СЕТ СН'!$F$15</f>
        <v>122.89574362</v>
      </c>
      <c r="N193" s="36">
        <f>SUMIFS(СВЦЭМ!$F$33:$F$776,СВЦЭМ!$A$33:$A$776,$A193,СВЦЭМ!$B$33:$B$776,N$190)+'СЕТ СН'!$F$15</f>
        <v>122.57146566999999</v>
      </c>
      <c r="O193" s="36">
        <f>SUMIFS(СВЦЭМ!$F$33:$F$776,СВЦЭМ!$A$33:$A$776,$A193,СВЦЭМ!$B$33:$B$776,O$190)+'СЕТ СН'!$F$15</f>
        <v>122.55491042</v>
      </c>
      <c r="P193" s="36">
        <f>SUMIFS(СВЦЭМ!$F$33:$F$776,СВЦЭМ!$A$33:$A$776,$A193,СВЦЭМ!$B$33:$B$776,P$190)+'СЕТ СН'!$F$15</f>
        <v>123.50472834999999</v>
      </c>
      <c r="Q193" s="36">
        <f>SUMIFS(СВЦЭМ!$F$33:$F$776,СВЦЭМ!$A$33:$A$776,$A193,СВЦЭМ!$B$33:$B$776,Q$190)+'СЕТ СН'!$F$15</f>
        <v>123.40400459999999</v>
      </c>
      <c r="R193" s="36">
        <f>SUMIFS(СВЦЭМ!$F$33:$F$776,СВЦЭМ!$A$33:$A$776,$A193,СВЦЭМ!$B$33:$B$776,R$190)+'СЕТ СН'!$F$15</f>
        <v>114.62729231</v>
      </c>
      <c r="S193" s="36">
        <f>SUMIFS(СВЦЭМ!$F$33:$F$776,СВЦЭМ!$A$33:$A$776,$A193,СВЦЭМ!$B$33:$B$776,S$190)+'СЕТ СН'!$F$15</f>
        <v>107.44286699</v>
      </c>
      <c r="T193" s="36">
        <f>SUMIFS(СВЦЭМ!$F$33:$F$776,СВЦЭМ!$A$33:$A$776,$A193,СВЦЭМ!$B$33:$B$776,T$190)+'СЕТ СН'!$F$15</f>
        <v>109.82522286</v>
      </c>
      <c r="U193" s="36">
        <f>SUMIFS(СВЦЭМ!$F$33:$F$776,СВЦЭМ!$A$33:$A$776,$A193,СВЦЭМ!$B$33:$B$776,U$190)+'СЕТ СН'!$F$15</f>
        <v>110.65993455</v>
      </c>
      <c r="V193" s="36">
        <f>SUMIFS(СВЦЭМ!$F$33:$F$776,СВЦЭМ!$A$33:$A$776,$A193,СВЦЭМ!$B$33:$B$776,V$190)+'СЕТ СН'!$F$15</f>
        <v>114.41399118</v>
      </c>
      <c r="W193" s="36">
        <f>SUMIFS(СВЦЭМ!$F$33:$F$776,СВЦЭМ!$A$33:$A$776,$A193,СВЦЭМ!$B$33:$B$776,W$190)+'СЕТ СН'!$F$15</f>
        <v>111.5441932</v>
      </c>
      <c r="X193" s="36">
        <f>SUMIFS(СВЦЭМ!$F$33:$F$776,СВЦЭМ!$A$33:$A$776,$A193,СВЦЭМ!$B$33:$B$776,X$190)+'СЕТ СН'!$F$15</f>
        <v>106.41727349999999</v>
      </c>
      <c r="Y193" s="36">
        <f>SUMIFS(СВЦЭМ!$F$33:$F$776,СВЦЭМ!$A$33:$A$776,$A193,СВЦЭМ!$B$33:$B$776,Y$190)+'СЕТ СН'!$F$15</f>
        <v>121.65924113</v>
      </c>
    </row>
    <row r="194" spans="1:25" ht="15.75" x14ac:dyDescent="0.2">
      <c r="A194" s="35">
        <f t="shared" si="5"/>
        <v>43712</v>
      </c>
      <c r="B194" s="36">
        <f>SUMIFS(СВЦЭМ!$F$33:$F$776,СВЦЭМ!$A$33:$A$776,$A194,СВЦЭМ!$B$33:$B$776,B$190)+'СЕТ СН'!$F$15</f>
        <v>135.06943484999999</v>
      </c>
      <c r="C194" s="36">
        <f>SUMIFS(СВЦЭМ!$F$33:$F$776,СВЦЭМ!$A$33:$A$776,$A194,СВЦЭМ!$B$33:$B$776,C$190)+'СЕТ СН'!$F$15</f>
        <v>136.14580654</v>
      </c>
      <c r="D194" s="36">
        <f>SUMIFS(СВЦЭМ!$F$33:$F$776,СВЦЭМ!$A$33:$A$776,$A194,СВЦЭМ!$B$33:$B$776,D$190)+'СЕТ СН'!$F$15</f>
        <v>135.15359963</v>
      </c>
      <c r="E194" s="36">
        <f>SUMIFS(СВЦЭМ!$F$33:$F$776,СВЦЭМ!$A$33:$A$776,$A194,СВЦЭМ!$B$33:$B$776,E$190)+'СЕТ СН'!$F$15</f>
        <v>134.11388158</v>
      </c>
      <c r="F194" s="36">
        <f>SUMIFS(СВЦЭМ!$F$33:$F$776,СВЦЭМ!$A$33:$A$776,$A194,СВЦЭМ!$B$33:$B$776,F$190)+'СЕТ СН'!$F$15</f>
        <v>131.61569886000001</v>
      </c>
      <c r="G194" s="36">
        <f>SUMIFS(СВЦЭМ!$F$33:$F$776,СВЦЭМ!$A$33:$A$776,$A194,СВЦЭМ!$B$33:$B$776,G$190)+'СЕТ СН'!$F$15</f>
        <v>134.09052269</v>
      </c>
      <c r="H194" s="36">
        <f>SUMIFS(СВЦЭМ!$F$33:$F$776,СВЦЭМ!$A$33:$A$776,$A194,СВЦЭМ!$B$33:$B$776,H$190)+'СЕТ СН'!$F$15</f>
        <v>128.17405016000001</v>
      </c>
      <c r="I194" s="36">
        <f>SUMIFS(СВЦЭМ!$F$33:$F$776,СВЦЭМ!$A$33:$A$776,$A194,СВЦЭМ!$B$33:$B$776,I$190)+'СЕТ СН'!$F$15</f>
        <v>125.73988457999999</v>
      </c>
      <c r="J194" s="36">
        <f>SUMIFS(СВЦЭМ!$F$33:$F$776,СВЦЭМ!$A$33:$A$776,$A194,СВЦЭМ!$B$33:$B$776,J$190)+'СЕТ СН'!$F$15</f>
        <v>123.63363222</v>
      </c>
      <c r="K194" s="36">
        <f>SUMIFS(СВЦЭМ!$F$33:$F$776,СВЦЭМ!$A$33:$A$776,$A194,СВЦЭМ!$B$33:$B$776,K$190)+'СЕТ СН'!$F$15</f>
        <v>125.18876449</v>
      </c>
      <c r="L194" s="36">
        <f>SUMIFS(СВЦЭМ!$F$33:$F$776,СВЦЭМ!$A$33:$A$776,$A194,СВЦЭМ!$B$33:$B$776,L$190)+'СЕТ СН'!$F$15</f>
        <v>126.30880789</v>
      </c>
      <c r="M194" s="36">
        <f>SUMIFS(СВЦЭМ!$F$33:$F$776,СВЦЭМ!$A$33:$A$776,$A194,СВЦЭМ!$B$33:$B$776,M$190)+'СЕТ СН'!$F$15</f>
        <v>126.41236850999999</v>
      </c>
      <c r="N194" s="36">
        <f>SUMIFS(СВЦЭМ!$F$33:$F$776,СВЦЭМ!$A$33:$A$776,$A194,СВЦЭМ!$B$33:$B$776,N$190)+'СЕТ СН'!$F$15</f>
        <v>125.8032358</v>
      </c>
      <c r="O194" s="36">
        <f>SUMIFS(СВЦЭМ!$F$33:$F$776,СВЦЭМ!$A$33:$A$776,$A194,СВЦЭМ!$B$33:$B$776,O$190)+'СЕТ СН'!$F$15</f>
        <v>125.89011279</v>
      </c>
      <c r="P194" s="36">
        <f>SUMIFS(СВЦЭМ!$F$33:$F$776,СВЦЭМ!$A$33:$A$776,$A194,СВЦЭМ!$B$33:$B$776,P$190)+'СЕТ СН'!$F$15</f>
        <v>126.84327810000001</v>
      </c>
      <c r="Q194" s="36">
        <f>SUMIFS(СВЦЭМ!$F$33:$F$776,СВЦЭМ!$A$33:$A$776,$A194,СВЦЭМ!$B$33:$B$776,Q$190)+'СЕТ СН'!$F$15</f>
        <v>125.84112460999999</v>
      </c>
      <c r="R194" s="36">
        <f>SUMIFS(СВЦЭМ!$F$33:$F$776,СВЦЭМ!$A$33:$A$776,$A194,СВЦЭМ!$B$33:$B$776,R$190)+'СЕТ СН'!$F$15</f>
        <v>116.38673844</v>
      </c>
      <c r="S194" s="36">
        <f>SUMIFS(СВЦЭМ!$F$33:$F$776,СВЦЭМ!$A$33:$A$776,$A194,СВЦЭМ!$B$33:$B$776,S$190)+'СЕТ СН'!$F$15</f>
        <v>109.62739395</v>
      </c>
      <c r="T194" s="36">
        <f>SUMIFS(СВЦЭМ!$F$33:$F$776,СВЦЭМ!$A$33:$A$776,$A194,СВЦЭМ!$B$33:$B$776,T$190)+'СЕТ СН'!$F$15</f>
        <v>109.67070962</v>
      </c>
      <c r="U194" s="36">
        <f>SUMIFS(СВЦЭМ!$F$33:$F$776,СВЦЭМ!$A$33:$A$776,$A194,СВЦЭМ!$B$33:$B$776,U$190)+'СЕТ СН'!$F$15</f>
        <v>109.94112833</v>
      </c>
      <c r="V194" s="36">
        <f>SUMIFS(СВЦЭМ!$F$33:$F$776,СВЦЭМ!$A$33:$A$776,$A194,СВЦЭМ!$B$33:$B$776,V$190)+'СЕТ СН'!$F$15</f>
        <v>112.30651075</v>
      </c>
      <c r="W194" s="36">
        <f>SUMIFS(СВЦЭМ!$F$33:$F$776,СВЦЭМ!$A$33:$A$776,$A194,СВЦЭМ!$B$33:$B$776,W$190)+'СЕТ СН'!$F$15</f>
        <v>111.20075953</v>
      </c>
      <c r="X194" s="36">
        <f>SUMIFS(СВЦЭМ!$F$33:$F$776,СВЦЭМ!$A$33:$A$776,$A194,СВЦЭМ!$B$33:$B$776,X$190)+'СЕТ СН'!$F$15</f>
        <v>107.54773581000001</v>
      </c>
      <c r="Y194" s="36">
        <f>SUMIFS(СВЦЭМ!$F$33:$F$776,СВЦЭМ!$A$33:$A$776,$A194,СВЦЭМ!$B$33:$B$776,Y$190)+'СЕТ СН'!$F$15</f>
        <v>119.73371306999999</v>
      </c>
    </row>
    <row r="195" spans="1:25" ht="15.75" x14ac:dyDescent="0.2">
      <c r="A195" s="35">
        <f t="shared" si="5"/>
        <v>43713</v>
      </c>
      <c r="B195" s="36">
        <f>SUMIFS(СВЦЭМ!$F$33:$F$776,СВЦЭМ!$A$33:$A$776,$A195,СВЦЭМ!$B$33:$B$776,B$190)+'СЕТ СН'!$F$15</f>
        <v>137.02207733</v>
      </c>
      <c r="C195" s="36">
        <f>SUMIFS(СВЦЭМ!$F$33:$F$776,СВЦЭМ!$A$33:$A$776,$A195,СВЦЭМ!$B$33:$B$776,C$190)+'СЕТ СН'!$F$15</f>
        <v>135.60806463</v>
      </c>
      <c r="D195" s="36">
        <f>SUMIFS(СВЦЭМ!$F$33:$F$776,СВЦЭМ!$A$33:$A$776,$A195,СВЦЭМ!$B$33:$B$776,D$190)+'СЕТ СН'!$F$15</f>
        <v>134.85620096</v>
      </c>
      <c r="E195" s="36">
        <f>SUMIFS(СВЦЭМ!$F$33:$F$776,СВЦЭМ!$A$33:$A$776,$A195,СВЦЭМ!$B$33:$B$776,E$190)+'СЕТ СН'!$F$15</f>
        <v>136.7421588</v>
      </c>
      <c r="F195" s="36">
        <f>SUMIFS(СВЦЭМ!$F$33:$F$776,СВЦЭМ!$A$33:$A$776,$A195,СВЦЭМ!$B$33:$B$776,F$190)+'СЕТ СН'!$F$15</f>
        <v>134.79471296</v>
      </c>
      <c r="G195" s="36">
        <f>SUMIFS(СВЦЭМ!$F$33:$F$776,СВЦЭМ!$A$33:$A$776,$A195,СВЦЭМ!$B$33:$B$776,G$190)+'СЕТ СН'!$F$15</f>
        <v>136.1806464</v>
      </c>
      <c r="H195" s="36">
        <f>SUMIFS(СВЦЭМ!$F$33:$F$776,СВЦЭМ!$A$33:$A$776,$A195,СВЦЭМ!$B$33:$B$776,H$190)+'СЕТ СН'!$F$15</f>
        <v>134.69395259999999</v>
      </c>
      <c r="I195" s="36">
        <f>SUMIFS(СВЦЭМ!$F$33:$F$776,СВЦЭМ!$A$33:$A$776,$A195,СВЦЭМ!$B$33:$B$776,I$190)+'СЕТ СН'!$F$15</f>
        <v>123.62765908999999</v>
      </c>
      <c r="J195" s="36">
        <f>SUMIFS(СВЦЭМ!$F$33:$F$776,СВЦЭМ!$A$33:$A$776,$A195,СВЦЭМ!$B$33:$B$776,J$190)+'СЕТ СН'!$F$15</f>
        <v>124.73219478999999</v>
      </c>
      <c r="K195" s="36">
        <f>SUMIFS(СВЦЭМ!$F$33:$F$776,СВЦЭМ!$A$33:$A$776,$A195,СВЦЭМ!$B$33:$B$776,K$190)+'СЕТ СН'!$F$15</f>
        <v>127.56746557</v>
      </c>
      <c r="L195" s="36">
        <f>SUMIFS(СВЦЭМ!$F$33:$F$776,СВЦЭМ!$A$33:$A$776,$A195,СВЦЭМ!$B$33:$B$776,L$190)+'СЕТ СН'!$F$15</f>
        <v>128.93932845</v>
      </c>
      <c r="M195" s="36">
        <f>SUMIFS(СВЦЭМ!$F$33:$F$776,СВЦЭМ!$A$33:$A$776,$A195,СВЦЭМ!$B$33:$B$776,M$190)+'СЕТ СН'!$F$15</f>
        <v>127.77908459</v>
      </c>
      <c r="N195" s="36">
        <f>SUMIFS(СВЦЭМ!$F$33:$F$776,СВЦЭМ!$A$33:$A$776,$A195,СВЦЭМ!$B$33:$B$776,N$190)+'СЕТ СН'!$F$15</f>
        <v>125.78236403</v>
      </c>
      <c r="O195" s="36">
        <f>SUMIFS(СВЦЭМ!$F$33:$F$776,СВЦЭМ!$A$33:$A$776,$A195,СВЦЭМ!$B$33:$B$776,O$190)+'СЕТ СН'!$F$15</f>
        <v>126.3861994</v>
      </c>
      <c r="P195" s="36">
        <f>SUMIFS(СВЦЭМ!$F$33:$F$776,СВЦЭМ!$A$33:$A$776,$A195,СВЦЭМ!$B$33:$B$776,P$190)+'СЕТ СН'!$F$15</f>
        <v>126.69606695</v>
      </c>
      <c r="Q195" s="36">
        <f>SUMIFS(СВЦЭМ!$F$33:$F$776,СВЦЭМ!$A$33:$A$776,$A195,СВЦЭМ!$B$33:$B$776,Q$190)+'СЕТ СН'!$F$15</f>
        <v>123.41213989000001</v>
      </c>
      <c r="R195" s="36">
        <f>SUMIFS(СВЦЭМ!$F$33:$F$776,СВЦЭМ!$A$33:$A$776,$A195,СВЦЭМ!$B$33:$B$776,R$190)+'СЕТ СН'!$F$15</f>
        <v>115.17182427</v>
      </c>
      <c r="S195" s="36">
        <f>SUMIFS(СВЦЭМ!$F$33:$F$776,СВЦЭМ!$A$33:$A$776,$A195,СВЦЭМ!$B$33:$B$776,S$190)+'СЕТ СН'!$F$15</f>
        <v>111.11283588000001</v>
      </c>
      <c r="T195" s="36">
        <f>SUMIFS(СВЦЭМ!$F$33:$F$776,СВЦЭМ!$A$33:$A$776,$A195,СВЦЭМ!$B$33:$B$776,T$190)+'СЕТ СН'!$F$15</f>
        <v>116.92267857</v>
      </c>
      <c r="U195" s="36">
        <f>SUMIFS(СВЦЭМ!$F$33:$F$776,СВЦЭМ!$A$33:$A$776,$A195,СВЦЭМ!$B$33:$B$776,U$190)+'СЕТ СН'!$F$15</f>
        <v>112.24094033</v>
      </c>
      <c r="V195" s="36">
        <f>SUMIFS(СВЦЭМ!$F$33:$F$776,СВЦЭМ!$A$33:$A$776,$A195,СВЦЭМ!$B$33:$B$776,V$190)+'СЕТ СН'!$F$15</f>
        <v>113.31324506999999</v>
      </c>
      <c r="W195" s="36">
        <f>SUMIFS(СВЦЭМ!$F$33:$F$776,СВЦЭМ!$A$33:$A$776,$A195,СВЦЭМ!$B$33:$B$776,W$190)+'СЕТ СН'!$F$15</f>
        <v>110.99853975000001</v>
      </c>
      <c r="X195" s="36">
        <f>SUMIFS(СВЦЭМ!$F$33:$F$776,СВЦЭМ!$A$33:$A$776,$A195,СВЦЭМ!$B$33:$B$776,X$190)+'СЕТ СН'!$F$15</f>
        <v>105.48206759</v>
      </c>
      <c r="Y195" s="36">
        <f>SUMIFS(СВЦЭМ!$F$33:$F$776,СВЦЭМ!$A$33:$A$776,$A195,СВЦЭМ!$B$33:$B$776,Y$190)+'СЕТ СН'!$F$15</f>
        <v>112.34911585</v>
      </c>
    </row>
    <row r="196" spans="1:25" ht="15.75" x14ac:dyDescent="0.2">
      <c r="A196" s="35">
        <f t="shared" si="5"/>
        <v>43714</v>
      </c>
      <c r="B196" s="36">
        <f>SUMIFS(СВЦЭМ!$F$33:$F$776,СВЦЭМ!$A$33:$A$776,$A196,СВЦЭМ!$B$33:$B$776,B$190)+'СЕТ СН'!$F$15</f>
        <v>115.12251473000001</v>
      </c>
      <c r="C196" s="36">
        <f>SUMIFS(СВЦЭМ!$F$33:$F$776,СВЦЭМ!$A$33:$A$776,$A196,СВЦЭМ!$B$33:$B$776,C$190)+'СЕТ СН'!$F$15</f>
        <v>129.00717574999999</v>
      </c>
      <c r="D196" s="36">
        <f>SUMIFS(СВЦЭМ!$F$33:$F$776,СВЦЭМ!$A$33:$A$776,$A196,СВЦЭМ!$B$33:$B$776,D$190)+'СЕТ СН'!$F$15</f>
        <v>139.02286237000001</v>
      </c>
      <c r="E196" s="36">
        <f>SUMIFS(СВЦЭМ!$F$33:$F$776,СВЦЭМ!$A$33:$A$776,$A196,СВЦЭМ!$B$33:$B$776,E$190)+'СЕТ СН'!$F$15</f>
        <v>146.47305772999999</v>
      </c>
      <c r="F196" s="36">
        <f>SUMIFS(СВЦЭМ!$F$33:$F$776,СВЦЭМ!$A$33:$A$776,$A196,СВЦЭМ!$B$33:$B$776,F$190)+'СЕТ СН'!$F$15</f>
        <v>145.77588216999999</v>
      </c>
      <c r="G196" s="36">
        <f>SUMIFS(СВЦЭМ!$F$33:$F$776,СВЦЭМ!$A$33:$A$776,$A196,СВЦЭМ!$B$33:$B$776,G$190)+'СЕТ СН'!$F$15</f>
        <v>142.76623035</v>
      </c>
      <c r="H196" s="36">
        <f>SUMIFS(СВЦЭМ!$F$33:$F$776,СВЦЭМ!$A$33:$A$776,$A196,СВЦЭМ!$B$33:$B$776,H$190)+'СЕТ СН'!$F$15</f>
        <v>134.16817627</v>
      </c>
      <c r="I196" s="36">
        <f>SUMIFS(СВЦЭМ!$F$33:$F$776,СВЦЭМ!$A$33:$A$776,$A196,СВЦЭМ!$B$33:$B$776,I$190)+'СЕТ СН'!$F$15</f>
        <v>127.45934855</v>
      </c>
      <c r="J196" s="36">
        <f>SUMIFS(СВЦЭМ!$F$33:$F$776,СВЦЭМ!$A$33:$A$776,$A196,СВЦЭМ!$B$33:$B$776,J$190)+'СЕТ СН'!$F$15</f>
        <v>120.50180893</v>
      </c>
      <c r="K196" s="36">
        <f>SUMIFS(СВЦЭМ!$F$33:$F$776,СВЦЭМ!$A$33:$A$776,$A196,СВЦЭМ!$B$33:$B$776,K$190)+'СЕТ СН'!$F$15</f>
        <v>116.12412763</v>
      </c>
      <c r="L196" s="36">
        <f>SUMIFS(СВЦЭМ!$F$33:$F$776,СВЦЭМ!$A$33:$A$776,$A196,СВЦЭМ!$B$33:$B$776,L$190)+'СЕТ СН'!$F$15</f>
        <v>118.59926833999999</v>
      </c>
      <c r="M196" s="36">
        <f>SUMIFS(СВЦЭМ!$F$33:$F$776,СВЦЭМ!$A$33:$A$776,$A196,СВЦЭМ!$B$33:$B$776,M$190)+'СЕТ СН'!$F$15</f>
        <v>113.39533953999999</v>
      </c>
      <c r="N196" s="36">
        <f>SUMIFS(СВЦЭМ!$F$33:$F$776,СВЦЭМ!$A$33:$A$776,$A196,СВЦЭМ!$B$33:$B$776,N$190)+'СЕТ СН'!$F$15</f>
        <v>112.96378417</v>
      </c>
      <c r="O196" s="36">
        <f>SUMIFS(СВЦЭМ!$F$33:$F$776,СВЦЭМ!$A$33:$A$776,$A196,СВЦЭМ!$B$33:$B$776,O$190)+'СЕТ СН'!$F$15</f>
        <v>113.37513439</v>
      </c>
      <c r="P196" s="36">
        <f>SUMIFS(СВЦЭМ!$F$33:$F$776,СВЦЭМ!$A$33:$A$776,$A196,СВЦЭМ!$B$33:$B$776,P$190)+'СЕТ СН'!$F$15</f>
        <v>118.31929641000001</v>
      </c>
      <c r="Q196" s="36">
        <f>SUMIFS(СВЦЭМ!$F$33:$F$776,СВЦЭМ!$A$33:$A$776,$A196,СВЦЭМ!$B$33:$B$776,Q$190)+'СЕТ СН'!$F$15</f>
        <v>116.80522752</v>
      </c>
      <c r="R196" s="36">
        <f>SUMIFS(СВЦЭМ!$F$33:$F$776,СВЦЭМ!$A$33:$A$776,$A196,СВЦЭМ!$B$33:$B$776,R$190)+'СЕТ СН'!$F$15</f>
        <v>109.92114749</v>
      </c>
      <c r="S196" s="36">
        <f>SUMIFS(СВЦЭМ!$F$33:$F$776,СВЦЭМ!$A$33:$A$776,$A196,СВЦЭМ!$B$33:$B$776,S$190)+'СЕТ СН'!$F$15</f>
        <v>104.10141788</v>
      </c>
      <c r="T196" s="36">
        <f>SUMIFS(СВЦЭМ!$F$33:$F$776,СВЦЭМ!$A$33:$A$776,$A196,СВЦЭМ!$B$33:$B$776,T$190)+'СЕТ СН'!$F$15</f>
        <v>104.14153485999999</v>
      </c>
      <c r="U196" s="36">
        <f>SUMIFS(СВЦЭМ!$F$33:$F$776,СВЦЭМ!$A$33:$A$776,$A196,СВЦЭМ!$B$33:$B$776,U$190)+'СЕТ СН'!$F$15</f>
        <v>104.59332757999999</v>
      </c>
      <c r="V196" s="36">
        <f>SUMIFS(СВЦЭМ!$F$33:$F$776,СВЦЭМ!$A$33:$A$776,$A196,СВЦЭМ!$B$33:$B$776,V$190)+'СЕТ СН'!$F$15</f>
        <v>107.95019705999999</v>
      </c>
      <c r="W196" s="36">
        <f>SUMIFS(СВЦЭМ!$F$33:$F$776,СВЦЭМ!$A$33:$A$776,$A196,СВЦЭМ!$B$33:$B$776,W$190)+'СЕТ СН'!$F$15</f>
        <v>106.21322984</v>
      </c>
      <c r="X196" s="36">
        <f>SUMIFS(СВЦЭМ!$F$33:$F$776,СВЦЭМ!$A$33:$A$776,$A196,СВЦЭМ!$B$33:$B$776,X$190)+'СЕТ СН'!$F$15</f>
        <v>104.81918999</v>
      </c>
      <c r="Y196" s="36">
        <f>SUMIFS(СВЦЭМ!$F$33:$F$776,СВЦЭМ!$A$33:$A$776,$A196,СВЦЭМ!$B$33:$B$776,Y$190)+'СЕТ СН'!$F$15</f>
        <v>117.75599391</v>
      </c>
    </row>
    <row r="197" spans="1:25" ht="15.75" x14ac:dyDescent="0.2">
      <c r="A197" s="35">
        <f t="shared" si="5"/>
        <v>43715</v>
      </c>
      <c r="B197" s="36">
        <f>SUMIFS(СВЦЭМ!$F$33:$F$776,СВЦЭМ!$A$33:$A$776,$A197,СВЦЭМ!$B$33:$B$776,B$190)+'СЕТ СН'!$F$15</f>
        <v>123.89854278</v>
      </c>
      <c r="C197" s="36">
        <f>SUMIFS(СВЦЭМ!$F$33:$F$776,СВЦЭМ!$A$33:$A$776,$A197,СВЦЭМ!$B$33:$B$776,C$190)+'СЕТ СН'!$F$15</f>
        <v>131.73751013</v>
      </c>
      <c r="D197" s="36">
        <f>SUMIFS(СВЦЭМ!$F$33:$F$776,СВЦЭМ!$A$33:$A$776,$A197,СВЦЭМ!$B$33:$B$776,D$190)+'СЕТ СН'!$F$15</f>
        <v>136.04210757000001</v>
      </c>
      <c r="E197" s="36">
        <f>SUMIFS(СВЦЭМ!$F$33:$F$776,СВЦЭМ!$A$33:$A$776,$A197,СВЦЭМ!$B$33:$B$776,E$190)+'СЕТ СН'!$F$15</f>
        <v>138.14640618000001</v>
      </c>
      <c r="F197" s="36">
        <f>SUMIFS(СВЦЭМ!$F$33:$F$776,СВЦЭМ!$A$33:$A$776,$A197,СВЦЭМ!$B$33:$B$776,F$190)+'СЕТ СН'!$F$15</f>
        <v>139.05993033999999</v>
      </c>
      <c r="G197" s="36">
        <f>SUMIFS(СВЦЭМ!$F$33:$F$776,СВЦЭМ!$A$33:$A$776,$A197,СВЦЭМ!$B$33:$B$776,G$190)+'СЕТ СН'!$F$15</f>
        <v>139.66791817999999</v>
      </c>
      <c r="H197" s="36">
        <f>SUMIFS(СВЦЭМ!$F$33:$F$776,СВЦЭМ!$A$33:$A$776,$A197,СВЦЭМ!$B$33:$B$776,H$190)+'СЕТ СН'!$F$15</f>
        <v>132.22455724</v>
      </c>
      <c r="I197" s="36">
        <f>SUMIFS(СВЦЭМ!$F$33:$F$776,СВЦЭМ!$A$33:$A$776,$A197,СВЦЭМ!$B$33:$B$776,I$190)+'СЕТ СН'!$F$15</f>
        <v>122.55251298</v>
      </c>
      <c r="J197" s="36">
        <f>SUMIFS(СВЦЭМ!$F$33:$F$776,СВЦЭМ!$A$33:$A$776,$A197,СВЦЭМ!$B$33:$B$776,J$190)+'СЕТ СН'!$F$15</f>
        <v>115.18093046</v>
      </c>
      <c r="K197" s="36">
        <f>SUMIFS(СВЦЭМ!$F$33:$F$776,СВЦЭМ!$A$33:$A$776,$A197,СВЦЭМ!$B$33:$B$776,K$190)+'СЕТ СН'!$F$15</f>
        <v>115.18238857</v>
      </c>
      <c r="L197" s="36">
        <f>SUMIFS(СВЦЭМ!$F$33:$F$776,СВЦЭМ!$A$33:$A$776,$A197,СВЦЭМ!$B$33:$B$776,L$190)+'СЕТ СН'!$F$15</f>
        <v>120.35350390000001</v>
      </c>
      <c r="M197" s="36">
        <f>SUMIFS(СВЦЭМ!$F$33:$F$776,СВЦЭМ!$A$33:$A$776,$A197,СВЦЭМ!$B$33:$B$776,M$190)+'СЕТ СН'!$F$15</f>
        <v>112.69187683</v>
      </c>
      <c r="N197" s="36">
        <f>SUMIFS(СВЦЭМ!$F$33:$F$776,СВЦЭМ!$A$33:$A$776,$A197,СВЦЭМ!$B$33:$B$776,N$190)+'СЕТ СН'!$F$15</f>
        <v>121.54756174000001</v>
      </c>
      <c r="O197" s="36">
        <f>SUMIFS(СВЦЭМ!$F$33:$F$776,СВЦЭМ!$A$33:$A$776,$A197,СВЦЭМ!$B$33:$B$776,O$190)+'СЕТ СН'!$F$15</f>
        <v>116.06019684</v>
      </c>
      <c r="P197" s="36">
        <f>SUMIFS(СВЦЭМ!$F$33:$F$776,СВЦЭМ!$A$33:$A$776,$A197,СВЦЭМ!$B$33:$B$776,P$190)+'СЕТ СН'!$F$15</f>
        <v>116.10051842999999</v>
      </c>
      <c r="Q197" s="36">
        <f>SUMIFS(СВЦЭМ!$F$33:$F$776,СВЦЭМ!$A$33:$A$776,$A197,СВЦЭМ!$B$33:$B$776,Q$190)+'СЕТ СН'!$F$15</f>
        <v>115.68456471</v>
      </c>
      <c r="R197" s="36">
        <f>SUMIFS(СВЦЭМ!$F$33:$F$776,СВЦЭМ!$A$33:$A$776,$A197,СВЦЭМ!$B$33:$B$776,R$190)+'СЕТ СН'!$F$15</f>
        <v>108.27450315999999</v>
      </c>
      <c r="S197" s="36">
        <f>SUMIFS(СВЦЭМ!$F$33:$F$776,СВЦЭМ!$A$33:$A$776,$A197,СВЦЭМ!$B$33:$B$776,S$190)+'СЕТ СН'!$F$15</f>
        <v>103.40178136</v>
      </c>
      <c r="T197" s="36">
        <f>SUMIFS(СВЦЭМ!$F$33:$F$776,СВЦЭМ!$A$33:$A$776,$A197,СВЦЭМ!$B$33:$B$776,T$190)+'СЕТ СН'!$F$15</f>
        <v>103.632347</v>
      </c>
      <c r="U197" s="36">
        <f>SUMIFS(СВЦЭМ!$F$33:$F$776,СВЦЭМ!$A$33:$A$776,$A197,СВЦЭМ!$B$33:$B$776,U$190)+'СЕТ СН'!$F$15</f>
        <v>104.18282535</v>
      </c>
      <c r="V197" s="36">
        <f>SUMIFS(СВЦЭМ!$F$33:$F$776,СВЦЭМ!$A$33:$A$776,$A197,СВЦЭМ!$B$33:$B$776,V$190)+'СЕТ СН'!$F$15</f>
        <v>106.97065942</v>
      </c>
      <c r="W197" s="36">
        <f>SUMIFS(СВЦЭМ!$F$33:$F$776,СВЦЭМ!$A$33:$A$776,$A197,СВЦЭМ!$B$33:$B$776,W$190)+'СЕТ СН'!$F$15</f>
        <v>106.15191449</v>
      </c>
      <c r="X197" s="36">
        <f>SUMIFS(СВЦЭМ!$F$33:$F$776,СВЦЭМ!$A$33:$A$776,$A197,СВЦЭМ!$B$33:$B$776,X$190)+'СЕТ СН'!$F$15</f>
        <v>102.42181259</v>
      </c>
      <c r="Y197" s="36">
        <f>SUMIFS(СВЦЭМ!$F$33:$F$776,СВЦЭМ!$A$33:$A$776,$A197,СВЦЭМ!$B$33:$B$776,Y$190)+'СЕТ СН'!$F$15</f>
        <v>115.38515139</v>
      </c>
    </row>
    <row r="198" spans="1:25" ht="15.75" x14ac:dyDescent="0.2">
      <c r="A198" s="35">
        <f t="shared" si="5"/>
        <v>43716</v>
      </c>
      <c r="B198" s="36">
        <f>SUMIFS(СВЦЭМ!$F$33:$F$776,СВЦЭМ!$A$33:$A$776,$A198,СВЦЭМ!$B$33:$B$776,B$190)+'СЕТ СН'!$F$15</f>
        <v>124.24226237000001</v>
      </c>
      <c r="C198" s="36">
        <f>SUMIFS(СВЦЭМ!$F$33:$F$776,СВЦЭМ!$A$33:$A$776,$A198,СВЦЭМ!$B$33:$B$776,C$190)+'СЕТ СН'!$F$15</f>
        <v>130.41024055</v>
      </c>
      <c r="D198" s="36">
        <f>SUMIFS(СВЦЭМ!$F$33:$F$776,СВЦЭМ!$A$33:$A$776,$A198,СВЦЭМ!$B$33:$B$776,D$190)+'СЕТ СН'!$F$15</f>
        <v>133.51129924</v>
      </c>
      <c r="E198" s="36">
        <f>SUMIFS(СВЦЭМ!$F$33:$F$776,СВЦЭМ!$A$33:$A$776,$A198,СВЦЭМ!$B$33:$B$776,E$190)+'СЕТ СН'!$F$15</f>
        <v>135.76100882</v>
      </c>
      <c r="F198" s="36">
        <f>SUMIFS(СВЦЭМ!$F$33:$F$776,СВЦЭМ!$A$33:$A$776,$A198,СВЦЭМ!$B$33:$B$776,F$190)+'СЕТ СН'!$F$15</f>
        <v>136.21738922</v>
      </c>
      <c r="G198" s="36">
        <f>SUMIFS(СВЦЭМ!$F$33:$F$776,СВЦЭМ!$A$33:$A$776,$A198,СВЦЭМ!$B$33:$B$776,G$190)+'СЕТ СН'!$F$15</f>
        <v>135.62382596</v>
      </c>
      <c r="H198" s="36">
        <f>SUMIFS(СВЦЭМ!$F$33:$F$776,СВЦЭМ!$A$33:$A$776,$A198,СВЦЭМ!$B$33:$B$776,H$190)+'СЕТ СН'!$F$15</f>
        <v>131.37234101999999</v>
      </c>
      <c r="I198" s="36">
        <f>SUMIFS(СВЦЭМ!$F$33:$F$776,СВЦЭМ!$A$33:$A$776,$A198,СВЦЭМ!$B$33:$B$776,I$190)+'СЕТ СН'!$F$15</f>
        <v>127.40091941999999</v>
      </c>
      <c r="J198" s="36">
        <f>SUMIFS(СВЦЭМ!$F$33:$F$776,СВЦЭМ!$A$33:$A$776,$A198,СВЦЭМ!$B$33:$B$776,J$190)+'СЕТ СН'!$F$15</f>
        <v>123.68441681</v>
      </c>
      <c r="K198" s="36">
        <f>SUMIFS(СВЦЭМ!$F$33:$F$776,СВЦЭМ!$A$33:$A$776,$A198,СВЦЭМ!$B$33:$B$776,K$190)+'СЕТ СН'!$F$15</f>
        <v>118.65965915</v>
      </c>
      <c r="L198" s="36">
        <f>SUMIFS(СВЦЭМ!$F$33:$F$776,СВЦЭМ!$A$33:$A$776,$A198,СВЦЭМ!$B$33:$B$776,L$190)+'СЕТ СН'!$F$15</f>
        <v>118.8684973</v>
      </c>
      <c r="M198" s="36">
        <f>SUMIFS(СВЦЭМ!$F$33:$F$776,СВЦЭМ!$A$33:$A$776,$A198,СВЦЭМ!$B$33:$B$776,M$190)+'СЕТ СН'!$F$15</f>
        <v>114.12437083</v>
      </c>
      <c r="N198" s="36">
        <f>SUMIFS(СВЦЭМ!$F$33:$F$776,СВЦЭМ!$A$33:$A$776,$A198,СВЦЭМ!$B$33:$B$776,N$190)+'СЕТ СН'!$F$15</f>
        <v>115.62651203</v>
      </c>
      <c r="O198" s="36">
        <f>SUMIFS(СВЦЭМ!$F$33:$F$776,СВЦЭМ!$A$33:$A$776,$A198,СВЦЭМ!$B$33:$B$776,O$190)+'СЕТ СН'!$F$15</f>
        <v>116.44393774</v>
      </c>
      <c r="P198" s="36">
        <f>SUMIFS(СВЦЭМ!$F$33:$F$776,СВЦЭМ!$A$33:$A$776,$A198,СВЦЭМ!$B$33:$B$776,P$190)+'СЕТ СН'!$F$15</f>
        <v>115.92695836</v>
      </c>
      <c r="Q198" s="36">
        <f>SUMIFS(СВЦЭМ!$F$33:$F$776,СВЦЭМ!$A$33:$A$776,$A198,СВЦЭМ!$B$33:$B$776,Q$190)+'СЕТ СН'!$F$15</f>
        <v>117.51182583000001</v>
      </c>
      <c r="R198" s="36">
        <f>SUMIFS(СВЦЭМ!$F$33:$F$776,СВЦЭМ!$A$33:$A$776,$A198,СВЦЭМ!$B$33:$B$776,R$190)+'СЕТ СН'!$F$15</f>
        <v>109.58010899</v>
      </c>
      <c r="S198" s="36">
        <f>SUMIFS(СВЦЭМ!$F$33:$F$776,СВЦЭМ!$A$33:$A$776,$A198,СВЦЭМ!$B$33:$B$776,S$190)+'СЕТ СН'!$F$15</f>
        <v>102.90633595</v>
      </c>
      <c r="T198" s="36">
        <f>SUMIFS(СВЦЭМ!$F$33:$F$776,СВЦЭМ!$A$33:$A$776,$A198,СВЦЭМ!$B$33:$B$776,T$190)+'СЕТ СН'!$F$15</f>
        <v>104.14846479000001</v>
      </c>
      <c r="U198" s="36">
        <f>SUMIFS(СВЦЭМ!$F$33:$F$776,СВЦЭМ!$A$33:$A$776,$A198,СВЦЭМ!$B$33:$B$776,U$190)+'СЕТ СН'!$F$15</f>
        <v>106.28695612999999</v>
      </c>
      <c r="V198" s="36">
        <f>SUMIFS(СВЦЭМ!$F$33:$F$776,СВЦЭМ!$A$33:$A$776,$A198,СВЦЭМ!$B$33:$B$776,V$190)+'СЕТ СН'!$F$15</f>
        <v>110.55564336</v>
      </c>
      <c r="W198" s="36">
        <f>SUMIFS(СВЦЭМ!$F$33:$F$776,СВЦЭМ!$A$33:$A$776,$A198,СВЦЭМ!$B$33:$B$776,W$190)+'СЕТ СН'!$F$15</f>
        <v>109.2813046</v>
      </c>
      <c r="X198" s="36">
        <f>SUMIFS(СВЦЭМ!$F$33:$F$776,СВЦЭМ!$A$33:$A$776,$A198,СВЦЭМ!$B$33:$B$776,X$190)+'СЕТ СН'!$F$15</f>
        <v>101.24436138999999</v>
      </c>
      <c r="Y198" s="36">
        <f>SUMIFS(СВЦЭМ!$F$33:$F$776,СВЦЭМ!$A$33:$A$776,$A198,СВЦЭМ!$B$33:$B$776,Y$190)+'СЕТ СН'!$F$15</f>
        <v>105.65451913</v>
      </c>
    </row>
    <row r="199" spans="1:25" ht="15.75" x14ac:dyDescent="0.2">
      <c r="A199" s="35">
        <f t="shared" si="5"/>
        <v>43717</v>
      </c>
      <c r="B199" s="36">
        <f>SUMIFS(СВЦЭМ!$F$33:$F$776,СВЦЭМ!$A$33:$A$776,$A199,СВЦЭМ!$B$33:$B$776,B$190)+'СЕТ СН'!$F$15</f>
        <v>117.87763784000001</v>
      </c>
      <c r="C199" s="36">
        <f>SUMIFS(СВЦЭМ!$F$33:$F$776,СВЦЭМ!$A$33:$A$776,$A199,СВЦЭМ!$B$33:$B$776,C$190)+'СЕТ СН'!$F$15</f>
        <v>134.52913305999999</v>
      </c>
      <c r="D199" s="36">
        <f>SUMIFS(СВЦЭМ!$F$33:$F$776,СВЦЭМ!$A$33:$A$776,$A199,СВЦЭМ!$B$33:$B$776,D$190)+'СЕТ СН'!$F$15</f>
        <v>138.04377654000001</v>
      </c>
      <c r="E199" s="36">
        <f>SUMIFS(СВЦЭМ!$F$33:$F$776,СВЦЭМ!$A$33:$A$776,$A199,СВЦЭМ!$B$33:$B$776,E$190)+'СЕТ СН'!$F$15</f>
        <v>142.09495776</v>
      </c>
      <c r="F199" s="36">
        <f>SUMIFS(СВЦЭМ!$F$33:$F$776,СВЦЭМ!$A$33:$A$776,$A199,СВЦЭМ!$B$33:$B$776,F$190)+'СЕТ СН'!$F$15</f>
        <v>142.55290083</v>
      </c>
      <c r="G199" s="36">
        <f>SUMIFS(СВЦЭМ!$F$33:$F$776,СВЦЭМ!$A$33:$A$776,$A199,СВЦЭМ!$B$33:$B$776,G$190)+'СЕТ СН'!$F$15</f>
        <v>141.17877462999999</v>
      </c>
      <c r="H199" s="36">
        <f>SUMIFS(СВЦЭМ!$F$33:$F$776,СВЦЭМ!$A$33:$A$776,$A199,СВЦЭМ!$B$33:$B$776,H$190)+'СЕТ СН'!$F$15</f>
        <v>129.29553174</v>
      </c>
      <c r="I199" s="36">
        <f>SUMIFS(СВЦЭМ!$F$33:$F$776,СВЦЭМ!$A$33:$A$776,$A199,СВЦЭМ!$B$33:$B$776,I$190)+'СЕТ СН'!$F$15</f>
        <v>119.17382462</v>
      </c>
      <c r="J199" s="36">
        <f>SUMIFS(СВЦЭМ!$F$33:$F$776,СВЦЭМ!$A$33:$A$776,$A199,СВЦЭМ!$B$33:$B$776,J$190)+'СЕТ СН'!$F$15</f>
        <v>109.70485167</v>
      </c>
      <c r="K199" s="36">
        <f>SUMIFS(СВЦЭМ!$F$33:$F$776,СВЦЭМ!$A$33:$A$776,$A199,СВЦЭМ!$B$33:$B$776,K$190)+'СЕТ СН'!$F$15</f>
        <v>105.54212984</v>
      </c>
      <c r="L199" s="36">
        <f>SUMIFS(СВЦЭМ!$F$33:$F$776,СВЦЭМ!$A$33:$A$776,$A199,СВЦЭМ!$B$33:$B$776,L$190)+'СЕТ СН'!$F$15</f>
        <v>105.045085</v>
      </c>
      <c r="M199" s="36">
        <f>SUMIFS(СВЦЭМ!$F$33:$F$776,СВЦЭМ!$A$33:$A$776,$A199,СВЦЭМ!$B$33:$B$776,M$190)+'СЕТ СН'!$F$15</f>
        <v>104.08678111</v>
      </c>
      <c r="N199" s="36">
        <f>SUMIFS(СВЦЭМ!$F$33:$F$776,СВЦЭМ!$A$33:$A$776,$A199,СВЦЭМ!$B$33:$B$776,N$190)+'СЕТ СН'!$F$15</f>
        <v>104.96885337000001</v>
      </c>
      <c r="O199" s="36">
        <f>SUMIFS(СВЦЭМ!$F$33:$F$776,СВЦЭМ!$A$33:$A$776,$A199,СВЦЭМ!$B$33:$B$776,O$190)+'СЕТ СН'!$F$15</f>
        <v>105.70574646</v>
      </c>
      <c r="P199" s="36">
        <f>SUMIFS(СВЦЭМ!$F$33:$F$776,СВЦЭМ!$A$33:$A$776,$A199,СВЦЭМ!$B$33:$B$776,P$190)+'СЕТ СН'!$F$15</f>
        <v>106.563007</v>
      </c>
      <c r="Q199" s="36">
        <f>SUMIFS(СВЦЭМ!$F$33:$F$776,СВЦЭМ!$A$33:$A$776,$A199,СВЦЭМ!$B$33:$B$776,Q$190)+'СЕТ СН'!$F$15</f>
        <v>107.77174832</v>
      </c>
      <c r="R199" s="36">
        <f>SUMIFS(СВЦЭМ!$F$33:$F$776,СВЦЭМ!$A$33:$A$776,$A199,СВЦЭМ!$B$33:$B$776,R$190)+'СЕТ СН'!$F$15</f>
        <v>106.89670031</v>
      </c>
      <c r="S199" s="36">
        <f>SUMIFS(СВЦЭМ!$F$33:$F$776,СВЦЭМ!$A$33:$A$776,$A199,СВЦЭМ!$B$33:$B$776,S$190)+'СЕТ СН'!$F$15</f>
        <v>106.86223968</v>
      </c>
      <c r="T199" s="36">
        <f>SUMIFS(СВЦЭМ!$F$33:$F$776,СВЦЭМ!$A$33:$A$776,$A199,СВЦЭМ!$B$33:$B$776,T$190)+'СЕТ СН'!$F$15</f>
        <v>104.68625878</v>
      </c>
      <c r="U199" s="36">
        <f>SUMIFS(СВЦЭМ!$F$33:$F$776,СВЦЭМ!$A$33:$A$776,$A199,СВЦЭМ!$B$33:$B$776,U$190)+'СЕТ СН'!$F$15</f>
        <v>105.65557204</v>
      </c>
      <c r="V199" s="36">
        <f>SUMIFS(СВЦЭМ!$F$33:$F$776,СВЦЭМ!$A$33:$A$776,$A199,СВЦЭМ!$B$33:$B$776,V$190)+'СЕТ СН'!$F$15</f>
        <v>109.23273983999999</v>
      </c>
      <c r="W199" s="36">
        <f>SUMIFS(СВЦЭМ!$F$33:$F$776,СВЦЭМ!$A$33:$A$776,$A199,СВЦЭМ!$B$33:$B$776,W$190)+'СЕТ СН'!$F$15</f>
        <v>107.68682132000001</v>
      </c>
      <c r="X199" s="36">
        <f>SUMIFS(СВЦЭМ!$F$33:$F$776,СВЦЭМ!$A$33:$A$776,$A199,СВЦЭМ!$B$33:$B$776,X$190)+'СЕТ СН'!$F$15</f>
        <v>105.61437243</v>
      </c>
      <c r="Y199" s="36">
        <f>SUMIFS(СВЦЭМ!$F$33:$F$776,СВЦЭМ!$A$33:$A$776,$A199,СВЦЭМ!$B$33:$B$776,Y$190)+'СЕТ СН'!$F$15</f>
        <v>112.67422731000001</v>
      </c>
    </row>
    <row r="200" spans="1:25" ht="15.75" x14ac:dyDescent="0.2">
      <c r="A200" s="35">
        <f t="shared" si="5"/>
        <v>43718</v>
      </c>
      <c r="B200" s="36">
        <f>SUMIFS(СВЦЭМ!$F$33:$F$776,СВЦЭМ!$A$33:$A$776,$A200,СВЦЭМ!$B$33:$B$776,B$190)+'СЕТ СН'!$F$15</f>
        <v>121.37157173</v>
      </c>
      <c r="C200" s="36">
        <f>SUMIFS(СВЦЭМ!$F$33:$F$776,СВЦЭМ!$A$33:$A$776,$A200,СВЦЭМ!$B$33:$B$776,C$190)+'СЕТ СН'!$F$15</f>
        <v>125.67377707999999</v>
      </c>
      <c r="D200" s="36">
        <f>SUMIFS(СВЦЭМ!$F$33:$F$776,СВЦЭМ!$A$33:$A$776,$A200,СВЦЭМ!$B$33:$B$776,D$190)+'СЕТ СН'!$F$15</f>
        <v>128.67420906999999</v>
      </c>
      <c r="E200" s="36">
        <f>SUMIFS(СВЦЭМ!$F$33:$F$776,СВЦЭМ!$A$33:$A$776,$A200,СВЦЭМ!$B$33:$B$776,E$190)+'СЕТ СН'!$F$15</f>
        <v>129.27725042</v>
      </c>
      <c r="F200" s="36">
        <f>SUMIFS(СВЦЭМ!$F$33:$F$776,СВЦЭМ!$A$33:$A$776,$A200,СВЦЭМ!$B$33:$B$776,F$190)+'СЕТ СН'!$F$15</f>
        <v>127.3172282</v>
      </c>
      <c r="G200" s="36">
        <f>SUMIFS(СВЦЭМ!$F$33:$F$776,СВЦЭМ!$A$33:$A$776,$A200,СВЦЭМ!$B$33:$B$776,G$190)+'СЕТ СН'!$F$15</f>
        <v>126.67130410999999</v>
      </c>
      <c r="H200" s="36">
        <f>SUMIFS(СВЦЭМ!$F$33:$F$776,СВЦЭМ!$A$33:$A$776,$A200,СВЦЭМ!$B$33:$B$776,H$190)+'СЕТ СН'!$F$15</f>
        <v>122.24223344000001</v>
      </c>
      <c r="I200" s="36">
        <f>SUMIFS(СВЦЭМ!$F$33:$F$776,СВЦЭМ!$A$33:$A$776,$A200,СВЦЭМ!$B$33:$B$776,I$190)+'СЕТ СН'!$F$15</f>
        <v>120.30126694</v>
      </c>
      <c r="J200" s="36">
        <f>SUMIFS(СВЦЭМ!$F$33:$F$776,СВЦЭМ!$A$33:$A$776,$A200,СВЦЭМ!$B$33:$B$776,J$190)+'СЕТ СН'!$F$15</f>
        <v>124.66805152000001</v>
      </c>
      <c r="K200" s="36">
        <f>SUMIFS(СВЦЭМ!$F$33:$F$776,СВЦЭМ!$A$33:$A$776,$A200,СВЦЭМ!$B$33:$B$776,K$190)+'СЕТ СН'!$F$15</f>
        <v>124.90822915</v>
      </c>
      <c r="L200" s="36">
        <f>SUMIFS(СВЦЭМ!$F$33:$F$776,СВЦЭМ!$A$33:$A$776,$A200,СВЦЭМ!$B$33:$B$776,L$190)+'СЕТ СН'!$F$15</f>
        <v>127.1162291</v>
      </c>
      <c r="M200" s="36">
        <f>SUMIFS(СВЦЭМ!$F$33:$F$776,СВЦЭМ!$A$33:$A$776,$A200,СВЦЭМ!$B$33:$B$776,M$190)+'СЕТ СН'!$F$15</f>
        <v>125.73056901</v>
      </c>
      <c r="N200" s="36">
        <f>SUMIFS(СВЦЭМ!$F$33:$F$776,СВЦЭМ!$A$33:$A$776,$A200,СВЦЭМ!$B$33:$B$776,N$190)+'СЕТ СН'!$F$15</f>
        <v>124.75996533999999</v>
      </c>
      <c r="O200" s="36">
        <f>SUMIFS(СВЦЭМ!$F$33:$F$776,СВЦЭМ!$A$33:$A$776,$A200,СВЦЭМ!$B$33:$B$776,O$190)+'СЕТ СН'!$F$15</f>
        <v>124.77002363</v>
      </c>
      <c r="P200" s="36">
        <f>SUMIFS(СВЦЭМ!$F$33:$F$776,СВЦЭМ!$A$33:$A$776,$A200,СВЦЭМ!$B$33:$B$776,P$190)+'СЕТ СН'!$F$15</f>
        <v>124.9561638</v>
      </c>
      <c r="Q200" s="36">
        <f>SUMIFS(СВЦЭМ!$F$33:$F$776,СВЦЭМ!$A$33:$A$776,$A200,СВЦЭМ!$B$33:$B$776,Q$190)+'СЕТ СН'!$F$15</f>
        <v>124.15425904999999</v>
      </c>
      <c r="R200" s="36">
        <f>SUMIFS(СВЦЭМ!$F$33:$F$776,СВЦЭМ!$A$33:$A$776,$A200,СВЦЭМ!$B$33:$B$776,R$190)+'СЕТ СН'!$F$15</f>
        <v>123.19041946</v>
      </c>
      <c r="S200" s="36">
        <f>SUMIFS(СВЦЭМ!$F$33:$F$776,СВЦЭМ!$A$33:$A$776,$A200,СВЦЭМ!$B$33:$B$776,S$190)+'СЕТ СН'!$F$15</f>
        <v>122.15733068999999</v>
      </c>
      <c r="T200" s="36">
        <f>SUMIFS(СВЦЭМ!$F$33:$F$776,СВЦЭМ!$A$33:$A$776,$A200,СВЦЭМ!$B$33:$B$776,T$190)+'СЕТ СН'!$F$15</f>
        <v>123.95436319</v>
      </c>
      <c r="U200" s="36">
        <f>SUMIFS(СВЦЭМ!$F$33:$F$776,СВЦЭМ!$A$33:$A$776,$A200,СВЦЭМ!$B$33:$B$776,U$190)+'СЕТ СН'!$F$15</f>
        <v>126.13395733</v>
      </c>
      <c r="V200" s="36">
        <f>SUMIFS(СВЦЭМ!$F$33:$F$776,СВЦЭМ!$A$33:$A$776,$A200,СВЦЭМ!$B$33:$B$776,V$190)+'СЕТ СН'!$F$15</f>
        <v>128.76772825</v>
      </c>
      <c r="W200" s="36">
        <f>SUMIFS(СВЦЭМ!$F$33:$F$776,СВЦЭМ!$A$33:$A$776,$A200,СВЦЭМ!$B$33:$B$776,W$190)+'СЕТ СН'!$F$15</f>
        <v>125.46949226</v>
      </c>
      <c r="X200" s="36">
        <f>SUMIFS(СВЦЭМ!$F$33:$F$776,СВЦЭМ!$A$33:$A$776,$A200,СВЦЭМ!$B$33:$B$776,X$190)+'СЕТ СН'!$F$15</f>
        <v>119.91435414</v>
      </c>
      <c r="Y200" s="36">
        <f>SUMIFS(СВЦЭМ!$F$33:$F$776,СВЦЭМ!$A$33:$A$776,$A200,СВЦЭМ!$B$33:$B$776,Y$190)+'СЕТ СН'!$F$15</f>
        <v>122.82011335999999</v>
      </c>
    </row>
    <row r="201" spans="1:25" ht="15.75" x14ac:dyDescent="0.2">
      <c r="A201" s="35">
        <f t="shared" si="5"/>
        <v>43719</v>
      </c>
      <c r="B201" s="36">
        <f>SUMIFS(СВЦЭМ!$F$33:$F$776,СВЦЭМ!$A$33:$A$776,$A201,СВЦЭМ!$B$33:$B$776,B$190)+'СЕТ СН'!$F$15</f>
        <v>139.97893425999999</v>
      </c>
      <c r="C201" s="36">
        <f>SUMIFS(СВЦЭМ!$F$33:$F$776,СВЦЭМ!$A$33:$A$776,$A201,СВЦЭМ!$B$33:$B$776,C$190)+'СЕТ СН'!$F$15</f>
        <v>145.89025065000001</v>
      </c>
      <c r="D201" s="36">
        <f>SUMIFS(СВЦЭМ!$F$33:$F$776,СВЦЭМ!$A$33:$A$776,$A201,СВЦЭМ!$B$33:$B$776,D$190)+'СЕТ СН'!$F$15</f>
        <v>151.93023973999999</v>
      </c>
      <c r="E201" s="36">
        <f>SUMIFS(СВЦЭМ!$F$33:$F$776,СВЦЭМ!$A$33:$A$776,$A201,СВЦЭМ!$B$33:$B$776,E$190)+'СЕТ СН'!$F$15</f>
        <v>153.7455042</v>
      </c>
      <c r="F201" s="36">
        <f>SUMIFS(СВЦЭМ!$F$33:$F$776,СВЦЭМ!$A$33:$A$776,$A201,СВЦЭМ!$B$33:$B$776,F$190)+'СЕТ СН'!$F$15</f>
        <v>155.16693637</v>
      </c>
      <c r="G201" s="36">
        <f>SUMIFS(СВЦЭМ!$F$33:$F$776,СВЦЭМ!$A$33:$A$776,$A201,СВЦЭМ!$B$33:$B$776,G$190)+'СЕТ СН'!$F$15</f>
        <v>150.85353789999999</v>
      </c>
      <c r="H201" s="36">
        <f>SUMIFS(СВЦЭМ!$F$33:$F$776,СВЦЭМ!$A$33:$A$776,$A201,СВЦЭМ!$B$33:$B$776,H$190)+'СЕТ СН'!$F$15</f>
        <v>140.87914154000001</v>
      </c>
      <c r="I201" s="36">
        <f>SUMIFS(СВЦЭМ!$F$33:$F$776,СВЦЭМ!$A$33:$A$776,$A201,СВЦЭМ!$B$33:$B$776,I$190)+'СЕТ СН'!$F$15</f>
        <v>132.38005186999999</v>
      </c>
      <c r="J201" s="36">
        <f>SUMIFS(СВЦЭМ!$F$33:$F$776,СВЦЭМ!$A$33:$A$776,$A201,СВЦЭМ!$B$33:$B$776,J$190)+'СЕТ СН'!$F$15</f>
        <v>123.73551105999999</v>
      </c>
      <c r="K201" s="36">
        <f>SUMIFS(СВЦЭМ!$F$33:$F$776,СВЦЭМ!$A$33:$A$776,$A201,СВЦЭМ!$B$33:$B$776,K$190)+'СЕТ СН'!$F$15</f>
        <v>122.42854543999999</v>
      </c>
      <c r="L201" s="36">
        <f>SUMIFS(СВЦЭМ!$F$33:$F$776,СВЦЭМ!$A$33:$A$776,$A201,СВЦЭМ!$B$33:$B$776,L$190)+'СЕТ СН'!$F$15</f>
        <v>122.98369345</v>
      </c>
      <c r="M201" s="36">
        <f>SUMIFS(СВЦЭМ!$F$33:$F$776,СВЦЭМ!$A$33:$A$776,$A201,СВЦЭМ!$B$33:$B$776,M$190)+'СЕТ СН'!$F$15</f>
        <v>121.47834096</v>
      </c>
      <c r="N201" s="36">
        <f>SUMIFS(СВЦЭМ!$F$33:$F$776,СВЦЭМ!$A$33:$A$776,$A201,СВЦЭМ!$B$33:$B$776,N$190)+'СЕТ СН'!$F$15</f>
        <v>122.88328034</v>
      </c>
      <c r="O201" s="36">
        <f>SUMIFS(СВЦЭМ!$F$33:$F$776,СВЦЭМ!$A$33:$A$776,$A201,СВЦЭМ!$B$33:$B$776,O$190)+'СЕТ СН'!$F$15</f>
        <v>124.79694669</v>
      </c>
      <c r="P201" s="36">
        <f>SUMIFS(СВЦЭМ!$F$33:$F$776,СВЦЭМ!$A$33:$A$776,$A201,СВЦЭМ!$B$33:$B$776,P$190)+'СЕТ СН'!$F$15</f>
        <v>125.84893946</v>
      </c>
      <c r="Q201" s="36">
        <f>SUMIFS(СВЦЭМ!$F$33:$F$776,СВЦЭМ!$A$33:$A$776,$A201,СВЦЭМ!$B$33:$B$776,Q$190)+'СЕТ СН'!$F$15</f>
        <v>127.13893186</v>
      </c>
      <c r="R201" s="36">
        <f>SUMIFS(СВЦЭМ!$F$33:$F$776,СВЦЭМ!$A$33:$A$776,$A201,СВЦЭМ!$B$33:$B$776,R$190)+'СЕТ СН'!$F$15</f>
        <v>124.59473547</v>
      </c>
      <c r="S201" s="36">
        <f>SUMIFS(СВЦЭМ!$F$33:$F$776,СВЦЭМ!$A$33:$A$776,$A201,СВЦЭМ!$B$33:$B$776,S$190)+'СЕТ СН'!$F$15</f>
        <v>124.98537869</v>
      </c>
      <c r="T201" s="36">
        <f>SUMIFS(СВЦЭМ!$F$33:$F$776,СВЦЭМ!$A$33:$A$776,$A201,СВЦЭМ!$B$33:$B$776,T$190)+'СЕТ СН'!$F$15</f>
        <v>124.48900515</v>
      </c>
      <c r="U201" s="36">
        <f>SUMIFS(СВЦЭМ!$F$33:$F$776,СВЦЭМ!$A$33:$A$776,$A201,СВЦЭМ!$B$33:$B$776,U$190)+'СЕТ СН'!$F$15</f>
        <v>125.02990019000001</v>
      </c>
      <c r="V201" s="36">
        <f>SUMIFS(СВЦЭМ!$F$33:$F$776,СВЦЭМ!$A$33:$A$776,$A201,СВЦЭМ!$B$33:$B$776,V$190)+'СЕТ СН'!$F$15</f>
        <v>127.07682131</v>
      </c>
      <c r="W201" s="36">
        <f>SUMIFS(СВЦЭМ!$F$33:$F$776,СВЦЭМ!$A$33:$A$776,$A201,СВЦЭМ!$B$33:$B$776,W$190)+'СЕТ СН'!$F$15</f>
        <v>123.85179702000001</v>
      </c>
      <c r="X201" s="36">
        <f>SUMIFS(СВЦЭМ!$F$33:$F$776,СВЦЭМ!$A$33:$A$776,$A201,СВЦЭМ!$B$33:$B$776,X$190)+'СЕТ СН'!$F$15</f>
        <v>120.31043724</v>
      </c>
      <c r="Y201" s="36">
        <f>SUMIFS(СВЦЭМ!$F$33:$F$776,СВЦЭМ!$A$33:$A$776,$A201,СВЦЭМ!$B$33:$B$776,Y$190)+'СЕТ СН'!$F$15</f>
        <v>122.80609099</v>
      </c>
    </row>
    <row r="202" spans="1:25" ht="15.75" x14ac:dyDescent="0.2">
      <c r="A202" s="35">
        <f t="shared" si="5"/>
        <v>43720</v>
      </c>
      <c r="B202" s="36">
        <f>SUMIFS(СВЦЭМ!$F$33:$F$776,СВЦЭМ!$A$33:$A$776,$A202,СВЦЭМ!$B$33:$B$776,B$190)+'СЕТ СН'!$F$15</f>
        <v>134.67112972999999</v>
      </c>
      <c r="C202" s="36">
        <f>SUMIFS(СВЦЭМ!$F$33:$F$776,СВЦЭМ!$A$33:$A$776,$A202,СВЦЭМ!$B$33:$B$776,C$190)+'СЕТ СН'!$F$15</f>
        <v>139.4373066</v>
      </c>
      <c r="D202" s="36">
        <f>SUMIFS(СВЦЭМ!$F$33:$F$776,СВЦЭМ!$A$33:$A$776,$A202,СВЦЭМ!$B$33:$B$776,D$190)+'СЕТ СН'!$F$15</f>
        <v>143.29331325999999</v>
      </c>
      <c r="E202" s="36">
        <f>SUMIFS(СВЦЭМ!$F$33:$F$776,СВЦЭМ!$A$33:$A$776,$A202,СВЦЭМ!$B$33:$B$776,E$190)+'СЕТ СН'!$F$15</f>
        <v>145.71430204000001</v>
      </c>
      <c r="F202" s="36">
        <f>SUMIFS(СВЦЭМ!$F$33:$F$776,СВЦЭМ!$A$33:$A$776,$A202,СВЦЭМ!$B$33:$B$776,F$190)+'СЕТ СН'!$F$15</f>
        <v>146.54328237999999</v>
      </c>
      <c r="G202" s="36">
        <f>SUMIFS(СВЦЭМ!$F$33:$F$776,СВЦЭМ!$A$33:$A$776,$A202,СВЦЭМ!$B$33:$B$776,G$190)+'СЕТ СН'!$F$15</f>
        <v>142.0376565</v>
      </c>
      <c r="H202" s="36">
        <f>SUMIFS(СВЦЭМ!$F$33:$F$776,СВЦЭМ!$A$33:$A$776,$A202,СВЦЭМ!$B$33:$B$776,H$190)+'СЕТ СН'!$F$15</f>
        <v>132.94827522</v>
      </c>
      <c r="I202" s="36">
        <f>SUMIFS(СВЦЭМ!$F$33:$F$776,СВЦЭМ!$A$33:$A$776,$A202,СВЦЭМ!$B$33:$B$776,I$190)+'СЕТ СН'!$F$15</f>
        <v>122.55895068</v>
      </c>
      <c r="J202" s="36">
        <f>SUMIFS(СВЦЭМ!$F$33:$F$776,СВЦЭМ!$A$33:$A$776,$A202,СВЦЭМ!$B$33:$B$776,J$190)+'СЕТ СН'!$F$15</f>
        <v>115.37572263</v>
      </c>
      <c r="K202" s="36">
        <f>SUMIFS(СВЦЭМ!$F$33:$F$776,СВЦЭМ!$A$33:$A$776,$A202,СВЦЭМ!$B$33:$B$776,K$190)+'СЕТ СН'!$F$15</f>
        <v>115.95055977</v>
      </c>
      <c r="L202" s="36">
        <f>SUMIFS(СВЦЭМ!$F$33:$F$776,СВЦЭМ!$A$33:$A$776,$A202,СВЦЭМ!$B$33:$B$776,L$190)+'СЕТ СН'!$F$15</f>
        <v>118.40725814</v>
      </c>
      <c r="M202" s="36">
        <f>SUMIFS(СВЦЭМ!$F$33:$F$776,СВЦЭМ!$A$33:$A$776,$A202,СВЦЭМ!$B$33:$B$776,M$190)+'СЕТ СН'!$F$15</f>
        <v>117.01706926999999</v>
      </c>
      <c r="N202" s="36">
        <f>SUMIFS(СВЦЭМ!$F$33:$F$776,СВЦЭМ!$A$33:$A$776,$A202,СВЦЭМ!$B$33:$B$776,N$190)+'СЕТ СН'!$F$15</f>
        <v>115.18199208</v>
      </c>
      <c r="O202" s="36">
        <f>SUMIFS(СВЦЭМ!$F$33:$F$776,СВЦЭМ!$A$33:$A$776,$A202,СВЦЭМ!$B$33:$B$776,O$190)+'СЕТ СН'!$F$15</f>
        <v>115.61839341</v>
      </c>
      <c r="P202" s="36">
        <f>SUMIFS(СВЦЭМ!$F$33:$F$776,СВЦЭМ!$A$33:$A$776,$A202,СВЦЭМ!$B$33:$B$776,P$190)+'СЕТ СН'!$F$15</f>
        <v>115.59854928999999</v>
      </c>
      <c r="Q202" s="36">
        <f>SUMIFS(СВЦЭМ!$F$33:$F$776,СВЦЭМ!$A$33:$A$776,$A202,СВЦЭМ!$B$33:$B$776,Q$190)+'СЕТ СН'!$F$15</f>
        <v>113.70478162000001</v>
      </c>
      <c r="R202" s="36">
        <f>SUMIFS(СВЦЭМ!$F$33:$F$776,СВЦЭМ!$A$33:$A$776,$A202,СВЦЭМ!$B$33:$B$776,R$190)+'СЕТ СН'!$F$15</f>
        <v>112.80370809</v>
      </c>
      <c r="S202" s="36">
        <f>SUMIFS(СВЦЭМ!$F$33:$F$776,СВЦЭМ!$A$33:$A$776,$A202,СВЦЭМ!$B$33:$B$776,S$190)+'СЕТ СН'!$F$15</f>
        <v>113.28337508</v>
      </c>
      <c r="T202" s="36">
        <f>SUMIFS(СВЦЭМ!$F$33:$F$776,СВЦЭМ!$A$33:$A$776,$A202,СВЦЭМ!$B$33:$B$776,T$190)+'СЕТ СН'!$F$15</f>
        <v>114.47154094</v>
      </c>
      <c r="U202" s="36">
        <f>SUMIFS(СВЦЭМ!$F$33:$F$776,СВЦЭМ!$A$33:$A$776,$A202,СВЦЭМ!$B$33:$B$776,U$190)+'СЕТ СН'!$F$15</f>
        <v>118.32594643</v>
      </c>
      <c r="V202" s="36">
        <f>SUMIFS(СВЦЭМ!$F$33:$F$776,СВЦЭМ!$A$33:$A$776,$A202,СВЦЭМ!$B$33:$B$776,V$190)+'СЕТ СН'!$F$15</f>
        <v>122.75625733</v>
      </c>
      <c r="W202" s="36">
        <f>SUMIFS(СВЦЭМ!$F$33:$F$776,СВЦЭМ!$A$33:$A$776,$A202,СВЦЭМ!$B$33:$B$776,W$190)+'СЕТ СН'!$F$15</f>
        <v>118.64431024</v>
      </c>
      <c r="X202" s="36">
        <f>SUMIFS(СВЦЭМ!$F$33:$F$776,СВЦЭМ!$A$33:$A$776,$A202,СВЦЭМ!$B$33:$B$776,X$190)+'СЕТ СН'!$F$15</f>
        <v>116.0448504</v>
      </c>
      <c r="Y202" s="36">
        <f>SUMIFS(СВЦЭМ!$F$33:$F$776,СВЦЭМ!$A$33:$A$776,$A202,СВЦЭМ!$B$33:$B$776,Y$190)+'СЕТ СН'!$F$15</f>
        <v>124.71421809</v>
      </c>
    </row>
    <row r="203" spans="1:25" ht="15.75" x14ac:dyDescent="0.2">
      <c r="A203" s="35">
        <f t="shared" si="5"/>
        <v>43721</v>
      </c>
      <c r="B203" s="36">
        <f>SUMIFS(СВЦЭМ!$F$33:$F$776,СВЦЭМ!$A$33:$A$776,$A203,СВЦЭМ!$B$33:$B$776,B$190)+'СЕТ СН'!$F$15</f>
        <v>125.98126428</v>
      </c>
      <c r="C203" s="36">
        <f>SUMIFS(СВЦЭМ!$F$33:$F$776,СВЦЭМ!$A$33:$A$776,$A203,СВЦЭМ!$B$33:$B$776,C$190)+'СЕТ СН'!$F$15</f>
        <v>134.44420607999999</v>
      </c>
      <c r="D203" s="36">
        <f>SUMIFS(СВЦЭМ!$F$33:$F$776,СВЦЭМ!$A$33:$A$776,$A203,СВЦЭМ!$B$33:$B$776,D$190)+'СЕТ СН'!$F$15</f>
        <v>137.74001620999999</v>
      </c>
      <c r="E203" s="36">
        <f>SUMIFS(СВЦЭМ!$F$33:$F$776,СВЦЭМ!$A$33:$A$776,$A203,СВЦЭМ!$B$33:$B$776,E$190)+'СЕТ СН'!$F$15</f>
        <v>140.19454780000001</v>
      </c>
      <c r="F203" s="36">
        <f>SUMIFS(СВЦЭМ!$F$33:$F$776,СВЦЭМ!$A$33:$A$776,$A203,СВЦЭМ!$B$33:$B$776,F$190)+'СЕТ СН'!$F$15</f>
        <v>141.14671615</v>
      </c>
      <c r="G203" s="36">
        <f>SUMIFS(СВЦЭМ!$F$33:$F$776,СВЦЭМ!$A$33:$A$776,$A203,СВЦЭМ!$B$33:$B$776,G$190)+'СЕТ СН'!$F$15</f>
        <v>135.08052165000001</v>
      </c>
      <c r="H203" s="36">
        <f>SUMIFS(СВЦЭМ!$F$33:$F$776,СВЦЭМ!$A$33:$A$776,$A203,СВЦЭМ!$B$33:$B$776,H$190)+'СЕТ СН'!$F$15</f>
        <v>126.97818305</v>
      </c>
      <c r="I203" s="36">
        <f>SUMIFS(СВЦЭМ!$F$33:$F$776,СВЦЭМ!$A$33:$A$776,$A203,СВЦЭМ!$B$33:$B$776,I$190)+'СЕТ СН'!$F$15</f>
        <v>121.68129281</v>
      </c>
      <c r="J203" s="36">
        <f>SUMIFS(СВЦЭМ!$F$33:$F$776,СВЦЭМ!$A$33:$A$776,$A203,СВЦЭМ!$B$33:$B$776,J$190)+'СЕТ СН'!$F$15</f>
        <v>118.96645276</v>
      </c>
      <c r="K203" s="36">
        <f>SUMIFS(СВЦЭМ!$F$33:$F$776,СВЦЭМ!$A$33:$A$776,$A203,СВЦЭМ!$B$33:$B$776,K$190)+'СЕТ СН'!$F$15</f>
        <v>114.24081065999999</v>
      </c>
      <c r="L203" s="36">
        <f>SUMIFS(СВЦЭМ!$F$33:$F$776,СВЦЭМ!$A$33:$A$776,$A203,СВЦЭМ!$B$33:$B$776,L$190)+'СЕТ СН'!$F$15</f>
        <v>112.95930164000001</v>
      </c>
      <c r="M203" s="36">
        <f>SUMIFS(СВЦЭМ!$F$33:$F$776,СВЦЭМ!$A$33:$A$776,$A203,СВЦЭМ!$B$33:$B$776,M$190)+'СЕТ СН'!$F$15</f>
        <v>113.0841112</v>
      </c>
      <c r="N203" s="36">
        <f>SUMIFS(СВЦЭМ!$F$33:$F$776,СВЦЭМ!$A$33:$A$776,$A203,СВЦЭМ!$B$33:$B$776,N$190)+'СЕТ СН'!$F$15</f>
        <v>115.76956672999999</v>
      </c>
      <c r="O203" s="36">
        <f>SUMIFS(СВЦЭМ!$F$33:$F$776,СВЦЭМ!$A$33:$A$776,$A203,СВЦЭМ!$B$33:$B$776,O$190)+'СЕТ СН'!$F$15</f>
        <v>116.90481679</v>
      </c>
      <c r="P203" s="36">
        <f>SUMIFS(СВЦЭМ!$F$33:$F$776,СВЦЭМ!$A$33:$A$776,$A203,СВЦЭМ!$B$33:$B$776,P$190)+'СЕТ СН'!$F$15</f>
        <v>116.92782339</v>
      </c>
      <c r="Q203" s="36">
        <f>SUMIFS(СВЦЭМ!$F$33:$F$776,СВЦЭМ!$A$33:$A$776,$A203,СВЦЭМ!$B$33:$B$776,Q$190)+'СЕТ СН'!$F$15</f>
        <v>117.59361568999999</v>
      </c>
      <c r="R203" s="36">
        <f>SUMIFS(СВЦЭМ!$F$33:$F$776,СВЦЭМ!$A$33:$A$776,$A203,СВЦЭМ!$B$33:$B$776,R$190)+'СЕТ СН'!$F$15</f>
        <v>111.37464127</v>
      </c>
      <c r="S203" s="36">
        <f>SUMIFS(СВЦЭМ!$F$33:$F$776,СВЦЭМ!$A$33:$A$776,$A203,СВЦЭМ!$B$33:$B$776,S$190)+'СЕТ СН'!$F$15</f>
        <v>114.79013687</v>
      </c>
      <c r="T203" s="36">
        <f>SUMIFS(СВЦЭМ!$F$33:$F$776,СВЦЭМ!$A$33:$A$776,$A203,СВЦЭМ!$B$33:$B$776,T$190)+'СЕТ СН'!$F$15</f>
        <v>117.75709147000001</v>
      </c>
      <c r="U203" s="36">
        <f>SUMIFS(СВЦЭМ!$F$33:$F$776,СВЦЭМ!$A$33:$A$776,$A203,СВЦЭМ!$B$33:$B$776,U$190)+'СЕТ СН'!$F$15</f>
        <v>120.08164253</v>
      </c>
      <c r="V203" s="36">
        <f>SUMIFS(СВЦЭМ!$F$33:$F$776,СВЦЭМ!$A$33:$A$776,$A203,СВЦЭМ!$B$33:$B$776,V$190)+'СЕТ СН'!$F$15</f>
        <v>111.63358947</v>
      </c>
      <c r="W203" s="36">
        <f>SUMIFS(СВЦЭМ!$F$33:$F$776,СВЦЭМ!$A$33:$A$776,$A203,СВЦЭМ!$B$33:$B$776,W$190)+'СЕТ СН'!$F$15</f>
        <v>114.43131484</v>
      </c>
      <c r="X203" s="36">
        <f>SUMIFS(СВЦЭМ!$F$33:$F$776,СВЦЭМ!$A$33:$A$776,$A203,СВЦЭМ!$B$33:$B$776,X$190)+'СЕТ СН'!$F$15</f>
        <v>109.16891489</v>
      </c>
      <c r="Y203" s="36">
        <f>SUMIFS(СВЦЭМ!$F$33:$F$776,СВЦЭМ!$A$33:$A$776,$A203,СВЦЭМ!$B$33:$B$776,Y$190)+'СЕТ СН'!$F$15</f>
        <v>123.28632799</v>
      </c>
    </row>
    <row r="204" spans="1:25" ht="15.75" x14ac:dyDescent="0.2">
      <c r="A204" s="35">
        <f t="shared" si="5"/>
        <v>43722</v>
      </c>
      <c r="B204" s="36">
        <f>SUMIFS(СВЦЭМ!$F$33:$F$776,СВЦЭМ!$A$33:$A$776,$A204,СВЦЭМ!$B$33:$B$776,B$190)+'СЕТ СН'!$F$15</f>
        <v>140.82583319</v>
      </c>
      <c r="C204" s="36">
        <f>SUMIFS(СВЦЭМ!$F$33:$F$776,СВЦЭМ!$A$33:$A$776,$A204,СВЦЭМ!$B$33:$B$776,C$190)+'СЕТ СН'!$F$15</f>
        <v>140.56771941</v>
      </c>
      <c r="D204" s="36">
        <f>SUMIFS(СВЦЭМ!$F$33:$F$776,СВЦЭМ!$A$33:$A$776,$A204,СВЦЭМ!$B$33:$B$776,D$190)+'СЕТ СН'!$F$15</f>
        <v>144.58267167</v>
      </c>
      <c r="E204" s="36">
        <f>SUMIFS(СВЦЭМ!$F$33:$F$776,СВЦЭМ!$A$33:$A$776,$A204,СВЦЭМ!$B$33:$B$776,E$190)+'СЕТ СН'!$F$15</f>
        <v>146.42596502999999</v>
      </c>
      <c r="F204" s="36">
        <f>SUMIFS(СВЦЭМ!$F$33:$F$776,СВЦЭМ!$A$33:$A$776,$A204,СВЦЭМ!$B$33:$B$776,F$190)+'СЕТ СН'!$F$15</f>
        <v>147.30813744</v>
      </c>
      <c r="G204" s="36">
        <f>SUMIFS(СВЦЭМ!$F$33:$F$776,СВЦЭМ!$A$33:$A$776,$A204,СВЦЭМ!$B$33:$B$776,G$190)+'СЕТ СН'!$F$15</f>
        <v>146.99164088000001</v>
      </c>
      <c r="H204" s="36">
        <f>SUMIFS(СВЦЭМ!$F$33:$F$776,СВЦЭМ!$A$33:$A$776,$A204,СВЦЭМ!$B$33:$B$776,H$190)+'СЕТ СН'!$F$15</f>
        <v>142.52826291</v>
      </c>
      <c r="I204" s="36">
        <f>SUMIFS(СВЦЭМ!$F$33:$F$776,СВЦЭМ!$A$33:$A$776,$A204,СВЦЭМ!$B$33:$B$776,I$190)+'СЕТ СН'!$F$15</f>
        <v>134.20308399000001</v>
      </c>
      <c r="J204" s="36">
        <f>SUMIFS(СВЦЭМ!$F$33:$F$776,СВЦЭМ!$A$33:$A$776,$A204,СВЦЭМ!$B$33:$B$776,J$190)+'СЕТ СН'!$F$15</f>
        <v>122.26531361000001</v>
      </c>
      <c r="K204" s="36">
        <f>SUMIFS(СВЦЭМ!$F$33:$F$776,СВЦЭМ!$A$33:$A$776,$A204,СВЦЭМ!$B$33:$B$776,K$190)+'СЕТ СН'!$F$15</f>
        <v>114.68513858</v>
      </c>
      <c r="L204" s="36">
        <f>SUMIFS(СВЦЭМ!$F$33:$F$776,СВЦЭМ!$A$33:$A$776,$A204,СВЦЭМ!$B$33:$B$776,L$190)+'СЕТ СН'!$F$15</f>
        <v>110.91189079</v>
      </c>
      <c r="M204" s="36">
        <f>SUMIFS(СВЦЭМ!$F$33:$F$776,СВЦЭМ!$A$33:$A$776,$A204,СВЦЭМ!$B$33:$B$776,M$190)+'СЕТ СН'!$F$15</f>
        <v>109.52033824999999</v>
      </c>
      <c r="N204" s="36">
        <f>SUMIFS(СВЦЭМ!$F$33:$F$776,СВЦЭМ!$A$33:$A$776,$A204,СВЦЭМ!$B$33:$B$776,N$190)+'СЕТ СН'!$F$15</f>
        <v>110.64119703</v>
      </c>
      <c r="O204" s="36">
        <f>SUMIFS(СВЦЭМ!$F$33:$F$776,СВЦЭМ!$A$33:$A$776,$A204,СВЦЭМ!$B$33:$B$776,O$190)+'СЕТ СН'!$F$15</f>
        <v>112.09062812000001</v>
      </c>
      <c r="P204" s="36">
        <f>SUMIFS(СВЦЭМ!$F$33:$F$776,СВЦЭМ!$A$33:$A$776,$A204,СВЦЭМ!$B$33:$B$776,P$190)+'СЕТ СН'!$F$15</f>
        <v>115.56899454000001</v>
      </c>
      <c r="Q204" s="36">
        <f>SUMIFS(СВЦЭМ!$F$33:$F$776,СВЦЭМ!$A$33:$A$776,$A204,СВЦЭМ!$B$33:$B$776,Q$190)+'СЕТ СН'!$F$15</f>
        <v>115.91049375999999</v>
      </c>
      <c r="R204" s="36">
        <f>SUMIFS(СВЦЭМ!$F$33:$F$776,СВЦЭМ!$A$33:$A$776,$A204,СВЦЭМ!$B$33:$B$776,R$190)+'СЕТ СН'!$F$15</f>
        <v>109.00049593999999</v>
      </c>
      <c r="S204" s="36">
        <f>SUMIFS(СВЦЭМ!$F$33:$F$776,СВЦЭМ!$A$33:$A$776,$A204,СВЦЭМ!$B$33:$B$776,S$190)+'СЕТ СН'!$F$15</f>
        <v>102.55614749999999</v>
      </c>
      <c r="T204" s="36">
        <f>SUMIFS(СВЦЭМ!$F$33:$F$776,СВЦЭМ!$A$33:$A$776,$A204,СВЦЭМ!$B$33:$B$776,T$190)+'СЕТ СН'!$F$15</f>
        <v>103.11516064</v>
      </c>
      <c r="U204" s="36">
        <f>SUMIFS(СВЦЭМ!$F$33:$F$776,СВЦЭМ!$A$33:$A$776,$A204,СВЦЭМ!$B$33:$B$776,U$190)+'СЕТ СН'!$F$15</f>
        <v>103.80422005</v>
      </c>
      <c r="V204" s="36">
        <f>SUMIFS(СВЦЭМ!$F$33:$F$776,СВЦЭМ!$A$33:$A$776,$A204,СВЦЭМ!$B$33:$B$776,V$190)+'СЕТ СН'!$F$15</f>
        <v>107.34938749</v>
      </c>
      <c r="W204" s="36">
        <f>SUMIFS(СВЦЭМ!$F$33:$F$776,СВЦЭМ!$A$33:$A$776,$A204,СВЦЭМ!$B$33:$B$776,W$190)+'СЕТ СН'!$F$15</f>
        <v>105.93267308999999</v>
      </c>
      <c r="X204" s="36">
        <f>SUMIFS(СВЦЭМ!$F$33:$F$776,СВЦЭМ!$A$33:$A$776,$A204,СВЦЭМ!$B$33:$B$776,X$190)+'СЕТ СН'!$F$15</f>
        <v>99.827197780000006</v>
      </c>
      <c r="Y204" s="36">
        <f>SUMIFS(СВЦЭМ!$F$33:$F$776,СВЦЭМ!$A$33:$A$776,$A204,СВЦЭМ!$B$33:$B$776,Y$190)+'СЕТ СН'!$F$15</f>
        <v>105.0841107</v>
      </c>
    </row>
    <row r="205" spans="1:25" ht="15.75" x14ac:dyDescent="0.2">
      <c r="A205" s="35">
        <f t="shared" si="5"/>
        <v>43723</v>
      </c>
      <c r="B205" s="36">
        <f>SUMIFS(СВЦЭМ!$F$33:$F$776,СВЦЭМ!$A$33:$A$776,$A205,СВЦЭМ!$B$33:$B$776,B$190)+'СЕТ СН'!$F$15</f>
        <v>120.40854201000001</v>
      </c>
      <c r="C205" s="36">
        <f>SUMIFS(СВЦЭМ!$F$33:$F$776,СВЦЭМ!$A$33:$A$776,$A205,СВЦЭМ!$B$33:$B$776,C$190)+'СЕТ СН'!$F$15</f>
        <v>127.58449324999999</v>
      </c>
      <c r="D205" s="36">
        <f>SUMIFS(СВЦЭМ!$F$33:$F$776,СВЦЭМ!$A$33:$A$776,$A205,СВЦЭМ!$B$33:$B$776,D$190)+'СЕТ СН'!$F$15</f>
        <v>132.18108347</v>
      </c>
      <c r="E205" s="36">
        <f>SUMIFS(СВЦЭМ!$F$33:$F$776,СВЦЭМ!$A$33:$A$776,$A205,СВЦЭМ!$B$33:$B$776,E$190)+'СЕТ СН'!$F$15</f>
        <v>134.22991758000001</v>
      </c>
      <c r="F205" s="36">
        <f>SUMIFS(СВЦЭМ!$F$33:$F$776,СВЦЭМ!$A$33:$A$776,$A205,СВЦЭМ!$B$33:$B$776,F$190)+'СЕТ СН'!$F$15</f>
        <v>134.66208415</v>
      </c>
      <c r="G205" s="36">
        <f>SUMIFS(СВЦЭМ!$F$33:$F$776,СВЦЭМ!$A$33:$A$776,$A205,СВЦЭМ!$B$33:$B$776,G$190)+'СЕТ СН'!$F$15</f>
        <v>133.60460355000001</v>
      </c>
      <c r="H205" s="36">
        <f>SUMIFS(СВЦЭМ!$F$33:$F$776,СВЦЭМ!$A$33:$A$776,$A205,СВЦЭМ!$B$33:$B$776,H$190)+'СЕТ СН'!$F$15</f>
        <v>129.79003904999999</v>
      </c>
      <c r="I205" s="36">
        <f>SUMIFS(СВЦЭМ!$F$33:$F$776,СВЦЭМ!$A$33:$A$776,$A205,СВЦЭМ!$B$33:$B$776,I$190)+'СЕТ СН'!$F$15</f>
        <v>124.27513286999999</v>
      </c>
      <c r="J205" s="36">
        <f>SUMIFS(СВЦЭМ!$F$33:$F$776,СВЦЭМ!$A$33:$A$776,$A205,СВЦЭМ!$B$33:$B$776,J$190)+'СЕТ СН'!$F$15</f>
        <v>114.55840861</v>
      </c>
      <c r="K205" s="36">
        <f>SUMIFS(СВЦЭМ!$F$33:$F$776,СВЦЭМ!$A$33:$A$776,$A205,СВЦЭМ!$B$33:$B$776,K$190)+'СЕТ СН'!$F$15</f>
        <v>109.31514563</v>
      </c>
      <c r="L205" s="36">
        <f>SUMIFS(СВЦЭМ!$F$33:$F$776,СВЦЭМ!$A$33:$A$776,$A205,СВЦЭМ!$B$33:$B$776,L$190)+'СЕТ СН'!$F$15</f>
        <v>112.77289906999999</v>
      </c>
      <c r="M205" s="36">
        <f>SUMIFS(СВЦЭМ!$F$33:$F$776,СВЦЭМ!$A$33:$A$776,$A205,СВЦЭМ!$B$33:$B$776,M$190)+'СЕТ СН'!$F$15</f>
        <v>111.17675706999999</v>
      </c>
      <c r="N205" s="36">
        <f>SUMIFS(СВЦЭМ!$F$33:$F$776,СВЦЭМ!$A$33:$A$776,$A205,СВЦЭМ!$B$33:$B$776,N$190)+'СЕТ СН'!$F$15</f>
        <v>109.96969185</v>
      </c>
      <c r="O205" s="36">
        <f>SUMIFS(СВЦЭМ!$F$33:$F$776,СВЦЭМ!$A$33:$A$776,$A205,СВЦЭМ!$B$33:$B$776,O$190)+'СЕТ СН'!$F$15</f>
        <v>110.29713021000001</v>
      </c>
      <c r="P205" s="36">
        <f>SUMIFS(СВЦЭМ!$F$33:$F$776,СВЦЭМ!$A$33:$A$776,$A205,СВЦЭМ!$B$33:$B$776,P$190)+'СЕТ СН'!$F$15</f>
        <v>111.0322384</v>
      </c>
      <c r="Q205" s="36">
        <f>SUMIFS(СВЦЭМ!$F$33:$F$776,СВЦЭМ!$A$33:$A$776,$A205,СВЦЭМ!$B$33:$B$776,Q$190)+'СЕТ СН'!$F$15</f>
        <v>112.351418</v>
      </c>
      <c r="R205" s="36">
        <f>SUMIFS(СВЦЭМ!$F$33:$F$776,СВЦЭМ!$A$33:$A$776,$A205,СВЦЭМ!$B$33:$B$776,R$190)+'СЕТ СН'!$F$15</f>
        <v>103.6104809</v>
      </c>
      <c r="S205" s="36">
        <f>SUMIFS(СВЦЭМ!$F$33:$F$776,СВЦЭМ!$A$33:$A$776,$A205,СВЦЭМ!$B$33:$B$776,S$190)+'СЕТ СН'!$F$15</f>
        <v>101.16056933</v>
      </c>
      <c r="T205" s="36">
        <f>SUMIFS(СВЦЭМ!$F$33:$F$776,СВЦЭМ!$A$33:$A$776,$A205,СВЦЭМ!$B$33:$B$776,T$190)+'СЕТ СН'!$F$15</f>
        <v>102.82673561</v>
      </c>
      <c r="U205" s="36">
        <f>SUMIFS(СВЦЭМ!$F$33:$F$776,СВЦЭМ!$A$33:$A$776,$A205,СВЦЭМ!$B$33:$B$776,U$190)+'СЕТ СН'!$F$15</f>
        <v>106.11482656</v>
      </c>
      <c r="V205" s="36">
        <f>SUMIFS(СВЦЭМ!$F$33:$F$776,СВЦЭМ!$A$33:$A$776,$A205,СВЦЭМ!$B$33:$B$776,V$190)+'СЕТ СН'!$F$15</f>
        <v>111.13973247</v>
      </c>
      <c r="W205" s="36">
        <f>SUMIFS(СВЦЭМ!$F$33:$F$776,СВЦЭМ!$A$33:$A$776,$A205,СВЦЭМ!$B$33:$B$776,W$190)+'СЕТ СН'!$F$15</f>
        <v>109.25676442</v>
      </c>
      <c r="X205" s="36">
        <f>SUMIFS(СВЦЭМ!$F$33:$F$776,СВЦЭМ!$A$33:$A$776,$A205,СВЦЭМ!$B$33:$B$776,X$190)+'СЕТ СН'!$F$15</f>
        <v>102.03319109</v>
      </c>
      <c r="Y205" s="36">
        <f>SUMIFS(СВЦЭМ!$F$33:$F$776,СВЦЭМ!$A$33:$A$776,$A205,СВЦЭМ!$B$33:$B$776,Y$190)+'СЕТ СН'!$F$15</f>
        <v>110.40029474000001</v>
      </c>
    </row>
    <row r="206" spans="1:25" ht="15.75" x14ac:dyDescent="0.2">
      <c r="A206" s="35">
        <f t="shared" si="5"/>
        <v>43724</v>
      </c>
      <c r="B206" s="36">
        <f>SUMIFS(СВЦЭМ!$F$33:$F$776,СВЦЭМ!$A$33:$A$776,$A206,СВЦЭМ!$B$33:$B$776,B$190)+'СЕТ СН'!$F$15</f>
        <v>128.19949998000001</v>
      </c>
      <c r="C206" s="36">
        <f>SUMIFS(СВЦЭМ!$F$33:$F$776,СВЦЭМ!$A$33:$A$776,$A206,СВЦЭМ!$B$33:$B$776,C$190)+'СЕТ СН'!$F$15</f>
        <v>134.67144371000001</v>
      </c>
      <c r="D206" s="36">
        <f>SUMIFS(СВЦЭМ!$F$33:$F$776,СВЦЭМ!$A$33:$A$776,$A206,СВЦЭМ!$B$33:$B$776,D$190)+'СЕТ СН'!$F$15</f>
        <v>138.50623838999999</v>
      </c>
      <c r="E206" s="36">
        <f>SUMIFS(СВЦЭМ!$F$33:$F$776,СВЦЭМ!$A$33:$A$776,$A206,СВЦЭМ!$B$33:$B$776,E$190)+'СЕТ СН'!$F$15</f>
        <v>139.14008873</v>
      </c>
      <c r="F206" s="36">
        <f>SUMIFS(СВЦЭМ!$F$33:$F$776,СВЦЭМ!$A$33:$A$776,$A206,СВЦЭМ!$B$33:$B$776,F$190)+'СЕТ СН'!$F$15</f>
        <v>140.26529065</v>
      </c>
      <c r="G206" s="36">
        <f>SUMIFS(СВЦЭМ!$F$33:$F$776,СВЦЭМ!$A$33:$A$776,$A206,СВЦЭМ!$B$33:$B$776,G$190)+'СЕТ СН'!$F$15</f>
        <v>139.69779903</v>
      </c>
      <c r="H206" s="36">
        <f>SUMIFS(СВЦЭМ!$F$33:$F$776,СВЦЭМ!$A$33:$A$776,$A206,СВЦЭМ!$B$33:$B$776,H$190)+'СЕТ СН'!$F$15</f>
        <v>131.29012906</v>
      </c>
      <c r="I206" s="36">
        <f>SUMIFS(СВЦЭМ!$F$33:$F$776,СВЦЭМ!$A$33:$A$776,$A206,СВЦЭМ!$B$33:$B$776,I$190)+'СЕТ СН'!$F$15</f>
        <v>123.06231916</v>
      </c>
      <c r="J206" s="36">
        <f>SUMIFS(СВЦЭМ!$F$33:$F$776,СВЦЭМ!$A$33:$A$776,$A206,СВЦЭМ!$B$33:$B$776,J$190)+'СЕТ СН'!$F$15</f>
        <v>119.15788735</v>
      </c>
      <c r="K206" s="36">
        <f>SUMIFS(СВЦЭМ!$F$33:$F$776,СВЦЭМ!$A$33:$A$776,$A206,СВЦЭМ!$B$33:$B$776,K$190)+'СЕТ СН'!$F$15</f>
        <v>121.23642575</v>
      </c>
      <c r="L206" s="36">
        <f>SUMIFS(СВЦЭМ!$F$33:$F$776,СВЦЭМ!$A$33:$A$776,$A206,СВЦЭМ!$B$33:$B$776,L$190)+'СЕТ СН'!$F$15</f>
        <v>120.62097106</v>
      </c>
      <c r="M206" s="36">
        <f>SUMIFS(СВЦЭМ!$F$33:$F$776,СВЦЭМ!$A$33:$A$776,$A206,СВЦЭМ!$B$33:$B$776,M$190)+'СЕТ СН'!$F$15</f>
        <v>117.96547438</v>
      </c>
      <c r="N206" s="36">
        <f>SUMIFS(СВЦЭМ!$F$33:$F$776,СВЦЭМ!$A$33:$A$776,$A206,СВЦЭМ!$B$33:$B$776,N$190)+'СЕТ СН'!$F$15</f>
        <v>116.58888743999999</v>
      </c>
      <c r="O206" s="36">
        <f>SUMIFS(СВЦЭМ!$F$33:$F$776,СВЦЭМ!$A$33:$A$776,$A206,СВЦЭМ!$B$33:$B$776,O$190)+'СЕТ СН'!$F$15</f>
        <v>116.96699755</v>
      </c>
      <c r="P206" s="36">
        <f>SUMIFS(СВЦЭМ!$F$33:$F$776,СВЦЭМ!$A$33:$A$776,$A206,СВЦЭМ!$B$33:$B$776,P$190)+'СЕТ СН'!$F$15</f>
        <v>118.24383333999999</v>
      </c>
      <c r="Q206" s="36">
        <f>SUMIFS(СВЦЭМ!$F$33:$F$776,СВЦЭМ!$A$33:$A$776,$A206,СВЦЭМ!$B$33:$B$776,Q$190)+'СЕТ СН'!$F$15</f>
        <v>118.90213704999999</v>
      </c>
      <c r="R206" s="36">
        <f>SUMIFS(СВЦЭМ!$F$33:$F$776,СВЦЭМ!$A$33:$A$776,$A206,СВЦЭМ!$B$33:$B$776,R$190)+'СЕТ СН'!$F$15</f>
        <v>112.53998389</v>
      </c>
      <c r="S206" s="36">
        <f>SUMIFS(СВЦЭМ!$F$33:$F$776,СВЦЭМ!$A$33:$A$776,$A206,СВЦЭМ!$B$33:$B$776,S$190)+'СЕТ СН'!$F$15</f>
        <v>112.40708456999999</v>
      </c>
      <c r="T206" s="36">
        <f>SUMIFS(СВЦЭМ!$F$33:$F$776,СВЦЭМ!$A$33:$A$776,$A206,СВЦЭМ!$B$33:$B$776,T$190)+'СЕТ СН'!$F$15</f>
        <v>113.63271726000001</v>
      </c>
      <c r="U206" s="36">
        <f>SUMIFS(СВЦЭМ!$F$33:$F$776,СВЦЭМ!$A$33:$A$776,$A206,СВЦЭМ!$B$33:$B$776,U$190)+'СЕТ СН'!$F$15</f>
        <v>117.77402352</v>
      </c>
      <c r="V206" s="36">
        <f>SUMIFS(СВЦЭМ!$F$33:$F$776,СВЦЭМ!$A$33:$A$776,$A206,СВЦЭМ!$B$33:$B$776,V$190)+'СЕТ СН'!$F$15</f>
        <v>121.56205568999999</v>
      </c>
      <c r="W206" s="36">
        <f>SUMIFS(СВЦЭМ!$F$33:$F$776,СВЦЭМ!$A$33:$A$776,$A206,СВЦЭМ!$B$33:$B$776,W$190)+'СЕТ СН'!$F$15</f>
        <v>120.29063601</v>
      </c>
      <c r="X206" s="36">
        <f>SUMIFS(СВЦЭМ!$F$33:$F$776,СВЦЭМ!$A$33:$A$776,$A206,СВЦЭМ!$B$33:$B$776,X$190)+'СЕТ СН'!$F$15</f>
        <v>113.34105048000001</v>
      </c>
      <c r="Y206" s="36">
        <f>SUMIFS(СВЦЭМ!$F$33:$F$776,СВЦЭМ!$A$33:$A$776,$A206,СВЦЭМ!$B$33:$B$776,Y$190)+'СЕТ СН'!$F$15</f>
        <v>104.44752269</v>
      </c>
    </row>
    <row r="207" spans="1:25" ht="15.75" x14ac:dyDescent="0.2">
      <c r="A207" s="35">
        <f t="shared" si="5"/>
        <v>43725</v>
      </c>
      <c r="B207" s="36">
        <f>SUMIFS(СВЦЭМ!$F$33:$F$776,СВЦЭМ!$A$33:$A$776,$A207,СВЦЭМ!$B$33:$B$776,B$190)+'СЕТ СН'!$F$15</f>
        <v>113.08719022</v>
      </c>
      <c r="C207" s="36">
        <f>SUMIFS(СВЦЭМ!$F$33:$F$776,СВЦЭМ!$A$33:$A$776,$A207,СВЦЭМ!$B$33:$B$776,C$190)+'СЕТ СН'!$F$15</f>
        <v>117.89106553000001</v>
      </c>
      <c r="D207" s="36">
        <f>SUMIFS(СВЦЭМ!$F$33:$F$776,СВЦЭМ!$A$33:$A$776,$A207,СВЦЭМ!$B$33:$B$776,D$190)+'СЕТ СН'!$F$15</f>
        <v>119.59377834</v>
      </c>
      <c r="E207" s="36">
        <f>SUMIFS(СВЦЭМ!$F$33:$F$776,СВЦЭМ!$A$33:$A$776,$A207,СВЦЭМ!$B$33:$B$776,E$190)+'СЕТ СН'!$F$15</f>
        <v>120.95395796</v>
      </c>
      <c r="F207" s="36">
        <f>SUMIFS(СВЦЭМ!$F$33:$F$776,СВЦЭМ!$A$33:$A$776,$A207,СВЦЭМ!$B$33:$B$776,F$190)+'СЕТ СН'!$F$15</f>
        <v>122.45339980999999</v>
      </c>
      <c r="G207" s="36">
        <f>SUMIFS(СВЦЭМ!$F$33:$F$776,СВЦЭМ!$A$33:$A$776,$A207,СВЦЭМ!$B$33:$B$776,G$190)+'СЕТ СН'!$F$15</f>
        <v>119.7388275</v>
      </c>
      <c r="H207" s="36">
        <f>SUMIFS(СВЦЭМ!$F$33:$F$776,СВЦЭМ!$A$33:$A$776,$A207,СВЦЭМ!$B$33:$B$776,H$190)+'СЕТ СН'!$F$15</f>
        <v>112.35605139</v>
      </c>
      <c r="I207" s="36">
        <f>SUMIFS(СВЦЭМ!$F$33:$F$776,СВЦЭМ!$A$33:$A$776,$A207,СВЦЭМ!$B$33:$B$776,I$190)+'СЕТ СН'!$F$15</f>
        <v>115.55770855</v>
      </c>
      <c r="J207" s="36">
        <f>SUMIFS(СВЦЭМ!$F$33:$F$776,СВЦЭМ!$A$33:$A$776,$A207,СВЦЭМ!$B$33:$B$776,J$190)+'СЕТ СН'!$F$15</f>
        <v>118.89278483</v>
      </c>
      <c r="K207" s="36">
        <f>SUMIFS(СВЦЭМ!$F$33:$F$776,СВЦЭМ!$A$33:$A$776,$A207,СВЦЭМ!$B$33:$B$776,K$190)+'СЕТ СН'!$F$15</f>
        <v>120.01246882</v>
      </c>
      <c r="L207" s="36">
        <f>SUMIFS(СВЦЭМ!$F$33:$F$776,СВЦЭМ!$A$33:$A$776,$A207,СВЦЭМ!$B$33:$B$776,L$190)+'СЕТ СН'!$F$15</f>
        <v>117.97835908</v>
      </c>
      <c r="M207" s="36">
        <f>SUMIFS(СВЦЭМ!$F$33:$F$776,СВЦЭМ!$A$33:$A$776,$A207,СВЦЭМ!$B$33:$B$776,M$190)+'СЕТ СН'!$F$15</f>
        <v>118.42505552999999</v>
      </c>
      <c r="N207" s="36">
        <f>SUMIFS(СВЦЭМ!$F$33:$F$776,СВЦЭМ!$A$33:$A$776,$A207,СВЦЭМ!$B$33:$B$776,N$190)+'СЕТ СН'!$F$15</f>
        <v>119.63059883</v>
      </c>
      <c r="O207" s="36">
        <f>SUMIFS(СВЦЭМ!$F$33:$F$776,СВЦЭМ!$A$33:$A$776,$A207,СВЦЭМ!$B$33:$B$776,O$190)+'СЕТ СН'!$F$15</f>
        <v>121.20432233</v>
      </c>
      <c r="P207" s="36">
        <f>SUMIFS(СВЦЭМ!$F$33:$F$776,СВЦЭМ!$A$33:$A$776,$A207,СВЦЭМ!$B$33:$B$776,P$190)+'СЕТ СН'!$F$15</f>
        <v>122.2325702</v>
      </c>
      <c r="Q207" s="36">
        <f>SUMIFS(СВЦЭМ!$F$33:$F$776,СВЦЭМ!$A$33:$A$776,$A207,СВЦЭМ!$B$33:$B$776,Q$190)+'СЕТ СН'!$F$15</f>
        <v>122.05805827</v>
      </c>
      <c r="R207" s="36">
        <f>SUMIFS(СВЦЭМ!$F$33:$F$776,СВЦЭМ!$A$33:$A$776,$A207,СВЦЭМ!$B$33:$B$776,R$190)+'СЕТ СН'!$F$15</f>
        <v>113.10490144000001</v>
      </c>
      <c r="S207" s="36">
        <f>SUMIFS(СВЦЭМ!$F$33:$F$776,СВЦЭМ!$A$33:$A$776,$A207,СВЦЭМ!$B$33:$B$776,S$190)+'СЕТ СН'!$F$15</f>
        <v>105.50769643</v>
      </c>
      <c r="T207" s="36">
        <f>SUMIFS(СВЦЭМ!$F$33:$F$776,СВЦЭМ!$A$33:$A$776,$A207,СВЦЭМ!$B$33:$B$776,T$190)+'СЕТ СН'!$F$15</f>
        <v>103.80650364</v>
      </c>
      <c r="U207" s="36">
        <f>SUMIFS(СВЦЭМ!$F$33:$F$776,СВЦЭМ!$A$33:$A$776,$A207,СВЦЭМ!$B$33:$B$776,U$190)+'СЕТ СН'!$F$15</f>
        <v>105.56113894000001</v>
      </c>
      <c r="V207" s="36">
        <f>SUMIFS(СВЦЭМ!$F$33:$F$776,СВЦЭМ!$A$33:$A$776,$A207,СВЦЭМ!$B$33:$B$776,V$190)+'СЕТ СН'!$F$15</f>
        <v>105.99706041</v>
      </c>
      <c r="W207" s="36">
        <f>SUMIFS(СВЦЭМ!$F$33:$F$776,СВЦЭМ!$A$33:$A$776,$A207,СВЦЭМ!$B$33:$B$776,W$190)+'СЕТ СН'!$F$15</f>
        <v>102.73472631999999</v>
      </c>
      <c r="X207" s="36">
        <f>SUMIFS(СВЦЭМ!$F$33:$F$776,СВЦЭМ!$A$33:$A$776,$A207,СВЦЭМ!$B$33:$B$776,X$190)+'СЕТ СН'!$F$15</f>
        <v>106.31571067</v>
      </c>
      <c r="Y207" s="36">
        <f>SUMIFS(СВЦЭМ!$F$33:$F$776,СВЦЭМ!$A$33:$A$776,$A207,СВЦЭМ!$B$33:$B$776,Y$190)+'СЕТ СН'!$F$15</f>
        <v>121.43296873</v>
      </c>
    </row>
    <row r="208" spans="1:25" ht="15.75" x14ac:dyDescent="0.2">
      <c r="A208" s="35">
        <f t="shared" si="5"/>
        <v>43726</v>
      </c>
      <c r="B208" s="36">
        <f>SUMIFS(СВЦЭМ!$F$33:$F$776,СВЦЭМ!$A$33:$A$776,$A208,СВЦЭМ!$B$33:$B$776,B$190)+'СЕТ СН'!$F$15</f>
        <v>129.91918312000001</v>
      </c>
      <c r="C208" s="36">
        <f>SUMIFS(СВЦЭМ!$F$33:$F$776,СВЦЭМ!$A$33:$A$776,$A208,СВЦЭМ!$B$33:$B$776,C$190)+'СЕТ СН'!$F$15</f>
        <v>130.48003983000001</v>
      </c>
      <c r="D208" s="36">
        <f>SUMIFS(СВЦЭМ!$F$33:$F$776,СВЦЭМ!$A$33:$A$776,$A208,СВЦЭМ!$B$33:$B$776,D$190)+'СЕТ СН'!$F$15</f>
        <v>131.87575414</v>
      </c>
      <c r="E208" s="36">
        <f>SUMIFS(СВЦЭМ!$F$33:$F$776,СВЦЭМ!$A$33:$A$776,$A208,СВЦЭМ!$B$33:$B$776,E$190)+'СЕТ СН'!$F$15</f>
        <v>133.09441125000001</v>
      </c>
      <c r="F208" s="36">
        <f>SUMIFS(СВЦЭМ!$F$33:$F$776,СВЦЭМ!$A$33:$A$776,$A208,СВЦЭМ!$B$33:$B$776,F$190)+'СЕТ СН'!$F$15</f>
        <v>133.22651408999999</v>
      </c>
      <c r="G208" s="36">
        <f>SUMIFS(СВЦЭМ!$F$33:$F$776,СВЦЭМ!$A$33:$A$776,$A208,СВЦЭМ!$B$33:$B$776,G$190)+'СЕТ СН'!$F$15</f>
        <v>129.38748633</v>
      </c>
      <c r="H208" s="36">
        <f>SUMIFS(СВЦЭМ!$F$33:$F$776,СВЦЭМ!$A$33:$A$776,$A208,СВЦЭМ!$B$33:$B$776,H$190)+'СЕТ СН'!$F$15</f>
        <v>121.73358239</v>
      </c>
      <c r="I208" s="36">
        <f>SUMIFS(СВЦЭМ!$F$33:$F$776,СВЦЭМ!$A$33:$A$776,$A208,СВЦЭМ!$B$33:$B$776,I$190)+'СЕТ СН'!$F$15</f>
        <v>113.44131417</v>
      </c>
      <c r="J208" s="36">
        <f>SUMIFS(СВЦЭМ!$F$33:$F$776,СВЦЭМ!$A$33:$A$776,$A208,СВЦЭМ!$B$33:$B$776,J$190)+'СЕТ СН'!$F$15</f>
        <v>106.40822731999999</v>
      </c>
      <c r="K208" s="36">
        <f>SUMIFS(СВЦЭМ!$F$33:$F$776,СВЦЭМ!$A$33:$A$776,$A208,СВЦЭМ!$B$33:$B$776,K$190)+'СЕТ СН'!$F$15</f>
        <v>105.06504604</v>
      </c>
      <c r="L208" s="36">
        <f>SUMIFS(СВЦЭМ!$F$33:$F$776,СВЦЭМ!$A$33:$A$776,$A208,СВЦЭМ!$B$33:$B$776,L$190)+'СЕТ СН'!$F$15</f>
        <v>104.06190937</v>
      </c>
      <c r="M208" s="36">
        <f>SUMIFS(СВЦЭМ!$F$33:$F$776,СВЦЭМ!$A$33:$A$776,$A208,СВЦЭМ!$B$33:$B$776,M$190)+'СЕТ СН'!$F$15</f>
        <v>103.34768554999999</v>
      </c>
      <c r="N208" s="36">
        <f>SUMIFS(СВЦЭМ!$F$33:$F$776,СВЦЭМ!$A$33:$A$776,$A208,СВЦЭМ!$B$33:$B$776,N$190)+'СЕТ СН'!$F$15</f>
        <v>104.32026845</v>
      </c>
      <c r="O208" s="36">
        <f>SUMIFS(СВЦЭМ!$F$33:$F$776,СВЦЭМ!$A$33:$A$776,$A208,СВЦЭМ!$B$33:$B$776,O$190)+'СЕТ СН'!$F$15</f>
        <v>106.10667737999999</v>
      </c>
      <c r="P208" s="36">
        <f>SUMIFS(СВЦЭМ!$F$33:$F$776,СВЦЭМ!$A$33:$A$776,$A208,СВЦЭМ!$B$33:$B$776,P$190)+'СЕТ СН'!$F$15</f>
        <v>106.59667721</v>
      </c>
      <c r="Q208" s="36">
        <f>SUMIFS(СВЦЭМ!$F$33:$F$776,СВЦЭМ!$A$33:$A$776,$A208,СВЦЭМ!$B$33:$B$776,Q$190)+'СЕТ СН'!$F$15</f>
        <v>108.50704471</v>
      </c>
      <c r="R208" s="36">
        <f>SUMIFS(СВЦЭМ!$F$33:$F$776,СВЦЭМ!$A$33:$A$776,$A208,СВЦЭМ!$B$33:$B$776,R$190)+'СЕТ СН'!$F$15</f>
        <v>103.70463719999999</v>
      </c>
      <c r="S208" s="36">
        <f>SUMIFS(СВЦЭМ!$F$33:$F$776,СВЦЭМ!$A$33:$A$776,$A208,СВЦЭМ!$B$33:$B$776,S$190)+'СЕТ СН'!$F$15</f>
        <v>101.05116568</v>
      </c>
      <c r="T208" s="36">
        <f>SUMIFS(СВЦЭМ!$F$33:$F$776,СВЦЭМ!$A$33:$A$776,$A208,СВЦЭМ!$B$33:$B$776,T$190)+'СЕТ СН'!$F$15</f>
        <v>106.60820255</v>
      </c>
      <c r="U208" s="36">
        <f>SUMIFS(СВЦЭМ!$F$33:$F$776,СВЦЭМ!$A$33:$A$776,$A208,СВЦЭМ!$B$33:$B$776,U$190)+'СЕТ СН'!$F$15</f>
        <v>112.86165808</v>
      </c>
      <c r="V208" s="36">
        <f>SUMIFS(СВЦЭМ!$F$33:$F$776,СВЦЭМ!$A$33:$A$776,$A208,СВЦЭМ!$B$33:$B$776,V$190)+'СЕТ СН'!$F$15</f>
        <v>116.34403931</v>
      </c>
      <c r="W208" s="36">
        <f>SUMIFS(СВЦЭМ!$F$33:$F$776,СВЦЭМ!$A$33:$A$776,$A208,СВЦЭМ!$B$33:$B$776,W$190)+'СЕТ СН'!$F$15</f>
        <v>113.44512109</v>
      </c>
      <c r="X208" s="36">
        <f>SUMIFS(СВЦЭМ!$F$33:$F$776,СВЦЭМ!$A$33:$A$776,$A208,СВЦЭМ!$B$33:$B$776,X$190)+'СЕТ СН'!$F$15</f>
        <v>106.74628005</v>
      </c>
      <c r="Y208" s="36">
        <f>SUMIFS(СВЦЭМ!$F$33:$F$776,СВЦЭМ!$A$33:$A$776,$A208,СВЦЭМ!$B$33:$B$776,Y$190)+'СЕТ СН'!$F$15</f>
        <v>111.07183419</v>
      </c>
    </row>
    <row r="209" spans="1:25" ht="15.75" x14ac:dyDescent="0.2">
      <c r="A209" s="35">
        <f t="shared" si="5"/>
        <v>43727</v>
      </c>
      <c r="B209" s="36">
        <f>SUMIFS(СВЦЭМ!$F$33:$F$776,СВЦЭМ!$A$33:$A$776,$A209,СВЦЭМ!$B$33:$B$776,B$190)+'СЕТ СН'!$F$15</f>
        <v>108.92507453</v>
      </c>
      <c r="C209" s="36">
        <f>SUMIFS(СВЦЭМ!$F$33:$F$776,СВЦЭМ!$A$33:$A$776,$A209,СВЦЭМ!$B$33:$B$776,C$190)+'СЕТ СН'!$F$15</f>
        <v>113.58199243</v>
      </c>
      <c r="D209" s="36">
        <f>SUMIFS(СВЦЭМ!$F$33:$F$776,СВЦЭМ!$A$33:$A$776,$A209,СВЦЭМ!$B$33:$B$776,D$190)+'СЕТ СН'!$F$15</f>
        <v>118.60555977</v>
      </c>
      <c r="E209" s="36">
        <f>SUMIFS(СВЦЭМ!$F$33:$F$776,СВЦЭМ!$A$33:$A$776,$A209,СВЦЭМ!$B$33:$B$776,E$190)+'СЕТ СН'!$F$15</f>
        <v>120.13128231</v>
      </c>
      <c r="F209" s="36">
        <f>SUMIFS(СВЦЭМ!$F$33:$F$776,СВЦЭМ!$A$33:$A$776,$A209,СВЦЭМ!$B$33:$B$776,F$190)+'СЕТ СН'!$F$15</f>
        <v>120.56216926</v>
      </c>
      <c r="G209" s="36">
        <f>SUMIFS(СВЦЭМ!$F$33:$F$776,СВЦЭМ!$A$33:$A$776,$A209,СВЦЭМ!$B$33:$B$776,G$190)+'СЕТ СН'!$F$15</f>
        <v>116.88904054</v>
      </c>
      <c r="H209" s="36">
        <f>SUMIFS(СВЦЭМ!$F$33:$F$776,СВЦЭМ!$A$33:$A$776,$A209,СВЦЭМ!$B$33:$B$776,H$190)+'СЕТ СН'!$F$15</f>
        <v>109.22667405999999</v>
      </c>
      <c r="I209" s="36">
        <f>SUMIFS(СВЦЭМ!$F$33:$F$776,СВЦЭМ!$A$33:$A$776,$A209,СВЦЭМ!$B$33:$B$776,I$190)+'СЕТ СН'!$F$15</f>
        <v>101.07124124000001</v>
      </c>
      <c r="J209" s="36">
        <f>SUMIFS(СВЦЭМ!$F$33:$F$776,СВЦЭМ!$A$33:$A$776,$A209,СВЦЭМ!$B$33:$B$776,J$190)+'СЕТ СН'!$F$15</f>
        <v>103.94021066000001</v>
      </c>
      <c r="K209" s="36">
        <f>SUMIFS(СВЦЭМ!$F$33:$F$776,СВЦЭМ!$A$33:$A$776,$A209,СВЦЭМ!$B$33:$B$776,K$190)+'СЕТ СН'!$F$15</f>
        <v>117.77393711000001</v>
      </c>
      <c r="L209" s="36">
        <f>SUMIFS(СВЦЭМ!$F$33:$F$776,СВЦЭМ!$A$33:$A$776,$A209,СВЦЭМ!$B$33:$B$776,L$190)+'СЕТ СН'!$F$15</f>
        <v>127.90038892</v>
      </c>
      <c r="M209" s="36">
        <f>SUMIFS(СВЦЭМ!$F$33:$F$776,СВЦЭМ!$A$33:$A$776,$A209,СВЦЭМ!$B$33:$B$776,M$190)+'СЕТ СН'!$F$15</f>
        <v>125.68331406999999</v>
      </c>
      <c r="N209" s="36">
        <f>SUMIFS(СВЦЭМ!$F$33:$F$776,СВЦЭМ!$A$33:$A$776,$A209,СВЦЭМ!$B$33:$B$776,N$190)+'СЕТ СН'!$F$15</f>
        <v>127.47038006</v>
      </c>
      <c r="O209" s="36">
        <f>SUMIFS(СВЦЭМ!$F$33:$F$776,СВЦЭМ!$A$33:$A$776,$A209,СВЦЭМ!$B$33:$B$776,O$190)+'СЕТ СН'!$F$15</f>
        <v>128.3348038</v>
      </c>
      <c r="P209" s="36">
        <f>SUMIFS(СВЦЭМ!$F$33:$F$776,СВЦЭМ!$A$33:$A$776,$A209,СВЦЭМ!$B$33:$B$776,P$190)+'СЕТ СН'!$F$15</f>
        <v>105.05989814</v>
      </c>
      <c r="Q209" s="36">
        <f>SUMIFS(СВЦЭМ!$F$33:$F$776,СВЦЭМ!$A$33:$A$776,$A209,СВЦЭМ!$B$33:$B$776,Q$190)+'СЕТ СН'!$F$15</f>
        <v>104.5309539</v>
      </c>
      <c r="R209" s="36">
        <f>SUMIFS(СВЦЭМ!$F$33:$F$776,СВЦЭМ!$A$33:$A$776,$A209,СВЦЭМ!$B$33:$B$776,R$190)+'СЕТ СН'!$F$15</f>
        <v>104.73785392000001</v>
      </c>
      <c r="S209" s="36">
        <f>SUMIFS(СВЦЭМ!$F$33:$F$776,СВЦЭМ!$A$33:$A$776,$A209,СВЦЭМ!$B$33:$B$776,S$190)+'СЕТ СН'!$F$15</f>
        <v>104.60452383000001</v>
      </c>
      <c r="T209" s="36">
        <f>SUMIFS(СВЦЭМ!$F$33:$F$776,СВЦЭМ!$A$33:$A$776,$A209,СВЦЭМ!$B$33:$B$776,T$190)+'СЕТ СН'!$F$15</f>
        <v>105.47416015</v>
      </c>
      <c r="U209" s="36">
        <f>SUMIFS(СВЦЭМ!$F$33:$F$776,СВЦЭМ!$A$33:$A$776,$A209,СВЦЭМ!$B$33:$B$776,U$190)+'СЕТ СН'!$F$15</f>
        <v>108.6596172</v>
      </c>
      <c r="V209" s="36">
        <f>SUMIFS(СВЦЭМ!$F$33:$F$776,СВЦЭМ!$A$33:$A$776,$A209,СВЦЭМ!$B$33:$B$776,V$190)+'СЕТ СН'!$F$15</f>
        <v>110.27837943</v>
      </c>
      <c r="W209" s="36">
        <f>SUMIFS(СВЦЭМ!$F$33:$F$776,СВЦЭМ!$A$33:$A$776,$A209,СВЦЭМ!$B$33:$B$776,W$190)+'СЕТ СН'!$F$15</f>
        <v>107.65229582000001</v>
      </c>
      <c r="X209" s="36">
        <f>SUMIFS(СВЦЭМ!$F$33:$F$776,СВЦЭМ!$A$33:$A$776,$A209,СВЦЭМ!$B$33:$B$776,X$190)+'СЕТ СН'!$F$15</f>
        <v>101.45223253</v>
      </c>
      <c r="Y209" s="36">
        <f>SUMIFS(СВЦЭМ!$F$33:$F$776,СВЦЭМ!$A$33:$A$776,$A209,СВЦЭМ!$B$33:$B$776,Y$190)+'СЕТ СН'!$F$15</f>
        <v>110.25933240000001</v>
      </c>
    </row>
    <row r="210" spans="1:25" ht="15.75" x14ac:dyDescent="0.2">
      <c r="A210" s="35">
        <f t="shared" si="5"/>
        <v>43728</v>
      </c>
      <c r="B210" s="36">
        <f>SUMIFS(СВЦЭМ!$F$33:$F$776,СВЦЭМ!$A$33:$A$776,$A210,СВЦЭМ!$B$33:$B$776,B$190)+'СЕТ СН'!$F$15</f>
        <v>131.5014525</v>
      </c>
      <c r="C210" s="36">
        <f>SUMIFS(СВЦЭМ!$F$33:$F$776,СВЦЭМ!$A$33:$A$776,$A210,СВЦЭМ!$B$33:$B$776,C$190)+'СЕТ СН'!$F$15</f>
        <v>138.99865154</v>
      </c>
      <c r="D210" s="36">
        <f>SUMIFS(СВЦЭМ!$F$33:$F$776,СВЦЭМ!$A$33:$A$776,$A210,СВЦЭМ!$B$33:$B$776,D$190)+'СЕТ СН'!$F$15</f>
        <v>139.75363682</v>
      </c>
      <c r="E210" s="36">
        <f>SUMIFS(СВЦЭМ!$F$33:$F$776,СВЦЭМ!$A$33:$A$776,$A210,СВЦЭМ!$B$33:$B$776,E$190)+'СЕТ СН'!$F$15</f>
        <v>140.81103178000001</v>
      </c>
      <c r="F210" s="36">
        <f>SUMIFS(СВЦЭМ!$F$33:$F$776,СВЦЭМ!$A$33:$A$776,$A210,СВЦЭМ!$B$33:$B$776,F$190)+'СЕТ СН'!$F$15</f>
        <v>141.60411632</v>
      </c>
      <c r="G210" s="36">
        <f>SUMIFS(СВЦЭМ!$F$33:$F$776,СВЦЭМ!$A$33:$A$776,$A210,СВЦЭМ!$B$33:$B$776,G$190)+'СЕТ СН'!$F$15</f>
        <v>140.44283709000001</v>
      </c>
      <c r="H210" s="36">
        <f>SUMIFS(СВЦЭМ!$F$33:$F$776,СВЦЭМ!$A$33:$A$776,$A210,СВЦЭМ!$B$33:$B$776,H$190)+'СЕТ СН'!$F$15</f>
        <v>129.84932598</v>
      </c>
      <c r="I210" s="36">
        <f>SUMIFS(СВЦЭМ!$F$33:$F$776,СВЦЭМ!$A$33:$A$776,$A210,СВЦЭМ!$B$33:$B$776,I$190)+'СЕТ СН'!$F$15</f>
        <v>121.87814306999999</v>
      </c>
      <c r="J210" s="36">
        <f>SUMIFS(СВЦЭМ!$F$33:$F$776,СВЦЭМ!$A$33:$A$776,$A210,СВЦЭМ!$B$33:$B$776,J$190)+'СЕТ СН'!$F$15</f>
        <v>121.80488004</v>
      </c>
      <c r="K210" s="36">
        <f>SUMIFS(СВЦЭМ!$F$33:$F$776,СВЦЭМ!$A$33:$A$776,$A210,СВЦЭМ!$B$33:$B$776,K$190)+'СЕТ СН'!$F$15</f>
        <v>119.36867895</v>
      </c>
      <c r="L210" s="36">
        <f>SUMIFS(СВЦЭМ!$F$33:$F$776,СВЦЭМ!$A$33:$A$776,$A210,СВЦЭМ!$B$33:$B$776,L$190)+'СЕТ СН'!$F$15</f>
        <v>119.61893326000001</v>
      </c>
      <c r="M210" s="36">
        <f>SUMIFS(СВЦЭМ!$F$33:$F$776,СВЦЭМ!$A$33:$A$776,$A210,СВЦЭМ!$B$33:$B$776,M$190)+'СЕТ СН'!$F$15</f>
        <v>120.20821463999999</v>
      </c>
      <c r="N210" s="36">
        <f>SUMIFS(СВЦЭМ!$F$33:$F$776,СВЦЭМ!$A$33:$A$776,$A210,СВЦЭМ!$B$33:$B$776,N$190)+'СЕТ СН'!$F$15</f>
        <v>116.62224438</v>
      </c>
      <c r="O210" s="36">
        <f>SUMIFS(СВЦЭМ!$F$33:$F$776,СВЦЭМ!$A$33:$A$776,$A210,СВЦЭМ!$B$33:$B$776,O$190)+'СЕТ СН'!$F$15</f>
        <v>116.93799713</v>
      </c>
      <c r="P210" s="36">
        <f>SUMIFS(СВЦЭМ!$F$33:$F$776,СВЦЭМ!$A$33:$A$776,$A210,СВЦЭМ!$B$33:$B$776,P$190)+'СЕТ СН'!$F$15</f>
        <v>120.53653804</v>
      </c>
      <c r="Q210" s="36">
        <f>SUMIFS(СВЦЭМ!$F$33:$F$776,СВЦЭМ!$A$33:$A$776,$A210,СВЦЭМ!$B$33:$B$776,Q$190)+'СЕТ СН'!$F$15</f>
        <v>126.78283634</v>
      </c>
      <c r="R210" s="36">
        <f>SUMIFS(СВЦЭМ!$F$33:$F$776,СВЦЭМ!$A$33:$A$776,$A210,СВЦЭМ!$B$33:$B$776,R$190)+'СЕТ СН'!$F$15</f>
        <v>119.11402321</v>
      </c>
      <c r="S210" s="36">
        <f>SUMIFS(СВЦЭМ!$F$33:$F$776,СВЦЭМ!$A$33:$A$776,$A210,СВЦЭМ!$B$33:$B$776,S$190)+'СЕТ СН'!$F$15</f>
        <v>112.39371254</v>
      </c>
      <c r="T210" s="36">
        <f>SUMIFS(СВЦЭМ!$F$33:$F$776,СВЦЭМ!$A$33:$A$776,$A210,СВЦЭМ!$B$33:$B$776,T$190)+'СЕТ СН'!$F$15</f>
        <v>106.45615628</v>
      </c>
      <c r="U210" s="36">
        <f>SUMIFS(СВЦЭМ!$F$33:$F$776,СВЦЭМ!$A$33:$A$776,$A210,СВЦЭМ!$B$33:$B$776,U$190)+'СЕТ СН'!$F$15</f>
        <v>99.283549519999994</v>
      </c>
      <c r="V210" s="36">
        <f>SUMIFS(СВЦЭМ!$F$33:$F$776,СВЦЭМ!$A$33:$A$776,$A210,СВЦЭМ!$B$33:$B$776,V$190)+'СЕТ СН'!$F$15</f>
        <v>99.126418830000006</v>
      </c>
      <c r="W210" s="36">
        <f>SUMIFS(СВЦЭМ!$F$33:$F$776,СВЦЭМ!$A$33:$A$776,$A210,СВЦЭМ!$B$33:$B$776,W$190)+'СЕТ СН'!$F$15</f>
        <v>98.040686289999996</v>
      </c>
      <c r="X210" s="36">
        <f>SUMIFS(СВЦЭМ!$F$33:$F$776,СВЦЭМ!$A$33:$A$776,$A210,СВЦЭМ!$B$33:$B$776,X$190)+'СЕТ СН'!$F$15</f>
        <v>103.43205444</v>
      </c>
      <c r="Y210" s="36">
        <f>SUMIFS(СВЦЭМ!$F$33:$F$776,СВЦЭМ!$A$33:$A$776,$A210,СВЦЭМ!$B$33:$B$776,Y$190)+'СЕТ СН'!$F$15</f>
        <v>113.73497479</v>
      </c>
    </row>
    <row r="211" spans="1:25" ht="15.75" x14ac:dyDescent="0.2">
      <c r="A211" s="35">
        <f t="shared" si="5"/>
        <v>43729</v>
      </c>
      <c r="B211" s="36">
        <f>SUMIFS(СВЦЭМ!$F$33:$F$776,СВЦЭМ!$A$33:$A$776,$A211,СВЦЭМ!$B$33:$B$776,B$190)+'СЕТ СН'!$F$15</f>
        <v>125.36854027</v>
      </c>
      <c r="C211" s="36">
        <f>SUMIFS(СВЦЭМ!$F$33:$F$776,СВЦЭМ!$A$33:$A$776,$A211,СВЦЭМ!$B$33:$B$776,C$190)+'СЕТ СН'!$F$15</f>
        <v>124.35237488</v>
      </c>
      <c r="D211" s="36">
        <f>SUMIFS(СВЦЭМ!$F$33:$F$776,СВЦЭМ!$A$33:$A$776,$A211,СВЦЭМ!$B$33:$B$776,D$190)+'СЕТ СН'!$F$15</f>
        <v>124.2782361</v>
      </c>
      <c r="E211" s="36">
        <f>SUMIFS(СВЦЭМ!$F$33:$F$776,СВЦЭМ!$A$33:$A$776,$A211,СВЦЭМ!$B$33:$B$776,E$190)+'СЕТ СН'!$F$15</f>
        <v>126.67864294</v>
      </c>
      <c r="F211" s="36">
        <f>SUMIFS(СВЦЭМ!$F$33:$F$776,СВЦЭМ!$A$33:$A$776,$A211,СВЦЭМ!$B$33:$B$776,F$190)+'СЕТ СН'!$F$15</f>
        <v>128.2873314</v>
      </c>
      <c r="G211" s="36">
        <f>SUMIFS(СВЦЭМ!$F$33:$F$776,СВЦЭМ!$A$33:$A$776,$A211,СВЦЭМ!$B$33:$B$776,G$190)+'СЕТ СН'!$F$15</f>
        <v>125.64362455</v>
      </c>
      <c r="H211" s="36">
        <f>SUMIFS(СВЦЭМ!$F$33:$F$776,СВЦЭМ!$A$33:$A$776,$A211,СВЦЭМ!$B$33:$B$776,H$190)+'СЕТ СН'!$F$15</f>
        <v>120.62804916</v>
      </c>
      <c r="I211" s="36">
        <f>SUMIFS(СВЦЭМ!$F$33:$F$776,СВЦЭМ!$A$33:$A$776,$A211,СВЦЭМ!$B$33:$B$776,I$190)+'СЕТ СН'!$F$15</f>
        <v>114.61871678</v>
      </c>
      <c r="J211" s="36">
        <f>SUMIFS(СВЦЭМ!$F$33:$F$776,СВЦЭМ!$A$33:$A$776,$A211,СВЦЭМ!$B$33:$B$776,J$190)+'СЕТ СН'!$F$15</f>
        <v>116.19124681</v>
      </c>
      <c r="K211" s="36">
        <f>SUMIFS(СВЦЭМ!$F$33:$F$776,СВЦЭМ!$A$33:$A$776,$A211,СВЦЭМ!$B$33:$B$776,K$190)+'СЕТ СН'!$F$15</f>
        <v>125.95335536</v>
      </c>
      <c r="L211" s="36">
        <f>SUMIFS(СВЦЭМ!$F$33:$F$776,СВЦЭМ!$A$33:$A$776,$A211,СВЦЭМ!$B$33:$B$776,L$190)+'СЕТ СН'!$F$15</f>
        <v>127.96888237</v>
      </c>
      <c r="M211" s="36">
        <f>SUMIFS(СВЦЭМ!$F$33:$F$776,СВЦЭМ!$A$33:$A$776,$A211,СВЦЭМ!$B$33:$B$776,M$190)+'СЕТ СН'!$F$15</f>
        <v>128.47184444999999</v>
      </c>
      <c r="N211" s="36">
        <f>SUMIFS(СВЦЭМ!$F$33:$F$776,СВЦЭМ!$A$33:$A$776,$A211,СВЦЭМ!$B$33:$B$776,N$190)+'СЕТ СН'!$F$15</f>
        <v>126.48496145</v>
      </c>
      <c r="O211" s="36">
        <f>SUMIFS(СВЦЭМ!$F$33:$F$776,СВЦЭМ!$A$33:$A$776,$A211,СВЦЭМ!$B$33:$B$776,O$190)+'СЕТ СН'!$F$15</f>
        <v>125.30802079</v>
      </c>
      <c r="P211" s="36">
        <f>SUMIFS(СВЦЭМ!$F$33:$F$776,СВЦЭМ!$A$33:$A$776,$A211,СВЦЭМ!$B$33:$B$776,P$190)+'СЕТ СН'!$F$15</f>
        <v>125.67458369000001</v>
      </c>
      <c r="Q211" s="36">
        <f>SUMIFS(СВЦЭМ!$F$33:$F$776,СВЦЭМ!$A$33:$A$776,$A211,СВЦЭМ!$B$33:$B$776,Q$190)+'СЕТ СН'!$F$15</f>
        <v>125.57474553</v>
      </c>
      <c r="R211" s="36">
        <f>SUMIFS(СВЦЭМ!$F$33:$F$776,СВЦЭМ!$A$33:$A$776,$A211,СВЦЭМ!$B$33:$B$776,R$190)+'СЕТ СН'!$F$15</f>
        <v>127.57999241</v>
      </c>
      <c r="S211" s="36">
        <f>SUMIFS(СВЦЭМ!$F$33:$F$776,СВЦЭМ!$A$33:$A$776,$A211,СВЦЭМ!$B$33:$B$776,S$190)+'СЕТ СН'!$F$15</f>
        <v>130.81567404</v>
      </c>
      <c r="T211" s="36">
        <f>SUMIFS(СВЦЭМ!$F$33:$F$776,СВЦЭМ!$A$33:$A$776,$A211,СВЦЭМ!$B$33:$B$776,T$190)+'СЕТ СН'!$F$15</f>
        <v>135.57167412000001</v>
      </c>
      <c r="U211" s="36">
        <f>SUMIFS(СВЦЭМ!$F$33:$F$776,СВЦЭМ!$A$33:$A$776,$A211,СВЦЭМ!$B$33:$B$776,U$190)+'СЕТ СН'!$F$15</f>
        <v>137.26603502</v>
      </c>
      <c r="V211" s="36">
        <f>SUMIFS(СВЦЭМ!$F$33:$F$776,СВЦЭМ!$A$33:$A$776,$A211,СВЦЭМ!$B$33:$B$776,V$190)+'СЕТ СН'!$F$15</f>
        <v>138.88489519000001</v>
      </c>
      <c r="W211" s="36">
        <f>SUMIFS(СВЦЭМ!$F$33:$F$776,СВЦЭМ!$A$33:$A$776,$A211,СВЦЭМ!$B$33:$B$776,W$190)+'СЕТ СН'!$F$15</f>
        <v>138.07799066000001</v>
      </c>
      <c r="X211" s="36">
        <f>SUMIFS(СВЦЭМ!$F$33:$F$776,СВЦЭМ!$A$33:$A$776,$A211,СВЦЭМ!$B$33:$B$776,X$190)+'СЕТ СН'!$F$15</f>
        <v>130.2341495</v>
      </c>
      <c r="Y211" s="36">
        <f>SUMIFS(СВЦЭМ!$F$33:$F$776,СВЦЭМ!$A$33:$A$776,$A211,СВЦЭМ!$B$33:$B$776,Y$190)+'СЕТ СН'!$F$15</f>
        <v>124.0013795</v>
      </c>
    </row>
    <row r="212" spans="1:25" ht="15.75" x14ac:dyDescent="0.2">
      <c r="A212" s="35">
        <f t="shared" si="5"/>
        <v>43730</v>
      </c>
      <c r="B212" s="36">
        <f>SUMIFS(СВЦЭМ!$F$33:$F$776,СВЦЭМ!$A$33:$A$776,$A212,СВЦЭМ!$B$33:$B$776,B$190)+'СЕТ СН'!$F$15</f>
        <v>134.12842653000001</v>
      </c>
      <c r="C212" s="36">
        <f>SUMIFS(СВЦЭМ!$F$33:$F$776,СВЦЭМ!$A$33:$A$776,$A212,СВЦЭМ!$B$33:$B$776,C$190)+'СЕТ СН'!$F$15</f>
        <v>140.38399846999999</v>
      </c>
      <c r="D212" s="36">
        <f>SUMIFS(СВЦЭМ!$F$33:$F$776,СВЦЭМ!$A$33:$A$776,$A212,СВЦЭМ!$B$33:$B$776,D$190)+'СЕТ СН'!$F$15</f>
        <v>143.20959151</v>
      </c>
      <c r="E212" s="36">
        <f>SUMIFS(СВЦЭМ!$F$33:$F$776,СВЦЭМ!$A$33:$A$776,$A212,СВЦЭМ!$B$33:$B$776,E$190)+'СЕТ СН'!$F$15</f>
        <v>145.00802006999999</v>
      </c>
      <c r="F212" s="36">
        <f>SUMIFS(СВЦЭМ!$F$33:$F$776,СВЦЭМ!$A$33:$A$776,$A212,СВЦЭМ!$B$33:$B$776,F$190)+'СЕТ СН'!$F$15</f>
        <v>146.40951982999999</v>
      </c>
      <c r="G212" s="36">
        <f>SUMIFS(СВЦЭМ!$F$33:$F$776,СВЦЭМ!$A$33:$A$776,$A212,СВЦЭМ!$B$33:$B$776,G$190)+'СЕТ СН'!$F$15</f>
        <v>147.03192625</v>
      </c>
      <c r="H212" s="36">
        <f>SUMIFS(СВЦЭМ!$F$33:$F$776,СВЦЭМ!$A$33:$A$776,$A212,СВЦЭМ!$B$33:$B$776,H$190)+'СЕТ СН'!$F$15</f>
        <v>140.69256089000001</v>
      </c>
      <c r="I212" s="36">
        <f>SUMIFS(СВЦЭМ!$F$33:$F$776,СВЦЭМ!$A$33:$A$776,$A212,СВЦЭМ!$B$33:$B$776,I$190)+'СЕТ СН'!$F$15</f>
        <v>136.3343491</v>
      </c>
      <c r="J212" s="36">
        <f>SUMIFS(СВЦЭМ!$F$33:$F$776,СВЦЭМ!$A$33:$A$776,$A212,СВЦЭМ!$B$33:$B$776,J$190)+'СЕТ СН'!$F$15</f>
        <v>130.1000291</v>
      </c>
      <c r="K212" s="36">
        <f>SUMIFS(СВЦЭМ!$F$33:$F$776,СВЦЭМ!$A$33:$A$776,$A212,СВЦЭМ!$B$33:$B$776,K$190)+'СЕТ СН'!$F$15</f>
        <v>125.79206531</v>
      </c>
      <c r="L212" s="36">
        <f>SUMIFS(СВЦЭМ!$F$33:$F$776,СВЦЭМ!$A$33:$A$776,$A212,СВЦЭМ!$B$33:$B$776,L$190)+'СЕТ СН'!$F$15</f>
        <v>125.93715258</v>
      </c>
      <c r="M212" s="36">
        <f>SUMIFS(СВЦЭМ!$F$33:$F$776,СВЦЭМ!$A$33:$A$776,$A212,СВЦЭМ!$B$33:$B$776,M$190)+'СЕТ СН'!$F$15</f>
        <v>124.91132731</v>
      </c>
      <c r="N212" s="36">
        <f>SUMIFS(СВЦЭМ!$F$33:$F$776,СВЦЭМ!$A$33:$A$776,$A212,СВЦЭМ!$B$33:$B$776,N$190)+'СЕТ СН'!$F$15</f>
        <v>123.52675146999999</v>
      </c>
      <c r="O212" s="36">
        <f>SUMIFS(СВЦЭМ!$F$33:$F$776,СВЦЭМ!$A$33:$A$776,$A212,СВЦЭМ!$B$33:$B$776,O$190)+'СЕТ СН'!$F$15</f>
        <v>122.3219318</v>
      </c>
      <c r="P212" s="36">
        <f>SUMIFS(СВЦЭМ!$F$33:$F$776,СВЦЭМ!$A$33:$A$776,$A212,СВЦЭМ!$B$33:$B$776,P$190)+'СЕТ СН'!$F$15</f>
        <v>121.97841419</v>
      </c>
      <c r="Q212" s="36">
        <f>SUMIFS(СВЦЭМ!$F$33:$F$776,СВЦЭМ!$A$33:$A$776,$A212,СВЦЭМ!$B$33:$B$776,Q$190)+'СЕТ СН'!$F$15</f>
        <v>120.89593533999999</v>
      </c>
      <c r="R212" s="36">
        <f>SUMIFS(СВЦЭМ!$F$33:$F$776,СВЦЭМ!$A$33:$A$776,$A212,СВЦЭМ!$B$33:$B$776,R$190)+'СЕТ СН'!$F$15</f>
        <v>122.86715721</v>
      </c>
      <c r="S212" s="36">
        <f>SUMIFS(СВЦЭМ!$F$33:$F$776,СВЦЭМ!$A$33:$A$776,$A212,СВЦЭМ!$B$33:$B$776,S$190)+'СЕТ СН'!$F$15</f>
        <v>127.36273378999999</v>
      </c>
      <c r="T212" s="36">
        <f>SUMIFS(СВЦЭМ!$F$33:$F$776,СВЦЭМ!$A$33:$A$776,$A212,СВЦЭМ!$B$33:$B$776,T$190)+'СЕТ СН'!$F$15</f>
        <v>131.12864962</v>
      </c>
      <c r="U212" s="36">
        <f>SUMIFS(СВЦЭМ!$F$33:$F$776,СВЦЭМ!$A$33:$A$776,$A212,СВЦЭМ!$B$33:$B$776,U$190)+'СЕТ СН'!$F$15</f>
        <v>138.70791445</v>
      </c>
      <c r="V212" s="36">
        <f>SUMIFS(СВЦЭМ!$F$33:$F$776,СВЦЭМ!$A$33:$A$776,$A212,СВЦЭМ!$B$33:$B$776,V$190)+'СЕТ СН'!$F$15</f>
        <v>141.10531392999999</v>
      </c>
      <c r="W212" s="36">
        <f>SUMIFS(СВЦЭМ!$F$33:$F$776,СВЦЭМ!$A$33:$A$776,$A212,СВЦЭМ!$B$33:$B$776,W$190)+'СЕТ СН'!$F$15</f>
        <v>140.24079465</v>
      </c>
      <c r="X212" s="36">
        <f>SUMIFS(СВЦЭМ!$F$33:$F$776,СВЦЭМ!$A$33:$A$776,$A212,СВЦЭМ!$B$33:$B$776,X$190)+'СЕТ СН'!$F$15</f>
        <v>134.56406973</v>
      </c>
      <c r="Y212" s="36">
        <f>SUMIFS(СВЦЭМ!$F$33:$F$776,СВЦЭМ!$A$33:$A$776,$A212,СВЦЭМ!$B$33:$B$776,Y$190)+'СЕТ СН'!$F$15</f>
        <v>128.60345045</v>
      </c>
    </row>
    <row r="213" spans="1:25" ht="15.75" x14ac:dyDescent="0.2">
      <c r="A213" s="35">
        <f t="shared" si="5"/>
        <v>43731</v>
      </c>
      <c r="B213" s="36">
        <f>SUMIFS(СВЦЭМ!$F$33:$F$776,СВЦЭМ!$A$33:$A$776,$A213,СВЦЭМ!$B$33:$B$776,B$190)+'СЕТ СН'!$F$15</f>
        <v>141.00201738999999</v>
      </c>
      <c r="C213" s="36">
        <f>SUMIFS(СВЦЭМ!$F$33:$F$776,СВЦЭМ!$A$33:$A$776,$A213,СВЦЭМ!$B$33:$B$776,C$190)+'СЕТ СН'!$F$15</f>
        <v>146.94958582999999</v>
      </c>
      <c r="D213" s="36">
        <f>SUMIFS(СВЦЭМ!$F$33:$F$776,СВЦЭМ!$A$33:$A$776,$A213,СВЦЭМ!$B$33:$B$776,D$190)+'СЕТ СН'!$F$15</f>
        <v>153.08607255000001</v>
      </c>
      <c r="E213" s="36">
        <f>SUMIFS(СВЦЭМ!$F$33:$F$776,СВЦЭМ!$A$33:$A$776,$A213,СВЦЭМ!$B$33:$B$776,E$190)+'СЕТ СН'!$F$15</f>
        <v>156.35742919</v>
      </c>
      <c r="F213" s="36">
        <f>SUMIFS(СВЦЭМ!$F$33:$F$776,СВЦЭМ!$A$33:$A$776,$A213,СВЦЭМ!$B$33:$B$776,F$190)+'СЕТ СН'!$F$15</f>
        <v>157.61943357999999</v>
      </c>
      <c r="G213" s="36">
        <f>SUMIFS(СВЦЭМ!$F$33:$F$776,СВЦЭМ!$A$33:$A$776,$A213,СВЦЭМ!$B$33:$B$776,G$190)+'СЕТ СН'!$F$15</f>
        <v>154.8000524</v>
      </c>
      <c r="H213" s="36">
        <f>SUMIFS(СВЦЭМ!$F$33:$F$776,СВЦЭМ!$A$33:$A$776,$A213,СВЦЭМ!$B$33:$B$776,H$190)+'СЕТ СН'!$F$15</f>
        <v>145.12849148999999</v>
      </c>
      <c r="I213" s="36">
        <f>SUMIFS(СВЦЭМ!$F$33:$F$776,СВЦЭМ!$A$33:$A$776,$A213,СВЦЭМ!$B$33:$B$776,I$190)+'СЕТ СН'!$F$15</f>
        <v>130.74678983000001</v>
      </c>
      <c r="J213" s="36">
        <f>SUMIFS(СВЦЭМ!$F$33:$F$776,СВЦЭМ!$A$33:$A$776,$A213,СВЦЭМ!$B$33:$B$776,J$190)+'СЕТ СН'!$F$15</f>
        <v>127.15232168</v>
      </c>
      <c r="K213" s="36">
        <f>SUMIFS(СВЦЭМ!$F$33:$F$776,СВЦЭМ!$A$33:$A$776,$A213,СВЦЭМ!$B$33:$B$776,K$190)+'СЕТ СН'!$F$15</f>
        <v>123.22803458</v>
      </c>
      <c r="L213" s="36">
        <f>SUMIFS(СВЦЭМ!$F$33:$F$776,СВЦЭМ!$A$33:$A$776,$A213,СВЦЭМ!$B$33:$B$776,L$190)+'СЕТ СН'!$F$15</f>
        <v>121.65298165999999</v>
      </c>
      <c r="M213" s="36">
        <f>SUMIFS(СВЦЭМ!$F$33:$F$776,СВЦЭМ!$A$33:$A$776,$A213,СВЦЭМ!$B$33:$B$776,M$190)+'СЕТ СН'!$F$15</f>
        <v>122.59322951</v>
      </c>
      <c r="N213" s="36">
        <f>SUMIFS(СВЦЭМ!$F$33:$F$776,СВЦЭМ!$A$33:$A$776,$A213,СВЦЭМ!$B$33:$B$776,N$190)+'СЕТ СН'!$F$15</f>
        <v>123.29353570000001</v>
      </c>
      <c r="O213" s="36">
        <f>SUMIFS(СВЦЭМ!$F$33:$F$776,СВЦЭМ!$A$33:$A$776,$A213,СВЦЭМ!$B$33:$B$776,O$190)+'СЕТ СН'!$F$15</f>
        <v>124.28358842999999</v>
      </c>
      <c r="P213" s="36">
        <f>SUMIFS(СВЦЭМ!$F$33:$F$776,СВЦЭМ!$A$33:$A$776,$A213,СВЦЭМ!$B$33:$B$776,P$190)+'СЕТ СН'!$F$15</f>
        <v>124.20377557</v>
      </c>
      <c r="Q213" s="36">
        <f>SUMIFS(СВЦЭМ!$F$33:$F$776,СВЦЭМ!$A$33:$A$776,$A213,СВЦЭМ!$B$33:$B$776,Q$190)+'СЕТ СН'!$F$15</f>
        <v>126.46653023</v>
      </c>
      <c r="R213" s="36">
        <f>SUMIFS(СВЦЭМ!$F$33:$F$776,СВЦЭМ!$A$33:$A$776,$A213,СВЦЭМ!$B$33:$B$776,R$190)+'СЕТ СН'!$F$15</f>
        <v>119.58772018000001</v>
      </c>
      <c r="S213" s="36">
        <f>SUMIFS(СВЦЭМ!$F$33:$F$776,СВЦЭМ!$A$33:$A$776,$A213,СВЦЭМ!$B$33:$B$776,S$190)+'СЕТ СН'!$F$15</f>
        <v>110.54451558</v>
      </c>
      <c r="T213" s="36">
        <f>SUMIFS(СВЦЭМ!$F$33:$F$776,СВЦЭМ!$A$33:$A$776,$A213,СВЦЭМ!$B$33:$B$776,T$190)+'СЕТ СН'!$F$15</f>
        <v>112.55911814</v>
      </c>
      <c r="U213" s="36">
        <f>SUMIFS(СВЦЭМ!$F$33:$F$776,СВЦЭМ!$A$33:$A$776,$A213,СВЦЭМ!$B$33:$B$776,U$190)+'СЕТ СН'!$F$15</f>
        <v>120.20408338</v>
      </c>
      <c r="V213" s="36">
        <f>SUMIFS(СВЦЭМ!$F$33:$F$776,СВЦЭМ!$A$33:$A$776,$A213,СВЦЭМ!$B$33:$B$776,V$190)+'СЕТ СН'!$F$15</f>
        <v>121.36689263</v>
      </c>
      <c r="W213" s="36">
        <f>SUMIFS(СВЦЭМ!$F$33:$F$776,СВЦЭМ!$A$33:$A$776,$A213,СВЦЭМ!$B$33:$B$776,W$190)+'СЕТ СН'!$F$15</f>
        <v>121.72935943</v>
      </c>
      <c r="X213" s="36">
        <f>SUMIFS(СВЦЭМ!$F$33:$F$776,СВЦЭМ!$A$33:$A$776,$A213,СВЦЭМ!$B$33:$B$776,X$190)+'СЕТ СН'!$F$15</f>
        <v>115.39073162</v>
      </c>
      <c r="Y213" s="36">
        <f>SUMIFS(СВЦЭМ!$F$33:$F$776,СВЦЭМ!$A$33:$A$776,$A213,СВЦЭМ!$B$33:$B$776,Y$190)+'СЕТ СН'!$F$15</f>
        <v>120.64435906999999</v>
      </c>
    </row>
    <row r="214" spans="1:25" ht="15.75" x14ac:dyDescent="0.2">
      <c r="A214" s="35">
        <f t="shared" si="5"/>
        <v>43732</v>
      </c>
      <c r="B214" s="36">
        <f>SUMIFS(СВЦЭМ!$F$33:$F$776,СВЦЭМ!$A$33:$A$776,$A214,СВЦЭМ!$B$33:$B$776,B$190)+'СЕТ СН'!$F$15</f>
        <v>141.40140385999999</v>
      </c>
      <c r="C214" s="36">
        <f>SUMIFS(СВЦЭМ!$F$33:$F$776,СВЦЭМ!$A$33:$A$776,$A214,СВЦЭМ!$B$33:$B$776,C$190)+'СЕТ СН'!$F$15</f>
        <v>146.8038171</v>
      </c>
      <c r="D214" s="36">
        <f>SUMIFS(СВЦЭМ!$F$33:$F$776,СВЦЭМ!$A$33:$A$776,$A214,СВЦЭМ!$B$33:$B$776,D$190)+'СЕТ СН'!$F$15</f>
        <v>148.90979743</v>
      </c>
      <c r="E214" s="36">
        <f>SUMIFS(СВЦЭМ!$F$33:$F$776,СВЦЭМ!$A$33:$A$776,$A214,СВЦЭМ!$B$33:$B$776,E$190)+'СЕТ СН'!$F$15</f>
        <v>150.38916198999999</v>
      </c>
      <c r="F214" s="36">
        <f>SUMIFS(СВЦЭМ!$F$33:$F$776,СВЦЭМ!$A$33:$A$776,$A214,СВЦЭМ!$B$33:$B$776,F$190)+'СЕТ СН'!$F$15</f>
        <v>148.74283883000001</v>
      </c>
      <c r="G214" s="36">
        <f>SUMIFS(СВЦЭМ!$F$33:$F$776,СВЦЭМ!$A$33:$A$776,$A214,СВЦЭМ!$B$33:$B$776,G$190)+'СЕТ СН'!$F$15</f>
        <v>146.08924304999999</v>
      </c>
      <c r="H214" s="36">
        <f>SUMIFS(СВЦЭМ!$F$33:$F$776,СВЦЭМ!$A$33:$A$776,$A214,СВЦЭМ!$B$33:$B$776,H$190)+'СЕТ СН'!$F$15</f>
        <v>137.43652942</v>
      </c>
      <c r="I214" s="36">
        <f>SUMIFS(СВЦЭМ!$F$33:$F$776,СВЦЭМ!$A$33:$A$776,$A214,СВЦЭМ!$B$33:$B$776,I$190)+'СЕТ СН'!$F$15</f>
        <v>128.24361329000001</v>
      </c>
      <c r="J214" s="36">
        <f>SUMIFS(СВЦЭМ!$F$33:$F$776,СВЦЭМ!$A$33:$A$776,$A214,СВЦЭМ!$B$33:$B$776,J$190)+'СЕТ СН'!$F$15</f>
        <v>126.58864775000001</v>
      </c>
      <c r="K214" s="36">
        <f>SUMIFS(СВЦЭМ!$F$33:$F$776,СВЦЭМ!$A$33:$A$776,$A214,СВЦЭМ!$B$33:$B$776,K$190)+'СЕТ СН'!$F$15</f>
        <v>127.47983866</v>
      </c>
      <c r="L214" s="36">
        <f>SUMIFS(СВЦЭМ!$F$33:$F$776,СВЦЭМ!$A$33:$A$776,$A214,СВЦЭМ!$B$33:$B$776,L$190)+'СЕТ СН'!$F$15</f>
        <v>127.98928309999999</v>
      </c>
      <c r="M214" s="36">
        <f>SUMIFS(СВЦЭМ!$F$33:$F$776,СВЦЭМ!$A$33:$A$776,$A214,СВЦЭМ!$B$33:$B$776,M$190)+'СЕТ СН'!$F$15</f>
        <v>126.40056896999999</v>
      </c>
      <c r="N214" s="36">
        <f>SUMIFS(СВЦЭМ!$F$33:$F$776,СВЦЭМ!$A$33:$A$776,$A214,СВЦЭМ!$B$33:$B$776,N$190)+'СЕТ СН'!$F$15</f>
        <v>125.25436157</v>
      </c>
      <c r="O214" s="36">
        <f>SUMIFS(СВЦЭМ!$F$33:$F$776,СВЦЭМ!$A$33:$A$776,$A214,СВЦЭМ!$B$33:$B$776,O$190)+'СЕТ СН'!$F$15</f>
        <v>125.83385345000001</v>
      </c>
      <c r="P214" s="36">
        <f>SUMIFS(СВЦЭМ!$F$33:$F$776,СВЦЭМ!$A$33:$A$776,$A214,СВЦЭМ!$B$33:$B$776,P$190)+'СЕТ СН'!$F$15</f>
        <v>125.66247229</v>
      </c>
      <c r="Q214" s="36">
        <f>SUMIFS(СВЦЭМ!$F$33:$F$776,СВЦЭМ!$A$33:$A$776,$A214,СВЦЭМ!$B$33:$B$776,Q$190)+'СЕТ СН'!$F$15</f>
        <v>125.60237327</v>
      </c>
      <c r="R214" s="36">
        <f>SUMIFS(СВЦЭМ!$F$33:$F$776,СВЦЭМ!$A$33:$A$776,$A214,СВЦЭМ!$B$33:$B$776,R$190)+'СЕТ СН'!$F$15</f>
        <v>118.30765053</v>
      </c>
      <c r="S214" s="36">
        <f>SUMIFS(СВЦЭМ!$F$33:$F$776,СВЦЭМ!$A$33:$A$776,$A214,СВЦЭМ!$B$33:$B$776,S$190)+'СЕТ СН'!$F$15</f>
        <v>110.30564862999999</v>
      </c>
      <c r="T214" s="36">
        <f>SUMIFS(СВЦЭМ!$F$33:$F$776,СВЦЭМ!$A$33:$A$776,$A214,СВЦЭМ!$B$33:$B$776,T$190)+'СЕТ СН'!$F$15</f>
        <v>111.95527015</v>
      </c>
      <c r="U214" s="36">
        <f>SUMIFS(СВЦЭМ!$F$33:$F$776,СВЦЭМ!$A$33:$A$776,$A214,СВЦЭМ!$B$33:$B$776,U$190)+'СЕТ СН'!$F$15</f>
        <v>116.89434823000001</v>
      </c>
      <c r="V214" s="36">
        <f>SUMIFS(СВЦЭМ!$F$33:$F$776,СВЦЭМ!$A$33:$A$776,$A214,СВЦЭМ!$B$33:$B$776,V$190)+'СЕТ СН'!$F$15</f>
        <v>118.4106968</v>
      </c>
      <c r="W214" s="36">
        <f>SUMIFS(СВЦЭМ!$F$33:$F$776,СВЦЭМ!$A$33:$A$776,$A214,СВЦЭМ!$B$33:$B$776,W$190)+'СЕТ СН'!$F$15</f>
        <v>116.19405268</v>
      </c>
      <c r="X214" s="36">
        <f>SUMIFS(СВЦЭМ!$F$33:$F$776,СВЦЭМ!$A$33:$A$776,$A214,СВЦЭМ!$B$33:$B$776,X$190)+'СЕТ СН'!$F$15</f>
        <v>110.60443574</v>
      </c>
      <c r="Y214" s="36">
        <f>SUMIFS(СВЦЭМ!$F$33:$F$776,СВЦЭМ!$A$33:$A$776,$A214,СВЦЭМ!$B$33:$B$776,Y$190)+'СЕТ СН'!$F$15</f>
        <v>119.00587649000001</v>
      </c>
    </row>
    <row r="215" spans="1:25" ht="15.75" x14ac:dyDescent="0.2">
      <c r="A215" s="35">
        <f t="shared" si="5"/>
        <v>43733</v>
      </c>
      <c r="B215" s="36">
        <f>SUMIFS(СВЦЭМ!$F$33:$F$776,СВЦЭМ!$A$33:$A$776,$A215,СВЦЭМ!$B$33:$B$776,B$190)+'СЕТ СН'!$F$15</f>
        <v>130.08986763999999</v>
      </c>
      <c r="C215" s="36">
        <f>SUMIFS(СВЦЭМ!$F$33:$F$776,СВЦЭМ!$A$33:$A$776,$A215,СВЦЭМ!$B$33:$B$776,C$190)+'СЕТ СН'!$F$15</f>
        <v>136.12395642999999</v>
      </c>
      <c r="D215" s="36">
        <f>SUMIFS(СВЦЭМ!$F$33:$F$776,СВЦЭМ!$A$33:$A$776,$A215,СВЦЭМ!$B$33:$B$776,D$190)+'СЕТ СН'!$F$15</f>
        <v>139.79169813999999</v>
      </c>
      <c r="E215" s="36">
        <f>SUMIFS(СВЦЭМ!$F$33:$F$776,СВЦЭМ!$A$33:$A$776,$A215,СВЦЭМ!$B$33:$B$776,E$190)+'СЕТ СН'!$F$15</f>
        <v>138.73579835999999</v>
      </c>
      <c r="F215" s="36">
        <f>SUMIFS(СВЦЭМ!$F$33:$F$776,СВЦЭМ!$A$33:$A$776,$A215,СВЦЭМ!$B$33:$B$776,F$190)+'СЕТ СН'!$F$15</f>
        <v>138.90303437</v>
      </c>
      <c r="G215" s="36">
        <f>SUMIFS(СВЦЭМ!$F$33:$F$776,СВЦЭМ!$A$33:$A$776,$A215,СВЦЭМ!$B$33:$B$776,G$190)+'СЕТ СН'!$F$15</f>
        <v>136.17740011999999</v>
      </c>
      <c r="H215" s="36">
        <f>SUMIFS(СВЦЭМ!$F$33:$F$776,СВЦЭМ!$A$33:$A$776,$A215,СВЦЭМ!$B$33:$B$776,H$190)+'СЕТ СН'!$F$15</f>
        <v>127.14241711</v>
      </c>
      <c r="I215" s="36">
        <f>SUMIFS(СВЦЭМ!$F$33:$F$776,СВЦЭМ!$A$33:$A$776,$A215,СВЦЭМ!$B$33:$B$776,I$190)+'СЕТ СН'!$F$15</f>
        <v>117.94085115999999</v>
      </c>
      <c r="J215" s="36">
        <f>SUMIFS(СВЦЭМ!$F$33:$F$776,СВЦЭМ!$A$33:$A$776,$A215,СВЦЭМ!$B$33:$B$776,J$190)+'СЕТ СН'!$F$15</f>
        <v>112.67413399</v>
      </c>
      <c r="K215" s="36">
        <f>SUMIFS(СВЦЭМ!$F$33:$F$776,СВЦЭМ!$A$33:$A$776,$A215,СВЦЭМ!$B$33:$B$776,K$190)+'СЕТ СН'!$F$15</f>
        <v>110.32772685</v>
      </c>
      <c r="L215" s="36">
        <f>SUMIFS(СВЦЭМ!$F$33:$F$776,СВЦЭМ!$A$33:$A$776,$A215,СВЦЭМ!$B$33:$B$776,L$190)+'СЕТ СН'!$F$15</f>
        <v>110.98891602</v>
      </c>
      <c r="M215" s="36">
        <f>SUMIFS(СВЦЭМ!$F$33:$F$776,СВЦЭМ!$A$33:$A$776,$A215,СВЦЭМ!$B$33:$B$776,M$190)+'СЕТ СН'!$F$15</f>
        <v>113.00077892</v>
      </c>
      <c r="N215" s="36">
        <f>SUMIFS(СВЦЭМ!$F$33:$F$776,СВЦЭМ!$A$33:$A$776,$A215,СВЦЭМ!$B$33:$B$776,N$190)+'СЕТ СН'!$F$15</f>
        <v>114.58087912000001</v>
      </c>
      <c r="O215" s="36">
        <f>SUMIFS(СВЦЭМ!$F$33:$F$776,СВЦЭМ!$A$33:$A$776,$A215,СВЦЭМ!$B$33:$B$776,O$190)+'СЕТ СН'!$F$15</f>
        <v>115.22005004</v>
      </c>
      <c r="P215" s="36">
        <f>SUMIFS(СВЦЭМ!$F$33:$F$776,СВЦЭМ!$A$33:$A$776,$A215,СВЦЭМ!$B$33:$B$776,P$190)+'СЕТ СН'!$F$15</f>
        <v>117.18644874</v>
      </c>
      <c r="Q215" s="36">
        <f>SUMIFS(СВЦЭМ!$F$33:$F$776,СВЦЭМ!$A$33:$A$776,$A215,СВЦЭМ!$B$33:$B$776,Q$190)+'СЕТ СН'!$F$15</f>
        <v>117.95595052</v>
      </c>
      <c r="R215" s="36">
        <f>SUMIFS(СВЦЭМ!$F$33:$F$776,СВЦЭМ!$A$33:$A$776,$A215,СВЦЭМ!$B$33:$B$776,R$190)+'СЕТ СН'!$F$15</f>
        <v>120.17611777</v>
      </c>
      <c r="S215" s="36">
        <f>SUMIFS(СВЦЭМ!$F$33:$F$776,СВЦЭМ!$A$33:$A$776,$A215,СВЦЭМ!$B$33:$B$776,S$190)+'СЕТ СН'!$F$15</f>
        <v>120.75627258</v>
      </c>
      <c r="T215" s="36">
        <f>SUMIFS(СВЦЭМ!$F$33:$F$776,СВЦЭМ!$A$33:$A$776,$A215,СВЦЭМ!$B$33:$B$776,T$190)+'СЕТ СН'!$F$15</f>
        <v>120.1450936</v>
      </c>
      <c r="U215" s="36">
        <f>SUMIFS(СВЦЭМ!$F$33:$F$776,СВЦЭМ!$A$33:$A$776,$A215,СВЦЭМ!$B$33:$B$776,U$190)+'СЕТ СН'!$F$15</f>
        <v>123.40666552</v>
      </c>
      <c r="V215" s="36">
        <f>SUMIFS(СВЦЭМ!$F$33:$F$776,СВЦЭМ!$A$33:$A$776,$A215,СВЦЭМ!$B$33:$B$776,V$190)+'СЕТ СН'!$F$15</f>
        <v>124.76774198</v>
      </c>
      <c r="W215" s="36">
        <f>SUMIFS(СВЦЭМ!$F$33:$F$776,СВЦЭМ!$A$33:$A$776,$A215,СВЦЭМ!$B$33:$B$776,W$190)+'СЕТ СН'!$F$15</f>
        <v>121.24772763999999</v>
      </c>
      <c r="X215" s="36">
        <f>SUMIFS(СВЦЭМ!$F$33:$F$776,СВЦЭМ!$A$33:$A$776,$A215,СВЦЭМ!$B$33:$B$776,X$190)+'СЕТ СН'!$F$15</f>
        <v>117.82079142000001</v>
      </c>
      <c r="Y215" s="36">
        <f>SUMIFS(СВЦЭМ!$F$33:$F$776,СВЦЭМ!$A$33:$A$776,$A215,СВЦЭМ!$B$33:$B$776,Y$190)+'СЕТ СН'!$F$15</f>
        <v>114.62090546</v>
      </c>
    </row>
    <row r="216" spans="1:25" ht="15.75" x14ac:dyDescent="0.2">
      <c r="A216" s="35">
        <f t="shared" si="5"/>
        <v>43734</v>
      </c>
      <c r="B216" s="36">
        <f>SUMIFS(СВЦЭМ!$F$33:$F$776,СВЦЭМ!$A$33:$A$776,$A216,СВЦЭМ!$B$33:$B$776,B$190)+'СЕТ СН'!$F$15</f>
        <v>125.23337005</v>
      </c>
      <c r="C216" s="36">
        <f>SUMIFS(СВЦЭМ!$F$33:$F$776,СВЦЭМ!$A$33:$A$776,$A216,СВЦЭМ!$B$33:$B$776,C$190)+'СЕТ СН'!$F$15</f>
        <v>133.67608221</v>
      </c>
      <c r="D216" s="36">
        <f>SUMIFS(СВЦЭМ!$F$33:$F$776,СВЦЭМ!$A$33:$A$776,$A216,СВЦЭМ!$B$33:$B$776,D$190)+'СЕТ СН'!$F$15</f>
        <v>139.62176590999999</v>
      </c>
      <c r="E216" s="36">
        <f>SUMIFS(СВЦЭМ!$F$33:$F$776,СВЦЭМ!$A$33:$A$776,$A216,СВЦЭМ!$B$33:$B$776,E$190)+'СЕТ СН'!$F$15</f>
        <v>141.95883710000001</v>
      </c>
      <c r="F216" s="36">
        <f>SUMIFS(СВЦЭМ!$F$33:$F$776,СВЦЭМ!$A$33:$A$776,$A216,СВЦЭМ!$B$33:$B$776,F$190)+'СЕТ СН'!$F$15</f>
        <v>139.97584652</v>
      </c>
      <c r="G216" s="36">
        <f>SUMIFS(СВЦЭМ!$F$33:$F$776,СВЦЭМ!$A$33:$A$776,$A216,СВЦЭМ!$B$33:$B$776,G$190)+'СЕТ СН'!$F$15</f>
        <v>137.90333859</v>
      </c>
      <c r="H216" s="36">
        <f>SUMIFS(СВЦЭМ!$F$33:$F$776,СВЦЭМ!$A$33:$A$776,$A216,СВЦЭМ!$B$33:$B$776,H$190)+'СЕТ СН'!$F$15</f>
        <v>128.68981299999999</v>
      </c>
      <c r="I216" s="36">
        <f>SUMIFS(СВЦЭМ!$F$33:$F$776,СВЦЭМ!$A$33:$A$776,$A216,СВЦЭМ!$B$33:$B$776,I$190)+'СЕТ СН'!$F$15</f>
        <v>122.67169656999999</v>
      </c>
      <c r="J216" s="36">
        <f>SUMIFS(СВЦЭМ!$F$33:$F$776,СВЦЭМ!$A$33:$A$776,$A216,СВЦЭМ!$B$33:$B$776,J$190)+'СЕТ СН'!$F$15</f>
        <v>124.07356624000001</v>
      </c>
      <c r="K216" s="36">
        <f>SUMIFS(СВЦЭМ!$F$33:$F$776,СВЦЭМ!$A$33:$A$776,$A216,СВЦЭМ!$B$33:$B$776,K$190)+'СЕТ СН'!$F$15</f>
        <v>123.86133236000001</v>
      </c>
      <c r="L216" s="36">
        <f>SUMIFS(СВЦЭМ!$F$33:$F$776,СВЦЭМ!$A$33:$A$776,$A216,СВЦЭМ!$B$33:$B$776,L$190)+'СЕТ СН'!$F$15</f>
        <v>125.83757084</v>
      </c>
      <c r="M216" s="36">
        <f>SUMIFS(СВЦЭМ!$F$33:$F$776,СВЦЭМ!$A$33:$A$776,$A216,СВЦЭМ!$B$33:$B$776,M$190)+'СЕТ СН'!$F$15</f>
        <v>124.01825744999999</v>
      </c>
      <c r="N216" s="36">
        <f>SUMIFS(СВЦЭМ!$F$33:$F$776,СВЦЭМ!$A$33:$A$776,$A216,СВЦЭМ!$B$33:$B$776,N$190)+'СЕТ СН'!$F$15</f>
        <v>122.61300482</v>
      </c>
      <c r="O216" s="36">
        <f>SUMIFS(СВЦЭМ!$F$33:$F$776,СВЦЭМ!$A$33:$A$776,$A216,СВЦЭМ!$B$33:$B$776,O$190)+'СЕТ СН'!$F$15</f>
        <v>120.95095049</v>
      </c>
      <c r="P216" s="36">
        <f>SUMIFS(СВЦЭМ!$F$33:$F$776,СВЦЭМ!$A$33:$A$776,$A216,СВЦЭМ!$B$33:$B$776,P$190)+'СЕТ СН'!$F$15</f>
        <v>122.27750737</v>
      </c>
      <c r="Q216" s="36">
        <f>SUMIFS(СВЦЭМ!$F$33:$F$776,СВЦЭМ!$A$33:$A$776,$A216,СВЦЭМ!$B$33:$B$776,Q$190)+'СЕТ СН'!$F$15</f>
        <v>122.07460304</v>
      </c>
      <c r="R216" s="36">
        <f>SUMIFS(СВЦЭМ!$F$33:$F$776,СВЦЭМ!$A$33:$A$776,$A216,СВЦЭМ!$B$33:$B$776,R$190)+'СЕТ СН'!$F$15</f>
        <v>119.82093188</v>
      </c>
      <c r="S216" s="36">
        <f>SUMIFS(СВЦЭМ!$F$33:$F$776,СВЦЭМ!$A$33:$A$776,$A216,СВЦЭМ!$B$33:$B$776,S$190)+'СЕТ СН'!$F$15</f>
        <v>108.46106688</v>
      </c>
      <c r="T216" s="36">
        <f>SUMIFS(СВЦЭМ!$F$33:$F$776,СВЦЭМ!$A$33:$A$776,$A216,СВЦЭМ!$B$33:$B$776,T$190)+'СЕТ СН'!$F$15</f>
        <v>108.48583336</v>
      </c>
      <c r="U216" s="36">
        <f>SUMIFS(СВЦЭМ!$F$33:$F$776,СВЦЭМ!$A$33:$A$776,$A216,СВЦЭМ!$B$33:$B$776,U$190)+'СЕТ СН'!$F$15</f>
        <v>114.92148955</v>
      </c>
      <c r="V216" s="36">
        <f>SUMIFS(СВЦЭМ!$F$33:$F$776,СВЦЭМ!$A$33:$A$776,$A216,СВЦЭМ!$B$33:$B$776,V$190)+'СЕТ СН'!$F$15</f>
        <v>117.99863881</v>
      </c>
      <c r="W216" s="36">
        <f>SUMIFS(СВЦЭМ!$F$33:$F$776,СВЦЭМ!$A$33:$A$776,$A216,СВЦЭМ!$B$33:$B$776,W$190)+'СЕТ СН'!$F$15</f>
        <v>116.01176789</v>
      </c>
      <c r="X216" s="36">
        <f>SUMIFS(СВЦЭМ!$F$33:$F$776,СВЦЭМ!$A$33:$A$776,$A216,СВЦЭМ!$B$33:$B$776,X$190)+'СЕТ СН'!$F$15</f>
        <v>108.77976339999999</v>
      </c>
      <c r="Y216" s="36">
        <f>SUMIFS(СВЦЭМ!$F$33:$F$776,СВЦЭМ!$A$33:$A$776,$A216,СВЦЭМ!$B$33:$B$776,Y$190)+'СЕТ СН'!$F$15</f>
        <v>113.91766767</v>
      </c>
    </row>
    <row r="217" spans="1:25" ht="15.75" x14ac:dyDescent="0.2">
      <c r="A217" s="35">
        <f t="shared" si="5"/>
        <v>43735</v>
      </c>
      <c r="B217" s="36">
        <f>SUMIFS(СВЦЭМ!$F$33:$F$776,СВЦЭМ!$A$33:$A$776,$A217,СВЦЭМ!$B$33:$B$776,B$190)+'СЕТ СН'!$F$15</f>
        <v>132.05571853000001</v>
      </c>
      <c r="C217" s="36">
        <f>SUMIFS(СВЦЭМ!$F$33:$F$776,СВЦЭМ!$A$33:$A$776,$A217,СВЦЭМ!$B$33:$B$776,C$190)+'СЕТ СН'!$F$15</f>
        <v>138.62956108</v>
      </c>
      <c r="D217" s="36">
        <f>SUMIFS(СВЦЭМ!$F$33:$F$776,СВЦЭМ!$A$33:$A$776,$A217,СВЦЭМ!$B$33:$B$776,D$190)+'СЕТ СН'!$F$15</f>
        <v>143.96430004000001</v>
      </c>
      <c r="E217" s="36">
        <f>SUMIFS(СВЦЭМ!$F$33:$F$776,СВЦЭМ!$A$33:$A$776,$A217,СВЦЭМ!$B$33:$B$776,E$190)+'СЕТ СН'!$F$15</f>
        <v>145.07997707999999</v>
      </c>
      <c r="F217" s="36">
        <f>SUMIFS(СВЦЭМ!$F$33:$F$776,СВЦЭМ!$A$33:$A$776,$A217,СВЦЭМ!$B$33:$B$776,F$190)+'СЕТ СН'!$F$15</f>
        <v>146.75405332</v>
      </c>
      <c r="G217" s="36">
        <f>SUMIFS(СВЦЭМ!$F$33:$F$776,СВЦЭМ!$A$33:$A$776,$A217,СВЦЭМ!$B$33:$B$776,G$190)+'СЕТ СН'!$F$15</f>
        <v>141.98601563</v>
      </c>
      <c r="H217" s="36">
        <f>SUMIFS(СВЦЭМ!$F$33:$F$776,СВЦЭМ!$A$33:$A$776,$A217,СВЦЭМ!$B$33:$B$776,H$190)+'СЕТ СН'!$F$15</f>
        <v>133.48351029</v>
      </c>
      <c r="I217" s="36">
        <f>SUMIFS(СВЦЭМ!$F$33:$F$776,СВЦЭМ!$A$33:$A$776,$A217,СВЦЭМ!$B$33:$B$776,I$190)+'СЕТ СН'!$F$15</f>
        <v>122.43541829</v>
      </c>
      <c r="J217" s="36">
        <f>SUMIFS(СВЦЭМ!$F$33:$F$776,СВЦЭМ!$A$33:$A$776,$A217,СВЦЭМ!$B$33:$B$776,J$190)+'СЕТ СН'!$F$15</f>
        <v>127.37512460000001</v>
      </c>
      <c r="K217" s="36">
        <f>SUMIFS(СВЦЭМ!$F$33:$F$776,СВЦЭМ!$A$33:$A$776,$A217,СВЦЭМ!$B$33:$B$776,K$190)+'СЕТ СН'!$F$15</f>
        <v>129.24748516</v>
      </c>
      <c r="L217" s="36">
        <f>SUMIFS(СВЦЭМ!$F$33:$F$776,СВЦЭМ!$A$33:$A$776,$A217,СВЦЭМ!$B$33:$B$776,L$190)+'СЕТ СН'!$F$15</f>
        <v>128.26353051000001</v>
      </c>
      <c r="M217" s="36">
        <f>SUMIFS(СВЦЭМ!$F$33:$F$776,СВЦЭМ!$A$33:$A$776,$A217,СВЦЭМ!$B$33:$B$776,M$190)+'СЕТ СН'!$F$15</f>
        <v>127.6152697</v>
      </c>
      <c r="N217" s="36">
        <f>SUMIFS(СВЦЭМ!$F$33:$F$776,СВЦЭМ!$A$33:$A$776,$A217,СВЦЭМ!$B$33:$B$776,N$190)+'СЕТ СН'!$F$15</f>
        <v>124.77860049</v>
      </c>
      <c r="O217" s="36">
        <f>SUMIFS(СВЦЭМ!$F$33:$F$776,СВЦЭМ!$A$33:$A$776,$A217,СВЦЭМ!$B$33:$B$776,O$190)+'СЕТ СН'!$F$15</f>
        <v>124.3089447</v>
      </c>
      <c r="P217" s="36">
        <f>SUMIFS(СВЦЭМ!$F$33:$F$776,СВЦЭМ!$A$33:$A$776,$A217,СВЦЭМ!$B$33:$B$776,P$190)+'СЕТ СН'!$F$15</f>
        <v>123.05971785</v>
      </c>
      <c r="Q217" s="36">
        <f>SUMIFS(СВЦЭМ!$F$33:$F$776,СВЦЭМ!$A$33:$A$776,$A217,СВЦЭМ!$B$33:$B$776,Q$190)+'СЕТ СН'!$F$15</f>
        <v>123.7031223</v>
      </c>
      <c r="R217" s="36">
        <f>SUMIFS(СВЦЭМ!$F$33:$F$776,СВЦЭМ!$A$33:$A$776,$A217,СВЦЭМ!$B$33:$B$776,R$190)+'СЕТ СН'!$F$15</f>
        <v>126.3340621</v>
      </c>
      <c r="S217" s="36">
        <f>SUMIFS(СВЦЭМ!$F$33:$F$776,СВЦЭМ!$A$33:$A$776,$A217,СВЦЭМ!$B$33:$B$776,S$190)+'СЕТ СН'!$F$15</f>
        <v>126.65808499000001</v>
      </c>
      <c r="T217" s="36">
        <f>SUMIFS(СВЦЭМ!$F$33:$F$776,СВЦЭМ!$A$33:$A$776,$A217,СВЦЭМ!$B$33:$B$776,T$190)+'СЕТ СН'!$F$15</f>
        <v>129.40162576</v>
      </c>
      <c r="U217" s="36">
        <f>SUMIFS(СВЦЭМ!$F$33:$F$776,СВЦЭМ!$A$33:$A$776,$A217,СВЦЭМ!$B$33:$B$776,U$190)+'СЕТ СН'!$F$15</f>
        <v>124.38558908</v>
      </c>
      <c r="V217" s="36">
        <f>SUMIFS(СВЦЭМ!$F$33:$F$776,СВЦЭМ!$A$33:$A$776,$A217,СВЦЭМ!$B$33:$B$776,V$190)+'СЕТ СН'!$F$15</f>
        <v>116.88146378</v>
      </c>
      <c r="W217" s="36">
        <f>SUMIFS(СВЦЭМ!$F$33:$F$776,СВЦЭМ!$A$33:$A$776,$A217,СВЦЭМ!$B$33:$B$776,W$190)+'СЕТ СН'!$F$15</f>
        <v>114.09466476</v>
      </c>
      <c r="X217" s="36">
        <f>SUMIFS(СВЦЭМ!$F$33:$F$776,СВЦЭМ!$A$33:$A$776,$A217,СВЦЭМ!$B$33:$B$776,X$190)+'СЕТ СН'!$F$15</f>
        <v>108.09094313</v>
      </c>
      <c r="Y217" s="36">
        <f>SUMIFS(СВЦЭМ!$F$33:$F$776,СВЦЭМ!$A$33:$A$776,$A217,СВЦЭМ!$B$33:$B$776,Y$190)+'СЕТ СН'!$F$15</f>
        <v>110.26784449</v>
      </c>
    </row>
    <row r="218" spans="1:25" ht="15.75" x14ac:dyDescent="0.2">
      <c r="A218" s="35">
        <f t="shared" si="5"/>
        <v>43736</v>
      </c>
      <c r="B218" s="36">
        <f>SUMIFS(СВЦЭМ!$F$33:$F$776,СВЦЭМ!$A$33:$A$776,$A218,СВЦЭМ!$B$33:$B$776,B$190)+'СЕТ СН'!$F$15</f>
        <v>135.59439681999999</v>
      </c>
      <c r="C218" s="36">
        <f>SUMIFS(СВЦЭМ!$F$33:$F$776,СВЦЭМ!$A$33:$A$776,$A218,СВЦЭМ!$B$33:$B$776,C$190)+'СЕТ СН'!$F$15</f>
        <v>140.00070135999999</v>
      </c>
      <c r="D218" s="36">
        <f>SUMIFS(СВЦЭМ!$F$33:$F$776,СВЦЭМ!$A$33:$A$776,$A218,СВЦЭМ!$B$33:$B$776,D$190)+'СЕТ СН'!$F$15</f>
        <v>143.25355171000001</v>
      </c>
      <c r="E218" s="36">
        <f>SUMIFS(СВЦЭМ!$F$33:$F$776,СВЦЭМ!$A$33:$A$776,$A218,СВЦЭМ!$B$33:$B$776,E$190)+'СЕТ СН'!$F$15</f>
        <v>143.78340401</v>
      </c>
      <c r="F218" s="36">
        <f>SUMIFS(СВЦЭМ!$F$33:$F$776,СВЦЭМ!$A$33:$A$776,$A218,СВЦЭМ!$B$33:$B$776,F$190)+'СЕТ СН'!$F$15</f>
        <v>142.50435797</v>
      </c>
      <c r="G218" s="36">
        <f>SUMIFS(СВЦЭМ!$F$33:$F$776,СВЦЭМ!$A$33:$A$776,$A218,СВЦЭМ!$B$33:$B$776,G$190)+'СЕТ СН'!$F$15</f>
        <v>142.12206128</v>
      </c>
      <c r="H218" s="36">
        <f>SUMIFS(СВЦЭМ!$F$33:$F$776,СВЦЭМ!$A$33:$A$776,$A218,СВЦЭМ!$B$33:$B$776,H$190)+'СЕТ СН'!$F$15</f>
        <v>138.27595721</v>
      </c>
      <c r="I218" s="36">
        <f>SUMIFS(СВЦЭМ!$F$33:$F$776,СВЦЭМ!$A$33:$A$776,$A218,СВЦЭМ!$B$33:$B$776,I$190)+'СЕТ СН'!$F$15</f>
        <v>132.09366574000001</v>
      </c>
      <c r="J218" s="36">
        <f>SUMIFS(СВЦЭМ!$F$33:$F$776,СВЦЭМ!$A$33:$A$776,$A218,СВЦЭМ!$B$33:$B$776,J$190)+'СЕТ СН'!$F$15</f>
        <v>121.96841383</v>
      </c>
      <c r="K218" s="36">
        <f>SUMIFS(СВЦЭМ!$F$33:$F$776,СВЦЭМ!$A$33:$A$776,$A218,СВЦЭМ!$B$33:$B$776,K$190)+'СЕТ СН'!$F$15</f>
        <v>123.77980433</v>
      </c>
      <c r="L218" s="36">
        <f>SUMIFS(СВЦЭМ!$F$33:$F$776,СВЦЭМ!$A$33:$A$776,$A218,СВЦЭМ!$B$33:$B$776,L$190)+'СЕТ СН'!$F$15</f>
        <v>124.35131468</v>
      </c>
      <c r="M218" s="36">
        <f>SUMIFS(СВЦЭМ!$F$33:$F$776,СВЦЭМ!$A$33:$A$776,$A218,СВЦЭМ!$B$33:$B$776,M$190)+'СЕТ СН'!$F$15</f>
        <v>120.44648619</v>
      </c>
      <c r="N218" s="36">
        <f>SUMIFS(СВЦЭМ!$F$33:$F$776,СВЦЭМ!$A$33:$A$776,$A218,СВЦЭМ!$B$33:$B$776,N$190)+'СЕТ СН'!$F$15</f>
        <v>118.59990593000001</v>
      </c>
      <c r="O218" s="36">
        <f>SUMIFS(СВЦЭМ!$F$33:$F$776,СВЦЭМ!$A$33:$A$776,$A218,СВЦЭМ!$B$33:$B$776,O$190)+'СЕТ СН'!$F$15</f>
        <v>118.48760317999999</v>
      </c>
      <c r="P218" s="36">
        <f>SUMIFS(СВЦЭМ!$F$33:$F$776,СВЦЭМ!$A$33:$A$776,$A218,СВЦЭМ!$B$33:$B$776,P$190)+'СЕТ СН'!$F$15</f>
        <v>119.01927043000001</v>
      </c>
      <c r="Q218" s="36">
        <f>SUMIFS(СВЦЭМ!$F$33:$F$776,СВЦЭМ!$A$33:$A$776,$A218,СВЦЭМ!$B$33:$B$776,Q$190)+'СЕТ СН'!$F$15</f>
        <v>119.92529505</v>
      </c>
      <c r="R218" s="36">
        <f>SUMIFS(СВЦЭМ!$F$33:$F$776,СВЦЭМ!$A$33:$A$776,$A218,СВЦЭМ!$B$33:$B$776,R$190)+'СЕТ СН'!$F$15</f>
        <v>111.49673771</v>
      </c>
      <c r="S218" s="36">
        <f>SUMIFS(СВЦЭМ!$F$33:$F$776,СВЦЭМ!$A$33:$A$776,$A218,СВЦЭМ!$B$33:$B$776,S$190)+'СЕТ СН'!$F$15</f>
        <v>105.56827973999999</v>
      </c>
      <c r="T218" s="36">
        <f>SUMIFS(СВЦЭМ!$F$33:$F$776,СВЦЭМ!$A$33:$A$776,$A218,СВЦЭМ!$B$33:$B$776,T$190)+'СЕТ СН'!$F$15</f>
        <v>107.894694</v>
      </c>
      <c r="U218" s="36">
        <f>SUMIFS(СВЦЭМ!$F$33:$F$776,СВЦЭМ!$A$33:$A$776,$A218,СВЦЭМ!$B$33:$B$776,U$190)+'СЕТ СН'!$F$15</f>
        <v>113.87290388</v>
      </c>
      <c r="V218" s="36">
        <f>SUMIFS(СВЦЭМ!$F$33:$F$776,СВЦЭМ!$A$33:$A$776,$A218,СВЦЭМ!$B$33:$B$776,V$190)+'СЕТ СН'!$F$15</f>
        <v>116.39624824000001</v>
      </c>
      <c r="W218" s="36">
        <f>SUMIFS(СВЦЭМ!$F$33:$F$776,СВЦЭМ!$A$33:$A$776,$A218,СВЦЭМ!$B$33:$B$776,W$190)+'СЕТ СН'!$F$15</f>
        <v>114.46120415999999</v>
      </c>
      <c r="X218" s="36">
        <f>SUMIFS(СВЦЭМ!$F$33:$F$776,СВЦЭМ!$A$33:$A$776,$A218,СВЦЭМ!$B$33:$B$776,X$190)+'СЕТ СН'!$F$15</f>
        <v>109.81142101</v>
      </c>
      <c r="Y218" s="36">
        <f>SUMIFS(СВЦЭМ!$F$33:$F$776,СВЦЭМ!$A$33:$A$776,$A218,СВЦЭМ!$B$33:$B$776,Y$190)+'СЕТ СН'!$F$15</f>
        <v>118.79908030999999</v>
      </c>
    </row>
    <row r="219" spans="1:25" ht="15.75" x14ac:dyDescent="0.2">
      <c r="A219" s="35">
        <f t="shared" si="5"/>
        <v>43737</v>
      </c>
      <c r="B219" s="36">
        <f>SUMIFS(СВЦЭМ!$F$33:$F$776,СВЦЭМ!$A$33:$A$776,$A219,СВЦЭМ!$B$33:$B$776,B$190)+'СЕТ СН'!$F$15</f>
        <v>132.58143605999999</v>
      </c>
      <c r="C219" s="36">
        <f>SUMIFS(СВЦЭМ!$F$33:$F$776,СВЦЭМ!$A$33:$A$776,$A219,СВЦЭМ!$B$33:$B$776,C$190)+'СЕТ СН'!$F$15</f>
        <v>137.49828908999999</v>
      </c>
      <c r="D219" s="36">
        <f>SUMIFS(СВЦЭМ!$F$33:$F$776,СВЦЭМ!$A$33:$A$776,$A219,СВЦЭМ!$B$33:$B$776,D$190)+'СЕТ СН'!$F$15</f>
        <v>140.11779976</v>
      </c>
      <c r="E219" s="36">
        <f>SUMIFS(СВЦЭМ!$F$33:$F$776,СВЦЭМ!$A$33:$A$776,$A219,СВЦЭМ!$B$33:$B$776,E$190)+'СЕТ СН'!$F$15</f>
        <v>141.54380684</v>
      </c>
      <c r="F219" s="36">
        <f>SUMIFS(СВЦЭМ!$F$33:$F$776,СВЦЭМ!$A$33:$A$776,$A219,СВЦЭМ!$B$33:$B$776,F$190)+'СЕТ СН'!$F$15</f>
        <v>141.91002724000001</v>
      </c>
      <c r="G219" s="36">
        <f>SUMIFS(СВЦЭМ!$F$33:$F$776,СВЦЭМ!$A$33:$A$776,$A219,СВЦЭМ!$B$33:$B$776,G$190)+'СЕТ СН'!$F$15</f>
        <v>140.37970292</v>
      </c>
      <c r="H219" s="36">
        <f>SUMIFS(СВЦЭМ!$F$33:$F$776,СВЦЭМ!$A$33:$A$776,$A219,СВЦЭМ!$B$33:$B$776,H$190)+'СЕТ СН'!$F$15</f>
        <v>136.95149401</v>
      </c>
      <c r="I219" s="36">
        <f>SUMIFS(СВЦЭМ!$F$33:$F$776,СВЦЭМ!$A$33:$A$776,$A219,СВЦЭМ!$B$33:$B$776,I$190)+'СЕТ СН'!$F$15</f>
        <v>134.34866316</v>
      </c>
      <c r="J219" s="36">
        <f>SUMIFS(СВЦЭМ!$F$33:$F$776,СВЦЭМ!$A$33:$A$776,$A219,СВЦЭМ!$B$33:$B$776,J$190)+'СЕТ СН'!$F$15</f>
        <v>126.54368631</v>
      </c>
      <c r="K219" s="36">
        <f>SUMIFS(СВЦЭМ!$F$33:$F$776,СВЦЭМ!$A$33:$A$776,$A219,СВЦЭМ!$B$33:$B$776,K$190)+'СЕТ СН'!$F$15</f>
        <v>121.89949808999999</v>
      </c>
      <c r="L219" s="36">
        <f>SUMIFS(СВЦЭМ!$F$33:$F$776,СВЦЭМ!$A$33:$A$776,$A219,СВЦЭМ!$B$33:$B$776,L$190)+'СЕТ СН'!$F$15</f>
        <v>123.22498321</v>
      </c>
      <c r="M219" s="36">
        <f>SUMIFS(СВЦЭМ!$F$33:$F$776,СВЦЭМ!$A$33:$A$776,$A219,СВЦЭМ!$B$33:$B$776,M$190)+'СЕТ СН'!$F$15</f>
        <v>120.16606967</v>
      </c>
      <c r="N219" s="36">
        <f>SUMIFS(СВЦЭМ!$F$33:$F$776,СВЦЭМ!$A$33:$A$776,$A219,СВЦЭМ!$B$33:$B$776,N$190)+'СЕТ СН'!$F$15</f>
        <v>119.63314018</v>
      </c>
      <c r="O219" s="36">
        <f>SUMIFS(СВЦЭМ!$F$33:$F$776,СВЦЭМ!$A$33:$A$776,$A219,СВЦЭМ!$B$33:$B$776,O$190)+'СЕТ СН'!$F$15</f>
        <v>120.13861618</v>
      </c>
      <c r="P219" s="36">
        <f>SUMIFS(СВЦЭМ!$F$33:$F$776,СВЦЭМ!$A$33:$A$776,$A219,СВЦЭМ!$B$33:$B$776,P$190)+'СЕТ СН'!$F$15</f>
        <v>122.49124105</v>
      </c>
      <c r="Q219" s="36">
        <f>SUMIFS(СВЦЭМ!$F$33:$F$776,СВЦЭМ!$A$33:$A$776,$A219,СВЦЭМ!$B$33:$B$776,Q$190)+'СЕТ СН'!$F$15</f>
        <v>123.85156508999999</v>
      </c>
      <c r="R219" s="36">
        <f>SUMIFS(СВЦЭМ!$F$33:$F$776,СВЦЭМ!$A$33:$A$776,$A219,СВЦЭМ!$B$33:$B$776,R$190)+'СЕТ СН'!$F$15</f>
        <v>115.2666171</v>
      </c>
      <c r="S219" s="36">
        <f>SUMIFS(СВЦЭМ!$F$33:$F$776,СВЦЭМ!$A$33:$A$776,$A219,СВЦЭМ!$B$33:$B$776,S$190)+'СЕТ СН'!$F$15</f>
        <v>108.1658539</v>
      </c>
      <c r="T219" s="36">
        <f>SUMIFS(СВЦЭМ!$F$33:$F$776,СВЦЭМ!$A$33:$A$776,$A219,СВЦЭМ!$B$33:$B$776,T$190)+'СЕТ СН'!$F$15</f>
        <v>111.60701064</v>
      </c>
      <c r="U219" s="36">
        <f>SUMIFS(СВЦЭМ!$F$33:$F$776,СВЦЭМ!$A$33:$A$776,$A219,СВЦЭМ!$B$33:$B$776,U$190)+'СЕТ СН'!$F$15</f>
        <v>118.2930733</v>
      </c>
      <c r="V219" s="36">
        <f>SUMIFS(СВЦЭМ!$F$33:$F$776,СВЦЭМ!$A$33:$A$776,$A219,СВЦЭМ!$B$33:$B$776,V$190)+'СЕТ СН'!$F$15</f>
        <v>120.6649031</v>
      </c>
      <c r="W219" s="36">
        <f>SUMIFS(СВЦЭМ!$F$33:$F$776,СВЦЭМ!$A$33:$A$776,$A219,СВЦЭМ!$B$33:$B$776,W$190)+'СЕТ СН'!$F$15</f>
        <v>118.94764465999999</v>
      </c>
      <c r="X219" s="36">
        <f>SUMIFS(СВЦЭМ!$F$33:$F$776,СВЦЭМ!$A$33:$A$776,$A219,СВЦЭМ!$B$33:$B$776,X$190)+'СЕТ СН'!$F$15</f>
        <v>111.79663471000001</v>
      </c>
      <c r="Y219" s="36">
        <f>SUMIFS(СВЦЭМ!$F$33:$F$776,СВЦЭМ!$A$33:$A$776,$A219,СВЦЭМ!$B$33:$B$776,Y$190)+'СЕТ СН'!$F$15</f>
        <v>110.69950841000001</v>
      </c>
    </row>
    <row r="220" spans="1:25" ht="15.75" x14ac:dyDescent="0.2">
      <c r="A220" s="35">
        <f t="shared" si="5"/>
        <v>43738</v>
      </c>
      <c r="B220" s="36">
        <f>SUMIFS(СВЦЭМ!$F$33:$F$776,СВЦЭМ!$A$33:$A$776,$A220,СВЦЭМ!$B$33:$B$776,B$190)+'СЕТ СН'!$F$15</f>
        <v>121.56663172</v>
      </c>
      <c r="C220" s="36">
        <f>SUMIFS(СВЦЭМ!$F$33:$F$776,СВЦЭМ!$A$33:$A$776,$A220,СВЦЭМ!$B$33:$B$776,C$190)+'СЕТ СН'!$F$15</f>
        <v>128.42258982000001</v>
      </c>
      <c r="D220" s="36">
        <f>SUMIFS(СВЦЭМ!$F$33:$F$776,СВЦЭМ!$A$33:$A$776,$A220,СВЦЭМ!$B$33:$B$776,D$190)+'СЕТ СН'!$F$15</f>
        <v>131.61454810000001</v>
      </c>
      <c r="E220" s="36">
        <f>SUMIFS(СВЦЭМ!$F$33:$F$776,СВЦЭМ!$A$33:$A$776,$A220,СВЦЭМ!$B$33:$B$776,E$190)+'СЕТ СН'!$F$15</f>
        <v>134.46905659000001</v>
      </c>
      <c r="F220" s="36">
        <f>SUMIFS(СВЦЭМ!$F$33:$F$776,СВЦЭМ!$A$33:$A$776,$A220,СВЦЭМ!$B$33:$B$776,F$190)+'СЕТ СН'!$F$15</f>
        <v>132.99582573999999</v>
      </c>
      <c r="G220" s="36">
        <f>SUMIFS(СВЦЭМ!$F$33:$F$776,СВЦЭМ!$A$33:$A$776,$A220,СВЦЭМ!$B$33:$B$776,G$190)+'СЕТ СН'!$F$15</f>
        <v>129.86572351000001</v>
      </c>
      <c r="H220" s="36">
        <f>SUMIFS(СВЦЭМ!$F$33:$F$776,СВЦЭМ!$A$33:$A$776,$A220,СВЦЭМ!$B$33:$B$776,H$190)+'СЕТ СН'!$F$15</f>
        <v>118.97869294</v>
      </c>
      <c r="I220" s="36">
        <f>SUMIFS(СВЦЭМ!$F$33:$F$776,СВЦЭМ!$A$33:$A$776,$A220,СВЦЭМ!$B$33:$B$776,I$190)+'СЕТ СН'!$F$15</f>
        <v>116.44509313</v>
      </c>
      <c r="J220" s="36">
        <f>SUMIFS(СВЦЭМ!$F$33:$F$776,СВЦЭМ!$A$33:$A$776,$A220,СВЦЭМ!$B$33:$B$776,J$190)+'СЕТ СН'!$F$15</f>
        <v>119.69345772</v>
      </c>
      <c r="K220" s="36">
        <f>SUMIFS(СВЦЭМ!$F$33:$F$776,СВЦЭМ!$A$33:$A$776,$A220,СВЦЭМ!$B$33:$B$776,K$190)+'СЕТ СН'!$F$15</f>
        <v>120.5160302</v>
      </c>
      <c r="L220" s="36">
        <f>SUMIFS(СВЦЭМ!$F$33:$F$776,СВЦЭМ!$A$33:$A$776,$A220,СВЦЭМ!$B$33:$B$776,L$190)+'СЕТ СН'!$F$15</f>
        <v>119.43776984</v>
      </c>
      <c r="M220" s="36">
        <f>SUMIFS(СВЦЭМ!$F$33:$F$776,СВЦЭМ!$A$33:$A$776,$A220,СВЦЭМ!$B$33:$B$776,M$190)+'СЕТ СН'!$F$15</f>
        <v>114.27318754</v>
      </c>
      <c r="N220" s="36">
        <f>SUMIFS(СВЦЭМ!$F$33:$F$776,СВЦЭМ!$A$33:$A$776,$A220,СВЦЭМ!$B$33:$B$776,N$190)+'СЕТ СН'!$F$15</f>
        <v>112.34305779</v>
      </c>
      <c r="O220" s="36">
        <f>SUMIFS(СВЦЭМ!$F$33:$F$776,СВЦЭМ!$A$33:$A$776,$A220,СВЦЭМ!$B$33:$B$776,O$190)+'СЕТ СН'!$F$15</f>
        <v>108.43416014</v>
      </c>
      <c r="P220" s="36">
        <f>SUMIFS(СВЦЭМ!$F$33:$F$776,СВЦЭМ!$A$33:$A$776,$A220,СВЦЭМ!$B$33:$B$776,P$190)+'СЕТ СН'!$F$15</f>
        <v>109.85356169000001</v>
      </c>
      <c r="Q220" s="36">
        <f>SUMIFS(СВЦЭМ!$F$33:$F$776,СВЦЭМ!$A$33:$A$776,$A220,СВЦЭМ!$B$33:$B$776,Q$190)+'СЕТ СН'!$F$15</f>
        <v>110.99802867</v>
      </c>
      <c r="R220" s="36">
        <f>SUMIFS(СВЦЭМ!$F$33:$F$776,СВЦЭМ!$A$33:$A$776,$A220,СВЦЭМ!$B$33:$B$776,R$190)+'СЕТ СН'!$F$15</f>
        <v>104.08610834</v>
      </c>
      <c r="S220" s="36">
        <f>SUMIFS(СВЦЭМ!$F$33:$F$776,СВЦЭМ!$A$33:$A$776,$A220,СВЦЭМ!$B$33:$B$776,S$190)+'СЕТ СН'!$F$15</f>
        <v>105.37424709</v>
      </c>
      <c r="T220" s="36">
        <f>SUMIFS(СВЦЭМ!$F$33:$F$776,СВЦЭМ!$A$33:$A$776,$A220,СВЦЭМ!$B$33:$B$776,T$190)+'СЕТ СН'!$F$15</f>
        <v>108.24384813</v>
      </c>
      <c r="U220" s="36">
        <f>SUMIFS(СВЦЭМ!$F$33:$F$776,СВЦЭМ!$A$33:$A$776,$A220,СВЦЭМ!$B$33:$B$776,U$190)+'СЕТ СН'!$F$15</f>
        <v>114.13391249999999</v>
      </c>
      <c r="V220" s="36">
        <f>SUMIFS(СВЦЭМ!$F$33:$F$776,СВЦЭМ!$A$33:$A$776,$A220,СВЦЭМ!$B$33:$B$776,V$190)+'СЕТ СН'!$F$15</f>
        <v>115.17893368</v>
      </c>
      <c r="W220" s="36">
        <f>SUMIFS(СВЦЭМ!$F$33:$F$776,СВЦЭМ!$A$33:$A$776,$A220,СВЦЭМ!$B$33:$B$776,W$190)+'СЕТ СН'!$F$15</f>
        <v>113.72905821000001</v>
      </c>
      <c r="X220" s="36">
        <f>SUMIFS(СВЦЭМ!$F$33:$F$776,СВЦЭМ!$A$33:$A$776,$A220,СВЦЭМ!$B$33:$B$776,X$190)+'СЕТ СН'!$F$15</f>
        <v>107.61413345</v>
      </c>
      <c r="Y220" s="36">
        <f>SUMIFS(СВЦЭМ!$F$33:$F$776,СВЦЭМ!$A$33:$A$776,$A220,СВЦЭМ!$B$33:$B$776,Y$190)+'СЕТ СН'!$F$15</f>
        <v>102.97745690000001</v>
      </c>
    </row>
    <row r="221" spans="1:25" ht="15.75" hidden="1" x14ac:dyDescent="0.2">
      <c r="A221" s="35">
        <f t="shared" si="5"/>
        <v>43739</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9"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0"/>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31"/>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43710</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43711</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43712</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43713</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43714</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43715</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43716</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43717</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43718</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43719</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43720</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43721</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43722</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43723</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43724</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43725</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43726</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43727</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43728</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43729</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43730</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43731</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43732</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43733</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43734</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43735</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43736</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43737</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43738</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43739</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9"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0"/>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31"/>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43710</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43711</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43712</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43713</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43714</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43715</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43716</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43717</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43718</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43719</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43720</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43721</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43722</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43723</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43724</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43725</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43726</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43727</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43728</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43729</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43730</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43731</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43732</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43733</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43734</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43735</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43736</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43737</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43738</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43739</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43710</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43711</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43712</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43713</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43714</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43715</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43716</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43717</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43718</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43719</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43720</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43721</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43722</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43723</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43724</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43725</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43726</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43727</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43728</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43729</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43730</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43731</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43732</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43733</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43734</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43735</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43736</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43737</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43738</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43739</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9"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0"/>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31"/>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43710</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43711</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43712</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43713</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43714</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43715</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43716</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43717</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43718</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43719</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43720</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43721</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43722</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43723</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43724</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43725</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43726</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43727</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43728</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43729</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43730</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43731</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43732</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43733</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43734</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43735</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43736</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43737</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43738</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43739</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9"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0"/>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31"/>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43710</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43711</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43712</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43713</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43714</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43715</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43716</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43717</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43718</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43719</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43720</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43721</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43722</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43723</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43724</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43725</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43726</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43727</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43728</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43729</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43730</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43731</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43732</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43733</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43734</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43735</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43736</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43737</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43738</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43739</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9"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0"/>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31"/>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43710</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43711</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43712</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43713</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43714</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43715</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43716</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43717</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43718</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43719</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43720</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43721</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43722</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43723</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43724</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43725</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43726</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43727</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43728</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43729</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43730</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43731</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43732</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43733</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43734</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43735</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43736</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43737</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43738</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43739</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10.89202609</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40" t="s">
        <v>74</v>
      </c>
      <c r="B437" s="140"/>
      <c r="C437" s="140"/>
      <c r="D437" s="140"/>
      <c r="E437" s="140"/>
      <c r="F437" s="140"/>
      <c r="G437" s="140"/>
      <c r="H437" s="140"/>
      <c r="I437" s="140"/>
      <c r="J437" s="140"/>
      <c r="K437" s="140"/>
      <c r="L437" s="140"/>
      <c r="M437" s="140"/>
      <c r="N437" s="141" t="s">
        <v>29</v>
      </c>
      <c r="O437" s="141"/>
      <c r="P437" s="141"/>
      <c r="Q437" s="141"/>
      <c r="R437" s="141"/>
      <c r="S437" s="141"/>
      <c r="T437" s="141"/>
      <c r="U437" s="141"/>
      <c r="V437" s="47"/>
      <c r="W437" s="47"/>
      <c r="X437" s="47"/>
      <c r="Y437" s="47"/>
    </row>
    <row r="438" spans="1:26" ht="15.75" x14ac:dyDescent="0.25">
      <c r="A438" s="140"/>
      <c r="B438" s="140"/>
      <c r="C438" s="140"/>
      <c r="D438" s="140"/>
      <c r="E438" s="140"/>
      <c r="F438" s="140"/>
      <c r="G438" s="140"/>
      <c r="H438" s="140"/>
      <c r="I438" s="140"/>
      <c r="J438" s="140"/>
      <c r="K438" s="140"/>
      <c r="L438" s="140"/>
      <c r="M438" s="140"/>
      <c r="N438" s="142" t="s">
        <v>0</v>
      </c>
      <c r="O438" s="142"/>
      <c r="P438" s="142" t="s">
        <v>1</v>
      </c>
      <c r="Q438" s="142"/>
      <c r="R438" s="142" t="s">
        <v>2</v>
      </c>
      <c r="S438" s="142"/>
      <c r="T438" s="142" t="s">
        <v>3</v>
      </c>
      <c r="U438" s="142"/>
    </row>
    <row r="439" spans="1:26" ht="15.75" x14ac:dyDescent="0.25">
      <c r="A439" s="140"/>
      <c r="B439" s="140"/>
      <c r="C439" s="140"/>
      <c r="D439" s="140"/>
      <c r="E439" s="140"/>
      <c r="F439" s="140"/>
      <c r="G439" s="140"/>
      <c r="H439" s="140"/>
      <c r="I439" s="140"/>
      <c r="J439" s="140"/>
      <c r="K439" s="140"/>
      <c r="L439" s="140"/>
      <c r="M439" s="140"/>
      <c r="N439" s="143">
        <f>СВЦЭМ!$D$12+'СЕТ СН'!$F$13-'СЕТ СН'!$F$25</f>
        <v>477557.9400461184</v>
      </c>
      <c r="O439" s="144"/>
      <c r="P439" s="143">
        <f>СВЦЭМ!$D$12+'СЕТ СН'!$F$13-'СЕТ СН'!$G$25</f>
        <v>477557.9400461184</v>
      </c>
      <c r="Q439" s="144"/>
      <c r="R439" s="143">
        <f>СВЦЭМ!$D$12+'СЕТ СН'!$F$13-'СЕТ СН'!$H$25</f>
        <v>477557.9400461184</v>
      </c>
      <c r="S439" s="144"/>
      <c r="T439" s="143">
        <f>СВЦЭМ!$D$12+'СЕТ СН'!$F$13-'СЕТ СН'!$I$25</f>
        <v>477557.9400461184</v>
      </c>
      <c r="U439" s="14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2019г.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8" t="s">
        <v>42</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ht="32.25" customHeight="1" x14ac:dyDescent="0.2">
      <c r="A4" s="128" t="s">
        <v>81</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9" t="s">
        <v>7</v>
      </c>
      <c r="B9" s="132" t="s">
        <v>138</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01.09.2019</v>
      </c>
      <c r="B12" s="36">
        <f>SUMIFS(СВЦЭМ!$D$33:$D$776,СВЦЭМ!$A$33:$A$776,$A12,СВЦЭМ!$B$33:$B$776,B$11)+'СЕТ СН'!$F$14+СВЦЭМ!$D$10+'СЕТ СН'!$F$8*'СЕТ СН'!$F$9-'СЕТ СН'!$F$26</f>
        <v>698.24497545000008</v>
      </c>
      <c r="C12" s="36">
        <f>SUMIFS(СВЦЭМ!$D$33:$D$776,СВЦЭМ!$A$33:$A$776,$A12,СВЦЭМ!$B$33:$B$776,C$11)+'СЕТ СН'!$F$14+СВЦЭМ!$D$10+'СЕТ СН'!$F$8*'СЕТ СН'!$F$9-'СЕТ СН'!$F$26</f>
        <v>728.94578282000009</v>
      </c>
      <c r="D12" s="36">
        <f>SUMIFS(СВЦЭМ!$D$33:$D$776,СВЦЭМ!$A$33:$A$776,$A12,СВЦЭМ!$B$33:$B$776,D$11)+'СЕТ СН'!$F$14+СВЦЭМ!$D$10+'СЕТ СН'!$F$8*'СЕТ СН'!$F$9-'СЕТ СН'!$F$26</f>
        <v>751.56010643000002</v>
      </c>
      <c r="E12" s="36">
        <f>SUMIFS(СВЦЭМ!$D$33:$D$776,СВЦЭМ!$A$33:$A$776,$A12,СВЦЭМ!$B$33:$B$776,E$11)+'СЕТ СН'!$F$14+СВЦЭМ!$D$10+'СЕТ СН'!$F$8*'СЕТ СН'!$F$9-'СЕТ СН'!$F$26</f>
        <v>775.12555564000002</v>
      </c>
      <c r="F12" s="36">
        <f>SUMIFS(СВЦЭМ!$D$33:$D$776,СВЦЭМ!$A$33:$A$776,$A12,СВЦЭМ!$B$33:$B$776,F$11)+'СЕТ СН'!$F$14+СВЦЭМ!$D$10+'СЕТ СН'!$F$8*'СЕТ СН'!$F$9-'СЕТ СН'!$F$26</f>
        <v>780.76186277000011</v>
      </c>
      <c r="G12" s="36">
        <f>SUMIFS(СВЦЭМ!$D$33:$D$776,СВЦЭМ!$A$33:$A$776,$A12,СВЦЭМ!$B$33:$B$776,G$11)+'СЕТ СН'!$F$14+СВЦЭМ!$D$10+'СЕТ СН'!$F$8*'СЕТ СН'!$F$9-'СЕТ СН'!$F$26</f>
        <v>772.1747158500001</v>
      </c>
      <c r="H12" s="36">
        <f>SUMIFS(СВЦЭМ!$D$33:$D$776,СВЦЭМ!$A$33:$A$776,$A12,СВЦЭМ!$B$33:$B$776,H$11)+'СЕТ СН'!$F$14+СВЦЭМ!$D$10+'СЕТ СН'!$F$8*'СЕТ СН'!$F$9-'СЕТ СН'!$F$26</f>
        <v>753.02566159000003</v>
      </c>
      <c r="I12" s="36">
        <f>SUMIFS(СВЦЭМ!$D$33:$D$776,СВЦЭМ!$A$33:$A$776,$A12,СВЦЭМ!$B$33:$B$776,I$11)+'СЕТ СН'!$F$14+СВЦЭМ!$D$10+'СЕТ СН'!$F$8*'СЕТ СН'!$F$9-'СЕТ СН'!$F$26</f>
        <v>720.6415589400001</v>
      </c>
      <c r="J12" s="36">
        <f>SUMIFS(СВЦЭМ!$D$33:$D$776,СВЦЭМ!$A$33:$A$776,$A12,СВЦЭМ!$B$33:$B$776,J$11)+'СЕТ СН'!$F$14+СВЦЭМ!$D$10+'СЕТ СН'!$F$8*'СЕТ СН'!$F$9-'СЕТ СН'!$F$26</f>
        <v>680.33368565000001</v>
      </c>
      <c r="K12" s="36">
        <f>SUMIFS(СВЦЭМ!$D$33:$D$776,СВЦЭМ!$A$33:$A$776,$A12,СВЦЭМ!$B$33:$B$776,K$11)+'СЕТ СН'!$F$14+СВЦЭМ!$D$10+'СЕТ СН'!$F$8*'СЕТ СН'!$F$9-'СЕТ СН'!$F$26</f>
        <v>645.90611000000001</v>
      </c>
      <c r="L12" s="36">
        <f>SUMIFS(СВЦЭМ!$D$33:$D$776,СВЦЭМ!$A$33:$A$776,$A12,СВЦЭМ!$B$33:$B$776,L$11)+'СЕТ СН'!$F$14+СВЦЭМ!$D$10+'СЕТ СН'!$F$8*'СЕТ СН'!$F$9-'СЕТ СН'!$F$26</f>
        <v>643.98245192000002</v>
      </c>
      <c r="M12" s="36">
        <f>SUMIFS(СВЦЭМ!$D$33:$D$776,СВЦЭМ!$A$33:$A$776,$A12,СВЦЭМ!$B$33:$B$776,M$11)+'СЕТ СН'!$F$14+СВЦЭМ!$D$10+'СЕТ СН'!$F$8*'СЕТ СН'!$F$9-'СЕТ СН'!$F$26</f>
        <v>645.23588906000009</v>
      </c>
      <c r="N12" s="36">
        <f>SUMIFS(СВЦЭМ!$D$33:$D$776,СВЦЭМ!$A$33:$A$776,$A12,СВЦЭМ!$B$33:$B$776,N$11)+'СЕТ СН'!$F$14+СВЦЭМ!$D$10+'СЕТ СН'!$F$8*'СЕТ СН'!$F$9-'СЕТ СН'!$F$26</f>
        <v>657.42337434000001</v>
      </c>
      <c r="O12" s="36">
        <f>SUMIFS(СВЦЭМ!$D$33:$D$776,СВЦЭМ!$A$33:$A$776,$A12,СВЦЭМ!$B$33:$B$776,O$11)+'СЕТ СН'!$F$14+СВЦЭМ!$D$10+'СЕТ СН'!$F$8*'СЕТ СН'!$F$9-'СЕТ СН'!$F$26</f>
        <v>660.70199753000009</v>
      </c>
      <c r="P12" s="36">
        <f>SUMIFS(СВЦЭМ!$D$33:$D$776,СВЦЭМ!$A$33:$A$776,$A12,СВЦЭМ!$B$33:$B$776,P$11)+'СЕТ СН'!$F$14+СВЦЭМ!$D$10+'СЕТ СН'!$F$8*'СЕТ СН'!$F$9-'СЕТ СН'!$F$26</f>
        <v>667.53270414000008</v>
      </c>
      <c r="Q12" s="36">
        <f>SUMIFS(СВЦЭМ!$D$33:$D$776,СВЦЭМ!$A$33:$A$776,$A12,СВЦЭМ!$B$33:$B$776,Q$11)+'СЕТ СН'!$F$14+СВЦЭМ!$D$10+'СЕТ СН'!$F$8*'СЕТ СН'!$F$9-'СЕТ СН'!$F$26</f>
        <v>672.83053016000008</v>
      </c>
      <c r="R12" s="36">
        <f>SUMIFS(СВЦЭМ!$D$33:$D$776,СВЦЭМ!$A$33:$A$776,$A12,СВЦЭМ!$B$33:$B$776,R$11)+'СЕТ СН'!$F$14+СВЦЭМ!$D$10+'СЕТ СН'!$F$8*'СЕТ СН'!$F$9-'СЕТ СН'!$F$26</f>
        <v>633.83180833000006</v>
      </c>
      <c r="S12" s="36">
        <f>SUMIFS(СВЦЭМ!$D$33:$D$776,СВЦЭМ!$A$33:$A$776,$A12,СВЦЭМ!$B$33:$B$776,S$11)+'СЕТ СН'!$F$14+СВЦЭМ!$D$10+'СЕТ СН'!$F$8*'СЕТ СН'!$F$9-'СЕТ СН'!$F$26</f>
        <v>601.31065489999992</v>
      </c>
      <c r="T12" s="36">
        <f>SUMIFS(СВЦЭМ!$D$33:$D$776,СВЦЭМ!$A$33:$A$776,$A12,СВЦЭМ!$B$33:$B$776,T$11)+'СЕТ СН'!$F$14+СВЦЭМ!$D$10+'СЕТ СН'!$F$8*'СЕТ СН'!$F$9-'СЕТ СН'!$F$26</f>
        <v>606.09128725999994</v>
      </c>
      <c r="U12" s="36">
        <f>SUMIFS(СВЦЭМ!$D$33:$D$776,СВЦЭМ!$A$33:$A$776,$A12,СВЦЭМ!$B$33:$B$776,U$11)+'СЕТ СН'!$F$14+СВЦЭМ!$D$10+'СЕТ СН'!$F$8*'СЕТ СН'!$F$9-'СЕТ СН'!$F$26</f>
        <v>610.21964289999994</v>
      </c>
      <c r="V12" s="36">
        <f>SUMIFS(СВЦЭМ!$D$33:$D$776,СВЦЭМ!$A$33:$A$776,$A12,СВЦЭМ!$B$33:$B$776,V$11)+'СЕТ СН'!$F$14+СВЦЭМ!$D$10+'СЕТ СН'!$F$8*'СЕТ СН'!$F$9-'СЕТ СН'!$F$26</f>
        <v>640.05970079000008</v>
      </c>
      <c r="W12" s="36">
        <f>SUMIFS(СВЦЭМ!$D$33:$D$776,СВЦЭМ!$A$33:$A$776,$A12,СВЦЭМ!$B$33:$B$776,W$11)+'СЕТ СН'!$F$14+СВЦЭМ!$D$10+'СЕТ СН'!$F$8*'СЕТ СН'!$F$9-'СЕТ СН'!$F$26</f>
        <v>626.99166733000004</v>
      </c>
      <c r="X12" s="36">
        <f>SUMIFS(СВЦЭМ!$D$33:$D$776,СВЦЭМ!$A$33:$A$776,$A12,СВЦЭМ!$B$33:$B$776,X$11)+'СЕТ СН'!$F$14+СВЦЭМ!$D$10+'СЕТ СН'!$F$8*'СЕТ СН'!$F$9-'СЕТ СН'!$F$26</f>
        <v>597.39831929000002</v>
      </c>
      <c r="Y12" s="36">
        <f>SUMIFS(СВЦЭМ!$D$33:$D$776,СВЦЭМ!$A$33:$A$776,$A12,СВЦЭМ!$B$33:$B$776,Y$11)+'СЕТ СН'!$F$14+СВЦЭМ!$D$10+'СЕТ СН'!$F$8*'СЕТ СН'!$F$9-'СЕТ СН'!$F$26</f>
        <v>638.92716743000005</v>
      </c>
    </row>
    <row r="13" spans="1:25" ht="15.75" x14ac:dyDescent="0.2">
      <c r="A13" s="35">
        <f>A12+1</f>
        <v>43710</v>
      </c>
      <c r="B13" s="36">
        <f>SUMIFS(СВЦЭМ!$D$33:$D$776,СВЦЭМ!$A$33:$A$776,$A13,СВЦЭМ!$B$33:$B$776,B$11)+'СЕТ СН'!$F$14+СВЦЭМ!$D$10+'СЕТ СН'!$F$8*'СЕТ СН'!$F$9-'СЕТ СН'!$F$26</f>
        <v>728.31678577000002</v>
      </c>
      <c r="C13" s="36">
        <f>SUMIFS(СВЦЭМ!$D$33:$D$776,СВЦЭМ!$A$33:$A$776,$A13,СВЦЭМ!$B$33:$B$776,C$11)+'СЕТ СН'!$F$14+СВЦЭМ!$D$10+'СЕТ СН'!$F$8*'СЕТ СН'!$F$9-'СЕТ СН'!$F$26</f>
        <v>737.5414732800001</v>
      </c>
      <c r="D13" s="36">
        <f>SUMIFS(СВЦЭМ!$D$33:$D$776,СВЦЭМ!$A$33:$A$776,$A13,СВЦЭМ!$B$33:$B$776,D$11)+'СЕТ СН'!$F$14+СВЦЭМ!$D$10+'СЕТ СН'!$F$8*'СЕТ СН'!$F$9-'СЕТ СН'!$F$26</f>
        <v>751.37973993000003</v>
      </c>
      <c r="E13" s="36">
        <f>SUMIFS(СВЦЭМ!$D$33:$D$776,СВЦЭМ!$A$33:$A$776,$A13,СВЦЭМ!$B$33:$B$776,E$11)+'СЕТ СН'!$F$14+СВЦЭМ!$D$10+'СЕТ СН'!$F$8*'СЕТ СН'!$F$9-'СЕТ СН'!$F$26</f>
        <v>754.8092763300001</v>
      </c>
      <c r="F13" s="36">
        <f>SUMIFS(СВЦЭМ!$D$33:$D$776,СВЦЭМ!$A$33:$A$776,$A13,СВЦЭМ!$B$33:$B$776,F$11)+'СЕТ СН'!$F$14+СВЦЭМ!$D$10+'СЕТ СН'!$F$8*'СЕТ СН'!$F$9-'СЕТ СН'!$F$26</f>
        <v>781.24313914000004</v>
      </c>
      <c r="G13" s="36">
        <f>SUMIFS(СВЦЭМ!$D$33:$D$776,СВЦЭМ!$A$33:$A$776,$A13,СВЦЭМ!$B$33:$B$776,G$11)+'СЕТ СН'!$F$14+СВЦЭМ!$D$10+'СЕТ СН'!$F$8*'СЕТ СН'!$F$9-'СЕТ СН'!$F$26</f>
        <v>753.36187588000007</v>
      </c>
      <c r="H13" s="36">
        <f>SUMIFS(СВЦЭМ!$D$33:$D$776,СВЦЭМ!$A$33:$A$776,$A13,СВЦЭМ!$B$33:$B$776,H$11)+'СЕТ СН'!$F$14+СВЦЭМ!$D$10+'СЕТ СН'!$F$8*'СЕТ СН'!$F$9-'СЕТ СН'!$F$26</f>
        <v>749.07567028000005</v>
      </c>
      <c r="I13" s="36">
        <f>SUMIFS(СВЦЭМ!$D$33:$D$776,СВЦЭМ!$A$33:$A$776,$A13,СВЦЭМ!$B$33:$B$776,I$11)+'СЕТ СН'!$F$14+СВЦЭМ!$D$10+'СЕТ СН'!$F$8*'СЕТ СН'!$F$9-'СЕТ СН'!$F$26</f>
        <v>752.96185460000004</v>
      </c>
      <c r="J13" s="36">
        <f>SUMIFS(СВЦЭМ!$D$33:$D$776,СВЦЭМ!$A$33:$A$776,$A13,СВЦЭМ!$B$33:$B$776,J$11)+'СЕТ СН'!$F$14+СВЦЭМ!$D$10+'СЕТ СН'!$F$8*'СЕТ СН'!$F$9-'СЕТ СН'!$F$26</f>
        <v>735.19277134000004</v>
      </c>
      <c r="K13" s="36">
        <f>SUMIFS(СВЦЭМ!$D$33:$D$776,СВЦЭМ!$A$33:$A$776,$A13,СВЦЭМ!$B$33:$B$776,K$11)+'СЕТ СН'!$F$14+СВЦЭМ!$D$10+'СЕТ СН'!$F$8*'СЕТ СН'!$F$9-'СЕТ СН'!$F$26</f>
        <v>698.33444944000007</v>
      </c>
      <c r="L13" s="36">
        <f>SUMIFS(СВЦЭМ!$D$33:$D$776,СВЦЭМ!$A$33:$A$776,$A13,СВЦЭМ!$B$33:$B$776,L$11)+'СЕТ СН'!$F$14+СВЦЭМ!$D$10+'СЕТ СН'!$F$8*'СЕТ СН'!$F$9-'СЕТ СН'!$F$26</f>
        <v>697.7000056600001</v>
      </c>
      <c r="M13" s="36">
        <f>SUMIFS(СВЦЭМ!$D$33:$D$776,СВЦЭМ!$A$33:$A$776,$A13,СВЦЭМ!$B$33:$B$776,M$11)+'СЕТ СН'!$F$14+СВЦЭМ!$D$10+'СЕТ СН'!$F$8*'СЕТ СН'!$F$9-'СЕТ СН'!$F$26</f>
        <v>701.71165230000008</v>
      </c>
      <c r="N13" s="36">
        <f>SUMIFS(СВЦЭМ!$D$33:$D$776,СВЦЭМ!$A$33:$A$776,$A13,СВЦЭМ!$B$33:$B$776,N$11)+'СЕТ СН'!$F$14+СВЦЭМ!$D$10+'СЕТ СН'!$F$8*'СЕТ СН'!$F$9-'СЕТ СН'!$F$26</f>
        <v>709.9741028200001</v>
      </c>
      <c r="O13" s="36">
        <f>SUMIFS(СВЦЭМ!$D$33:$D$776,СВЦЭМ!$A$33:$A$776,$A13,СВЦЭМ!$B$33:$B$776,O$11)+'СЕТ СН'!$F$14+СВЦЭМ!$D$10+'СЕТ СН'!$F$8*'СЕТ СН'!$F$9-'СЕТ СН'!$F$26</f>
        <v>702.52818178000007</v>
      </c>
      <c r="P13" s="36">
        <f>SUMIFS(СВЦЭМ!$D$33:$D$776,СВЦЭМ!$A$33:$A$776,$A13,СВЦЭМ!$B$33:$B$776,P$11)+'СЕТ СН'!$F$14+СВЦЭМ!$D$10+'СЕТ СН'!$F$8*'СЕТ СН'!$F$9-'СЕТ СН'!$F$26</f>
        <v>702.58447662000003</v>
      </c>
      <c r="Q13" s="36">
        <f>SUMIFS(СВЦЭМ!$D$33:$D$776,СВЦЭМ!$A$33:$A$776,$A13,СВЦЭМ!$B$33:$B$776,Q$11)+'СЕТ СН'!$F$14+СВЦЭМ!$D$10+'СЕТ СН'!$F$8*'СЕТ СН'!$F$9-'СЕТ СН'!$F$26</f>
        <v>706.72624873000007</v>
      </c>
      <c r="R13" s="36">
        <f>SUMIFS(СВЦЭМ!$D$33:$D$776,СВЦЭМ!$A$33:$A$776,$A13,СВЦЭМ!$B$33:$B$776,R$11)+'СЕТ СН'!$F$14+СВЦЭМ!$D$10+'СЕТ СН'!$F$8*'СЕТ СН'!$F$9-'СЕТ СН'!$F$26</f>
        <v>673.28475039000011</v>
      </c>
      <c r="S13" s="36">
        <f>SUMIFS(СВЦЭМ!$D$33:$D$776,СВЦЭМ!$A$33:$A$776,$A13,СВЦЭМ!$B$33:$B$776,S$11)+'СЕТ СН'!$F$14+СВЦЭМ!$D$10+'СЕТ СН'!$F$8*'СЕТ СН'!$F$9-'СЕТ СН'!$F$26</f>
        <v>636.21262321000006</v>
      </c>
      <c r="T13" s="36">
        <f>SUMIFS(СВЦЭМ!$D$33:$D$776,СВЦЭМ!$A$33:$A$776,$A13,СВЦЭМ!$B$33:$B$776,T$11)+'СЕТ СН'!$F$14+СВЦЭМ!$D$10+'СЕТ СН'!$F$8*'СЕТ СН'!$F$9-'СЕТ СН'!$F$26</f>
        <v>636.41945314000009</v>
      </c>
      <c r="U13" s="36">
        <f>SUMIFS(СВЦЭМ!$D$33:$D$776,СВЦЭМ!$A$33:$A$776,$A13,СВЦЭМ!$B$33:$B$776,U$11)+'СЕТ СН'!$F$14+СВЦЭМ!$D$10+'СЕТ СН'!$F$8*'СЕТ СН'!$F$9-'СЕТ СН'!$F$26</f>
        <v>636.07911503000003</v>
      </c>
      <c r="V13" s="36">
        <f>SUMIFS(СВЦЭМ!$D$33:$D$776,СВЦЭМ!$A$33:$A$776,$A13,СВЦЭМ!$B$33:$B$776,V$11)+'СЕТ СН'!$F$14+СВЦЭМ!$D$10+'СЕТ СН'!$F$8*'СЕТ СН'!$F$9-'СЕТ СН'!$F$26</f>
        <v>652.24993543000005</v>
      </c>
      <c r="W13" s="36">
        <f>SUMIFS(СВЦЭМ!$D$33:$D$776,СВЦЭМ!$A$33:$A$776,$A13,СВЦЭМ!$B$33:$B$776,W$11)+'СЕТ СН'!$F$14+СВЦЭМ!$D$10+'СЕТ СН'!$F$8*'СЕТ СН'!$F$9-'СЕТ СН'!$F$26</f>
        <v>638.84574580000003</v>
      </c>
      <c r="X13" s="36">
        <f>SUMIFS(СВЦЭМ!$D$33:$D$776,СВЦЭМ!$A$33:$A$776,$A13,СВЦЭМ!$B$33:$B$776,X$11)+'СЕТ СН'!$F$14+СВЦЭМ!$D$10+'СЕТ СН'!$F$8*'СЕТ СН'!$F$9-'СЕТ СН'!$F$26</f>
        <v>660.2105350600001</v>
      </c>
      <c r="Y13" s="36">
        <f>SUMIFS(СВЦЭМ!$D$33:$D$776,СВЦЭМ!$A$33:$A$776,$A13,СВЦЭМ!$B$33:$B$776,Y$11)+'СЕТ СН'!$F$14+СВЦЭМ!$D$10+'СЕТ СН'!$F$8*'СЕТ СН'!$F$9-'СЕТ СН'!$F$26</f>
        <v>710.67902993000007</v>
      </c>
    </row>
    <row r="14" spans="1:25" ht="15.75" x14ac:dyDescent="0.2">
      <c r="A14" s="35">
        <f t="shared" ref="A14:A42" si="0">A13+1</f>
        <v>43711</v>
      </c>
      <c r="B14" s="36">
        <f>SUMIFS(СВЦЭМ!$D$33:$D$776,СВЦЭМ!$A$33:$A$776,$A14,СВЦЭМ!$B$33:$B$776,B$11)+'СЕТ СН'!$F$14+СВЦЭМ!$D$10+'СЕТ СН'!$F$8*'СЕТ СН'!$F$9-'СЕТ СН'!$F$26</f>
        <v>773.31026801000007</v>
      </c>
      <c r="C14" s="36">
        <f>SUMIFS(СВЦЭМ!$D$33:$D$776,СВЦЭМ!$A$33:$A$776,$A14,СВЦЭМ!$B$33:$B$776,C$11)+'СЕТ СН'!$F$14+СВЦЭМ!$D$10+'СЕТ СН'!$F$8*'СЕТ СН'!$F$9-'СЕТ СН'!$F$26</f>
        <v>787.11606729000005</v>
      </c>
      <c r="D14" s="36">
        <f>SUMIFS(СВЦЭМ!$D$33:$D$776,СВЦЭМ!$A$33:$A$776,$A14,СВЦЭМ!$B$33:$B$776,D$11)+'СЕТ СН'!$F$14+СВЦЭМ!$D$10+'СЕТ СН'!$F$8*'СЕТ СН'!$F$9-'СЕТ СН'!$F$26</f>
        <v>778.90445728000009</v>
      </c>
      <c r="E14" s="36">
        <f>SUMIFS(СВЦЭМ!$D$33:$D$776,СВЦЭМ!$A$33:$A$776,$A14,СВЦЭМ!$B$33:$B$776,E$11)+'СЕТ СН'!$F$14+СВЦЭМ!$D$10+'СЕТ СН'!$F$8*'СЕТ СН'!$F$9-'СЕТ СН'!$F$26</f>
        <v>769.74780555000007</v>
      </c>
      <c r="F14" s="36">
        <f>SUMIFS(СВЦЭМ!$D$33:$D$776,СВЦЭМ!$A$33:$A$776,$A14,СВЦЭМ!$B$33:$B$776,F$11)+'СЕТ СН'!$F$14+СВЦЭМ!$D$10+'СЕТ СН'!$F$8*'СЕТ СН'!$F$9-'СЕТ СН'!$F$26</f>
        <v>771.07482959000004</v>
      </c>
      <c r="G14" s="36">
        <f>SUMIFS(СВЦЭМ!$D$33:$D$776,СВЦЭМ!$A$33:$A$776,$A14,СВЦЭМ!$B$33:$B$776,G$11)+'СЕТ СН'!$F$14+СВЦЭМ!$D$10+'СЕТ СН'!$F$8*'СЕТ СН'!$F$9-'СЕТ СН'!$F$26</f>
        <v>772.78668553000011</v>
      </c>
      <c r="H14" s="36">
        <f>SUMIFS(СВЦЭМ!$D$33:$D$776,СВЦЭМ!$A$33:$A$776,$A14,СВЦЭМ!$B$33:$B$776,H$11)+'СЕТ СН'!$F$14+СВЦЭМ!$D$10+'СЕТ СН'!$F$8*'СЕТ СН'!$F$9-'СЕТ СН'!$F$26</f>
        <v>769.87345845000004</v>
      </c>
      <c r="I14" s="36">
        <f>SUMIFS(СВЦЭМ!$D$33:$D$776,СВЦЭМ!$A$33:$A$776,$A14,СВЦЭМ!$B$33:$B$776,I$11)+'СЕТ СН'!$F$14+СВЦЭМ!$D$10+'СЕТ СН'!$F$8*'СЕТ СН'!$F$9-'СЕТ СН'!$F$26</f>
        <v>757.28355456000008</v>
      </c>
      <c r="J14" s="36">
        <f>SUMIFS(СВЦЭМ!$D$33:$D$776,СВЦЭМ!$A$33:$A$776,$A14,СВЦЭМ!$B$33:$B$776,J$11)+'СЕТ СН'!$F$14+СВЦЭМ!$D$10+'СЕТ СН'!$F$8*'СЕТ СН'!$F$9-'СЕТ СН'!$F$26</f>
        <v>712.16175851000003</v>
      </c>
      <c r="K14" s="36">
        <f>SUMIFS(СВЦЭМ!$D$33:$D$776,СВЦЭМ!$A$33:$A$776,$A14,СВЦЭМ!$B$33:$B$776,K$11)+'СЕТ СН'!$F$14+СВЦЭМ!$D$10+'СЕТ СН'!$F$8*'СЕТ СН'!$F$9-'СЕТ СН'!$F$26</f>
        <v>715.25671130000001</v>
      </c>
      <c r="L14" s="36">
        <f>SUMIFS(СВЦЭМ!$D$33:$D$776,СВЦЭМ!$A$33:$A$776,$A14,СВЦЭМ!$B$33:$B$776,L$11)+'СЕТ СН'!$F$14+СВЦЭМ!$D$10+'СЕТ СН'!$F$8*'СЕТ СН'!$F$9-'СЕТ СН'!$F$26</f>
        <v>717.35501172000011</v>
      </c>
      <c r="M14" s="36">
        <f>SUMIFS(СВЦЭМ!$D$33:$D$776,СВЦЭМ!$A$33:$A$776,$A14,СВЦЭМ!$B$33:$B$776,M$11)+'СЕТ СН'!$F$14+СВЦЭМ!$D$10+'СЕТ СН'!$F$8*'СЕТ СН'!$F$9-'СЕТ СН'!$F$26</f>
        <v>712.00495821000004</v>
      </c>
      <c r="N14" s="36">
        <f>SUMIFS(СВЦЭМ!$D$33:$D$776,СВЦЭМ!$A$33:$A$776,$A14,СВЦЭМ!$B$33:$B$776,N$11)+'СЕТ СН'!$F$14+СВЦЭМ!$D$10+'СЕТ СН'!$F$8*'СЕТ СН'!$F$9-'СЕТ СН'!$F$26</f>
        <v>710.4344417100001</v>
      </c>
      <c r="O14" s="36">
        <f>SUMIFS(СВЦЭМ!$D$33:$D$776,СВЦЭМ!$A$33:$A$776,$A14,СВЦЭМ!$B$33:$B$776,O$11)+'СЕТ СН'!$F$14+СВЦЭМ!$D$10+'СЕТ СН'!$F$8*'СЕТ СН'!$F$9-'СЕТ СН'!$F$26</f>
        <v>710.35426267000003</v>
      </c>
      <c r="P14" s="36">
        <f>SUMIFS(СВЦЭМ!$D$33:$D$776,СВЦЭМ!$A$33:$A$776,$A14,СВЦЭМ!$B$33:$B$776,P$11)+'СЕТ СН'!$F$14+СВЦЭМ!$D$10+'СЕТ СН'!$F$8*'СЕТ СН'!$F$9-'СЕТ СН'!$F$26</f>
        <v>714.95434335000004</v>
      </c>
      <c r="Q14" s="36">
        <f>SUMIFS(СВЦЭМ!$D$33:$D$776,СВЦЭМ!$A$33:$A$776,$A14,СВЦЭМ!$B$33:$B$776,Q$11)+'СЕТ СН'!$F$14+СВЦЭМ!$D$10+'СЕТ СН'!$F$8*'СЕТ СН'!$F$9-'СЕТ СН'!$F$26</f>
        <v>714.46652628000004</v>
      </c>
      <c r="R14" s="36">
        <f>SUMIFS(СВЦЭМ!$D$33:$D$776,СВЦЭМ!$A$33:$A$776,$A14,СВЦЭМ!$B$33:$B$776,R$11)+'СЕТ СН'!$F$14+СВЦЭМ!$D$10+'СЕТ СН'!$F$8*'СЕТ СН'!$F$9-'СЕТ СН'!$F$26</f>
        <v>671.95986978000008</v>
      </c>
      <c r="S14" s="36">
        <f>SUMIFS(СВЦЭМ!$D$33:$D$776,СВЦЭМ!$A$33:$A$776,$A14,СВЦЭМ!$B$33:$B$776,S$11)+'СЕТ СН'!$F$14+СВЦЭМ!$D$10+'СЕТ СН'!$F$8*'СЕТ СН'!$F$9-'СЕТ СН'!$F$26</f>
        <v>637.1648475400001</v>
      </c>
      <c r="T14" s="36">
        <f>SUMIFS(СВЦЭМ!$D$33:$D$776,СВЦЭМ!$A$33:$A$776,$A14,СВЦЭМ!$B$33:$B$776,T$11)+'СЕТ СН'!$F$14+СВЦЭМ!$D$10+'СЕТ СН'!$F$8*'СЕТ СН'!$F$9-'СЕТ СН'!$F$26</f>
        <v>648.70287903000008</v>
      </c>
      <c r="U14" s="36">
        <f>SUMIFS(СВЦЭМ!$D$33:$D$776,СВЦЭМ!$A$33:$A$776,$A14,СВЦЭМ!$B$33:$B$776,U$11)+'СЕТ СН'!$F$14+СВЦЭМ!$D$10+'СЕТ СН'!$F$8*'СЕТ СН'!$F$9-'СЕТ СН'!$F$26</f>
        <v>652.74548655000001</v>
      </c>
      <c r="V14" s="36">
        <f>SUMIFS(СВЦЭМ!$D$33:$D$776,СВЦЭМ!$A$33:$A$776,$A14,СВЦЭМ!$B$33:$B$776,V$11)+'СЕТ СН'!$F$14+СВЦЭМ!$D$10+'СЕТ СН'!$F$8*'СЕТ СН'!$F$9-'СЕТ СН'!$F$26</f>
        <v>670.92682719000004</v>
      </c>
      <c r="W14" s="36">
        <f>SUMIFS(СВЦЭМ!$D$33:$D$776,СВЦЭМ!$A$33:$A$776,$A14,СВЦЭМ!$B$33:$B$776,W$11)+'СЕТ СН'!$F$14+СВЦЭМ!$D$10+'СЕТ СН'!$F$8*'СЕТ СН'!$F$9-'СЕТ СН'!$F$26</f>
        <v>657.0280558500001</v>
      </c>
      <c r="X14" s="36">
        <f>SUMIFS(СВЦЭМ!$D$33:$D$776,СВЦЭМ!$A$33:$A$776,$A14,СВЦЭМ!$B$33:$B$776,X$11)+'СЕТ СН'!$F$14+СВЦЭМ!$D$10+'СЕТ СН'!$F$8*'СЕТ СН'!$F$9-'СЕТ СН'!$F$26</f>
        <v>632.19777691000002</v>
      </c>
      <c r="Y14" s="36">
        <f>SUMIFS(СВЦЭМ!$D$33:$D$776,СВЦЭМ!$A$33:$A$776,$A14,СВЦЭМ!$B$33:$B$776,Y$11)+'СЕТ СН'!$F$14+СВЦЭМ!$D$10+'СЕТ СН'!$F$8*'СЕТ СН'!$F$9-'СЕТ СН'!$F$26</f>
        <v>706.01643029000002</v>
      </c>
    </row>
    <row r="15" spans="1:25" ht="15.75" x14ac:dyDescent="0.2">
      <c r="A15" s="35">
        <f t="shared" si="0"/>
        <v>43712</v>
      </c>
      <c r="B15" s="36">
        <f>SUMIFS(СВЦЭМ!$D$33:$D$776,СВЦЭМ!$A$33:$A$776,$A15,СВЦЭМ!$B$33:$B$776,B$11)+'СЕТ СН'!$F$14+СВЦЭМ!$D$10+'СЕТ СН'!$F$8*'СЕТ СН'!$F$9-'СЕТ СН'!$F$26</f>
        <v>770.96358582000005</v>
      </c>
      <c r="C15" s="36">
        <f>SUMIFS(СВЦЭМ!$D$33:$D$776,СВЦЭМ!$A$33:$A$776,$A15,СВЦЭМ!$B$33:$B$776,C$11)+'СЕТ СН'!$F$14+СВЦЭМ!$D$10+'СЕТ СН'!$F$8*'СЕТ СН'!$F$9-'СЕТ СН'!$F$26</f>
        <v>776.17658130000007</v>
      </c>
      <c r="D15" s="36">
        <f>SUMIFS(СВЦЭМ!$D$33:$D$776,СВЦЭМ!$A$33:$A$776,$A15,СВЦЭМ!$B$33:$B$776,D$11)+'СЕТ СН'!$F$14+СВЦЭМ!$D$10+'СЕТ СН'!$F$8*'СЕТ СН'!$F$9-'СЕТ СН'!$F$26</f>
        <v>771.3712058000001</v>
      </c>
      <c r="E15" s="36">
        <f>SUMIFS(СВЦЭМ!$D$33:$D$776,СВЦЭМ!$A$33:$A$776,$A15,СВЦЭМ!$B$33:$B$776,E$11)+'СЕТ СН'!$F$14+СВЦЭМ!$D$10+'СЕТ СН'!$F$8*'СЕТ СН'!$F$9-'СЕТ СН'!$F$26</f>
        <v>766.33572820000006</v>
      </c>
      <c r="F15" s="36">
        <f>SUMIFS(СВЦЭМ!$D$33:$D$776,СВЦЭМ!$A$33:$A$776,$A15,СВЦЭМ!$B$33:$B$776,F$11)+'СЕТ СН'!$F$14+СВЦЭМ!$D$10+'СЕТ СН'!$F$8*'СЕТ СН'!$F$9-'СЕТ СН'!$F$26</f>
        <v>754.23673362000011</v>
      </c>
      <c r="G15" s="36">
        <f>SUMIFS(СВЦЭМ!$D$33:$D$776,СВЦЭМ!$A$33:$A$776,$A15,СВЦЭМ!$B$33:$B$776,G$11)+'СЕТ СН'!$F$14+СВЦЭМ!$D$10+'СЕТ СН'!$F$8*'СЕТ СН'!$F$9-'СЕТ СН'!$F$26</f>
        <v>766.22259836000001</v>
      </c>
      <c r="H15" s="36">
        <f>SUMIFS(СВЦЭМ!$D$33:$D$776,СВЦЭМ!$A$33:$A$776,$A15,СВЦЭМ!$B$33:$B$776,H$11)+'СЕТ СН'!$F$14+СВЦЭМ!$D$10+'СЕТ СН'!$F$8*'СЕТ СН'!$F$9-'СЕТ СН'!$F$26</f>
        <v>737.56842154000003</v>
      </c>
      <c r="I15" s="36">
        <f>SUMIFS(СВЦЭМ!$D$33:$D$776,СВЦЭМ!$A$33:$A$776,$A15,СВЦЭМ!$B$33:$B$776,I$11)+'СЕТ СН'!$F$14+СВЦЭМ!$D$10+'СЕТ СН'!$F$8*'СЕТ СН'!$F$9-'СЕТ СН'!$F$26</f>
        <v>725.77946951000001</v>
      </c>
      <c r="J15" s="36">
        <f>SUMIFS(СВЦЭМ!$D$33:$D$776,СВЦЭМ!$A$33:$A$776,$A15,СВЦЭМ!$B$33:$B$776,J$11)+'СЕТ СН'!$F$14+СВЦЭМ!$D$10+'СЕТ СН'!$F$8*'СЕТ СН'!$F$9-'СЕТ СН'!$F$26</f>
        <v>715.5786400500001</v>
      </c>
      <c r="K15" s="36">
        <f>SUMIFS(СВЦЭМ!$D$33:$D$776,СВЦЭМ!$A$33:$A$776,$A15,СВЦЭМ!$B$33:$B$776,K$11)+'СЕТ СН'!$F$14+СВЦЭМ!$D$10+'СЕТ СН'!$F$8*'СЕТ СН'!$F$9-'СЕТ СН'!$F$26</f>
        <v>723.11032969000007</v>
      </c>
      <c r="L15" s="36">
        <f>SUMIFS(СВЦЭМ!$D$33:$D$776,СВЦЭМ!$A$33:$A$776,$A15,СВЦЭМ!$B$33:$B$776,L$11)+'СЕТ СН'!$F$14+СВЦЭМ!$D$10+'СЕТ СН'!$F$8*'СЕТ СН'!$F$9-'СЕТ СН'!$F$26</f>
        <v>728.53483247000008</v>
      </c>
      <c r="M15" s="36">
        <f>SUMIFS(СВЦЭМ!$D$33:$D$776,СВЦЭМ!$A$33:$A$776,$A15,СВЦЭМ!$B$33:$B$776,M$11)+'СЕТ СН'!$F$14+СВЦЭМ!$D$10+'СЕТ СН'!$F$8*'СЕТ СН'!$F$9-'СЕТ СН'!$F$26</f>
        <v>729.03638879000005</v>
      </c>
      <c r="N15" s="36">
        <f>SUMIFS(СВЦЭМ!$D$33:$D$776,СВЦЭМ!$A$33:$A$776,$A15,СВЦЭМ!$B$33:$B$776,N$11)+'СЕТ СН'!$F$14+СВЦЭМ!$D$10+'СЕТ СН'!$F$8*'СЕТ СН'!$F$9-'СЕТ СН'!$F$26</f>
        <v>726.08628698000007</v>
      </c>
      <c r="O15" s="36">
        <f>SUMIFS(СВЦЭМ!$D$33:$D$776,СВЦЭМ!$A$33:$A$776,$A15,СВЦЭМ!$B$33:$B$776,O$11)+'СЕТ СН'!$F$14+СВЦЭМ!$D$10+'СЕТ СН'!$F$8*'СЕТ СН'!$F$9-'СЕТ СН'!$F$26</f>
        <v>726.50704253000004</v>
      </c>
      <c r="P15" s="36">
        <f>SUMIFS(СВЦЭМ!$D$33:$D$776,СВЦЭМ!$A$33:$A$776,$A15,СВЦЭМ!$B$33:$B$776,P$11)+'СЕТ СН'!$F$14+СВЦЭМ!$D$10+'СЕТ СН'!$F$8*'СЕТ СН'!$F$9-'СЕТ СН'!$F$26</f>
        <v>731.12333496000008</v>
      </c>
      <c r="Q15" s="36">
        <f>SUMIFS(СВЦЭМ!$D$33:$D$776,СВЦЭМ!$A$33:$A$776,$A15,СВЦЭМ!$B$33:$B$776,Q$11)+'СЕТ СН'!$F$14+СВЦЭМ!$D$10+'СЕТ СН'!$F$8*'СЕТ СН'!$F$9-'СЕТ СН'!$F$26</f>
        <v>726.26978697000004</v>
      </c>
      <c r="R15" s="36">
        <f>SUMIFS(СВЦЭМ!$D$33:$D$776,СВЦЭМ!$A$33:$A$776,$A15,СВЦЭМ!$B$33:$B$776,R$11)+'СЕТ СН'!$F$14+СВЦЭМ!$D$10+'СЕТ СН'!$F$8*'СЕТ СН'!$F$9-'СЕТ СН'!$F$26</f>
        <v>680.4810756600001</v>
      </c>
      <c r="S15" s="36">
        <f>SUMIFS(СВЦЭМ!$D$33:$D$776,СВЦЭМ!$A$33:$A$776,$A15,СВЦЭМ!$B$33:$B$776,S$11)+'СЕТ СН'!$F$14+СВЦЭМ!$D$10+'СЕТ СН'!$F$8*'СЕТ СН'!$F$9-'СЕТ СН'!$F$26</f>
        <v>647.74477022000008</v>
      </c>
      <c r="T15" s="36">
        <f>SUMIFS(СВЦЭМ!$D$33:$D$776,СВЦЭМ!$A$33:$A$776,$A15,СВЦЭМ!$B$33:$B$776,T$11)+'СЕТ СН'!$F$14+СВЦЭМ!$D$10+'СЕТ СН'!$F$8*'СЕТ СН'!$F$9-'СЕТ СН'!$F$26</f>
        <v>647.95455313000002</v>
      </c>
      <c r="U15" s="36">
        <f>SUMIFS(СВЦЭМ!$D$33:$D$776,СВЦЭМ!$A$33:$A$776,$A15,СВЦЭМ!$B$33:$B$776,U$11)+'СЕТ СН'!$F$14+СВЦЭМ!$D$10+'СЕТ СН'!$F$8*'СЕТ СН'!$F$9-'СЕТ СН'!$F$26</f>
        <v>649.2642229600001</v>
      </c>
      <c r="V15" s="36">
        <f>SUMIFS(СВЦЭМ!$D$33:$D$776,СВЦЭМ!$A$33:$A$776,$A15,СВЦЭМ!$B$33:$B$776,V$11)+'СЕТ СН'!$F$14+СВЦЭМ!$D$10+'СЕТ СН'!$F$8*'СЕТ СН'!$F$9-'СЕТ СН'!$F$26</f>
        <v>660.72005000000001</v>
      </c>
      <c r="W15" s="36">
        <f>SUMIFS(СВЦЭМ!$D$33:$D$776,СВЦЭМ!$A$33:$A$776,$A15,СВЦЭМ!$B$33:$B$776,W$11)+'СЕТ СН'!$F$14+СВЦЭМ!$D$10+'СЕТ СН'!$F$8*'СЕТ СН'!$F$9-'СЕТ СН'!$F$26</f>
        <v>655.36476596000011</v>
      </c>
      <c r="X15" s="36">
        <f>SUMIFS(СВЦЭМ!$D$33:$D$776,СВЦЭМ!$A$33:$A$776,$A15,СВЦЭМ!$B$33:$B$776,X$11)+'СЕТ СН'!$F$14+СВЦЭМ!$D$10+'СЕТ СН'!$F$8*'СЕТ СН'!$F$9-'СЕТ СН'!$F$26</f>
        <v>637.67273966000005</v>
      </c>
      <c r="Y15" s="36">
        <f>SUMIFS(СВЦЭМ!$D$33:$D$776,СВЦЭМ!$A$33:$A$776,$A15,СВЦЭМ!$B$33:$B$776,Y$11)+'СЕТ СН'!$F$14+СВЦЭМ!$D$10+'СЕТ СН'!$F$8*'СЕТ СН'!$F$9-'СЕТ СН'!$F$26</f>
        <v>696.6908699600001</v>
      </c>
    </row>
    <row r="16" spans="1:25" ht="15.75" x14ac:dyDescent="0.2">
      <c r="A16" s="35">
        <f t="shared" si="0"/>
        <v>43713</v>
      </c>
      <c r="B16" s="36">
        <f>SUMIFS(СВЦЭМ!$D$33:$D$776,СВЦЭМ!$A$33:$A$776,$A16,СВЦЭМ!$B$33:$B$776,B$11)+'СЕТ СН'!$F$14+СВЦЭМ!$D$10+'СЕТ СН'!$F$8*'СЕТ СН'!$F$9-'СЕТ СН'!$F$26</f>
        <v>780.42046445000005</v>
      </c>
      <c r="C16" s="36">
        <f>SUMIFS(СВЦЭМ!$D$33:$D$776,СВЦЭМ!$A$33:$A$776,$A16,СВЦЭМ!$B$33:$B$776,C$11)+'СЕТ СН'!$F$14+СВЦЭМ!$D$10+'СЕТ СН'!$F$8*'СЕТ СН'!$F$9-'СЕТ СН'!$F$26</f>
        <v>773.57223359000011</v>
      </c>
      <c r="D16" s="36">
        <f>SUMIFS(СВЦЭМ!$D$33:$D$776,СВЦЭМ!$A$33:$A$776,$A16,СВЦЭМ!$B$33:$B$776,D$11)+'СЕТ СН'!$F$14+СВЦЭМ!$D$10+'СЕТ СН'!$F$8*'СЕТ СН'!$F$9-'СЕТ СН'!$F$26</f>
        <v>769.93086882000011</v>
      </c>
      <c r="E16" s="36">
        <f>SUMIFS(СВЦЭМ!$D$33:$D$776,СВЦЭМ!$A$33:$A$776,$A16,СВЦЭМ!$B$33:$B$776,E$11)+'СЕТ СН'!$F$14+СВЦЭМ!$D$10+'СЕТ СН'!$F$8*'СЕТ СН'!$F$9-'СЕТ СН'!$F$26</f>
        <v>779.06478592000008</v>
      </c>
      <c r="F16" s="36">
        <f>SUMIFS(СВЦЭМ!$D$33:$D$776,СВЦЭМ!$A$33:$A$776,$A16,СВЦЭМ!$B$33:$B$776,F$11)+'СЕТ СН'!$F$14+СВЦЭМ!$D$10+'СЕТ СН'!$F$8*'СЕТ СН'!$F$9-'СЕТ СН'!$F$26</f>
        <v>769.63307518000011</v>
      </c>
      <c r="G16" s="36">
        <f>SUMIFS(СВЦЭМ!$D$33:$D$776,СВЦЭМ!$A$33:$A$776,$A16,СВЦЭМ!$B$33:$B$776,G$11)+'СЕТ СН'!$F$14+СВЦЭМ!$D$10+'СЕТ СН'!$F$8*'СЕТ СН'!$F$9-'СЕТ СН'!$F$26</f>
        <v>776.34531489000005</v>
      </c>
      <c r="H16" s="36">
        <f>SUMIFS(СВЦЭМ!$D$33:$D$776,СВЦЭМ!$A$33:$A$776,$A16,СВЦЭМ!$B$33:$B$776,H$11)+'СЕТ СН'!$F$14+СВЦЭМ!$D$10+'СЕТ СН'!$F$8*'СЕТ СН'!$F$9-'СЕТ СН'!$F$26</f>
        <v>769.1450808300001</v>
      </c>
      <c r="I16" s="36">
        <f>SUMIFS(СВЦЭМ!$D$33:$D$776,СВЦЭМ!$A$33:$A$776,$A16,СВЦЭМ!$B$33:$B$776,I$11)+'СЕТ СН'!$F$14+СВЦЭМ!$D$10+'СЕТ СН'!$F$8*'СЕТ СН'!$F$9-'СЕТ СН'!$F$26</f>
        <v>715.54971144000001</v>
      </c>
      <c r="J16" s="36">
        <f>SUMIFS(СВЦЭМ!$D$33:$D$776,СВЦЭМ!$A$33:$A$776,$A16,СВЦЭМ!$B$33:$B$776,J$11)+'СЕТ СН'!$F$14+СВЦЭМ!$D$10+'СЕТ СН'!$F$8*'СЕТ СН'!$F$9-'СЕТ СН'!$F$26</f>
        <v>720.8991086100001</v>
      </c>
      <c r="K16" s="36">
        <f>SUMIFS(СВЦЭМ!$D$33:$D$776,СВЦЭМ!$A$33:$A$776,$A16,СВЦЭМ!$B$33:$B$776,K$11)+'СЕТ СН'!$F$14+СВЦЭМ!$D$10+'СЕТ СН'!$F$8*'СЕТ СН'!$F$9-'СЕТ СН'!$F$26</f>
        <v>734.63066058000004</v>
      </c>
      <c r="L16" s="36">
        <f>SUMIFS(СВЦЭМ!$D$33:$D$776,СВЦЭМ!$A$33:$A$776,$A16,СВЦЭМ!$B$33:$B$776,L$11)+'СЕТ СН'!$F$14+СВЦЭМ!$D$10+'СЕТ СН'!$F$8*'СЕТ СН'!$F$9-'СЕТ СН'!$F$26</f>
        <v>741.27475491000007</v>
      </c>
      <c r="M16" s="36">
        <f>SUMIFS(СВЦЭМ!$D$33:$D$776,СВЦЭМ!$A$33:$A$776,$A16,СВЦЭМ!$B$33:$B$776,M$11)+'СЕТ СН'!$F$14+СВЦЭМ!$D$10+'СЕТ СН'!$F$8*'СЕТ СН'!$F$9-'СЕТ СН'!$F$26</f>
        <v>735.65555657000004</v>
      </c>
      <c r="N16" s="36">
        <f>SUMIFS(СВЦЭМ!$D$33:$D$776,СВЦЭМ!$A$33:$A$776,$A16,СВЦЭМ!$B$33:$B$776,N$11)+'СЕТ СН'!$F$14+СВЦЭМ!$D$10+'СЕТ СН'!$F$8*'СЕТ СН'!$F$9-'СЕТ СН'!$F$26</f>
        <v>725.98520256000006</v>
      </c>
      <c r="O16" s="36">
        <f>SUMIFS(СВЦЭМ!$D$33:$D$776,СВЦЭМ!$A$33:$A$776,$A16,СВЦЭМ!$B$33:$B$776,O$11)+'СЕТ СН'!$F$14+СВЦЭМ!$D$10+'СЕТ СН'!$F$8*'СЕТ СН'!$F$9-'СЕТ СН'!$F$26</f>
        <v>728.90964872000006</v>
      </c>
      <c r="P16" s="36">
        <f>SUMIFS(СВЦЭМ!$D$33:$D$776,СВЦЭМ!$A$33:$A$776,$A16,СВЦЭМ!$B$33:$B$776,P$11)+'СЕТ СН'!$F$14+СВЦЭМ!$D$10+'СЕТ СН'!$F$8*'СЕТ СН'!$F$9-'СЕТ СН'!$F$26</f>
        <v>730.41037393000011</v>
      </c>
      <c r="Q16" s="36">
        <f>SUMIFS(СВЦЭМ!$D$33:$D$776,СВЦЭМ!$A$33:$A$776,$A16,СВЦЭМ!$B$33:$B$776,Q$11)+'СЕТ СН'!$F$14+СВЦЭМ!$D$10+'СЕТ СН'!$F$8*'СЕТ СН'!$F$9-'СЕТ СН'!$F$26</f>
        <v>714.50592646000007</v>
      </c>
      <c r="R16" s="36">
        <f>SUMIFS(СВЦЭМ!$D$33:$D$776,СВЦЭМ!$A$33:$A$776,$A16,СВЦЭМ!$B$33:$B$776,R$11)+'СЕТ СН'!$F$14+СВЦЭМ!$D$10+'СЕТ СН'!$F$8*'СЕТ СН'!$F$9-'СЕТ СН'!$F$26</f>
        <v>674.59710255000005</v>
      </c>
      <c r="S16" s="36">
        <f>SUMIFS(СВЦЭМ!$D$33:$D$776,СВЦЭМ!$A$33:$A$776,$A16,СВЦЭМ!$B$33:$B$776,S$11)+'СЕТ СН'!$F$14+СВЦЭМ!$D$10+'СЕТ СН'!$F$8*'СЕТ СН'!$F$9-'СЕТ СН'!$F$26</f>
        <v>654.93894131000002</v>
      </c>
      <c r="T16" s="36">
        <f>SUMIFS(СВЦЭМ!$D$33:$D$776,СВЦЭМ!$A$33:$A$776,$A16,СВЦЭМ!$B$33:$B$776,T$11)+'СЕТ СН'!$F$14+СВЦЭМ!$D$10+'СЕТ СН'!$F$8*'СЕТ СН'!$F$9-'СЕТ СН'!$F$26</f>
        <v>683.0766971700001</v>
      </c>
      <c r="U16" s="36">
        <f>SUMIFS(СВЦЭМ!$D$33:$D$776,СВЦЭМ!$A$33:$A$776,$A16,СВЦЭМ!$B$33:$B$776,U$11)+'СЕТ СН'!$F$14+СВЦЭМ!$D$10+'СЕТ СН'!$F$8*'СЕТ СН'!$F$9-'СЕТ СН'!$F$26</f>
        <v>660.40248470000006</v>
      </c>
      <c r="V16" s="36">
        <f>SUMIFS(СВЦЭМ!$D$33:$D$776,СВЦЭМ!$A$33:$A$776,$A16,СВЦЭМ!$B$33:$B$776,V$11)+'СЕТ СН'!$F$14+СВЦЭМ!$D$10+'СЕТ СН'!$F$8*'СЕТ СН'!$F$9-'СЕТ СН'!$F$26</f>
        <v>665.59578349000003</v>
      </c>
      <c r="W16" s="36">
        <f>SUMIFS(СВЦЭМ!$D$33:$D$776,СВЦЭМ!$A$33:$A$776,$A16,СВЦЭМ!$B$33:$B$776,W$11)+'СЕТ СН'!$F$14+СВЦЭМ!$D$10+'СЕТ СН'!$F$8*'СЕТ СН'!$F$9-'СЕТ СН'!$F$26</f>
        <v>654.38539162000006</v>
      </c>
      <c r="X16" s="36">
        <f>SUMIFS(СВЦЭМ!$D$33:$D$776,СВЦЭМ!$A$33:$A$776,$A16,СВЦЭМ!$B$33:$B$776,X$11)+'СЕТ СН'!$F$14+СВЦЭМ!$D$10+'СЕТ СН'!$F$8*'СЕТ СН'!$F$9-'СЕТ СН'!$F$26</f>
        <v>627.66846395000005</v>
      </c>
      <c r="Y16" s="36">
        <f>SUMIFS(СВЦЭМ!$D$33:$D$776,СВЦЭМ!$A$33:$A$776,$A16,СВЦЭМ!$B$33:$B$776,Y$11)+'СЕТ СН'!$F$14+СВЦЭМ!$D$10+'СЕТ СН'!$F$8*'СЕТ СН'!$F$9-'СЕТ СН'!$F$26</f>
        <v>660.92639151000003</v>
      </c>
    </row>
    <row r="17" spans="1:25" ht="15.75" x14ac:dyDescent="0.2">
      <c r="A17" s="35">
        <f t="shared" si="0"/>
        <v>43714</v>
      </c>
      <c r="B17" s="36">
        <f>SUMIFS(СВЦЭМ!$D$33:$D$776,СВЦЭМ!$A$33:$A$776,$A17,СВЦЭМ!$B$33:$B$776,B$11)+'СЕТ СН'!$F$14+СВЦЭМ!$D$10+'СЕТ СН'!$F$8*'СЕТ СН'!$F$9-'СЕТ СН'!$F$26</f>
        <v>674.35829058000002</v>
      </c>
      <c r="C17" s="36">
        <f>SUMIFS(СВЦЭМ!$D$33:$D$776,СВЦЭМ!$A$33:$A$776,$A17,СВЦЭМ!$B$33:$B$776,C$11)+'СЕТ СН'!$F$14+СВЦЭМ!$D$10+'СЕТ СН'!$F$8*'СЕТ СН'!$F$9-'СЕТ СН'!$F$26</f>
        <v>741.60334741000008</v>
      </c>
      <c r="D17" s="36">
        <f>SUMIFS(СВЦЭМ!$D$33:$D$776,СВЦЭМ!$A$33:$A$776,$A17,СВЦЭМ!$B$33:$B$776,D$11)+'СЕТ СН'!$F$14+СВЦЭМ!$D$10+'СЕТ СН'!$F$8*'СЕТ СН'!$F$9-'СЕТ СН'!$F$26</f>
        <v>790.11050323000006</v>
      </c>
      <c r="E17" s="36">
        <f>SUMIFS(СВЦЭМ!$D$33:$D$776,СВЦЭМ!$A$33:$A$776,$A17,СВЦЭМ!$B$33:$B$776,E$11)+'СЕТ СН'!$F$14+СВЦЭМ!$D$10+'СЕТ СН'!$F$8*'СЕТ СН'!$F$9-'СЕТ СН'!$F$26</f>
        <v>826.19268123000006</v>
      </c>
      <c r="F17" s="36">
        <f>SUMIFS(СВЦЭМ!$D$33:$D$776,СВЦЭМ!$A$33:$A$776,$A17,СВЦЭМ!$B$33:$B$776,F$11)+'СЕТ СН'!$F$14+СВЦЭМ!$D$10+'СЕТ СН'!$F$8*'СЕТ СН'!$F$9-'СЕТ СН'!$F$26</f>
        <v>822.81617749000009</v>
      </c>
      <c r="G17" s="36">
        <f>SUMIFS(СВЦЭМ!$D$33:$D$776,СВЦЭМ!$A$33:$A$776,$A17,СВЦЭМ!$B$33:$B$776,G$11)+'СЕТ СН'!$F$14+СВЦЭМ!$D$10+'СЕТ СН'!$F$8*'СЕТ СН'!$F$9-'СЕТ СН'!$F$26</f>
        <v>808.24007747000007</v>
      </c>
      <c r="H17" s="36">
        <f>SUMIFS(СВЦЭМ!$D$33:$D$776,СВЦЭМ!$A$33:$A$776,$A17,СВЦЭМ!$B$33:$B$776,H$11)+'СЕТ СН'!$F$14+СВЦЭМ!$D$10+'СЕТ СН'!$F$8*'СЕТ СН'!$F$9-'СЕТ СН'!$F$26</f>
        <v>766.59868383000003</v>
      </c>
      <c r="I17" s="36">
        <f>SUMIFS(СВЦЭМ!$D$33:$D$776,СВЦЭМ!$A$33:$A$776,$A17,СВЦЭМ!$B$33:$B$776,I$11)+'СЕТ СН'!$F$14+СВЦЭМ!$D$10+'СЕТ СН'!$F$8*'СЕТ СН'!$F$9-'СЕТ СН'!$F$26</f>
        <v>734.10703705000003</v>
      </c>
      <c r="J17" s="36">
        <f>SUMIFS(СВЦЭМ!$D$33:$D$776,СВЦЭМ!$A$33:$A$776,$A17,СВЦЭМ!$B$33:$B$776,J$11)+'СЕТ СН'!$F$14+СВЦЭМ!$D$10+'СЕТ СН'!$F$8*'СЕТ СН'!$F$9-'СЕТ СН'!$F$26</f>
        <v>700.41084916000011</v>
      </c>
      <c r="K17" s="36">
        <f>SUMIFS(СВЦЭМ!$D$33:$D$776,СВЦЭМ!$A$33:$A$776,$A17,СВЦЭМ!$B$33:$B$776,K$11)+'СЕТ СН'!$F$14+СВЦЭМ!$D$10+'СЕТ СН'!$F$8*'СЕТ СН'!$F$9-'СЕТ СН'!$F$26</f>
        <v>679.20922040000005</v>
      </c>
      <c r="L17" s="36">
        <f>SUMIFS(СВЦЭМ!$D$33:$D$776,СВЦЭМ!$A$33:$A$776,$A17,СВЦЭМ!$B$33:$B$776,L$11)+'СЕТ СН'!$F$14+СВЦЭМ!$D$10+'СЕТ СН'!$F$8*'СЕТ СН'!$F$9-'СЕТ СН'!$F$26</f>
        <v>691.19661984000004</v>
      </c>
      <c r="M17" s="36">
        <f>SUMIFS(СВЦЭМ!$D$33:$D$776,СВЦЭМ!$A$33:$A$776,$A17,СВЦЭМ!$B$33:$B$776,M$11)+'СЕТ СН'!$F$14+СВЦЭМ!$D$10+'СЕТ СН'!$F$8*'СЕТ СН'!$F$9-'СЕТ СН'!$F$26</f>
        <v>665.99337670000011</v>
      </c>
      <c r="N17" s="36">
        <f>SUMIFS(СВЦЭМ!$D$33:$D$776,СВЦЭМ!$A$33:$A$776,$A17,СВЦЭМ!$B$33:$B$776,N$11)+'СЕТ СН'!$F$14+СВЦЭМ!$D$10+'СЕТ СН'!$F$8*'СЕТ СН'!$F$9-'СЕТ СН'!$F$26</f>
        <v>663.90330296000002</v>
      </c>
      <c r="O17" s="36">
        <f>SUMIFS(СВЦЭМ!$D$33:$D$776,СВЦЭМ!$A$33:$A$776,$A17,СВЦЭМ!$B$33:$B$776,O$11)+'СЕТ СН'!$F$14+СВЦЭМ!$D$10+'СЕТ СН'!$F$8*'СЕТ СН'!$F$9-'СЕТ СН'!$F$26</f>
        <v>665.89552079000009</v>
      </c>
      <c r="P17" s="36">
        <f>SUMIFS(СВЦЭМ!$D$33:$D$776,СВЦЭМ!$A$33:$A$776,$A17,СВЦЭМ!$B$33:$B$776,P$11)+'СЕТ СН'!$F$14+СВЦЭМ!$D$10+'СЕТ СН'!$F$8*'СЕТ СН'!$F$9-'СЕТ СН'!$F$26</f>
        <v>689.8406826800001</v>
      </c>
      <c r="Q17" s="36">
        <f>SUMIFS(СВЦЭМ!$D$33:$D$776,СВЦЭМ!$A$33:$A$776,$A17,СВЦЭМ!$B$33:$B$776,Q$11)+'СЕТ СН'!$F$14+СВЦЭМ!$D$10+'СЕТ СН'!$F$8*'СЕТ СН'!$F$9-'СЕТ СН'!$F$26</f>
        <v>682.50786783000001</v>
      </c>
      <c r="R17" s="36">
        <f>SUMIFS(СВЦЭМ!$D$33:$D$776,СВЦЭМ!$A$33:$A$776,$A17,СВЦЭМ!$B$33:$B$776,R$11)+'СЕТ СН'!$F$14+СВЦЭМ!$D$10+'СЕТ СН'!$F$8*'СЕТ СН'!$F$9-'СЕТ СН'!$F$26</f>
        <v>649.1674533800001</v>
      </c>
      <c r="S17" s="36">
        <f>SUMIFS(СВЦЭМ!$D$33:$D$776,СВЦЭМ!$A$33:$A$776,$A17,СВЦЭМ!$B$33:$B$776,S$11)+'СЕТ СН'!$F$14+СВЦЭМ!$D$10+'СЕТ СН'!$F$8*'СЕТ СН'!$F$9-'СЕТ СН'!$F$26</f>
        <v>620.98181398999998</v>
      </c>
      <c r="T17" s="36">
        <f>SUMIFS(СВЦЭМ!$D$33:$D$776,СВЦЭМ!$A$33:$A$776,$A17,СВЦЭМ!$B$33:$B$776,T$11)+'СЕТ СН'!$F$14+СВЦЭМ!$D$10+'СЕТ СН'!$F$8*'СЕТ СН'!$F$9-'СЕТ СН'!$F$26</f>
        <v>621.17610528</v>
      </c>
      <c r="U17" s="36">
        <f>SUMIFS(СВЦЭМ!$D$33:$D$776,СВЦЭМ!$A$33:$A$776,$A17,СВЦЭМ!$B$33:$B$776,U$11)+'СЕТ СН'!$F$14+СВЦЭМ!$D$10+'СЕТ СН'!$F$8*'СЕТ СН'!$F$9-'СЕТ СН'!$F$26</f>
        <v>623.36419092000006</v>
      </c>
      <c r="V17" s="36">
        <f>SUMIFS(СВЦЭМ!$D$33:$D$776,СВЦЭМ!$A$33:$A$776,$A17,СВЦЭМ!$B$33:$B$776,V$11)+'СЕТ СН'!$F$14+СВЦЭМ!$D$10+'СЕТ СН'!$F$8*'СЕТ СН'!$F$9-'СЕТ СН'!$F$26</f>
        <v>639.62190712000006</v>
      </c>
      <c r="W17" s="36">
        <f>SUMIFS(СВЦЭМ!$D$33:$D$776,СВЦЭМ!$A$33:$A$776,$A17,СВЦЭМ!$B$33:$B$776,W$11)+'СЕТ СН'!$F$14+СВЦЭМ!$D$10+'СЕТ СН'!$F$8*'СЕТ СН'!$F$9-'СЕТ СН'!$F$26</f>
        <v>631.20956931000001</v>
      </c>
      <c r="X17" s="36">
        <f>SUMIFS(СВЦЭМ!$D$33:$D$776,СВЦЭМ!$A$33:$A$776,$A17,СВЦЭМ!$B$33:$B$776,X$11)+'СЕТ СН'!$F$14+СВЦЭМ!$D$10+'СЕТ СН'!$F$8*'СЕТ СН'!$F$9-'СЕТ СН'!$F$26</f>
        <v>624.45806931000004</v>
      </c>
      <c r="Y17" s="36">
        <f>SUMIFS(СВЦЭМ!$D$33:$D$776,СВЦЭМ!$A$33:$A$776,$A17,СВЦЭМ!$B$33:$B$776,Y$11)+'СЕТ СН'!$F$14+СВЦЭМ!$D$10+'СЕТ СН'!$F$8*'СЕТ СН'!$F$9-'СЕТ СН'!$F$26</f>
        <v>687.11254198000006</v>
      </c>
    </row>
    <row r="18" spans="1:25" ht="15.75" x14ac:dyDescent="0.2">
      <c r="A18" s="35">
        <f t="shared" si="0"/>
        <v>43715</v>
      </c>
      <c r="B18" s="36">
        <f>SUMIFS(СВЦЭМ!$D$33:$D$776,СВЦЭМ!$A$33:$A$776,$A18,СВЦЭМ!$B$33:$B$776,B$11)+'СЕТ СН'!$F$14+СВЦЭМ!$D$10+'СЕТ СН'!$F$8*'СЕТ СН'!$F$9-'СЕТ СН'!$F$26</f>
        <v>716.86163322000004</v>
      </c>
      <c r="C18" s="36">
        <f>SUMIFS(СВЦЭМ!$D$33:$D$776,СВЦЭМ!$A$33:$A$776,$A18,СВЦЭМ!$B$33:$B$776,C$11)+'СЕТ СН'!$F$14+СВЦЭМ!$D$10+'СЕТ СН'!$F$8*'СЕТ СН'!$F$9-'СЕТ СН'!$F$26</f>
        <v>754.82668000000001</v>
      </c>
      <c r="D18" s="36">
        <f>SUMIFS(СВЦЭМ!$D$33:$D$776,СВЦЭМ!$A$33:$A$776,$A18,СВЦЭМ!$B$33:$B$776,D$11)+'СЕТ СН'!$F$14+СВЦЭМ!$D$10+'СЕТ СН'!$F$8*'СЕТ СН'!$F$9-'СЕТ СН'!$F$26</f>
        <v>775.67435491000003</v>
      </c>
      <c r="E18" s="36">
        <f>SUMIFS(СВЦЭМ!$D$33:$D$776,СВЦЭМ!$A$33:$A$776,$A18,СВЦЭМ!$B$33:$B$776,E$11)+'СЕТ СН'!$F$14+СВЦЭМ!$D$10+'СЕТ СН'!$F$8*'СЕТ СН'!$F$9-'СЕТ СН'!$F$26</f>
        <v>785.86572218000003</v>
      </c>
      <c r="F18" s="36">
        <f>SUMIFS(СВЦЭМ!$D$33:$D$776,СВЦЭМ!$A$33:$A$776,$A18,СВЦЭМ!$B$33:$B$776,F$11)+'СЕТ СН'!$F$14+СВЦЭМ!$D$10+'СЕТ СН'!$F$8*'СЕТ СН'!$F$9-'СЕТ СН'!$F$26</f>
        <v>790.29002784000011</v>
      </c>
      <c r="G18" s="36">
        <f>SUMIFS(СВЦЭМ!$D$33:$D$776,СВЦЭМ!$A$33:$A$776,$A18,СВЦЭМ!$B$33:$B$776,G$11)+'СЕТ СН'!$F$14+СВЦЭМ!$D$10+'СЕТ СН'!$F$8*'СЕТ СН'!$F$9-'СЕТ СН'!$F$26</f>
        <v>793.23458488000006</v>
      </c>
      <c r="H18" s="36">
        <f>SUMIFS(СВЦЭМ!$D$33:$D$776,СВЦЭМ!$A$33:$A$776,$A18,СВЦЭМ!$B$33:$B$776,H$11)+'СЕТ СН'!$F$14+СВЦЭМ!$D$10+'СЕТ СН'!$F$8*'СЕТ СН'!$F$9-'СЕТ СН'!$F$26</f>
        <v>757.1855068000001</v>
      </c>
      <c r="I18" s="36">
        <f>SUMIFS(СВЦЭМ!$D$33:$D$776,СВЦЭМ!$A$33:$A$776,$A18,СВЦЭМ!$B$33:$B$776,I$11)+'СЕТ СН'!$F$14+СВЦЭМ!$D$10+'СЕТ СН'!$F$8*'СЕТ СН'!$F$9-'СЕТ СН'!$F$26</f>
        <v>710.34265160000007</v>
      </c>
      <c r="J18" s="36">
        <f>SUMIFS(СВЦЭМ!$D$33:$D$776,СВЦЭМ!$A$33:$A$776,$A18,СВЦЭМ!$B$33:$B$776,J$11)+'СЕТ СН'!$F$14+СВЦЭМ!$D$10+'СЕТ СН'!$F$8*'СЕТ СН'!$F$9-'СЕТ СН'!$F$26</f>
        <v>674.64120488000003</v>
      </c>
      <c r="K18" s="36">
        <f>SUMIFS(СВЦЭМ!$D$33:$D$776,СВЦЭМ!$A$33:$A$776,$A18,СВЦЭМ!$B$33:$B$776,K$11)+'СЕТ СН'!$F$14+СВЦЭМ!$D$10+'СЕТ СН'!$F$8*'СЕТ СН'!$F$9-'СЕТ СН'!$F$26</f>
        <v>674.64826669000001</v>
      </c>
      <c r="L18" s="36">
        <f>SUMIFS(СВЦЭМ!$D$33:$D$776,СВЦЭМ!$A$33:$A$776,$A18,СВЦЭМ!$B$33:$B$776,L$11)+'СЕТ СН'!$F$14+СВЦЭМ!$D$10+'СЕТ СН'!$F$8*'СЕТ СН'!$F$9-'СЕТ СН'!$F$26</f>
        <v>699.69259034000004</v>
      </c>
      <c r="M18" s="36">
        <f>SUMIFS(СВЦЭМ!$D$33:$D$776,СВЦЭМ!$A$33:$A$776,$A18,СВЦЭМ!$B$33:$B$776,M$11)+'СЕТ СН'!$F$14+СВЦЭМ!$D$10+'СЕТ СН'!$F$8*'СЕТ СН'!$F$9-'СЕТ СН'!$F$26</f>
        <v>662.58642355000006</v>
      </c>
      <c r="N18" s="36">
        <f>SUMIFS(СВЦЭМ!$D$33:$D$776,СВЦЭМ!$A$33:$A$776,$A18,СВЦЭМ!$B$33:$B$776,N$11)+'СЕТ СН'!$F$14+СВЦЭМ!$D$10+'СЕТ СН'!$F$8*'СЕТ СН'!$F$9-'СЕТ СН'!$F$26</f>
        <v>705.47555378000004</v>
      </c>
      <c r="O18" s="36">
        <f>SUMIFS(СВЦЭМ!$D$33:$D$776,СВЦЭМ!$A$33:$A$776,$A18,СВЦЭМ!$B$33:$B$776,O$11)+'СЕТ СН'!$F$14+СВЦЭМ!$D$10+'СЕТ СН'!$F$8*'СЕТ СН'!$F$9-'СЕТ СН'!$F$26</f>
        <v>678.89959606000002</v>
      </c>
      <c r="P18" s="36">
        <f>SUMIFS(СВЦЭМ!$D$33:$D$776,СВЦЭМ!$A$33:$A$776,$A18,СВЦЭМ!$B$33:$B$776,P$11)+'СЕТ СН'!$F$14+СВЦЭМ!$D$10+'СЕТ СН'!$F$8*'СЕТ СН'!$F$9-'СЕТ СН'!$F$26</f>
        <v>679.09487827000009</v>
      </c>
      <c r="Q18" s="36">
        <f>SUMIFS(СВЦЭМ!$D$33:$D$776,СВЦЭМ!$A$33:$A$776,$A18,СВЦЭМ!$B$33:$B$776,Q$11)+'СЕТ СН'!$F$14+СВЦЭМ!$D$10+'СЕТ СН'!$F$8*'СЕТ СН'!$F$9-'СЕТ СН'!$F$26</f>
        <v>677.08036516000004</v>
      </c>
      <c r="R18" s="36">
        <f>SUMIFS(СВЦЭМ!$D$33:$D$776,СВЦЭМ!$A$33:$A$776,$A18,СВЦЭМ!$B$33:$B$776,R$11)+'СЕТ СН'!$F$14+СВЦЭМ!$D$10+'СЕТ СН'!$F$8*'СЕТ СН'!$F$9-'СЕТ СН'!$F$26</f>
        <v>641.19255996000004</v>
      </c>
      <c r="S18" s="36">
        <f>SUMIFS(СВЦЭМ!$D$33:$D$776,СВЦЭМ!$A$33:$A$776,$A18,СВЦЭМ!$B$33:$B$776,S$11)+'СЕТ СН'!$F$14+СВЦЭМ!$D$10+'СЕТ СН'!$F$8*'СЕТ СН'!$F$9-'СЕТ СН'!$F$26</f>
        <v>617.59339151999995</v>
      </c>
      <c r="T18" s="36">
        <f>SUMIFS(СВЦЭМ!$D$33:$D$776,СВЦЭМ!$A$33:$A$776,$A18,СВЦЭМ!$B$33:$B$776,T$11)+'СЕТ СН'!$F$14+СВЦЭМ!$D$10+'СЕТ СН'!$F$8*'СЕТ СН'!$F$9-'СЕТ СН'!$F$26</f>
        <v>618.71004818999995</v>
      </c>
      <c r="U18" s="36">
        <f>SUMIFS(СВЦЭМ!$D$33:$D$776,СВЦЭМ!$A$33:$A$776,$A18,СВЦЭМ!$B$33:$B$776,U$11)+'СЕТ СН'!$F$14+СВЦЭМ!$D$10+'СЕТ СН'!$F$8*'СЕТ СН'!$F$9-'СЕТ СН'!$F$26</f>
        <v>621.37607998999999</v>
      </c>
      <c r="V18" s="36">
        <f>SUMIFS(СВЦЭМ!$D$33:$D$776,СВЦЭМ!$A$33:$A$776,$A18,СВЦЭМ!$B$33:$B$776,V$11)+'СЕТ СН'!$F$14+СВЦЭМ!$D$10+'СЕТ СН'!$F$8*'СЕТ СН'!$F$9-'СЕТ СН'!$F$26</f>
        <v>634.87789042000009</v>
      </c>
      <c r="W18" s="36">
        <f>SUMIFS(СВЦЭМ!$D$33:$D$776,СВЦЭМ!$A$33:$A$776,$A18,СВЦЭМ!$B$33:$B$776,W$11)+'СЕТ СН'!$F$14+СВЦЭМ!$D$10+'СЕТ СН'!$F$8*'СЕТ СН'!$F$9-'СЕТ СН'!$F$26</f>
        <v>630.91261181000004</v>
      </c>
      <c r="X18" s="36">
        <f>SUMIFS(СВЦЭМ!$D$33:$D$776,СВЦЭМ!$A$33:$A$776,$A18,СВЦЭМ!$B$33:$B$776,X$11)+'СЕТ СН'!$F$14+СВЦЭМ!$D$10+'СЕТ СН'!$F$8*'СЕТ СН'!$F$9-'СЕТ СН'!$F$26</f>
        <v>612.84728679</v>
      </c>
      <c r="Y18" s="36">
        <f>SUMIFS(СВЦЭМ!$D$33:$D$776,СВЦЭМ!$A$33:$A$776,$A18,СВЦЭМ!$B$33:$B$776,Y$11)+'СЕТ СН'!$F$14+СВЦЭМ!$D$10+'СЕТ СН'!$F$8*'СЕТ СН'!$F$9-'СЕТ СН'!$F$26</f>
        <v>675.63027104000003</v>
      </c>
    </row>
    <row r="19" spans="1:25" ht="15.75" x14ac:dyDescent="0.2">
      <c r="A19" s="35">
        <f t="shared" si="0"/>
        <v>43716</v>
      </c>
      <c r="B19" s="36">
        <f>SUMIFS(СВЦЭМ!$D$33:$D$776,СВЦЭМ!$A$33:$A$776,$A19,СВЦЭМ!$B$33:$B$776,B$11)+'СЕТ СН'!$F$14+СВЦЭМ!$D$10+'СЕТ СН'!$F$8*'СЕТ СН'!$F$9-'СЕТ СН'!$F$26</f>
        <v>718.52630792000002</v>
      </c>
      <c r="C19" s="36">
        <f>SUMIFS(СВЦЭМ!$D$33:$D$776,СВЦЭМ!$A$33:$A$776,$A19,СВЦЭМ!$B$33:$B$776,C$11)+'СЕТ СН'!$F$14+СВЦЭМ!$D$10+'СЕТ СН'!$F$8*'СЕТ СН'!$F$9-'СЕТ СН'!$F$26</f>
        <v>748.39855633000002</v>
      </c>
      <c r="D19" s="36">
        <f>SUMIFS(СВЦЭМ!$D$33:$D$776,СВЦЭМ!$A$33:$A$776,$A19,СВЦЭМ!$B$33:$B$776,D$11)+'СЕТ СН'!$F$14+СВЦЭМ!$D$10+'СЕТ СН'!$F$8*'СЕТ СН'!$F$9-'СЕТ СН'!$F$26</f>
        <v>763.41735064000011</v>
      </c>
      <c r="E19" s="36">
        <f>SUMIFS(СВЦЭМ!$D$33:$D$776,СВЦЭМ!$A$33:$A$776,$A19,СВЦЭМ!$B$33:$B$776,E$11)+'СЕТ СН'!$F$14+СВЦЭМ!$D$10+'СЕТ СН'!$F$8*'СЕТ СН'!$F$9-'СЕТ СН'!$F$26</f>
        <v>774.31296043000009</v>
      </c>
      <c r="F19" s="36">
        <f>SUMIFS(СВЦЭМ!$D$33:$D$776,СВЦЭМ!$A$33:$A$776,$A19,СВЦЭМ!$B$33:$B$776,F$11)+'СЕТ СН'!$F$14+СВЦЭМ!$D$10+'СЕТ СН'!$F$8*'СЕТ СН'!$F$9-'СЕТ СН'!$F$26</f>
        <v>776.52326471000003</v>
      </c>
      <c r="G19" s="36">
        <f>SUMIFS(СВЦЭМ!$D$33:$D$776,СВЦЭМ!$A$33:$A$776,$A19,СВЦЭМ!$B$33:$B$776,G$11)+'СЕТ СН'!$F$14+СВЦЭМ!$D$10+'СЕТ СН'!$F$8*'СЕТ СН'!$F$9-'СЕТ СН'!$F$26</f>
        <v>773.64856756000006</v>
      </c>
      <c r="H19" s="36">
        <f>SUMIFS(СВЦЭМ!$D$33:$D$776,СВЦЭМ!$A$33:$A$776,$A19,СВЦЭМ!$B$33:$B$776,H$11)+'СЕТ СН'!$F$14+СВЦЭМ!$D$10+'СЕТ СН'!$F$8*'СЕТ СН'!$F$9-'СЕТ СН'!$F$26</f>
        <v>753.05812277000007</v>
      </c>
      <c r="I19" s="36">
        <f>SUMIFS(СВЦЭМ!$D$33:$D$776,СВЦЭМ!$A$33:$A$776,$A19,СВЦЭМ!$B$33:$B$776,I$11)+'СЕТ СН'!$F$14+СВЦЭМ!$D$10+'СЕТ СН'!$F$8*'СЕТ СН'!$F$9-'СЕТ СН'!$F$26</f>
        <v>733.82405786000004</v>
      </c>
      <c r="J19" s="36">
        <f>SUMIFS(СВЦЭМ!$D$33:$D$776,СВЦЭМ!$A$33:$A$776,$A19,СВЦЭМ!$B$33:$B$776,J$11)+'СЕТ СН'!$F$14+СВЦЭМ!$D$10+'СЕТ СН'!$F$8*'СЕТ СН'!$F$9-'СЕТ СН'!$F$26</f>
        <v>715.82459581000001</v>
      </c>
      <c r="K19" s="36">
        <f>SUMIFS(СВЦЭМ!$D$33:$D$776,СВЦЭМ!$A$33:$A$776,$A19,СВЦЭМ!$B$33:$B$776,K$11)+'СЕТ СН'!$F$14+СВЦЭМ!$D$10+'СЕТ СН'!$F$8*'СЕТ СН'!$F$9-'СЕТ СН'!$F$26</f>
        <v>691.48909972000001</v>
      </c>
      <c r="L19" s="36">
        <f>SUMIFS(СВЦЭМ!$D$33:$D$776,СВЦЭМ!$A$33:$A$776,$A19,СВЦЭМ!$B$33:$B$776,L$11)+'СЕТ СН'!$F$14+СВЦЭМ!$D$10+'СЕТ СН'!$F$8*'СЕТ СН'!$F$9-'СЕТ СН'!$F$26</f>
        <v>692.50052758000004</v>
      </c>
      <c r="M19" s="36">
        <f>SUMIFS(СВЦЭМ!$D$33:$D$776,СВЦЭМ!$A$33:$A$776,$A19,СВЦЭМ!$B$33:$B$776,M$11)+'СЕТ СН'!$F$14+СВЦЭМ!$D$10+'СЕТ СН'!$F$8*'СЕТ СН'!$F$9-'СЕТ СН'!$F$26</f>
        <v>669.52416153000001</v>
      </c>
      <c r="N19" s="36">
        <f>SUMIFS(СВЦЭМ!$D$33:$D$776,СВЦЭМ!$A$33:$A$776,$A19,СВЦЭМ!$B$33:$B$776,N$11)+'СЕТ СН'!$F$14+СВЦЭМ!$D$10+'СЕТ СН'!$F$8*'СЕТ СН'!$F$9-'СЕТ СН'!$F$26</f>
        <v>676.79920916000003</v>
      </c>
      <c r="O19" s="36">
        <f>SUMIFS(СВЦЭМ!$D$33:$D$776,СВЦЭМ!$A$33:$A$776,$A19,СВЦЭМ!$B$33:$B$776,O$11)+'СЕТ СН'!$F$14+СВЦЭМ!$D$10+'СЕТ СН'!$F$8*'СЕТ СН'!$F$9-'СЕТ СН'!$F$26</f>
        <v>680.75809863000006</v>
      </c>
      <c r="P19" s="36">
        <f>SUMIFS(СВЦЭМ!$D$33:$D$776,СВЦЭМ!$A$33:$A$776,$A19,СВЦЭМ!$B$33:$B$776,P$11)+'СЕТ СН'!$F$14+СВЦЭМ!$D$10+'СЕТ СН'!$F$8*'СЕТ СН'!$F$9-'СЕТ СН'!$F$26</f>
        <v>678.25430633000008</v>
      </c>
      <c r="Q19" s="36">
        <f>SUMIFS(СВЦЭМ!$D$33:$D$776,СВЦЭМ!$A$33:$A$776,$A19,СВЦЭМ!$B$33:$B$776,Q$11)+'СЕТ СН'!$F$14+СВЦЭМ!$D$10+'СЕТ СН'!$F$8*'СЕТ СН'!$F$9-'СЕТ СН'!$F$26</f>
        <v>685.93000706000009</v>
      </c>
      <c r="R19" s="36">
        <f>SUMIFS(СВЦЭМ!$D$33:$D$776,СВЦЭМ!$A$33:$A$776,$A19,СВЦЭМ!$B$33:$B$776,R$11)+'СЕТ СН'!$F$14+СВЦЭМ!$D$10+'СЕТ СН'!$F$8*'СЕТ СН'!$F$9-'СЕТ СН'!$F$26</f>
        <v>647.51576355000009</v>
      </c>
      <c r="S19" s="36">
        <f>SUMIFS(СВЦЭМ!$D$33:$D$776,СВЦЭМ!$A$33:$A$776,$A19,СВЦЭМ!$B$33:$B$776,S$11)+'СЕТ СН'!$F$14+СВЦЭМ!$D$10+'СЕТ СН'!$F$8*'СЕТ СН'!$F$9-'СЕТ СН'!$F$26</f>
        <v>615.19389075999993</v>
      </c>
      <c r="T19" s="36">
        <f>SUMIFS(СВЦЭМ!$D$33:$D$776,СВЦЭМ!$A$33:$A$776,$A19,СВЦЭМ!$B$33:$B$776,T$11)+'СЕТ СН'!$F$14+СВЦЭМ!$D$10+'СЕТ СН'!$F$8*'СЕТ СН'!$F$9-'СЕТ СН'!$F$26</f>
        <v>621.20966772999998</v>
      </c>
      <c r="U19" s="36">
        <f>SUMIFS(СВЦЭМ!$D$33:$D$776,СВЦЭМ!$A$33:$A$776,$A19,СВЦЭМ!$B$33:$B$776,U$11)+'СЕТ СН'!$F$14+СВЦЭМ!$D$10+'СЕТ СН'!$F$8*'СЕТ СН'!$F$9-'СЕТ СН'!$F$26</f>
        <v>631.56663443000002</v>
      </c>
      <c r="V19" s="36">
        <f>SUMIFS(СВЦЭМ!$D$33:$D$776,СВЦЭМ!$A$33:$A$776,$A19,СВЦЭМ!$B$33:$B$776,V$11)+'СЕТ СН'!$F$14+СВЦЭМ!$D$10+'СЕТ СН'!$F$8*'СЕТ СН'!$F$9-'СЕТ СН'!$F$26</f>
        <v>652.24039197000002</v>
      </c>
      <c r="W19" s="36">
        <f>SUMIFS(СВЦЭМ!$D$33:$D$776,СВЦЭМ!$A$33:$A$776,$A19,СВЦЭМ!$B$33:$B$776,W$11)+'СЕТ СН'!$F$14+СВЦЭМ!$D$10+'СЕТ СН'!$F$8*'СЕТ СН'!$F$9-'СЕТ СН'!$F$26</f>
        <v>646.0686185400001</v>
      </c>
      <c r="X19" s="36">
        <f>SUMIFS(СВЦЭМ!$D$33:$D$776,СВЦЭМ!$A$33:$A$776,$A19,СВЦЭМ!$B$33:$B$776,X$11)+'СЕТ СН'!$F$14+СВЦЭМ!$D$10+'СЕТ СН'!$F$8*'СЕТ СН'!$F$9-'СЕТ СН'!$F$26</f>
        <v>607.14475125000001</v>
      </c>
      <c r="Y19" s="36">
        <f>SUMIFS(СВЦЭМ!$D$33:$D$776,СВЦЭМ!$A$33:$A$776,$A19,СВЦЭМ!$B$33:$B$776,Y$11)+'СЕТ СН'!$F$14+СВЦЭМ!$D$10+'СЕТ СН'!$F$8*'СЕТ СН'!$F$9-'СЕТ СН'!$F$26</f>
        <v>628.50366718999999</v>
      </c>
    </row>
    <row r="20" spans="1:25" ht="15.75" x14ac:dyDescent="0.2">
      <c r="A20" s="35">
        <f t="shared" si="0"/>
        <v>43717</v>
      </c>
      <c r="B20" s="36">
        <f>SUMIFS(СВЦЭМ!$D$33:$D$776,СВЦЭМ!$A$33:$A$776,$A20,СВЦЭМ!$B$33:$B$776,B$11)+'СЕТ СН'!$F$14+СВЦЭМ!$D$10+'СЕТ СН'!$F$8*'СЕТ СН'!$F$9-'СЕТ СН'!$F$26</f>
        <v>687.70167795000009</v>
      </c>
      <c r="C20" s="36">
        <f>SUMIFS(СВЦЭМ!$D$33:$D$776,СВЦЭМ!$A$33:$A$776,$A20,СВЦЭМ!$B$33:$B$776,C$11)+'СЕТ СН'!$F$14+СВЦЭМ!$D$10+'СЕТ СН'!$F$8*'СЕТ СН'!$F$9-'СЕТ СН'!$F$26</f>
        <v>768.34684028000004</v>
      </c>
      <c r="D20" s="36">
        <f>SUMIFS(СВЦЭМ!$D$33:$D$776,СВЦЭМ!$A$33:$A$776,$A20,СВЦЭМ!$B$33:$B$776,D$11)+'СЕТ СН'!$F$14+СВЦЭМ!$D$10+'СЕТ СН'!$F$8*'СЕТ СН'!$F$9-'СЕТ СН'!$F$26</f>
        <v>785.36867469000003</v>
      </c>
      <c r="E20" s="36">
        <f>SUMIFS(СВЦЭМ!$D$33:$D$776,СВЦЭМ!$A$33:$A$776,$A20,СВЦЭМ!$B$33:$B$776,E$11)+'СЕТ СН'!$F$14+СВЦЭМ!$D$10+'СЕТ СН'!$F$8*'СЕТ СН'!$F$9-'СЕТ СН'!$F$26</f>
        <v>804.9890248800001</v>
      </c>
      <c r="F20" s="36">
        <f>SUMIFS(СВЦЭМ!$D$33:$D$776,СВЦЭМ!$A$33:$A$776,$A20,СВЦЭМ!$B$33:$B$776,F$11)+'СЕТ СН'!$F$14+СВЦЭМ!$D$10+'СЕТ СН'!$F$8*'СЕТ СН'!$F$9-'СЕТ СН'!$F$26</f>
        <v>807.20689735000008</v>
      </c>
      <c r="G20" s="36">
        <f>SUMIFS(СВЦЭМ!$D$33:$D$776,СВЦЭМ!$A$33:$A$776,$A20,СВЦЭМ!$B$33:$B$776,G$11)+'СЕТ СН'!$F$14+СВЦЭМ!$D$10+'СЕТ СН'!$F$8*'СЕТ СН'!$F$9-'СЕТ СН'!$F$26</f>
        <v>800.55184154000005</v>
      </c>
      <c r="H20" s="36">
        <f>SUMIFS(СВЦЭМ!$D$33:$D$776,СВЦЭМ!$A$33:$A$776,$A20,СВЦЭМ!$B$33:$B$776,H$11)+'СЕТ СН'!$F$14+СВЦЭМ!$D$10+'СЕТ СН'!$F$8*'СЕТ СН'!$F$9-'СЕТ СН'!$F$26</f>
        <v>742.99988958000006</v>
      </c>
      <c r="I20" s="36">
        <f>SUMIFS(СВЦЭМ!$D$33:$D$776,СВЦЭМ!$A$33:$A$776,$A20,СВЦЭМ!$B$33:$B$776,I$11)+'СЕТ СН'!$F$14+СВЦЭМ!$D$10+'СЕТ СН'!$F$8*'СЕТ СН'!$F$9-'СЕТ СН'!$F$26</f>
        <v>693.97926395000002</v>
      </c>
      <c r="J20" s="36">
        <f>SUMIFS(СВЦЭМ!$D$33:$D$776,СВЦЭМ!$A$33:$A$776,$A20,СВЦЭМ!$B$33:$B$776,J$11)+'СЕТ СН'!$F$14+СВЦЭМ!$D$10+'СЕТ СН'!$F$8*'СЕТ СН'!$F$9-'СЕТ СН'!$F$26</f>
        <v>648.1199071100001</v>
      </c>
      <c r="K20" s="36">
        <f>SUMIFS(СВЦЭМ!$D$33:$D$776,СВЦЭМ!$A$33:$A$776,$A20,СВЦЭМ!$B$33:$B$776,K$11)+'СЕТ СН'!$F$14+СВЦЭМ!$D$10+'СЕТ СН'!$F$8*'СЕТ СН'!$F$9-'СЕТ СН'!$F$26</f>
        <v>627.95935255000006</v>
      </c>
      <c r="L20" s="36">
        <f>SUMIFS(СВЦЭМ!$D$33:$D$776,СВЦЭМ!$A$33:$A$776,$A20,СВЦЭМ!$B$33:$B$776,L$11)+'СЕТ СН'!$F$14+СВЦЭМ!$D$10+'СЕТ СН'!$F$8*'СЕТ СН'!$F$9-'СЕТ СН'!$F$26</f>
        <v>625.55210555999997</v>
      </c>
      <c r="M20" s="36">
        <f>SUMIFS(СВЦЭМ!$D$33:$D$776,СВЦЭМ!$A$33:$A$776,$A20,СВЦЭМ!$B$33:$B$776,M$11)+'СЕТ СН'!$F$14+СВЦЭМ!$D$10+'СЕТ СН'!$F$8*'СЕТ СН'!$F$9-'СЕТ СН'!$F$26</f>
        <v>620.91092641</v>
      </c>
      <c r="N20" s="36">
        <f>SUMIFS(СВЦЭМ!$D$33:$D$776,СВЦЭМ!$A$33:$A$776,$A20,СВЦЭМ!$B$33:$B$776,N$11)+'СЕТ СН'!$F$14+СВЦЭМ!$D$10+'СЕТ СН'!$F$8*'СЕТ СН'!$F$9-'СЕТ СН'!$F$26</f>
        <v>625.18290676000004</v>
      </c>
      <c r="O20" s="36">
        <f>SUMIFS(СВЦЭМ!$D$33:$D$776,СВЦЭМ!$A$33:$A$776,$A20,СВЦЭМ!$B$33:$B$776,O$11)+'СЕТ СН'!$F$14+СВЦЭМ!$D$10+'СЕТ СН'!$F$8*'СЕТ СН'!$F$9-'СЕТ СН'!$F$26</f>
        <v>628.75176719000001</v>
      </c>
      <c r="P20" s="36">
        <f>SUMIFS(СВЦЭМ!$D$33:$D$776,СВЦЭМ!$A$33:$A$776,$A20,СВЦЭМ!$B$33:$B$776,P$11)+'СЕТ СН'!$F$14+СВЦЭМ!$D$10+'СЕТ СН'!$F$8*'СЕТ СН'!$F$9-'СЕТ СН'!$F$26</f>
        <v>632.90358149000008</v>
      </c>
      <c r="Q20" s="36">
        <f>SUMIFS(СВЦЭМ!$D$33:$D$776,СВЦЭМ!$A$33:$A$776,$A20,СВЦЭМ!$B$33:$B$776,Q$11)+'СЕТ СН'!$F$14+СВЦЭМ!$D$10+'СЕТ СН'!$F$8*'СЕТ СН'!$F$9-'СЕТ СН'!$F$26</f>
        <v>638.75765875000002</v>
      </c>
      <c r="R20" s="36">
        <f>SUMIFS(СВЦЭМ!$D$33:$D$776,СВЦЭМ!$A$33:$A$776,$A20,СВЦЭМ!$B$33:$B$776,R$11)+'СЕТ СН'!$F$14+СВЦЭМ!$D$10+'СЕТ СН'!$F$8*'СЕТ СН'!$F$9-'СЕТ СН'!$F$26</f>
        <v>634.51969770000005</v>
      </c>
      <c r="S20" s="36">
        <f>SUMIFS(СВЦЭМ!$D$33:$D$776,СВЦЭМ!$A$33:$A$776,$A20,СВЦЭМ!$B$33:$B$776,S$11)+'СЕТ СН'!$F$14+СВЦЭМ!$D$10+'СЕТ СН'!$F$8*'СЕТ СН'!$F$9-'СЕТ СН'!$F$26</f>
        <v>634.35280078000005</v>
      </c>
      <c r="T20" s="36">
        <f>SUMIFS(СВЦЭМ!$D$33:$D$776,СВЦЭМ!$A$33:$A$776,$A20,СВЦЭМ!$B$33:$B$776,T$11)+'СЕТ СН'!$F$14+СВЦЭМ!$D$10+'СЕТ СН'!$F$8*'СЕТ СН'!$F$9-'СЕТ СН'!$F$26</f>
        <v>623.81426770000007</v>
      </c>
      <c r="U20" s="36">
        <f>SUMIFS(СВЦЭМ!$D$33:$D$776,СВЦЭМ!$A$33:$A$776,$A20,СВЦЭМ!$B$33:$B$776,U$11)+'СЕТ СН'!$F$14+СВЦЭМ!$D$10+'СЕТ СН'!$F$8*'СЕТ СН'!$F$9-'СЕТ СН'!$F$26</f>
        <v>628.50876654000012</v>
      </c>
      <c r="V20" s="36">
        <f>SUMIFS(СВЦЭМ!$D$33:$D$776,СВЦЭМ!$A$33:$A$776,$A20,СВЦЭМ!$B$33:$B$776,V$11)+'СЕТ СН'!$F$14+СВЦЭМ!$D$10+'СЕТ СН'!$F$8*'СЕТ СН'!$F$9-'СЕТ СН'!$F$26</f>
        <v>645.83341366000002</v>
      </c>
      <c r="W20" s="36">
        <f>SUMIFS(СВЦЭМ!$D$33:$D$776,СВЦЭМ!$A$33:$A$776,$A20,СВЦЭМ!$B$33:$B$776,W$11)+'СЕТ СН'!$F$14+СВЦЭМ!$D$10+'СЕТ СН'!$F$8*'СЕТ СН'!$F$9-'СЕТ СН'!$F$26</f>
        <v>638.34634727000002</v>
      </c>
      <c r="X20" s="36">
        <f>SUMIFS(СВЦЭМ!$D$33:$D$776,СВЦЭМ!$A$33:$A$776,$A20,СВЦЭМ!$B$33:$B$776,X$11)+'СЕТ СН'!$F$14+СВЦЭМ!$D$10+'СЕТ СН'!$F$8*'СЕТ СН'!$F$9-'СЕТ СН'!$F$26</f>
        <v>628.30923199000006</v>
      </c>
      <c r="Y20" s="36">
        <f>SUMIFS(СВЦЭМ!$D$33:$D$776,СВЦЭМ!$A$33:$A$776,$A20,СВЦЭМ!$B$33:$B$776,Y$11)+'СЕТ СН'!$F$14+СВЦЭМ!$D$10+'СЕТ СН'!$F$8*'СЕТ СН'!$F$9-'СЕТ СН'!$F$26</f>
        <v>662.50094483000009</v>
      </c>
    </row>
    <row r="21" spans="1:25" ht="15.75" x14ac:dyDescent="0.2">
      <c r="A21" s="35">
        <f t="shared" si="0"/>
        <v>43718</v>
      </c>
      <c r="B21" s="36">
        <f>SUMIFS(СВЦЭМ!$D$33:$D$776,СВЦЭМ!$A$33:$A$776,$A21,СВЦЭМ!$B$33:$B$776,B$11)+'СЕТ СН'!$F$14+СВЦЭМ!$D$10+'СЕТ СН'!$F$8*'СЕТ СН'!$F$9-'СЕТ СН'!$F$26</f>
        <v>704.6232133200001</v>
      </c>
      <c r="C21" s="36">
        <f>SUMIFS(СВЦЭМ!$D$33:$D$776,СВЦЭМ!$A$33:$A$776,$A21,СВЦЭМ!$B$33:$B$776,C$11)+'СЕТ СН'!$F$14+СВЦЭМ!$D$10+'СЕТ СН'!$F$8*'СЕТ СН'!$F$9-'СЕТ СН'!$F$26</f>
        <v>725.45930310000006</v>
      </c>
      <c r="D21" s="36">
        <f>SUMIFS(СВЦЭМ!$D$33:$D$776,СВЦЭМ!$A$33:$A$776,$A21,СВЦЭМ!$B$33:$B$776,D$11)+'СЕТ СН'!$F$14+СВЦЭМ!$D$10+'СЕТ СН'!$F$8*'СЕТ СН'!$F$9-'СЕТ СН'!$F$26</f>
        <v>739.9907503500001</v>
      </c>
      <c r="E21" s="36">
        <f>SUMIFS(СВЦЭМ!$D$33:$D$776,СВЦЭМ!$A$33:$A$776,$A21,СВЦЭМ!$B$33:$B$776,E$11)+'СЕТ СН'!$F$14+СВЦЭМ!$D$10+'СЕТ СН'!$F$8*'СЕТ СН'!$F$9-'СЕТ СН'!$F$26</f>
        <v>742.91135100000008</v>
      </c>
      <c r="F21" s="36">
        <f>SUMIFS(СВЦЭМ!$D$33:$D$776,СВЦЭМ!$A$33:$A$776,$A21,СВЦЭМ!$B$33:$B$776,F$11)+'СЕТ СН'!$F$14+СВЦЭМ!$D$10+'СЕТ СН'!$F$8*'СЕТ СН'!$F$9-'СЕТ СН'!$F$26</f>
        <v>733.41873139000006</v>
      </c>
      <c r="G21" s="36">
        <f>SUMIFS(СВЦЭМ!$D$33:$D$776,СВЦЭМ!$A$33:$A$776,$A21,СВЦЭМ!$B$33:$B$776,G$11)+'СЕТ СН'!$F$14+СВЦЭМ!$D$10+'СЕТ СН'!$F$8*'СЕТ СН'!$F$9-'СЕТ СН'!$F$26</f>
        <v>730.29044455000007</v>
      </c>
      <c r="H21" s="36">
        <f>SUMIFS(СВЦЭМ!$D$33:$D$776,СВЦЭМ!$A$33:$A$776,$A21,СВЦЭМ!$B$33:$B$776,H$11)+'СЕТ СН'!$F$14+СВЦЭМ!$D$10+'СЕТ СН'!$F$8*'СЕТ СН'!$F$9-'СЕТ СН'!$F$26</f>
        <v>708.83993106000003</v>
      </c>
      <c r="I21" s="36">
        <f>SUMIFS(СВЦЭМ!$D$33:$D$776,СВЦЭМ!$A$33:$A$776,$A21,СВЦЭМ!$B$33:$B$776,I$11)+'СЕТ СН'!$F$14+СВЦЭМ!$D$10+'СЕТ СН'!$F$8*'СЕТ СН'!$F$9-'СЕТ СН'!$F$26</f>
        <v>699.43960055000002</v>
      </c>
      <c r="J21" s="36">
        <f>SUMIFS(СВЦЭМ!$D$33:$D$776,СВЦЭМ!$A$33:$A$776,$A21,СВЦЭМ!$B$33:$B$776,J$11)+'СЕТ СН'!$F$14+СВЦЭМ!$D$10+'СЕТ СН'!$F$8*'СЕТ СН'!$F$9-'СЕТ СН'!$F$26</f>
        <v>720.58845513000006</v>
      </c>
      <c r="K21" s="36">
        <f>SUMIFS(СВЦЭМ!$D$33:$D$776,СВЦЭМ!$A$33:$A$776,$A21,СВЦЭМ!$B$33:$B$776,K$11)+'СЕТ СН'!$F$14+СВЦЭМ!$D$10+'СЕТ СН'!$F$8*'СЕТ СН'!$F$9-'СЕТ СН'!$F$26</f>
        <v>721.7516638300001</v>
      </c>
      <c r="L21" s="36">
        <f>SUMIFS(СВЦЭМ!$D$33:$D$776,СВЦЭМ!$A$33:$A$776,$A21,СВЦЭМ!$B$33:$B$776,L$11)+'СЕТ СН'!$F$14+СВЦЭМ!$D$10+'СЕТ СН'!$F$8*'СЕТ СН'!$F$9-'СЕТ СН'!$F$26</f>
        <v>732.44526898000004</v>
      </c>
      <c r="M21" s="36">
        <f>SUMIFS(СВЦЭМ!$D$33:$D$776,СВЦЭМ!$A$33:$A$776,$A21,СВЦЭМ!$B$33:$B$776,M$11)+'СЕТ СН'!$F$14+СВЦЭМ!$D$10+'СЕТ СН'!$F$8*'СЕТ СН'!$F$9-'СЕТ СН'!$F$26</f>
        <v>725.73435312000004</v>
      </c>
      <c r="N21" s="36">
        <f>SUMIFS(СВЦЭМ!$D$33:$D$776,СВЦЭМ!$A$33:$A$776,$A21,СВЦЭМ!$B$33:$B$776,N$11)+'СЕТ СН'!$F$14+СВЦЭМ!$D$10+'СЕТ СН'!$F$8*'СЕТ СН'!$F$9-'СЕТ СН'!$F$26</f>
        <v>721.03360467000005</v>
      </c>
      <c r="O21" s="36">
        <f>SUMIFS(СВЦЭМ!$D$33:$D$776,СВЦЭМ!$A$33:$A$776,$A21,СВЦЭМ!$B$33:$B$776,O$11)+'СЕТ СН'!$F$14+СВЦЭМ!$D$10+'СЕТ СН'!$F$8*'СЕТ СН'!$F$9-'СЕТ СН'!$F$26</f>
        <v>721.08231816000011</v>
      </c>
      <c r="P21" s="36">
        <f>SUMIFS(СВЦЭМ!$D$33:$D$776,СВЦЭМ!$A$33:$A$776,$A21,СВЦЭМ!$B$33:$B$776,P$11)+'СЕТ СН'!$F$14+СВЦЭМ!$D$10+'СЕТ СН'!$F$8*'СЕТ СН'!$F$9-'СЕТ СН'!$F$26</f>
        <v>721.98381701000005</v>
      </c>
      <c r="Q21" s="36">
        <f>SUMIFS(СВЦЭМ!$D$33:$D$776,СВЦЭМ!$A$33:$A$776,$A21,СВЦЭМ!$B$33:$B$776,Q$11)+'СЕТ СН'!$F$14+СВЦЭМ!$D$10+'СЕТ СН'!$F$8*'СЕТ СН'!$F$9-'СЕТ СН'!$F$26</f>
        <v>718.10009738000008</v>
      </c>
      <c r="R21" s="36">
        <f>SUMIFS(СВЦЭМ!$D$33:$D$776,СВЦЭМ!$A$33:$A$776,$A21,СВЦЭМ!$B$33:$B$776,R$11)+'СЕТ СН'!$F$14+СВЦЭМ!$D$10+'СЕТ СН'!$F$8*'СЕТ СН'!$F$9-'СЕТ СН'!$F$26</f>
        <v>713.43210817000011</v>
      </c>
      <c r="S21" s="36">
        <f>SUMIFS(СВЦЭМ!$D$33:$D$776,СВЦЭМ!$A$33:$A$776,$A21,СВЦЭМ!$B$33:$B$776,S$11)+'СЕТ СН'!$F$14+СВЦЭМ!$D$10+'СЕТ СН'!$F$8*'СЕТ СН'!$F$9-'СЕТ СН'!$F$26</f>
        <v>708.42873697000005</v>
      </c>
      <c r="T21" s="36">
        <f>SUMIFS(СВЦЭМ!$D$33:$D$776,СВЦЭМ!$A$33:$A$776,$A21,СВЦЭМ!$B$33:$B$776,T$11)+'СЕТ СН'!$F$14+СВЦЭМ!$D$10+'СЕТ СН'!$F$8*'СЕТ СН'!$F$9-'СЕТ СН'!$F$26</f>
        <v>717.13197807000006</v>
      </c>
      <c r="U21" s="36">
        <f>SUMIFS(СВЦЭМ!$D$33:$D$776,СВЦЭМ!$A$33:$A$776,$A21,СВЦЭМ!$B$33:$B$776,U$11)+'СЕТ СН'!$F$14+СВЦЭМ!$D$10+'СЕТ СН'!$F$8*'СЕТ СН'!$F$9-'СЕТ СН'!$F$26</f>
        <v>727.68801053000004</v>
      </c>
      <c r="V21" s="36">
        <f>SUMIFS(СВЦЭМ!$D$33:$D$776,СВЦЭМ!$A$33:$A$776,$A21,СВЦЭМ!$B$33:$B$776,V$11)+'СЕТ СН'!$F$14+СВЦЭМ!$D$10+'СЕТ СН'!$F$8*'СЕТ СН'!$F$9-'СЕТ СН'!$F$26</f>
        <v>740.44367481000006</v>
      </c>
      <c r="W21" s="36">
        <f>SUMIFS(СВЦЭМ!$D$33:$D$776,СВЦЭМ!$A$33:$A$776,$A21,СВЦЭМ!$B$33:$B$776,W$11)+'СЕТ СН'!$F$14+СВЦЭМ!$D$10+'СЕТ СН'!$F$8*'СЕТ СН'!$F$9-'СЕТ СН'!$F$26</f>
        <v>724.46992754000007</v>
      </c>
      <c r="X21" s="36">
        <f>SUMIFS(СВЦЭМ!$D$33:$D$776,СВЦЭМ!$A$33:$A$776,$A21,СВЦЭМ!$B$33:$B$776,X$11)+'СЕТ СН'!$F$14+СВЦЭМ!$D$10+'СЕТ СН'!$F$8*'СЕТ СН'!$F$9-'СЕТ СН'!$F$26</f>
        <v>697.56573604000005</v>
      </c>
      <c r="Y21" s="36">
        <f>SUMIFS(СВЦЭМ!$D$33:$D$776,СВЦЭМ!$A$33:$A$776,$A21,СВЦЭМ!$B$33:$B$776,Y$11)+'СЕТ СН'!$F$14+СВЦЭМ!$D$10+'СЕТ СН'!$F$8*'СЕТ СН'!$F$9-'СЕТ СН'!$F$26</f>
        <v>711.6386719300001</v>
      </c>
    </row>
    <row r="22" spans="1:25" ht="15.75" x14ac:dyDescent="0.2">
      <c r="A22" s="35">
        <f t="shared" si="0"/>
        <v>43719</v>
      </c>
      <c r="B22" s="36">
        <f>SUMIFS(СВЦЭМ!$D$33:$D$776,СВЦЭМ!$A$33:$A$776,$A22,СВЦЭМ!$B$33:$B$776,B$11)+'СЕТ СН'!$F$14+СВЦЭМ!$D$10+'СЕТ СН'!$F$8*'СЕТ СН'!$F$9-'СЕТ СН'!$F$26</f>
        <v>794.74087259000009</v>
      </c>
      <c r="C22" s="36">
        <f>SUMIFS(СВЦЭМ!$D$33:$D$776,СВЦЭМ!$A$33:$A$776,$A22,СВЦЭМ!$B$33:$B$776,C$11)+'СЕТ СН'!$F$14+СВЦЭМ!$D$10+'СЕТ СН'!$F$8*'СЕТ СН'!$F$9-'СЕТ СН'!$F$26</f>
        <v>823.37007756000003</v>
      </c>
      <c r="D22" s="36">
        <f>SUMIFS(СВЦЭМ!$D$33:$D$776,СВЦЭМ!$A$33:$A$776,$A22,СВЦЭМ!$B$33:$B$776,D$11)+'СЕТ СН'!$F$14+СВЦЭМ!$D$10+'СЕТ СН'!$F$8*'СЕТ СН'!$F$9-'СЕТ СН'!$F$26</f>
        <v>852.62245968000002</v>
      </c>
      <c r="E22" s="36">
        <f>SUMIFS(СВЦЭМ!$D$33:$D$776,СВЦЭМ!$A$33:$A$776,$A22,СВЦЭМ!$B$33:$B$776,E$11)+'СЕТ СН'!$F$14+СВЦЭМ!$D$10+'СЕТ СН'!$F$8*'СЕТ СН'!$F$9-'СЕТ СН'!$F$26</f>
        <v>861.41400034000003</v>
      </c>
      <c r="F22" s="36">
        <f>SUMIFS(СВЦЭМ!$D$33:$D$776,СВЦЭМ!$A$33:$A$776,$A22,СВЦЭМ!$B$33:$B$776,F$11)+'СЕТ СН'!$F$14+СВЦЭМ!$D$10+'СЕТ СН'!$F$8*'СЕТ СН'!$F$9-'СЕТ СН'!$F$26</f>
        <v>868.29816456000003</v>
      </c>
      <c r="G22" s="36">
        <f>SUMIFS(СВЦЭМ!$D$33:$D$776,СВЦЭМ!$A$33:$A$776,$A22,СВЦЭМ!$B$33:$B$776,G$11)+'СЕТ СН'!$F$14+СВЦЭМ!$D$10+'СЕТ СН'!$F$8*'СЕТ СН'!$F$9-'СЕТ СН'!$F$26</f>
        <v>847.40786522000008</v>
      </c>
      <c r="H22" s="36">
        <f>SUMIFS(СВЦЭМ!$D$33:$D$776,СВЦЭМ!$A$33:$A$776,$A22,СВЦЭМ!$B$33:$B$776,H$11)+'СЕТ СН'!$F$14+СВЦЭМ!$D$10+'СЕТ СН'!$F$8*'СЕТ СН'!$F$9-'СЕТ СН'!$F$26</f>
        <v>799.10068302000002</v>
      </c>
      <c r="I22" s="36">
        <f>SUMIFS(СВЦЭМ!$D$33:$D$776,СВЦЭМ!$A$33:$A$776,$A22,СВЦЭМ!$B$33:$B$776,I$11)+'СЕТ СН'!$F$14+СВЦЭМ!$D$10+'СЕТ СН'!$F$8*'СЕТ СН'!$F$9-'СЕТ СН'!$F$26</f>
        <v>757.93858568000007</v>
      </c>
      <c r="J22" s="36">
        <f>SUMIFS(СВЦЭМ!$D$33:$D$776,СВЦЭМ!$A$33:$A$776,$A22,СВЦЭМ!$B$33:$B$776,J$11)+'СЕТ СН'!$F$14+СВЦЭМ!$D$10+'СЕТ СН'!$F$8*'СЕТ СН'!$F$9-'СЕТ СН'!$F$26</f>
        <v>716.07205134000003</v>
      </c>
      <c r="K22" s="36">
        <f>SUMIFS(СВЦЭМ!$D$33:$D$776,СВЦЭМ!$A$33:$A$776,$A22,СВЦЭМ!$B$33:$B$776,K$11)+'СЕТ СН'!$F$14+СВЦЭМ!$D$10+'СЕТ СН'!$F$8*'СЕТ СН'!$F$9-'СЕТ СН'!$F$26</f>
        <v>709.74226211000007</v>
      </c>
      <c r="L22" s="36">
        <f>SUMIFS(СВЦЭМ!$D$33:$D$776,СВЦЭМ!$A$33:$A$776,$A22,СВЦЭМ!$B$33:$B$776,L$11)+'СЕТ СН'!$F$14+СВЦЭМ!$D$10+'СЕТ СН'!$F$8*'СЕТ СН'!$F$9-'СЕТ СН'!$F$26</f>
        <v>712.4309096400001</v>
      </c>
      <c r="M22" s="36">
        <f>SUMIFS(СВЦЭМ!$D$33:$D$776,СВЦЭМ!$A$33:$A$776,$A22,СВЦЭМ!$B$33:$B$776,M$11)+'СЕТ СН'!$F$14+СВЦЭМ!$D$10+'СЕТ СН'!$F$8*'СЕТ СН'!$F$9-'СЕТ СН'!$F$26</f>
        <v>705.14030934000004</v>
      </c>
      <c r="N22" s="36">
        <f>SUMIFS(СВЦЭМ!$D$33:$D$776,СВЦЭМ!$A$33:$A$776,$A22,СВЦЭМ!$B$33:$B$776,N$11)+'СЕТ СН'!$F$14+СВЦЭМ!$D$10+'СЕТ СН'!$F$8*'СЕТ СН'!$F$9-'СЕТ СН'!$F$26</f>
        <v>711.94459705000008</v>
      </c>
      <c r="O22" s="36">
        <f>SUMIFS(СВЦЭМ!$D$33:$D$776,СВЦЭМ!$A$33:$A$776,$A22,СВЦЭМ!$B$33:$B$776,O$11)+'СЕТ СН'!$F$14+СВЦЭМ!$D$10+'СЕТ СН'!$F$8*'СЕТ СН'!$F$9-'СЕТ СН'!$F$26</f>
        <v>721.21270973000003</v>
      </c>
      <c r="P22" s="36">
        <f>SUMIFS(СВЦЭМ!$D$33:$D$776,СВЦЭМ!$A$33:$A$776,$A22,СВЦЭМ!$B$33:$B$776,P$11)+'СЕТ СН'!$F$14+СВЦЭМ!$D$10+'СЕТ СН'!$F$8*'СЕТ СН'!$F$9-'СЕТ СН'!$F$26</f>
        <v>726.30763522000007</v>
      </c>
      <c r="Q22" s="36">
        <f>SUMIFS(СВЦЭМ!$D$33:$D$776,СВЦЭМ!$A$33:$A$776,$A22,СВЦЭМ!$B$33:$B$776,Q$11)+'СЕТ СН'!$F$14+СВЦЭМ!$D$10+'СЕТ СН'!$F$8*'СЕТ СН'!$F$9-'СЕТ СН'!$F$26</f>
        <v>732.55522112000006</v>
      </c>
      <c r="R22" s="36">
        <f>SUMIFS(СВЦЭМ!$D$33:$D$776,СВЦЭМ!$A$33:$A$776,$A22,СВЦЭМ!$B$33:$B$776,R$11)+'СЕТ СН'!$F$14+СВЦЭМ!$D$10+'СЕТ СН'!$F$8*'СЕТ СН'!$F$9-'СЕТ СН'!$F$26</f>
        <v>720.23337684000001</v>
      </c>
      <c r="S22" s="36">
        <f>SUMIFS(СВЦЭМ!$D$33:$D$776,СВЦЭМ!$A$33:$A$776,$A22,СВЦЭМ!$B$33:$B$776,S$11)+'СЕТ СН'!$F$14+СВЦЭМ!$D$10+'СЕТ СН'!$F$8*'СЕТ СН'!$F$9-'СЕТ СН'!$F$26</f>
        <v>722.12530821000007</v>
      </c>
      <c r="T22" s="36">
        <f>SUMIFS(СВЦЭМ!$D$33:$D$776,СВЦЭМ!$A$33:$A$776,$A22,СВЦЭМ!$B$33:$B$776,T$11)+'СЕТ СН'!$F$14+СВЦЭМ!$D$10+'СЕТ СН'!$F$8*'СЕТ СН'!$F$9-'СЕТ СН'!$F$26</f>
        <v>719.72131238000009</v>
      </c>
      <c r="U22" s="36">
        <f>SUMIFS(СВЦЭМ!$D$33:$D$776,СВЦЭМ!$A$33:$A$776,$A22,СВЦЭМ!$B$33:$B$776,U$11)+'СЕТ СН'!$F$14+СВЦЭМ!$D$10+'СЕТ СН'!$F$8*'СЕТ СН'!$F$9-'СЕТ СН'!$F$26</f>
        <v>722.34093107000001</v>
      </c>
      <c r="V22" s="36">
        <f>SUMIFS(СВЦЭМ!$D$33:$D$776,СВЦЭМ!$A$33:$A$776,$A22,СВЦЭМ!$B$33:$B$776,V$11)+'СЕТ СН'!$F$14+СВЦЭМ!$D$10+'СЕТ СН'!$F$8*'СЕТ СН'!$F$9-'СЕТ СН'!$F$26</f>
        <v>732.25441238000008</v>
      </c>
      <c r="W22" s="36">
        <f>SUMIFS(СВЦЭМ!$D$33:$D$776,СВЦЭМ!$A$33:$A$776,$A22,СВЦЭМ!$B$33:$B$776,W$11)+'СЕТ СН'!$F$14+СВЦЭМ!$D$10+'СЕТ СН'!$F$8*'СЕТ СН'!$F$9-'СЕТ СН'!$F$26</f>
        <v>716.63523799000006</v>
      </c>
      <c r="X22" s="36">
        <f>SUMIFS(СВЦЭМ!$D$33:$D$776,СВЦЭМ!$A$33:$A$776,$A22,СВЦЭМ!$B$33:$B$776,X$11)+'СЕТ СН'!$F$14+СВЦЭМ!$D$10+'СЕТ СН'!$F$8*'СЕТ СН'!$F$9-'СЕТ СН'!$F$26</f>
        <v>699.48401339000009</v>
      </c>
      <c r="Y22" s="36">
        <f>SUMIFS(СВЦЭМ!$D$33:$D$776,СВЦЭМ!$A$33:$A$776,$A22,СВЦЭМ!$B$33:$B$776,Y$11)+'СЕТ СН'!$F$14+СВЦЭМ!$D$10+'СЕТ СН'!$F$8*'СЕТ СН'!$F$9-'СЕТ СН'!$F$26</f>
        <v>711.57075992000011</v>
      </c>
    </row>
    <row r="23" spans="1:25" ht="15.75" x14ac:dyDescent="0.2">
      <c r="A23" s="35">
        <f t="shared" si="0"/>
        <v>43720</v>
      </c>
      <c r="B23" s="36">
        <f>SUMIFS(СВЦЭМ!$D$33:$D$776,СВЦЭМ!$A$33:$A$776,$A23,СВЦЭМ!$B$33:$B$776,B$11)+'СЕТ СН'!$F$14+СВЦЭМ!$D$10+'СЕТ СН'!$F$8*'СЕТ СН'!$F$9-'СЕТ СН'!$F$26</f>
        <v>769.03454698000007</v>
      </c>
      <c r="C23" s="36">
        <f>SUMIFS(СВЦЭМ!$D$33:$D$776,СВЦЭМ!$A$33:$A$776,$A23,СВЦЭМ!$B$33:$B$776,C$11)+'СЕТ СН'!$F$14+СВЦЭМ!$D$10+'СЕТ СН'!$F$8*'СЕТ СН'!$F$9-'СЕТ СН'!$F$26</f>
        <v>792.11770573000001</v>
      </c>
      <c r="D23" s="36">
        <f>SUMIFS(СВЦЭМ!$D$33:$D$776,СВЦЭМ!$A$33:$A$776,$A23,СВЦЭМ!$B$33:$B$776,D$11)+'СЕТ СН'!$F$14+СВЦЭМ!$D$10+'СЕТ СН'!$F$8*'СЕТ СН'!$F$9-'СЕТ СН'!$F$26</f>
        <v>810.79280241000004</v>
      </c>
      <c r="E23" s="36">
        <f>SUMIFS(СВЦЭМ!$D$33:$D$776,СВЦЭМ!$A$33:$A$776,$A23,СВЦЭМ!$B$33:$B$776,E$11)+'СЕТ СН'!$F$14+СВЦЭМ!$D$10+'СЕТ СН'!$F$8*'СЕТ СН'!$F$9-'СЕТ СН'!$F$26</f>
        <v>822.51793763000001</v>
      </c>
      <c r="F23" s="36">
        <f>SUMIFS(СВЦЭМ!$D$33:$D$776,СВЦЭМ!$A$33:$A$776,$A23,СВЦЭМ!$B$33:$B$776,F$11)+'СЕТ СН'!$F$14+СВЦЭМ!$D$10+'СЕТ СН'!$F$8*'СЕТ СН'!$F$9-'СЕТ СН'!$F$26</f>
        <v>826.53278754000007</v>
      </c>
      <c r="G23" s="36">
        <f>SUMIFS(СВЦЭМ!$D$33:$D$776,СВЦЭМ!$A$33:$A$776,$A23,СВЦЭМ!$B$33:$B$776,G$11)+'СЕТ СН'!$F$14+СВЦЭМ!$D$10+'СЕТ СН'!$F$8*'СЕТ СН'!$F$9-'СЕТ СН'!$F$26</f>
        <v>804.71150807000004</v>
      </c>
      <c r="H23" s="36">
        <f>SUMIFS(СВЦЭМ!$D$33:$D$776,СВЦЭМ!$A$33:$A$776,$A23,СВЦЭМ!$B$33:$B$776,H$11)+'СЕТ СН'!$F$14+СВЦЭМ!$D$10+'СЕТ СН'!$F$8*'СЕТ СН'!$F$9-'СЕТ СН'!$F$26</f>
        <v>760.69055866000008</v>
      </c>
      <c r="I23" s="36">
        <f>SUMIFS(СВЦЭМ!$D$33:$D$776,СВЦЭМ!$A$33:$A$776,$A23,СВЦЭМ!$B$33:$B$776,I$11)+'СЕТ СН'!$F$14+СВЦЭМ!$D$10+'СЕТ СН'!$F$8*'СЕТ СН'!$F$9-'СЕТ СН'!$F$26</f>
        <v>710.37383012000009</v>
      </c>
      <c r="J23" s="36">
        <f>SUMIFS(СВЦЭМ!$D$33:$D$776,СВЦЭМ!$A$33:$A$776,$A23,СВЦЭМ!$B$33:$B$776,J$11)+'СЕТ СН'!$F$14+СВЦЭМ!$D$10+'СЕТ СН'!$F$8*'СЕТ СН'!$F$9-'СЕТ СН'!$F$26</f>
        <v>675.5846064000001</v>
      </c>
      <c r="K23" s="36">
        <f>SUMIFS(СВЦЭМ!$D$33:$D$776,СВЦЭМ!$A$33:$A$776,$A23,СВЦЭМ!$B$33:$B$776,K$11)+'СЕТ СН'!$F$14+СВЦЭМ!$D$10+'СЕТ СН'!$F$8*'СЕТ СН'!$F$9-'СЕТ СН'!$F$26</f>
        <v>678.36861075000002</v>
      </c>
      <c r="L23" s="36">
        <f>SUMIFS(СВЦЭМ!$D$33:$D$776,СВЦЭМ!$A$33:$A$776,$A23,СВЦЭМ!$B$33:$B$776,L$11)+'СЕТ СН'!$F$14+СВЦЭМ!$D$10+'СЕТ СН'!$F$8*'СЕТ СН'!$F$9-'СЕТ СН'!$F$26</f>
        <v>690.26669174000006</v>
      </c>
      <c r="M23" s="36">
        <f>SUMIFS(СВЦЭМ!$D$33:$D$776,СВЦЭМ!$A$33:$A$776,$A23,СВЦЭМ!$B$33:$B$776,M$11)+'СЕТ СН'!$F$14+СВЦЭМ!$D$10+'СЕТ СН'!$F$8*'СЕТ СН'!$F$9-'СЕТ СН'!$F$26</f>
        <v>683.53384247000008</v>
      </c>
      <c r="N23" s="36">
        <f>SUMIFS(СВЦЭМ!$D$33:$D$776,СВЦЭМ!$A$33:$A$776,$A23,СВЦЭМ!$B$33:$B$776,N$11)+'СЕТ СН'!$F$14+СВЦЭМ!$D$10+'СЕТ СН'!$F$8*'СЕТ СН'!$F$9-'СЕТ СН'!$F$26</f>
        <v>674.64634643000011</v>
      </c>
      <c r="O23" s="36">
        <f>SUMIFS(СВЦЭМ!$D$33:$D$776,СВЦЭМ!$A$33:$A$776,$A23,СВЦЭМ!$B$33:$B$776,O$11)+'СЕТ СН'!$F$14+СВЦЭМ!$D$10+'СЕТ СН'!$F$8*'СЕТ СН'!$F$9-'СЕТ СН'!$F$26</f>
        <v>676.75988971000004</v>
      </c>
      <c r="P23" s="36">
        <f>SUMIFS(СВЦЭМ!$D$33:$D$776,СВЦЭМ!$A$33:$A$776,$A23,СВЦЭМ!$B$33:$B$776,P$11)+'СЕТ СН'!$F$14+СВЦЭМ!$D$10+'СЕТ СН'!$F$8*'СЕТ СН'!$F$9-'СЕТ СН'!$F$26</f>
        <v>676.66378229000009</v>
      </c>
      <c r="Q23" s="36">
        <f>SUMIFS(СВЦЭМ!$D$33:$D$776,СВЦЭМ!$A$33:$A$776,$A23,СВЦЭМ!$B$33:$B$776,Q$11)+'СЕТ СН'!$F$14+СВЦЭМ!$D$10+'СЕТ СН'!$F$8*'СЕТ СН'!$F$9-'СЕТ СН'!$F$26</f>
        <v>667.4920413000001</v>
      </c>
      <c r="R23" s="36">
        <f>SUMIFS(СВЦЭМ!$D$33:$D$776,СВЦЭМ!$A$33:$A$776,$A23,СВЦЭМ!$B$33:$B$776,R$11)+'СЕТ СН'!$F$14+СВЦЭМ!$D$10+'СЕТ СН'!$F$8*'СЕТ СН'!$F$9-'СЕТ СН'!$F$26</f>
        <v>663.12803554000004</v>
      </c>
      <c r="S23" s="36">
        <f>SUMIFS(СВЦЭМ!$D$33:$D$776,СВЦЭМ!$A$33:$A$776,$A23,СВЦЭМ!$B$33:$B$776,S$11)+'СЕТ СН'!$F$14+СВЦЭМ!$D$10+'СЕТ СН'!$F$8*'СЕТ СН'!$F$9-'СЕТ СН'!$F$26</f>
        <v>665.45111955000004</v>
      </c>
      <c r="T23" s="36">
        <f>SUMIFS(СВЦЭМ!$D$33:$D$776,СВЦЭМ!$A$33:$A$776,$A23,СВЦЭМ!$B$33:$B$776,T$11)+'СЕТ СН'!$F$14+СВЦЭМ!$D$10+'СЕТ СН'!$F$8*'СЕТ СН'!$F$9-'СЕТ СН'!$F$26</f>
        <v>671.20554746000005</v>
      </c>
      <c r="U23" s="36">
        <f>SUMIFS(СВЦЭМ!$D$33:$D$776,СВЦЭМ!$A$33:$A$776,$A23,СВЦЭМ!$B$33:$B$776,U$11)+'СЕТ СН'!$F$14+СВЦЭМ!$D$10+'СЕТ СН'!$F$8*'СЕТ СН'!$F$9-'СЕТ СН'!$F$26</f>
        <v>689.87288950000004</v>
      </c>
      <c r="V23" s="36">
        <f>SUMIFS(СВЦЭМ!$D$33:$D$776,СВЦЭМ!$A$33:$A$776,$A23,СВЦЭМ!$B$33:$B$776,V$11)+'СЕТ СН'!$F$14+СВЦЭМ!$D$10+'СЕТ СН'!$F$8*'СЕТ СН'!$F$9-'СЕТ СН'!$F$26</f>
        <v>711.32940960000008</v>
      </c>
      <c r="W23" s="36">
        <f>SUMIFS(СВЦЭМ!$D$33:$D$776,СВЦЭМ!$A$33:$A$776,$A23,СВЦЭМ!$B$33:$B$776,W$11)+'СЕТ СН'!$F$14+СВЦЭМ!$D$10+'СЕТ СН'!$F$8*'СЕТ СН'!$F$9-'СЕТ СН'!$F$26</f>
        <v>691.41476311000008</v>
      </c>
      <c r="X23" s="36">
        <f>SUMIFS(СВЦЭМ!$D$33:$D$776,СВЦЭМ!$A$33:$A$776,$A23,СВЦЭМ!$B$33:$B$776,X$11)+'СЕТ СН'!$F$14+СВЦЭМ!$D$10+'СЕТ СН'!$F$8*'СЕТ СН'!$F$9-'СЕТ СН'!$F$26</f>
        <v>678.82527142000004</v>
      </c>
      <c r="Y23" s="36">
        <f>SUMIFS(СВЦЭМ!$D$33:$D$776,СВЦЭМ!$A$33:$A$776,$A23,СВЦЭМ!$B$33:$B$776,Y$11)+'СЕТ СН'!$F$14+СВЦЭМ!$D$10+'СЕТ СН'!$F$8*'СЕТ СН'!$F$9-'СЕТ СН'!$F$26</f>
        <v>720.81204531000003</v>
      </c>
    </row>
    <row r="24" spans="1:25" ht="15.75" x14ac:dyDescent="0.2">
      <c r="A24" s="35">
        <f t="shared" si="0"/>
        <v>43721</v>
      </c>
      <c r="B24" s="36">
        <f>SUMIFS(СВЦЭМ!$D$33:$D$776,СВЦЭМ!$A$33:$A$776,$A24,СВЦЭМ!$B$33:$B$776,B$11)+'СЕТ СН'!$F$14+СВЦЭМ!$D$10+'СЕТ СН'!$F$8*'СЕТ СН'!$F$9-'СЕТ СН'!$F$26</f>
        <v>726.94850000000008</v>
      </c>
      <c r="C24" s="36">
        <f>SUMIFS(СВЦЭМ!$D$33:$D$776,СВЦЭМ!$A$33:$A$776,$A24,СВЦЭМ!$B$33:$B$776,C$11)+'СЕТ СН'!$F$14+СВЦЭМ!$D$10+'СЕТ СН'!$F$8*'СЕТ СН'!$F$9-'СЕТ СН'!$F$26</f>
        <v>767.9355288700001</v>
      </c>
      <c r="D24" s="36">
        <f>SUMIFS(СВЦЭМ!$D$33:$D$776,СВЦЭМ!$A$33:$A$776,$A24,СВЦЭМ!$B$33:$B$776,D$11)+'СЕТ СН'!$F$14+СВЦЭМ!$D$10+'СЕТ СН'!$F$8*'СЕТ СН'!$F$9-'СЕТ СН'!$F$26</f>
        <v>783.89752747000011</v>
      </c>
      <c r="E24" s="36">
        <f>SUMIFS(СВЦЭМ!$D$33:$D$776,СВЦЭМ!$A$33:$A$776,$A24,СВЦЭМ!$B$33:$B$776,E$11)+'СЕТ СН'!$F$14+СВЦЭМ!$D$10+'СЕТ СН'!$F$8*'СЕТ СН'!$F$9-'СЕТ СН'!$F$26</f>
        <v>795.78511450000008</v>
      </c>
      <c r="F24" s="36">
        <f>SUMIFS(СВЦЭМ!$D$33:$D$776,СВЦЭМ!$A$33:$A$776,$A24,СВЦЭМ!$B$33:$B$776,F$11)+'СЕТ СН'!$F$14+СВЦЭМ!$D$10+'СЕТ СН'!$F$8*'СЕТ СН'!$F$9-'СЕТ СН'!$F$26</f>
        <v>800.39657849000002</v>
      </c>
      <c r="G24" s="36">
        <f>SUMIFS(СВЦЭМ!$D$33:$D$776,СВЦЭМ!$A$33:$A$776,$A24,СВЦЭМ!$B$33:$B$776,G$11)+'СЕТ СН'!$F$14+СВЦЭМ!$D$10+'СЕТ СН'!$F$8*'СЕТ СН'!$F$9-'СЕТ СН'!$F$26</f>
        <v>771.01728048000007</v>
      </c>
      <c r="H24" s="36">
        <f>SUMIFS(СВЦЭМ!$D$33:$D$776,СВЦЭМ!$A$33:$A$776,$A24,СВЦЭМ!$B$33:$B$776,H$11)+'СЕТ СН'!$F$14+СВЦЭМ!$D$10+'СЕТ СН'!$F$8*'СЕТ СН'!$F$9-'СЕТ СН'!$F$26</f>
        <v>731.77669562000005</v>
      </c>
      <c r="I24" s="36">
        <f>SUMIFS(СВЦЭМ!$D$33:$D$776,СВЦЭМ!$A$33:$A$776,$A24,СВЦЭМ!$B$33:$B$776,I$11)+'СЕТ СН'!$F$14+СВЦЭМ!$D$10+'СЕТ СН'!$F$8*'СЕТ СН'!$F$9-'СЕТ СН'!$F$26</f>
        <v>706.12322919000007</v>
      </c>
      <c r="J24" s="36">
        <f>SUMIFS(СВЦЭМ!$D$33:$D$776,СВЦЭМ!$A$33:$A$776,$A24,СВЦЭМ!$B$33:$B$776,J$11)+'СЕТ СН'!$F$14+СВЦЭМ!$D$10+'СЕТ СН'!$F$8*'СЕТ СН'!$F$9-'СЕТ СН'!$F$26</f>
        <v>692.97493746000009</v>
      </c>
      <c r="K24" s="36">
        <f>SUMIFS(СВЦЭМ!$D$33:$D$776,СВЦЭМ!$A$33:$A$776,$A24,СВЦЭМ!$B$33:$B$776,K$11)+'СЕТ СН'!$F$14+СВЦЭМ!$D$10+'СЕТ СН'!$F$8*'СЕТ СН'!$F$9-'СЕТ СН'!$F$26</f>
        <v>670.08809341000006</v>
      </c>
      <c r="L24" s="36">
        <f>SUMIFS(СВЦЭМ!$D$33:$D$776,СВЦЭМ!$A$33:$A$776,$A24,СВЦЭМ!$B$33:$B$776,L$11)+'СЕТ СН'!$F$14+СВЦЭМ!$D$10+'СЕТ СН'!$F$8*'СЕТ СН'!$F$9-'СЕТ СН'!$F$26</f>
        <v>663.88159354000004</v>
      </c>
      <c r="M24" s="36">
        <f>SUMIFS(СВЦЭМ!$D$33:$D$776,СВЦЭМ!$A$33:$A$776,$A24,СВЦЭМ!$B$33:$B$776,M$11)+'СЕТ СН'!$F$14+СВЦЭМ!$D$10+'СЕТ СН'!$F$8*'СЕТ СН'!$F$9-'СЕТ СН'!$F$26</f>
        <v>664.48606100000006</v>
      </c>
      <c r="N24" s="36">
        <f>SUMIFS(СВЦЭМ!$D$33:$D$776,СВЦЭМ!$A$33:$A$776,$A24,СВЦЭМ!$B$33:$B$776,N$11)+'СЕТ СН'!$F$14+СВЦЭМ!$D$10+'СЕТ СН'!$F$8*'СЕТ СН'!$F$9-'СЕТ СН'!$F$26</f>
        <v>677.49204000000009</v>
      </c>
      <c r="O24" s="36">
        <f>SUMIFS(СВЦЭМ!$D$33:$D$776,СВЦЭМ!$A$33:$A$776,$A24,СВЦЭМ!$B$33:$B$776,O$11)+'СЕТ СН'!$F$14+СВЦЭМ!$D$10+'СЕТ СН'!$F$8*'СЕТ СН'!$F$9-'СЕТ СН'!$F$26</f>
        <v>682.99019042000009</v>
      </c>
      <c r="P24" s="36">
        <f>SUMIFS(СВЦЭМ!$D$33:$D$776,СВЦЭМ!$A$33:$A$776,$A24,СВЦЭМ!$B$33:$B$776,P$11)+'СЕТ СН'!$F$14+СВЦЭМ!$D$10+'СЕТ СН'!$F$8*'СЕТ СН'!$F$9-'СЕТ СН'!$F$26</f>
        <v>683.10161411000001</v>
      </c>
      <c r="Q24" s="36">
        <f>SUMIFS(СВЦЭМ!$D$33:$D$776,СВЦЭМ!$A$33:$A$776,$A24,СВЦЭМ!$B$33:$B$776,Q$11)+'СЕТ СН'!$F$14+СВЦЭМ!$D$10+'СЕТ СН'!$F$8*'СЕТ СН'!$F$9-'СЕТ СН'!$F$26</f>
        <v>686.32612504000008</v>
      </c>
      <c r="R24" s="36">
        <f>SUMIFS(СВЦЭМ!$D$33:$D$776,СВЦЭМ!$A$33:$A$776,$A24,СВЦЭМ!$B$33:$B$776,R$11)+'СЕТ СН'!$F$14+СВЦЭМ!$D$10+'СЕТ СН'!$F$8*'СЕТ СН'!$F$9-'СЕТ СН'!$F$26</f>
        <v>656.20689579000009</v>
      </c>
      <c r="S24" s="36">
        <f>SUMIFS(СВЦЭМ!$D$33:$D$776,СВЦЭМ!$A$33:$A$776,$A24,СВЦЭМ!$B$33:$B$776,S$11)+'СЕТ СН'!$F$14+СВЦЭМ!$D$10+'СЕТ СН'!$F$8*'СЕТ СН'!$F$9-'СЕТ СН'!$F$26</f>
        <v>672.74854528000003</v>
      </c>
      <c r="T24" s="36">
        <f>SUMIFS(СВЦЭМ!$D$33:$D$776,СВЦЭМ!$A$33:$A$776,$A24,СВЦЭМ!$B$33:$B$776,T$11)+'СЕТ СН'!$F$14+СВЦЭМ!$D$10+'СЕТ СН'!$F$8*'СЕТ СН'!$F$9-'СЕТ СН'!$F$26</f>
        <v>687.11785757000007</v>
      </c>
      <c r="U24" s="36">
        <f>SUMIFS(СВЦЭМ!$D$33:$D$776,СВЦЭМ!$A$33:$A$776,$A24,СВЦЭМ!$B$33:$B$776,U$11)+'СЕТ СН'!$F$14+СВЦЭМ!$D$10+'СЕТ СН'!$F$8*'СЕТ СН'!$F$9-'СЕТ СН'!$F$26</f>
        <v>698.3759335100001</v>
      </c>
      <c r="V24" s="36">
        <f>SUMIFS(СВЦЭМ!$D$33:$D$776,СВЦЭМ!$A$33:$A$776,$A24,СВЦЭМ!$B$33:$B$776,V$11)+'СЕТ СН'!$F$14+СВЦЭМ!$D$10+'СЕТ СН'!$F$8*'СЕТ СН'!$F$9-'СЕТ СН'!$F$26</f>
        <v>657.46101257000009</v>
      </c>
      <c r="W24" s="36">
        <f>SUMIFS(СВЦЭМ!$D$33:$D$776,СВЦЭМ!$A$33:$A$776,$A24,СВЦЭМ!$B$33:$B$776,W$11)+'СЕТ СН'!$F$14+СВЦЭМ!$D$10+'СЕТ СН'!$F$8*'СЕТ СН'!$F$9-'СЕТ СН'!$F$26</f>
        <v>671.01072772000009</v>
      </c>
      <c r="X24" s="36">
        <f>SUMIFS(СВЦЭМ!$D$33:$D$776,СВЦЭМ!$A$33:$A$776,$A24,СВЦЭМ!$B$33:$B$776,X$11)+'СЕТ СН'!$F$14+СВЦЭМ!$D$10+'СЕТ СН'!$F$8*'СЕТ СН'!$F$9-'СЕТ СН'!$F$26</f>
        <v>645.52430186000004</v>
      </c>
      <c r="Y24" s="36">
        <f>SUMIFS(СВЦЭМ!$D$33:$D$776,СВЦЭМ!$A$33:$A$776,$A24,СВЦЭМ!$B$33:$B$776,Y$11)+'СЕТ СН'!$F$14+СВЦЭМ!$D$10+'СЕТ СН'!$F$8*'СЕТ СН'!$F$9-'СЕТ СН'!$F$26</f>
        <v>713.89660454000011</v>
      </c>
    </row>
    <row r="25" spans="1:25" ht="15.75" x14ac:dyDescent="0.2">
      <c r="A25" s="35">
        <f t="shared" si="0"/>
        <v>43722</v>
      </c>
      <c r="B25" s="36">
        <f>SUMIFS(СВЦЭМ!$D$33:$D$776,СВЦЭМ!$A$33:$A$776,$A25,СВЦЭМ!$B$33:$B$776,B$11)+'СЕТ СН'!$F$14+СВЦЭМ!$D$10+'СЕТ СН'!$F$8*'СЕТ СН'!$F$9-'СЕТ СН'!$F$26</f>
        <v>798.84250435000001</v>
      </c>
      <c r="C25" s="36">
        <f>SUMIFS(СВЦЭМ!$D$33:$D$776,СВЦЭМ!$A$33:$A$776,$A25,СВЦЭМ!$B$33:$B$776,C$11)+'СЕТ СН'!$F$14+СВЦЭМ!$D$10+'СЕТ СН'!$F$8*'СЕТ СН'!$F$9-'СЕТ СН'!$F$26</f>
        <v>797.59242875000007</v>
      </c>
      <c r="D25" s="36">
        <f>SUMIFS(СВЦЭМ!$D$33:$D$776,СВЦЭМ!$A$33:$A$776,$A25,СВЦЭМ!$B$33:$B$776,D$11)+'СЕТ СН'!$F$14+СВЦЭМ!$D$10+'СЕТ СН'!$F$8*'СЕТ СН'!$F$9-'СЕТ СН'!$F$26</f>
        <v>817.03731779000009</v>
      </c>
      <c r="E25" s="36">
        <f>SUMIFS(СВЦЭМ!$D$33:$D$776,СВЦЭМ!$A$33:$A$776,$A25,СВЦЭМ!$B$33:$B$776,E$11)+'СЕТ СН'!$F$14+СВЦЭМ!$D$10+'СЕТ СН'!$F$8*'СЕТ СН'!$F$9-'СЕТ СН'!$F$26</f>
        <v>825.96460573000002</v>
      </c>
      <c r="F25" s="36">
        <f>SUMIFS(СВЦЭМ!$D$33:$D$776,СВЦЭМ!$A$33:$A$776,$A25,СВЦЭМ!$B$33:$B$776,F$11)+'СЕТ СН'!$F$14+СВЦЭМ!$D$10+'СЕТ СН'!$F$8*'СЕТ СН'!$F$9-'СЕТ СН'!$F$26</f>
        <v>830.23707113</v>
      </c>
      <c r="G25" s="36">
        <f>SUMIFS(СВЦЭМ!$D$33:$D$776,СВЦЭМ!$A$33:$A$776,$A25,СВЦЭМ!$B$33:$B$776,G$11)+'СЕТ СН'!$F$14+СВЦЭМ!$D$10+'СЕТ СН'!$F$8*'СЕТ СН'!$F$9-'СЕТ СН'!$F$26</f>
        <v>828.70424084000001</v>
      </c>
      <c r="H25" s="36">
        <f>SUMIFS(СВЦЭМ!$D$33:$D$776,СВЦЭМ!$A$33:$A$776,$A25,СВЦЭМ!$B$33:$B$776,H$11)+'СЕТ СН'!$F$14+СВЦЭМ!$D$10+'СЕТ СН'!$F$8*'СЕТ СН'!$F$9-'СЕТ СН'!$F$26</f>
        <v>807.08757299000001</v>
      </c>
      <c r="I25" s="36">
        <f>SUMIFS(СВЦЭМ!$D$33:$D$776,СВЦЭМ!$A$33:$A$776,$A25,СВЦЭМ!$B$33:$B$776,I$11)+'СЕТ СН'!$F$14+СВЦЭМ!$D$10+'СЕТ СН'!$F$8*'СЕТ СН'!$F$9-'СЕТ СН'!$F$26</f>
        <v>766.76774604000002</v>
      </c>
      <c r="J25" s="36">
        <f>SUMIFS(СВЦЭМ!$D$33:$D$776,СВЦЭМ!$A$33:$A$776,$A25,СВЦЭМ!$B$33:$B$776,J$11)+'СЕТ СН'!$F$14+СВЦЭМ!$D$10+'СЕТ СН'!$F$8*'СЕТ СН'!$F$9-'СЕТ СН'!$F$26</f>
        <v>708.95171104000008</v>
      </c>
      <c r="K25" s="36">
        <f>SUMIFS(СВЦЭМ!$D$33:$D$776,СВЦЭМ!$A$33:$A$776,$A25,СВЦЭМ!$B$33:$B$776,K$11)+'СЕТ СН'!$F$14+СВЦЭМ!$D$10+'СЕТ СН'!$F$8*'СЕТ СН'!$F$9-'СЕТ СН'!$F$26</f>
        <v>672.24002613000005</v>
      </c>
      <c r="L25" s="36">
        <f>SUMIFS(СВЦЭМ!$D$33:$D$776,СВЦЭМ!$A$33:$A$776,$A25,СВЦЭМ!$B$33:$B$776,L$11)+'СЕТ СН'!$F$14+СВЦЭМ!$D$10+'СЕТ СН'!$F$8*'СЕТ СН'!$F$9-'СЕТ СН'!$F$26</f>
        <v>653.9657404400001</v>
      </c>
      <c r="M25" s="36">
        <f>SUMIFS(СВЦЭМ!$D$33:$D$776,СВЦЭМ!$A$33:$A$776,$A25,СВЦЭМ!$B$33:$B$776,M$11)+'СЕТ СН'!$F$14+СВЦЭМ!$D$10+'СЕТ СН'!$F$8*'СЕТ СН'!$F$9-'СЕТ СН'!$F$26</f>
        <v>647.22628679000002</v>
      </c>
      <c r="N25" s="36">
        <f>SUMIFS(СВЦЭМ!$D$33:$D$776,СВЦЭМ!$A$33:$A$776,$A25,СВЦЭМ!$B$33:$B$776,N$11)+'СЕТ СН'!$F$14+СВЦЭМ!$D$10+'СЕТ СН'!$F$8*'СЕТ СН'!$F$9-'СЕТ СН'!$F$26</f>
        <v>652.65473852000002</v>
      </c>
      <c r="O25" s="36">
        <f>SUMIFS(СВЦЭМ!$D$33:$D$776,СВЦЭМ!$A$33:$A$776,$A25,СВЦЭМ!$B$33:$B$776,O$11)+'СЕТ СН'!$F$14+СВЦЭМ!$D$10+'СЕТ СН'!$F$8*'СЕТ СН'!$F$9-'СЕТ СН'!$F$26</f>
        <v>659.67450485000006</v>
      </c>
      <c r="P25" s="36">
        <f>SUMIFS(СВЦЭМ!$D$33:$D$776,СВЦЭМ!$A$33:$A$776,$A25,СВЦЭМ!$B$33:$B$776,P$11)+'СЕТ СН'!$F$14+СВЦЭМ!$D$10+'СЕТ СН'!$F$8*'СЕТ СН'!$F$9-'СЕТ СН'!$F$26</f>
        <v>676.52064518000009</v>
      </c>
      <c r="Q25" s="36">
        <f>SUMIFS(СВЦЭМ!$D$33:$D$776,СВЦЭМ!$A$33:$A$776,$A25,СВЦЭМ!$B$33:$B$776,Q$11)+'СЕТ СН'!$F$14+СВЦЭМ!$D$10+'СЕТ СН'!$F$8*'СЕТ СН'!$F$9-'СЕТ СН'!$F$26</f>
        <v>678.17456631000005</v>
      </c>
      <c r="R25" s="36">
        <f>SUMIFS(СВЦЭМ!$D$33:$D$776,СВЦЭМ!$A$33:$A$776,$A25,СВЦЭМ!$B$33:$B$776,R$11)+'СЕТ СН'!$F$14+СВЦЭМ!$D$10+'СЕТ СН'!$F$8*'СЕТ СН'!$F$9-'СЕТ СН'!$F$26</f>
        <v>644.70862896000006</v>
      </c>
      <c r="S25" s="36">
        <f>SUMIFS(СВЦЭМ!$D$33:$D$776,СВЦЭМ!$A$33:$A$776,$A25,СВЦЭМ!$B$33:$B$776,S$11)+'СЕТ СН'!$F$14+СВЦЭМ!$D$10+'СЕТ СН'!$F$8*'СЕТ СН'!$F$9-'СЕТ СН'!$F$26</f>
        <v>613.49788665999995</v>
      </c>
      <c r="T25" s="36">
        <f>SUMIFS(СВЦЭМ!$D$33:$D$776,СВЦЭМ!$A$33:$A$776,$A25,СВЦЭМ!$B$33:$B$776,T$11)+'СЕТ СН'!$F$14+СВЦЭМ!$D$10+'СЕТ СН'!$F$8*'СЕТ СН'!$F$9-'СЕТ СН'!$F$26</f>
        <v>616.20525345999999</v>
      </c>
      <c r="U25" s="36">
        <f>SUMIFS(СВЦЭМ!$D$33:$D$776,СВЦЭМ!$A$33:$A$776,$A25,СВЦЭМ!$B$33:$B$776,U$11)+'СЕТ СН'!$F$14+СВЦЭМ!$D$10+'СЕТ СН'!$F$8*'СЕТ СН'!$F$9-'СЕТ СН'!$F$26</f>
        <v>619.54244971000003</v>
      </c>
      <c r="V25" s="36">
        <f>SUMIFS(СВЦЭМ!$D$33:$D$776,СВЦЭМ!$A$33:$A$776,$A25,СВЦЭМ!$B$33:$B$776,V$11)+'СЕТ СН'!$F$14+СВЦЭМ!$D$10+'СЕТ СН'!$F$8*'СЕТ СН'!$F$9-'СЕТ СН'!$F$26</f>
        <v>636.71211526000002</v>
      </c>
      <c r="W25" s="36">
        <f>SUMIFS(СВЦЭМ!$D$33:$D$776,СВЦЭМ!$A$33:$A$776,$A25,СВЦЭМ!$B$33:$B$776,W$11)+'СЕТ СН'!$F$14+СВЦЭМ!$D$10+'СЕТ СН'!$F$8*'СЕТ СН'!$F$9-'СЕТ СН'!$F$26</f>
        <v>629.85079974000007</v>
      </c>
      <c r="X25" s="36">
        <f>SUMIFS(СВЦЭМ!$D$33:$D$776,СВЦЭМ!$A$33:$A$776,$A25,СВЦЭМ!$B$33:$B$776,X$11)+'СЕТ СН'!$F$14+СВЦЭМ!$D$10+'СЕТ СН'!$F$8*'СЕТ СН'!$F$9-'СЕТ СН'!$F$26</f>
        <v>600.28126011999996</v>
      </c>
      <c r="Y25" s="36">
        <f>SUMIFS(СВЦЭМ!$D$33:$D$776,СВЦЭМ!$A$33:$A$776,$A25,СВЦЭМ!$B$33:$B$776,Y$11)+'СЕТ СН'!$F$14+СВЦЭМ!$D$10+'СЕТ СН'!$F$8*'СЕТ СН'!$F$9-'СЕТ СН'!$F$26</f>
        <v>625.74111162999998</v>
      </c>
    </row>
    <row r="26" spans="1:25" ht="15.75" x14ac:dyDescent="0.2">
      <c r="A26" s="35">
        <f t="shared" si="0"/>
        <v>43723</v>
      </c>
      <c r="B26" s="36">
        <f>SUMIFS(СВЦЭМ!$D$33:$D$776,СВЦЭМ!$A$33:$A$776,$A26,СВЦЭМ!$B$33:$B$776,B$11)+'СЕТ СН'!$F$14+СВЦЭМ!$D$10+'СЕТ СН'!$F$8*'СЕТ СН'!$F$9-'СЕТ СН'!$F$26</f>
        <v>699.95914642000002</v>
      </c>
      <c r="C26" s="36">
        <f>SUMIFS(СВЦЭМ!$D$33:$D$776,СВЦЭМ!$A$33:$A$776,$A26,СВЦЭМ!$B$33:$B$776,C$11)+'СЕТ СН'!$F$14+СВЦЭМ!$D$10+'СЕТ СН'!$F$8*'СЕТ СН'!$F$9-'СЕТ СН'!$F$26</f>
        <v>734.71312765000005</v>
      </c>
      <c r="D26" s="36">
        <f>SUMIFS(СВЦЭМ!$D$33:$D$776,СВЦЭМ!$A$33:$A$776,$A26,СВЦЭМ!$B$33:$B$776,D$11)+'СЕТ СН'!$F$14+СВЦЭМ!$D$10+'СЕТ СН'!$F$8*'СЕТ СН'!$F$9-'СЕТ СН'!$F$26</f>
        <v>756.97495821000007</v>
      </c>
      <c r="E26" s="36">
        <f>SUMIFS(СВЦЭМ!$D$33:$D$776,СВЦЭМ!$A$33:$A$776,$A26,СВЦЭМ!$B$33:$B$776,E$11)+'СЕТ СН'!$F$14+СВЦЭМ!$D$10+'СЕТ СН'!$F$8*'СЕТ СН'!$F$9-'СЕТ СН'!$F$26</f>
        <v>766.89770429000009</v>
      </c>
      <c r="F26" s="36">
        <f>SUMIFS(СВЦЭМ!$D$33:$D$776,СВЦЭМ!$A$33:$A$776,$A26,СВЦЭМ!$B$33:$B$776,F$11)+'СЕТ СН'!$F$14+СВЦЭМ!$D$10+'СЕТ СН'!$F$8*'СЕТ СН'!$F$9-'СЕТ СН'!$F$26</f>
        <v>768.99073814000008</v>
      </c>
      <c r="G26" s="36">
        <f>SUMIFS(СВЦЭМ!$D$33:$D$776,СВЦЭМ!$A$33:$A$776,$A26,СВЦЭМ!$B$33:$B$776,G$11)+'СЕТ СН'!$F$14+СВЦЭМ!$D$10+'СЕТ СН'!$F$8*'СЕТ СН'!$F$9-'СЕТ СН'!$F$26</f>
        <v>763.86923445000002</v>
      </c>
      <c r="H26" s="36">
        <f>SUMIFS(СВЦЭМ!$D$33:$D$776,СВЦЭМ!$A$33:$A$776,$A26,СВЦЭМ!$B$33:$B$776,H$11)+'СЕТ СН'!$F$14+СВЦЭМ!$D$10+'СЕТ СН'!$F$8*'СЕТ СН'!$F$9-'СЕТ СН'!$F$26</f>
        <v>745.39484705000007</v>
      </c>
      <c r="I26" s="36">
        <f>SUMIFS(СВЦЭМ!$D$33:$D$776,СВЦЭМ!$A$33:$A$776,$A26,СВЦЭМ!$B$33:$B$776,I$11)+'СЕТ СН'!$F$14+СВЦЭМ!$D$10+'СЕТ СН'!$F$8*'СЕТ СН'!$F$9-'СЕТ СН'!$F$26</f>
        <v>718.68550364000009</v>
      </c>
      <c r="J26" s="36">
        <f>SUMIFS(СВЦЭМ!$D$33:$D$776,СВЦЭМ!$A$33:$A$776,$A26,СВЦЭМ!$B$33:$B$776,J$11)+'СЕТ СН'!$F$14+СВЦЭМ!$D$10+'СЕТ СН'!$F$8*'СЕТ СН'!$F$9-'СЕТ СН'!$F$26</f>
        <v>671.62625789000003</v>
      </c>
      <c r="K26" s="36">
        <f>SUMIFS(СВЦЭМ!$D$33:$D$776,СВЦЭМ!$A$33:$A$776,$A26,СВЦЭМ!$B$33:$B$776,K$11)+'СЕТ СН'!$F$14+СВЦЭМ!$D$10+'СЕТ СН'!$F$8*'СЕТ СН'!$F$9-'СЕТ СН'!$F$26</f>
        <v>646.2325146500001</v>
      </c>
      <c r="L26" s="36">
        <f>SUMIFS(СВЦЭМ!$D$33:$D$776,СВЦЭМ!$A$33:$A$776,$A26,СВЦЭМ!$B$33:$B$776,L$11)+'СЕТ СН'!$F$14+СВЦЭМ!$D$10+'СЕТ СН'!$F$8*'СЕТ СН'!$F$9-'СЕТ СН'!$F$26</f>
        <v>662.97882384000002</v>
      </c>
      <c r="M26" s="36">
        <f>SUMIFS(СВЦЭМ!$D$33:$D$776,СВЦЭМ!$A$33:$A$776,$A26,СВЦЭМ!$B$33:$B$776,M$11)+'СЕТ СН'!$F$14+СВЦЭМ!$D$10+'СЕТ СН'!$F$8*'СЕТ СН'!$F$9-'СЕТ СН'!$F$26</f>
        <v>655.24851920000003</v>
      </c>
      <c r="N26" s="36">
        <f>SUMIFS(СВЦЭМ!$D$33:$D$776,СВЦЭМ!$A$33:$A$776,$A26,СВЦЭМ!$B$33:$B$776,N$11)+'СЕТ СН'!$F$14+СВЦЭМ!$D$10+'СЕТ СН'!$F$8*'СЕТ СН'!$F$9-'СЕТ СН'!$F$26</f>
        <v>649.40255945000001</v>
      </c>
      <c r="O26" s="36">
        <f>SUMIFS(СВЦЭМ!$D$33:$D$776,СВЦЭМ!$A$33:$A$776,$A26,СВЦЭМ!$B$33:$B$776,O$11)+'СЕТ СН'!$F$14+СВЦЭМ!$D$10+'СЕТ СН'!$F$8*'СЕТ СН'!$F$9-'СЕТ СН'!$F$26</f>
        <v>650.98838219000004</v>
      </c>
      <c r="P26" s="36">
        <f>SUMIFS(СВЦЭМ!$D$33:$D$776,СВЦЭМ!$A$33:$A$776,$A26,СВЦЭМ!$B$33:$B$776,P$11)+'СЕТ СН'!$F$14+СВЦЭМ!$D$10+'СЕТ СН'!$F$8*'СЕТ СН'!$F$9-'СЕТ СН'!$F$26</f>
        <v>654.54859815000009</v>
      </c>
      <c r="Q26" s="36">
        <f>SUMIFS(СВЦЭМ!$D$33:$D$776,СВЦЭМ!$A$33:$A$776,$A26,СВЦЭМ!$B$33:$B$776,Q$11)+'СЕТ СН'!$F$14+СВЦЭМ!$D$10+'СЕТ СН'!$F$8*'СЕТ СН'!$F$9-'СЕТ СН'!$F$26</f>
        <v>660.93754110000009</v>
      </c>
      <c r="R26" s="36">
        <f>SUMIFS(СВЦЭМ!$D$33:$D$776,СВЦЭМ!$A$33:$A$776,$A26,СВЦЭМ!$B$33:$B$776,R$11)+'СЕТ СН'!$F$14+СВЦЭМ!$D$10+'СЕТ СН'!$F$8*'СЕТ СН'!$F$9-'СЕТ СН'!$F$26</f>
        <v>618.60414809999997</v>
      </c>
      <c r="S26" s="36">
        <f>SUMIFS(СВЦЭМ!$D$33:$D$776,СВЦЭМ!$A$33:$A$776,$A26,СВЦЭМ!$B$33:$B$776,S$11)+'СЕТ СН'!$F$14+СВЦЭМ!$D$10+'СЕТ СН'!$F$8*'СЕТ СН'!$F$9-'СЕТ СН'!$F$26</f>
        <v>606.73893635000002</v>
      </c>
      <c r="T26" s="36">
        <f>SUMIFS(СВЦЭМ!$D$33:$D$776,СВЦЭМ!$A$33:$A$776,$A26,СВЦЭМ!$B$33:$B$776,T$11)+'СЕТ СН'!$F$14+СВЦЭМ!$D$10+'СЕТ СН'!$F$8*'СЕТ СН'!$F$9-'СЕТ СН'!$F$26</f>
        <v>614.80837687999997</v>
      </c>
      <c r="U26" s="36">
        <f>SUMIFS(СВЦЭМ!$D$33:$D$776,СВЦЭМ!$A$33:$A$776,$A26,СВЦЭМ!$B$33:$B$776,U$11)+'СЕТ СН'!$F$14+СВЦЭМ!$D$10+'СЕТ СН'!$F$8*'СЕТ СН'!$F$9-'СЕТ СН'!$F$26</f>
        <v>630.73299054000006</v>
      </c>
      <c r="V26" s="36">
        <f>SUMIFS(СВЦЭМ!$D$33:$D$776,СВЦЭМ!$A$33:$A$776,$A26,СВЦЭМ!$B$33:$B$776,V$11)+'СЕТ СН'!$F$14+СВЦЭМ!$D$10+'СЕТ СН'!$F$8*'СЕТ СН'!$F$9-'СЕТ СН'!$F$26</f>
        <v>655.06920465000007</v>
      </c>
      <c r="W26" s="36">
        <f>SUMIFS(СВЦЭМ!$D$33:$D$776,СВЦЭМ!$A$33:$A$776,$A26,СВЦЭМ!$B$33:$B$776,W$11)+'СЕТ СН'!$F$14+СВЦЭМ!$D$10+'СЕТ СН'!$F$8*'СЕТ СН'!$F$9-'СЕТ СН'!$F$26</f>
        <v>645.94976751000002</v>
      </c>
      <c r="X26" s="36">
        <f>SUMIFS(СВЦЭМ!$D$33:$D$776,СВЦЭМ!$A$33:$A$776,$A26,СВЦЭМ!$B$33:$B$776,X$11)+'СЕТ СН'!$F$14+СВЦЭМ!$D$10+'СЕТ СН'!$F$8*'СЕТ СН'!$F$9-'СЕТ СН'!$F$26</f>
        <v>610.96514682999998</v>
      </c>
      <c r="Y26" s="36">
        <f>SUMIFS(СВЦЭМ!$D$33:$D$776,СВЦЭМ!$A$33:$A$776,$A26,СВЦЭМ!$B$33:$B$776,Y$11)+'СЕТ СН'!$F$14+СВЦЭМ!$D$10+'СЕТ СН'!$F$8*'СЕТ СН'!$F$9-'СЕТ СН'!$F$26</f>
        <v>651.48802021000006</v>
      </c>
    </row>
    <row r="27" spans="1:25" ht="15.75" x14ac:dyDescent="0.2">
      <c r="A27" s="35">
        <f t="shared" si="0"/>
        <v>43724</v>
      </c>
      <c r="B27" s="36">
        <f>SUMIFS(СВЦЭМ!$D$33:$D$776,СВЦЭМ!$A$33:$A$776,$A27,СВЦЭМ!$B$33:$B$776,B$11)+'СЕТ СН'!$F$14+СВЦЭМ!$D$10+'СЕТ СН'!$F$8*'СЕТ СН'!$F$9-'СЕТ СН'!$F$26</f>
        <v>737.69167805000006</v>
      </c>
      <c r="C27" s="36">
        <f>SUMIFS(СВЦЭМ!$D$33:$D$776,СВЦЭМ!$A$33:$A$776,$A27,СВЦЭМ!$B$33:$B$776,C$11)+'СЕТ СН'!$F$14+СВЦЭМ!$D$10+'СЕТ СН'!$F$8*'СЕТ СН'!$F$9-'СЕТ СН'!$F$26</f>
        <v>769.03606759000002</v>
      </c>
      <c r="D27" s="36">
        <f>SUMIFS(СВЦЭМ!$D$33:$D$776,СВЦЭМ!$A$33:$A$776,$A27,СВЦЭМ!$B$33:$B$776,D$11)+'СЕТ СН'!$F$14+СВЦЭМ!$D$10+'СЕТ СН'!$F$8*'СЕТ СН'!$F$9-'СЕТ СН'!$F$26</f>
        <v>787.60843217000001</v>
      </c>
      <c r="E27" s="36">
        <f>SUMIFS(СВЦЭМ!$D$33:$D$776,СВЦЭМ!$A$33:$A$776,$A27,СВЦЭМ!$B$33:$B$776,E$11)+'СЕТ СН'!$F$14+СВЦЭМ!$D$10+'СЕТ СН'!$F$8*'СЕТ СН'!$F$9-'СЕТ СН'!$F$26</f>
        <v>790.67824439000003</v>
      </c>
      <c r="F27" s="36">
        <f>SUMIFS(СВЦЭМ!$D$33:$D$776,СВЦЭМ!$A$33:$A$776,$A27,СВЦЭМ!$B$33:$B$776,F$11)+'СЕТ СН'!$F$14+СВЦЭМ!$D$10+'СЕТ СН'!$F$8*'СЕТ СН'!$F$9-'СЕТ СН'!$F$26</f>
        <v>796.12773046000007</v>
      </c>
      <c r="G27" s="36">
        <f>SUMIFS(СВЦЭМ!$D$33:$D$776,СВЦЭМ!$A$33:$A$776,$A27,СВЦЭМ!$B$33:$B$776,G$11)+'СЕТ СН'!$F$14+СВЦЭМ!$D$10+'СЕТ СН'!$F$8*'СЕТ СН'!$F$9-'СЕТ СН'!$F$26</f>
        <v>793.37930140000003</v>
      </c>
      <c r="H27" s="36">
        <f>SUMIFS(СВЦЭМ!$D$33:$D$776,СВЦЭМ!$A$33:$A$776,$A27,СВЦЭМ!$B$33:$B$776,H$11)+'СЕТ СН'!$F$14+СВЦЭМ!$D$10+'СЕТ СН'!$F$8*'СЕТ СН'!$F$9-'СЕТ СН'!$F$26</f>
        <v>752.65996053000003</v>
      </c>
      <c r="I27" s="36">
        <f>SUMIFS(СВЦЭМ!$D$33:$D$776,СВЦЭМ!$A$33:$A$776,$A27,СВЦЭМ!$B$33:$B$776,I$11)+'СЕТ СН'!$F$14+СВЦЭМ!$D$10+'СЕТ СН'!$F$8*'СЕТ СН'!$F$9-'СЕТ СН'!$F$26</f>
        <v>712.81170325000005</v>
      </c>
      <c r="J27" s="36">
        <f>SUMIFS(СВЦЭМ!$D$33:$D$776,СВЦЭМ!$A$33:$A$776,$A27,СВЦЭМ!$B$33:$B$776,J$11)+'СЕТ СН'!$F$14+СВЦЭМ!$D$10+'СЕТ СН'!$F$8*'СЕТ СН'!$F$9-'СЕТ СН'!$F$26</f>
        <v>693.90207784000006</v>
      </c>
      <c r="K27" s="36">
        <f>SUMIFS(СВЦЭМ!$D$33:$D$776,СВЦЭМ!$A$33:$A$776,$A27,СВЦЭМ!$B$33:$B$776,K$11)+'СЕТ СН'!$F$14+СВЦЭМ!$D$10+'СЕТ СН'!$F$8*'СЕТ СН'!$F$9-'СЕТ СН'!$F$26</f>
        <v>703.96868536000011</v>
      </c>
      <c r="L27" s="36">
        <f>SUMIFS(СВЦЭМ!$D$33:$D$776,СВЦЭМ!$A$33:$A$776,$A27,СВЦЭМ!$B$33:$B$776,L$11)+'СЕТ СН'!$F$14+СВЦЭМ!$D$10+'СЕТ СН'!$F$8*'СЕТ СН'!$F$9-'СЕТ СН'!$F$26</f>
        <v>700.98796542000002</v>
      </c>
      <c r="M27" s="36">
        <f>SUMIFS(СВЦЭМ!$D$33:$D$776,СВЦЭМ!$A$33:$A$776,$A27,СВЦЭМ!$B$33:$B$776,M$11)+'СЕТ СН'!$F$14+СВЦЭМ!$D$10+'СЕТ СН'!$F$8*'СЕТ СН'!$F$9-'СЕТ СН'!$F$26</f>
        <v>688.12708067000005</v>
      </c>
      <c r="N27" s="36">
        <f>SUMIFS(СВЦЭМ!$D$33:$D$776,СВЦЭМ!$A$33:$A$776,$A27,СВЦЭМ!$B$33:$B$776,N$11)+'СЕТ СН'!$F$14+СВЦЭМ!$D$10+'СЕТ СН'!$F$8*'СЕТ СН'!$F$9-'СЕТ СН'!$F$26</f>
        <v>681.46010720000004</v>
      </c>
      <c r="O27" s="36">
        <f>SUMIFS(СВЦЭМ!$D$33:$D$776,СВЦЭМ!$A$33:$A$776,$A27,СВЦЭМ!$B$33:$B$776,O$11)+'СЕТ СН'!$F$14+СВЦЭМ!$D$10+'СЕТ СН'!$F$8*'СЕТ СН'!$F$9-'СЕТ СН'!$F$26</f>
        <v>683.29133920000004</v>
      </c>
      <c r="P27" s="36">
        <f>SUMIFS(СВЦЭМ!$D$33:$D$776,СВЦЭМ!$A$33:$A$776,$A27,СВЦЭМ!$B$33:$B$776,P$11)+'СЕТ СН'!$F$14+СВЦЭМ!$D$10+'СЕТ СН'!$F$8*'СЕТ СН'!$F$9-'СЕТ СН'!$F$26</f>
        <v>689.47520606</v>
      </c>
      <c r="Q27" s="36">
        <f>SUMIFS(СВЦЭМ!$D$33:$D$776,СВЦЭМ!$A$33:$A$776,$A27,СВЦЭМ!$B$33:$B$776,Q$11)+'СЕТ СН'!$F$14+СВЦЭМ!$D$10+'СЕТ СН'!$F$8*'СЕТ СН'!$F$9-'СЕТ СН'!$F$26</f>
        <v>692.66344886000002</v>
      </c>
      <c r="R27" s="36">
        <f>SUMIFS(СВЦЭМ!$D$33:$D$776,СВЦЭМ!$A$33:$A$776,$A27,СВЦЭМ!$B$33:$B$776,R$11)+'СЕТ СН'!$F$14+СВЦЭМ!$D$10+'СЕТ СН'!$F$8*'СЕТ СН'!$F$9-'СЕТ СН'!$F$26</f>
        <v>661.85078805000001</v>
      </c>
      <c r="S27" s="36">
        <f>SUMIFS(СВЦЭМ!$D$33:$D$776,СВЦЭМ!$A$33:$A$776,$A27,СВЦЭМ!$B$33:$B$776,S$11)+'СЕТ СН'!$F$14+СВЦЭМ!$D$10+'СЕТ СН'!$F$8*'СЕТ СН'!$F$9-'СЕТ СН'!$F$26</f>
        <v>661.20714089000001</v>
      </c>
      <c r="T27" s="36">
        <f>SUMIFS(СВЦЭМ!$D$33:$D$776,СВЦЭМ!$A$33:$A$776,$A27,СВЦЭМ!$B$33:$B$776,T$11)+'СЕТ СН'!$F$14+СВЦЭМ!$D$10+'СЕТ СН'!$F$8*'СЕТ СН'!$F$9-'СЕТ СН'!$F$26</f>
        <v>667.14302509000004</v>
      </c>
      <c r="U27" s="36">
        <f>SUMIFS(СВЦЭМ!$D$33:$D$776,СВЦЭМ!$A$33:$A$776,$A27,СВЦЭМ!$B$33:$B$776,U$11)+'СЕТ СН'!$F$14+СВЦЭМ!$D$10+'СЕТ СН'!$F$8*'СЕТ СН'!$F$9-'СЕТ СН'!$F$26</f>
        <v>687.19986151000001</v>
      </c>
      <c r="V27" s="36">
        <f>SUMIFS(СВЦЭМ!$D$33:$D$776,СВЦЭМ!$A$33:$A$776,$A27,СВЦЭМ!$B$33:$B$776,V$11)+'СЕТ СН'!$F$14+СВЦЭМ!$D$10+'СЕТ СН'!$F$8*'СЕТ СН'!$F$9-'СЕТ СН'!$F$26</f>
        <v>705.54574971000011</v>
      </c>
      <c r="W27" s="36">
        <f>SUMIFS(СВЦЭМ!$D$33:$D$776,СВЦЭМ!$A$33:$A$776,$A27,СВЦЭМ!$B$33:$B$776,W$11)+'СЕТ СН'!$F$14+СВЦЭМ!$D$10+'СЕТ СН'!$F$8*'СЕТ СН'!$F$9-'СЕТ СН'!$F$26</f>
        <v>699.38811369000007</v>
      </c>
      <c r="X27" s="36">
        <f>SUMIFS(СВЦЭМ!$D$33:$D$776,СВЦЭМ!$A$33:$A$776,$A27,СВЦЭМ!$B$33:$B$776,X$11)+'СЕТ СН'!$F$14+СВЦЭМ!$D$10+'СЕТ СН'!$F$8*'СЕТ СН'!$F$9-'СЕТ СН'!$F$26</f>
        <v>665.73044836000008</v>
      </c>
      <c r="Y27" s="36">
        <f>SUMIFS(СВЦЭМ!$D$33:$D$776,СВЦЭМ!$A$33:$A$776,$A27,СВЦЭМ!$B$33:$B$776,Y$11)+'СЕТ СН'!$F$14+СВЦЭМ!$D$10+'СЕТ СН'!$F$8*'СЕТ СН'!$F$9-'СЕТ СН'!$F$26</f>
        <v>622.65804055000001</v>
      </c>
    </row>
    <row r="28" spans="1:25" ht="15.75" x14ac:dyDescent="0.2">
      <c r="A28" s="35">
        <f t="shared" si="0"/>
        <v>43725</v>
      </c>
      <c r="B28" s="36">
        <f>SUMIFS(СВЦЭМ!$D$33:$D$776,СВЦЭМ!$A$33:$A$776,$A28,СВЦЭМ!$B$33:$B$776,B$11)+'СЕТ СН'!$F$14+СВЦЭМ!$D$10+'СЕТ СН'!$F$8*'СЕТ СН'!$F$9-'СЕТ СН'!$F$26</f>
        <v>664.50097306000009</v>
      </c>
      <c r="C28" s="36">
        <f>SUMIFS(СВЦЭМ!$D$33:$D$776,СВЦЭМ!$A$33:$A$776,$A28,СВЦЭМ!$B$33:$B$776,C$11)+'СЕТ СН'!$F$14+СВЦЭМ!$D$10+'СЕТ СН'!$F$8*'СЕТ СН'!$F$9-'СЕТ СН'!$F$26</f>
        <v>687.76670983000008</v>
      </c>
      <c r="D28" s="36">
        <f>SUMIFS(СВЦЭМ!$D$33:$D$776,СВЦЭМ!$A$33:$A$776,$A28,СВЦЭМ!$B$33:$B$776,D$11)+'СЕТ СН'!$F$14+СВЦЭМ!$D$10+'СЕТ СН'!$F$8*'СЕТ СН'!$F$9-'СЕТ СН'!$F$26</f>
        <v>696.01314949000005</v>
      </c>
      <c r="E28" s="36">
        <f>SUMIFS(СВЦЭМ!$D$33:$D$776,СВЦЭМ!$A$33:$A$776,$A28,СВЦЭМ!$B$33:$B$776,E$11)+'СЕТ СН'!$F$14+СВЦЭМ!$D$10+'СЕТ СН'!$F$8*'СЕТ СН'!$F$9-'СЕТ СН'!$F$26</f>
        <v>702.60066041000005</v>
      </c>
      <c r="F28" s="36">
        <f>SUMIFS(СВЦЭМ!$D$33:$D$776,СВЦЭМ!$A$33:$A$776,$A28,СВЦЭМ!$B$33:$B$776,F$11)+'СЕТ СН'!$F$14+СВЦЭМ!$D$10+'СЕТ СН'!$F$8*'СЕТ СН'!$F$9-'СЕТ СН'!$F$26</f>
        <v>709.86263476000011</v>
      </c>
      <c r="G28" s="36">
        <f>SUMIFS(СВЦЭМ!$D$33:$D$776,СВЦЭМ!$A$33:$A$776,$A28,СВЦЭМ!$B$33:$B$776,G$11)+'СЕТ СН'!$F$14+СВЦЭМ!$D$10+'СЕТ СН'!$F$8*'СЕТ СН'!$F$9-'СЕТ СН'!$F$26</f>
        <v>696.71563977000005</v>
      </c>
      <c r="H28" s="36">
        <f>SUMIFS(СВЦЭМ!$D$33:$D$776,СВЦЭМ!$A$33:$A$776,$A28,СВЦЭМ!$B$33:$B$776,H$11)+'СЕТ СН'!$F$14+СВЦЭМ!$D$10+'СЕТ СН'!$F$8*'СЕТ СН'!$F$9-'СЕТ СН'!$F$26</f>
        <v>660.95998118000011</v>
      </c>
      <c r="I28" s="36">
        <f>SUMIFS(СВЦЭМ!$D$33:$D$776,СВЦЭМ!$A$33:$A$776,$A28,СВЦЭМ!$B$33:$B$776,I$11)+'СЕТ СН'!$F$14+СВЦЭМ!$D$10+'СЕТ СН'!$F$8*'СЕТ СН'!$F$9-'СЕТ СН'!$F$26</f>
        <v>676.4659857900001</v>
      </c>
      <c r="J28" s="36">
        <f>SUMIFS(СВЦЭМ!$D$33:$D$776,СВЦЭМ!$A$33:$A$776,$A28,СВЦЭМ!$B$33:$B$776,J$11)+'СЕТ СН'!$F$14+СВЦЭМ!$D$10+'СЕТ СН'!$F$8*'СЕТ СН'!$F$9-'СЕТ СН'!$F$26</f>
        <v>692.61815495000008</v>
      </c>
      <c r="K28" s="36">
        <f>SUMIFS(СВЦЭМ!$D$33:$D$776,СВЦЭМ!$A$33:$A$776,$A28,СВЦЭМ!$B$33:$B$776,K$11)+'СЕТ СН'!$F$14+СВЦЭМ!$D$10+'СЕТ СН'!$F$8*'СЕТ СН'!$F$9-'СЕТ СН'!$F$26</f>
        <v>698.0409170800001</v>
      </c>
      <c r="L28" s="36">
        <f>SUMIFS(СВЦЭМ!$D$33:$D$776,СВЦЭМ!$A$33:$A$776,$A28,СВЦЭМ!$B$33:$B$776,L$11)+'СЕТ СН'!$F$14+СВЦЭМ!$D$10+'СЕТ СН'!$F$8*'СЕТ СН'!$F$9-'СЕТ СН'!$F$26</f>
        <v>688.18948283000009</v>
      </c>
      <c r="M28" s="36">
        <f>SUMIFS(СВЦЭМ!$D$33:$D$776,СВЦЭМ!$A$33:$A$776,$A28,СВЦЭМ!$B$33:$B$776,M$11)+'СЕТ СН'!$F$14+СВЦЭМ!$D$10+'СЕТ СН'!$F$8*'СЕТ СН'!$F$9-'СЕТ СН'!$F$26</f>
        <v>690.35288662000005</v>
      </c>
      <c r="N28" s="36">
        <f>SUMIFS(СВЦЭМ!$D$33:$D$776,СВЦЭМ!$A$33:$A$776,$A28,СВЦЭМ!$B$33:$B$776,N$11)+'СЕТ СН'!$F$14+СВЦЭМ!$D$10+'СЕТ СН'!$F$8*'СЕТ СН'!$F$9-'СЕТ СН'!$F$26</f>
        <v>696.19147551000003</v>
      </c>
      <c r="O28" s="36">
        <f>SUMIFS(СВЦЭМ!$D$33:$D$776,СВЦЭМ!$A$33:$A$776,$A28,СВЦЭМ!$B$33:$B$776,O$11)+'СЕТ СН'!$F$14+СВЦЭМ!$D$10+'СЕТ СН'!$F$8*'СЕТ СН'!$F$9-'СЕТ СН'!$F$26</f>
        <v>703.81320469000002</v>
      </c>
      <c r="P28" s="36">
        <f>SUMIFS(СВЦЭМ!$D$33:$D$776,СВЦЭМ!$A$33:$A$776,$A28,СВЦЭМ!$B$33:$B$776,P$11)+'СЕТ СН'!$F$14+СВЦЭМ!$D$10+'СЕТ СН'!$F$8*'СЕТ СН'!$F$9-'СЕТ СН'!$F$26</f>
        <v>708.79313085000001</v>
      </c>
      <c r="Q28" s="36">
        <f>SUMIFS(СВЦЭМ!$D$33:$D$776,СВЦЭМ!$A$33:$A$776,$A28,СВЦЭМ!$B$33:$B$776,Q$11)+'СЕТ СН'!$F$14+СВЦЭМ!$D$10+'СЕТ СН'!$F$8*'СЕТ СН'!$F$9-'СЕТ СН'!$F$26</f>
        <v>707.94794890000003</v>
      </c>
      <c r="R28" s="36">
        <f>SUMIFS(СВЦЭМ!$D$33:$D$776,СВЦЭМ!$A$33:$A$776,$A28,СВЦЭМ!$B$33:$B$776,R$11)+'СЕТ СН'!$F$14+СВЦЭМ!$D$10+'СЕТ СН'!$F$8*'СЕТ СН'!$F$9-'СЕТ СН'!$F$26</f>
        <v>664.58675061000008</v>
      </c>
      <c r="S28" s="36">
        <f>SUMIFS(СВЦЭМ!$D$33:$D$776,СВЦЭМ!$A$33:$A$776,$A28,СВЦЭМ!$B$33:$B$776,S$11)+'СЕТ СН'!$F$14+СВЦЭМ!$D$10+'СЕТ СН'!$F$8*'СЕТ СН'!$F$9-'СЕТ СН'!$F$26</f>
        <v>627.79258747000006</v>
      </c>
      <c r="T28" s="36">
        <f>SUMIFS(СВЦЭМ!$D$33:$D$776,СВЦЭМ!$A$33:$A$776,$A28,СВЦЭМ!$B$33:$B$776,T$11)+'СЕТ СН'!$F$14+СВЦЭМ!$D$10+'СЕТ СН'!$F$8*'СЕТ СН'!$F$9-'СЕТ СН'!$F$26</f>
        <v>619.55350940999995</v>
      </c>
      <c r="U28" s="36">
        <f>SUMIFS(СВЦЭМ!$D$33:$D$776,СВЦЭМ!$A$33:$A$776,$A28,СВЦЭМ!$B$33:$B$776,U$11)+'СЕТ СН'!$F$14+СВЦЭМ!$D$10+'СЕТ СН'!$F$8*'СЕТ СН'!$F$9-'СЕТ СН'!$F$26</f>
        <v>628.05141588000004</v>
      </c>
      <c r="V28" s="36">
        <f>SUMIFS(СВЦЭМ!$D$33:$D$776,СВЦЭМ!$A$33:$A$776,$A28,СВЦЭМ!$B$33:$B$776,V$11)+'СЕТ СН'!$F$14+СВЦЭМ!$D$10+'СЕТ СН'!$F$8*'СЕТ СН'!$F$9-'СЕТ СН'!$F$26</f>
        <v>630.16263517000004</v>
      </c>
      <c r="W28" s="36">
        <f>SUMIFS(СВЦЭМ!$D$33:$D$776,СВЦЭМ!$A$33:$A$776,$A28,СВЦЭМ!$B$33:$B$776,W$11)+'СЕТ СН'!$F$14+СВЦЭМ!$D$10+'СЕТ СН'!$F$8*'СЕТ СН'!$F$9-'СЕТ СН'!$F$26</f>
        <v>614.36276498999996</v>
      </c>
      <c r="X28" s="36">
        <f>SUMIFS(СВЦЭМ!$D$33:$D$776,СВЦЭМ!$A$33:$A$776,$A28,СВЦЭМ!$B$33:$B$776,X$11)+'СЕТ СН'!$F$14+СВЦЭМ!$D$10+'СЕТ СН'!$F$8*'СЕТ СН'!$F$9-'СЕТ СН'!$F$26</f>
        <v>631.70589607000011</v>
      </c>
      <c r="Y28" s="36">
        <f>SUMIFS(СВЦЭМ!$D$33:$D$776,СВЦЭМ!$A$33:$A$776,$A28,СВЦЭМ!$B$33:$B$776,Y$11)+'СЕТ СН'!$F$14+СВЦЭМ!$D$10+'СЕТ СН'!$F$8*'СЕТ СН'!$F$9-'СЕТ СН'!$F$26</f>
        <v>704.92056628</v>
      </c>
    </row>
    <row r="29" spans="1:25" ht="15.75" x14ac:dyDescent="0.2">
      <c r="A29" s="35">
        <f t="shared" si="0"/>
        <v>43726</v>
      </c>
      <c r="B29" s="36">
        <f>SUMIFS(СВЦЭМ!$D$33:$D$776,СВЦЭМ!$A$33:$A$776,$A29,СВЦЭМ!$B$33:$B$776,B$11)+'СЕТ СН'!$F$14+СВЦЭМ!$D$10+'СЕТ СН'!$F$8*'СЕТ СН'!$F$9-'СЕТ СН'!$F$26</f>
        <v>746.02030705000004</v>
      </c>
      <c r="C29" s="36">
        <f>SUMIFS(СВЦЭМ!$D$33:$D$776,СВЦЭМ!$A$33:$A$776,$A29,СВЦЭМ!$B$33:$B$776,C$11)+'СЕТ СН'!$F$14+СВЦЭМ!$D$10+'СЕТ СН'!$F$8*'СЕТ СН'!$F$9-'СЕТ СН'!$F$26</f>
        <v>748.73660251000001</v>
      </c>
      <c r="D29" s="36">
        <f>SUMIFS(СВЦЭМ!$D$33:$D$776,СВЦЭМ!$A$33:$A$776,$A29,СВЦЭМ!$B$33:$B$776,D$11)+'СЕТ СН'!$F$14+СВЦЭМ!$D$10+'СЕТ СН'!$F$8*'СЕТ СН'!$F$9-'СЕТ СН'!$F$26</f>
        <v>755.49621210000009</v>
      </c>
      <c r="E29" s="36">
        <f>SUMIFS(СВЦЭМ!$D$33:$D$776,СВЦЭМ!$A$33:$A$776,$A29,СВЦЭМ!$B$33:$B$776,E$11)+'СЕТ СН'!$F$14+СВЦЭМ!$D$10+'СЕТ СН'!$F$8*'СЕТ СН'!$F$9-'СЕТ СН'!$F$26</f>
        <v>761.39831276000007</v>
      </c>
      <c r="F29" s="36">
        <f>SUMIFS(СВЦЭМ!$D$33:$D$776,СВЦЭМ!$A$33:$A$776,$A29,СВЦЭМ!$B$33:$B$776,F$11)+'СЕТ СН'!$F$14+СВЦЭМ!$D$10+'СЕТ СН'!$F$8*'СЕТ СН'!$F$9-'СЕТ СН'!$F$26</f>
        <v>762.03810245000011</v>
      </c>
      <c r="G29" s="36">
        <f>SUMIFS(СВЦЭМ!$D$33:$D$776,СВЦЭМ!$A$33:$A$776,$A29,СВЦЭМ!$B$33:$B$776,G$11)+'СЕТ СН'!$F$14+СВЦЭМ!$D$10+'СЕТ СН'!$F$8*'СЕТ СН'!$F$9-'СЕТ СН'!$F$26</f>
        <v>743.44523659000004</v>
      </c>
      <c r="H29" s="36">
        <f>SUMIFS(СВЦЭМ!$D$33:$D$776,СВЦЭМ!$A$33:$A$776,$A29,СВЦЭМ!$B$33:$B$776,H$11)+'СЕТ СН'!$F$14+СВЦЭМ!$D$10+'СЕТ СН'!$F$8*'СЕТ СН'!$F$9-'СЕТ СН'!$F$26</f>
        <v>706.3764738000001</v>
      </c>
      <c r="I29" s="36">
        <f>SUMIFS(СВЦЭМ!$D$33:$D$776,СВЦЭМ!$A$33:$A$776,$A29,СВЦЭМ!$B$33:$B$776,I$11)+'СЕТ СН'!$F$14+СВЦЭМ!$D$10+'СЕТ СН'!$F$8*'СЕТ СН'!$F$9-'СЕТ СН'!$F$26</f>
        <v>666.21603730000004</v>
      </c>
      <c r="J29" s="36">
        <f>SUMIFS(СВЦЭМ!$D$33:$D$776,СВЦЭМ!$A$33:$A$776,$A29,СВЦЭМ!$B$33:$B$776,J$11)+'СЕТ СН'!$F$14+СВЦЭМ!$D$10+'СЕТ СН'!$F$8*'СЕТ СН'!$F$9-'СЕТ СН'!$F$26</f>
        <v>632.1539651600001</v>
      </c>
      <c r="K29" s="36">
        <f>SUMIFS(СВЦЭМ!$D$33:$D$776,СВЦЭМ!$A$33:$A$776,$A29,СВЦЭМ!$B$33:$B$776,K$11)+'СЕТ СН'!$F$14+СВЦЭМ!$D$10+'СЕТ СН'!$F$8*'СЕТ СН'!$F$9-'СЕТ СН'!$F$26</f>
        <v>625.64877924000007</v>
      </c>
      <c r="L29" s="36">
        <f>SUMIFS(СВЦЭМ!$D$33:$D$776,СВЦЭМ!$A$33:$A$776,$A29,СВЦЭМ!$B$33:$B$776,L$11)+'СЕТ СН'!$F$14+СВЦЭМ!$D$10+'СЕТ СН'!$F$8*'СЕТ СН'!$F$9-'СЕТ СН'!$F$26</f>
        <v>620.79046959000004</v>
      </c>
      <c r="M29" s="36">
        <f>SUMIFS(СВЦЭМ!$D$33:$D$776,СВЦЭМ!$A$33:$A$776,$A29,СВЦЭМ!$B$33:$B$776,M$11)+'СЕТ СН'!$F$14+СВЦЭМ!$D$10+'СЕТ СН'!$F$8*'СЕТ СН'!$F$9-'СЕТ СН'!$F$26</f>
        <v>617.3313991</v>
      </c>
      <c r="N29" s="36">
        <f>SUMIFS(СВЦЭМ!$D$33:$D$776,СВЦЭМ!$A$33:$A$776,$A29,СВЦЭМ!$B$33:$B$776,N$11)+'СЕТ СН'!$F$14+СВЦЭМ!$D$10+'СЕТ СН'!$F$8*'СЕТ СН'!$F$9-'СЕТ СН'!$F$26</f>
        <v>622.04173322000008</v>
      </c>
      <c r="O29" s="36">
        <f>SUMIFS(СВЦЭМ!$D$33:$D$776,СВЦЭМ!$A$33:$A$776,$A29,СВЦЭМ!$B$33:$B$776,O$11)+'СЕТ СН'!$F$14+СВЦЭМ!$D$10+'СЕТ СН'!$F$8*'СЕТ СН'!$F$9-'СЕТ СН'!$F$26</f>
        <v>630.69352312000001</v>
      </c>
      <c r="P29" s="36">
        <f>SUMIFS(СВЦЭМ!$D$33:$D$776,СВЦЭМ!$A$33:$A$776,$A29,СВЦЭМ!$B$33:$B$776,P$11)+'СЕТ СН'!$F$14+СВЦЭМ!$D$10+'СЕТ СН'!$F$8*'СЕТ СН'!$F$9-'СЕТ СН'!$F$26</f>
        <v>633.06665031000011</v>
      </c>
      <c r="Q29" s="36">
        <f>SUMIFS(СВЦЭМ!$D$33:$D$776,СВЦЭМ!$A$33:$A$776,$A29,СВЦЭМ!$B$33:$B$776,Q$11)+'СЕТ СН'!$F$14+СВЦЭМ!$D$10+'СЕТ СН'!$F$8*'СЕТ СН'!$F$9-'СЕТ СН'!$F$26</f>
        <v>642.31878622000011</v>
      </c>
      <c r="R29" s="36">
        <f>SUMIFS(СВЦЭМ!$D$33:$D$776,СВЦЭМ!$A$33:$A$776,$A29,СВЦЭМ!$B$33:$B$776,R$11)+'СЕТ СН'!$F$14+СВЦЭМ!$D$10+'СЕТ СН'!$F$8*'СЕТ СН'!$F$9-'СЕТ СН'!$F$26</f>
        <v>619.06015818999992</v>
      </c>
      <c r="S29" s="36">
        <f>SUMIFS(СВЦЭМ!$D$33:$D$776,СВЦЭМ!$A$33:$A$776,$A29,СВЦЭМ!$B$33:$B$776,S$11)+'СЕТ СН'!$F$14+СВЦЭМ!$D$10+'СЕТ СН'!$F$8*'СЕТ СН'!$F$9-'СЕТ СН'!$F$26</f>
        <v>606.20908151999993</v>
      </c>
      <c r="T29" s="36">
        <f>SUMIFS(СВЦЭМ!$D$33:$D$776,СВЦЭМ!$A$33:$A$776,$A29,СВЦЭМ!$B$33:$B$776,T$11)+'СЕТ СН'!$F$14+СВЦЭМ!$D$10+'СЕТ СН'!$F$8*'СЕТ СН'!$F$9-'СЕТ СН'!$F$26</f>
        <v>633.12246889000005</v>
      </c>
      <c r="U29" s="36">
        <f>SUMIFS(СВЦЭМ!$D$33:$D$776,СВЦЭМ!$A$33:$A$776,$A29,СВЦЭМ!$B$33:$B$776,U$11)+'СЕТ СН'!$F$14+СВЦЭМ!$D$10+'СЕТ СН'!$F$8*'СЕТ СН'!$F$9-'СЕТ СН'!$F$26</f>
        <v>663.40869421000002</v>
      </c>
      <c r="V29" s="36">
        <f>SUMIFS(СВЦЭМ!$D$33:$D$776,СВЦЭМ!$A$33:$A$776,$A29,СВЦЭМ!$B$33:$B$776,V$11)+'СЕТ СН'!$F$14+СВЦЭМ!$D$10+'СЕТ СН'!$F$8*'СЕТ СН'!$F$9-'СЕТ СН'!$F$26</f>
        <v>680.2742787200001</v>
      </c>
      <c r="W29" s="36">
        <f>SUMIFS(СВЦЭМ!$D$33:$D$776,СВЦЭМ!$A$33:$A$776,$A29,СВЦЭМ!$B$33:$B$776,W$11)+'СЕТ СН'!$F$14+СВЦЭМ!$D$10+'СЕТ СН'!$F$8*'СЕТ СН'!$F$9-'СЕТ СН'!$F$26</f>
        <v>666.23447465000004</v>
      </c>
      <c r="X29" s="36">
        <f>SUMIFS(СВЦЭМ!$D$33:$D$776,СВЦЭМ!$A$33:$A$776,$A29,СВЦЭМ!$B$33:$B$776,X$11)+'СЕТ СН'!$F$14+СВЦЭМ!$D$10+'СЕТ СН'!$F$8*'СЕТ СН'!$F$9-'СЕТ СН'!$F$26</f>
        <v>633.79119455000011</v>
      </c>
      <c r="Y29" s="36">
        <f>SUMIFS(СВЦЭМ!$D$33:$D$776,СВЦЭМ!$A$33:$A$776,$A29,СВЦЭМ!$B$33:$B$776,Y$11)+'СЕТ СН'!$F$14+СВЦЭМ!$D$10+'СЕТ СН'!$F$8*'СЕТ СН'!$F$9-'СЕТ СН'!$F$26</f>
        <v>654.74036528000011</v>
      </c>
    </row>
    <row r="30" spans="1:25" ht="15.75" x14ac:dyDescent="0.2">
      <c r="A30" s="35">
        <f t="shared" si="0"/>
        <v>43727</v>
      </c>
      <c r="B30" s="36">
        <f>SUMIFS(СВЦЭМ!$D$33:$D$776,СВЦЭМ!$A$33:$A$776,$A30,СВЦЭМ!$B$33:$B$776,B$11)+'СЕТ СН'!$F$14+СВЦЭМ!$D$10+'СЕТ СН'!$F$8*'СЕТ СН'!$F$9-'СЕТ СН'!$F$26</f>
        <v>644.34335410000006</v>
      </c>
      <c r="C30" s="36">
        <f>SUMIFS(СВЦЭМ!$D$33:$D$776,СВЦЭМ!$A$33:$A$776,$A30,СВЦЭМ!$B$33:$B$776,C$11)+'СЕТ СН'!$F$14+СВЦЭМ!$D$10+'СЕТ СН'!$F$8*'СЕТ СН'!$F$9-'СЕТ СН'!$F$26</f>
        <v>666.89735875000008</v>
      </c>
      <c r="D30" s="36">
        <f>SUMIFS(СВЦЭМ!$D$33:$D$776,СВЦЭМ!$A$33:$A$776,$A30,СВЦЭМ!$B$33:$B$776,D$11)+'СЕТ СН'!$F$14+СВЦЭМ!$D$10+'СЕТ СН'!$F$8*'СЕТ СН'!$F$9-'СЕТ СН'!$F$26</f>
        <v>691.22709000000009</v>
      </c>
      <c r="E30" s="36">
        <f>SUMIFS(СВЦЭМ!$D$33:$D$776,СВЦЭМ!$A$33:$A$776,$A30,СВЦЭМ!$B$33:$B$776,E$11)+'СЕТ СН'!$F$14+СВЦЭМ!$D$10+'СЕТ СН'!$F$8*'СЕТ СН'!$F$9-'СЕТ СН'!$F$26</f>
        <v>698.61634486000003</v>
      </c>
      <c r="F30" s="36">
        <f>SUMIFS(СВЦЭМ!$D$33:$D$776,СВЦЭМ!$A$33:$A$776,$A30,СВЦЭМ!$B$33:$B$776,F$11)+'СЕТ СН'!$F$14+СВЦЭМ!$D$10+'СЕТ СН'!$F$8*'СЕТ СН'!$F$9-'СЕТ СН'!$F$26</f>
        <v>700.70318136000003</v>
      </c>
      <c r="G30" s="36">
        <f>SUMIFS(СВЦЭМ!$D$33:$D$776,СВЦЭМ!$A$33:$A$776,$A30,СВЦЭМ!$B$33:$B$776,G$11)+'СЕТ СН'!$F$14+СВЦЭМ!$D$10+'СЕТ СН'!$F$8*'СЕТ СН'!$F$9-'СЕТ СН'!$F$26</f>
        <v>682.9137841700001</v>
      </c>
      <c r="H30" s="36">
        <f>SUMIFS(СВЦЭМ!$D$33:$D$776,СВЦЭМ!$A$33:$A$776,$A30,СВЦЭМ!$B$33:$B$776,H$11)+'СЕТ СН'!$F$14+СВЦЭМ!$D$10+'СЕТ СН'!$F$8*'СЕТ СН'!$F$9-'СЕТ СН'!$F$26</f>
        <v>645.80403633000003</v>
      </c>
      <c r="I30" s="36">
        <f>SUMIFS(СВЦЭМ!$D$33:$D$776,СВЦЭМ!$A$33:$A$776,$A30,СВЦЭМ!$B$33:$B$776,I$11)+'СЕТ СН'!$F$14+СВЦЭМ!$D$10+'СЕТ СН'!$F$8*'СЕТ СН'!$F$9-'СЕТ СН'!$F$26</f>
        <v>606.30630985999994</v>
      </c>
      <c r="J30" s="36">
        <f>SUMIFS(СВЦЭМ!$D$33:$D$776,СВЦЭМ!$A$33:$A$776,$A30,СВЦЭМ!$B$33:$B$776,J$11)+'СЕТ СН'!$F$14+СВЦЭМ!$D$10+'СЕТ СН'!$F$8*'СЕТ СН'!$F$9-'СЕТ СН'!$F$26</f>
        <v>620.20106836000002</v>
      </c>
      <c r="K30" s="36">
        <f>SUMIFS(СВЦЭМ!$D$33:$D$776,СВЦЭМ!$A$33:$A$776,$A30,СВЦЭМ!$B$33:$B$776,K$11)+'СЕТ СН'!$F$14+СВЦЭМ!$D$10+'СЕТ СН'!$F$8*'СЕТ СН'!$F$9-'СЕТ СН'!$F$26</f>
        <v>687.19944304000001</v>
      </c>
      <c r="L30" s="36">
        <f>SUMIFS(СВЦЭМ!$D$33:$D$776,СВЦЭМ!$A$33:$A$776,$A30,СВЦЭМ!$B$33:$B$776,L$11)+'СЕТ СН'!$F$14+СВЦЭМ!$D$10+'СЕТ СН'!$F$8*'СЕТ СН'!$F$9-'СЕТ СН'!$F$26</f>
        <v>736.24304777000009</v>
      </c>
      <c r="M30" s="36">
        <f>SUMIFS(СВЦЭМ!$D$33:$D$776,СВЦЭМ!$A$33:$A$776,$A30,СВЦЭМ!$B$33:$B$776,M$11)+'СЕТ СН'!$F$14+СВЦЭМ!$D$10+'СЕТ СН'!$F$8*'СЕТ СН'!$F$9-'СЕТ СН'!$F$26</f>
        <v>725.50549187000001</v>
      </c>
      <c r="N30" s="36">
        <f>SUMIFS(СВЦЭМ!$D$33:$D$776,СВЦЭМ!$A$33:$A$776,$A30,СВЦЭМ!$B$33:$B$776,N$11)+'СЕТ СН'!$F$14+СВЦЭМ!$D$10+'СЕТ СН'!$F$8*'СЕТ СН'!$F$9-'СЕТ СН'!$F$26</f>
        <v>734.16046399000004</v>
      </c>
      <c r="O30" s="36">
        <f>SUMIFS(СВЦЭМ!$D$33:$D$776,СВЦЭМ!$A$33:$A$776,$A30,СВЦЭМ!$B$33:$B$776,O$11)+'СЕТ СН'!$F$14+СВЦЭМ!$D$10+'СЕТ СН'!$F$8*'СЕТ СН'!$F$9-'СЕТ СН'!$F$26</f>
        <v>738.34697046000008</v>
      </c>
      <c r="P30" s="36">
        <f>SUMIFS(СВЦЭМ!$D$33:$D$776,СВЦЭМ!$A$33:$A$776,$A30,СВЦЭМ!$B$33:$B$776,P$11)+'СЕТ СН'!$F$14+СВЦЭМ!$D$10+'СЕТ СН'!$F$8*'СЕТ СН'!$F$9-'СЕТ СН'!$F$26</f>
        <v>625.62384732999999</v>
      </c>
      <c r="Q30" s="36">
        <f>SUMIFS(СВЦЭМ!$D$33:$D$776,СВЦЭМ!$A$33:$A$776,$A30,СВЦЭМ!$B$33:$B$776,Q$11)+'СЕТ СН'!$F$14+СВЦЭМ!$D$10+'СЕТ СН'!$F$8*'СЕТ СН'!$F$9-'СЕТ СН'!$F$26</f>
        <v>623.06210780000004</v>
      </c>
      <c r="R30" s="36">
        <f>SUMIFS(СВЦЭМ!$D$33:$D$776,СВЦЭМ!$A$33:$A$776,$A30,СВЦЭМ!$B$33:$B$776,R$11)+'СЕТ СН'!$F$14+СВЦЭМ!$D$10+'СЕТ СН'!$F$8*'СЕТ СН'!$F$9-'СЕТ СН'!$F$26</f>
        <v>624.06414909</v>
      </c>
      <c r="S30" s="36">
        <f>SUMIFS(СВЦЭМ!$D$33:$D$776,СВЦЭМ!$A$33:$A$776,$A30,СВЦЭМ!$B$33:$B$776,S$11)+'СЕТ СН'!$F$14+СВЦЭМ!$D$10+'СЕТ СН'!$F$8*'СЕТ СН'!$F$9-'СЕТ СН'!$F$26</f>
        <v>623.41841565000004</v>
      </c>
      <c r="T30" s="36">
        <f>SUMIFS(СВЦЭМ!$D$33:$D$776,СВЦЭМ!$A$33:$A$776,$A30,СВЦЭМ!$B$33:$B$776,T$11)+'СЕТ СН'!$F$14+СВЦЭМ!$D$10+'СЕТ СН'!$F$8*'СЕТ СН'!$F$9-'СЕТ СН'!$F$26</f>
        <v>627.63016732000006</v>
      </c>
      <c r="U30" s="36">
        <f>SUMIFS(СВЦЭМ!$D$33:$D$776,СВЦЭМ!$A$33:$A$776,$A30,СВЦЭМ!$B$33:$B$776,U$11)+'СЕТ СН'!$F$14+СВЦЭМ!$D$10+'СЕТ СН'!$F$8*'СЕТ СН'!$F$9-'СЕТ СН'!$F$26</f>
        <v>643.05771287000005</v>
      </c>
      <c r="V30" s="36">
        <f>SUMIFS(СВЦЭМ!$D$33:$D$776,СВЦЭМ!$A$33:$A$776,$A30,СВЦЭМ!$B$33:$B$776,V$11)+'СЕТ СН'!$F$14+СВЦЭМ!$D$10+'СЕТ СН'!$F$8*'СЕТ СН'!$F$9-'СЕТ СН'!$F$26</f>
        <v>650.89756996000006</v>
      </c>
      <c r="W30" s="36">
        <f>SUMIFS(СВЦЭМ!$D$33:$D$776,СВЦЭМ!$A$33:$A$776,$A30,СВЦЭМ!$B$33:$B$776,W$11)+'СЕТ СН'!$F$14+СВЦЭМ!$D$10+'СЕТ СН'!$F$8*'СЕТ СН'!$F$9-'СЕТ СН'!$F$26</f>
        <v>638.17913617000011</v>
      </c>
      <c r="X30" s="36">
        <f>SUMIFS(СВЦЭМ!$D$33:$D$776,СВЦЭМ!$A$33:$A$776,$A30,СВЦЭМ!$B$33:$B$776,X$11)+'СЕТ СН'!$F$14+СВЦЭМ!$D$10+'СЕТ СН'!$F$8*'СЕТ СН'!$F$9-'СЕТ СН'!$F$26</f>
        <v>608.15149575999999</v>
      </c>
      <c r="Y30" s="36">
        <f>SUMIFS(СВЦЭМ!$D$33:$D$776,СВЦЭМ!$A$33:$A$776,$A30,СВЦЭМ!$B$33:$B$776,Y$11)+'СЕТ СН'!$F$14+СВЦЭМ!$D$10+'СЕТ СН'!$F$8*'СЕТ СН'!$F$9-'СЕТ СН'!$F$26</f>
        <v>650.80532294000011</v>
      </c>
    </row>
    <row r="31" spans="1:25" ht="15.75" x14ac:dyDescent="0.2">
      <c r="A31" s="35">
        <f t="shared" si="0"/>
        <v>43728</v>
      </c>
      <c r="B31" s="36">
        <f>SUMIFS(СВЦЭМ!$D$33:$D$776,СВЦЭМ!$A$33:$A$776,$A31,СВЦЭМ!$B$33:$B$776,B$11)+'СЕТ СН'!$F$14+СВЦЭМ!$D$10+'СЕТ СН'!$F$8*'СЕТ СН'!$F$9-'СЕТ СН'!$F$26</f>
        <v>753.68342497000003</v>
      </c>
      <c r="C31" s="36">
        <f>SUMIFS(СВЦЭМ!$D$33:$D$776,СВЦЭМ!$A$33:$A$776,$A31,СВЦЭМ!$B$33:$B$776,C$11)+'СЕТ СН'!$F$14+СВЦЭМ!$D$10+'СЕТ СН'!$F$8*'СЕТ СН'!$F$9-'СЕТ СН'!$F$26</f>
        <v>789.99324734000004</v>
      </c>
      <c r="D31" s="36">
        <f>SUMIFS(СВЦЭМ!$D$33:$D$776,СВЦЭМ!$A$33:$A$776,$A31,СВЦЭМ!$B$33:$B$776,D$11)+'СЕТ СН'!$F$14+СВЦЭМ!$D$10+'СЕТ СН'!$F$8*'СЕТ СН'!$F$9-'СЕТ СН'!$F$26</f>
        <v>793.64973042000008</v>
      </c>
      <c r="E31" s="36">
        <f>SUMIFS(СВЦЭМ!$D$33:$D$776,СВЦЭМ!$A$33:$A$776,$A31,СВЦЭМ!$B$33:$B$776,E$11)+'СЕТ СН'!$F$14+СВЦЭМ!$D$10+'СЕТ СН'!$F$8*'СЕТ СН'!$F$9-'СЕТ СН'!$F$26</f>
        <v>798.77081937000003</v>
      </c>
      <c r="F31" s="36">
        <f>SUMIFS(СВЦЭМ!$D$33:$D$776,СВЦЭМ!$A$33:$A$776,$A31,СВЦЭМ!$B$33:$B$776,F$11)+'СЕТ СН'!$F$14+СВЦЭМ!$D$10+'СЕТ СН'!$F$8*'СЕТ СН'!$F$9-'СЕТ СН'!$F$26</f>
        <v>802.61182168000005</v>
      </c>
      <c r="G31" s="36">
        <f>SUMIFS(СВЦЭМ!$D$33:$D$776,СВЦЭМ!$A$33:$A$776,$A31,СВЦЭМ!$B$33:$B$776,G$11)+'СЕТ СН'!$F$14+СВЦЭМ!$D$10+'СЕТ СН'!$F$8*'СЕТ СН'!$F$9-'СЕТ СН'!$F$26</f>
        <v>796.98760890000005</v>
      </c>
      <c r="H31" s="36">
        <f>SUMIFS(СВЦЭМ!$D$33:$D$776,СВЦЭМ!$A$33:$A$776,$A31,СВЦЭМ!$B$33:$B$776,H$11)+'СЕТ СН'!$F$14+СВЦЭМ!$D$10+'СЕТ СН'!$F$8*'СЕТ СН'!$F$9-'СЕТ СН'!$F$26</f>
        <v>745.68198064000001</v>
      </c>
      <c r="I31" s="36">
        <f>SUMIFS(СВЦЭМ!$D$33:$D$776,СВЦЭМ!$A$33:$A$776,$A31,СВЦЭМ!$B$33:$B$776,I$11)+'СЕТ СН'!$F$14+СВЦЭМ!$D$10+'СЕТ СН'!$F$8*'СЕТ СН'!$F$9-'СЕТ СН'!$F$26</f>
        <v>707.0765982800001</v>
      </c>
      <c r="J31" s="36">
        <f>SUMIFS(СВЦЭМ!$D$33:$D$776,СВЦЭМ!$A$33:$A$776,$A31,СВЦЭМ!$B$33:$B$776,J$11)+'СЕТ СН'!$F$14+СВЦЭМ!$D$10+'СЕТ СН'!$F$8*'СЕТ СН'!$F$9-'СЕТ СН'!$F$26</f>
        <v>706.72177678000003</v>
      </c>
      <c r="K31" s="36">
        <f>SUMIFS(СВЦЭМ!$D$33:$D$776,СВЦЭМ!$A$33:$A$776,$A31,СВЦЭМ!$B$33:$B$776,K$11)+'СЕТ СН'!$F$14+СВЦЭМ!$D$10+'СЕТ СН'!$F$8*'СЕТ СН'!$F$9-'СЕТ СН'!$F$26</f>
        <v>694.92296652000005</v>
      </c>
      <c r="L31" s="36">
        <f>SUMIFS(СВЦЭМ!$D$33:$D$776,СВЦЭМ!$A$33:$A$776,$A31,СВЦЭМ!$B$33:$B$776,L$11)+'СЕТ СН'!$F$14+СВЦЭМ!$D$10+'СЕТ СН'!$F$8*'СЕТ СН'!$F$9-'СЕТ СН'!$F$26</f>
        <v>696.1349777800001</v>
      </c>
      <c r="M31" s="36">
        <f>SUMIFS(СВЦЭМ!$D$33:$D$776,СВЦЭМ!$A$33:$A$776,$A31,СВЦЭМ!$B$33:$B$776,M$11)+'СЕТ СН'!$F$14+СВЦЭМ!$D$10+'СЕТ СН'!$F$8*'СЕТ СН'!$F$9-'СЕТ СН'!$F$26</f>
        <v>698.98893726000006</v>
      </c>
      <c r="N31" s="36">
        <f>SUMIFS(СВЦЭМ!$D$33:$D$776,СВЦЭМ!$A$33:$A$776,$A31,СВЦЭМ!$B$33:$B$776,N$11)+'СЕТ СН'!$F$14+СВЦЭМ!$D$10+'СЕТ СН'!$F$8*'СЕТ СН'!$F$9-'СЕТ СН'!$F$26</f>
        <v>681.62165880000009</v>
      </c>
      <c r="O31" s="36">
        <f>SUMIFS(СВЦЭМ!$D$33:$D$776,СВЦЭМ!$A$33:$A$776,$A31,СВЦЭМ!$B$33:$B$776,O$11)+'СЕТ СН'!$F$14+СВЦЭМ!$D$10+'СЕТ СН'!$F$8*'СЕТ СН'!$F$9-'СЕТ СН'!$F$26</f>
        <v>683.15088674000003</v>
      </c>
      <c r="P31" s="36">
        <f>SUMIFS(СВЦЭМ!$D$33:$D$776,СВЦЭМ!$A$33:$A$776,$A31,СВЦЭМ!$B$33:$B$776,P$11)+'СЕТ СН'!$F$14+СВЦЭМ!$D$10+'СЕТ СН'!$F$8*'СЕТ СН'!$F$9-'СЕТ СН'!$F$26</f>
        <v>700.5790463400001</v>
      </c>
      <c r="Q31" s="36">
        <f>SUMIFS(СВЦЭМ!$D$33:$D$776,СВЦЭМ!$A$33:$A$776,$A31,СВЦЭМ!$B$33:$B$776,Q$11)+'СЕТ СН'!$F$14+СВЦЭМ!$D$10+'СЕТ СН'!$F$8*'СЕТ СН'!$F$9-'СЕТ СН'!$F$26</f>
        <v>730.83060834000003</v>
      </c>
      <c r="R31" s="36">
        <f>SUMIFS(СВЦЭМ!$D$33:$D$776,СВЦЭМ!$A$33:$A$776,$A31,СВЦЭМ!$B$33:$B$776,R$11)+'СЕТ СН'!$F$14+СВЦЭМ!$D$10+'СЕТ СН'!$F$8*'СЕТ СН'!$F$9-'СЕТ СН'!$F$26</f>
        <v>693.6896386300001</v>
      </c>
      <c r="S31" s="36">
        <f>SUMIFS(СВЦЭМ!$D$33:$D$776,СВЦЭМ!$A$33:$A$776,$A31,СВЦЭМ!$B$33:$B$776,S$11)+'СЕТ СН'!$F$14+СВЦЭМ!$D$10+'СЕТ СН'!$F$8*'СЕТ СН'!$F$9-'СЕТ СН'!$F$26</f>
        <v>661.14237859000002</v>
      </c>
      <c r="T31" s="36">
        <f>SUMIFS(СВЦЭМ!$D$33:$D$776,СВЦЭМ!$A$33:$A$776,$A31,СВЦЭМ!$B$33:$B$776,T$11)+'СЕТ СН'!$F$14+СВЦЭМ!$D$10+'СЕТ СН'!$F$8*'СЕТ СН'!$F$9-'СЕТ СН'!$F$26</f>
        <v>632.38609078000002</v>
      </c>
      <c r="U31" s="36">
        <f>SUMIFS(СВЦЭМ!$D$33:$D$776,СВЦЭМ!$A$33:$A$776,$A31,СВЦЭМ!$B$33:$B$776,U$11)+'СЕТ СН'!$F$14+СВЦЭМ!$D$10+'СЕТ СН'!$F$8*'СЕТ СН'!$F$9-'СЕТ СН'!$F$26</f>
        <v>597.64830724000001</v>
      </c>
      <c r="V31" s="36">
        <f>SUMIFS(СВЦЭМ!$D$33:$D$776,СВЦЭМ!$A$33:$A$776,$A31,СВЦЭМ!$B$33:$B$776,V$11)+'СЕТ СН'!$F$14+СВЦЭМ!$D$10+'СЕТ СН'!$F$8*'СЕТ СН'!$F$9-'СЕТ СН'!$F$26</f>
        <v>596.88730469999996</v>
      </c>
      <c r="W31" s="36">
        <f>SUMIFS(СВЦЭМ!$D$33:$D$776,СВЦЭМ!$A$33:$A$776,$A31,СВЦЭМ!$B$33:$B$776,W$11)+'СЕТ СН'!$F$14+СВЦЭМ!$D$10+'СЕТ СН'!$F$8*'СЕТ СН'!$F$9-'СЕТ СН'!$F$26</f>
        <v>591.62897352999994</v>
      </c>
      <c r="X31" s="36">
        <f>SUMIFS(СВЦЭМ!$D$33:$D$776,СВЦЭМ!$A$33:$A$776,$A31,СВЦЭМ!$B$33:$B$776,X$11)+'СЕТ СН'!$F$14+СВЦЭМ!$D$10+'СЕТ СН'!$F$8*'СЕТ СН'!$F$9-'СЕТ СН'!$F$26</f>
        <v>617.74000762000003</v>
      </c>
      <c r="Y31" s="36">
        <f>SUMIFS(СВЦЭМ!$D$33:$D$776,СВЦЭМ!$A$33:$A$776,$A31,СВЦЭМ!$B$33:$B$776,Y$11)+'СЕТ СН'!$F$14+СВЦЭМ!$D$10+'СЕТ СН'!$F$8*'СЕТ СН'!$F$9-'СЕТ СН'!$F$26</f>
        <v>667.63827044000004</v>
      </c>
    </row>
    <row r="32" spans="1:25" ht="15.75" x14ac:dyDescent="0.2">
      <c r="A32" s="35">
        <f t="shared" si="0"/>
        <v>43729</v>
      </c>
      <c r="B32" s="36">
        <f>SUMIFS(СВЦЭМ!$D$33:$D$776,СВЦЭМ!$A$33:$A$776,$A32,СВЦЭМ!$B$33:$B$776,B$11)+'СЕТ СН'!$F$14+СВЦЭМ!$D$10+'СЕТ СН'!$F$8*'СЕТ СН'!$F$9-'СЕТ СН'!$F$26</f>
        <v>723.98100506000003</v>
      </c>
      <c r="C32" s="36">
        <f>SUMIFS(СВЦЭМ!$D$33:$D$776,СВЦЭМ!$A$33:$A$776,$A32,СВЦЭМ!$B$33:$B$776,C$11)+'СЕТ СН'!$F$14+СВЦЭМ!$D$10+'СЕТ СН'!$F$8*'СЕТ СН'!$F$9-'СЕТ СН'!$F$26</f>
        <v>719.05959584000004</v>
      </c>
      <c r="D32" s="36">
        <f>SUMIFS(СВЦЭМ!$D$33:$D$776,СВЦЭМ!$A$33:$A$776,$A32,СВЦЭМ!$B$33:$B$776,D$11)+'СЕТ СН'!$F$14+СВЦЭМ!$D$10+'СЕТ СН'!$F$8*'СЕТ СН'!$F$9-'СЕТ СН'!$F$26</f>
        <v>718.70053291000011</v>
      </c>
      <c r="E32" s="36">
        <f>SUMIFS(СВЦЭМ!$D$33:$D$776,СВЦЭМ!$A$33:$A$776,$A32,СВЦЭМ!$B$33:$B$776,E$11)+'СЕТ СН'!$F$14+СВЦЭМ!$D$10+'СЕТ СН'!$F$8*'СЕТ СН'!$F$9-'СЕТ СН'!$F$26</f>
        <v>730.32598740000003</v>
      </c>
      <c r="F32" s="36">
        <f>SUMIFS(СВЦЭМ!$D$33:$D$776,СВЦЭМ!$A$33:$A$776,$A32,СВЦЭМ!$B$33:$B$776,F$11)+'СЕТ СН'!$F$14+СВЦЭМ!$D$10+'СЕТ СН'!$F$8*'СЕТ СН'!$F$9-'СЕТ СН'!$F$26</f>
        <v>738.11705604000008</v>
      </c>
      <c r="G32" s="36">
        <f>SUMIFS(СВЦЭМ!$D$33:$D$776,СВЦЭМ!$A$33:$A$776,$A32,СВЦЭМ!$B$33:$B$776,G$11)+'СЕТ СН'!$F$14+СВЦЭМ!$D$10+'СЕТ СН'!$F$8*'СЕТ СН'!$F$9-'СЕТ СН'!$F$26</f>
        <v>725.31327081000006</v>
      </c>
      <c r="H32" s="36">
        <f>SUMIFS(СВЦЭМ!$D$33:$D$776,СВЦЭМ!$A$33:$A$776,$A32,СВЦЭМ!$B$33:$B$776,H$11)+'СЕТ СН'!$F$14+СВЦЭМ!$D$10+'СЕТ СН'!$F$8*'СЕТ СН'!$F$9-'СЕТ СН'!$F$26</f>
        <v>701.02224550000005</v>
      </c>
      <c r="I32" s="36">
        <f>SUMIFS(СВЦЭМ!$D$33:$D$776,СВЦЭМ!$A$33:$A$776,$A32,СВЦЭМ!$B$33:$B$776,I$11)+'СЕТ СН'!$F$14+СВЦЭМ!$D$10+'СЕТ СН'!$F$8*'СЕТ СН'!$F$9-'СЕТ СН'!$F$26</f>
        <v>671.9183374800001</v>
      </c>
      <c r="J32" s="36">
        <f>SUMIFS(СВЦЭМ!$D$33:$D$776,СВЦЭМ!$A$33:$A$776,$A32,СВЦЭМ!$B$33:$B$776,J$11)+'СЕТ СН'!$F$14+СВЦЭМ!$D$10+'СЕТ СН'!$F$8*'СЕТ СН'!$F$9-'СЕТ СН'!$F$26</f>
        <v>679.53428654000004</v>
      </c>
      <c r="K32" s="36">
        <f>SUMIFS(СВЦЭМ!$D$33:$D$776,СВЦЭМ!$A$33:$A$776,$A32,СВЦЭМ!$B$33:$B$776,K$11)+'СЕТ СН'!$F$14+СВЦЭМ!$D$10+'СЕТ СН'!$F$8*'СЕТ СН'!$F$9-'СЕТ СН'!$F$26</f>
        <v>726.81333380000001</v>
      </c>
      <c r="L32" s="36">
        <f>SUMIFS(СВЦЭМ!$D$33:$D$776,СВЦЭМ!$A$33:$A$776,$A32,СВЦЭМ!$B$33:$B$776,L$11)+'СЕТ СН'!$F$14+СВЦЭМ!$D$10+'СЕТ СН'!$F$8*'СЕТ СН'!$F$9-'СЕТ СН'!$F$26</f>
        <v>736.57476969000004</v>
      </c>
      <c r="M32" s="36">
        <f>SUMIFS(СВЦЭМ!$D$33:$D$776,СВЦЭМ!$A$33:$A$776,$A32,СВЦЭМ!$B$33:$B$776,M$11)+'СЕТ СН'!$F$14+СВЦЭМ!$D$10+'СЕТ СН'!$F$8*'СЕТ СН'!$F$9-'СЕТ СН'!$F$26</f>
        <v>739.0106745600001</v>
      </c>
      <c r="N32" s="36">
        <f>SUMIFS(СВЦЭМ!$D$33:$D$776,СВЦЭМ!$A$33:$A$776,$A32,СВЦЭМ!$B$33:$B$776,N$11)+'СЕТ СН'!$F$14+СВЦЭМ!$D$10+'СЕТ СН'!$F$8*'СЕТ СН'!$F$9-'СЕТ СН'!$F$26</f>
        <v>729.38796502000002</v>
      </c>
      <c r="O32" s="36">
        <f>SUMIFS(СВЦЭМ!$D$33:$D$776,СВЦЭМ!$A$33:$A$776,$A32,СВЦЭМ!$B$33:$B$776,O$11)+'СЕТ СН'!$F$14+СВЦЭМ!$D$10+'СЕТ СН'!$F$8*'СЕТ СН'!$F$9-'СЕТ СН'!$F$26</f>
        <v>723.68790210000009</v>
      </c>
      <c r="P32" s="36">
        <f>SUMIFS(СВЦЭМ!$D$33:$D$776,СВЦЭМ!$A$33:$A$776,$A32,СВЦЭМ!$B$33:$B$776,P$11)+'СЕТ СН'!$F$14+СВЦЭМ!$D$10+'СЕТ СН'!$F$8*'СЕТ СН'!$F$9-'СЕТ СН'!$F$26</f>
        <v>725.46320961000004</v>
      </c>
      <c r="Q32" s="36">
        <f>SUMIFS(СВЦЭМ!$D$33:$D$776,СВЦЭМ!$A$33:$A$776,$A32,СВЦЭМ!$B$33:$B$776,Q$11)+'СЕТ СН'!$F$14+СВЦЭМ!$D$10+'СЕТ СН'!$F$8*'СЕТ СН'!$F$9-'СЕТ СН'!$F$26</f>
        <v>724.97968155000001</v>
      </c>
      <c r="R32" s="36">
        <f>SUMIFS(СВЦЭМ!$D$33:$D$776,СВЦЭМ!$A$33:$A$776,$A32,СВЦЭМ!$B$33:$B$776,R$11)+'СЕТ СН'!$F$14+СВЦЭМ!$D$10+'СЕТ СН'!$F$8*'СЕТ СН'!$F$9-'СЕТ СН'!$F$26</f>
        <v>734.6913295600001</v>
      </c>
      <c r="S32" s="36">
        <f>SUMIFS(СВЦЭМ!$D$33:$D$776,СВЦЭМ!$A$33:$A$776,$A32,СВЦЭМ!$B$33:$B$776,S$11)+'СЕТ СН'!$F$14+СВЦЭМ!$D$10+'СЕТ СН'!$F$8*'СЕТ СН'!$F$9-'СЕТ СН'!$F$26</f>
        <v>750.36211870000011</v>
      </c>
      <c r="T32" s="36">
        <f>SUMIFS(СВЦЭМ!$D$33:$D$776,СВЦЭМ!$A$33:$A$776,$A32,СВЦЭМ!$B$33:$B$776,T$11)+'СЕТ СН'!$F$14+СВЦЭМ!$D$10+'СЕТ СН'!$F$8*'СЕТ СН'!$F$9-'СЕТ СН'!$F$26</f>
        <v>773.39599003000001</v>
      </c>
      <c r="U32" s="36">
        <f>SUMIFS(СВЦЭМ!$D$33:$D$776,СВЦЭМ!$A$33:$A$776,$A32,СВЦЭМ!$B$33:$B$776,U$11)+'СЕТ СН'!$F$14+СВЦЭМ!$D$10+'СЕТ СН'!$F$8*'СЕТ СН'!$F$9-'СЕТ СН'!$F$26</f>
        <v>781.60198046000005</v>
      </c>
      <c r="V32" s="36">
        <f>SUMIFS(СВЦЭМ!$D$33:$D$776,СВЦЭМ!$A$33:$A$776,$A32,СВЦЭМ!$B$33:$B$776,V$11)+'СЕТ СН'!$F$14+СВЦЭМ!$D$10+'СЕТ СН'!$F$8*'СЕТ СН'!$F$9-'СЕТ СН'!$F$26</f>
        <v>789.44231186000002</v>
      </c>
      <c r="W32" s="36">
        <f>SUMIFS(СВЦЭМ!$D$33:$D$776,СВЦЭМ!$A$33:$A$776,$A32,СВЦЭМ!$B$33:$B$776,W$11)+'СЕТ СН'!$F$14+СВЦЭМ!$D$10+'СЕТ СН'!$F$8*'СЕТ СН'!$F$9-'СЕТ СН'!$F$26</f>
        <v>785.53437771000006</v>
      </c>
      <c r="X32" s="36">
        <f>SUMIFS(СВЦЭМ!$D$33:$D$776,СВЦЭМ!$A$33:$A$776,$A32,СВЦЭМ!$B$33:$B$776,X$11)+'СЕТ СН'!$F$14+СВЦЭМ!$D$10+'СЕТ СН'!$F$8*'СЕТ СН'!$F$9-'СЕТ СН'!$F$26</f>
        <v>747.54572650000011</v>
      </c>
      <c r="Y32" s="36">
        <f>SUMIFS(СВЦЭМ!$D$33:$D$776,СВЦЭМ!$A$33:$A$776,$A32,СВЦЭМ!$B$33:$B$776,Y$11)+'СЕТ СН'!$F$14+СВЦЭМ!$D$10+'СЕТ СН'!$F$8*'СЕТ СН'!$F$9-'СЕТ СН'!$F$26</f>
        <v>717.35968366000009</v>
      </c>
    </row>
    <row r="33" spans="1:27" ht="15.75" x14ac:dyDescent="0.2">
      <c r="A33" s="35">
        <f t="shared" si="0"/>
        <v>43730</v>
      </c>
      <c r="B33" s="36">
        <f>SUMIFS(СВЦЭМ!$D$33:$D$776,СВЦЭМ!$A$33:$A$776,$A33,СВЦЭМ!$B$33:$B$776,B$11)+'СЕТ СН'!$F$14+СВЦЭМ!$D$10+'СЕТ СН'!$F$8*'СЕТ СН'!$F$9-'СЕТ СН'!$F$26</f>
        <v>766.40617115000009</v>
      </c>
      <c r="C33" s="36">
        <f>SUMIFS(СВЦЭМ!$D$33:$D$776,СВЦЭМ!$A$33:$A$776,$A33,СВЦЭМ!$B$33:$B$776,C$11)+'СЕТ СН'!$F$14+СВЦЭМ!$D$10+'СЕТ СН'!$F$8*'СЕТ СН'!$F$9-'СЕТ СН'!$F$26</f>
        <v>796.70264649000001</v>
      </c>
      <c r="D33" s="36">
        <f>SUMIFS(СВЦЭМ!$D$33:$D$776,СВЦЭМ!$A$33:$A$776,$A33,СВЦЭМ!$B$33:$B$776,D$11)+'СЕТ СН'!$F$14+СВЦЭМ!$D$10+'СЕТ СН'!$F$8*'СЕТ СН'!$F$9-'СЕТ СН'!$F$26</f>
        <v>810.38732803000005</v>
      </c>
      <c r="E33" s="36">
        <f>SUMIFS(СВЦЭМ!$D$33:$D$776,СВЦЭМ!$A$33:$A$776,$A33,СВЦЭМ!$B$33:$B$776,E$11)+'СЕТ СН'!$F$14+СВЦЭМ!$D$10+'СЕТ СН'!$F$8*'СЕТ СН'!$F$9-'СЕТ СН'!$F$26</f>
        <v>819.09733044000006</v>
      </c>
      <c r="F33" s="36">
        <f>SUMIFS(СВЦЭМ!$D$33:$D$776,СВЦЭМ!$A$33:$A$776,$A33,СВЦЭМ!$B$33:$B$776,F$11)+'СЕТ СН'!$F$14+СВЦЭМ!$D$10+'СЕТ СН'!$F$8*'СЕТ СН'!$F$9-'СЕТ СН'!$F$26</f>
        <v>825.88495969000007</v>
      </c>
      <c r="G33" s="36">
        <f>SUMIFS(СВЦЭМ!$D$33:$D$776,СВЦЭМ!$A$33:$A$776,$A33,СВЦЭМ!$B$33:$B$776,G$11)+'СЕТ СН'!$F$14+СВЦЭМ!$D$10+'СЕТ СН'!$F$8*'СЕТ СН'!$F$9-'СЕТ СН'!$F$26</f>
        <v>828.89934762000007</v>
      </c>
      <c r="H33" s="36">
        <f>SUMIFS(СВЦЭМ!$D$33:$D$776,СВЦЭМ!$A$33:$A$776,$A33,СВЦЭМ!$B$33:$B$776,H$11)+'СЕТ СН'!$F$14+СВЦЭМ!$D$10+'СЕТ СН'!$F$8*'СЕТ СН'!$F$9-'СЕТ СН'!$F$26</f>
        <v>798.19705084000009</v>
      </c>
      <c r="I33" s="36">
        <f>SUMIFS(СВЦЭМ!$D$33:$D$776,СВЦЭМ!$A$33:$A$776,$A33,СВЦЭМ!$B$33:$B$776,I$11)+'СЕТ СН'!$F$14+СВЦЭМ!$D$10+'СЕТ СН'!$F$8*'СЕТ СН'!$F$9-'СЕТ СН'!$F$26</f>
        <v>777.08971526000005</v>
      </c>
      <c r="J33" s="36">
        <f>SUMIFS(СВЦЭМ!$D$33:$D$776,СВЦЭМ!$A$33:$A$776,$A33,СВЦЭМ!$B$33:$B$776,J$11)+'СЕТ СН'!$F$14+СВЦЭМ!$D$10+'СЕТ СН'!$F$8*'СЕТ СН'!$F$9-'СЕТ СН'!$F$26</f>
        <v>746.89616555000009</v>
      </c>
      <c r="K33" s="36">
        <f>SUMIFS(СВЦЭМ!$D$33:$D$776,СВЦЭМ!$A$33:$A$776,$A33,СВЦЭМ!$B$33:$B$776,K$11)+'СЕТ СН'!$F$14+СВЦЭМ!$D$10+'СЕТ СН'!$F$8*'СЕТ СН'!$F$9-'СЕТ СН'!$F$26</f>
        <v>726.03218698000001</v>
      </c>
      <c r="L33" s="36">
        <f>SUMIFS(СВЦЭМ!$D$33:$D$776,СВЦЭМ!$A$33:$A$776,$A33,СВЦЭМ!$B$33:$B$776,L$11)+'СЕТ СН'!$F$14+СВЦЭМ!$D$10+'СЕТ СН'!$F$8*'СЕТ СН'!$F$9-'СЕТ СН'!$F$26</f>
        <v>726.7348618100001</v>
      </c>
      <c r="M33" s="36">
        <f>SUMIFS(СВЦЭМ!$D$33:$D$776,СВЦЭМ!$A$33:$A$776,$A33,СВЦЭМ!$B$33:$B$776,M$11)+'СЕТ СН'!$F$14+СВЦЭМ!$D$10+'СЕТ СН'!$F$8*'СЕТ СН'!$F$9-'СЕТ СН'!$F$26</f>
        <v>721.7666686</v>
      </c>
      <c r="N33" s="36">
        <f>SUMIFS(СВЦЭМ!$D$33:$D$776,СВЦЭМ!$A$33:$A$776,$A33,СВЦЭМ!$B$33:$B$776,N$11)+'СЕТ СН'!$F$14+СВЦЭМ!$D$10+'СЕТ СН'!$F$8*'СЕТ СН'!$F$9-'СЕТ СН'!$F$26</f>
        <v>715.06100393000008</v>
      </c>
      <c r="O33" s="36">
        <f>SUMIFS(СВЦЭМ!$D$33:$D$776,СВЦЭМ!$A$33:$A$776,$A33,СВЦЭМ!$B$33:$B$776,O$11)+'СЕТ СН'!$F$14+СВЦЭМ!$D$10+'СЕТ СН'!$F$8*'СЕТ СН'!$F$9-'СЕТ СН'!$F$26</f>
        <v>709.22591962000001</v>
      </c>
      <c r="P33" s="36">
        <f>SUMIFS(СВЦЭМ!$D$33:$D$776,СВЦЭМ!$A$33:$A$776,$A33,СВЦЭМ!$B$33:$B$776,P$11)+'СЕТ СН'!$F$14+СВЦЭМ!$D$10+'СЕТ СН'!$F$8*'СЕТ СН'!$F$9-'СЕТ СН'!$F$26</f>
        <v>707.56222319000005</v>
      </c>
      <c r="Q33" s="36">
        <f>SUMIFS(СВЦЭМ!$D$33:$D$776,СВЦЭМ!$A$33:$A$776,$A33,СВЦЭМ!$B$33:$B$776,Q$11)+'СЕТ СН'!$F$14+СВЦЭМ!$D$10+'СЕТ СН'!$F$8*'СЕТ СН'!$F$9-'СЕТ СН'!$F$26</f>
        <v>702.31964997000011</v>
      </c>
      <c r="R33" s="36">
        <f>SUMIFS(СВЦЭМ!$D$33:$D$776,СВЦЭМ!$A$33:$A$776,$A33,СВЦЭМ!$B$33:$B$776,R$11)+'СЕТ СН'!$F$14+СВЦЭМ!$D$10+'СЕТ СН'!$F$8*'СЕТ СН'!$F$9-'СЕТ СН'!$F$26</f>
        <v>711.86651086000006</v>
      </c>
      <c r="S33" s="36">
        <f>SUMIFS(СВЦЭМ!$D$33:$D$776,СВЦЭМ!$A$33:$A$776,$A33,СВЦЭМ!$B$33:$B$776,S$11)+'СЕТ СН'!$F$14+СВЦЭМ!$D$10+'СЕТ СН'!$F$8*'СЕТ СН'!$F$9-'СЕТ СН'!$F$26</f>
        <v>733.63912033000008</v>
      </c>
      <c r="T33" s="36">
        <f>SUMIFS(СВЦЭМ!$D$33:$D$776,СВЦЭМ!$A$33:$A$776,$A33,СВЦЭМ!$B$33:$B$776,T$11)+'СЕТ СН'!$F$14+СВЦЭМ!$D$10+'СЕТ СН'!$F$8*'СЕТ СН'!$F$9-'СЕТ СН'!$F$26</f>
        <v>751.87789647000011</v>
      </c>
      <c r="U33" s="36">
        <f>SUMIFS(СВЦЭМ!$D$33:$D$776,СВЦЭМ!$A$33:$A$776,$A33,СВЦЭМ!$B$33:$B$776,U$11)+'СЕТ СН'!$F$14+СВЦЭМ!$D$10+'СЕТ СН'!$F$8*'СЕТ СН'!$F$9-'СЕТ СН'!$F$26</f>
        <v>788.58517321000011</v>
      </c>
      <c r="V33" s="36">
        <f>SUMIFS(СВЦЭМ!$D$33:$D$776,СВЦЭМ!$A$33:$A$776,$A33,СВЦЭМ!$B$33:$B$776,V$11)+'СЕТ СН'!$F$14+СВЦЭМ!$D$10+'СЕТ СН'!$F$8*'СЕТ СН'!$F$9-'СЕТ СН'!$F$26</f>
        <v>800.19606267000006</v>
      </c>
      <c r="W33" s="36">
        <f>SUMIFS(СВЦЭМ!$D$33:$D$776,СВЦЭМ!$A$33:$A$776,$A33,СВЦЭМ!$B$33:$B$776,W$11)+'СЕТ СН'!$F$14+СВЦЭМ!$D$10+'СЕТ СН'!$F$8*'СЕТ СН'!$F$9-'СЕТ СН'!$F$26</f>
        <v>796.00909347000004</v>
      </c>
      <c r="X33" s="36">
        <f>SUMIFS(СВЦЭМ!$D$33:$D$776,СВЦЭМ!$A$33:$A$776,$A33,СВЦЭМ!$B$33:$B$776,X$11)+'СЕТ СН'!$F$14+СВЦЭМ!$D$10+'СЕТ СН'!$F$8*'СЕТ СН'!$F$9-'СЕТ СН'!$F$26</f>
        <v>768.51604270000007</v>
      </c>
      <c r="Y33" s="36">
        <f>SUMIFS(СВЦЭМ!$D$33:$D$776,СВЦЭМ!$A$33:$A$776,$A33,СВЦЭМ!$B$33:$B$776,Y$11)+'СЕТ СН'!$F$14+СВЦЭМ!$D$10+'СЕТ СН'!$F$8*'СЕТ СН'!$F$9-'СЕТ СН'!$F$26</f>
        <v>739.64805801000011</v>
      </c>
    </row>
    <row r="34" spans="1:27" ht="15.75" x14ac:dyDescent="0.2">
      <c r="A34" s="35">
        <f t="shared" si="0"/>
        <v>43731</v>
      </c>
      <c r="B34" s="36">
        <f>SUMIFS(СВЦЭМ!$D$33:$D$776,СВЦЭМ!$A$33:$A$776,$A34,СВЦЭМ!$B$33:$B$776,B$11)+'СЕТ СН'!$F$14+СВЦЭМ!$D$10+'СЕТ СН'!$F$8*'СЕТ СН'!$F$9-'СЕТ СН'!$F$26</f>
        <v>799.69578529</v>
      </c>
      <c r="C34" s="36">
        <f>SUMIFS(СВЦЭМ!$D$33:$D$776,СВЦЭМ!$A$33:$A$776,$A34,СВЦЭМ!$B$33:$B$776,C$11)+'СЕТ СН'!$F$14+СВЦЭМ!$D$10+'СЕТ СН'!$F$8*'СЕТ СН'!$F$9-'СЕТ СН'!$F$26</f>
        <v>828.50056323000001</v>
      </c>
      <c r="D34" s="36">
        <f>SUMIFS(СВЦЭМ!$D$33:$D$776,СВЦЭМ!$A$33:$A$776,$A34,СВЦЭМ!$B$33:$B$776,D$11)+'СЕТ СН'!$F$14+СВЦЭМ!$D$10+'СЕТ СН'!$F$8*'СЕТ СН'!$F$9-'СЕТ СН'!$F$26</f>
        <v>858.22029481000004</v>
      </c>
      <c r="E34" s="36">
        <f>SUMIFS(СВЦЭМ!$D$33:$D$776,СВЦЭМ!$A$33:$A$776,$A34,СВЦЭМ!$B$33:$B$776,E$11)+'СЕТ СН'!$F$14+СВЦЭМ!$D$10+'СЕТ СН'!$F$8*'СЕТ СН'!$F$9-'СЕТ СН'!$F$26</f>
        <v>874.06386222000003</v>
      </c>
      <c r="F34" s="36">
        <f>SUMIFS(СВЦЭМ!$D$33:$D$776,СВЦЭМ!$A$33:$A$776,$A34,СВЦЭМ!$B$33:$B$776,F$11)+'СЕТ СН'!$F$14+СВЦЭМ!$D$10+'СЕТ СН'!$F$8*'СЕТ СН'!$F$9-'СЕТ СН'!$F$26</f>
        <v>880.17589885000007</v>
      </c>
      <c r="G34" s="36">
        <f>SUMIFS(СВЦЭМ!$D$33:$D$776,СВЦЭМ!$A$33:$A$776,$A34,СВЦЭМ!$B$33:$B$776,G$11)+'СЕТ СН'!$F$14+СВЦЭМ!$D$10+'СЕТ СН'!$F$8*'СЕТ СН'!$F$9-'СЕТ СН'!$F$26</f>
        <v>866.52130206000004</v>
      </c>
      <c r="H34" s="36">
        <f>SUMIFS(СВЦЭМ!$D$33:$D$776,СВЦЭМ!$A$33:$A$776,$A34,СВЦЭМ!$B$33:$B$776,H$11)+'СЕТ СН'!$F$14+СВЦЭМ!$D$10+'СЕТ СН'!$F$8*'СЕТ СН'!$F$9-'СЕТ СН'!$F$26</f>
        <v>819.68078777000005</v>
      </c>
      <c r="I34" s="36">
        <f>SUMIFS(СВЦЭМ!$D$33:$D$776,СВЦЭМ!$A$33:$A$776,$A34,СВЦЭМ!$B$33:$B$776,I$11)+'СЕТ СН'!$F$14+СВЦЭМ!$D$10+'СЕТ СН'!$F$8*'СЕТ СН'!$F$9-'СЕТ СН'!$F$26</f>
        <v>750.02850431000002</v>
      </c>
      <c r="J34" s="36">
        <f>SUMIFS(СВЦЭМ!$D$33:$D$776,СВЦЭМ!$A$33:$A$776,$A34,СВЦЭМ!$B$33:$B$776,J$11)+'СЕТ СН'!$F$14+СВЦЭМ!$D$10+'СЕТ СН'!$F$8*'СЕТ СН'!$F$9-'СЕТ СН'!$F$26</f>
        <v>732.62006961000009</v>
      </c>
      <c r="K34" s="36">
        <f>SUMIFS(СВЦЭМ!$D$33:$D$776,СВЦЭМ!$A$33:$A$776,$A34,СВЦЭМ!$B$33:$B$776,K$11)+'СЕТ СН'!$F$14+СВЦЭМ!$D$10+'СЕТ СН'!$F$8*'СЕТ СН'!$F$9-'СЕТ СН'!$F$26</f>
        <v>713.61428265000006</v>
      </c>
      <c r="L34" s="36">
        <f>SUMIFS(СВЦЭМ!$D$33:$D$776,СВЦЭМ!$A$33:$A$776,$A34,СВЦЭМ!$B$33:$B$776,L$11)+'СЕТ СН'!$F$14+СВЦЭМ!$D$10+'СЕТ СН'!$F$8*'СЕТ СН'!$F$9-'СЕТ СН'!$F$26</f>
        <v>705.98611492000009</v>
      </c>
      <c r="M34" s="36">
        <f>SUMIFS(СВЦЭМ!$D$33:$D$776,СВЦЭМ!$A$33:$A$776,$A34,СВЦЭМ!$B$33:$B$776,M$11)+'СЕТ СН'!$F$14+СВЦЭМ!$D$10+'СЕТ СН'!$F$8*'СЕТ СН'!$F$9-'СЕТ СН'!$F$26</f>
        <v>710.53984655000011</v>
      </c>
      <c r="N34" s="36">
        <f>SUMIFS(СВЦЭМ!$D$33:$D$776,СВЦЭМ!$A$33:$A$776,$A34,СВЦЭМ!$B$33:$B$776,N$11)+'СЕТ СН'!$F$14+СВЦЭМ!$D$10+'СЕТ СН'!$F$8*'СЕТ СН'!$F$9-'СЕТ СН'!$F$26</f>
        <v>713.93151232000002</v>
      </c>
      <c r="O34" s="36">
        <f>SUMIFS(СВЦЭМ!$D$33:$D$776,СВЦЭМ!$A$33:$A$776,$A34,СВЦЭМ!$B$33:$B$776,O$11)+'СЕТ СН'!$F$14+СВЦЭМ!$D$10+'СЕТ СН'!$F$8*'СЕТ СН'!$F$9-'СЕТ СН'!$F$26</f>
        <v>718.72645488000001</v>
      </c>
      <c r="P34" s="36">
        <f>SUMIFS(СВЦЭМ!$D$33:$D$776,СВЦЭМ!$A$33:$A$776,$A34,СВЦЭМ!$B$33:$B$776,P$11)+'СЕТ СН'!$F$14+СВЦЭМ!$D$10+'СЕТ СН'!$F$8*'СЕТ СН'!$F$9-'СЕТ СН'!$F$26</f>
        <v>718.33991179000009</v>
      </c>
      <c r="Q34" s="36">
        <f>SUMIFS(СВЦЭМ!$D$33:$D$776,СВЦЭМ!$A$33:$A$776,$A34,СВЦЭМ!$B$33:$B$776,Q$11)+'СЕТ СН'!$F$14+СВЦЭМ!$D$10+'СЕТ СН'!$F$8*'СЕТ СН'!$F$9-'СЕТ СН'!$F$26</f>
        <v>729.29870043000005</v>
      </c>
      <c r="R34" s="36">
        <f>SUMIFS(СВЦЭМ!$D$33:$D$776,СВЦЭМ!$A$33:$A$776,$A34,СВЦЭМ!$B$33:$B$776,R$11)+'СЕТ СН'!$F$14+СВЦЭМ!$D$10+'СЕТ СН'!$F$8*'СЕТ СН'!$F$9-'СЕТ СН'!$F$26</f>
        <v>695.98380913000005</v>
      </c>
      <c r="S34" s="36">
        <f>SUMIFS(СВЦЭМ!$D$33:$D$776,СВЦЭМ!$A$33:$A$776,$A34,СВЦЭМ!$B$33:$B$776,S$11)+'СЕТ СН'!$F$14+СВЦЭМ!$D$10+'СЕТ СН'!$F$8*'СЕТ СН'!$F$9-'СЕТ СН'!$F$26</f>
        <v>652.18649883000001</v>
      </c>
      <c r="T34" s="36">
        <f>SUMIFS(СВЦЭМ!$D$33:$D$776,СВЦЭМ!$A$33:$A$776,$A34,СВЦЭМ!$B$33:$B$776,T$11)+'СЕТ СН'!$F$14+СВЦЭМ!$D$10+'СЕТ СН'!$F$8*'СЕТ СН'!$F$9-'СЕТ СН'!$F$26</f>
        <v>661.94345750000002</v>
      </c>
      <c r="U34" s="36">
        <f>SUMIFS(СВЦЭМ!$D$33:$D$776,СВЦЭМ!$A$33:$A$776,$A34,СВЦЭМ!$B$33:$B$776,U$11)+'СЕТ СН'!$F$14+СВЦЭМ!$D$10+'СЕТ СН'!$F$8*'СЕТ СН'!$F$9-'СЕТ СН'!$F$26</f>
        <v>698.96892908000007</v>
      </c>
      <c r="V34" s="36">
        <f>SUMIFS(СВЦЭМ!$D$33:$D$776,СВЦЭМ!$A$33:$A$776,$A34,СВЦЭМ!$B$33:$B$776,V$11)+'СЕТ СН'!$F$14+СВЦЭМ!$D$10+'СЕТ СН'!$F$8*'СЕТ СН'!$F$9-'СЕТ СН'!$F$26</f>
        <v>704.60055190000003</v>
      </c>
      <c r="W34" s="36">
        <f>SUMIFS(СВЦЭМ!$D$33:$D$776,СВЦЭМ!$A$33:$A$776,$A34,СВЦЭМ!$B$33:$B$776,W$11)+'СЕТ СН'!$F$14+СВЦЭМ!$D$10+'СЕТ СН'!$F$8*'СЕТ СН'!$F$9-'СЕТ СН'!$F$26</f>
        <v>706.35602153000002</v>
      </c>
      <c r="X34" s="36">
        <f>SUMIFS(СВЦЭМ!$D$33:$D$776,СВЦЭМ!$A$33:$A$776,$A34,СВЦЭМ!$B$33:$B$776,X$11)+'СЕТ СН'!$F$14+СВЦЭМ!$D$10+'СЕТ СН'!$F$8*'СЕТ СН'!$F$9-'СЕТ СН'!$F$26</f>
        <v>675.65729674000011</v>
      </c>
      <c r="Y34" s="36">
        <f>SUMIFS(СВЦЭМ!$D$33:$D$776,СВЦЭМ!$A$33:$A$776,$A34,СВЦЭМ!$B$33:$B$776,Y$11)+'СЕТ СН'!$F$14+СВЦЭМ!$D$10+'СЕТ СН'!$F$8*'СЕТ СН'!$F$9-'СЕТ СН'!$F$26</f>
        <v>701.10123632000011</v>
      </c>
    </row>
    <row r="35" spans="1:27" ht="15.75" x14ac:dyDescent="0.2">
      <c r="A35" s="35">
        <f t="shared" si="0"/>
        <v>43732</v>
      </c>
      <c r="B35" s="36">
        <f>SUMIFS(СВЦЭМ!$D$33:$D$776,СВЦЭМ!$A$33:$A$776,$A35,СВЦЭМ!$B$33:$B$776,B$11)+'СЕТ СН'!$F$14+СВЦЭМ!$D$10+'СЕТ СН'!$F$8*'СЕТ СН'!$F$9-'СЕТ СН'!$F$26</f>
        <v>801.63006122000002</v>
      </c>
      <c r="C35" s="36">
        <f>SUMIFS(СВЦЭМ!$D$33:$D$776,СВЦЭМ!$A$33:$A$776,$A35,СВЦЭМ!$B$33:$B$776,C$11)+'СЕТ СН'!$F$14+СВЦЭМ!$D$10+'СЕТ СН'!$F$8*'СЕТ СН'!$F$9-'СЕТ СН'!$F$26</f>
        <v>827.79458803000011</v>
      </c>
      <c r="D35" s="36">
        <f>SUMIFS(СВЦЭМ!$D$33:$D$776,СВЦЭМ!$A$33:$A$776,$A35,СВЦЭМ!$B$33:$B$776,D$11)+'СЕТ СН'!$F$14+СВЦЭМ!$D$10+'СЕТ СН'!$F$8*'СЕТ СН'!$F$9-'СЕТ СН'!$F$26</f>
        <v>837.99410005000004</v>
      </c>
      <c r="E35" s="36">
        <f>SUMIFS(СВЦЭМ!$D$33:$D$776,СВЦЭМ!$A$33:$A$776,$A35,СВЦЭМ!$B$33:$B$776,E$11)+'СЕТ СН'!$F$14+СВЦЭМ!$D$10+'СЕТ СН'!$F$8*'СЕТ СН'!$F$9-'СЕТ СН'!$F$26</f>
        <v>845.15883772000007</v>
      </c>
      <c r="F35" s="36">
        <f>SUMIFS(СВЦЭМ!$D$33:$D$776,СВЦЭМ!$A$33:$A$776,$A35,СВЦЭМ!$B$33:$B$776,F$11)+'СЕТ СН'!$F$14+СВЦЭМ!$D$10+'СЕТ СН'!$F$8*'СЕТ СН'!$F$9-'СЕТ СН'!$F$26</f>
        <v>837.1854997800001</v>
      </c>
      <c r="G35" s="36">
        <f>SUMIFS(СВЦЭМ!$D$33:$D$776,СВЦЭМ!$A$33:$A$776,$A35,СВЦЭМ!$B$33:$B$776,G$11)+'СЕТ СН'!$F$14+СВЦЭМ!$D$10+'СЕТ СН'!$F$8*'СЕТ СН'!$F$9-'СЕТ СН'!$F$26</f>
        <v>824.3338213400001</v>
      </c>
      <c r="H35" s="36">
        <f>SUMIFS(СВЦЭМ!$D$33:$D$776,СВЦЭМ!$A$33:$A$776,$A35,СВЦЭМ!$B$33:$B$776,H$11)+'СЕТ СН'!$F$14+СВЦЭМ!$D$10+'СЕТ СН'!$F$8*'СЕТ СН'!$F$9-'СЕТ СН'!$F$26</f>
        <v>782.42770502000008</v>
      </c>
      <c r="I35" s="36">
        <f>SUMIFS(СВЦЭМ!$D$33:$D$776,СВЦЭМ!$A$33:$A$776,$A35,СВЦЭМ!$B$33:$B$776,I$11)+'СЕТ СН'!$F$14+СВЦЭМ!$D$10+'СЕТ СН'!$F$8*'СЕТ СН'!$F$9-'СЕТ СН'!$F$26</f>
        <v>737.90532402000008</v>
      </c>
      <c r="J35" s="36">
        <f>SUMIFS(СВЦЭМ!$D$33:$D$776,СВЦЭМ!$A$33:$A$776,$A35,СВЦЭМ!$B$33:$B$776,J$11)+'СЕТ СН'!$F$14+СВЦЭМ!$D$10+'СЕТ СН'!$F$8*'СЕТ СН'!$F$9-'СЕТ СН'!$F$26</f>
        <v>729.89013005000004</v>
      </c>
      <c r="K35" s="36">
        <f>SUMIFS(СВЦЭМ!$D$33:$D$776,СВЦЭМ!$A$33:$A$776,$A35,СВЦЭМ!$B$33:$B$776,K$11)+'СЕТ СН'!$F$14+СВЦЭМ!$D$10+'СЕТ СН'!$F$8*'СЕТ СН'!$F$9-'СЕТ СН'!$F$26</f>
        <v>734.20627309000008</v>
      </c>
      <c r="L35" s="36">
        <f>SUMIFS(СВЦЭМ!$D$33:$D$776,СВЦЭМ!$A$33:$A$776,$A35,СВЦЭМ!$B$33:$B$776,L$11)+'СЕТ СН'!$F$14+СВЦЭМ!$D$10+'СЕТ СН'!$F$8*'СЕТ СН'!$F$9-'СЕТ СН'!$F$26</f>
        <v>736.67357284000002</v>
      </c>
      <c r="M35" s="36">
        <f>SUMIFS(СВЦЭМ!$D$33:$D$776,СВЦЭМ!$A$33:$A$776,$A35,СВЦЭМ!$B$33:$B$776,M$11)+'СЕТ СН'!$F$14+СВЦЭМ!$D$10+'СЕТ СН'!$F$8*'СЕТ СН'!$F$9-'СЕТ СН'!$F$26</f>
        <v>728.97924222000006</v>
      </c>
      <c r="N35" s="36">
        <f>SUMIFS(СВЦЭМ!$D$33:$D$776,СВЦЭМ!$A$33:$A$776,$A35,СВЦЭМ!$B$33:$B$776,N$11)+'СЕТ СН'!$F$14+СВЦЭМ!$D$10+'СЕТ СН'!$F$8*'СЕТ СН'!$F$9-'СЕТ СН'!$F$26</f>
        <v>723.42802412000003</v>
      </c>
      <c r="O35" s="36">
        <f>SUMIFS(СВЦЭМ!$D$33:$D$776,СВЦЭМ!$A$33:$A$776,$A35,СВЦЭМ!$B$33:$B$776,O$11)+'СЕТ СН'!$F$14+СВЦЭМ!$D$10+'СЕТ СН'!$F$8*'СЕТ СН'!$F$9-'СЕТ СН'!$F$26</f>
        <v>726.23457190000011</v>
      </c>
      <c r="P35" s="36">
        <f>SUMIFS(СВЦЭМ!$D$33:$D$776,СВЦЭМ!$A$33:$A$776,$A35,СВЦЭМ!$B$33:$B$776,P$11)+'СЕТ СН'!$F$14+СВЦЭМ!$D$10+'СЕТ СН'!$F$8*'СЕТ СН'!$F$9-'СЕТ СН'!$F$26</f>
        <v>725.40455265000003</v>
      </c>
      <c r="Q35" s="36">
        <f>SUMIFS(СВЦЭМ!$D$33:$D$776,СВЦЭМ!$A$33:$A$776,$A35,СВЦЭМ!$B$33:$B$776,Q$11)+'СЕТ СН'!$F$14+СВЦЭМ!$D$10+'СЕТ СН'!$F$8*'СЕТ СН'!$F$9-'СЕТ СН'!$F$26</f>
        <v>725.11348596000005</v>
      </c>
      <c r="R35" s="36">
        <f>SUMIFS(СВЦЭМ!$D$33:$D$776,СВЦЭМ!$A$33:$A$776,$A35,СВЦЭМ!$B$33:$B$776,R$11)+'СЕТ СН'!$F$14+СВЦЭМ!$D$10+'СЕТ СН'!$F$8*'СЕТ СН'!$F$9-'СЕТ СН'!$F$26</f>
        <v>689.7842803100001</v>
      </c>
      <c r="S35" s="36">
        <f>SUMIFS(СВЦЭМ!$D$33:$D$776,СВЦЭМ!$A$33:$A$776,$A35,СВЦЭМ!$B$33:$B$776,S$11)+'СЕТ СН'!$F$14+СВЦЭМ!$D$10+'СЕТ СН'!$F$8*'СЕТ СН'!$F$9-'СЕТ СН'!$F$26</f>
        <v>651.02963790000001</v>
      </c>
      <c r="T35" s="36">
        <f>SUMIFS(СВЦЭМ!$D$33:$D$776,СВЦЭМ!$A$33:$A$776,$A35,СВЦЭМ!$B$33:$B$776,T$11)+'СЕТ СН'!$F$14+СВЦЭМ!$D$10+'СЕТ СН'!$F$8*'СЕТ СН'!$F$9-'СЕТ СН'!$F$26</f>
        <v>659.01895019000006</v>
      </c>
      <c r="U35" s="36">
        <f>SUMIFS(СВЦЭМ!$D$33:$D$776,СВЦЭМ!$A$33:$A$776,$A35,СВЦЭМ!$B$33:$B$776,U$11)+'СЕТ СН'!$F$14+СВЦЭМ!$D$10+'СЕТ СН'!$F$8*'СЕТ СН'!$F$9-'СЕТ СН'!$F$26</f>
        <v>682.93948994000004</v>
      </c>
      <c r="V35" s="36">
        <f>SUMIFS(СВЦЭМ!$D$33:$D$776,СВЦЭМ!$A$33:$A$776,$A35,СВЦЭМ!$B$33:$B$776,V$11)+'СЕТ СН'!$F$14+СВЦЭМ!$D$10+'СЕТ СН'!$F$8*'СЕТ СН'!$F$9-'СЕТ СН'!$F$26</f>
        <v>690.28334557000005</v>
      </c>
      <c r="W35" s="36">
        <f>SUMIFS(СВЦЭМ!$D$33:$D$776,СВЦЭМ!$A$33:$A$776,$A35,СВЦЭМ!$B$33:$B$776,W$11)+'СЕТ СН'!$F$14+СВЦЭМ!$D$10+'СЕТ СН'!$F$8*'СЕТ СН'!$F$9-'СЕТ СН'!$F$26</f>
        <v>679.54787571000008</v>
      </c>
      <c r="X35" s="36">
        <f>SUMIFS(СВЦЭМ!$D$33:$D$776,СВЦЭМ!$A$33:$A$776,$A35,СВЦЭМ!$B$33:$B$776,X$11)+'СЕТ СН'!$F$14+СВЦЭМ!$D$10+'СЕТ СН'!$F$8*'СЕТ СН'!$F$9-'СЕТ СН'!$F$26</f>
        <v>652.47669923000001</v>
      </c>
      <c r="Y35" s="36">
        <f>SUMIFS(СВЦЭМ!$D$33:$D$776,СВЦЭМ!$A$33:$A$776,$A35,СВЦЭМ!$B$33:$B$776,Y$11)+'СЕТ СН'!$F$14+СВЦЭМ!$D$10+'СЕТ СН'!$F$8*'СЕТ СН'!$F$9-'СЕТ СН'!$F$26</f>
        <v>693.16587124</v>
      </c>
    </row>
    <row r="36" spans="1:27" ht="15.75" x14ac:dyDescent="0.2">
      <c r="A36" s="35">
        <f t="shared" si="0"/>
        <v>43733</v>
      </c>
      <c r="B36" s="36">
        <f>SUMIFS(СВЦЭМ!$D$33:$D$776,СВЦЭМ!$A$33:$A$776,$A36,СВЦЭМ!$B$33:$B$776,B$11)+'СЕТ СН'!$F$14+СВЦЭМ!$D$10+'СЕТ СН'!$F$8*'СЕТ СН'!$F$9-'СЕТ СН'!$F$26</f>
        <v>746.84695238000006</v>
      </c>
      <c r="C36" s="36">
        <f>SUMIFS(СВЦЭМ!$D$33:$D$776,СВЦЭМ!$A$33:$A$776,$A36,СВЦЭМ!$B$33:$B$776,C$11)+'СЕТ СН'!$F$14+СВЦЭМ!$D$10+'СЕТ СН'!$F$8*'СЕТ СН'!$F$9-'СЕТ СН'!$F$26</f>
        <v>776.07075865000002</v>
      </c>
      <c r="D36" s="36">
        <f>SUMIFS(СВЦЭМ!$D$33:$D$776,СВЦЭМ!$A$33:$A$776,$A36,СВЦЭМ!$B$33:$B$776,D$11)+'СЕТ СН'!$F$14+СВЦЭМ!$D$10+'СЕТ СН'!$F$8*'СЕТ СН'!$F$9-'СЕТ СН'!$F$26</f>
        <v>793.83406588000003</v>
      </c>
      <c r="E36" s="36">
        <f>SUMIFS(СВЦЭМ!$D$33:$D$776,СВЦЭМ!$A$33:$A$776,$A36,СВЦЭМ!$B$33:$B$776,E$11)+'СЕТ СН'!$F$14+СВЦЭМ!$D$10+'СЕТ СН'!$F$8*'СЕТ СН'!$F$9-'СЕТ СН'!$F$26</f>
        <v>788.72021827000003</v>
      </c>
      <c r="F36" s="36">
        <f>SUMIFS(СВЦЭМ!$D$33:$D$776,СВЦЭМ!$A$33:$A$776,$A36,СВЦЭМ!$B$33:$B$776,F$11)+'СЕТ СН'!$F$14+СВЦЭМ!$D$10+'СЕТ СН'!$F$8*'СЕТ СН'!$F$9-'СЕТ СН'!$F$26</f>
        <v>789.53016207000007</v>
      </c>
      <c r="G36" s="36">
        <f>SUMIFS(СВЦЭМ!$D$33:$D$776,СВЦЭМ!$A$33:$A$776,$A36,СВЦЭМ!$B$33:$B$776,G$11)+'СЕТ СН'!$F$14+СВЦЭМ!$D$10+'СЕТ СН'!$F$8*'СЕТ СН'!$F$9-'СЕТ СН'!$F$26</f>
        <v>776.32959276000008</v>
      </c>
      <c r="H36" s="36">
        <f>SUMIFS(СВЦЭМ!$D$33:$D$776,СВЦЭМ!$A$33:$A$776,$A36,СВЦЭМ!$B$33:$B$776,H$11)+'СЕТ СН'!$F$14+СВЦЭМ!$D$10+'СЕТ СН'!$F$8*'СЕТ СН'!$F$9-'СЕТ СН'!$F$26</f>
        <v>732.5721005900001</v>
      </c>
      <c r="I36" s="36">
        <f>SUMIFS(СВЦЭМ!$D$33:$D$776,СВЦЭМ!$A$33:$A$776,$A36,СВЦЭМ!$B$33:$B$776,I$11)+'СЕТ СН'!$F$14+СВЦЭМ!$D$10+'СЕТ СН'!$F$8*'СЕТ СН'!$F$9-'СЕТ СН'!$F$26</f>
        <v>688.0078275300001</v>
      </c>
      <c r="J36" s="36">
        <f>SUMIFS(СВЦЭМ!$D$33:$D$776,СВЦЭМ!$A$33:$A$776,$A36,СВЦЭМ!$B$33:$B$776,J$11)+'СЕТ СН'!$F$14+СВЦЭМ!$D$10+'СЕТ СН'!$F$8*'СЕТ СН'!$F$9-'СЕТ СН'!$F$26</f>
        <v>662.50049285000011</v>
      </c>
      <c r="K36" s="36">
        <f>SUMIFS(СВЦЭМ!$D$33:$D$776,СВЦЭМ!$A$33:$A$776,$A36,СВЦЭМ!$B$33:$B$776,K$11)+'СЕТ СН'!$F$14+СВЦЭМ!$D$10+'СЕТ СН'!$F$8*'СЕТ СН'!$F$9-'СЕТ СН'!$F$26</f>
        <v>651.13656534000006</v>
      </c>
      <c r="L36" s="36">
        <f>SUMIFS(СВЦЭМ!$D$33:$D$776,СВЦЭМ!$A$33:$A$776,$A36,СВЦЭМ!$B$33:$B$776,L$11)+'СЕТ СН'!$F$14+СВЦЭМ!$D$10+'СЕТ СН'!$F$8*'СЕТ СН'!$F$9-'СЕТ СН'!$F$26</f>
        <v>654.33878274000006</v>
      </c>
      <c r="M36" s="36">
        <f>SUMIFS(СВЦЭМ!$D$33:$D$776,СВЦЭМ!$A$33:$A$776,$A36,СВЦЭМ!$B$33:$B$776,M$11)+'СЕТ СН'!$F$14+СВЦЭМ!$D$10+'СЕТ СН'!$F$8*'СЕТ СН'!$F$9-'СЕТ СН'!$F$26</f>
        <v>664.08247291000009</v>
      </c>
      <c r="N36" s="36">
        <f>SUMIFS(СВЦЭМ!$D$33:$D$776,СВЦЭМ!$A$33:$A$776,$A36,СВЦЭМ!$B$33:$B$776,N$11)+'СЕТ СН'!$F$14+СВЦЭМ!$D$10+'СЕТ СН'!$F$8*'СЕТ СН'!$F$9-'СЕТ СН'!$F$26</f>
        <v>671.7350852300001</v>
      </c>
      <c r="O36" s="36">
        <f>SUMIFS(СВЦЭМ!$D$33:$D$776,СВЦЭМ!$A$33:$A$776,$A36,СВЦЭМ!$B$33:$B$776,O$11)+'СЕТ СН'!$F$14+СВЦЭМ!$D$10+'СЕТ СН'!$F$8*'СЕТ СН'!$F$9-'СЕТ СН'!$F$26</f>
        <v>674.83066565000001</v>
      </c>
      <c r="P36" s="36">
        <f>SUMIFS(СВЦЭМ!$D$33:$D$776,СВЦЭМ!$A$33:$A$776,$A36,СВЦЭМ!$B$33:$B$776,P$11)+'СЕТ СН'!$F$14+СВЦЭМ!$D$10+'СЕТ СН'!$F$8*'СЕТ СН'!$F$9-'СЕТ СН'!$F$26</f>
        <v>684.35416730000009</v>
      </c>
      <c r="Q36" s="36">
        <f>SUMIFS(СВЦЭМ!$D$33:$D$776,СВЦЭМ!$A$33:$A$776,$A36,СВЦЭМ!$B$33:$B$776,Q$11)+'СЕТ СН'!$F$14+СВЦЭМ!$D$10+'СЕТ СН'!$F$8*'СЕТ СН'!$F$9-'СЕТ СН'!$F$26</f>
        <v>688.08095551000008</v>
      </c>
      <c r="R36" s="36">
        <f>SUMIFS(СВЦЭМ!$D$33:$D$776,СВЦЭМ!$A$33:$A$776,$A36,СВЦЭМ!$B$33:$B$776,R$11)+'СЕТ СН'!$F$14+СВЦЭМ!$D$10+'СЕТ СН'!$F$8*'СЕТ СН'!$F$9-'СЕТ СН'!$F$26</f>
        <v>698.8334882800001</v>
      </c>
      <c r="S36" s="36">
        <f>SUMIFS(СВЦЭМ!$D$33:$D$776,СВЦЭМ!$A$33:$A$776,$A36,СВЦЭМ!$B$33:$B$776,S$11)+'СЕТ СН'!$F$14+СВЦЭМ!$D$10+'СЕТ СН'!$F$8*'СЕТ СН'!$F$9-'СЕТ СН'!$F$26</f>
        <v>701.64324670000008</v>
      </c>
      <c r="T36" s="36">
        <f>SUMIFS(СВЦЭМ!$D$33:$D$776,СВЦЭМ!$A$33:$A$776,$A36,СВЦЭМ!$B$33:$B$776,T$11)+'СЕТ СН'!$F$14+СВЦЭМ!$D$10+'СЕТ СН'!$F$8*'СЕТ СН'!$F$9-'СЕТ СН'!$F$26</f>
        <v>698.68323457000008</v>
      </c>
      <c r="U36" s="36">
        <f>SUMIFS(СВЦЭМ!$D$33:$D$776,СВЦЭМ!$A$33:$A$776,$A36,СВЦЭМ!$B$33:$B$776,U$11)+'СЕТ СН'!$F$14+СВЦЭМ!$D$10+'СЕТ СН'!$F$8*'СЕТ СН'!$F$9-'СЕТ СН'!$F$26</f>
        <v>714.47941344000003</v>
      </c>
      <c r="V36" s="36">
        <f>SUMIFS(СВЦЭМ!$D$33:$D$776,СВЦЭМ!$A$33:$A$776,$A36,СВЦЭМ!$B$33:$B$776,V$11)+'СЕТ СН'!$F$14+СВЦЭМ!$D$10+'СЕТ СН'!$F$8*'СЕТ СН'!$F$9-'СЕТ СН'!$F$26</f>
        <v>721.07126784000002</v>
      </c>
      <c r="W36" s="36">
        <f>SUMIFS(СВЦЭМ!$D$33:$D$776,СВЦЭМ!$A$33:$A$776,$A36,СВЦЭМ!$B$33:$B$776,W$11)+'СЕТ СН'!$F$14+СВЦЭМ!$D$10+'СЕТ СН'!$F$8*'СЕТ СН'!$F$9-'СЕТ СН'!$F$26</f>
        <v>704.02342174</v>
      </c>
      <c r="X36" s="36">
        <f>SUMIFS(СВЦЭМ!$D$33:$D$776,СВЦЭМ!$A$33:$A$776,$A36,СВЦЭМ!$B$33:$B$776,X$11)+'СЕТ СН'!$F$14+СВЦЭМ!$D$10+'СЕТ СН'!$F$8*'СЕТ СН'!$F$9-'СЕТ СН'!$F$26</f>
        <v>687.42636399000003</v>
      </c>
      <c r="Y36" s="36">
        <f>SUMIFS(СВЦЭМ!$D$33:$D$776,СВЦЭМ!$A$33:$A$776,$A36,СВЦЭМ!$B$33:$B$776,Y$11)+'СЕТ СН'!$F$14+СВЦЭМ!$D$10+'СЕТ СН'!$F$8*'СЕТ СН'!$F$9-'СЕТ СН'!$F$26</f>
        <v>671.92893752000009</v>
      </c>
    </row>
    <row r="37" spans="1:27" ht="15.75" x14ac:dyDescent="0.2">
      <c r="A37" s="35">
        <f t="shared" si="0"/>
        <v>43734</v>
      </c>
      <c r="B37" s="36">
        <f>SUMIFS(СВЦЭМ!$D$33:$D$776,СВЦЭМ!$A$33:$A$776,$A37,СВЦЭМ!$B$33:$B$776,B$11)+'СЕТ СН'!$F$14+СВЦЭМ!$D$10+'СЕТ СН'!$F$8*'СЕТ СН'!$F$9-'СЕТ СН'!$F$26</f>
        <v>723.32635969</v>
      </c>
      <c r="C37" s="36">
        <f>SUMIFS(СВЦЭМ!$D$33:$D$776,СВЦЭМ!$A$33:$A$776,$A37,СВЦЭМ!$B$33:$B$776,C$11)+'СЕТ СН'!$F$14+СВЦЭМ!$D$10+'СЕТ СН'!$F$8*'СЕТ СН'!$F$9-'СЕТ СН'!$F$26</f>
        <v>764.21541405000005</v>
      </c>
      <c r="D37" s="36">
        <f>SUMIFS(СВЦЭМ!$D$33:$D$776,СВЦЭМ!$A$33:$A$776,$A37,СВЦЭМ!$B$33:$B$776,D$11)+'СЕТ СН'!$F$14+СВЦЭМ!$D$10+'СЕТ СН'!$F$8*'СЕТ СН'!$F$9-'СЕТ СН'!$F$26</f>
        <v>793.01106399000003</v>
      </c>
      <c r="E37" s="36">
        <f>SUMIFS(СВЦЭМ!$D$33:$D$776,СВЦЭМ!$A$33:$A$776,$A37,СВЦЭМ!$B$33:$B$776,E$11)+'СЕТ СН'!$F$14+СВЦЭМ!$D$10+'СЕТ СН'!$F$8*'СЕТ СН'!$F$9-'СЕТ СН'!$F$26</f>
        <v>804.32977639000001</v>
      </c>
      <c r="F37" s="36">
        <f>SUMIFS(СВЦЭМ!$D$33:$D$776,СВЦЭМ!$A$33:$A$776,$A37,СВЦЭМ!$B$33:$B$776,F$11)+'СЕТ СН'!$F$14+СВЦЭМ!$D$10+'СЕТ СН'!$F$8*'СЕТ СН'!$F$9-'СЕТ СН'!$F$26</f>
        <v>794.7259183000001</v>
      </c>
      <c r="G37" s="36">
        <f>SUMIFS(СВЦЭМ!$D$33:$D$776,СВЦЭМ!$A$33:$A$776,$A37,СВЦЭМ!$B$33:$B$776,G$11)+'СЕТ СН'!$F$14+СВЦЭМ!$D$10+'СЕТ СН'!$F$8*'СЕТ СН'!$F$9-'СЕТ СН'!$F$26</f>
        <v>784.6885170700001</v>
      </c>
      <c r="H37" s="36">
        <f>SUMIFS(СВЦЭМ!$D$33:$D$776,СВЦЭМ!$A$33:$A$776,$A37,СВЦЭМ!$B$33:$B$776,H$11)+'СЕТ СН'!$F$14+СВЦЭМ!$D$10+'СЕТ СН'!$F$8*'СЕТ СН'!$F$9-'СЕТ СН'!$F$26</f>
        <v>740.06632207000007</v>
      </c>
      <c r="I37" s="36">
        <f>SUMIFS(СВЦЭМ!$D$33:$D$776,СВЦЭМ!$A$33:$A$776,$A37,СВЦЭМ!$B$33:$B$776,I$11)+'СЕТ СН'!$F$14+СВЦЭМ!$D$10+'СЕТ СН'!$F$8*'СЕТ СН'!$F$9-'СЕТ СН'!$F$26</f>
        <v>710.91987180000001</v>
      </c>
      <c r="J37" s="36">
        <f>SUMIFS(СВЦЭМ!$D$33:$D$776,СВЦЭМ!$A$33:$A$776,$A37,СВЦЭМ!$B$33:$B$776,J$11)+'СЕТ СН'!$F$14+СВЦЭМ!$D$10+'СЕТ СН'!$F$8*'СЕТ СН'!$F$9-'СЕТ СН'!$F$26</f>
        <v>717.70929256000011</v>
      </c>
      <c r="K37" s="36">
        <f>SUMIFS(СВЦЭМ!$D$33:$D$776,СВЦЭМ!$A$33:$A$776,$A37,СВЦЭМ!$B$33:$B$776,K$11)+'СЕТ СН'!$F$14+СВЦЭМ!$D$10+'СЕТ СН'!$F$8*'СЕТ СН'!$F$9-'СЕТ СН'!$F$26</f>
        <v>716.68141876000004</v>
      </c>
      <c r="L37" s="36">
        <f>SUMIFS(СВЦЭМ!$D$33:$D$776,СВЦЭМ!$A$33:$A$776,$A37,СВЦЭМ!$B$33:$B$776,L$11)+'СЕТ СН'!$F$14+СВЦЭМ!$D$10+'СЕТ СН'!$F$8*'СЕТ СН'!$F$9-'СЕТ СН'!$F$26</f>
        <v>726.25257567000006</v>
      </c>
      <c r="M37" s="36">
        <f>SUMIFS(СВЦЭМ!$D$33:$D$776,СВЦЭМ!$A$33:$A$776,$A37,СВЦЭМ!$B$33:$B$776,M$11)+'СЕТ СН'!$F$14+СВЦЭМ!$D$10+'СЕТ СН'!$F$8*'СЕТ СН'!$F$9-'СЕТ СН'!$F$26</f>
        <v>717.44142556000008</v>
      </c>
      <c r="N37" s="36">
        <f>SUMIFS(СВЦЭМ!$D$33:$D$776,СВЦЭМ!$A$33:$A$776,$A37,СВЦЭМ!$B$33:$B$776,N$11)+'СЕТ СН'!$F$14+СВЦЭМ!$D$10+'СЕТ СН'!$F$8*'СЕТ СН'!$F$9-'СЕТ СН'!$F$26</f>
        <v>710.63562075000004</v>
      </c>
      <c r="O37" s="36">
        <f>SUMIFS(СВЦЭМ!$D$33:$D$776,СВЦЭМ!$A$33:$A$776,$A37,СВЦЭМ!$B$33:$B$776,O$11)+'СЕТ СН'!$F$14+СВЦЭМ!$D$10+'СЕТ СН'!$F$8*'СЕТ СН'!$F$9-'СЕТ СН'!$F$26</f>
        <v>702.58609489000003</v>
      </c>
      <c r="P37" s="36">
        <f>SUMIFS(СВЦЭМ!$D$33:$D$776,СВЦЭМ!$A$33:$A$776,$A37,СВЦЭМ!$B$33:$B$776,P$11)+'СЕТ СН'!$F$14+СВЦЭМ!$D$10+'СЕТ СН'!$F$8*'СЕТ СН'!$F$9-'СЕТ СН'!$F$26</f>
        <v>709.01076689000001</v>
      </c>
      <c r="Q37" s="36">
        <f>SUMIFS(СВЦЭМ!$D$33:$D$776,СВЦЭМ!$A$33:$A$776,$A37,СВЦЭМ!$B$33:$B$776,Q$11)+'СЕТ СН'!$F$14+СВЦЭМ!$D$10+'СЕТ СН'!$F$8*'СЕТ СН'!$F$9-'СЕТ СН'!$F$26</f>
        <v>708.02807716000007</v>
      </c>
      <c r="R37" s="36">
        <f>SUMIFS(СВЦЭМ!$D$33:$D$776,СВЦЭМ!$A$33:$A$776,$A37,СВЦЭМ!$B$33:$B$776,R$11)+'СЕТ СН'!$F$14+СВЦЭМ!$D$10+'СЕТ СН'!$F$8*'СЕТ СН'!$F$9-'СЕТ СН'!$F$26</f>
        <v>697.11328099000002</v>
      </c>
      <c r="S37" s="36">
        <f>SUMIFS(СВЦЭМ!$D$33:$D$776,СВЦЭМ!$A$33:$A$776,$A37,СВЦЭМ!$B$33:$B$776,S$11)+'СЕТ СН'!$F$14+СВЦЭМ!$D$10+'СЕТ СН'!$F$8*'СЕТ СН'!$F$9-'СЕТ СН'!$F$26</f>
        <v>642.09611017000009</v>
      </c>
      <c r="T37" s="36">
        <f>SUMIFS(СВЦЭМ!$D$33:$D$776,СВЦЭМ!$A$33:$A$776,$A37,СВЦЭМ!$B$33:$B$776,T$11)+'СЕТ СН'!$F$14+СВЦЭМ!$D$10+'СЕТ СН'!$F$8*'СЕТ СН'!$F$9-'СЕТ СН'!$F$26</f>
        <v>642.21605714000009</v>
      </c>
      <c r="U37" s="36">
        <f>SUMIFS(СВЦЭМ!$D$33:$D$776,СВЦЭМ!$A$33:$A$776,$A37,СВЦЭМ!$B$33:$B$776,U$11)+'СЕТ СН'!$F$14+СВЦЭМ!$D$10+'СЕТ СН'!$F$8*'СЕТ СН'!$F$9-'СЕТ СН'!$F$26</f>
        <v>673.38470183000004</v>
      </c>
      <c r="V37" s="36">
        <f>SUMIFS(СВЦЭМ!$D$33:$D$776,СВЦЭМ!$A$33:$A$776,$A37,СВЦЭМ!$B$33:$B$776,V$11)+'СЕТ СН'!$F$14+СВЦЭМ!$D$10+'СЕТ СН'!$F$8*'СЕТ СН'!$F$9-'СЕТ СН'!$F$26</f>
        <v>688.28769995000005</v>
      </c>
      <c r="W37" s="36">
        <f>SUMIFS(СВЦЭМ!$D$33:$D$776,СВЦЭМ!$A$33:$A$776,$A37,СВЦЭМ!$B$33:$B$776,W$11)+'СЕТ СН'!$F$14+СВЦЭМ!$D$10+'СЕТ СН'!$F$8*'СЕТ СН'!$F$9-'СЕТ СН'!$F$26</f>
        <v>678.66504889000009</v>
      </c>
      <c r="X37" s="36">
        <f>SUMIFS(СВЦЭМ!$D$33:$D$776,СВЦЭМ!$A$33:$A$776,$A37,СВЦЭМ!$B$33:$B$776,X$11)+'СЕТ СН'!$F$14+СВЦЭМ!$D$10+'СЕТ СН'!$F$8*'СЕТ СН'!$F$9-'СЕТ СН'!$F$26</f>
        <v>643.63959512000008</v>
      </c>
      <c r="Y37" s="36">
        <f>SUMIFS(СВЦЭМ!$D$33:$D$776,СВЦЭМ!$A$33:$A$776,$A37,СВЦЭМ!$B$33:$B$776,Y$11)+'СЕТ СН'!$F$14+СВЦЭМ!$D$10+'СЕТ СН'!$F$8*'СЕТ СН'!$F$9-'СЕТ СН'!$F$26</f>
        <v>668.52307364000001</v>
      </c>
    </row>
    <row r="38" spans="1:27" ht="15.75" x14ac:dyDescent="0.2">
      <c r="A38" s="35">
        <f t="shared" si="0"/>
        <v>43735</v>
      </c>
      <c r="B38" s="36">
        <f>SUMIFS(СВЦЭМ!$D$33:$D$776,СВЦЭМ!$A$33:$A$776,$A38,СВЦЭМ!$B$33:$B$776,B$11)+'СЕТ СН'!$F$14+СВЦЭМ!$D$10+'СЕТ СН'!$F$8*'СЕТ СН'!$F$9-'СЕТ СН'!$F$26</f>
        <v>756.36780093000004</v>
      </c>
      <c r="C38" s="36">
        <f>SUMIFS(СВЦЭМ!$D$33:$D$776,СВЦЭМ!$A$33:$A$776,$A38,СВЦЭМ!$B$33:$B$776,C$11)+'СЕТ СН'!$F$14+СВЦЭМ!$D$10+'СЕТ СН'!$F$8*'СЕТ СН'!$F$9-'СЕТ СН'!$F$26</f>
        <v>788.20569853000006</v>
      </c>
      <c r="D38" s="36">
        <f>SUMIFS(СВЦЭМ!$D$33:$D$776,СВЦЭМ!$A$33:$A$776,$A38,СВЦЭМ!$B$33:$B$776,D$11)+'СЕТ СН'!$F$14+СВЦЭМ!$D$10+'СЕТ СН'!$F$8*'СЕТ СН'!$F$9-'СЕТ СН'!$F$26</f>
        <v>814.04247078000003</v>
      </c>
      <c r="E38" s="36">
        <f>SUMIFS(СВЦЭМ!$D$33:$D$776,СВЦЭМ!$A$33:$A$776,$A38,СВЦЭМ!$B$33:$B$776,E$11)+'СЕТ СН'!$F$14+СВЦЭМ!$D$10+'СЕТ СН'!$F$8*'СЕТ СН'!$F$9-'СЕТ СН'!$F$26</f>
        <v>819.44582677000005</v>
      </c>
      <c r="F38" s="36">
        <f>SUMIFS(СВЦЭМ!$D$33:$D$776,СВЦЭМ!$A$33:$A$776,$A38,СВЦЭМ!$B$33:$B$776,F$11)+'СЕТ СН'!$F$14+СВЦЭМ!$D$10+'СЕТ СН'!$F$8*'СЕТ СН'!$F$9-'СЕТ СН'!$F$26</f>
        <v>827.55357615000003</v>
      </c>
      <c r="G38" s="36">
        <f>SUMIFS(СВЦЭМ!$D$33:$D$776,СВЦЭМ!$A$33:$A$776,$A38,СВЦЭМ!$B$33:$B$776,G$11)+'СЕТ СН'!$F$14+СВЦЭМ!$D$10+'СЕТ СН'!$F$8*'СЕТ СН'!$F$9-'СЕТ СН'!$F$26</f>
        <v>804.4614052500001</v>
      </c>
      <c r="H38" s="36">
        <f>SUMIFS(СВЦЭМ!$D$33:$D$776,СВЦЭМ!$A$33:$A$776,$A38,СВЦЭМ!$B$33:$B$776,H$11)+'СЕТ СН'!$F$14+СВЦЭМ!$D$10+'СЕТ СН'!$F$8*'СЕТ СН'!$F$9-'СЕТ СН'!$F$26</f>
        <v>763.28276543000004</v>
      </c>
      <c r="I38" s="36">
        <f>SUMIFS(СВЦЭМ!$D$33:$D$776,СВЦЭМ!$A$33:$A$776,$A38,СВЦЭМ!$B$33:$B$776,I$11)+'СЕТ СН'!$F$14+СВЦЭМ!$D$10+'СЕТ СН'!$F$8*'СЕТ СН'!$F$9-'СЕТ СН'!$F$26</f>
        <v>709.77554817000009</v>
      </c>
      <c r="J38" s="36">
        <f>SUMIFS(СВЦЭМ!$D$33:$D$776,СВЦЭМ!$A$33:$A$776,$A38,СВЦЭМ!$B$33:$B$776,J$11)+'СЕТ СН'!$F$14+СВЦЭМ!$D$10+'СЕТ СН'!$F$8*'СЕТ СН'!$F$9-'СЕТ СН'!$F$26</f>
        <v>733.69913049000002</v>
      </c>
      <c r="K38" s="36">
        <f>SUMIFS(СВЦЭМ!$D$33:$D$776,СВЦЭМ!$A$33:$A$776,$A38,СВЦЭМ!$B$33:$B$776,K$11)+'СЕТ СН'!$F$14+СВЦЭМ!$D$10+'СЕТ СН'!$F$8*'СЕТ СН'!$F$9-'СЕТ СН'!$F$26</f>
        <v>742.76719433000005</v>
      </c>
      <c r="L38" s="36">
        <f>SUMIFS(СВЦЭМ!$D$33:$D$776,СВЦЭМ!$A$33:$A$776,$A38,СВЦЭМ!$B$33:$B$776,L$11)+'СЕТ СН'!$F$14+СВЦЭМ!$D$10+'СЕТ СН'!$F$8*'СЕТ СН'!$F$9-'СЕТ СН'!$F$26</f>
        <v>738.00178549000009</v>
      </c>
      <c r="M38" s="36">
        <f>SUMIFS(СВЦЭМ!$D$33:$D$776,СВЦЭМ!$A$33:$A$776,$A38,СВЦЭМ!$B$33:$B$776,M$11)+'СЕТ СН'!$F$14+СВЦЭМ!$D$10+'СЕТ СН'!$F$8*'СЕТ СН'!$F$9-'СЕТ СН'!$F$26</f>
        <v>734.86218167000004</v>
      </c>
      <c r="N38" s="36">
        <f>SUMIFS(СВЦЭМ!$D$33:$D$776,СВЦЭМ!$A$33:$A$776,$A38,СВЦЭМ!$B$33:$B$776,N$11)+'СЕТ СН'!$F$14+СВЦЭМ!$D$10+'СЕТ СН'!$F$8*'СЕТ СН'!$F$9-'СЕТ СН'!$F$26</f>
        <v>721.12385688000006</v>
      </c>
      <c r="O38" s="36">
        <f>SUMIFS(СВЦЭМ!$D$33:$D$776,СВЦЭМ!$A$33:$A$776,$A38,СВЦЭМ!$B$33:$B$776,O$11)+'СЕТ СН'!$F$14+СВЦЭМ!$D$10+'СЕТ СН'!$F$8*'СЕТ СН'!$F$9-'СЕТ СН'!$F$26</f>
        <v>718.8492583100001</v>
      </c>
      <c r="P38" s="36">
        <f>SUMIFS(СВЦЭМ!$D$33:$D$776,СВЦЭМ!$A$33:$A$776,$A38,СВЦЭМ!$B$33:$B$776,P$11)+'СЕТ СН'!$F$14+СВЦЭМ!$D$10+'СЕТ СН'!$F$8*'СЕТ СН'!$F$9-'СЕТ СН'!$F$26</f>
        <v>712.79910483000003</v>
      </c>
      <c r="Q38" s="36">
        <f>SUMIFS(СВЦЭМ!$D$33:$D$776,СВЦЭМ!$A$33:$A$776,$A38,СВЦЭМ!$B$33:$B$776,Q$11)+'СЕТ СН'!$F$14+СВЦЭМ!$D$10+'СЕТ СН'!$F$8*'СЕТ СН'!$F$9-'СЕТ СН'!$F$26</f>
        <v>715.91518872000006</v>
      </c>
      <c r="R38" s="36">
        <f>SUMIFS(СВЦЭМ!$D$33:$D$776,СВЦЭМ!$A$33:$A$776,$A38,СВЦЭМ!$B$33:$B$776,R$11)+'СЕТ СН'!$F$14+СВЦЭМ!$D$10+'СЕТ СН'!$F$8*'СЕТ СН'!$F$9-'СЕТ СН'!$F$26</f>
        <v>728.65714159000004</v>
      </c>
      <c r="S38" s="36">
        <f>SUMIFS(СВЦЭМ!$D$33:$D$776,СВЦЭМ!$A$33:$A$776,$A38,СВЦЭМ!$B$33:$B$776,S$11)+'СЕТ СН'!$F$14+СВЦЭМ!$D$10+'СЕТ СН'!$F$8*'СЕТ СН'!$F$9-'СЕТ СН'!$F$26</f>
        <v>730.22642282000004</v>
      </c>
      <c r="T38" s="36">
        <f>SUMIFS(СВЦЭМ!$D$33:$D$776,СВЦЭМ!$A$33:$A$776,$A38,СВЦЭМ!$B$33:$B$776,T$11)+'СЕТ СН'!$F$14+СВЦЭМ!$D$10+'СЕТ СН'!$F$8*'СЕТ СН'!$F$9-'СЕТ СН'!$F$26</f>
        <v>743.51371548000009</v>
      </c>
      <c r="U38" s="36">
        <f>SUMIFS(СВЦЭМ!$D$33:$D$776,СВЦЭМ!$A$33:$A$776,$A38,СВЦЭМ!$B$33:$B$776,U$11)+'СЕТ СН'!$F$14+СВЦЭМ!$D$10+'СЕТ СН'!$F$8*'СЕТ СН'!$F$9-'СЕТ СН'!$F$26</f>
        <v>719.22045612000011</v>
      </c>
      <c r="V38" s="36">
        <f>SUMIFS(СВЦЭМ!$D$33:$D$776,СВЦЭМ!$A$33:$A$776,$A38,СВЦЭМ!$B$33:$B$776,V$11)+'СЕТ СН'!$F$14+СВЦЭМ!$D$10+'СЕТ СН'!$F$8*'СЕТ СН'!$F$9-'СЕТ СН'!$F$26</f>
        <v>682.87708902000008</v>
      </c>
      <c r="W38" s="36">
        <f>SUMIFS(СВЦЭМ!$D$33:$D$776,СВЦЭМ!$A$33:$A$776,$A38,СВЦЭМ!$B$33:$B$776,W$11)+'СЕТ СН'!$F$14+СВЦЭМ!$D$10+'СЕТ СН'!$F$8*'СЕТ СН'!$F$9-'СЕТ СН'!$F$26</f>
        <v>669.38029151000001</v>
      </c>
      <c r="X38" s="36">
        <f>SUMIFS(СВЦЭМ!$D$33:$D$776,СВЦЭМ!$A$33:$A$776,$A38,СВЦЭМ!$B$33:$B$776,X$11)+'СЕТ СН'!$F$14+СВЦЭМ!$D$10+'СЕТ СН'!$F$8*'СЕТ СН'!$F$9-'СЕТ СН'!$F$26</f>
        <v>640.30355702000008</v>
      </c>
      <c r="Y38" s="36">
        <f>SUMIFS(СВЦЭМ!$D$33:$D$776,СВЦЭМ!$A$33:$A$776,$A38,СВЦЭМ!$B$33:$B$776,Y$11)+'СЕТ СН'!$F$14+СВЦЭМ!$D$10+'СЕТ СН'!$F$8*'СЕТ СН'!$F$9-'СЕТ СН'!$F$26</f>
        <v>650.8465480000001</v>
      </c>
    </row>
    <row r="39" spans="1:27" ht="15.75" x14ac:dyDescent="0.2">
      <c r="A39" s="35">
        <f t="shared" si="0"/>
        <v>43736</v>
      </c>
      <c r="B39" s="36">
        <f>SUMIFS(СВЦЭМ!$D$33:$D$776,СВЦЭМ!$A$33:$A$776,$A39,СВЦЭМ!$B$33:$B$776,B$11)+'СЕТ СН'!$F$14+СВЦЭМ!$D$10+'СЕТ СН'!$F$8*'СЕТ СН'!$F$9-'СЕТ СН'!$F$26</f>
        <v>773.50603876000002</v>
      </c>
      <c r="C39" s="36">
        <f>SUMIFS(СВЦЭМ!$D$33:$D$776,СВЦЭМ!$A$33:$A$776,$A39,СВЦЭМ!$B$33:$B$776,C$11)+'СЕТ СН'!$F$14+СВЦЭМ!$D$10+'СЕТ СН'!$F$8*'СЕТ СН'!$F$9-'СЕТ СН'!$F$26</f>
        <v>794.84629324000002</v>
      </c>
      <c r="D39" s="36">
        <f>SUMIFS(СВЦЭМ!$D$33:$D$776,СВЦЭМ!$A$33:$A$776,$A39,СВЦЭМ!$B$33:$B$776,D$11)+'СЕТ СН'!$F$14+СВЦЭМ!$D$10+'СЕТ СН'!$F$8*'СЕТ СН'!$F$9-'СЕТ СН'!$F$26</f>
        <v>810.60023249000005</v>
      </c>
      <c r="E39" s="36">
        <f>SUMIFS(СВЦЭМ!$D$33:$D$776,СВЦЭМ!$A$33:$A$776,$A39,СВЦЭМ!$B$33:$B$776,E$11)+'СЕТ СН'!$F$14+СВЦЭМ!$D$10+'СЕТ СН'!$F$8*'СЕТ СН'!$F$9-'СЕТ СН'!$F$26</f>
        <v>813.16636992000008</v>
      </c>
      <c r="F39" s="36">
        <f>SUMIFS(СВЦЭМ!$D$33:$D$776,СВЦЭМ!$A$33:$A$776,$A39,СВЦЭМ!$B$33:$B$776,F$11)+'СЕТ СН'!$F$14+СВЦЭМ!$D$10+'СЕТ СН'!$F$8*'СЕТ СН'!$F$9-'СЕТ СН'!$F$26</f>
        <v>806.97179854000001</v>
      </c>
      <c r="G39" s="36">
        <f>SUMIFS(СВЦЭМ!$D$33:$D$776,СВЦЭМ!$A$33:$A$776,$A39,СВЦЭМ!$B$33:$B$776,G$11)+'СЕТ СН'!$F$14+СВЦЭМ!$D$10+'СЕТ СН'!$F$8*'СЕТ СН'!$F$9-'СЕТ СН'!$F$26</f>
        <v>805.12029043000007</v>
      </c>
      <c r="H39" s="36">
        <f>SUMIFS(СВЦЭМ!$D$33:$D$776,СВЦЭМ!$A$33:$A$776,$A39,СВЦЭМ!$B$33:$B$776,H$11)+'СЕТ СН'!$F$14+СВЦЭМ!$D$10+'СЕТ СН'!$F$8*'СЕТ СН'!$F$9-'СЕТ СН'!$F$26</f>
        <v>786.49315315000001</v>
      </c>
      <c r="I39" s="36">
        <f>SUMIFS(СВЦЭМ!$D$33:$D$776,СВЦЭМ!$A$33:$A$776,$A39,СВЦЭМ!$B$33:$B$776,I$11)+'СЕТ СН'!$F$14+СВЦЭМ!$D$10+'СЕТ СН'!$F$8*'СЕТ СН'!$F$9-'СЕТ СН'!$F$26</f>
        <v>756.55158377000009</v>
      </c>
      <c r="J39" s="36">
        <f>SUMIFS(СВЦЭМ!$D$33:$D$776,СВЦЭМ!$A$33:$A$776,$A39,СВЦЭМ!$B$33:$B$776,J$11)+'СЕТ СН'!$F$14+СВЦЭМ!$D$10+'СЕТ СН'!$F$8*'СЕТ СН'!$F$9-'СЕТ СН'!$F$26</f>
        <v>707.51379028000008</v>
      </c>
      <c r="K39" s="36">
        <f>SUMIFS(СВЦЭМ!$D$33:$D$776,СВЦЭМ!$A$33:$A$776,$A39,СВЦЭМ!$B$33:$B$776,K$11)+'СЕТ СН'!$F$14+СВЦЭМ!$D$10+'СЕТ СН'!$F$8*'СЕТ СН'!$F$9-'СЕТ СН'!$F$26</f>
        <v>716.28656887000011</v>
      </c>
      <c r="L39" s="36">
        <f>SUMIFS(СВЦЭМ!$D$33:$D$776,СВЦЭМ!$A$33:$A$776,$A39,СВЦЭМ!$B$33:$B$776,L$11)+'СЕТ СН'!$F$14+СВЦЭМ!$D$10+'СЕТ СН'!$F$8*'СЕТ СН'!$F$9-'СЕТ СН'!$F$26</f>
        <v>719.05446116000007</v>
      </c>
      <c r="M39" s="36">
        <f>SUMIFS(СВЦЭМ!$D$33:$D$776,СВЦЭМ!$A$33:$A$776,$A39,СВЦЭМ!$B$33:$B$776,M$11)+'СЕТ СН'!$F$14+СВЦЭМ!$D$10+'СЕТ СН'!$F$8*'СЕТ СН'!$F$9-'СЕТ СН'!$F$26</f>
        <v>700.14291458000002</v>
      </c>
      <c r="N39" s="36">
        <f>SUMIFS(СВЦЭМ!$D$33:$D$776,СВЦЭМ!$A$33:$A$776,$A39,СВЦЭМ!$B$33:$B$776,N$11)+'СЕТ СН'!$F$14+СВЦЭМ!$D$10+'СЕТ СН'!$F$8*'СЕТ СН'!$F$9-'СЕТ СН'!$F$26</f>
        <v>691.19970777000003</v>
      </c>
      <c r="O39" s="36">
        <f>SUMIFS(СВЦЭМ!$D$33:$D$776,СВЦЭМ!$A$33:$A$776,$A39,СВЦЭМ!$B$33:$B$776,O$11)+'СЕТ СН'!$F$14+СВЦЭМ!$D$10+'СЕТ СН'!$F$8*'СЕТ СН'!$F$9-'СЕТ СН'!$F$26</f>
        <v>690.65581226000006</v>
      </c>
      <c r="P39" s="36">
        <f>SUMIFS(СВЦЭМ!$D$33:$D$776,СВЦЭМ!$A$33:$A$776,$A39,СВЦЭМ!$B$33:$B$776,P$11)+'СЕТ СН'!$F$14+СВЦЭМ!$D$10+'СЕТ СН'!$F$8*'СЕТ СН'!$F$9-'СЕТ СН'!$F$26</f>
        <v>693.23073969000006</v>
      </c>
      <c r="Q39" s="36">
        <f>SUMIFS(СВЦЭМ!$D$33:$D$776,СВЦЭМ!$A$33:$A$776,$A39,СВЦЭМ!$B$33:$B$776,Q$11)+'СЕТ СН'!$F$14+СВЦЭМ!$D$10+'СЕТ СН'!$F$8*'СЕТ СН'!$F$9-'СЕТ СН'!$F$26</f>
        <v>697.61872418000007</v>
      </c>
      <c r="R39" s="36">
        <f>SUMIFS(СВЦЭМ!$D$33:$D$776,СВЦЭМ!$A$33:$A$776,$A39,СВЦЭМ!$B$33:$B$776,R$11)+'СЕТ СН'!$F$14+СВЦЭМ!$D$10+'СЕТ СН'!$F$8*'СЕТ СН'!$F$9-'СЕТ СН'!$F$26</f>
        <v>656.79822332000003</v>
      </c>
      <c r="S39" s="36">
        <f>SUMIFS(СВЦЭМ!$D$33:$D$776,СВЦЭМ!$A$33:$A$776,$A39,СВЦЭМ!$B$33:$B$776,S$11)+'СЕТ СН'!$F$14+СВЦЭМ!$D$10+'СЕТ СН'!$F$8*'СЕТ СН'!$F$9-'СЕТ СН'!$F$26</f>
        <v>628.08599961000004</v>
      </c>
      <c r="T39" s="36">
        <f>SUMIFS(СВЦЭМ!$D$33:$D$776,СВЦЭМ!$A$33:$A$776,$A39,СВЦЭМ!$B$33:$B$776,T$11)+'СЕТ СН'!$F$14+СВЦЭМ!$D$10+'СЕТ СН'!$F$8*'СЕТ СН'!$F$9-'СЕТ СН'!$F$26</f>
        <v>639.35309925000001</v>
      </c>
      <c r="U39" s="36">
        <f>SUMIFS(СВЦЭМ!$D$33:$D$776,СВЦЭМ!$A$33:$A$776,$A39,СВЦЭМ!$B$33:$B$776,U$11)+'СЕТ СН'!$F$14+СВЦЭМ!$D$10+'СЕТ СН'!$F$8*'СЕТ СН'!$F$9-'СЕТ СН'!$F$26</f>
        <v>668.30627731000004</v>
      </c>
      <c r="V39" s="36">
        <f>SUMIFS(СВЦЭМ!$D$33:$D$776,СВЦЭМ!$A$33:$A$776,$A39,СВЦЭМ!$B$33:$B$776,V$11)+'СЕТ СН'!$F$14+СВЦЭМ!$D$10+'СЕТ СН'!$F$8*'СЕТ СН'!$F$9-'СЕТ СН'!$F$26</f>
        <v>680.52713274000007</v>
      </c>
      <c r="W39" s="36">
        <f>SUMIFS(СВЦЭМ!$D$33:$D$776,СВЦЭМ!$A$33:$A$776,$A39,СВЦЭМ!$B$33:$B$776,W$11)+'СЕТ СН'!$F$14+СВЦЭМ!$D$10+'СЕТ СН'!$F$8*'СЕТ СН'!$F$9-'СЕТ СН'!$F$26</f>
        <v>671.15548524000008</v>
      </c>
      <c r="X39" s="36">
        <f>SUMIFS(СВЦЭМ!$D$33:$D$776,СВЦЭМ!$A$33:$A$776,$A39,СВЦЭМ!$B$33:$B$776,X$11)+'СЕТ СН'!$F$14+СВЦЭМ!$D$10+'СЕТ СН'!$F$8*'СЕТ СН'!$F$9-'СЕТ СН'!$F$26</f>
        <v>648.63603506000004</v>
      </c>
      <c r="Y39" s="36">
        <f>SUMIFS(СВЦЭМ!$D$33:$D$776,СВЦЭМ!$A$33:$A$776,$A39,СВЦЭМ!$B$33:$B$776,Y$11)+'СЕТ СН'!$F$14+СВЦЭМ!$D$10+'СЕТ СН'!$F$8*'СЕТ СН'!$F$9-'СЕТ СН'!$F$26</f>
        <v>692.16433288000007</v>
      </c>
    </row>
    <row r="40" spans="1:27" ht="15.75" x14ac:dyDescent="0.2">
      <c r="A40" s="35">
        <f t="shared" si="0"/>
        <v>43737</v>
      </c>
      <c r="B40" s="36">
        <f>SUMIFS(СВЦЭМ!$D$33:$D$776,СВЦЭМ!$A$33:$A$776,$A40,СВЦЭМ!$B$33:$B$776,B$11)+'СЕТ СН'!$F$14+СВЦЭМ!$D$10+'СЕТ СН'!$F$8*'СЕТ СН'!$F$9-'СЕТ СН'!$F$26</f>
        <v>758.91391316000011</v>
      </c>
      <c r="C40" s="36">
        <f>SUMIFS(СВЦЭМ!$D$33:$D$776,СВЦЭМ!$A$33:$A$776,$A40,СВЦЭМ!$B$33:$B$776,C$11)+'СЕТ СН'!$F$14+СВЦЭМ!$D$10+'СЕТ СН'!$F$8*'СЕТ СН'!$F$9-'СЕТ СН'!$F$26</f>
        <v>782.72681438000006</v>
      </c>
      <c r="D40" s="36">
        <f>SUMIFS(СВЦЭМ!$D$33:$D$776,СВЦЭМ!$A$33:$A$776,$A40,СВЦЭМ!$B$33:$B$776,D$11)+'СЕТ СН'!$F$14+СВЦЭМ!$D$10+'СЕТ СН'!$F$8*'СЕТ СН'!$F$9-'СЕТ СН'!$F$26</f>
        <v>795.41341465000005</v>
      </c>
      <c r="E40" s="36">
        <f>SUMIFS(СВЦЭМ!$D$33:$D$776,СВЦЭМ!$A$33:$A$776,$A40,СВЦЭМ!$B$33:$B$776,E$11)+'СЕТ СН'!$F$14+СВЦЭМ!$D$10+'СЕТ СН'!$F$8*'СЕТ СН'!$F$9-'СЕТ СН'!$F$26</f>
        <v>802.31973572000004</v>
      </c>
      <c r="F40" s="36">
        <f>SUMIFS(СВЦЭМ!$D$33:$D$776,СВЦЭМ!$A$33:$A$776,$A40,СВЦЭМ!$B$33:$B$776,F$11)+'СЕТ СН'!$F$14+СВЦЭМ!$D$10+'СЕТ СН'!$F$8*'СЕТ СН'!$F$9-'СЕТ СН'!$F$26</f>
        <v>804.09338445000003</v>
      </c>
      <c r="G40" s="36">
        <f>SUMIFS(СВЦЭМ!$D$33:$D$776,СВЦЭМ!$A$33:$A$776,$A40,СВЦЭМ!$B$33:$B$776,G$11)+'СЕТ СН'!$F$14+СВЦЭМ!$D$10+'СЕТ СН'!$F$8*'СЕТ СН'!$F$9-'СЕТ СН'!$F$26</f>
        <v>796.68184263000001</v>
      </c>
      <c r="H40" s="36">
        <f>SUMIFS(СВЦЭМ!$D$33:$D$776,СВЦЭМ!$A$33:$A$776,$A40,СВЦЭМ!$B$33:$B$776,H$11)+'СЕТ СН'!$F$14+СВЦЭМ!$D$10+'СЕТ СН'!$F$8*'СЕТ СН'!$F$9-'СЕТ СН'!$F$26</f>
        <v>780.07862110000008</v>
      </c>
      <c r="I40" s="36">
        <f>SUMIFS(СВЦЭМ!$D$33:$D$776,СВЦЭМ!$A$33:$A$776,$A40,СВЦЭМ!$B$33:$B$776,I$11)+'СЕТ СН'!$F$14+СВЦЭМ!$D$10+'СЕТ СН'!$F$8*'СЕТ СН'!$F$9-'СЕТ СН'!$F$26</f>
        <v>767.47280319000004</v>
      </c>
      <c r="J40" s="36">
        <f>SUMIFS(СВЦЭМ!$D$33:$D$776,СВЦЭМ!$A$33:$A$776,$A40,СВЦЭМ!$B$33:$B$776,J$11)+'СЕТ СН'!$F$14+СВЦЭМ!$D$10+'СЕТ СН'!$F$8*'СЕТ СН'!$F$9-'СЕТ СН'!$F$26</f>
        <v>729.67237644000011</v>
      </c>
      <c r="K40" s="36">
        <f>SUMIFS(СВЦЭМ!$D$33:$D$776,СВЦЭМ!$A$33:$A$776,$A40,СВЦЭМ!$B$33:$B$776,K$11)+'СЕТ СН'!$F$14+СВЦЭМ!$D$10+'СЕТ СН'!$F$8*'СЕТ СН'!$F$9-'СЕТ СН'!$F$26</f>
        <v>707.18002319000004</v>
      </c>
      <c r="L40" s="36">
        <f>SUMIFS(СВЦЭМ!$D$33:$D$776,СВЦЭМ!$A$33:$A$776,$A40,СВЦЭМ!$B$33:$B$776,L$11)+'СЕТ СН'!$F$14+СВЦЭМ!$D$10+'СЕТ СН'!$F$8*'СЕТ СН'!$F$9-'СЕТ СН'!$F$26</f>
        <v>713.59950451000009</v>
      </c>
      <c r="M40" s="36">
        <f>SUMIFS(СВЦЭМ!$D$33:$D$776,СВЦЭМ!$A$33:$A$776,$A40,СВЦЭМ!$B$33:$B$776,M$11)+'СЕТ СН'!$F$14+СВЦЭМ!$D$10+'СЕТ СН'!$F$8*'СЕТ СН'!$F$9-'СЕТ СН'!$F$26</f>
        <v>698.7848241800001</v>
      </c>
      <c r="N40" s="36">
        <f>SUMIFS(СВЦЭМ!$D$33:$D$776,СВЦЭМ!$A$33:$A$776,$A40,СВЦЭМ!$B$33:$B$776,N$11)+'СЕТ СН'!$F$14+СВЦЭМ!$D$10+'СЕТ СН'!$F$8*'СЕТ СН'!$F$9-'СЕТ СН'!$F$26</f>
        <v>696.20378354000002</v>
      </c>
      <c r="O40" s="36">
        <f>SUMIFS(СВЦЭМ!$D$33:$D$776,СВЦЭМ!$A$33:$A$776,$A40,СВЦЭМ!$B$33:$B$776,O$11)+'СЕТ СН'!$F$14+СВЦЭМ!$D$10+'СЕТ СН'!$F$8*'СЕТ СН'!$F$9-'СЕТ СН'!$F$26</f>
        <v>698.65186368000002</v>
      </c>
      <c r="P40" s="36">
        <f>SUMIFS(СВЦЭМ!$D$33:$D$776,СВЦЭМ!$A$33:$A$776,$A40,СВЦЭМ!$B$33:$B$776,P$11)+'СЕТ СН'!$F$14+СВЦЭМ!$D$10+'СЕТ СН'!$F$8*'СЕТ СН'!$F$9-'СЕТ СН'!$F$26</f>
        <v>710.04590438000002</v>
      </c>
      <c r="Q40" s="36">
        <f>SUMIFS(СВЦЭМ!$D$33:$D$776,СВЦЭМ!$A$33:$A$776,$A40,СВЦЭМ!$B$33:$B$776,Q$11)+'СЕТ СН'!$F$14+СВЦЭМ!$D$10+'СЕТ СН'!$F$8*'СЕТ СН'!$F$9-'СЕТ СН'!$F$26</f>
        <v>716.63411474000009</v>
      </c>
      <c r="R40" s="36">
        <f>SUMIFS(СВЦЭМ!$D$33:$D$776,СВЦЭМ!$A$33:$A$776,$A40,СВЦЭМ!$B$33:$B$776,R$11)+'СЕТ СН'!$F$14+СВЦЭМ!$D$10+'СЕТ СН'!$F$8*'СЕТ СН'!$F$9-'СЕТ СН'!$F$26</f>
        <v>675.0561954100001</v>
      </c>
      <c r="S40" s="36">
        <f>SUMIFS(СВЦЭМ!$D$33:$D$776,СВЦЭМ!$A$33:$A$776,$A40,СВЦЭМ!$B$33:$B$776,S$11)+'СЕТ СН'!$F$14+СВЦЭМ!$D$10+'СЕТ СН'!$F$8*'СЕТ СН'!$F$9-'СЕТ СН'!$F$26</f>
        <v>640.66635873000007</v>
      </c>
      <c r="T40" s="36">
        <f>SUMIFS(СВЦЭМ!$D$33:$D$776,СВЦЭМ!$A$33:$A$776,$A40,СВЦЭМ!$B$33:$B$776,T$11)+'СЕТ СН'!$F$14+СВЦЭМ!$D$10+'СЕТ СН'!$F$8*'СЕТ СН'!$F$9-'СЕТ СН'!$F$26</f>
        <v>657.33228818000009</v>
      </c>
      <c r="U40" s="36">
        <f>SUMIFS(СВЦЭМ!$D$33:$D$776,СВЦЭМ!$A$33:$A$776,$A40,СВЦЭМ!$B$33:$B$776,U$11)+'СЕТ СН'!$F$14+СВЦЭМ!$D$10+'СЕТ СН'!$F$8*'СЕТ СН'!$F$9-'СЕТ СН'!$F$26</f>
        <v>689.7136810400001</v>
      </c>
      <c r="V40" s="36">
        <f>SUMIFS(СВЦЭМ!$D$33:$D$776,СВЦЭМ!$A$33:$A$776,$A40,СВЦЭМ!$B$33:$B$776,V$11)+'СЕТ СН'!$F$14+СВЦЭМ!$D$10+'СЕТ СН'!$F$8*'СЕТ СН'!$F$9-'СЕТ СН'!$F$26</f>
        <v>701.20073351000008</v>
      </c>
      <c r="W40" s="36">
        <f>SUMIFS(СВЦЭМ!$D$33:$D$776,СВЦЭМ!$A$33:$A$776,$A40,СВЦЭМ!$B$33:$B$776,W$11)+'СЕТ СН'!$F$14+СВЦЭМ!$D$10+'СЕТ СН'!$F$8*'СЕТ СН'!$F$9-'СЕТ СН'!$F$26</f>
        <v>692.8838476300001</v>
      </c>
      <c r="X40" s="36">
        <f>SUMIFS(СВЦЭМ!$D$33:$D$776,СВЦЭМ!$A$33:$A$776,$A40,СВЦЭМ!$B$33:$B$776,X$11)+'СЕТ СН'!$F$14+СВЦЭМ!$D$10+'СЕТ СН'!$F$8*'СЕТ СН'!$F$9-'СЕТ СН'!$F$26</f>
        <v>658.25065996000001</v>
      </c>
      <c r="Y40" s="36">
        <f>SUMIFS(СВЦЭМ!$D$33:$D$776,СВЦЭМ!$A$33:$A$776,$A40,СВЦЭМ!$B$33:$B$776,Y$11)+'СЕТ СН'!$F$14+СВЦЭМ!$D$10+'СЕТ СН'!$F$8*'СЕТ СН'!$F$9-'СЕТ СН'!$F$26</f>
        <v>652.93714746000001</v>
      </c>
    </row>
    <row r="41" spans="1:27" ht="15.75" x14ac:dyDescent="0.2">
      <c r="A41" s="35">
        <f t="shared" si="0"/>
        <v>43738</v>
      </c>
      <c r="B41" s="36">
        <f>SUMIFS(СВЦЭМ!$D$33:$D$776,СВЦЭМ!$A$33:$A$776,$A41,СВЦЭМ!$B$33:$B$776,B$11)+'СЕТ СН'!$F$14+СВЦЭМ!$D$10+'СЕТ СН'!$F$8*'СЕТ СН'!$F$9-'СЕТ СН'!$F$26</f>
        <v>705.56791193000004</v>
      </c>
      <c r="C41" s="36">
        <f>SUMIFS(СВЦЭМ!$D$33:$D$776,СВЦЭМ!$A$33:$A$776,$A41,СВЦЭМ!$B$33:$B$776,C$11)+'СЕТ СН'!$F$14+СВЦЭМ!$D$10+'СЕТ СН'!$F$8*'СЕТ СН'!$F$9-'СЕТ СН'!$F$26</f>
        <v>738.77212855000005</v>
      </c>
      <c r="D41" s="36">
        <f>SUMIFS(СВЦЭМ!$D$33:$D$776,СВЦЭМ!$A$33:$A$776,$A41,СВЦЭМ!$B$33:$B$776,D$11)+'СЕТ СН'!$F$14+СВЦЭМ!$D$10+'СЕТ СН'!$F$8*'СЕТ СН'!$F$9-'СЕТ СН'!$F$26</f>
        <v>754.23116032000007</v>
      </c>
      <c r="E41" s="36">
        <f>SUMIFS(СВЦЭМ!$D$33:$D$776,СВЦЭМ!$A$33:$A$776,$A41,СВЦЭМ!$B$33:$B$776,E$11)+'СЕТ СН'!$F$14+СВЦЭМ!$D$10+'СЕТ СН'!$F$8*'СЕТ СН'!$F$9-'СЕТ СН'!$F$26</f>
        <v>768.05588282000008</v>
      </c>
      <c r="F41" s="36">
        <f>SUMIFS(СВЦЭМ!$D$33:$D$776,СВЦЭМ!$A$33:$A$776,$A41,СВЦЭМ!$B$33:$B$776,F$11)+'СЕТ СН'!$F$14+СВЦЭМ!$D$10+'СЕТ СН'!$F$8*'СЕТ СН'!$F$9-'СЕТ СН'!$F$26</f>
        <v>760.92085143000008</v>
      </c>
      <c r="G41" s="36">
        <f>SUMIFS(СВЦЭМ!$D$33:$D$776,СВЦЭМ!$A$33:$A$776,$A41,СВЦЭМ!$B$33:$B$776,G$11)+'СЕТ СН'!$F$14+СВЦЭМ!$D$10+'СЕТ СН'!$F$8*'СЕТ СН'!$F$9-'СЕТ СН'!$F$26</f>
        <v>745.76139583000008</v>
      </c>
      <c r="H41" s="36">
        <f>SUMIFS(СВЦЭМ!$D$33:$D$776,СВЦЭМ!$A$33:$A$776,$A41,СВЦЭМ!$B$33:$B$776,H$11)+'СЕТ СН'!$F$14+СВЦЭМ!$D$10+'СЕТ СН'!$F$8*'СЕТ СН'!$F$9-'СЕТ СН'!$F$26</f>
        <v>693.03421809000008</v>
      </c>
      <c r="I41" s="36">
        <f>SUMIFS(СВЦЭМ!$D$33:$D$776,СВЦЭМ!$A$33:$A$776,$A41,СВЦЭМ!$B$33:$B$776,I$11)+'СЕТ СН'!$F$14+СВЦЭМ!$D$10+'СЕТ СН'!$F$8*'СЕТ СН'!$F$9-'СЕТ СН'!$F$26</f>
        <v>680.76369432000001</v>
      </c>
      <c r="J41" s="36">
        <f>SUMIFS(СВЦЭМ!$D$33:$D$776,СВЦЭМ!$A$33:$A$776,$A41,СВЦЭМ!$B$33:$B$776,J$11)+'СЕТ СН'!$F$14+СВЦЭМ!$D$10+'СЕТ СН'!$F$8*'СЕТ СН'!$F$9-'СЕТ СН'!$F$26</f>
        <v>696.49590853000007</v>
      </c>
      <c r="K41" s="36">
        <f>SUMIFS(СВЦЭМ!$D$33:$D$776,СВЦЭМ!$A$33:$A$776,$A41,СВЦЭМ!$B$33:$B$776,K$11)+'СЕТ СН'!$F$14+СВЦЭМ!$D$10+'СЕТ СН'!$F$8*'СЕТ СН'!$F$9-'СЕТ СН'!$F$26</f>
        <v>700.47972443000003</v>
      </c>
      <c r="L41" s="36">
        <f>SUMIFS(СВЦЭМ!$D$33:$D$776,СВЦЭМ!$A$33:$A$776,$A41,СВЦЭМ!$B$33:$B$776,L$11)+'СЕТ СН'!$F$14+СВЦЭМ!$D$10+'СЕТ СН'!$F$8*'СЕТ СН'!$F$9-'СЕТ СН'!$F$26</f>
        <v>695.2575818900001</v>
      </c>
      <c r="M41" s="36">
        <f>SUMIFS(СВЦЭМ!$D$33:$D$776,СВЦЭМ!$A$33:$A$776,$A41,СВЦЭМ!$B$33:$B$776,M$11)+'СЕТ СН'!$F$14+СВЦЭМ!$D$10+'СЕТ СН'!$F$8*'СЕТ СН'!$F$9-'СЕТ СН'!$F$26</f>
        <v>670.24489848000007</v>
      </c>
      <c r="N41" s="36">
        <f>SUMIFS(СВЦЭМ!$D$33:$D$776,СВЦЭМ!$A$33:$A$776,$A41,СВЦЭМ!$B$33:$B$776,N$11)+'СЕТ СН'!$F$14+СВЦЭМ!$D$10+'СЕТ СН'!$F$8*'СЕТ СН'!$F$9-'СЕТ СН'!$F$26</f>
        <v>660.89705164000009</v>
      </c>
      <c r="O41" s="36">
        <f>SUMIFS(СВЦЭМ!$D$33:$D$776,СВЦЭМ!$A$33:$A$776,$A41,СВЦЭМ!$B$33:$B$776,O$11)+'СЕТ СН'!$F$14+СВЦЭМ!$D$10+'СЕТ СН'!$F$8*'СЕТ СН'!$F$9-'СЕТ СН'!$F$26</f>
        <v>641.96579764000001</v>
      </c>
      <c r="P41" s="36">
        <f>SUMIFS(СВЦЭМ!$D$33:$D$776,СВЦЭМ!$A$33:$A$776,$A41,СВЦЭМ!$B$33:$B$776,P$11)+'СЕТ СН'!$F$14+СВЦЭМ!$D$10+'СЕТ СН'!$F$8*'СЕТ СН'!$F$9-'СЕТ СН'!$F$26</f>
        <v>648.84012733000009</v>
      </c>
      <c r="Q41" s="36">
        <f>SUMIFS(СВЦЭМ!$D$33:$D$776,СВЦЭМ!$A$33:$A$776,$A41,СВЦЭМ!$B$33:$B$776,Q$11)+'СЕТ СН'!$F$14+СВЦЭМ!$D$10+'СЕТ СН'!$F$8*'СЕТ СН'!$F$9-'СЕТ СН'!$F$26</f>
        <v>654.38291637000009</v>
      </c>
      <c r="R41" s="36">
        <f>SUMIFS(СВЦЭМ!$D$33:$D$776,СВЦЭМ!$A$33:$A$776,$A41,СВЦЭМ!$B$33:$B$776,R$11)+'СЕТ СН'!$F$14+СВЦЭМ!$D$10+'СЕТ СН'!$F$8*'СЕТ СН'!$F$9-'СЕТ СН'!$F$26</f>
        <v>620.90766808000001</v>
      </c>
      <c r="S41" s="36">
        <f>SUMIFS(СВЦЭМ!$D$33:$D$776,СВЦЭМ!$A$33:$A$776,$A41,СВЦЭМ!$B$33:$B$776,S$11)+'СЕТ СН'!$F$14+СВЦЭМ!$D$10+'СЕТ СН'!$F$8*'СЕТ СН'!$F$9-'СЕТ СН'!$F$26</f>
        <v>627.14627654000003</v>
      </c>
      <c r="T41" s="36">
        <f>SUMIFS(СВЦЭМ!$D$33:$D$776,СВЦЭМ!$A$33:$A$776,$A41,СВЦЭМ!$B$33:$B$776,T$11)+'СЕТ СН'!$F$14+СВЦЭМ!$D$10+'СЕТ СН'!$F$8*'СЕТ СН'!$F$9-'СЕТ СН'!$F$26</f>
        <v>641.04409405000001</v>
      </c>
      <c r="U41" s="36">
        <f>SUMIFS(СВЦЭМ!$D$33:$D$776,СВЦЭМ!$A$33:$A$776,$A41,СВЦЭМ!$B$33:$B$776,U$11)+'СЕТ СН'!$F$14+СВЦЭМ!$D$10+'СЕТ СН'!$F$8*'СЕТ СН'!$F$9-'СЕТ СН'!$F$26</f>
        <v>669.57037298</v>
      </c>
      <c r="V41" s="36">
        <f>SUMIFS(СВЦЭМ!$D$33:$D$776,СВЦЭМ!$A$33:$A$776,$A41,СВЦЭМ!$B$33:$B$776,V$11)+'СЕТ СН'!$F$14+СВЦЭМ!$D$10+'СЕТ СН'!$F$8*'СЕТ СН'!$F$9-'СЕТ СН'!$F$26</f>
        <v>674.63153422000005</v>
      </c>
      <c r="W41" s="36">
        <f>SUMIFS(СВЦЭМ!$D$33:$D$776,СВЦЭМ!$A$33:$A$776,$A41,СВЦЭМ!$B$33:$B$776,W$11)+'СЕТ СН'!$F$14+СВЦЭМ!$D$10+'СЕТ СН'!$F$8*'СЕТ СН'!$F$9-'СЕТ СН'!$F$26</f>
        <v>667.60961570000006</v>
      </c>
      <c r="X41" s="36">
        <f>SUMIFS(СВЦЭМ!$D$33:$D$776,СВЦЭМ!$A$33:$A$776,$A41,СВЦЭМ!$B$33:$B$776,X$11)+'СЕТ СН'!$F$14+СВЦЭМ!$D$10+'СЕТ СН'!$F$8*'СЕТ СН'!$F$9-'СЕТ СН'!$F$26</f>
        <v>637.99431132000007</v>
      </c>
      <c r="Y41" s="36">
        <f>SUMIFS(СВЦЭМ!$D$33:$D$776,СВЦЭМ!$A$33:$A$776,$A41,СВЦЭМ!$B$33:$B$776,Y$11)+'СЕТ СН'!$F$14+СВЦЭМ!$D$10+'СЕТ СН'!$F$8*'СЕТ СН'!$F$9-'СЕТ СН'!$F$26</f>
        <v>615.53833794000002</v>
      </c>
    </row>
    <row r="42" spans="1:27" ht="15.75" hidden="1" x14ac:dyDescent="0.2">
      <c r="A42" s="35">
        <f t="shared" si="0"/>
        <v>43739</v>
      </c>
      <c r="B42" s="36">
        <f>SUMIFS(СВЦЭМ!$D$33:$D$776,СВЦЭМ!$A$33:$A$776,$A42,СВЦЭМ!$B$33:$B$776,B$11)+'СЕТ СН'!$F$14+СВЦЭМ!$D$10+'СЕТ СН'!$F$8*'СЕТ СН'!$F$9-'СЕТ СН'!$F$26</f>
        <v>116.80632491</v>
      </c>
      <c r="C42" s="36">
        <f>SUMIFS(СВЦЭМ!$D$33:$D$776,СВЦЭМ!$A$33:$A$776,$A42,СВЦЭМ!$B$33:$B$776,C$11)+'СЕТ СН'!$F$14+СВЦЭМ!$D$10+'СЕТ СН'!$F$8*'СЕТ СН'!$F$9-'СЕТ СН'!$F$26</f>
        <v>116.80632491</v>
      </c>
      <c r="D42" s="36">
        <f>SUMIFS(СВЦЭМ!$D$33:$D$776,СВЦЭМ!$A$33:$A$776,$A42,СВЦЭМ!$B$33:$B$776,D$11)+'СЕТ СН'!$F$14+СВЦЭМ!$D$10+'СЕТ СН'!$F$8*'СЕТ СН'!$F$9-'СЕТ СН'!$F$26</f>
        <v>116.80632491</v>
      </c>
      <c r="E42" s="36">
        <f>SUMIFS(СВЦЭМ!$D$33:$D$776,СВЦЭМ!$A$33:$A$776,$A42,СВЦЭМ!$B$33:$B$776,E$11)+'СЕТ СН'!$F$14+СВЦЭМ!$D$10+'СЕТ СН'!$F$8*'СЕТ СН'!$F$9-'СЕТ СН'!$F$26</f>
        <v>116.80632491</v>
      </c>
      <c r="F42" s="36">
        <f>SUMIFS(СВЦЭМ!$D$33:$D$776,СВЦЭМ!$A$33:$A$776,$A42,СВЦЭМ!$B$33:$B$776,F$11)+'СЕТ СН'!$F$14+СВЦЭМ!$D$10+'СЕТ СН'!$F$8*'СЕТ СН'!$F$9-'СЕТ СН'!$F$26</f>
        <v>116.80632491</v>
      </c>
      <c r="G42" s="36">
        <f>SUMIFS(СВЦЭМ!$D$33:$D$776,СВЦЭМ!$A$33:$A$776,$A42,СВЦЭМ!$B$33:$B$776,G$11)+'СЕТ СН'!$F$14+СВЦЭМ!$D$10+'СЕТ СН'!$F$8*'СЕТ СН'!$F$9-'СЕТ СН'!$F$26</f>
        <v>116.80632491</v>
      </c>
      <c r="H42" s="36">
        <f>SUMIFS(СВЦЭМ!$D$33:$D$776,СВЦЭМ!$A$33:$A$776,$A42,СВЦЭМ!$B$33:$B$776,H$11)+'СЕТ СН'!$F$14+СВЦЭМ!$D$10+'СЕТ СН'!$F$8*'СЕТ СН'!$F$9-'СЕТ СН'!$F$26</f>
        <v>116.80632491</v>
      </c>
      <c r="I42" s="36">
        <f>SUMIFS(СВЦЭМ!$D$33:$D$776,СВЦЭМ!$A$33:$A$776,$A42,СВЦЭМ!$B$33:$B$776,I$11)+'СЕТ СН'!$F$14+СВЦЭМ!$D$10+'СЕТ СН'!$F$8*'СЕТ СН'!$F$9-'СЕТ СН'!$F$26</f>
        <v>116.80632491</v>
      </c>
      <c r="J42" s="36">
        <f>SUMIFS(СВЦЭМ!$D$33:$D$776,СВЦЭМ!$A$33:$A$776,$A42,СВЦЭМ!$B$33:$B$776,J$11)+'СЕТ СН'!$F$14+СВЦЭМ!$D$10+'СЕТ СН'!$F$8*'СЕТ СН'!$F$9-'СЕТ СН'!$F$26</f>
        <v>116.80632491</v>
      </c>
      <c r="K42" s="36">
        <f>SUMIFS(СВЦЭМ!$D$33:$D$776,СВЦЭМ!$A$33:$A$776,$A42,СВЦЭМ!$B$33:$B$776,K$11)+'СЕТ СН'!$F$14+СВЦЭМ!$D$10+'СЕТ СН'!$F$8*'СЕТ СН'!$F$9-'СЕТ СН'!$F$26</f>
        <v>116.80632491</v>
      </c>
      <c r="L42" s="36">
        <f>SUMIFS(СВЦЭМ!$D$33:$D$776,СВЦЭМ!$A$33:$A$776,$A42,СВЦЭМ!$B$33:$B$776,L$11)+'СЕТ СН'!$F$14+СВЦЭМ!$D$10+'СЕТ СН'!$F$8*'СЕТ СН'!$F$9-'СЕТ СН'!$F$26</f>
        <v>116.80632491</v>
      </c>
      <c r="M42" s="36">
        <f>SUMIFS(СВЦЭМ!$D$33:$D$776,СВЦЭМ!$A$33:$A$776,$A42,СВЦЭМ!$B$33:$B$776,M$11)+'СЕТ СН'!$F$14+СВЦЭМ!$D$10+'СЕТ СН'!$F$8*'СЕТ СН'!$F$9-'СЕТ СН'!$F$26</f>
        <v>116.80632491</v>
      </c>
      <c r="N42" s="36">
        <f>SUMIFS(СВЦЭМ!$D$33:$D$776,СВЦЭМ!$A$33:$A$776,$A42,СВЦЭМ!$B$33:$B$776,N$11)+'СЕТ СН'!$F$14+СВЦЭМ!$D$10+'СЕТ СН'!$F$8*'СЕТ СН'!$F$9-'СЕТ СН'!$F$26</f>
        <v>116.80632491</v>
      </c>
      <c r="O42" s="36">
        <f>SUMIFS(СВЦЭМ!$D$33:$D$776,СВЦЭМ!$A$33:$A$776,$A42,СВЦЭМ!$B$33:$B$776,O$11)+'СЕТ СН'!$F$14+СВЦЭМ!$D$10+'СЕТ СН'!$F$8*'СЕТ СН'!$F$9-'СЕТ СН'!$F$26</f>
        <v>116.80632491</v>
      </c>
      <c r="P42" s="36">
        <f>SUMIFS(СВЦЭМ!$D$33:$D$776,СВЦЭМ!$A$33:$A$776,$A42,СВЦЭМ!$B$33:$B$776,P$11)+'СЕТ СН'!$F$14+СВЦЭМ!$D$10+'СЕТ СН'!$F$8*'СЕТ СН'!$F$9-'СЕТ СН'!$F$26</f>
        <v>116.80632491</v>
      </c>
      <c r="Q42" s="36">
        <f>SUMIFS(СВЦЭМ!$D$33:$D$776,СВЦЭМ!$A$33:$A$776,$A42,СВЦЭМ!$B$33:$B$776,Q$11)+'СЕТ СН'!$F$14+СВЦЭМ!$D$10+'СЕТ СН'!$F$8*'СЕТ СН'!$F$9-'СЕТ СН'!$F$26</f>
        <v>116.80632491</v>
      </c>
      <c r="R42" s="36">
        <f>SUMIFS(СВЦЭМ!$D$33:$D$776,СВЦЭМ!$A$33:$A$776,$A42,СВЦЭМ!$B$33:$B$776,R$11)+'СЕТ СН'!$F$14+СВЦЭМ!$D$10+'СЕТ СН'!$F$8*'СЕТ СН'!$F$9-'СЕТ СН'!$F$26</f>
        <v>116.80632491</v>
      </c>
      <c r="S42" s="36">
        <f>SUMIFS(СВЦЭМ!$D$33:$D$776,СВЦЭМ!$A$33:$A$776,$A42,СВЦЭМ!$B$33:$B$776,S$11)+'СЕТ СН'!$F$14+СВЦЭМ!$D$10+'СЕТ СН'!$F$8*'СЕТ СН'!$F$9-'СЕТ СН'!$F$26</f>
        <v>116.80632491</v>
      </c>
      <c r="T42" s="36">
        <f>SUMIFS(СВЦЭМ!$D$33:$D$776,СВЦЭМ!$A$33:$A$776,$A42,СВЦЭМ!$B$33:$B$776,T$11)+'СЕТ СН'!$F$14+СВЦЭМ!$D$10+'СЕТ СН'!$F$8*'СЕТ СН'!$F$9-'СЕТ СН'!$F$26</f>
        <v>116.80632491</v>
      </c>
      <c r="U42" s="36">
        <f>SUMIFS(СВЦЭМ!$D$33:$D$776,СВЦЭМ!$A$33:$A$776,$A42,СВЦЭМ!$B$33:$B$776,U$11)+'СЕТ СН'!$F$14+СВЦЭМ!$D$10+'СЕТ СН'!$F$8*'СЕТ СН'!$F$9-'СЕТ СН'!$F$26</f>
        <v>116.80632491</v>
      </c>
      <c r="V42" s="36">
        <f>SUMIFS(СВЦЭМ!$D$33:$D$776,СВЦЭМ!$A$33:$A$776,$A42,СВЦЭМ!$B$33:$B$776,V$11)+'СЕТ СН'!$F$14+СВЦЭМ!$D$10+'СЕТ СН'!$F$8*'СЕТ СН'!$F$9-'СЕТ СН'!$F$26</f>
        <v>116.80632491</v>
      </c>
      <c r="W42" s="36">
        <f>SUMIFS(СВЦЭМ!$D$33:$D$776,СВЦЭМ!$A$33:$A$776,$A42,СВЦЭМ!$B$33:$B$776,W$11)+'СЕТ СН'!$F$14+СВЦЭМ!$D$10+'СЕТ СН'!$F$8*'СЕТ СН'!$F$9-'СЕТ СН'!$F$26</f>
        <v>116.80632491</v>
      </c>
      <c r="X42" s="36">
        <f>SUMIFS(СВЦЭМ!$D$33:$D$776,СВЦЭМ!$A$33:$A$776,$A42,СВЦЭМ!$B$33:$B$776,X$11)+'СЕТ СН'!$F$14+СВЦЭМ!$D$10+'СЕТ СН'!$F$8*'СЕТ СН'!$F$9-'СЕТ СН'!$F$26</f>
        <v>116.80632491</v>
      </c>
      <c r="Y42" s="36">
        <f>SUMIFS(СВЦЭМ!$D$33:$D$776,СВЦЭМ!$A$33:$A$776,$A42,СВЦЭМ!$B$33:$B$776,Y$11)+'СЕТ СН'!$F$14+СВЦЭМ!$D$10+'СЕТ СН'!$F$8*'СЕТ СН'!$F$9-'СЕТ СН'!$F$26</f>
        <v>116.80632491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9"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01.09.2019</v>
      </c>
      <c r="B48" s="36">
        <f>SUMIFS(СВЦЭМ!$D$33:$D$776,СВЦЭМ!$A$33:$A$776,$A48,СВЦЭМ!$B$33:$B$776,B$47)+'СЕТ СН'!$F$14+СВЦЭМ!$D$10+'СЕТ СН'!$F$6-'СЕТ СН'!$F$26</f>
        <v>638.84611445000007</v>
      </c>
      <c r="C48" s="36">
        <f>SUMIFS(СВЦЭМ!$D$33:$D$776,СВЦЭМ!$A$33:$A$776,$A48,СВЦЭМ!$B$33:$B$776,C$47)+'СЕТ СН'!$F$14+СВЦЭМ!$D$10+'СЕТ СН'!$F$6-'СЕТ СН'!$F$26</f>
        <v>669.54692182000008</v>
      </c>
      <c r="D48" s="36">
        <f>SUMIFS(СВЦЭМ!$D$33:$D$776,СВЦЭМ!$A$33:$A$776,$A48,СВЦЭМ!$B$33:$B$776,D$47)+'СЕТ СН'!$F$14+СВЦЭМ!$D$10+'СЕТ СН'!$F$6-'СЕТ СН'!$F$26</f>
        <v>692.16124543000001</v>
      </c>
      <c r="E48" s="36">
        <f>SUMIFS(СВЦЭМ!$D$33:$D$776,СВЦЭМ!$A$33:$A$776,$A48,СВЦЭМ!$B$33:$B$776,E$47)+'СЕТ СН'!$F$14+СВЦЭМ!$D$10+'СЕТ СН'!$F$6-'СЕТ СН'!$F$26</f>
        <v>715.72669464000001</v>
      </c>
      <c r="F48" s="36">
        <f>SUMIFS(СВЦЭМ!$D$33:$D$776,СВЦЭМ!$A$33:$A$776,$A48,СВЦЭМ!$B$33:$B$776,F$47)+'СЕТ СН'!$F$14+СВЦЭМ!$D$10+'СЕТ СН'!$F$6-'СЕТ СН'!$F$26</f>
        <v>721.3630017700001</v>
      </c>
      <c r="G48" s="36">
        <f>SUMIFS(СВЦЭМ!$D$33:$D$776,СВЦЭМ!$A$33:$A$776,$A48,СВЦЭМ!$B$33:$B$776,G$47)+'СЕТ СН'!$F$14+СВЦЭМ!$D$10+'СЕТ СН'!$F$6-'СЕТ СН'!$F$26</f>
        <v>712.77585485000009</v>
      </c>
      <c r="H48" s="36">
        <f>SUMIFS(СВЦЭМ!$D$33:$D$776,СВЦЭМ!$A$33:$A$776,$A48,СВЦЭМ!$B$33:$B$776,H$47)+'СЕТ СН'!$F$14+СВЦЭМ!$D$10+'СЕТ СН'!$F$6-'СЕТ СН'!$F$26</f>
        <v>693.62680059000002</v>
      </c>
      <c r="I48" s="36">
        <f>SUMIFS(СВЦЭМ!$D$33:$D$776,СВЦЭМ!$A$33:$A$776,$A48,СВЦЭМ!$B$33:$B$776,I$47)+'СЕТ СН'!$F$14+СВЦЭМ!$D$10+'СЕТ СН'!$F$6-'СЕТ СН'!$F$26</f>
        <v>661.24269794000008</v>
      </c>
      <c r="J48" s="36">
        <f>SUMIFS(СВЦЭМ!$D$33:$D$776,СВЦЭМ!$A$33:$A$776,$A48,СВЦЭМ!$B$33:$B$776,J$47)+'СЕТ СН'!$F$14+СВЦЭМ!$D$10+'СЕТ СН'!$F$6-'СЕТ СН'!$F$26</f>
        <v>620.93482465</v>
      </c>
      <c r="K48" s="36">
        <f>SUMIFS(СВЦЭМ!$D$33:$D$776,СВЦЭМ!$A$33:$A$776,$A48,СВЦЭМ!$B$33:$B$776,K$47)+'СЕТ СН'!$F$14+СВЦЭМ!$D$10+'СЕТ СН'!$F$6-'СЕТ СН'!$F$26</f>
        <v>586.507249</v>
      </c>
      <c r="L48" s="36">
        <f>SUMIFS(СВЦЭМ!$D$33:$D$776,СВЦЭМ!$A$33:$A$776,$A48,СВЦЭМ!$B$33:$B$776,L$47)+'СЕТ СН'!$F$14+СВЦЭМ!$D$10+'СЕТ СН'!$F$6-'СЕТ СН'!$F$26</f>
        <v>584.58359092000001</v>
      </c>
      <c r="M48" s="36">
        <f>SUMIFS(СВЦЭМ!$D$33:$D$776,СВЦЭМ!$A$33:$A$776,$A48,СВЦЭМ!$B$33:$B$776,M$47)+'СЕТ СН'!$F$14+СВЦЭМ!$D$10+'СЕТ СН'!$F$6-'СЕТ СН'!$F$26</f>
        <v>585.83702806000008</v>
      </c>
      <c r="N48" s="36">
        <f>SUMIFS(СВЦЭМ!$D$33:$D$776,СВЦЭМ!$A$33:$A$776,$A48,СВЦЭМ!$B$33:$B$776,N$47)+'СЕТ СН'!$F$14+СВЦЭМ!$D$10+'СЕТ СН'!$F$6-'СЕТ СН'!$F$26</f>
        <v>598.02451334</v>
      </c>
      <c r="O48" s="36">
        <f>SUMIFS(СВЦЭМ!$D$33:$D$776,СВЦЭМ!$A$33:$A$776,$A48,СВЦЭМ!$B$33:$B$776,O$47)+'СЕТ СН'!$F$14+СВЦЭМ!$D$10+'СЕТ СН'!$F$6-'СЕТ СН'!$F$26</f>
        <v>601.30313653000007</v>
      </c>
      <c r="P48" s="36">
        <f>SUMIFS(СВЦЭМ!$D$33:$D$776,СВЦЭМ!$A$33:$A$776,$A48,СВЦЭМ!$B$33:$B$776,P$47)+'СЕТ СН'!$F$14+СВЦЭМ!$D$10+'СЕТ СН'!$F$6-'СЕТ СН'!$F$26</f>
        <v>608.13384314000007</v>
      </c>
      <c r="Q48" s="36">
        <f>SUMIFS(СВЦЭМ!$D$33:$D$776,СВЦЭМ!$A$33:$A$776,$A48,СВЦЭМ!$B$33:$B$776,Q$47)+'СЕТ СН'!$F$14+СВЦЭМ!$D$10+'СЕТ СН'!$F$6-'СЕТ СН'!$F$26</f>
        <v>613.43166916000007</v>
      </c>
      <c r="R48" s="36">
        <f>SUMIFS(СВЦЭМ!$D$33:$D$776,СВЦЭМ!$A$33:$A$776,$A48,СВЦЭМ!$B$33:$B$776,R$47)+'СЕТ СН'!$F$14+СВЦЭМ!$D$10+'СЕТ СН'!$F$6-'СЕТ СН'!$F$26</f>
        <v>574.43294733000005</v>
      </c>
      <c r="S48" s="36">
        <f>SUMIFS(СВЦЭМ!$D$33:$D$776,СВЦЭМ!$A$33:$A$776,$A48,СВЦЭМ!$B$33:$B$776,S$47)+'СЕТ СН'!$F$14+СВЦЭМ!$D$10+'СЕТ СН'!$F$6-'СЕТ СН'!$F$26</f>
        <v>541.91179389999991</v>
      </c>
      <c r="T48" s="36">
        <f>SUMIFS(СВЦЭМ!$D$33:$D$776,СВЦЭМ!$A$33:$A$776,$A48,СВЦЭМ!$B$33:$B$776,T$47)+'СЕТ СН'!$F$14+СВЦЭМ!$D$10+'СЕТ СН'!$F$6-'СЕТ СН'!$F$26</f>
        <v>546.69242625999993</v>
      </c>
      <c r="U48" s="36">
        <f>SUMIFS(СВЦЭМ!$D$33:$D$776,СВЦЭМ!$A$33:$A$776,$A48,СВЦЭМ!$B$33:$B$776,U$47)+'СЕТ СН'!$F$14+СВЦЭМ!$D$10+'СЕТ СН'!$F$6-'СЕТ СН'!$F$26</f>
        <v>550.82078189999993</v>
      </c>
      <c r="V48" s="36">
        <f>SUMIFS(СВЦЭМ!$D$33:$D$776,СВЦЭМ!$A$33:$A$776,$A48,СВЦЭМ!$B$33:$B$776,V$47)+'СЕТ СН'!$F$14+СВЦЭМ!$D$10+'СЕТ СН'!$F$6-'СЕТ СН'!$F$26</f>
        <v>580.66083979000007</v>
      </c>
      <c r="W48" s="36">
        <f>SUMIFS(СВЦЭМ!$D$33:$D$776,СВЦЭМ!$A$33:$A$776,$A48,СВЦЭМ!$B$33:$B$776,W$47)+'СЕТ СН'!$F$14+СВЦЭМ!$D$10+'СЕТ СН'!$F$6-'СЕТ СН'!$F$26</f>
        <v>567.59280633000003</v>
      </c>
      <c r="X48" s="36">
        <f>SUMIFS(СВЦЭМ!$D$33:$D$776,СВЦЭМ!$A$33:$A$776,$A48,СВЦЭМ!$B$33:$B$776,X$47)+'СЕТ СН'!$F$14+СВЦЭМ!$D$10+'СЕТ СН'!$F$6-'СЕТ СН'!$F$26</f>
        <v>537.99945829000001</v>
      </c>
      <c r="Y48" s="36">
        <f>SUMIFS(СВЦЭМ!$D$33:$D$776,СВЦЭМ!$A$33:$A$776,$A48,СВЦЭМ!$B$33:$B$776,Y$47)+'СЕТ СН'!$F$14+СВЦЭМ!$D$10+'СЕТ СН'!$F$6-'СЕТ СН'!$F$26</f>
        <v>579.52830643000004</v>
      </c>
      <c r="AA48" s="45"/>
    </row>
    <row r="49" spans="1:25" ht="15.75" x14ac:dyDescent="0.2">
      <c r="A49" s="35">
        <f>A48+1</f>
        <v>43710</v>
      </c>
      <c r="B49" s="36">
        <f>SUMIFS(СВЦЭМ!$D$33:$D$776,СВЦЭМ!$A$33:$A$776,$A49,СВЦЭМ!$B$33:$B$776,B$47)+'СЕТ СН'!$F$14+СВЦЭМ!$D$10+'СЕТ СН'!$F$6-'СЕТ СН'!$F$26</f>
        <v>668.91792477000001</v>
      </c>
      <c r="C49" s="36">
        <f>SUMIFS(СВЦЭМ!$D$33:$D$776,СВЦЭМ!$A$33:$A$776,$A49,СВЦЭМ!$B$33:$B$776,C$47)+'СЕТ СН'!$F$14+СВЦЭМ!$D$10+'СЕТ СН'!$F$6-'СЕТ СН'!$F$26</f>
        <v>678.14261228000009</v>
      </c>
      <c r="D49" s="36">
        <f>SUMIFS(СВЦЭМ!$D$33:$D$776,СВЦЭМ!$A$33:$A$776,$A49,СВЦЭМ!$B$33:$B$776,D$47)+'СЕТ СН'!$F$14+СВЦЭМ!$D$10+'СЕТ СН'!$F$6-'СЕТ СН'!$F$26</f>
        <v>691.98087893000002</v>
      </c>
      <c r="E49" s="36">
        <f>SUMIFS(СВЦЭМ!$D$33:$D$776,СВЦЭМ!$A$33:$A$776,$A49,СВЦЭМ!$B$33:$B$776,E$47)+'СЕТ СН'!$F$14+СВЦЭМ!$D$10+'СЕТ СН'!$F$6-'СЕТ СН'!$F$26</f>
        <v>695.41041533000009</v>
      </c>
      <c r="F49" s="36">
        <f>SUMIFS(СВЦЭМ!$D$33:$D$776,СВЦЭМ!$A$33:$A$776,$A49,СВЦЭМ!$B$33:$B$776,F$47)+'СЕТ СН'!$F$14+СВЦЭМ!$D$10+'СЕТ СН'!$F$6-'СЕТ СН'!$F$26</f>
        <v>721.84427814000003</v>
      </c>
      <c r="G49" s="36">
        <f>SUMIFS(СВЦЭМ!$D$33:$D$776,СВЦЭМ!$A$33:$A$776,$A49,СВЦЭМ!$B$33:$B$776,G$47)+'СЕТ СН'!$F$14+СВЦЭМ!$D$10+'СЕТ СН'!$F$6-'СЕТ СН'!$F$26</f>
        <v>693.96301488000006</v>
      </c>
      <c r="H49" s="36">
        <f>SUMIFS(СВЦЭМ!$D$33:$D$776,СВЦЭМ!$A$33:$A$776,$A49,СВЦЭМ!$B$33:$B$776,H$47)+'СЕТ СН'!$F$14+СВЦЭМ!$D$10+'СЕТ СН'!$F$6-'СЕТ СН'!$F$26</f>
        <v>689.67680928000004</v>
      </c>
      <c r="I49" s="36">
        <f>SUMIFS(СВЦЭМ!$D$33:$D$776,СВЦЭМ!$A$33:$A$776,$A49,СВЦЭМ!$B$33:$B$776,I$47)+'СЕТ СН'!$F$14+СВЦЭМ!$D$10+'СЕТ СН'!$F$6-'СЕТ СН'!$F$26</f>
        <v>693.56299360000003</v>
      </c>
      <c r="J49" s="36">
        <f>SUMIFS(СВЦЭМ!$D$33:$D$776,СВЦЭМ!$A$33:$A$776,$A49,СВЦЭМ!$B$33:$B$776,J$47)+'СЕТ СН'!$F$14+СВЦЭМ!$D$10+'СЕТ СН'!$F$6-'СЕТ СН'!$F$26</f>
        <v>675.79391034000002</v>
      </c>
      <c r="K49" s="36">
        <f>SUMIFS(СВЦЭМ!$D$33:$D$776,СВЦЭМ!$A$33:$A$776,$A49,СВЦЭМ!$B$33:$B$776,K$47)+'СЕТ СН'!$F$14+СВЦЭМ!$D$10+'СЕТ СН'!$F$6-'СЕТ СН'!$F$26</f>
        <v>638.93558844000006</v>
      </c>
      <c r="L49" s="36">
        <f>SUMIFS(СВЦЭМ!$D$33:$D$776,СВЦЭМ!$A$33:$A$776,$A49,СВЦЭМ!$B$33:$B$776,L$47)+'СЕТ СН'!$F$14+СВЦЭМ!$D$10+'СЕТ СН'!$F$6-'СЕТ СН'!$F$26</f>
        <v>638.30114466000009</v>
      </c>
      <c r="M49" s="36">
        <f>SUMIFS(СВЦЭМ!$D$33:$D$776,СВЦЭМ!$A$33:$A$776,$A49,СВЦЭМ!$B$33:$B$776,M$47)+'СЕТ СН'!$F$14+СВЦЭМ!$D$10+'СЕТ СН'!$F$6-'СЕТ СН'!$F$26</f>
        <v>642.31279130000007</v>
      </c>
      <c r="N49" s="36">
        <f>SUMIFS(СВЦЭМ!$D$33:$D$776,СВЦЭМ!$A$33:$A$776,$A49,СВЦЭМ!$B$33:$B$776,N$47)+'СЕТ СН'!$F$14+СВЦЭМ!$D$10+'СЕТ СН'!$F$6-'СЕТ СН'!$F$26</f>
        <v>650.57524182000009</v>
      </c>
      <c r="O49" s="36">
        <f>SUMIFS(СВЦЭМ!$D$33:$D$776,СВЦЭМ!$A$33:$A$776,$A49,СВЦЭМ!$B$33:$B$776,O$47)+'СЕТ СН'!$F$14+СВЦЭМ!$D$10+'СЕТ СН'!$F$6-'СЕТ СН'!$F$26</f>
        <v>643.12932078000006</v>
      </c>
      <c r="P49" s="36">
        <f>SUMIFS(СВЦЭМ!$D$33:$D$776,СВЦЭМ!$A$33:$A$776,$A49,СВЦЭМ!$B$33:$B$776,P$47)+'СЕТ СН'!$F$14+СВЦЭМ!$D$10+'СЕТ СН'!$F$6-'СЕТ СН'!$F$26</f>
        <v>643.18561562000002</v>
      </c>
      <c r="Q49" s="36">
        <f>SUMIFS(СВЦЭМ!$D$33:$D$776,СВЦЭМ!$A$33:$A$776,$A49,СВЦЭМ!$B$33:$B$776,Q$47)+'СЕТ СН'!$F$14+СВЦЭМ!$D$10+'СЕТ СН'!$F$6-'СЕТ СН'!$F$26</f>
        <v>647.32738773000005</v>
      </c>
      <c r="R49" s="36">
        <f>SUMIFS(СВЦЭМ!$D$33:$D$776,СВЦЭМ!$A$33:$A$776,$A49,СВЦЭМ!$B$33:$B$776,R$47)+'СЕТ СН'!$F$14+СВЦЭМ!$D$10+'СЕТ СН'!$F$6-'СЕТ СН'!$F$26</f>
        <v>613.8858893900001</v>
      </c>
      <c r="S49" s="36">
        <f>SUMIFS(СВЦЭМ!$D$33:$D$776,СВЦЭМ!$A$33:$A$776,$A49,СВЦЭМ!$B$33:$B$776,S$47)+'СЕТ СН'!$F$14+СВЦЭМ!$D$10+'СЕТ СН'!$F$6-'СЕТ СН'!$F$26</f>
        <v>576.81376221000005</v>
      </c>
      <c r="T49" s="36">
        <f>SUMIFS(СВЦЭМ!$D$33:$D$776,СВЦЭМ!$A$33:$A$776,$A49,СВЦЭМ!$B$33:$B$776,T$47)+'СЕТ СН'!$F$14+СВЦЭМ!$D$10+'СЕТ СН'!$F$6-'СЕТ СН'!$F$26</f>
        <v>577.02059214000008</v>
      </c>
      <c r="U49" s="36">
        <f>SUMIFS(СВЦЭМ!$D$33:$D$776,СВЦЭМ!$A$33:$A$776,$A49,СВЦЭМ!$B$33:$B$776,U$47)+'СЕТ СН'!$F$14+СВЦЭМ!$D$10+'СЕТ СН'!$F$6-'СЕТ СН'!$F$26</f>
        <v>576.68025403000001</v>
      </c>
      <c r="V49" s="36">
        <f>SUMIFS(СВЦЭМ!$D$33:$D$776,СВЦЭМ!$A$33:$A$776,$A49,СВЦЭМ!$B$33:$B$776,V$47)+'СЕТ СН'!$F$14+СВЦЭМ!$D$10+'СЕТ СН'!$F$6-'СЕТ СН'!$F$26</f>
        <v>592.85107443000004</v>
      </c>
      <c r="W49" s="36">
        <f>SUMIFS(СВЦЭМ!$D$33:$D$776,СВЦЭМ!$A$33:$A$776,$A49,СВЦЭМ!$B$33:$B$776,W$47)+'СЕТ СН'!$F$14+СВЦЭМ!$D$10+'СЕТ СН'!$F$6-'СЕТ СН'!$F$26</f>
        <v>579.44688480000002</v>
      </c>
      <c r="X49" s="36">
        <f>SUMIFS(СВЦЭМ!$D$33:$D$776,СВЦЭМ!$A$33:$A$776,$A49,СВЦЭМ!$B$33:$B$776,X$47)+'СЕТ СН'!$F$14+СВЦЭМ!$D$10+'СЕТ СН'!$F$6-'СЕТ СН'!$F$26</f>
        <v>600.81167406000009</v>
      </c>
      <c r="Y49" s="36">
        <f>SUMIFS(СВЦЭМ!$D$33:$D$776,СВЦЭМ!$A$33:$A$776,$A49,СВЦЭМ!$B$33:$B$776,Y$47)+'СЕТ СН'!$F$14+СВЦЭМ!$D$10+'СЕТ СН'!$F$6-'СЕТ СН'!$F$26</f>
        <v>651.28016893000006</v>
      </c>
    </row>
    <row r="50" spans="1:25" ht="15.75" x14ac:dyDescent="0.2">
      <c r="A50" s="35">
        <f t="shared" ref="A50:A78" si="1">A49+1</f>
        <v>43711</v>
      </c>
      <c r="B50" s="36">
        <f>SUMIFS(СВЦЭМ!$D$33:$D$776,СВЦЭМ!$A$33:$A$776,$A50,СВЦЭМ!$B$33:$B$776,B$47)+'СЕТ СН'!$F$14+СВЦЭМ!$D$10+'СЕТ СН'!$F$6-'СЕТ СН'!$F$26</f>
        <v>713.91140701000006</v>
      </c>
      <c r="C50" s="36">
        <f>SUMIFS(СВЦЭМ!$D$33:$D$776,СВЦЭМ!$A$33:$A$776,$A50,СВЦЭМ!$B$33:$B$776,C$47)+'СЕТ СН'!$F$14+СВЦЭМ!$D$10+'СЕТ СН'!$F$6-'СЕТ СН'!$F$26</f>
        <v>727.71720629000004</v>
      </c>
      <c r="D50" s="36">
        <f>SUMIFS(СВЦЭМ!$D$33:$D$776,СВЦЭМ!$A$33:$A$776,$A50,СВЦЭМ!$B$33:$B$776,D$47)+'СЕТ СН'!$F$14+СВЦЭМ!$D$10+'СЕТ СН'!$F$6-'СЕТ СН'!$F$26</f>
        <v>719.50559628000008</v>
      </c>
      <c r="E50" s="36">
        <f>SUMIFS(СВЦЭМ!$D$33:$D$776,СВЦЭМ!$A$33:$A$776,$A50,СВЦЭМ!$B$33:$B$776,E$47)+'СЕТ СН'!$F$14+СВЦЭМ!$D$10+'СЕТ СН'!$F$6-'СЕТ СН'!$F$26</f>
        <v>710.34894455000006</v>
      </c>
      <c r="F50" s="36">
        <f>SUMIFS(СВЦЭМ!$D$33:$D$776,СВЦЭМ!$A$33:$A$776,$A50,СВЦЭМ!$B$33:$B$776,F$47)+'СЕТ СН'!$F$14+СВЦЭМ!$D$10+'СЕТ СН'!$F$6-'СЕТ СН'!$F$26</f>
        <v>711.67596859000002</v>
      </c>
      <c r="G50" s="36">
        <f>SUMIFS(СВЦЭМ!$D$33:$D$776,СВЦЭМ!$A$33:$A$776,$A50,СВЦЭМ!$B$33:$B$776,G$47)+'СЕТ СН'!$F$14+СВЦЭМ!$D$10+'СЕТ СН'!$F$6-'СЕТ СН'!$F$26</f>
        <v>713.3878245300001</v>
      </c>
      <c r="H50" s="36">
        <f>SUMIFS(СВЦЭМ!$D$33:$D$776,СВЦЭМ!$A$33:$A$776,$A50,СВЦЭМ!$B$33:$B$776,H$47)+'СЕТ СН'!$F$14+СВЦЭМ!$D$10+'СЕТ СН'!$F$6-'СЕТ СН'!$F$26</f>
        <v>710.47459745000003</v>
      </c>
      <c r="I50" s="36">
        <f>SUMIFS(СВЦЭМ!$D$33:$D$776,СВЦЭМ!$A$33:$A$776,$A50,СВЦЭМ!$B$33:$B$776,I$47)+'СЕТ СН'!$F$14+СВЦЭМ!$D$10+'СЕТ СН'!$F$6-'СЕТ СН'!$F$26</f>
        <v>697.88469356000007</v>
      </c>
      <c r="J50" s="36">
        <f>SUMIFS(СВЦЭМ!$D$33:$D$776,СВЦЭМ!$A$33:$A$776,$A50,СВЦЭМ!$B$33:$B$776,J$47)+'СЕТ СН'!$F$14+СВЦЭМ!$D$10+'СЕТ СН'!$F$6-'СЕТ СН'!$F$26</f>
        <v>652.76289751000002</v>
      </c>
      <c r="K50" s="36">
        <f>SUMIFS(СВЦЭМ!$D$33:$D$776,СВЦЭМ!$A$33:$A$776,$A50,СВЦЭМ!$B$33:$B$776,K$47)+'СЕТ СН'!$F$14+СВЦЭМ!$D$10+'СЕТ СН'!$F$6-'СЕТ СН'!$F$26</f>
        <v>655.8578503</v>
      </c>
      <c r="L50" s="36">
        <f>SUMIFS(СВЦЭМ!$D$33:$D$776,СВЦЭМ!$A$33:$A$776,$A50,СВЦЭМ!$B$33:$B$776,L$47)+'СЕТ СН'!$F$14+СВЦЭМ!$D$10+'СЕТ СН'!$F$6-'СЕТ СН'!$F$26</f>
        <v>657.9561507200001</v>
      </c>
      <c r="M50" s="36">
        <f>SUMIFS(СВЦЭМ!$D$33:$D$776,СВЦЭМ!$A$33:$A$776,$A50,СВЦЭМ!$B$33:$B$776,M$47)+'СЕТ СН'!$F$14+СВЦЭМ!$D$10+'СЕТ СН'!$F$6-'СЕТ СН'!$F$26</f>
        <v>652.60609721000003</v>
      </c>
      <c r="N50" s="36">
        <f>SUMIFS(СВЦЭМ!$D$33:$D$776,СВЦЭМ!$A$33:$A$776,$A50,СВЦЭМ!$B$33:$B$776,N$47)+'СЕТ СН'!$F$14+СВЦЭМ!$D$10+'СЕТ СН'!$F$6-'СЕТ СН'!$F$26</f>
        <v>651.03558071000009</v>
      </c>
      <c r="O50" s="36">
        <f>SUMIFS(СВЦЭМ!$D$33:$D$776,СВЦЭМ!$A$33:$A$776,$A50,СВЦЭМ!$B$33:$B$776,O$47)+'СЕТ СН'!$F$14+СВЦЭМ!$D$10+'СЕТ СН'!$F$6-'СЕТ СН'!$F$26</f>
        <v>650.95540167000001</v>
      </c>
      <c r="P50" s="36">
        <f>SUMIFS(СВЦЭМ!$D$33:$D$776,СВЦЭМ!$A$33:$A$776,$A50,СВЦЭМ!$B$33:$B$776,P$47)+'СЕТ СН'!$F$14+СВЦЭМ!$D$10+'СЕТ СН'!$F$6-'СЕТ СН'!$F$26</f>
        <v>655.55548235000003</v>
      </c>
      <c r="Q50" s="36">
        <f>SUMIFS(СВЦЭМ!$D$33:$D$776,СВЦЭМ!$A$33:$A$776,$A50,СВЦЭМ!$B$33:$B$776,Q$47)+'СЕТ СН'!$F$14+СВЦЭМ!$D$10+'СЕТ СН'!$F$6-'СЕТ СН'!$F$26</f>
        <v>655.06766528000003</v>
      </c>
      <c r="R50" s="36">
        <f>SUMIFS(СВЦЭМ!$D$33:$D$776,СВЦЭМ!$A$33:$A$776,$A50,СВЦЭМ!$B$33:$B$776,R$47)+'СЕТ СН'!$F$14+СВЦЭМ!$D$10+'СЕТ СН'!$F$6-'СЕТ СН'!$F$26</f>
        <v>612.56100878000007</v>
      </c>
      <c r="S50" s="36">
        <f>SUMIFS(СВЦЭМ!$D$33:$D$776,СВЦЭМ!$A$33:$A$776,$A50,СВЦЭМ!$B$33:$B$776,S$47)+'СЕТ СН'!$F$14+СВЦЭМ!$D$10+'СЕТ СН'!$F$6-'СЕТ СН'!$F$26</f>
        <v>577.76598654000009</v>
      </c>
      <c r="T50" s="36">
        <f>SUMIFS(СВЦЭМ!$D$33:$D$776,СВЦЭМ!$A$33:$A$776,$A50,СВЦЭМ!$B$33:$B$776,T$47)+'СЕТ СН'!$F$14+СВЦЭМ!$D$10+'СЕТ СН'!$F$6-'СЕТ СН'!$F$26</f>
        <v>589.30401803000007</v>
      </c>
      <c r="U50" s="36">
        <f>SUMIFS(СВЦЭМ!$D$33:$D$776,СВЦЭМ!$A$33:$A$776,$A50,СВЦЭМ!$B$33:$B$776,U$47)+'СЕТ СН'!$F$14+СВЦЭМ!$D$10+'СЕТ СН'!$F$6-'СЕТ СН'!$F$26</f>
        <v>593.34662555</v>
      </c>
      <c r="V50" s="36">
        <f>SUMIFS(СВЦЭМ!$D$33:$D$776,СВЦЭМ!$A$33:$A$776,$A50,СВЦЭМ!$B$33:$B$776,V$47)+'СЕТ СН'!$F$14+СВЦЭМ!$D$10+'СЕТ СН'!$F$6-'СЕТ СН'!$F$26</f>
        <v>611.52796619000003</v>
      </c>
      <c r="W50" s="36">
        <f>SUMIFS(СВЦЭМ!$D$33:$D$776,СВЦЭМ!$A$33:$A$776,$A50,СВЦЭМ!$B$33:$B$776,W$47)+'СЕТ СН'!$F$14+СВЦЭМ!$D$10+'СЕТ СН'!$F$6-'СЕТ СН'!$F$26</f>
        <v>597.62919485000009</v>
      </c>
      <c r="X50" s="36">
        <f>SUMIFS(СВЦЭМ!$D$33:$D$776,СВЦЭМ!$A$33:$A$776,$A50,СВЦЭМ!$B$33:$B$776,X$47)+'СЕТ СН'!$F$14+СВЦЭМ!$D$10+'СЕТ СН'!$F$6-'СЕТ СН'!$F$26</f>
        <v>572.79891591000001</v>
      </c>
      <c r="Y50" s="36">
        <f>SUMIFS(СВЦЭМ!$D$33:$D$776,СВЦЭМ!$A$33:$A$776,$A50,СВЦЭМ!$B$33:$B$776,Y$47)+'СЕТ СН'!$F$14+СВЦЭМ!$D$10+'СЕТ СН'!$F$6-'СЕТ СН'!$F$26</f>
        <v>646.61756929000001</v>
      </c>
    </row>
    <row r="51" spans="1:25" ht="15.75" x14ac:dyDescent="0.2">
      <c r="A51" s="35">
        <f t="shared" si="1"/>
        <v>43712</v>
      </c>
      <c r="B51" s="36">
        <f>SUMIFS(СВЦЭМ!$D$33:$D$776,СВЦЭМ!$A$33:$A$776,$A51,СВЦЭМ!$B$33:$B$776,B$47)+'СЕТ СН'!$F$14+СВЦЭМ!$D$10+'СЕТ СН'!$F$6-'СЕТ СН'!$F$26</f>
        <v>711.56472482000004</v>
      </c>
      <c r="C51" s="36">
        <f>SUMIFS(СВЦЭМ!$D$33:$D$776,СВЦЭМ!$A$33:$A$776,$A51,СВЦЭМ!$B$33:$B$776,C$47)+'СЕТ СН'!$F$14+СВЦЭМ!$D$10+'СЕТ СН'!$F$6-'СЕТ СН'!$F$26</f>
        <v>716.77772030000006</v>
      </c>
      <c r="D51" s="36">
        <f>SUMIFS(СВЦЭМ!$D$33:$D$776,СВЦЭМ!$A$33:$A$776,$A51,СВЦЭМ!$B$33:$B$776,D$47)+'СЕТ СН'!$F$14+СВЦЭМ!$D$10+'СЕТ СН'!$F$6-'СЕТ СН'!$F$26</f>
        <v>711.97234480000009</v>
      </c>
      <c r="E51" s="36">
        <f>SUMIFS(СВЦЭМ!$D$33:$D$776,СВЦЭМ!$A$33:$A$776,$A51,СВЦЭМ!$B$33:$B$776,E$47)+'СЕТ СН'!$F$14+СВЦЭМ!$D$10+'СЕТ СН'!$F$6-'СЕТ СН'!$F$26</f>
        <v>706.93686720000005</v>
      </c>
      <c r="F51" s="36">
        <f>SUMIFS(СВЦЭМ!$D$33:$D$776,СВЦЭМ!$A$33:$A$776,$A51,СВЦЭМ!$B$33:$B$776,F$47)+'СЕТ СН'!$F$14+СВЦЭМ!$D$10+'СЕТ СН'!$F$6-'СЕТ СН'!$F$26</f>
        <v>694.8378726200001</v>
      </c>
      <c r="G51" s="36">
        <f>SUMIFS(СВЦЭМ!$D$33:$D$776,СВЦЭМ!$A$33:$A$776,$A51,СВЦЭМ!$B$33:$B$776,G$47)+'СЕТ СН'!$F$14+СВЦЭМ!$D$10+'СЕТ СН'!$F$6-'СЕТ СН'!$F$26</f>
        <v>706.82373736</v>
      </c>
      <c r="H51" s="36">
        <f>SUMIFS(СВЦЭМ!$D$33:$D$776,СВЦЭМ!$A$33:$A$776,$A51,СВЦЭМ!$B$33:$B$776,H$47)+'СЕТ СН'!$F$14+СВЦЭМ!$D$10+'СЕТ СН'!$F$6-'СЕТ СН'!$F$26</f>
        <v>678.16956054000002</v>
      </c>
      <c r="I51" s="36">
        <f>SUMIFS(СВЦЭМ!$D$33:$D$776,СВЦЭМ!$A$33:$A$776,$A51,СВЦЭМ!$B$33:$B$776,I$47)+'СЕТ СН'!$F$14+СВЦЭМ!$D$10+'СЕТ СН'!$F$6-'СЕТ СН'!$F$26</f>
        <v>666.38060851</v>
      </c>
      <c r="J51" s="36">
        <f>SUMIFS(СВЦЭМ!$D$33:$D$776,СВЦЭМ!$A$33:$A$776,$A51,СВЦЭМ!$B$33:$B$776,J$47)+'СЕТ СН'!$F$14+СВЦЭМ!$D$10+'СЕТ СН'!$F$6-'СЕТ СН'!$F$26</f>
        <v>656.17977905000009</v>
      </c>
      <c r="K51" s="36">
        <f>SUMIFS(СВЦЭМ!$D$33:$D$776,СВЦЭМ!$A$33:$A$776,$A51,СВЦЭМ!$B$33:$B$776,K$47)+'СЕТ СН'!$F$14+СВЦЭМ!$D$10+'СЕТ СН'!$F$6-'СЕТ СН'!$F$26</f>
        <v>663.71146869000006</v>
      </c>
      <c r="L51" s="36">
        <f>SUMIFS(СВЦЭМ!$D$33:$D$776,СВЦЭМ!$A$33:$A$776,$A51,СВЦЭМ!$B$33:$B$776,L$47)+'СЕТ СН'!$F$14+СВЦЭМ!$D$10+'СЕТ СН'!$F$6-'СЕТ СН'!$F$26</f>
        <v>669.13597147000007</v>
      </c>
      <c r="M51" s="36">
        <f>SUMIFS(СВЦЭМ!$D$33:$D$776,СВЦЭМ!$A$33:$A$776,$A51,СВЦЭМ!$B$33:$B$776,M$47)+'СЕТ СН'!$F$14+СВЦЭМ!$D$10+'СЕТ СН'!$F$6-'СЕТ СН'!$F$26</f>
        <v>669.63752779000004</v>
      </c>
      <c r="N51" s="36">
        <f>SUMIFS(СВЦЭМ!$D$33:$D$776,СВЦЭМ!$A$33:$A$776,$A51,СВЦЭМ!$B$33:$B$776,N$47)+'СЕТ СН'!$F$14+СВЦЭМ!$D$10+'СЕТ СН'!$F$6-'СЕТ СН'!$F$26</f>
        <v>666.68742598000006</v>
      </c>
      <c r="O51" s="36">
        <f>SUMIFS(СВЦЭМ!$D$33:$D$776,СВЦЭМ!$A$33:$A$776,$A51,СВЦЭМ!$B$33:$B$776,O$47)+'СЕТ СН'!$F$14+СВЦЭМ!$D$10+'СЕТ СН'!$F$6-'СЕТ СН'!$F$26</f>
        <v>667.10818153000002</v>
      </c>
      <c r="P51" s="36">
        <f>SUMIFS(СВЦЭМ!$D$33:$D$776,СВЦЭМ!$A$33:$A$776,$A51,СВЦЭМ!$B$33:$B$776,P$47)+'СЕТ СН'!$F$14+СВЦЭМ!$D$10+'СЕТ СН'!$F$6-'СЕТ СН'!$F$26</f>
        <v>671.72447396000007</v>
      </c>
      <c r="Q51" s="36">
        <f>SUMIFS(СВЦЭМ!$D$33:$D$776,СВЦЭМ!$A$33:$A$776,$A51,СВЦЭМ!$B$33:$B$776,Q$47)+'СЕТ СН'!$F$14+СВЦЭМ!$D$10+'СЕТ СН'!$F$6-'СЕТ СН'!$F$26</f>
        <v>666.87092597000003</v>
      </c>
      <c r="R51" s="36">
        <f>SUMIFS(СВЦЭМ!$D$33:$D$776,СВЦЭМ!$A$33:$A$776,$A51,СВЦЭМ!$B$33:$B$776,R$47)+'СЕТ СН'!$F$14+СВЦЭМ!$D$10+'СЕТ СН'!$F$6-'СЕТ СН'!$F$26</f>
        <v>621.08221466000009</v>
      </c>
      <c r="S51" s="36">
        <f>SUMIFS(СВЦЭМ!$D$33:$D$776,СВЦЭМ!$A$33:$A$776,$A51,СВЦЭМ!$B$33:$B$776,S$47)+'СЕТ СН'!$F$14+СВЦЭМ!$D$10+'СЕТ СН'!$F$6-'СЕТ СН'!$F$26</f>
        <v>588.34590922000007</v>
      </c>
      <c r="T51" s="36">
        <f>SUMIFS(СВЦЭМ!$D$33:$D$776,СВЦЭМ!$A$33:$A$776,$A51,СВЦЭМ!$B$33:$B$776,T$47)+'СЕТ СН'!$F$14+СВЦЭМ!$D$10+'СЕТ СН'!$F$6-'СЕТ СН'!$F$26</f>
        <v>588.55569213000001</v>
      </c>
      <c r="U51" s="36">
        <f>SUMIFS(СВЦЭМ!$D$33:$D$776,СВЦЭМ!$A$33:$A$776,$A51,СВЦЭМ!$B$33:$B$776,U$47)+'СЕТ СН'!$F$14+СВЦЭМ!$D$10+'СЕТ СН'!$F$6-'СЕТ СН'!$F$26</f>
        <v>589.86536196000009</v>
      </c>
      <c r="V51" s="36">
        <f>SUMIFS(СВЦЭМ!$D$33:$D$776,СВЦЭМ!$A$33:$A$776,$A51,СВЦЭМ!$B$33:$B$776,V$47)+'СЕТ СН'!$F$14+СВЦЭМ!$D$10+'СЕТ СН'!$F$6-'СЕТ СН'!$F$26</f>
        <v>601.321189</v>
      </c>
      <c r="W51" s="36">
        <f>SUMIFS(СВЦЭМ!$D$33:$D$776,СВЦЭМ!$A$33:$A$776,$A51,СВЦЭМ!$B$33:$B$776,W$47)+'СЕТ СН'!$F$14+СВЦЭМ!$D$10+'СЕТ СН'!$F$6-'СЕТ СН'!$F$26</f>
        <v>595.9659049600001</v>
      </c>
      <c r="X51" s="36">
        <f>SUMIFS(СВЦЭМ!$D$33:$D$776,СВЦЭМ!$A$33:$A$776,$A51,СВЦЭМ!$B$33:$B$776,X$47)+'СЕТ СН'!$F$14+СВЦЭМ!$D$10+'СЕТ СН'!$F$6-'СЕТ СН'!$F$26</f>
        <v>578.27387866000004</v>
      </c>
      <c r="Y51" s="36">
        <f>SUMIFS(СВЦЭМ!$D$33:$D$776,СВЦЭМ!$A$33:$A$776,$A51,СВЦЭМ!$B$33:$B$776,Y$47)+'СЕТ СН'!$F$14+СВЦЭМ!$D$10+'СЕТ СН'!$F$6-'СЕТ СН'!$F$26</f>
        <v>637.29200896000009</v>
      </c>
    </row>
    <row r="52" spans="1:25" ht="15.75" x14ac:dyDescent="0.2">
      <c r="A52" s="35">
        <f t="shared" si="1"/>
        <v>43713</v>
      </c>
      <c r="B52" s="36">
        <f>SUMIFS(СВЦЭМ!$D$33:$D$776,СВЦЭМ!$A$33:$A$776,$A52,СВЦЭМ!$B$33:$B$776,B$47)+'СЕТ СН'!$F$14+СВЦЭМ!$D$10+'СЕТ СН'!$F$6-'СЕТ СН'!$F$26</f>
        <v>721.02160345000004</v>
      </c>
      <c r="C52" s="36">
        <f>SUMIFS(СВЦЭМ!$D$33:$D$776,СВЦЭМ!$A$33:$A$776,$A52,СВЦЭМ!$B$33:$B$776,C$47)+'СЕТ СН'!$F$14+СВЦЭМ!$D$10+'СЕТ СН'!$F$6-'СЕТ СН'!$F$26</f>
        <v>714.1733725900001</v>
      </c>
      <c r="D52" s="36">
        <f>SUMIFS(СВЦЭМ!$D$33:$D$776,СВЦЭМ!$A$33:$A$776,$A52,СВЦЭМ!$B$33:$B$776,D$47)+'СЕТ СН'!$F$14+СВЦЭМ!$D$10+'СЕТ СН'!$F$6-'СЕТ СН'!$F$26</f>
        <v>710.5320078200001</v>
      </c>
      <c r="E52" s="36">
        <f>SUMIFS(СВЦЭМ!$D$33:$D$776,СВЦЭМ!$A$33:$A$776,$A52,СВЦЭМ!$B$33:$B$776,E$47)+'СЕТ СН'!$F$14+СВЦЭМ!$D$10+'СЕТ СН'!$F$6-'СЕТ СН'!$F$26</f>
        <v>719.66592492000007</v>
      </c>
      <c r="F52" s="36">
        <f>SUMIFS(СВЦЭМ!$D$33:$D$776,СВЦЭМ!$A$33:$A$776,$A52,СВЦЭМ!$B$33:$B$776,F$47)+'СЕТ СН'!$F$14+СВЦЭМ!$D$10+'СЕТ СН'!$F$6-'СЕТ СН'!$F$26</f>
        <v>710.23421418000009</v>
      </c>
      <c r="G52" s="36">
        <f>SUMIFS(СВЦЭМ!$D$33:$D$776,СВЦЭМ!$A$33:$A$776,$A52,СВЦЭМ!$B$33:$B$776,G$47)+'СЕТ СН'!$F$14+СВЦЭМ!$D$10+'СЕТ СН'!$F$6-'СЕТ СН'!$F$26</f>
        <v>716.94645389000004</v>
      </c>
      <c r="H52" s="36">
        <f>SUMIFS(СВЦЭМ!$D$33:$D$776,СВЦЭМ!$A$33:$A$776,$A52,СВЦЭМ!$B$33:$B$776,H$47)+'СЕТ СН'!$F$14+СВЦЭМ!$D$10+'СЕТ СН'!$F$6-'СЕТ СН'!$F$26</f>
        <v>709.74621983000009</v>
      </c>
      <c r="I52" s="36">
        <f>SUMIFS(СВЦЭМ!$D$33:$D$776,СВЦЭМ!$A$33:$A$776,$A52,СВЦЭМ!$B$33:$B$776,I$47)+'СЕТ СН'!$F$14+СВЦЭМ!$D$10+'СЕТ СН'!$F$6-'СЕТ СН'!$F$26</f>
        <v>656.15085044</v>
      </c>
      <c r="J52" s="36">
        <f>SUMIFS(СВЦЭМ!$D$33:$D$776,СВЦЭМ!$A$33:$A$776,$A52,СВЦЭМ!$B$33:$B$776,J$47)+'СЕТ СН'!$F$14+СВЦЭМ!$D$10+'СЕТ СН'!$F$6-'СЕТ СН'!$F$26</f>
        <v>661.50024761000009</v>
      </c>
      <c r="K52" s="36">
        <f>SUMIFS(СВЦЭМ!$D$33:$D$776,СВЦЭМ!$A$33:$A$776,$A52,СВЦЭМ!$B$33:$B$776,K$47)+'СЕТ СН'!$F$14+СВЦЭМ!$D$10+'СЕТ СН'!$F$6-'СЕТ СН'!$F$26</f>
        <v>675.23179958000003</v>
      </c>
      <c r="L52" s="36">
        <f>SUMIFS(СВЦЭМ!$D$33:$D$776,СВЦЭМ!$A$33:$A$776,$A52,СВЦЭМ!$B$33:$B$776,L$47)+'СЕТ СН'!$F$14+СВЦЭМ!$D$10+'СЕТ СН'!$F$6-'СЕТ СН'!$F$26</f>
        <v>681.87589391000006</v>
      </c>
      <c r="M52" s="36">
        <f>SUMIFS(СВЦЭМ!$D$33:$D$776,СВЦЭМ!$A$33:$A$776,$A52,СВЦЭМ!$B$33:$B$776,M$47)+'СЕТ СН'!$F$14+СВЦЭМ!$D$10+'СЕТ СН'!$F$6-'СЕТ СН'!$F$26</f>
        <v>676.25669557000003</v>
      </c>
      <c r="N52" s="36">
        <f>SUMIFS(СВЦЭМ!$D$33:$D$776,СВЦЭМ!$A$33:$A$776,$A52,СВЦЭМ!$B$33:$B$776,N$47)+'СЕТ СН'!$F$14+СВЦЭМ!$D$10+'СЕТ СН'!$F$6-'СЕТ СН'!$F$26</f>
        <v>666.58634156000005</v>
      </c>
      <c r="O52" s="36">
        <f>SUMIFS(СВЦЭМ!$D$33:$D$776,СВЦЭМ!$A$33:$A$776,$A52,СВЦЭМ!$B$33:$B$776,O$47)+'СЕТ СН'!$F$14+СВЦЭМ!$D$10+'СЕТ СН'!$F$6-'СЕТ СН'!$F$26</f>
        <v>669.51078772000005</v>
      </c>
      <c r="P52" s="36">
        <f>SUMIFS(СВЦЭМ!$D$33:$D$776,СВЦЭМ!$A$33:$A$776,$A52,СВЦЭМ!$B$33:$B$776,P$47)+'СЕТ СН'!$F$14+СВЦЭМ!$D$10+'СЕТ СН'!$F$6-'СЕТ СН'!$F$26</f>
        <v>671.01151293000009</v>
      </c>
      <c r="Q52" s="36">
        <f>SUMIFS(СВЦЭМ!$D$33:$D$776,СВЦЭМ!$A$33:$A$776,$A52,СВЦЭМ!$B$33:$B$776,Q$47)+'СЕТ СН'!$F$14+СВЦЭМ!$D$10+'СЕТ СН'!$F$6-'СЕТ СН'!$F$26</f>
        <v>655.10706546000006</v>
      </c>
      <c r="R52" s="36">
        <f>SUMIFS(СВЦЭМ!$D$33:$D$776,СВЦЭМ!$A$33:$A$776,$A52,СВЦЭМ!$B$33:$B$776,R$47)+'СЕТ СН'!$F$14+СВЦЭМ!$D$10+'СЕТ СН'!$F$6-'СЕТ СН'!$F$26</f>
        <v>615.19824155000003</v>
      </c>
      <c r="S52" s="36">
        <f>SUMIFS(СВЦЭМ!$D$33:$D$776,СВЦЭМ!$A$33:$A$776,$A52,СВЦЭМ!$B$33:$B$776,S$47)+'СЕТ СН'!$F$14+СВЦЭМ!$D$10+'СЕТ СН'!$F$6-'СЕТ СН'!$F$26</f>
        <v>595.54008031000001</v>
      </c>
      <c r="T52" s="36">
        <f>SUMIFS(СВЦЭМ!$D$33:$D$776,СВЦЭМ!$A$33:$A$776,$A52,СВЦЭМ!$B$33:$B$776,T$47)+'СЕТ СН'!$F$14+СВЦЭМ!$D$10+'СЕТ СН'!$F$6-'СЕТ СН'!$F$26</f>
        <v>623.67783617000009</v>
      </c>
      <c r="U52" s="36">
        <f>SUMIFS(СВЦЭМ!$D$33:$D$776,СВЦЭМ!$A$33:$A$776,$A52,СВЦЭМ!$B$33:$B$776,U$47)+'СЕТ СН'!$F$14+СВЦЭМ!$D$10+'СЕТ СН'!$F$6-'СЕТ СН'!$F$26</f>
        <v>601.00362370000005</v>
      </c>
      <c r="V52" s="36">
        <f>SUMIFS(СВЦЭМ!$D$33:$D$776,СВЦЭМ!$A$33:$A$776,$A52,СВЦЭМ!$B$33:$B$776,V$47)+'СЕТ СН'!$F$14+СВЦЭМ!$D$10+'СЕТ СН'!$F$6-'СЕТ СН'!$F$26</f>
        <v>606.19692249000002</v>
      </c>
      <c r="W52" s="36">
        <f>SUMIFS(СВЦЭМ!$D$33:$D$776,СВЦЭМ!$A$33:$A$776,$A52,СВЦЭМ!$B$33:$B$776,W$47)+'СЕТ СН'!$F$14+СВЦЭМ!$D$10+'СЕТ СН'!$F$6-'СЕТ СН'!$F$26</f>
        <v>594.98653062000005</v>
      </c>
      <c r="X52" s="36">
        <f>SUMIFS(СВЦЭМ!$D$33:$D$776,СВЦЭМ!$A$33:$A$776,$A52,СВЦЭМ!$B$33:$B$776,X$47)+'СЕТ СН'!$F$14+СВЦЭМ!$D$10+'СЕТ СН'!$F$6-'СЕТ СН'!$F$26</f>
        <v>568.26960295000003</v>
      </c>
      <c r="Y52" s="36">
        <f>SUMIFS(СВЦЭМ!$D$33:$D$776,СВЦЭМ!$A$33:$A$776,$A52,СВЦЭМ!$B$33:$B$776,Y$47)+'СЕТ СН'!$F$14+СВЦЭМ!$D$10+'СЕТ СН'!$F$6-'СЕТ СН'!$F$26</f>
        <v>601.52753051000002</v>
      </c>
    </row>
    <row r="53" spans="1:25" ht="15.75" x14ac:dyDescent="0.2">
      <c r="A53" s="35">
        <f t="shared" si="1"/>
        <v>43714</v>
      </c>
      <c r="B53" s="36">
        <f>SUMIFS(СВЦЭМ!$D$33:$D$776,СВЦЭМ!$A$33:$A$776,$A53,СВЦЭМ!$B$33:$B$776,B$47)+'СЕТ СН'!$F$14+СВЦЭМ!$D$10+'СЕТ СН'!$F$6-'СЕТ СН'!$F$26</f>
        <v>614.95942958000001</v>
      </c>
      <c r="C53" s="36">
        <f>SUMIFS(СВЦЭМ!$D$33:$D$776,СВЦЭМ!$A$33:$A$776,$A53,СВЦЭМ!$B$33:$B$776,C$47)+'СЕТ СН'!$F$14+СВЦЭМ!$D$10+'СЕТ СН'!$F$6-'СЕТ СН'!$F$26</f>
        <v>682.20448641000007</v>
      </c>
      <c r="D53" s="36">
        <f>SUMIFS(СВЦЭМ!$D$33:$D$776,СВЦЭМ!$A$33:$A$776,$A53,СВЦЭМ!$B$33:$B$776,D$47)+'СЕТ СН'!$F$14+СВЦЭМ!$D$10+'СЕТ СН'!$F$6-'СЕТ СН'!$F$26</f>
        <v>730.71164223000005</v>
      </c>
      <c r="E53" s="36">
        <f>SUMIFS(СВЦЭМ!$D$33:$D$776,СВЦЭМ!$A$33:$A$776,$A53,СВЦЭМ!$B$33:$B$776,E$47)+'СЕТ СН'!$F$14+СВЦЭМ!$D$10+'СЕТ СН'!$F$6-'СЕТ СН'!$F$26</f>
        <v>766.79382023000005</v>
      </c>
      <c r="F53" s="36">
        <f>SUMIFS(СВЦЭМ!$D$33:$D$776,СВЦЭМ!$A$33:$A$776,$A53,СВЦЭМ!$B$33:$B$776,F$47)+'СЕТ СН'!$F$14+СВЦЭМ!$D$10+'СЕТ СН'!$F$6-'СЕТ СН'!$F$26</f>
        <v>763.41731649000008</v>
      </c>
      <c r="G53" s="36">
        <f>SUMIFS(СВЦЭМ!$D$33:$D$776,СВЦЭМ!$A$33:$A$776,$A53,СВЦЭМ!$B$33:$B$776,G$47)+'СЕТ СН'!$F$14+СВЦЭМ!$D$10+'СЕТ СН'!$F$6-'СЕТ СН'!$F$26</f>
        <v>748.84121647000006</v>
      </c>
      <c r="H53" s="36">
        <f>SUMIFS(СВЦЭМ!$D$33:$D$776,СВЦЭМ!$A$33:$A$776,$A53,СВЦЭМ!$B$33:$B$776,H$47)+'СЕТ СН'!$F$14+СВЦЭМ!$D$10+'СЕТ СН'!$F$6-'СЕТ СН'!$F$26</f>
        <v>707.19982283000002</v>
      </c>
      <c r="I53" s="36">
        <f>SUMIFS(СВЦЭМ!$D$33:$D$776,СВЦЭМ!$A$33:$A$776,$A53,СВЦЭМ!$B$33:$B$776,I$47)+'СЕТ СН'!$F$14+СВЦЭМ!$D$10+'СЕТ СН'!$F$6-'СЕТ СН'!$F$26</f>
        <v>674.70817605000002</v>
      </c>
      <c r="J53" s="36">
        <f>SUMIFS(СВЦЭМ!$D$33:$D$776,СВЦЭМ!$A$33:$A$776,$A53,СВЦЭМ!$B$33:$B$776,J$47)+'СЕТ СН'!$F$14+СВЦЭМ!$D$10+'СЕТ СН'!$F$6-'СЕТ СН'!$F$26</f>
        <v>641.0119881600001</v>
      </c>
      <c r="K53" s="36">
        <f>SUMIFS(СВЦЭМ!$D$33:$D$776,СВЦЭМ!$A$33:$A$776,$A53,СВЦЭМ!$B$33:$B$776,K$47)+'СЕТ СН'!$F$14+СВЦЭМ!$D$10+'СЕТ СН'!$F$6-'СЕТ СН'!$F$26</f>
        <v>619.81035940000004</v>
      </c>
      <c r="L53" s="36">
        <f>SUMIFS(СВЦЭМ!$D$33:$D$776,СВЦЭМ!$A$33:$A$776,$A53,СВЦЭМ!$B$33:$B$776,L$47)+'СЕТ СН'!$F$14+СВЦЭМ!$D$10+'СЕТ СН'!$F$6-'СЕТ СН'!$F$26</f>
        <v>631.79775884000003</v>
      </c>
      <c r="M53" s="36">
        <f>SUMIFS(СВЦЭМ!$D$33:$D$776,СВЦЭМ!$A$33:$A$776,$A53,СВЦЭМ!$B$33:$B$776,M$47)+'СЕТ СН'!$F$14+СВЦЭМ!$D$10+'СЕТ СН'!$F$6-'СЕТ СН'!$F$26</f>
        <v>606.5945157000001</v>
      </c>
      <c r="N53" s="36">
        <f>SUMIFS(СВЦЭМ!$D$33:$D$776,СВЦЭМ!$A$33:$A$776,$A53,СВЦЭМ!$B$33:$B$776,N$47)+'СЕТ СН'!$F$14+СВЦЭМ!$D$10+'СЕТ СН'!$F$6-'СЕТ СН'!$F$26</f>
        <v>604.50444196000001</v>
      </c>
      <c r="O53" s="36">
        <f>SUMIFS(СВЦЭМ!$D$33:$D$776,СВЦЭМ!$A$33:$A$776,$A53,СВЦЭМ!$B$33:$B$776,O$47)+'СЕТ СН'!$F$14+СВЦЭМ!$D$10+'СЕТ СН'!$F$6-'СЕТ СН'!$F$26</f>
        <v>606.49665979000008</v>
      </c>
      <c r="P53" s="36">
        <f>SUMIFS(СВЦЭМ!$D$33:$D$776,СВЦЭМ!$A$33:$A$776,$A53,СВЦЭМ!$B$33:$B$776,P$47)+'СЕТ СН'!$F$14+СВЦЭМ!$D$10+'СЕТ СН'!$F$6-'СЕТ СН'!$F$26</f>
        <v>630.44182168000009</v>
      </c>
      <c r="Q53" s="36">
        <f>SUMIFS(СВЦЭМ!$D$33:$D$776,СВЦЭМ!$A$33:$A$776,$A53,СВЦЭМ!$B$33:$B$776,Q$47)+'СЕТ СН'!$F$14+СВЦЭМ!$D$10+'СЕТ СН'!$F$6-'СЕТ СН'!$F$26</f>
        <v>623.10900683</v>
      </c>
      <c r="R53" s="36">
        <f>SUMIFS(СВЦЭМ!$D$33:$D$776,СВЦЭМ!$A$33:$A$776,$A53,СВЦЭМ!$B$33:$B$776,R$47)+'СЕТ СН'!$F$14+СВЦЭМ!$D$10+'СЕТ СН'!$F$6-'СЕТ СН'!$F$26</f>
        <v>589.76859238000009</v>
      </c>
      <c r="S53" s="36">
        <f>SUMIFS(СВЦЭМ!$D$33:$D$776,СВЦЭМ!$A$33:$A$776,$A53,СВЦЭМ!$B$33:$B$776,S$47)+'СЕТ СН'!$F$14+СВЦЭМ!$D$10+'СЕТ СН'!$F$6-'СЕТ СН'!$F$26</f>
        <v>561.58295298999997</v>
      </c>
      <c r="T53" s="36">
        <f>SUMIFS(СВЦЭМ!$D$33:$D$776,СВЦЭМ!$A$33:$A$776,$A53,СВЦЭМ!$B$33:$B$776,T$47)+'СЕТ СН'!$F$14+СВЦЭМ!$D$10+'СЕТ СН'!$F$6-'СЕТ СН'!$F$26</f>
        <v>561.77724427999999</v>
      </c>
      <c r="U53" s="36">
        <f>SUMIFS(СВЦЭМ!$D$33:$D$776,СВЦЭМ!$A$33:$A$776,$A53,СВЦЭМ!$B$33:$B$776,U$47)+'СЕТ СН'!$F$14+СВЦЭМ!$D$10+'СЕТ СН'!$F$6-'СЕТ СН'!$F$26</f>
        <v>563.96532992000004</v>
      </c>
      <c r="V53" s="36">
        <f>SUMIFS(СВЦЭМ!$D$33:$D$776,СВЦЭМ!$A$33:$A$776,$A53,СВЦЭМ!$B$33:$B$776,V$47)+'СЕТ СН'!$F$14+СВЦЭМ!$D$10+'СЕТ СН'!$F$6-'СЕТ СН'!$F$26</f>
        <v>580.22304612000005</v>
      </c>
      <c r="W53" s="36">
        <f>SUMIFS(СВЦЭМ!$D$33:$D$776,СВЦЭМ!$A$33:$A$776,$A53,СВЦЭМ!$B$33:$B$776,W$47)+'СЕТ СН'!$F$14+СВЦЭМ!$D$10+'СЕТ СН'!$F$6-'СЕТ СН'!$F$26</f>
        <v>571.81070831</v>
      </c>
      <c r="X53" s="36">
        <f>SUMIFS(СВЦЭМ!$D$33:$D$776,СВЦЭМ!$A$33:$A$776,$A53,СВЦЭМ!$B$33:$B$776,X$47)+'СЕТ СН'!$F$14+СВЦЭМ!$D$10+'СЕТ СН'!$F$6-'СЕТ СН'!$F$26</f>
        <v>565.05920831000003</v>
      </c>
      <c r="Y53" s="36">
        <f>SUMIFS(СВЦЭМ!$D$33:$D$776,СВЦЭМ!$A$33:$A$776,$A53,СВЦЭМ!$B$33:$B$776,Y$47)+'СЕТ СН'!$F$14+СВЦЭМ!$D$10+'СЕТ СН'!$F$6-'СЕТ СН'!$F$26</f>
        <v>627.71368098000005</v>
      </c>
    </row>
    <row r="54" spans="1:25" ht="15.75" x14ac:dyDescent="0.2">
      <c r="A54" s="35">
        <f t="shared" si="1"/>
        <v>43715</v>
      </c>
      <c r="B54" s="36">
        <f>SUMIFS(СВЦЭМ!$D$33:$D$776,СВЦЭМ!$A$33:$A$776,$A54,СВЦЭМ!$B$33:$B$776,B$47)+'СЕТ СН'!$F$14+СВЦЭМ!$D$10+'СЕТ СН'!$F$6-'СЕТ СН'!$F$26</f>
        <v>657.46277222000003</v>
      </c>
      <c r="C54" s="36">
        <f>SUMIFS(СВЦЭМ!$D$33:$D$776,СВЦЭМ!$A$33:$A$776,$A54,СВЦЭМ!$B$33:$B$776,C$47)+'СЕТ СН'!$F$14+СВЦЭМ!$D$10+'СЕТ СН'!$F$6-'СЕТ СН'!$F$26</f>
        <v>695.427819</v>
      </c>
      <c r="D54" s="36">
        <f>SUMIFS(СВЦЭМ!$D$33:$D$776,СВЦЭМ!$A$33:$A$776,$A54,СВЦЭМ!$B$33:$B$776,D$47)+'СЕТ СН'!$F$14+СВЦЭМ!$D$10+'СЕТ СН'!$F$6-'СЕТ СН'!$F$26</f>
        <v>716.27549391000002</v>
      </c>
      <c r="E54" s="36">
        <f>SUMIFS(СВЦЭМ!$D$33:$D$776,СВЦЭМ!$A$33:$A$776,$A54,СВЦЭМ!$B$33:$B$776,E$47)+'СЕТ СН'!$F$14+СВЦЭМ!$D$10+'СЕТ СН'!$F$6-'СЕТ СН'!$F$26</f>
        <v>726.46686118000002</v>
      </c>
      <c r="F54" s="36">
        <f>SUMIFS(СВЦЭМ!$D$33:$D$776,СВЦЭМ!$A$33:$A$776,$A54,СВЦЭМ!$B$33:$B$776,F$47)+'СЕТ СН'!$F$14+СВЦЭМ!$D$10+'СЕТ СН'!$F$6-'СЕТ СН'!$F$26</f>
        <v>730.8911668400001</v>
      </c>
      <c r="G54" s="36">
        <f>SUMIFS(СВЦЭМ!$D$33:$D$776,СВЦЭМ!$A$33:$A$776,$A54,СВЦЭМ!$B$33:$B$776,G$47)+'СЕТ СН'!$F$14+СВЦЭМ!$D$10+'СЕТ СН'!$F$6-'СЕТ СН'!$F$26</f>
        <v>733.83572388000005</v>
      </c>
      <c r="H54" s="36">
        <f>SUMIFS(СВЦЭМ!$D$33:$D$776,СВЦЭМ!$A$33:$A$776,$A54,СВЦЭМ!$B$33:$B$776,H$47)+'СЕТ СН'!$F$14+СВЦЭМ!$D$10+'СЕТ СН'!$F$6-'СЕТ СН'!$F$26</f>
        <v>697.78664580000009</v>
      </c>
      <c r="I54" s="36">
        <f>SUMIFS(СВЦЭМ!$D$33:$D$776,СВЦЭМ!$A$33:$A$776,$A54,СВЦЭМ!$B$33:$B$776,I$47)+'СЕТ СН'!$F$14+СВЦЭМ!$D$10+'СЕТ СН'!$F$6-'СЕТ СН'!$F$26</f>
        <v>650.94379060000006</v>
      </c>
      <c r="J54" s="36">
        <f>SUMIFS(СВЦЭМ!$D$33:$D$776,СВЦЭМ!$A$33:$A$776,$A54,СВЦЭМ!$B$33:$B$776,J$47)+'СЕТ СН'!$F$14+СВЦЭМ!$D$10+'СЕТ СН'!$F$6-'СЕТ СН'!$F$26</f>
        <v>615.24234388000002</v>
      </c>
      <c r="K54" s="36">
        <f>SUMIFS(СВЦЭМ!$D$33:$D$776,СВЦЭМ!$A$33:$A$776,$A54,СВЦЭМ!$B$33:$B$776,K$47)+'СЕТ СН'!$F$14+СВЦЭМ!$D$10+'СЕТ СН'!$F$6-'СЕТ СН'!$F$26</f>
        <v>615.24940569</v>
      </c>
      <c r="L54" s="36">
        <f>SUMIFS(СВЦЭМ!$D$33:$D$776,СВЦЭМ!$A$33:$A$776,$A54,СВЦЭМ!$B$33:$B$776,L$47)+'СЕТ СН'!$F$14+СВЦЭМ!$D$10+'СЕТ СН'!$F$6-'СЕТ СН'!$F$26</f>
        <v>640.29372934000003</v>
      </c>
      <c r="M54" s="36">
        <f>SUMIFS(СВЦЭМ!$D$33:$D$776,СВЦЭМ!$A$33:$A$776,$A54,СВЦЭМ!$B$33:$B$776,M$47)+'СЕТ СН'!$F$14+СВЦЭМ!$D$10+'СЕТ СН'!$F$6-'СЕТ СН'!$F$26</f>
        <v>603.18756255000005</v>
      </c>
      <c r="N54" s="36">
        <f>SUMIFS(СВЦЭМ!$D$33:$D$776,СВЦЭМ!$A$33:$A$776,$A54,СВЦЭМ!$B$33:$B$776,N$47)+'СЕТ СН'!$F$14+СВЦЭМ!$D$10+'СЕТ СН'!$F$6-'СЕТ СН'!$F$26</f>
        <v>646.07669278000003</v>
      </c>
      <c r="O54" s="36">
        <f>SUMIFS(СВЦЭМ!$D$33:$D$776,СВЦЭМ!$A$33:$A$776,$A54,СВЦЭМ!$B$33:$B$776,O$47)+'СЕТ СН'!$F$14+СВЦЭМ!$D$10+'СЕТ СН'!$F$6-'СЕТ СН'!$F$26</f>
        <v>619.50073506000001</v>
      </c>
      <c r="P54" s="36">
        <f>SUMIFS(СВЦЭМ!$D$33:$D$776,СВЦЭМ!$A$33:$A$776,$A54,СВЦЭМ!$B$33:$B$776,P$47)+'СЕТ СН'!$F$14+СВЦЭМ!$D$10+'СЕТ СН'!$F$6-'СЕТ СН'!$F$26</f>
        <v>619.69601727000008</v>
      </c>
      <c r="Q54" s="36">
        <f>SUMIFS(СВЦЭМ!$D$33:$D$776,СВЦЭМ!$A$33:$A$776,$A54,СВЦЭМ!$B$33:$B$776,Q$47)+'СЕТ СН'!$F$14+СВЦЭМ!$D$10+'СЕТ СН'!$F$6-'СЕТ СН'!$F$26</f>
        <v>617.68150416000003</v>
      </c>
      <c r="R54" s="36">
        <f>SUMIFS(СВЦЭМ!$D$33:$D$776,СВЦЭМ!$A$33:$A$776,$A54,СВЦЭМ!$B$33:$B$776,R$47)+'СЕТ СН'!$F$14+СВЦЭМ!$D$10+'СЕТ СН'!$F$6-'СЕТ СН'!$F$26</f>
        <v>581.79369896000003</v>
      </c>
      <c r="S54" s="36">
        <f>SUMIFS(СВЦЭМ!$D$33:$D$776,СВЦЭМ!$A$33:$A$776,$A54,СВЦЭМ!$B$33:$B$776,S$47)+'СЕТ СН'!$F$14+СВЦЭМ!$D$10+'СЕТ СН'!$F$6-'СЕТ СН'!$F$26</f>
        <v>558.19453051999994</v>
      </c>
      <c r="T54" s="36">
        <f>SUMIFS(СВЦЭМ!$D$33:$D$776,СВЦЭМ!$A$33:$A$776,$A54,СВЦЭМ!$B$33:$B$776,T$47)+'СЕТ СН'!$F$14+СВЦЭМ!$D$10+'СЕТ СН'!$F$6-'СЕТ СН'!$F$26</f>
        <v>559.31118718999994</v>
      </c>
      <c r="U54" s="36">
        <f>SUMIFS(СВЦЭМ!$D$33:$D$776,СВЦЭМ!$A$33:$A$776,$A54,СВЦЭМ!$B$33:$B$776,U$47)+'СЕТ СН'!$F$14+СВЦЭМ!$D$10+'СЕТ СН'!$F$6-'СЕТ СН'!$F$26</f>
        <v>561.97721898999998</v>
      </c>
      <c r="V54" s="36">
        <f>SUMIFS(СВЦЭМ!$D$33:$D$776,СВЦЭМ!$A$33:$A$776,$A54,СВЦЭМ!$B$33:$B$776,V$47)+'СЕТ СН'!$F$14+СВЦЭМ!$D$10+'СЕТ СН'!$F$6-'СЕТ СН'!$F$26</f>
        <v>575.47902942000007</v>
      </c>
      <c r="W54" s="36">
        <f>SUMIFS(СВЦЭМ!$D$33:$D$776,СВЦЭМ!$A$33:$A$776,$A54,СВЦЭМ!$B$33:$B$776,W$47)+'СЕТ СН'!$F$14+СВЦЭМ!$D$10+'СЕТ СН'!$F$6-'СЕТ СН'!$F$26</f>
        <v>571.51375081000003</v>
      </c>
      <c r="X54" s="36">
        <f>SUMIFS(СВЦЭМ!$D$33:$D$776,СВЦЭМ!$A$33:$A$776,$A54,СВЦЭМ!$B$33:$B$776,X$47)+'СЕТ СН'!$F$14+СВЦЭМ!$D$10+'СЕТ СН'!$F$6-'СЕТ СН'!$F$26</f>
        <v>553.44842578999999</v>
      </c>
      <c r="Y54" s="36">
        <f>SUMIFS(СВЦЭМ!$D$33:$D$776,СВЦЭМ!$A$33:$A$776,$A54,СВЦЭМ!$B$33:$B$776,Y$47)+'СЕТ СН'!$F$14+СВЦЭМ!$D$10+'СЕТ СН'!$F$6-'СЕТ СН'!$F$26</f>
        <v>616.23141004000001</v>
      </c>
    </row>
    <row r="55" spans="1:25" ht="15.75" x14ac:dyDescent="0.2">
      <c r="A55" s="35">
        <f t="shared" si="1"/>
        <v>43716</v>
      </c>
      <c r="B55" s="36">
        <f>SUMIFS(СВЦЭМ!$D$33:$D$776,СВЦЭМ!$A$33:$A$776,$A55,СВЦЭМ!$B$33:$B$776,B$47)+'СЕТ СН'!$F$14+СВЦЭМ!$D$10+'СЕТ СН'!$F$6-'СЕТ СН'!$F$26</f>
        <v>659.12744692000001</v>
      </c>
      <c r="C55" s="36">
        <f>SUMIFS(СВЦЭМ!$D$33:$D$776,СВЦЭМ!$A$33:$A$776,$A55,СВЦЭМ!$B$33:$B$776,C$47)+'СЕТ СН'!$F$14+СВЦЭМ!$D$10+'СЕТ СН'!$F$6-'СЕТ СН'!$F$26</f>
        <v>688.99969533000001</v>
      </c>
      <c r="D55" s="36">
        <f>SUMIFS(СВЦЭМ!$D$33:$D$776,СВЦЭМ!$A$33:$A$776,$A55,СВЦЭМ!$B$33:$B$776,D$47)+'СЕТ СН'!$F$14+СВЦЭМ!$D$10+'СЕТ СН'!$F$6-'СЕТ СН'!$F$26</f>
        <v>704.0184896400001</v>
      </c>
      <c r="E55" s="36">
        <f>SUMIFS(СВЦЭМ!$D$33:$D$776,СВЦЭМ!$A$33:$A$776,$A55,СВЦЭМ!$B$33:$B$776,E$47)+'СЕТ СН'!$F$14+СВЦЭМ!$D$10+'СЕТ СН'!$F$6-'СЕТ СН'!$F$26</f>
        <v>714.91409943000008</v>
      </c>
      <c r="F55" s="36">
        <f>SUMIFS(СВЦЭМ!$D$33:$D$776,СВЦЭМ!$A$33:$A$776,$A55,СВЦЭМ!$B$33:$B$776,F$47)+'СЕТ СН'!$F$14+СВЦЭМ!$D$10+'СЕТ СН'!$F$6-'СЕТ СН'!$F$26</f>
        <v>717.12440371000002</v>
      </c>
      <c r="G55" s="36">
        <f>SUMIFS(СВЦЭМ!$D$33:$D$776,СВЦЭМ!$A$33:$A$776,$A55,СВЦЭМ!$B$33:$B$776,G$47)+'СЕТ СН'!$F$14+СВЦЭМ!$D$10+'СЕТ СН'!$F$6-'СЕТ СН'!$F$26</f>
        <v>714.24970656000005</v>
      </c>
      <c r="H55" s="36">
        <f>SUMIFS(СВЦЭМ!$D$33:$D$776,СВЦЭМ!$A$33:$A$776,$A55,СВЦЭМ!$B$33:$B$776,H$47)+'СЕТ СН'!$F$14+СВЦЭМ!$D$10+'СЕТ СН'!$F$6-'СЕТ СН'!$F$26</f>
        <v>693.65926177000006</v>
      </c>
      <c r="I55" s="36">
        <f>SUMIFS(СВЦЭМ!$D$33:$D$776,СВЦЭМ!$A$33:$A$776,$A55,СВЦЭМ!$B$33:$B$776,I$47)+'СЕТ СН'!$F$14+СВЦЭМ!$D$10+'СЕТ СН'!$F$6-'СЕТ СН'!$F$26</f>
        <v>674.42519686000003</v>
      </c>
      <c r="J55" s="36">
        <f>SUMIFS(СВЦЭМ!$D$33:$D$776,СВЦЭМ!$A$33:$A$776,$A55,СВЦЭМ!$B$33:$B$776,J$47)+'СЕТ СН'!$F$14+СВЦЭМ!$D$10+'СЕТ СН'!$F$6-'СЕТ СН'!$F$26</f>
        <v>656.42573480999999</v>
      </c>
      <c r="K55" s="36">
        <f>SUMIFS(СВЦЭМ!$D$33:$D$776,СВЦЭМ!$A$33:$A$776,$A55,СВЦЭМ!$B$33:$B$776,K$47)+'СЕТ СН'!$F$14+СВЦЭМ!$D$10+'СЕТ СН'!$F$6-'СЕТ СН'!$F$26</f>
        <v>632.09023872</v>
      </c>
      <c r="L55" s="36">
        <f>SUMIFS(СВЦЭМ!$D$33:$D$776,СВЦЭМ!$A$33:$A$776,$A55,СВЦЭМ!$B$33:$B$776,L$47)+'СЕТ СН'!$F$14+СВЦЭМ!$D$10+'СЕТ СН'!$F$6-'СЕТ СН'!$F$26</f>
        <v>633.10166658000003</v>
      </c>
      <c r="M55" s="36">
        <f>SUMIFS(СВЦЭМ!$D$33:$D$776,СВЦЭМ!$A$33:$A$776,$A55,СВЦЭМ!$B$33:$B$776,M$47)+'СЕТ СН'!$F$14+СВЦЭМ!$D$10+'СЕТ СН'!$F$6-'СЕТ СН'!$F$26</f>
        <v>610.12530053</v>
      </c>
      <c r="N55" s="36">
        <f>SUMIFS(СВЦЭМ!$D$33:$D$776,СВЦЭМ!$A$33:$A$776,$A55,СВЦЭМ!$B$33:$B$776,N$47)+'СЕТ СН'!$F$14+СВЦЭМ!$D$10+'СЕТ СН'!$F$6-'СЕТ СН'!$F$26</f>
        <v>617.40034816000002</v>
      </c>
      <c r="O55" s="36">
        <f>SUMIFS(СВЦЭМ!$D$33:$D$776,СВЦЭМ!$A$33:$A$776,$A55,СВЦЭМ!$B$33:$B$776,O$47)+'СЕТ СН'!$F$14+СВЦЭМ!$D$10+'СЕТ СН'!$F$6-'СЕТ СН'!$F$26</f>
        <v>621.35923763000005</v>
      </c>
      <c r="P55" s="36">
        <f>SUMIFS(СВЦЭМ!$D$33:$D$776,СВЦЭМ!$A$33:$A$776,$A55,СВЦЭМ!$B$33:$B$776,P$47)+'СЕТ СН'!$F$14+СВЦЭМ!$D$10+'СЕТ СН'!$F$6-'СЕТ СН'!$F$26</f>
        <v>618.85544533000007</v>
      </c>
      <c r="Q55" s="36">
        <f>SUMIFS(СВЦЭМ!$D$33:$D$776,СВЦЭМ!$A$33:$A$776,$A55,СВЦЭМ!$B$33:$B$776,Q$47)+'СЕТ СН'!$F$14+СВЦЭМ!$D$10+'СЕТ СН'!$F$6-'СЕТ СН'!$F$26</f>
        <v>626.53114606000008</v>
      </c>
      <c r="R55" s="36">
        <f>SUMIFS(СВЦЭМ!$D$33:$D$776,СВЦЭМ!$A$33:$A$776,$A55,СВЦЭМ!$B$33:$B$776,R$47)+'СЕТ СН'!$F$14+СВЦЭМ!$D$10+'СЕТ СН'!$F$6-'СЕТ СН'!$F$26</f>
        <v>588.11690255000008</v>
      </c>
      <c r="S55" s="36">
        <f>SUMIFS(СВЦЭМ!$D$33:$D$776,СВЦЭМ!$A$33:$A$776,$A55,СВЦЭМ!$B$33:$B$776,S$47)+'СЕТ СН'!$F$14+СВЦЭМ!$D$10+'СЕТ СН'!$F$6-'СЕТ СН'!$F$26</f>
        <v>555.79502975999992</v>
      </c>
      <c r="T55" s="36">
        <f>SUMIFS(СВЦЭМ!$D$33:$D$776,СВЦЭМ!$A$33:$A$776,$A55,СВЦЭМ!$B$33:$B$776,T$47)+'СЕТ СН'!$F$14+СВЦЭМ!$D$10+'СЕТ СН'!$F$6-'СЕТ СН'!$F$26</f>
        <v>561.81080672999997</v>
      </c>
      <c r="U55" s="36">
        <f>SUMIFS(СВЦЭМ!$D$33:$D$776,СВЦЭМ!$A$33:$A$776,$A55,СВЦЭМ!$B$33:$B$776,U$47)+'СЕТ СН'!$F$14+СВЦЭМ!$D$10+'СЕТ СН'!$F$6-'СЕТ СН'!$F$26</f>
        <v>572.16777343000001</v>
      </c>
      <c r="V55" s="36">
        <f>SUMIFS(СВЦЭМ!$D$33:$D$776,СВЦЭМ!$A$33:$A$776,$A55,СВЦЭМ!$B$33:$B$776,V$47)+'СЕТ СН'!$F$14+СВЦЭМ!$D$10+'СЕТ СН'!$F$6-'СЕТ СН'!$F$26</f>
        <v>592.84153097000001</v>
      </c>
      <c r="W55" s="36">
        <f>SUMIFS(СВЦЭМ!$D$33:$D$776,СВЦЭМ!$A$33:$A$776,$A55,СВЦЭМ!$B$33:$B$776,W$47)+'СЕТ СН'!$F$14+СВЦЭМ!$D$10+'СЕТ СН'!$F$6-'СЕТ СН'!$F$26</f>
        <v>586.66975754000009</v>
      </c>
      <c r="X55" s="36">
        <f>SUMIFS(СВЦЭМ!$D$33:$D$776,СВЦЭМ!$A$33:$A$776,$A55,СВЦЭМ!$B$33:$B$776,X$47)+'СЕТ СН'!$F$14+СВЦЭМ!$D$10+'СЕТ СН'!$F$6-'СЕТ СН'!$F$26</f>
        <v>547.74589025</v>
      </c>
      <c r="Y55" s="36">
        <f>SUMIFS(СВЦЭМ!$D$33:$D$776,СВЦЭМ!$A$33:$A$776,$A55,СВЦЭМ!$B$33:$B$776,Y$47)+'СЕТ СН'!$F$14+СВЦЭМ!$D$10+'СЕТ СН'!$F$6-'СЕТ СН'!$F$26</f>
        <v>569.10480618999998</v>
      </c>
    </row>
    <row r="56" spans="1:25" ht="15.75" x14ac:dyDescent="0.2">
      <c r="A56" s="35">
        <f t="shared" si="1"/>
        <v>43717</v>
      </c>
      <c r="B56" s="36">
        <f>SUMIFS(СВЦЭМ!$D$33:$D$776,СВЦЭМ!$A$33:$A$776,$A56,СВЦЭМ!$B$33:$B$776,B$47)+'СЕТ СН'!$F$14+СВЦЭМ!$D$10+'СЕТ СН'!$F$6-'СЕТ СН'!$F$26</f>
        <v>628.30281695000008</v>
      </c>
      <c r="C56" s="36">
        <f>SUMIFS(СВЦЭМ!$D$33:$D$776,СВЦЭМ!$A$33:$A$776,$A56,СВЦЭМ!$B$33:$B$776,C$47)+'СЕТ СН'!$F$14+СВЦЭМ!$D$10+'СЕТ СН'!$F$6-'СЕТ СН'!$F$26</f>
        <v>708.94797928000003</v>
      </c>
      <c r="D56" s="36">
        <f>SUMIFS(СВЦЭМ!$D$33:$D$776,СВЦЭМ!$A$33:$A$776,$A56,СВЦЭМ!$B$33:$B$776,D$47)+'СЕТ СН'!$F$14+СВЦЭМ!$D$10+'СЕТ СН'!$F$6-'СЕТ СН'!$F$26</f>
        <v>725.96981369000002</v>
      </c>
      <c r="E56" s="36">
        <f>SUMIFS(СВЦЭМ!$D$33:$D$776,СВЦЭМ!$A$33:$A$776,$A56,СВЦЭМ!$B$33:$B$776,E$47)+'СЕТ СН'!$F$14+СВЦЭМ!$D$10+'СЕТ СН'!$F$6-'СЕТ СН'!$F$26</f>
        <v>745.59016388000009</v>
      </c>
      <c r="F56" s="36">
        <f>SUMIFS(СВЦЭМ!$D$33:$D$776,СВЦЭМ!$A$33:$A$776,$A56,СВЦЭМ!$B$33:$B$776,F$47)+'СЕТ СН'!$F$14+СВЦЭМ!$D$10+'СЕТ СН'!$F$6-'СЕТ СН'!$F$26</f>
        <v>747.80803635000007</v>
      </c>
      <c r="G56" s="36">
        <f>SUMIFS(СВЦЭМ!$D$33:$D$776,СВЦЭМ!$A$33:$A$776,$A56,СВЦЭМ!$B$33:$B$776,G$47)+'СЕТ СН'!$F$14+СВЦЭМ!$D$10+'СЕТ СН'!$F$6-'СЕТ СН'!$F$26</f>
        <v>741.15298054000004</v>
      </c>
      <c r="H56" s="36">
        <f>SUMIFS(СВЦЭМ!$D$33:$D$776,СВЦЭМ!$A$33:$A$776,$A56,СВЦЭМ!$B$33:$B$776,H$47)+'СЕТ СН'!$F$14+СВЦЭМ!$D$10+'СЕТ СН'!$F$6-'СЕТ СН'!$F$26</f>
        <v>683.60102858000005</v>
      </c>
      <c r="I56" s="36">
        <f>SUMIFS(СВЦЭМ!$D$33:$D$776,СВЦЭМ!$A$33:$A$776,$A56,СВЦЭМ!$B$33:$B$776,I$47)+'СЕТ СН'!$F$14+СВЦЭМ!$D$10+'СЕТ СН'!$F$6-'СЕТ СН'!$F$26</f>
        <v>634.58040295000001</v>
      </c>
      <c r="J56" s="36">
        <f>SUMIFS(СВЦЭМ!$D$33:$D$776,СВЦЭМ!$A$33:$A$776,$A56,СВЦЭМ!$B$33:$B$776,J$47)+'СЕТ СН'!$F$14+СВЦЭМ!$D$10+'СЕТ СН'!$F$6-'СЕТ СН'!$F$26</f>
        <v>588.72104611000009</v>
      </c>
      <c r="K56" s="36">
        <f>SUMIFS(СВЦЭМ!$D$33:$D$776,СВЦЭМ!$A$33:$A$776,$A56,СВЦЭМ!$B$33:$B$776,K$47)+'СЕТ СН'!$F$14+СВЦЭМ!$D$10+'СЕТ СН'!$F$6-'СЕТ СН'!$F$26</f>
        <v>568.56049155000005</v>
      </c>
      <c r="L56" s="36">
        <f>SUMIFS(СВЦЭМ!$D$33:$D$776,СВЦЭМ!$A$33:$A$776,$A56,СВЦЭМ!$B$33:$B$776,L$47)+'СЕТ СН'!$F$14+СВЦЭМ!$D$10+'СЕТ СН'!$F$6-'СЕТ СН'!$F$26</f>
        <v>566.15324455999996</v>
      </c>
      <c r="M56" s="36">
        <f>SUMIFS(СВЦЭМ!$D$33:$D$776,СВЦЭМ!$A$33:$A$776,$A56,СВЦЭМ!$B$33:$B$776,M$47)+'СЕТ СН'!$F$14+СВЦЭМ!$D$10+'СЕТ СН'!$F$6-'СЕТ СН'!$F$26</f>
        <v>561.51206540999999</v>
      </c>
      <c r="N56" s="36">
        <f>SUMIFS(СВЦЭМ!$D$33:$D$776,СВЦЭМ!$A$33:$A$776,$A56,СВЦЭМ!$B$33:$B$776,N$47)+'СЕТ СН'!$F$14+СВЦЭМ!$D$10+'СЕТ СН'!$F$6-'СЕТ СН'!$F$26</f>
        <v>565.78404576000003</v>
      </c>
      <c r="O56" s="36">
        <f>SUMIFS(СВЦЭМ!$D$33:$D$776,СВЦЭМ!$A$33:$A$776,$A56,СВЦЭМ!$B$33:$B$776,O$47)+'СЕТ СН'!$F$14+СВЦЭМ!$D$10+'СЕТ СН'!$F$6-'СЕТ СН'!$F$26</f>
        <v>569.35290619</v>
      </c>
      <c r="P56" s="36">
        <f>SUMIFS(СВЦЭМ!$D$33:$D$776,СВЦЭМ!$A$33:$A$776,$A56,СВЦЭМ!$B$33:$B$776,P$47)+'СЕТ СН'!$F$14+СВЦЭМ!$D$10+'СЕТ СН'!$F$6-'СЕТ СН'!$F$26</f>
        <v>573.50472049000007</v>
      </c>
      <c r="Q56" s="36">
        <f>SUMIFS(СВЦЭМ!$D$33:$D$776,СВЦЭМ!$A$33:$A$776,$A56,СВЦЭМ!$B$33:$B$776,Q$47)+'СЕТ СН'!$F$14+СВЦЭМ!$D$10+'СЕТ СН'!$F$6-'СЕТ СН'!$F$26</f>
        <v>579.35879775000001</v>
      </c>
      <c r="R56" s="36">
        <f>SUMIFS(СВЦЭМ!$D$33:$D$776,СВЦЭМ!$A$33:$A$776,$A56,СВЦЭМ!$B$33:$B$776,R$47)+'СЕТ СН'!$F$14+СВЦЭМ!$D$10+'СЕТ СН'!$F$6-'СЕТ СН'!$F$26</f>
        <v>575.12083670000004</v>
      </c>
      <c r="S56" s="36">
        <f>SUMIFS(СВЦЭМ!$D$33:$D$776,СВЦЭМ!$A$33:$A$776,$A56,СВЦЭМ!$B$33:$B$776,S$47)+'СЕТ СН'!$F$14+СВЦЭМ!$D$10+'СЕТ СН'!$F$6-'СЕТ СН'!$F$26</f>
        <v>574.95393978000004</v>
      </c>
      <c r="T56" s="36">
        <f>SUMIFS(СВЦЭМ!$D$33:$D$776,СВЦЭМ!$A$33:$A$776,$A56,СВЦЭМ!$B$33:$B$776,T$47)+'СЕТ СН'!$F$14+СВЦЭМ!$D$10+'СЕТ СН'!$F$6-'СЕТ СН'!$F$26</f>
        <v>564.41540670000006</v>
      </c>
      <c r="U56" s="36">
        <f>SUMIFS(СВЦЭМ!$D$33:$D$776,СВЦЭМ!$A$33:$A$776,$A56,СВЦЭМ!$B$33:$B$776,U$47)+'СЕТ СН'!$F$14+СВЦЭМ!$D$10+'СЕТ СН'!$F$6-'СЕТ СН'!$F$26</f>
        <v>569.10990554000011</v>
      </c>
      <c r="V56" s="36">
        <f>SUMIFS(СВЦЭМ!$D$33:$D$776,СВЦЭМ!$A$33:$A$776,$A56,СВЦЭМ!$B$33:$B$776,V$47)+'СЕТ СН'!$F$14+СВЦЭМ!$D$10+'СЕТ СН'!$F$6-'СЕТ СН'!$F$26</f>
        <v>586.43455266000001</v>
      </c>
      <c r="W56" s="36">
        <f>SUMIFS(СВЦЭМ!$D$33:$D$776,СВЦЭМ!$A$33:$A$776,$A56,СВЦЭМ!$B$33:$B$776,W$47)+'СЕТ СН'!$F$14+СВЦЭМ!$D$10+'СЕТ СН'!$F$6-'СЕТ СН'!$F$26</f>
        <v>578.94748627000001</v>
      </c>
      <c r="X56" s="36">
        <f>SUMIFS(СВЦЭМ!$D$33:$D$776,СВЦЭМ!$A$33:$A$776,$A56,СВЦЭМ!$B$33:$B$776,X$47)+'СЕТ СН'!$F$14+СВЦЭМ!$D$10+'СЕТ СН'!$F$6-'СЕТ СН'!$F$26</f>
        <v>568.91037099000005</v>
      </c>
      <c r="Y56" s="36">
        <f>SUMIFS(СВЦЭМ!$D$33:$D$776,СВЦЭМ!$A$33:$A$776,$A56,СВЦЭМ!$B$33:$B$776,Y$47)+'СЕТ СН'!$F$14+СВЦЭМ!$D$10+'СЕТ СН'!$F$6-'СЕТ СН'!$F$26</f>
        <v>603.10208383000008</v>
      </c>
    </row>
    <row r="57" spans="1:25" ht="15.75" x14ac:dyDescent="0.2">
      <c r="A57" s="35">
        <f t="shared" si="1"/>
        <v>43718</v>
      </c>
      <c r="B57" s="36">
        <f>SUMIFS(СВЦЭМ!$D$33:$D$776,СВЦЭМ!$A$33:$A$776,$A57,СВЦЭМ!$B$33:$B$776,B$47)+'СЕТ СН'!$F$14+СВЦЭМ!$D$10+'СЕТ СН'!$F$6-'СЕТ СН'!$F$26</f>
        <v>645.22435232000009</v>
      </c>
      <c r="C57" s="36">
        <f>SUMIFS(СВЦЭМ!$D$33:$D$776,СВЦЭМ!$A$33:$A$776,$A57,СВЦЭМ!$B$33:$B$776,C$47)+'СЕТ СН'!$F$14+СВЦЭМ!$D$10+'СЕТ СН'!$F$6-'СЕТ СН'!$F$26</f>
        <v>666.06044210000005</v>
      </c>
      <c r="D57" s="36">
        <f>SUMIFS(СВЦЭМ!$D$33:$D$776,СВЦЭМ!$A$33:$A$776,$A57,СВЦЭМ!$B$33:$B$776,D$47)+'СЕТ СН'!$F$14+СВЦЭМ!$D$10+'СЕТ СН'!$F$6-'СЕТ СН'!$F$26</f>
        <v>680.59188935000009</v>
      </c>
      <c r="E57" s="36">
        <f>SUMIFS(СВЦЭМ!$D$33:$D$776,СВЦЭМ!$A$33:$A$776,$A57,СВЦЭМ!$B$33:$B$776,E$47)+'СЕТ СН'!$F$14+СВЦЭМ!$D$10+'СЕТ СН'!$F$6-'СЕТ СН'!$F$26</f>
        <v>683.51249000000007</v>
      </c>
      <c r="F57" s="36">
        <f>SUMIFS(СВЦЭМ!$D$33:$D$776,СВЦЭМ!$A$33:$A$776,$A57,СВЦЭМ!$B$33:$B$776,F$47)+'СЕТ СН'!$F$14+СВЦЭМ!$D$10+'СЕТ СН'!$F$6-'СЕТ СН'!$F$26</f>
        <v>674.01987039000005</v>
      </c>
      <c r="G57" s="36">
        <f>SUMIFS(СВЦЭМ!$D$33:$D$776,СВЦЭМ!$A$33:$A$776,$A57,СВЦЭМ!$B$33:$B$776,G$47)+'СЕТ СН'!$F$14+СВЦЭМ!$D$10+'СЕТ СН'!$F$6-'СЕТ СН'!$F$26</f>
        <v>670.89158355000006</v>
      </c>
      <c r="H57" s="36">
        <f>SUMIFS(СВЦЭМ!$D$33:$D$776,СВЦЭМ!$A$33:$A$776,$A57,СВЦЭМ!$B$33:$B$776,H$47)+'СЕТ СН'!$F$14+СВЦЭМ!$D$10+'СЕТ СН'!$F$6-'СЕТ СН'!$F$26</f>
        <v>649.44107006000002</v>
      </c>
      <c r="I57" s="36">
        <f>SUMIFS(СВЦЭМ!$D$33:$D$776,СВЦЭМ!$A$33:$A$776,$A57,СВЦЭМ!$B$33:$B$776,I$47)+'СЕТ СН'!$F$14+СВЦЭМ!$D$10+'СЕТ СН'!$F$6-'СЕТ СН'!$F$26</f>
        <v>640.04073955000001</v>
      </c>
      <c r="J57" s="36">
        <f>SUMIFS(СВЦЭМ!$D$33:$D$776,СВЦЭМ!$A$33:$A$776,$A57,СВЦЭМ!$B$33:$B$776,J$47)+'СЕТ СН'!$F$14+СВЦЭМ!$D$10+'СЕТ СН'!$F$6-'СЕТ СН'!$F$26</f>
        <v>661.18959413000005</v>
      </c>
      <c r="K57" s="36">
        <f>SUMIFS(СВЦЭМ!$D$33:$D$776,СВЦЭМ!$A$33:$A$776,$A57,СВЦЭМ!$B$33:$B$776,K$47)+'СЕТ СН'!$F$14+СВЦЭМ!$D$10+'СЕТ СН'!$F$6-'СЕТ СН'!$F$26</f>
        <v>662.35280283000009</v>
      </c>
      <c r="L57" s="36">
        <f>SUMIFS(СВЦЭМ!$D$33:$D$776,СВЦЭМ!$A$33:$A$776,$A57,СВЦЭМ!$B$33:$B$776,L$47)+'СЕТ СН'!$F$14+СВЦЭМ!$D$10+'СЕТ СН'!$F$6-'СЕТ СН'!$F$26</f>
        <v>673.04640798000003</v>
      </c>
      <c r="M57" s="36">
        <f>SUMIFS(СВЦЭМ!$D$33:$D$776,СВЦЭМ!$A$33:$A$776,$A57,СВЦЭМ!$B$33:$B$776,M$47)+'СЕТ СН'!$F$14+СВЦЭМ!$D$10+'СЕТ СН'!$F$6-'СЕТ СН'!$F$26</f>
        <v>666.33549212000003</v>
      </c>
      <c r="N57" s="36">
        <f>SUMIFS(СВЦЭМ!$D$33:$D$776,СВЦЭМ!$A$33:$A$776,$A57,СВЦЭМ!$B$33:$B$776,N$47)+'СЕТ СН'!$F$14+СВЦЭМ!$D$10+'СЕТ СН'!$F$6-'СЕТ СН'!$F$26</f>
        <v>661.63474367000003</v>
      </c>
      <c r="O57" s="36">
        <f>SUMIFS(СВЦЭМ!$D$33:$D$776,СВЦЭМ!$A$33:$A$776,$A57,СВЦЭМ!$B$33:$B$776,O$47)+'СЕТ СН'!$F$14+СВЦЭМ!$D$10+'СЕТ СН'!$F$6-'СЕТ СН'!$F$26</f>
        <v>661.6834571600001</v>
      </c>
      <c r="P57" s="36">
        <f>SUMIFS(СВЦЭМ!$D$33:$D$776,СВЦЭМ!$A$33:$A$776,$A57,СВЦЭМ!$B$33:$B$776,P$47)+'СЕТ СН'!$F$14+СВЦЭМ!$D$10+'СЕТ СН'!$F$6-'СЕТ СН'!$F$26</f>
        <v>662.58495601000004</v>
      </c>
      <c r="Q57" s="36">
        <f>SUMIFS(СВЦЭМ!$D$33:$D$776,СВЦЭМ!$A$33:$A$776,$A57,СВЦЭМ!$B$33:$B$776,Q$47)+'СЕТ СН'!$F$14+СВЦЭМ!$D$10+'СЕТ СН'!$F$6-'СЕТ СН'!$F$26</f>
        <v>658.70123638000007</v>
      </c>
      <c r="R57" s="36">
        <f>SUMIFS(СВЦЭМ!$D$33:$D$776,СВЦЭМ!$A$33:$A$776,$A57,СВЦЭМ!$B$33:$B$776,R$47)+'СЕТ СН'!$F$14+СВЦЭМ!$D$10+'СЕТ СН'!$F$6-'СЕТ СН'!$F$26</f>
        <v>654.0332471700001</v>
      </c>
      <c r="S57" s="36">
        <f>SUMIFS(СВЦЭМ!$D$33:$D$776,СВЦЭМ!$A$33:$A$776,$A57,СВЦЭМ!$B$33:$B$776,S$47)+'СЕТ СН'!$F$14+СВЦЭМ!$D$10+'СЕТ СН'!$F$6-'СЕТ СН'!$F$26</f>
        <v>649.02987597000003</v>
      </c>
      <c r="T57" s="36">
        <f>SUMIFS(СВЦЭМ!$D$33:$D$776,СВЦЭМ!$A$33:$A$776,$A57,СВЦЭМ!$B$33:$B$776,T$47)+'СЕТ СН'!$F$14+СВЦЭМ!$D$10+'СЕТ СН'!$F$6-'СЕТ СН'!$F$26</f>
        <v>657.73311707000005</v>
      </c>
      <c r="U57" s="36">
        <f>SUMIFS(СВЦЭМ!$D$33:$D$776,СВЦЭМ!$A$33:$A$776,$A57,СВЦЭМ!$B$33:$B$776,U$47)+'СЕТ СН'!$F$14+СВЦЭМ!$D$10+'СЕТ СН'!$F$6-'СЕТ СН'!$F$26</f>
        <v>668.28914953000003</v>
      </c>
      <c r="V57" s="36">
        <f>SUMIFS(СВЦЭМ!$D$33:$D$776,СВЦЭМ!$A$33:$A$776,$A57,СВЦЭМ!$B$33:$B$776,V$47)+'СЕТ СН'!$F$14+СВЦЭМ!$D$10+'СЕТ СН'!$F$6-'СЕТ СН'!$F$26</f>
        <v>681.04481381000005</v>
      </c>
      <c r="W57" s="36">
        <f>SUMIFS(СВЦЭМ!$D$33:$D$776,СВЦЭМ!$A$33:$A$776,$A57,СВЦЭМ!$B$33:$B$776,W$47)+'СЕТ СН'!$F$14+СВЦЭМ!$D$10+'СЕТ СН'!$F$6-'СЕТ СН'!$F$26</f>
        <v>665.07106654000006</v>
      </c>
      <c r="X57" s="36">
        <f>SUMIFS(СВЦЭМ!$D$33:$D$776,СВЦЭМ!$A$33:$A$776,$A57,СВЦЭМ!$B$33:$B$776,X$47)+'СЕТ СН'!$F$14+СВЦЭМ!$D$10+'СЕТ СН'!$F$6-'СЕТ СН'!$F$26</f>
        <v>638.16687504000004</v>
      </c>
      <c r="Y57" s="36">
        <f>SUMIFS(СВЦЭМ!$D$33:$D$776,СВЦЭМ!$A$33:$A$776,$A57,СВЦЭМ!$B$33:$B$776,Y$47)+'СЕТ СН'!$F$14+СВЦЭМ!$D$10+'СЕТ СН'!$F$6-'СЕТ СН'!$F$26</f>
        <v>652.23981093000009</v>
      </c>
    </row>
    <row r="58" spans="1:25" ht="15.75" x14ac:dyDescent="0.2">
      <c r="A58" s="35">
        <f t="shared" si="1"/>
        <v>43719</v>
      </c>
      <c r="B58" s="36">
        <f>SUMIFS(СВЦЭМ!$D$33:$D$776,СВЦЭМ!$A$33:$A$776,$A58,СВЦЭМ!$B$33:$B$776,B$47)+'СЕТ СН'!$F$14+СВЦЭМ!$D$10+'СЕТ СН'!$F$6-'СЕТ СН'!$F$26</f>
        <v>735.34201159000008</v>
      </c>
      <c r="C58" s="36">
        <f>SUMIFS(СВЦЭМ!$D$33:$D$776,СВЦЭМ!$A$33:$A$776,$A58,СВЦЭМ!$B$33:$B$776,C$47)+'СЕТ СН'!$F$14+СВЦЭМ!$D$10+'СЕТ СН'!$F$6-'СЕТ СН'!$F$26</f>
        <v>763.97121656000002</v>
      </c>
      <c r="D58" s="36">
        <f>SUMIFS(СВЦЭМ!$D$33:$D$776,СВЦЭМ!$A$33:$A$776,$A58,СВЦЭМ!$B$33:$B$776,D$47)+'СЕТ СН'!$F$14+СВЦЭМ!$D$10+'СЕТ СН'!$F$6-'СЕТ СН'!$F$26</f>
        <v>793.22359868000001</v>
      </c>
      <c r="E58" s="36">
        <f>SUMIFS(СВЦЭМ!$D$33:$D$776,СВЦЭМ!$A$33:$A$776,$A58,СВЦЭМ!$B$33:$B$776,E$47)+'СЕТ СН'!$F$14+СВЦЭМ!$D$10+'СЕТ СН'!$F$6-'СЕТ СН'!$F$26</f>
        <v>802.01513934000002</v>
      </c>
      <c r="F58" s="36">
        <f>SUMIFS(СВЦЭМ!$D$33:$D$776,СВЦЭМ!$A$33:$A$776,$A58,СВЦЭМ!$B$33:$B$776,F$47)+'СЕТ СН'!$F$14+СВЦЭМ!$D$10+'СЕТ СН'!$F$6-'СЕТ СН'!$F$26</f>
        <v>808.89930356000002</v>
      </c>
      <c r="G58" s="36">
        <f>SUMIFS(СВЦЭМ!$D$33:$D$776,СВЦЭМ!$A$33:$A$776,$A58,СВЦЭМ!$B$33:$B$776,G$47)+'СЕТ СН'!$F$14+СВЦЭМ!$D$10+'СЕТ СН'!$F$6-'СЕТ СН'!$F$26</f>
        <v>788.00900422000007</v>
      </c>
      <c r="H58" s="36">
        <f>SUMIFS(СВЦЭМ!$D$33:$D$776,СВЦЭМ!$A$33:$A$776,$A58,СВЦЭМ!$B$33:$B$776,H$47)+'СЕТ СН'!$F$14+СВЦЭМ!$D$10+'СЕТ СН'!$F$6-'СЕТ СН'!$F$26</f>
        <v>739.70182202000001</v>
      </c>
      <c r="I58" s="36">
        <f>SUMIFS(СВЦЭМ!$D$33:$D$776,СВЦЭМ!$A$33:$A$776,$A58,СВЦЭМ!$B$33:$B$776,I$47)+'СЕТ СН'!$F$14+СВЦЭМ!$D$10+'СЕТ СН'!$F$6-'СЕТ СН'!$F$26</f>
        <v>698.53972468000006</v>
      </c>
      <c r="J58" s="36">
        <f>SUMIFS(СВЦЭМ!$D$33:$D$776,СВЦЭМ!$A$33:$A$776,$A58,СВЦЭМ!$B$33:$B$776,J$47)+'СЕТ СН'!$F$14+СВЦЭМ!$D$10+'СЕТ СН'!$F$6-'СЕТ СН'!$F$26</f>
        <v>656.67319034000002</v>
      </c>
      <c r="K58" s="36">
        <f>SUMIFS(СВЦЭМ!$D$33:$D$776,СВЦЭМ!$A$33:$A$776,$A58,СВЦЭМ!$B$33:$B$776,K$47)+'СЕТ СН'!$F$14+СВЦЭМ!$D$10+'СЕТ СН'!$F$6-'СЕТ СН'!$F$26</f>
        <v>650.34340111000006</v>
      </c>
      <c r="L58" s="36">
        <f>SUMIFS(СВЦЭМ!$D$33:$D$776,СВЦЭМ!$A$33:$A$776,$A58,СВЦЭМ!$B$33:$B$776,L$47)+'СЕТ СН'!$F$14+СВЦЭМ!$D$10+'СЕТ СН'!$F$6-'СЕТ СН'!$F$26</f>
        <v>653.03204864000008</v>
      </c>
      <c r="M58" s="36">
        <f>SUMIFS(СВЦЭМ!$D$33:$D$776,СВЦЭМ!$A$33:$A$776,$A58,СВЦЭМ!$B$33:$B$776,M$47)+'СЕТ СН'!$F$14+СВЦЭМ!$D$10+'СЕТ СН'!$F$6-'СЕТ СН'!$F$26</f>
        <v>645.74144834000003</v>
      </c>
      <c r="N58" s="36">
        <f>SUMIFS(СВЦЭМ!$D$33:$D$776,СВЦЭМ!$A$33:$A$776,$A58,СВЦЭМ!$B$33:$B$776,N$47)+'СЕТ СН'!$F$14+СВЦЭМ!$D$10+'СЕТ СН'!$F$6-'СЕТ СН'!$F$26</f>
        <v>652.54573605000007</v>
      </c>
      <c r="O58" s="36">
        <f>SUMIFS(СВЦЭМ!$D$33:$D$776,СВЦЭМ!$A$33:$A$776,$A58,СВЦЭМ!$B$33:$B$776,O$47)+'СЕТ СН'!$F$14+СВЦЭМ!$D$10+'СЕТ СН'!$F$6-'СЕТ СН'!$F$26</f>
        <v>661.81384873000002</v>
      </c>
      <c r="P58" s="36">
        <f>SUMIFS(СВЦЭМ!$D$33:$D$776,СВЦЭМ!$A$33:$A$776,$A58,СВЦЭМ!$B$33:$B$776,P$47)+'СЕТ СН'!$F$14+СВЦЭМ!$D$10+'СЕТ СН'!$F$6-'СЕТ СН'!$F$26</f>
        <v>666.90877422000005</v>
      </c>
      <c r="Q58" s="36">
        <f>SUMIFS(СВЦЭМ!$D$33:$D$776,СВЦЭМ!$A$33:$A$776,$A58,СВЦЭМ!$B$33:$B$776,Q$47)+'СЕТ СН'!$F$14+СВЦЭМ!$D$10+'СЕТ СН'!$F$6-'СЕТ СН'!$F$26</f>
        <v>673.15636012000004</v>
      </c>
      <c r="R58" s="36">
        <f>SUMIFS(СВЦЭМ!$D$33:$D$776,СВЦЭМ!$A$33:$A$776,$A58,СВЦЭМ!$B$33:$B$776,R$47)+'СЕТ СН'!$F$14+СВЦЭМ!$D$10+'СЕТ СН'!$F$6-'СЕТ СН'!$F$26</f>
        <v>660.83451583999999</v>
      </c>
      <c r="S58" s="36">
        <f>SUMIFS(СВЦЭМ!$D$33:$D$776,СВЦЭМ!$A$33:$A$776,$A58,СВЦЭМ!$B$33:$B$776,S$47)+'СЕТ СН'!$F$14+СВЦЭМ!$D$10+'СЕТ СН'!$F$6-'СЕТ СН'!$F$26</f>
        <v>662.72644721000006</v>
      </c>
      <c r="T58" s="36">
        <f>SUMIFS(СВЦЭМ!$D$33:$D$776,СВЦЭМ!$A$33:$A$776,$A58,СВЦЭМ!$B$33:$B$776,T$47)+'СЕТ СН'!$F$14+СВЦЭМ!$D$10+'СЕТ СН'!$F$6-'СЕТ СН'!$F$26</f>
        <v>660.32245138000008</v>
      </c>
      <c r="U58" s="36">
        <f>SUMIFS(СВЦЭМ!$D$33:$D$776,СВЦЭМ!$A$33:$A$776,$A58,СВЦЭМ!$B$33:$B$776,U$47)+'СЕТ СН'!$F$14+СВЦЭМ!$D$10+'СЕТ СН'!$F$6-'СЕТ СН'!$F$26</f>
        <v>662.94207007</v>
      </c>
      <c r="V58" s="36">
        <f>SUMIFS(СВЦЭМ!$D$33:$D$776,СВЦЭМ!$A$33:$A$776,$A58,СВЦЭМ!$B$33:$B$776,V$47)+'СЕТ СН'!$F$14+СВЦЭМ!$D$10+'СЕТ СН'!$F$6-'СЕТ СН'!$F$26</f>
        <v>672.85555138000007</v>
      </c>
      <c r="W58" s="36">
        <f>SUMIFS(СВЦЭМ!$D$33:$D$776,СВЦЭМ!$A$33:$A$776,$A58,СВЦЭМ!$B$33:$B$776,W$47)+'СЕТ СН'!$F$14+СВЦЭМ!$D$10+'СЕТ СН'!$F$6-'СЕТ СН'!$F$26</f>
        <v>657.23637699000005</v>
      </c>
      <c r="X58" s="36">
        <f>SUMIFS(СВЦЭМ!$D$33:$D$776,СВЦЭМ!$A$33:$A$776,$A58,СВЦЭМ!$B$33:$B$776,X$47)+'СЕТ СН'!$F$14+СВЦЭМ!$D$10+'СЕТ СН'!$F$6-'СЕТ СН'!$F$26</f>
        <v>640.08515239000008</v>
      </c>
      <c r="Y58" s="36">
        <f>SUMIFS(СВЦЭМ!$D$33:$D$776,СВЦЭМ!$A$33:$A$776,$A58,СВЦЭМ!$B$33:$B$776,Y$47)+'СЕТ СН'!$F$14+СВЦЭМ!$D$10+'СЕТ СН'!$F$6-'СЕТ СН'!$F$26</f>
        <v>652.1718989200001</v>
      </c>
    </row>
    <row r="59" spans="1:25" ht="15.75" x14ac:dyDescent="0.2">
      <c r="A59" s="35">
        <f t="shared" si="1"/>
        <v>43720</v>
      </c>
      <c r="B59" s="36">
        <f>SUMIFS(СВЦЭМ!$D$33:$D$776,СВЦЭМ!$A$33:$A$776,$A59,СВЦЭМ!$B$33:$B$776,B$47)+'СЕТ СН'!$F$14+СВЦЭМ!$D$10+'СЕТ СН'!$F$6-'СЕТ СН'!$F$26</f>
        <v>709.63568598000006</v>
      </c>
      <c r="C59" s="36">
        <f>SUMIFS(СВЦЭМ!$D$33:$D$776,СВЦЭМ!$A$33:$A$776,$A59,СВЦЭМ!$B$33:$B$776,C$47)+'СЕТ СН'!$F$14+СВЦЭМ!$D$10+'СЕТ СН'!$F$6-'СЕТ СН'!$F$26</f>
        <v>732.71884473</v>
      </c>
      <c r="D59" s="36">
        <f>SUMIFS(СВЦЭМ!$D$33:$D$776,СВЦЭМ!$A$33:$A$776,$A59,СВЦЭМ!$B$33:$B$776,D$47)+'СЕТ СН'!$F$14+СВЦЭМ!$D$10+'СЕТ СН'!$F$6-'СЕТ СН'!$F$26</f>
        <v>751.39394141000002</v>
      </c>
      <c r="E59" s="36">
        <f>SUMIFS(СВЦЭМ!$D$33:$D$776,СВЦЭМ!$A$33:$A$776,$A59,СВЦЭМ!$B$33:$B$776,E$47)+'СЕТ СН'!$F$14+СВЦЭМ!$D$10+'СЕТ СН'!$F$6-'СЕТ СН'!$F$26</f>
        <v>763.11907663</v>
      </c>
      <c r="F59" s="36">
        <f>SUMIFS(СВЦЭМ!$D$33:$D$776,СВЦЭМ!$A$33:$A$776,$A59,СВЦЭМ!$B$33:$B$776,F$47)+'СЕТ СН'!$F$14+СВЦЭМ!$D$10+'СЕТ СН'!$F$6-'СЕТ СН'!$F$26</f>
        <v>767.13392654000006</v>
      </c>
      <c r="G59" s="36">
        <f>SUMIFS(СВЦЭМ!$D$33:$D$776,СВЦЭМ!$A$33:$A$776,$A59,СВЦЭМ!$B$33:$B$776,G$47)+'СЕТ СН'!$F$14+СВЦЭМ!$D$10+'СЕТ СН'!$F$6-'СЕТ СН'!$F$26</f>
        <v>745.31264707000003</v>
      </c>
      <c r="H59" s="36">
        <f>SUMIFS(СВЦЭМ!$D$33:$D$776,СВЦЭМ!$A$33:$A$776,$A59,СВЦЭМ!$B$33:$B$776,H$47)+'СЕТ СН'!$F$14+СВЦЭМ!$D$10+'СЕТ СН'!$F$6-'СЕТ СН'!$F$26</f>
        <v>701.29169766000007</v>
      </c>
      <c r="I59" s="36">
        <f>SUMIFS(СВЦЭМ!$D$33:$D$776,СВЦЭМ!$A$33:$A$776,$A59,СВЦЭМ!$B$33:$B$776,I$47)+'СЕТ СН'!$F$14+СВЦЭМ!$D$10+'СЕТ СН'!$F$6-'СЕТ СН'!$F$26</f>
        <v>650.97496912000008</v>
      </c>
      <c r="J59" s="36">
        <f>SUMIFS(СВЦЭМ!$D$33:$D$776,СВЦЭМ!$A$33:$A$776,$A59,СВЦЭМ!$B$33:$B$776,J$47)+'СЕТ СН'!$F$14+СВЦЭМ!$D$10+'СЕТ СН'!$F$6-'СЕТ СН'!$F$26</f>
        <v>616.18574540000009</v>
      </c>
      <c r="K59" s="36">
        <f>SUMIFS(СВЦЭМ!$D$33:$D$776,СВЦЭМ!$A$33:$A$776,$A59,СВЦЭМ!$B$33:$B$776,K$47)+'СЕТ СН'!$F$14+СВЦЭМ!$D$10+'СЕТ СН'!$F$6-'СЕТ СН'!$F$26</f>
        <v>618.96974975000001</v>
      </c>
      <c r="L59" s="36">
        <f>SUMIFS(СВЦЭМ!$D$33:$D$776,СВЦЭМ!$A$33:$A$776,$A59,СВЦЭМ!$B$33:$B$776,L$47)+'СЕТ СН'!$F$14+СВЦЭМ!$D$10+'СЕТ СН'!$F$6-'СЕТ СН'!$F$26</f>
        <v>630.86783074000004</v>
      </c>
      <c r="M59" s="36">
        <f>SUMIFS(СВЦЭМ!$D$33:$D$776,СВЦЭМ!$A$33:$A$776,$A59,СВЦЭМ!$B$33:$B$776,M$47)+'СЕТ СН'!$F$14+СВЦЭМ!$D$10+'СЕТ СН'!$F$6-'СЕТ СН'!$F$26</f>
        <v>624.13498147000007</v>
      </c>
      <c r="N59" s="36">
        <f>SUMIFS(СВЦЭМ!$D$33:$D$776,СВЦЭМ!$A$33:$A$776,$A59,СВЦЭМ!$B$33:$B$776,N$47)+'СЕТ СН'!$F$14+СВЦЭМ!$D$10+'СЕТ СН'!$F$6-'СЕТ СН'!$F$26</f>
        <v>615.2474854300001</v>
      </c>
      <c r="O59" s="36">
        <f>SUMIFS(СВЦЭМ!$D$33:$D$776,СВЦЭМ!$A$33:$A$776,$A59,СВЦЭМ!$B$33:$B$776,O$47)+'СЕТ СН'!$F$14+СВЦЭМ!$D$10+'СЕТ СН'!$F$6-'СЕТ СН'!$F$26</f>
        <v>617.36102871000003</v>
      </c>
      <c r="P59" s="36">
        <f>SUMIFS(СВЦЭМ!$D$33:$D$776,СВЦЭМ!$A$33:$A$776,$A59,СВЦЭМ!$B$33:$B$776,P$47)+'СЕТ СН'!$F$14+СВЦЭМ!$D$10+'СЕТ СН'!$F$6-'СЕТ СН'!$F$26</f>
        <v>617.26492129000007</v>
      </c>
      <c r="Q59" s="36">
        <f>SUMIFS(СВЦЭМ!$D$33:$D$776,СВЦЭМ!$A$33:$A$776,$A59,СВЦЭМ!$B$33:$B$776,Q$47)+'СЕТ СН'!$F$14+СВЦЭМ!$D$10+'СЕТ СН'!$F$6-'СЕТ СН'!$F$26</f>
        <v>608.09318030000009</v>
      </c>
      <c r="R59" s="36">
        <f>SUMIFS(СВЦЭМ!$D$33:$D$776,СВЦЭМ!$A$33:$A$776,$A59,СВЦЭМ!$B$33:$B$776,R$47)+'СЕТ СН'!$F$14+СВЦЭМ!$D$10+'СЕТ СН'!$F$6-'СЕТ СН'!$F$26</f>
        <v>603.72917454000003</v>
      </c>
      <c r="S59" s="36">
        <f>SUMIFS(СВЦЭМ!$D$33:$D$776,СВЦЭМ!$A$33:$A$776,$A59,СВЦЭМ!$B$33:$B$776,S$47)+'СЕТ СН'!$F$14+СВЦЭМ!$D$10+'СЕТ СН'!$F$6-'СЕТ СН'!$F$26</f>
        <v>606.05225855000003</v>
      </c>
      <c r="T59" s="36">
        <f>SUMIFS(СВЦЭМ!$D$33:$D$776,СВЦЭМ!$A$33:$A$776,$A59,СВЦЭМ!$B$33:$B$776,T$47)+'СЕТ СН'!$F$14+СВЦЭМ!$D$10+'СЕТ СН'!$F$6-'СЕТ СН'!$F$26</f>
        <v>611.80668646000004</v>
      </c>
      <c r="U59" s="36">
        <f>SUMIFS(СВЦЭМ!$D$33:$D$776,СВЦЭМ!$A$33:$A$776,$A59,СВЦЭМ!$B$33:$B$776,U$47)+'СЕТ СН'!$F$14+СВЦЭМ!$D$10+'СЕТ СН'!$F$6-'СЕТ СН'!$F$26</f>
        <v>630.47402850000003</v>
      </c>
      <c r="V59" s="36">
        <f>SUMIFS(СВЦЭМ!$D$33:$D$776,СВЦЭМ!$A$33:$A$776,$A59,СВЦЭМ!$B$33:$B$776,V$47)+'СЕТ СН'!$F$14+СВЦЭМ!$D$10+'СЕТ СН'!$F$6-'СЕТ СН'!$F$26</f>
        <v>651.93054860000007</v>
      </c>
      <c r="W59" s="36">
        <f>SUMIFS(СВЦЭМ!$D$33:$D$776,СВЦЭМ!$A$33:$A$776,$A59,СВЦЭМ!$B$33:$B$776,W$47)+'СЕТ СН'!$F$14+СВЦЭМ!$D$10+'СЕТ СН'!$F$6-'СЕТ СН'!$F$26</f>
        <v>632.01590211000007</v>
      </c>
      <c r="X59" s="36">
        <f>SUMIFS(СВЦЭМ!$D$33:$D$776,СВЦЭМ!$A$33:$A$776,$A59,СВЦЭМ!$B$33:$B$776,X$47)+'СЕТ СН'!$F$14+СВЦЭМ!$D$10+'СЕТ СН'!$F$6-'СЕТ СН'!$F$26</f>
        <v>619.42641042000002</v>
      </c>
      <c r="Y59" s="36">
        <f>SUMIFS(СВЦЭМ!$D$33:$D$776,СВЦЭМ!$A$33:$A$776,$A59,СВЦЭМ!$B$33:$B$776,Y$47)+'СЕТ СН'!$F$14+СВЦЭМ!$D$10+'СЕТ СН'!$F$6-'СЕТ СН'!$F$26</f>
        <v>661.41318431000002</v>
      </c>
    </row>
    <row r="60" spans="1:25" ht="15.75" x14ac:dyDescent="0.2">
      <c r="A60" s="35">
        <f t="shared" si="1"/>
        <v>43721</v>
      </c>
      <c r="B60" s="36">
        <f>SUMIFS(СВЦЭМ!$D$33:$D$776,СВЦЭМ!$A$33:$A$776,$A60,СВЦЭМ!$B$33:$B$776,B$47)+'СЕТ СН'!$F$14+СВЦЭМ!$D$10+'СЕТ СН'!$F$6-'СЕТ СН'!$F$26</f>
        <v>667.54963900000007</v>
      </c>
      <c r="C60" s="36">
        <f>SUMIFS(СВЦЭМ!$D$33:$D$776,СВЦЭМ!$A$33:$A$776,$A60,СВЦЭМ!$B$33:$B$776,C$47)+'СЕТ СН'!$F$14+СВЦЭМ!$D$10+'СЕТ СН'!$F$6-'СЕТ СН'!$F$26</f>
        <v>708.53666787000009</v>
      </c>
      <c r="D60" s="36">
        <f>SUMIFS(СВЦЭМ!$D$33:$D$776,СВЦЭМ!$A$33:$A$776,$A60,СВЦЭМ!$B$33:$B$776,D$47)+'СЕТ СН'!$F$14+СВЦЭМ!$D$10+'СЕТ СН'!$F$6-'СЕТ СН'!$F$26</f>
        <v>724.4986664700001</v>
      </c>
      <c r="E60" s="36">
        <f>SUMIFS(СВЦЭМ!$D$33:$D$776,СВЦЭМ!$A$33:$A$776,$A60,СВЦЭМ!$B$33:$B$776,E$47)+'СЕТ СН'!$F$14+СВЦЭМ!$D$10+'СЕТ СН'!$F$6-'СЕТ СН'!$F$26</f>
        <v>736.38625350000007</v>
      </c>
      <c r="F60" s="36">
        <f>SUMIFS(СВЦЭМ!$D$33:$D$776,СВЦЭМ!$A$33:$A$776,$A60,СВЦЭМ!$B$33:$B$776,F$47)+'СЕТ СН'!$F$14+СВЦЭМ!$D$10+'СЕТ СН'!$F$6-'СЕТ СН'!$F$26</f>
        <v>740.99771749000001</v>
      </c>
      <c r="G60" s="36">
        <f>SUMIFS(СВЦЭМ!$D$33:$D$776,СВЦЭМ!$A$33:$A$776,$A60,СВЦЭМ!$B$33:$B$776,G$47)+'СЕТ СН'!$F$14+СВЦЭМ!$D$10+'СЕТ СН'!$F$6-'СЕТ СН'!$F$26</f>
        <v>711.61841948000006</v>
      </c>
      <c r="H60" s="36">
        <f>SUMIFS(СВЦЭМ!$D$33:$D$776,СВЦЭМ!$A$33:$A$776,$A60,СВЦЭМ!$B$33:$B$776,H$47)+'СЕТ СН'!$F$14+СВЦЭМ!$D$10+'СЕТ СН'!$F$6-'СЕТ СН'!$F$26</f>
        <v>672.37783462000004</v>
      </c>
      <c r="I60" s="36">
        <f>SUMIFS(СВЦЭМ!$D$33:$D$776,СВЦЭМ!$A$33:$A$776,$A60,СВЦЭМ!$B$33:$B$776,I$47)+'СЕТ СН'!$F$14+СВЦЭМ!$D$10+'СЕТ СН'!$F$6-'СЕТ СН'!$F$26</f>
        <v>646.72436819000006</v>
      </c>
      <c r="J60" s="36">
        <f>SUMIFS(СВЦЭМ!$D$33:$D$776,СВЦЭМ!$A$33:$A$776,$A60,СВЦЭМ!$B$33:$B$776,J$47)+'СЕТ СН'!$F$14+СВЦЭМ!$D$10+'СЕТ СН'!$F$6-'СЕТ СН'!$F$26</f>
        <v>633.57607646000008</v>
      </c>
      <c r="K60" s="36">
        <f>SUMIFS(СВЦЭМ!$D$33:$D$776,СВЦЭМ!$A$33:$A$776,$A60,СВЦЭМ!$B$33:$B$776,K$47)+'СЕТ СН'!$F$14+СВЦЭМ!$D$10+'СЕТ СН'!$F$6-'СЕТ СН'!$F$26</f>
        <v>610.68923241000005</v>
      </c>
      <c r="L60" s="36">
        <f>SUMIFS(СВЦЭМ!$D$33:$D$776,СВЦЭМ!$A$33:$A$776,$A60,СВЦЭМ!$B$33:$B$776,L$47)+'СЕТ СН'!$F$14+СВЦЭМ!$D$10+'СЕТ СН'!$F$6-'СЕТ СН'!$F$26</f>
        <v>604.48273254000003</v>
      </c>
      <c r="M60" s="36">
        <f>SUMIFS(СВЦЭМ!$D$33:$D$776,СВЦЭМ!$A$33:$A$776,$A60,СВЦЭМ!$B$33:$B$776,M$47)+'СЕТ СН'!$F$14+СВЦЭМ!$D$10+'СЕТ СН'!$F$6-'СЕТ СН'!$F$26</f>
        <v>605.08720000000005</v>
      </c>
      <c r="N60" s="36">
        <f>SUMIFS(СВЦЭМ!$D$33:$D$776,СВЦЭМ!$A$33:$A$776,$A60,СВЦЭМ!$B$33:$B$776,N$47)+'СЕТ СН'!$F$14+СВЦЭМ!$D$10+'СЕТ СН'!$F$6-'СЕТ СН'!$F$26</f>
        <v>618.09317900000008</v>
      </c>
      <c r="O60" s="36">
        <f>SUMIFS(СВЦЭМ!$D$33:$D$776,СВЦЭМ!$A$33:$A$776,$A60,СВЦЭМ!$B$33:$B$776,O$47)+'СЕТ СН'!$F$14+СВЦЭМ!$D$10+'СЕТ СН'!$F$6-'СЕТ СН'!$F$26</f>
        <v>623.59132942000008</v>
      </c>
      <c r="P60" s="36">
        <f>SUMIFS(СВЦЭМ!$D$33:$D$776,СВЦЭМ!$A$33:$A$776,$A60,СВЦЭМ!$B$33:$B$776,P$47)+'СЕТ СН'!$F$14+СВЦЭМ!$D$10+'СЕТ СН'!$F$6-'СЕТ СН'!$F$26</f>
        <v>623.70275311</v>
      </c>
      <c r="Q60" s="36">
        <f>SUMIFS(СВЦЭМ!$D$33:$D$776,СВЦЭМ!$A$33:$A$776,$A60,СВЦЭМ!$B$33:$B$776,Q$47)+'СЕТ СН'!$F$14+СВЦЭМ!$D$10+'СЕТ СН'!$F$6-'СЕТ СН'!$F$26</f>
        <v>626.92726404000007</v>
      </c>
      <c r="R60" s="36">
        <f>SUMIFS(СВЦЭМ!$D$33:$D$776,СВЦЭМ!$A$33:$A$776,$A60,СВЦЭМ!$B$33:$B$776,R$47)+'СЕТ СН'!$F$14+СВЦЭМ!$D$10+'СЕТ СН'!$F$6-'СЕТ СН'!$F$26</f>
        <v>596.80803479000008</v>
      </c>
      <c r="S60" s="36">
        <f>SUMIFS(СВЦЭМ!$D$33:$D$776,СВЦЭМ!$A$33:$A$776,$A60,СВЦЭМ!$B$33:$B$776,S$47)+'СЕТ СН'!$F$14+СВЦЭМ!$D$10+'СЕТ СН'!$F$6-'СЕТ СН'!$F$26</f>
        <v>613.34968428000002</v>
      </c>
      <c r="T60" s="36">
        <f>SUMIFS(СВЦЭМ!$D$33:$D$776,СВЦЭМ!$A$33:$A$776,$A60,СВЦЭМ!$B$33:$B$776,T$47)+'СЕТ СН'!$F$14+СВЦЭМ!$D$10+'СЕТ СН'!$F$6-'СЕТ СН'!$F$26</f>
        <v>627.71899657000006</v>
      </c>
      <c r="U60" s="36">
        <f>SUMIFS(СВЦЭМ!$D$33:$D$776,СВЦЭМ!$A$33:$A$776,$A60,СВЦЭМ!$B$33:$B$776,U$47)+'СЕТ СН'!$F$14+СВЦЭМ!$D$10+'СЕТ СН'!$F$6-'СЕТ СН'!$F$26</f>
        <v>638.97707251000008</v>
      </c>
      <c r="V60" s="36">
        <f>SUMIFS(СВЦЭМ!$D$33:$D$776,СВЦЭМ!$A$33:$A$776,$A60,СВЦЭМ!$B$33:$B$776,V$47)+'СЕТ СН'!$F$14+СВЦЭМ!$D$10+'СЕТ СН'!$F$6-'СЕТ СН'!$F$26</f>
        <v>598.06215157000008</v>
      </c>
      <c r="W60" s="36">
        <f>SUMIFS(СВЦЭМ!$D$33:$D$776,СВЦЭМ!$A$33:$A$776,$A60,СВЦЭМ!$B$33:$B$776,W$47)+'СЕТ СН'!$F$14+СВЦЭМ!$D$10+'СЕТ СН'!$F$6-'СЕТ СН'!$F$26</f>
        <v>611.61186672000008</v>
      </c>
      <c r="X60" s="36">
        <f>SUMIFS(СВЦЭМ!$D$33:$D$776,СВЦЭМ!$A$33:$A$776,$A60,СВЦЭМ!$B$33:$B$776,X$47)+'СЕТ СН'!$F$14+СВЦЭМ!$D$10+'СЕТ СН'!$F$6-'СЕТ СН'!$F$26</f>
        <v>586.12544086000003</v>
      </c>
      <c r="Y60" s="36">
        <f>SUMIFS(СВЦЭМ!$D$33:$D$776,СВЦЭМ!$A$33:$A$776,$A60,СВЦЭМ!$B$33:$B$776,Y$47)+'СЕТ СН'!$F$14+СВЦЭМ!$D$10+'СЕТ СН'!$F$6-'СЕТ СН'!$F$26</f>
        <v>654.4977435400001</v>
      </c>
    </row>
    <row r="61" spans="1:25" ht="15.75" x14ac:dyDescent="0.2">
      <c r="A61" s="35">
        <f t="shared" si="1"/>
        <v>43722</v>
      </c>
      <c r="B61" s="36">
        <f>SUMIFS(СВЦЭМ!$D$33:$D$776,СВЦЭМ!$A$33:$A$776,$A61,СВЦЭМ!$B$33:$B$776,B$47)+'СЕТ СН'!$F$14+СВЦЭМ!$D$10+'СЕТ СН'!$F$6-'СЕТ СН'!$F$26</f>
        <v>739.44364335</v>
      </c>
      <c r="C61" s="36">
        <f>SUMIFS(СВЦЭМ!$D$33:$D$776,СВЦЭМ!$A$33:$A$776,$A61,СВЦЭМ!$B$33:$B$776,C$47)+'СЕТ СН'!$F$14+СВЦЭМ!$D$10+'СЕТ СН'!$F$6-'СЕТ СН'!$F$26</f>
        <v>738.19356775000006</v>
      </c>
      <c r="D61" s="36">
        <f>SUMIFS(СВЦЭМ!$D$33:$D$776,СВЦЭМ!$A$33:$A$776,$A61,СВЦЭМ!$B$33:$B$776,D$47)+'СЕТ СН'!$F$14+СВЦЭМ!$D$10+'СЕТ СН'!$F$6-'СЕТ СН'!$F$26</f>
        <v>757.63845679000008</v>
      </c>
      <c r="E61" s="36">
        <f>SUMIFS(СВЦЭМ!$D$33:$D$776,СВЦЭМ!$A$33:$A$776,$A61,СВЦЭМ!$B$33:$B$776,E$47)+'СЕТ СН'!$F$14+СВЦЭМ!$D$10+'СЕТ СН'!$F$6-'СЕТ СН'!$F$26</f>
        <v>766.56574473000001</v>
      </c>
      <c r="F61" s="36">
        <f>SUMIFS(СВЦЭМ!$D$33:$D$776,СВЦЭМ!$A$33:$A$776,$A61,СВЦЭМ!$B$33:$B$776,F$47)+'СЕТ СН'!$F$14+СВЦЭМ!$D$10+'СЕТ СН'!$F$6-'СЕТ СН'!$F$26</f>
        <v>770.83821012999999</v>
      </c>
      <c r="G61" s="36">
        <f>SUMIFS(СВЦЭМ!$D$33:$D$776,СВЦЭМ!$A$33:$A$776,$A61,СВЦЭМ!$B$33:$B$776,G$47)+'СЕТ СН'!$F$14+СВЦЭМ!$D$10+'СЕТ СН'!$F$6-'СЕТ СН'!$F$26</f>
        <v>769.30537984</v>
      </c>
      <c r="H61" s="36">
        <f>SUMIFS(СВЦЭМ!$D$33:$D$776,СВЦЭМ!$A$33:$A$776,$A61,СВЦЭМ!$B$33:$B$776,H$47)+'СЕТ СН'!$F$14+СВЦЭМ!$D$10+'СЕТ СН'!$F$6-'СЕТ СН'!$F$26</f>
        <v>747.68871199</v>
      </c>
      <c r="I61" s="36">
        <f>SUMIFS(СВЦЭМ!$D$33:$D$776,СВЦЭМ!$A$33:$A$776,$A61,СВЦЭМ!$B$33:$B$776,I$47)+'СЕТ СН'!$F$14+СВЦЭМ!$D$10+'СЕТ СН'!$F$6-'СЕТ СН'!$F$26</f>
        <v>707.36888504000001</v>
      </c>
      <c r="J61" s="36">
        <f>SUMIFS(СВЦЭМ!$D$33:$D$776,СВЦЭМ!$A$33:$A$776,$A61,СВЦЭМ!$B$33:$B$776,J$47)+'СЕТ СН'!$F$14+СВЦЭМ!$D$10+'СЕТ СН'!$F$6-'СЕТ СН'!$F$26</f>
        <v>649.55285004000007</v>
      </c>
      <c r="K61" s="36">
        <f>SUMIFS(СВЦЭМ!$D$33:$D$776,СВЦЭМ!$A$33:$A$776,$A61,СВЦЭМ!$B$33:$B$776,K$47)+'СЕТ СН'!$F$14+СВЦЭМ!$D$10+'СЕТ СН'!$F$6-'СЕТ СН'!$F$26</f>
        <v>612.84116513000004</v>
      </c>
      <c r="L61" s="36">
        <f>SUMIFS(СВЦЭМ!$D$33:$D$776,СВЦЭМ!$A$33:$A$776,$A61,СВЦЭМ!$B$33:$B$776,L$47)+'СЕТ СН'!$F$14+СВЦЭМ!$D$10+'СЕТ СН'!$F$6-'СЕТ СН'!$F$26</f>
        <v>594.56687944000009</v>
      </c>
      <c r="M61" s="36">
        <f>SUMIFS(СВЦЭМ!$D$33:$D$776,СВЦЭМ!$A$33:$A$776,$A61,СВЦЭМ!$B$33:$B$776,M$47)+'СЕТ СН'!$F$14+СВЦЭМ!$D$10+'СЕТ СН'!$F$6-'СЕТ СН'!$F$26</f>
        <v>587.82742579000001</v>
      </c>
      <c r="N61" s="36">
        <f>SUMIFS(СВЦЭМ!$D$33:$D$776,СВЦЭМ!$A$33:$A$776,$A61,СВЦЭМ!$B$33:$B$776,N$47)+'СЕТ СН'!$F$14+СВЦЭМ!$D$10+'СЕТ СН'!$F$6-'СЕТ СН'!$F$26</f>
        <v>593.25587752000001</v>
      </c>
      <c r="O61" s="36">
        <f>SUMIFS(СВЦЭМ!$D$33:$D$776,СВЦЭМ!$A$33:$A$776,$A61,СВЦЭМ!$B$33:$B$776,O$47)+'СЕТ СН'!$F$14+СВЦЭМ!$D$10+'СЕТ СН'!$F$6-'СЕТ СН'!$F$26</f>
        <v>600.27564385000005</v>
      </c>
      <c r="P61" s="36">
        <f>SUMIFS(СВЦЭМ!$D$33:$D$776,СВЦЭМ!$A$33:$A$776,$A61,СВЦЭМ!$B$33:$B$776,P$47)+'СЕТ СН'!$F$14+СВЦЭМ!$D$10+'СЕТ СН'!$F$6-'СЕТ СН'!$F$26</f>
        <v>617.12178418000008</v>
      </c>
      <c r="Q61" s="36">
        <f>SUMIFS(СВЦЭМ!$D$33:$D$776,СВЦЭМ!$A$33:$A$776,$A61,СВЦЭМ!$B$33:$B$776,Q$47)+'СЕТ СН'!$F$14+СВЦЭМ!$D$10+'СЕТ СН'!$F$6-'СЕТ СН'!$F$26</f>
        <v>618.77570531000003</v>
      </c>
      <c r="R61" s="36">
        <f>SUMIFS(СВЦЭМ!$D$33:$D$776,СВЦЭМ!$A$33:$A$776,$A61,СВЦЭМ!$B$33:$B$776,R$47)+'СЕТ СН'!$F$14+СВЦЭМ!$D$10+'СЕТ СН'!$F$6-'СЕТ СН'!$F$26</f>
        <v>585.30976796000004</v>
      </c>
      <c r="S61" s="36">
        <f>SUMIFS(СВЦЭМ!$D$33:$D$776,СВЦЭМ!$A$33:$A$776,$A61,СВЦЭМ!$B$33:$B$776,S$47)+'СЕТ СН'!$F$14+СВЦЭМ!$D$10+'СЕТ СН'!$F$6-'СЕТ СН'!$F$26</f>
        <v>554.09902565999994</v>
      </c>
      <c r="T61" s="36">
        <f>SUMIFS(СВЦЭМ!$D$33:$D$776,СВЦЭМ!$A$33:$A$776,$A61,СВЦЭМ!$B$33:$B$776,T$47)+'СЕТ СН'!$F$14+СВЦЭМ!$D$10+'СЕТ СН'!$F$6-'СЕТ СН'!$F$26</f>
        <v>556.80639245999998</v>
      </c>
      <c r="U61" s="36">
        <f>SUMIFS(СВЦЭМ!$D$33:$D$776,СВЦЭМ!$A$33:$A$776,$A61,СВЦЭМ!$B$33:$B$776,U$47)+'СЕТ СН'!$F$14+СВЦЭМ!$D$10+'СЕТ СН'!$F$6-'СЕТ СН'!$F$26</f>
        <v>560.14358871000002</v>
      </c>
      <c r="V61" s="36">
        <f>SUMIFS(СВЦЭМ!$D$33:$D$776,СВЦЭМ!$A$33:$A$776,$A61,СВЦЭМ!$B$33:$B$776,V$47)+'СЕТ СН'!$F$14+СВЦЭМ!$D$10+'СЕТ СН'!$F$6-'СЕТ СН'!$F$26</f>
        <v>577.31325426000001</v>
      </c>
      <c r="W61" s="36">
        <f>SUMIFS(СВЦЭМ!$D$33:$D$776,СВЦЭМ!$A$33:$A$776,$A61,СВЦЭМ!$B$33:$B$776,W$47)+'СЕТ СН'!$F$14+СВЦЭМ!$D$10+'СЕТ СН'!$F$6-'СЕТ СН'!$F$26</f>
        <v>570.45193874000006</v>
      </c>
      <c r="X61" s="36">
        <f>SUMIFS(СВЦЭМ!$D$33:$D$776,СВЦЭМ!$A$33:$A$776,$A61,СВЦЭМ!$B$33:$B$776,X$47)+'СЕТ СН'!$F$14+СВЦЭМ!$D$10+'СЕТ СН'!$F$6-'СЕТ СН'!$F$26</f>
        <v>540.88239911999995</v>
      </c>
      <c r="Y61" s="36">
        <f>SUMIFS(СВЦЭМ!$D$33:$D$776,СВЦЭМ!$A$33:$A$776,$A61,СВЦЭМ!$B$33:$B$776,Y$47)+'СЕТ СН'!$F$14+СВЦЭМ!$D$10+'СЕТ СН'!$F$6-'СЕТ СН'!$F$26</f>
        <v>566.34225062999997</v>
      </c>
    </row>
    <row r="62" spans="1:25" ht="15.75" x14ac:dyDescent="0.2">
      <c r="A62" s="35">
        <f t="shared" si="1"/>
        <v>43723</v>
      </c>
      <c r="B62" s="36">
        <f>SUMIFS(СВЦЭМ!$D$33:$D$776,СВЦЭМ!$A$33:$A$776,$A62,СВЦЭМ!$B$33:$B$776,B$47)+'СЕТ СН'!$F$14+СВЦЭМ!$D$10+'СЕТ СН'!$F$6-'СЕТ СН'!$F$26</f>
        <v>640.56028542000001</v>
      </c>
      <c r="C62" s="36">
        <f>SUMIFS(СВЦЭМ!$D$33:$D$776,СВЦЭМ!$A$33:$A$776,$A62,СВЦЭМ!$B$33:$B$776,C$47)+'СЕТ СН'!$F$14+СВЦЭМ!$D$10+'СЕТ СН'!$F$6-'СЕТ СН'!$F$26</f>
        <v>675.31426665000004</v>
      </c>
      <c r="D62" s="36">
        <f>SUMIFS(СВЦЭМ!$D$33:$D$776,СВЦЭМ!$A$33:$A$776,$A62,СВЦЭМ!$B$33:$B$776,D$47)+'СЕТ СН'!$F$14+СВЦЭМ!$D$10+'СЕТ СН'!$F$6-'СЕТ СН'!$F$26</f>
        <v>697.57609721000006</v>
      </c>
      <c r="E62" s="36">
        <f>SUMIFS(СВЦЭМ!$D$33:$D$776,СВЦЭМ!$A$33:$A$776,$A62,СВЦЭМ!$B$33:$B$776,E$47)+'СЕТ СН'!$F$14+СВЦЭМ!$D$10+'СЕТ СН'!$F$6-'СЕТ СН'!$F$26</f>
        <v>707.49884329000008</v>
      </c>
      <c r="F62" s="36">
        <f>SUMIFS(СВЦЭМ!$D$33:$D$776,СВЦЭМ!$A$33:$A$776,$A62,СВЦЭМ!$B$33:$B$776,F$47)+'СЕТ СН'!$F$14+СВЦЭМ!$D$10+'СЕТ СН'!$F$6-'СЕТ СН'!$F$26</f>
        <v>709.59187714000007</v>
      </c>
      <c r="G62" s="36">
        <f>SUMIFS(СВЦЭМ!$D$33:$D$776,СВЦЭМ!$A$33:$A$776,$A62,СВЦЭМ!$B$33:$B$776,G$47)+'СЕТ СН'!$F$14+СВЦЭМ!$D$10+'СЕТ СН'!$F$6-'СЕТ СН'!$F$26</f>
        <v>704.47037345000001</v>
      </c>
      <c r="H62" s="36">
        <f>SUMIFS(СВЦЭМ!$D$33:$D$776,СВЦЭМ!$A$33:$A$776,$A62,СВЦЭМ!$B$33:$B$776,H$47)+'СЕТ СН'!$F$14+СВЦЭМ!$D$10+'СЕТ СН'!$F$6-'СЕТ СН'!$F$26</f>
        <v>685.99598605000006</v>
      </c>
      <c r="I62" s="36">
        <f>SUMIFS(СВЦЭМ!$D$33:$D$776,СВЦЭМ!$A$33:$A$776,$A62,СВЦЭМ!$B$33:$B$776,I$47)+'СЕТ СН'!$F$14+СВЦЭМ!$D$10+'СЕТ СН'!$F$6-'СЕТ СН'!$F$26</f>
        <v>659.28664264000008</v>
      </c>
      <c r="J62" s="36">
        <f>SUMIFS(СВЦЭМ!$D$33:$D$776,СВЦЭМ!$A$33:$A$776,$A62,СВЦЭМ!$B$33:$B$776,J$47)+'СЕТ СН'!$F$14+СВЦЭМ!$D$10+'СЕТ СН'!$F$6-'СЕТ СН'!$F$26</f>
        <v>612.22739689000002</v>
      </c>
      <c r="K62" s="36">
        <f>SUMIFS(СВЦЭМ!$D$33:$D$776,СВЦЭМ!$A$33:$A$776,$A62,СВЦЭМ!$B$33:$B$776,K$47)+'СЕТ СН'!$F$14+СВЦЭМ!$D$10+'СЕТ СН'!$F$6-'СЕТ СН'!$F$26</f>
        <v>586.83365365000009</v>
      </c>
      <c r="L62" s="36">
        <f>SUMIFS(СВЦЭМ!$D$33:$D$776,СВЦЭМ!$A$33:$A$776,$A62,СВЦЭМ!$B$33:$B$776,L$47)+'СЕТ СН'!$F$14+СВЦЭМ!$D$10+'СЕТ СН'!$F$6-'СЕТ СН'!$F$26</f>
        <v>603.57996284000001</v>
      </c>
      <c r="M62" s="36">
        <f>SUMIFS(СВЦЭМ!$D$33:$D$776,СВЦЭМ!$A$33:$A$776,$A62,СВЦЭМ!$B$33:$B$776,M$47)+'СЕТ СН'!$F$14+СВЦЭМ!$D$10+'СЕТ СН'!$F$6-'СЕТ СН'!$F$26</f>
        <v>595.84965820000002</v>
      </c>
      <c r="N62" s="36">
        <f>SUMIFS(СВЦЭМ!$D$33:$D$776,СВЦЭМ!$A$33:$A$776,$A62,СВЦЭМ!$B$33:$B$776,N$47)+'СЕТ СН'!$F$14+СВЦЭМ!$D$10+'СЕТ СН'!$F$6-'СЕТ СН'!$F$26</f>
        <v>590.00369845</v>
      </c>
      <c r="O62" s="36">
        <f>SUMIFS(СВЦЭМ!$D$33:$D$776,СВЦЭМ!$A$33:$A$776,$A62,СВЦЭМ!$B$33:$B$776,O$47)+'СЕТ СН'!$F$14+СВЦЭМ!$D$10+'СЕТ СН'!$F$6-'СЕТ СН'!$F$26</f>
        <v>591.58952119000003</v>
      </c>
      <c r="P62" s="36">
        <f>SUMIFS(СВЦЭМ!$D$33:$D$776,СВЦЭМ!$A$33:$A$776,$A62,СВЦЭМ!$B$33:$B$776,P$47)+'СЕТ СН'!$F$14+СВЦЭМ!$D$10+'СЕТ СН'!$F$6-'СЕТ СН'!$F$26</f>
        <v>595.14973715000008</v>
      </c>
      <c r="Q62" s="36">
        <f>SUMIFS(СВЦЭМ!$D$33:$D$776,СВЦЭМ!$A$33:$A$776,$A62,СВЦЭМ!$B$33:$B$776,Q$47)+'СЕТ СН'!$F$14+СВЦЭМ!$D$10+'СЕТ СН'!$F$6-'СЕТ СН'!$F$26</f>
        <v>601.53868010000008</v>
      </c>
      <c r="R62" s="36">
        <f>SUMIFS(СВЦЭМ!$D$33:$D$776,СВЦЭМ!$A$33:$A$776,$A62,СВЦЭМ!$B$33:$B$776,R$47)+'СЕТ СН'!$F$14+СВЦЭМ!$D$10+'СЕТ СН'!$F$6-'СЕТ СН'!$F$26</f>
        <v>559.20528709999996</v>
      </c>
      <c r="S62" s="36">
        <f>SUMIFS(СВЦЭМ!$D$33:$D$776,СВЦЭМ!$A$33:$A$776,$A62,СВЦЭМ!$B$33:$B$776,S$47)+'СЕТ СН'!$F$14+СВЦЭМ!$D$10+'СЕТ СН'!$F$6-'СЕТ СН'!$F$26</f>
        <v>547.34007535000001</v>
      </c>
      <c r="T62" s="36">
        <f>SUMIFS(СВЦЭМ!$D$33:$D$776,СВЦЭМ!$A$33:$A$776,$A62,СВЦЭМ!$B$33:$B$776,T$47)+'СЕТ СН'!$F$14+СВЦЭМ!$D$10+'СЕТ СН'!$F$6-'СЕТ СН'!$F$26</f>
        <v>555.40951587999996</v>
      </c>
      <c r="U62" s="36">
        <f>SUMIFS(СВЦЭМ!$D$33:$D$776,СВЦЭМ!$A$33:$A$776,$A62,СВЦЭМ!$B$33:$B$776,U$47)+'СЕТ СН'!$F$14+СВЦЭМ!$D$10+'СЕТ СН'!$F$6-'СЕТ СН'!$F$26</f>
        <v>571.33412954000005</v>
      </c>
      <c r="V62" s="36">
        <f>SUMIFS(СВЦЭМ!$D$33:$D$776,СВЦЭМ!$A$33:$A$776,$A62,СВЦЭМ!$B$33:$B$776,V$47)+'СЕТ СН'!$F$14+СВЦЭМ!$D$10+'СЕТ СН'!$F$6-'СЕТ СН'!$F$26</f>
        <v>595.67034365000006</v>
      </c>
      <c r="W62" s="36">
        <f>SUMIFS(СВЦЭМ!$D$33:$D$776,СВЦЭМ!$A$33:$A$776,$A62,СВЦЭМ!$B$33:$B$776,W$47)+'СЕТ СН'!$F$14+СВЦЭМ!$D$10+'СЕТ СН'!$F$6-'СЕТ СН'!$F$26</f>
        <v>586.55090651</v>
      </c>
      <c r="X62" s="36">
        <f>SUMIFS(СВЦЭМ!$D$33:$D$776,СВЦЭМ!$A$33:$A$776,$A62,СВЦЭМ!$B$33:$B$776,X$47)+'СЕТ СН'!$F$14+СВЦЭМ!$D$10+'СЕТ СН'!$F$6-'СЕТ СН'!$F$26</f>
        <v>551.56628582999997</v>
      </c>
      <c r="Y62" s="36">
        <f>SUMIFS(СВЦЭМ!$D$33:$D$776,СВЦЭМ!$A$33:$A$776,$A62,СВЦЭМ!$B$33:$B$776,Y$47)+'СЕТ СН'!$F$14+СВЦЭМ!$D$10+'СЕТ СН'!$F$6-'СЕТ СН'!$F$26</f>
        <v>592.08915921000005</v>
      </c>
    </row>
    <row r="63" spans="1:25" ht="15.75" x14ac:dyDescent="0.2">
      <c r="A63" s="35">
        <f t="shared" si="1"/>
        <v>43724</v>
      </c>
      <c r="B63" s="36">
        <f>SUMIFS(СВЦЭМ!$D$33:$D$776,СВЦЭМ!$A$33:$A$776,$A63,СВЦЭМ!$B$33:$B$776,B$47)+'СЕТ СН'!$F$14+СВЦЭМ!$D$10+'СЕТ СН'!$F$6-'СЕТ СН'!$F$26</f>
        <v>678.29281705000005</v>
      </c>
      <c r="C63" s="36">
        <f>SUMIFS(СВЦЭМ!$D$33:$D$776,СВЦЭМ!$A$33:$A$776,$A63,СВЦЭМ!$B$33:$B$776,C$47)+'СЕТ СН'!$F$14+СВЦЭМ!$D$10+'СЕТ СН'!$F$6-'СЕТ СН'!$F$26</f>
        <v>709.63720659000001</v>
      </c>
      <c r="D63" s="36">
        <f>SUMIFS(СВЦЭМ!$D$33:$D$776,СВЦЭМ!$A$33:$A$776,$A63,СВЦЭМ!$B$33:$B$776,D$47)+'СЕТ СН'!$F$14+СВЦЭМ!$D$10+'СЕТ СН'!$F$6-'СЕТ СН'!$F$26</f>
        <v>728.20957117</v>
      </c>
      <c r="E63" s="36">
        <f>SUMIFS(СВЦЭМ!$D$33:$D$776,СВЦЭМ!$A$33:$A$776,$A63,СВЦЭМ!$B$33:$B$776,E$47)+'СЕТ СН'!$F$14+СВЦЭМ!$D$10+'СЕТ СН'!$F$6-'СЕТ СН'!$F$26</f>
        <v>731.27938339000002</v>
      </c>
      <c r="F63" s="36">
        <f>SUMIFS(СВЦЭМ!$D$33:$D$776,СВЦЭМ!$A$33:$A$776,$A63,СВЦЭМ!$B$33:$B$776,F$47)+'СЕТ СН'!$F$14+СВЦЭМ!$D$10+'СЕТ СН'!$F$6-'СЕТ СН'!$F$26</f>
        <v>736.72886946000006</v>
      </c>
      <c r="G63" s="36">
        <f>SUMIFS(СВЦЭМ!$D$33:$D$776,СВЦЭМ!$A$33:$A$776,$A63,СВЦЭМ!$B$33:$B$776,G$47)+'СЕТ СН'!$F$14+СВЦЭМ!$D$10+'СЕТ СН'!$F$6-'СЕТ СН'!$F$26</f>
        <v>733.98044040000002</v>
      </c>
      <c r="H63" s="36">
        <f>SUMIFS(СВЦЭМ!$D$33:$D$776,СВЦЭМ!$A$33:$A$776,$A63,СВЦЭМ!$B$33:$B$776,H$47)+'СЕТ СН'!$F$14+СВЦЭМ!$D$10+'СЕТ СН'!$F$6-'СЕТ СН'!$F$26</f>
        <v>693.26109953000002</v>
      </c>
      <c r="I63" s="36">
        <f>SUMIFS(СВЦЭМ!$D$33:$D$776,СВЦЭМ!$A$33:$A$776,$A63,СВЦЭМ!$B$33:$B$776,I$47)+'СЕТ СН'!$F$14+СВЦЭМ!$D$10+'СЕТ СН'!$F$6-'СЕТ СН'!$F$26</f>
        <v>653.41284225000004</v>
      </c>
      <c r="J63" s="36">
        <f>SUMIFS(СВЦЭМ!$D$33:$D$776,СВЦЭМ!$A$33:$A$776,$A63,СВЦЭМ!$B$33:$B$776,J$47)+'СЕТ СН'!$F$14+СВЦЭМ!$D$10+'СЕТ СН'!$F$6-'СЕТ СН'!$F$26</f>
        <v>634.50321684000005</v>
      </c>
      <c r="K63" s="36">
        <f>SUMIFS(СВЦЭМ!$D$33:$D$776,СВЦЭМ!$A$33:$A$776,$A63,СВЦЭМ!$B$33:$B$776,K$47)+'СЕТ СН'!$F$14+СВЦЭМ!$D$10+'СЕТ СН'!$F$6-'СЕТ СН'!$F$26</f>
        <v>644.5698243600001</v>
      </c>
      <c r="L63" s="36">
        <f>SUMIFS(СВЦЭМ!$D$33:$D$776,СВЦЭМ!$A$33:$A$776,$A63,СВЦЭМ!$B$33:$B$776,L$47)+'СЕТ СН'!$F$14+СВЦЭМ!$D$10+'СЕТ СН'!$F$6-'СЕТ СН'!$F$26</f>
        <v>641.58910442000001</v>
      </c>
      <c r="M63" s="36">
        <f>SUMIFS(СВЦЭМ!$D$33:$D$776,СВЦЭМ!$A$33:$A$776,$A63,СВЦЭМ!$B$33:$B$776,M$47)+'СЕТ СН'!$F$14+СВЦЭМ!$D$10+'СЕТ СН'!$F$6-'СЕТ СН'!$F$26</f>
        <v>628.72821967000004</v>
      </c>
      <c r="N63" s="36">
        <f>SUMIFS(СВЦЭМ!$D$33:$D$776,СВЦЭМ!$A$33:$A$776,$A63,СВЦЭМ!$B$33:$B$776,N$47)+'СЕТ СН'!$F$14+СВЦЭМ!$D$10+'СЕТ СН'!$F$6-'СЕТ СН'!$F$26</f>
        <v>622.06124620000003</v>
      </c>
      <c r="O63" s="36">
        <f>SUMIFS(СВЦЭМ!$D$33:$D$776,СВЦЭМ!$A$33:$A$776,$A63,СВЦЭМ!$B$33:$B$776,O$47)+'СЕТ СН'!$F$14+СВЦЭМ!$D$10+'СЕТ СН'!$F$6-'СЕТ СН'!$F$26</f>
        <v>623.89247820000003</v>
      </c>
      <c r="P63" s="36">
        <f>SUMIFS(СВЦЭМ!$D$33:$D$776,СВЦЭМ!$A$33:$A$776,$A63,СВЦЭМ!$B$33:$B$776,P$47)+'СЕТ СН'!$F$14+СВЦЭМ!$D$10+'СЕТ СН'!$F$6-'СЕТ СН'!$F$26</f>
        <v>630.07634505999999</v>
      </c>
      <c r="Q63" s="36">
        <f>SUMIFS(СВЦЭМ!$D$33:$D$776,СВЦЭМ!$A$33:$A$776,$A63,СВЦЭМ!$B$33:$B$776,Q$47)+'СЕТ СН'!$F$14+СВЦЭМ!$D$10+'СЕТ СН'!$F$6-'СЕТ СН'!$F$26</f>
        <v>633.26458786000001</v>
      </c>
      <c r="R63" s="36">
        <f>SUMIFS(СВЦЭМ!$D$33:$D$776,СВЦЭМ!$A$33:$A$776,$A63,СВЦЭМ!$B$33:$B$776,R$47)+'СЕТ СН'!$F$14+СВЦЭМ!$D$10+'СЕТ СН'!$F$6-'СЕТ СН'!$F$26</f>
        <v>602.45192704999999</v>
      </c>
      <c r="S63" s="36">
        <f>SUMIFS(СВЦЭМ!$D$33:$D$776,СВЦЭМ!$A$33:$A$776,$A63,СВЦЭМ!$B$33:$B$776,S$47)+'СЕТ СН'!$F$14+СВЦЭМ!$D$10+'СЕТ СН'!$F$6-'СЕТ СН'!$F$26</f>
        <v>601.80827988999999</v>
      </c>
      <c r="T63" s="36">
        <f>SUMIFS(СВЦЭМ!$D$33:$D$776,СВЦЭМ!$A$33:$A$776,$A63,СВЦЭМ!$B$33:$B$776,T$47)+'СЕТ СН'!$F$14+СВЦЭМ!$D$10+'СЕТ СН'!$F$6-'СЕТ СН'!$F$26</f>
        <v>607.74416409000003</v>
      </c>
      <c r="U63" s="36">
        <f>SUMIFS(СВЦЭМ!$D$33:$D$776,СВЦЭМ!$A$33:$A$776,$A63,СВЦЭМ!$B$33:$B$776,U$47)+'СЕТ СН'!$F$14+СВЦЭМ!$D$10+'СЕТ СН'!$F$6-'СЕТ СН'!$F$26</f>
        <v>627.80100050999999</v>
      </c>
      <c r="V63" s="36">
        <f>SUMIFS(СВЦЭМ!$D$33:$D$776,СВЦЭМ!$A$33:$A$776,$A63,СВЦЭМ!$B$33:$B$776,V$47)+'СЕТ СН'!$F$14+СВЦЭМ!$D$10+'СЕТ СН'!$F$6-'СЕТ СН'!$F$26</f>
        <v>646.1468887100001</v>
      </c>
      <c r="W63" s="36">
        <f>SUMIFS(СВЦЭМ!$D$33:$D$776,СВЦЭМ!$A$33:$A$776,$A63,СВЦЭМ!$B$33:$B$776,W$47)+'СЕТ СН'!$F$14+СВЦЭМ!$D$10+'СЕТ СН'!$F$6-'СЕТ СН'!$F$26</f>
        <v>639.98925269000006</v>
      </c>
      <c r="X63" s="36">
        <f>SUMIFS(СВЦЭМ!$D$33:$D$776,СВЦЭМ!$A$33:$A$776,$A63,СВЦЭМ!$B$33:$B$776,X$47)+'СЕТ СН'!$F$14+СВЦЭМ!$D$10+'СЕТ СН'!$F$6-'СЕТ СН'!$F$26</f>
        <v>606.33158736000007</v>
      </c>
      <c r="Y63" s="36">
        <f>SUMIFS(СВЦЭМ!$D$33:$D$776,СВЦЭМ!$A$33:$A$776,$A63,СВЦЭМ!$B$33:$B$776,Y$47)+'СЕТ СН'!$F$14+СВЦЭМ!$D$10+'СЕТ СН'!$F$6-'СЕТ СН'!$F$26</f>
        <v>563.25917955</v>
      </c>
    </row>
    <row r="64" spans="1:25" ht="15.75" x14ac:dyDescent="0.2">
      <c r="A64" s="35">
        <f t="shared" si="1"/>
        <v>43725</v>
      </c>
      <c r="B64" s="36">
        <f>SUMIFS(СВЦЭМ!$D$33:$D$776,СВЦЭМ!$A$33:$A$776,$A64,СВЦЭМ!$B$33:$B$776,B$47)+'СЕТ СН'!$F$14+СВЦЭМ!$D$10+'СЕТ СН'!$F$6-'СЕТ СН'!$F$26</f>
        <v>605.10211206000008</v>
      </c>
      <c r="C64" s="36">
        <f>SUMIFS(СВЦЭМ!$D$33:$D$776,СВЦЭМ!$A$33:$A$776,$A64,СВЦЭМ!$B$33:$B$776,C$47)+'СЕТ СН'!$F$14+СВЦЭМ!$D$10+'СЕТ СН'!$F$6-'СЕТ СН'!$F$26</f>
        <v>628.36784883000007</v>
      </c>
      <c r="D64" s="36">
        <f>SUMIFS(СВЦЭМ!$D$33:$D$776,СВЦЭМ!$A$33:$A$776,$A64,СВЦЭМ!$B$33:$B$776,D$47)+'СЕТ СН'!$F$14+СВЦЭМ!$D$10+'СЕТ СН'!$F$6-'СЕТ СН'!$F$26</f>
        <v>636.61428849000004</v>
      </c>
      <c r="E64" s="36">
        <f>SUMIFS(СВЦЭМ!$D$33:$D$776,СВЦЭМ!$A$33:$A$776,$A64,СВЦЭМ!$B$33:$B$776,E$47)+'СЕТ СН'!$F$14+СВЦЭМ!$D$10+'СЕТ СН'!$F$6-'СЕТ СН'!$F$26</f>
        <v>643.20179941000004</v>
      </c>
      <c r="F64" s="36">
        <f>SUMIFS(СВЦЭМ!$D$33:$D$776,СВЦЭМ!$A$33:$A$776,$A64,СВЦЭМ!$B$33:$B$776,F$47)+'СЕТ СН'!$F$14+СВЦЭМ!$D$10+'СЕТ СН'!$F$6-'СЕТ СН'!$F$26</f>
        <v>650.46377376000009</v>
      </c>
      <c r="G64" s="36">
        <f>SUMIFS(СВЦЭМ!$D$33:$D$776,СВЦЭМ!$A$33:$A$776,$A64,СВЦЭМ!$B$33:$B$776,G$47)+'СЕТ СН'!$F$14+СВЦЭМ!$D$10+'СЕТ СН'!$F$6-'СЕТ СН'!$F$26</f>
        <v>637.31677877000004</v>
      </c>
      <c r="H64" s="36">
        <f>SUMIFS(СВЦЭМ!$D$33:$D$776,СВЦЭМ!$A$33:$A$776,$A64,СВЦЭМ!$B$33:$B$776,H$47)+'СЕТ СН'!$F$14+СВЦЭМ!$D$10+'СЕТ СН'!$F$6-'СЕТ СН'!$F$26</f>
        <v>601.5611201800001</v>
      </c>
      <c r="I64" s="36">
        <f>SUMIFS(СВЦЭМ!$D$33:$D$776,СВЦЭМ!$A$33:$A$776,$A64,СВЦЭМ!$B$33:$B$776,I$47)+'СЕТ СН'!$F$14+СВЦЭМ!$D$10+'СЕТ СН'!$F$6-'СЕТ СН'!$F$26</f>
        <v>617.06712479000009</v>
      </c>
      <c r="J64" s="36">
        <f>SUMIFS(СВЦЭМ!$D$33:$D$776,СВЦЭМ!$A$33:$A$776,$A64,СВЦЭМ!$B$33:$B$776,J$47)+'СЕТ СН'!$F$14+СВЦЭМ!$D$10+'СЕТ СН'!$F$6-'СЕТ СН'!$F$26</f>
        <v>633.21929395000006</v>
      </c>
      <c r="K64" s="36">
        <f>SUMIFS(СВЦЭМ!$D$33:$D$776,СВЦЭМ!$A$33:$A$776,$A64,СВЦЭМ!$B$33:$B$776,K$47)+'СЕТ СН'!$F$14+СВЦЭМ!$D$10+'СЕТ СН'!$F$6-'СЕТ СН'!$F$26</f>
        <v>638.64205608000009</v>
      </c>
      <c r="L64" s="36">
        <f>SUMIFS(СВЦЭМ!$D$33:$D$776,СВЦЭМ!$A$33:$A$776,$A64,СВЦЭМ!$B$33:$B$776,L$47)+'СЕТ СН'!$F$14+СВЦЭМ!$D$10+'СЕТ СН'!$F$6-'СЕТ СН'!$F$26</f>
        <v>628.79062183000008</v>
      </c>
      <c r="M64" s="36">
        <f>SUMIFS(СВЦЭМ!$D$33:$D$776,СВЦЭМ!$A$33:$A$776,$A64,СВЦЭМ!$B$33:$B$776,M$47)+'СЕТ СН'!$F$14+СВЦЭМ!$D$10+'СЕТ СН'!$F$6-'СЕТ СН'!$F$26</f>
        <v>630.95402562000004</v>
      </c>
      <c r="N64" s="36">
        <f>SUMIFS(СВЦЭМ!$D$33:$D$776,СВЦЭМ!$A$33:$A$776,$A64,СВЦЭМ!$B$33:$B$776,N$47)+'СЕТ СН'!$F$14+СВЦЭМ!$D$10+'СЕТ СН'!$F$6-'СЕТ СН'!$F$26</f>
        <v>636.79261451000002</v>
      </c>
      <c r="O64" s="36">
        <f>SUMIFS(СВЦЭМ!$D$33:$D$776,СВЦЭМ!$A$33:$A$776,$A64,СВЦЭМ!$B$33:$B$776,O$47)+'СЕТ СН'!$F$14+СВЦЭМ!$D$10+'СЕТ СН'!$F$6-'СЕТ СН'!$F$26</f>
        <v>644.41434369000001</v>
      </c>
      <c r="P64" s="36">
        <f>SUMIFS(СВЦЭМ!$D$33:$D$776,СВЦЭМ!$A$33:$A$776,$A64,СВЦЭМ!$B$33:$B$776,P$47)+'СЕТ СН'!$F$14+СВЦЭМ!$D$10+'СЕТ СН'!$F$6-'СЕТ СН'!$F$26</f>
        <v>649.39426985</v>
      </c>
      <c r="Q64" s="36">
        <f>SUMIFS(СВЦЭМ!$D$33:$D$776,СВЦЭМ!$A$33:$A$776,$A64,СВЦЭМ!$B$33:$B$776,Q$47)+'СЕТ СН'!$F$14+СВЦЭМ!$D$10+'СЕТ СН'!$F$6-'СЕТ СН'!$F$26</f>
        <v>648.54908790000002</v>
      </c>
      <c r="R64" s="36">
        <f>SUMIFS(СВЦЭМ!$D$33:$D$776,СВЦЭМ!$A$33:$A$776,$A64,СВЦЭМ!$B$33:$B$776,R$47)+'СЕТ СН'!$F$14+СВЦЭМ!$D$10+'СЕТ СН'!$F$6-'СЕТ СН'!$F$26</f>
        <v>605.18788961000007</v>
      </c>
      <c r="S64" s="36">
        <f>SUMIFS(СВЦЭМ!$D$33:$D$776,СВЦЭМ!$A$33:$A$776,$A64,СВЦЭМ!$B$33:$B$776,S$47)+'СЕТ СН'!$F$14+СВЦЭМ!$D$10+'СЕТ СН'!$F$6-'СЕТ СН'!$F$26</f>
        <v>568.39372647000005</v>
      </c>
      <c r="T64" s="36">
        <f>SUMIFS(СВЦЭМ!$D$33:$D$776,СВЦЭМ!$A$33:$A$776,$A64,СВЦЭМ!$B$33:$B$776,T$47)+'СЕТ СН'!$F$14+СВЦЭМ!$D$10+'СЕТ СН'!$F$6-'СЕТ СН'!$F$26</f>
        <v>560.15464840999994</v>
      </c>
      <c r="U64" s="36">
        <f>SUMIFS(СВЦЭМ!$D$33:$D$776,СВЦЭМ!$A$33:$A$776,$A64,СВЦЭМ!$B$33:$B$776,U$47)+'СЕТ СН'!$F$14+СВЦЭМ!$D$10+'СЕТ СН'!$F$6-'СЕТ СН'!$F$26</f>
        <v>568.65255488000003</v>
      </c>
      <c r="V64" s="36">
        <f>SUMIFS(СВЦЭМ!$D$33:$D$776,СВЦЭМ!$A$33:$A$776,$A64,СВЦЭМ!$B$33:$B$776,V$47)+'СЕТ СН'!$F$14+СВЦЭМ!$D$10+'СЕТ СН'!$F$6-'СЕТ СН'!$F$26</f>
        <v>570.76377417000003</v>
      </c>
      <c r="W64" s="36">
        <f>SUMIFS(СВЦЭМ!$D$33:$D$776,СВЦЭМ!$A$33:$A$776,$A64,СВЦЭМ!$B$33:$B$776,W$47)+'СЕТ СН'!$F$14+СВЦЭМ!$D$10+'СЕТ СН'!$F$6-'СЕТ СН'!$F$26</f>
        <v>554.96390398999995</v>
      </c>
      <c r="X64" s="36">
        <f>SUMIFS(СВЦЭМ!$D$33:$D$776,СВЦЭМ!$A$33:$A$776,$A64,СВЦЭМ!$B$33:$B$776,X$47)+'СЕТ СН'!$F$14+СВЦЭМ!$D$10+'СЕТ СН'!$F$6-'СЕТ СН'!$F$26</f>
        <v>572.3070350700001</v>
      </c>
      <c r="Y64" s="36">
        <f>SUMIFS(СВЦЭМ!$D$33:$D$776,СВЦЭМ!$A$33:$A$776,$A64,СВЦЭМ!$B$33:$B$776,Y$47)+'СЕТ СН'!$F$14+СВЦЭМ!$D$10+'СЕТ СН'!$F$6-'СЕТ СН'!$F$26</f>
        <v>645.52170527999999</v>
      </c>
    </row>
    <row r="65" spans="1:25" ht="15.75" x14ac:dyDescent="0.2">
      <c r="A65" s="35">
        <f t="shared" si="1"/>
        <v>43726</v>
      </c>
      <c r="B65" s="36">
        <f>SUMIFS(СВЦЭМ!$D$33:$D$776,СВЦЭМ!$A$33:$A$776,$A65,СВЦЭМ!$B$33:$B$776,B$47)+'СЕТ СН'!$F$14+СВЦЭМ!$D$10+'СЕТ СН'!$F$6-'СЕТ СН'!$F$26</f>
        <v>686.62144605000003</v>
      </c>
      <c r="C65" s="36">
        <f>SUMIFS(СВЦЭМ!$D$33:$D$776,СВЦЭМ!$A$33:$A$776,$A65,СВЦЭМ!$B$33:$B$776,C$47)+'СЕТ СН'!$F$14+СВЦЭМ!$D$10+'СЕТ СН'!$F$6-'СЕТ СН'!$F$26</f>
        <v>689.33774151</v>
      </c>
      <c r="D65" s="36">
        <f>SUMIFS(СВЦЭМ!$D$33:$D$776,СВЦЭМ!$A$33:$A$776,$A65,СВЦЭМ!$B$33:$B$776,D$47)+'СЕТ СН'!$F$14+СВЦЭМ!$D$10+'СЕТ СН'!$F$6-'СЕТ СН'!$F$26</f>
        <v>696.09735110000008</v>
      </c>
      <c r="E65" s="36">
        <f>SUMIFS(СВЦЭМ!$D$33:$D$776,СВЦЭМ!$A$33:$A$776,$A65,СВЦЭМ!$B$33:$B$776,E$47)+'СЕТ СН'!$F$14+СВЦЭМ!$D$10+'СЕТ СН'!$F$6-'СЕТ СН'!$F$26</f>
        <v>701.99945176000006</v>
      </c>
      <c r="F65" s="36">
        <f>SUMIFS(СВЦЭМ!$D$33:$D$776,СВЦЭМ!$A$33:$A$776,$A65,СВЦЭМ!$B$33:$B$776,F$47)+'СЕТ СН'!$F$14+СВЦЭМ!$D$10+'СЕТ СН'!$F$6-'СЕТ СН'!$F$26</f>
        <v>702.6392414500001</v>
      </c>
      <c r="G65" s="36">
        <f>SUMIFS(СВЦЭМ!$D$33:$D$776,СВЦЭМ!$A$33:$A$776,$A65,СВЦЭМ!$B$33:$B$776,G$47)+'СЕТ СН'!$F$14+СВЦЭМ!$D$10+'СЕТ СН'!$F$6-'СЕТ СН'!$F$26</f>
        <v>684.04637559000003</v>
      </c>
      <c r="H65" s="36">
        <f>SUMIFS(СВЦЭМ!$D$33:$D$776,СВЦЭМ!$A$33:$A$776,$A65,СВЦЭМ!$B$33:$B$776,H$47)+'СЕТ СН'!$F$14+СВЦЭМ!$D$10+'СЕТ СН'!$F$6-'СЕТ СН'!$F$26</f>
        <v>646.97761280000009</v>
      </c>
      <c r="I65" s="36">
        <f>SUMIFS(СВЦЭМ!$D$33:$D$776,СВЦЭМ!$A$33:$A$776,$A65,СВЦЭМ!$B$33:$B$776,I$47)+'СЕТ СН'!$F$14+СВЦЭМ!$D$10+'СЕТ СН'!$F$6-'СЕТ СН'!$F$26</f>
        <v>606.81717630000003</v>
      </c>
      <c r="J65" s="36">
        <f>SUMIFS(СВЦЭМ!$D$33:$D$776,СВЦЭМ!$A$33:$A$776,$A65,СВЦЭМ!$B$33:$B$776,J$47)+'СЕТ СН'!$F$14+СВЦЭМ!$D$10+'СЕТ СН'!$F$6-'СЕТ СН'!$F$26</f>
        <v>572.75510416000009</v>
      </c>
      <c r="K65" s="36">
        <f>SUMIFS(СВЦЭМ!$D$33:$D$776,СВЦЭМ!$A$33:$A$776,$A65,СВЦЭМ!$B$33:$B$776,K$47)+'СЕТ СН'!$F$14+СВЦЭМ!$D$10+'СЕТ СН'!$F$6-'СЕТ СН'!$F$26</f>
        <v>566.24991824000006</v>
      </c>
      <c r="L65" s="36">
        <f>SUMIFS(СВЦЭМ!$D$33:$D$776,СВЦЭМ!$A$33:$A$776,$A65,СВЦЭМ!$B$33:$B$776,L$47)+'СЕТ СН'!$F$14+СВЦЭМ!$D$10+'СЕТ СН'!$F$6-'СЕТ СН'!$F$26</f>
        <v>561.39160859000003</v>
      </c>
      <c r="M65" s="36">
        <f>SUMIFS(СВЦЭМ!$D$33:$D$776,СВЦЭМ!$A$33:$A$776,$A65,СВЦЭМ!$B$33:$B$776,M$47)+'СЕТ СН'!$F$14+СВЦЭМ!$D$10+'СЕТ СН'!$F$6-'СЕТ СН'!$F$26</f>
        <v>557.93253809999999</v>
      </c>
      <c r="N65" s="36">
        <f>SUMIFS(СВЦЭМ!$D$33:$D$776,СВЦЭМ!$A$33:$A$776,$A65,СВЦЭМ!$B$33:$B$776,N$47)+'СЕТ СН'!$F$14+СВЦЭМ!$D$10+'СЕТ СН'!$F$6-'СЕТ СН'!$F$26</f>
        <v>562.64287222000007</v>
      </c>
      <c r="O65" s="36">
        <f>SUMIFS(СВЦЭМ!$D$33:$D$776,СВЦЭМ!$A$33:$A$776,$A65,СВЦЭМ!$B$33:$B$776,O$47)+'СЕТ СН'!$F$14+СВЦЭМ!$D$10+'СЕТ СН'!$F$6-'СЕТ СН'!$F$26</f>
        <v>571.29466212</v>
      </c>
      <c r="P65" s="36">
        <f>SUMIFS(СВЦЭМ!$D$33:$D$776,СВЦЭМ!$A$33:$A$776,$A65,СВЦЭМ!$B$33:$B$776,P$47)+'СЕТ СН'!$F$14+СВЦЭМ!$D$10+'СЕТ СН'!$F$6-'СЕТ СН'!$F$26</f>
        <v>573.6677893100001</v>
      </c>
      <c r="Q65" s="36">
        <f>SUMIFS(СВЦЭМ!$D$33:$D$776,СВЦЭМ!$A$33:$A$776,$A65,СВЦЭМ!$B$33:$B$776,Q$47)+'СЕТ СН'!$F$14+СВЦЭМ!$D$10+'СЕТ СН'!$F$6-'СЕТ СН'!$F$26</f>
        <v>582.9199252200001</v>
      </c>
      <c r="R65" s="36">
        <f>SUMIFS(СВЦЭМ!$D$33:$D$776,СВЦЭМ!$A$33:$A$776,$A65,СВЦЭМ!$B$33:$B$776,R$47)+'СЕТ СН'!$F$14+СВЦЭМ!$D$10+'СЕТ СН'!$F$6-'СЕТ СН'!$F$26</f>
        <v>559.66129718999991</v>
      </c>
      <c r="S65" s="36">
        <f>SUMIFS(СВЦЭМ!$D$33:$D$776,СВЦЭМ!$A$33:$A$776,$A65,СВЦЭМ!$B$33:$B$776,S$47)+'СЕТ СН'!$F$14+СВЦЭМ!$D$10+'СЕТ СН'!$F$6-'СЕТ СН'!$F$26</f>
        <v>546.81022051999992</v>
      </c>
      <c r="T65" s="36">
        <f>SUMIFS(СВЦЭМ!$D$33:$D$776,СВЦЭМ!$A$33:$A$776,$A65,СВЦЭМ!$B$33:$B$776,T$47)+'СЕТ СН'!$F$14+СВЦЭМ!$D$10+'СЕТ СН'!$F$6-'СЕТ СН'!$F$26</f>
        <v>573.72360789000004</v>
      </c>
      <c r="U65" s="36">
        <f>SUMIFS(СВЦЭМ!$D$33:$D$776,СВЦЭМ!$A$33:$A$776,$A65,СВЦЭМ!$B$33:$B$776,U$47)+'СЕТ СН'!$F$14+СВЦЭМ!$D$10+'СЕТ СН'!$F$6-'СЕТ СН'!$F$26</f>
        <v>604.00983321000001</v>
      </c>
      <c r="V65" s="36">
        <f>SUMIFS(СВЦЭМ!$D$33:$D$776,СВЦЭМ!$A$33:$A$776,$A65,СВЦЭМ!$B$33:$B$776,V$47)+'СЕТ СН'!$F$14+СВЦЭМ!$D$10+'СЕТ СН'!$F$6-'СЕТ СН'!$F$26</f>
        <v>620.87541772000009</v>
      </c>
      <c r="W65" s="36">
        <f>SUMIFS(СВЦЭМ!$D$33:$D$776,СВЦЭМ!$A$33:$A$776,$A65,СВЦЭМ!$B$33:$B$776,W$47)+'СЕТ СН'!$F$14+СВЦЭМ!$D$10+'СЕТ СН'!$F$6-'СЕТ СН'!$F$26</f>
        <v>606.83561365000003</v>
      </c>
      <c r="X65" s="36">
        <f>SUMIFS(СВЦЭМ!$D$33:$D$776,СВЦЭМ!$A$33:$A$776,$A65,СВЦЭМ!$B$33:$B$776,X$47)+'СЕТ СН'!$F$14+СВЦЭМ!$D$10+'СЕТ СН'!$F$6-'СЕТ СН'!$F$26</f>
        <v>574.3923335500001</v>
      </c>
      <c r="Y65" s="36">
        <f>SUMIFS(СВЦЭМ!$D$33:$D$776,СВЦЭМ!$A$33:$A$776,$A65,СВЦЭМ!$B$33:$B$776,Y$47)+'СЕТ СН'!$F$14+СВЦЭМ!$D$10+'СЕТ СН'!$F$6-'СЕТ СН'!$F$26</f>
        <v>595.34150428000009</v>
      </c>
    </row>
    <row r="66" spans="1:25" ht="15.75" x14ac:dyDescent="0.2">
      <c r="A66" s="35">
        <f t="shared" si="1"/>
        <v>43727</v>
      </c>
      <c r="B66" s="36">
        <f>SUMIFS(СВЦЭМ!$D$33:$D$776,СВЦЭМ!$A$33:$A$776,$A66,СВЦЭМ!$B$33:$B$776,B$47)+'СЕТ СН'!$F$14+СВЦЭМ!$D$10+'СЕТ СН'!$F$6-'СЕТ СН'!$F$26</f>
        <v>584.94449310000005</v>
      </c>
      <c r="C66" s="36">
        <f>SUMIFS(СВЦЭМ!$D$33:$D$776,СВЦЭМ!$A$33:$A$776,$A66,СВЦЭМ!$B$33:$B$776,C$47)+'СЕТ СН'!$F$14+СВЦЭМ!$D$10+'СЕТ СН'!$F$6-'СЕТ СН'!$F$26</f>
        <v>607.49849775000007</v>
      </c>
      <c r="D66" s="36">
        <f>SUMIFS(СВЦЭМ!$D$33:$D$776,СВЦЭМ!$A$33:$A$776,$A66,СВЦЭМ!$B$33:$B$776,D$47)+'СЕТ СН'!$F$14+СВЦЭМ!$D$10+'СЕТ СН'!$F$6-'СЕТ СН'!$F$26</f>
        <v>631.82822900000008</v>
      </c>
      <c r="E66" s="36">
        <f>SUMIFS(СВЦЭМ!$D$33:$D$776,СВЦЭМ!$A$33:$A$776,$A66,СВЦЭМ!$B$33:$B$776,E$47)+'СЕТ СН'!$F$14+СВЦЭМ!$D$10+'СЕТ СН'!$F$6-'СЕТ СН'!$F$26</f>
        <v>639.21748386000002</v>
      </c>
      <c r="F66" s="36">
        <f>SUMIFS(СВЦЭМ!$D$33:$D$776,СВЦЭМ!$A$33:$A$776,$A66,СВЦЭМ!$B$33:$B$776,F$47)+'СЕТ СН'!$F$14+СВЦЭМ!$D$10+'СЕТ СН'!$F$6-'СЕТ СН'!$F$26</f>
        <v>641.30432036000002</v>
      </c>
      <c r="G66" s="36">
        <f>SUMIFS(СВЦЭМ!$D$33:$D$776,СВЦЭМ!$A$33:$A$776,$A66,СВЦЭМ!$B$33:$B$776,G$47)+'СЕТ СН'!$F$14+СВЦЭМ!$D$10+'СЕТ СН'!$F$6-'СЕТ СН'!$F$26</f>
        <v>623.51492317000009</v>
      </c>
      <c r="H66" s="36">
        <f>SUMIFS(СВЦЭМ!$D$33:$D$776,СВЦЭМ!$A$33:$A$776,$A66,СВЦЭМ!$B$33:$B$776,H$47)+'СЕТ СН'!$F$14+СВЦЭМ!$D$10+'СЕТ СН'!$F$6-'СЕТ СН'!$F$26</f>
        <v>586.40517533000002</v>
      </c>
      <c r="I66" s="36">
        <f>SUMIFS(СВЦЭМ!$D$33:$D$776,СВЦЭМ!$A$33:$A$776,$A66,СВЦЭМ!$B$33:$B$776,I$47)+'СЕТ СН'!$F$14+СВЦЭМ!$D$10+'СЕТ СН'!$F$6-'СЕТ СН'!$F$26</f>
        <v>546.90744885999993</v>
      </c>
      <c r="J66" s="36">
        <f>SUMIFS(СВЦЭМ!$D$33:$D$776,СВЦЭМ!$A$33:$A$776,$A66,СВЦЭМ!$B$33:$B$776,J$47)+'СЕТ СН'!$F$14+СВЦЭМ!$D$10+'СЕТ СН'!$F$6-'СЕТ СН'!$F$26</f>
        <v>560.80220736000001</v>
      </c>
      <c r="K66" s="36">
        <f>SUMIFS(СВЦЭМ!$D$33:$D$776,СВЦЭМ!$A$33:$A$776,$A66,СВЦЭМ!$B$33:$B$776,K$47)+'СЕТ СН'!$F$14+СВЦЭМ!$D$10+'СЕТ СН'!$F$6-'СЕТ СН'!$F$26</f>
        <v>627.80058203999999</v>
      </c>
      <c r="L66" s="36">
        <f>SUMIFS(СВЦЭМ!$D$33:$D$776,СВЦЭМ!$A$33:$A$776,$A66,СВЦЭМ!$B$33:$B$776,L$47)+'СЕТ СН'!$F$14+СВЦЭМ!$D$10+'СЕТ СН'!$F$6-'СЕТ СН'!$F$26</f>
        <v>676.84418677000008</v>
      </c>
      <c r="M66" s="36">
        <f>SUMIFS(СВЦЭМ!$D$33:$D$776,СВЦЭМ!$A$33:$A$776,$A66,СВЦЭМ!$B$33:$B$776,M$47)+'СЕТ СН'!$F$14+СВЦЭМ!$D$10+'СЕТ СН'!$F$6-'СЕТ СН'!$F$26</f>
        <v>666.10663087</v>
      </c>
      <c r="N66" s="36">
        <f>SUMIFS(СВЦЭМ!$D$33:$D$776,СВЦЭМ!$A$33:$A$776,$A66,СВЦЭМ!$B$33:$B$776,N$47)+'СЕТ СН'!$F$14+СВЦЭМ!$D$10+'СЕТ СН'!$F$6-'СЕТ СН'!$F$26</f>
        <v>674.76160299000003</v>
      </c>
      <c r="O66" s="36">
        <f>SUMIFS(СВЦЭМ!$D$33:$D$776,СВЦЭМ!$A$33:$A$776,$A66,СВЦЭМ!$B$33:$B$776,O$47)+'СЕТ СН'!$F$14+СВЦЭМ!$D$10+'СЕТ СН'!$F$6-'СЕТ СН'!$F$26</f>
        <v>678.94810946000007</v>
      </c>
      <c r="P66" s="36">
        <f>SUMIFS(СВЦЭМ!$D$33:$D$776,СВЦЭМ!$A$33:$A$776,$A66,СВЦЭМ!$B$33:$B$776,P$47)+'СЕТ СН'!$F$14+СВЦЭМ!$D$10+'СЕТ СН'!$F$6-'СЕТ СН'!$F$26</f>
        <v>566.22498632999998</v>
      </c>
      <c r="Q66" s="36">
        <f>SUMIFS(СВЦЭМ!$D$33:$D$776,СВЦЭМ!$A$33:$A$776,$A66,СВЦЭМ!$B$33:$B$776,Q$47)+'СЕТ СН'!$F$14+СВЦЭМ!$D$10+'СЕТ СН'!$F$6-'СЕТ СН'!$F$26</f>
        <v>563.66324680000002</v>
      </c>
      <c r="R66" s="36">
        <f>SUMIFS(СВЦЭМ!$D$33:$D$776,СВЦЭМ!$A$33:$A$776,$A66,СВЦЭМ!$B$33:$B$776,R$47)+'СЕТ СН'!$F$14+СВЦЭМ!$D$10+'СЕТ СН'!$F$6-'СЕТ СН'!$F$26</f>
        <v>564.66528808999999</v>
      </c>
      <c r="S66" s="36">
        <f>SUMIFS(СВЦЭМ!$D$33:$D$776,СВЦЭМ!$A$33:$A$776,$A66,СВЦЭМ!$B$33:$B$776,S$47)+'СЕТ СН'!$F$14+СВЦЭМ!$D$10+'СЕТ СН'!$F$6-'СЕТ СН'!$F$26</f>
        <v>564.01955465000003</v>
      </c>
      <c r="T66" s="36">
        <f>SUMIFS(СВЦЭМ!$D$33:$D$776,СВЦЭМ!$A$33:$A$776,$A66,СВЦЭМ!$B$33:$B$776,T$47)+'СЕТ СН'!$F$14+СВЦЭМ!$D$10+'СЕТ СН'!$F$6-'СЕТ СН'!$F$26</f>
        <v>568.23130632000004</v>
      </c>
      <c r="U66" s="36">
        <f>SUMIFS(СВЦЭМ!$D$33:$D$776,СВЦЭМ!$A$33:$A$776,$A66,СВЦЭМ!$B$33:$B$776,U$47)+'СЕТ СН'!$F$14+СВЦЭМ!$D$10+'СЕТ СН'!$F$6-'СЕТ СН'!$F$26</f>
        <v>583.65885187000003</v>
      </c>
      <c r="V66" s="36">
        <f>SUMIFS(СВЦЭМ!$D$33:$D$776,СВЦЭМ!$A$33:$A$776,$A66,СВЦЭМ!$B$33:$B$776,V$47)+'СЕТ СН'!$F$14+СВЦЭМ!$D$10+'СЕТ СН'!$F$6-'СЕТ СН'!$F$26</f>
        <v>591.49870896000004</v>
      </c>
      <c r="W66" s="36">
        <f>SUMIFS(СВЦЭМ!$D$33:$D$776,СВЦЭМ!$A$33:$A$776,$A66,СВЦЭМ!$B$33:$B$776,W$47)+'СЕТ СН'!$F$14+СВЦЭМ!$D$10+'СЕТ СН'!$F$6-'СЕТ СН'!$F$26</f>
        <v>578.7802751700001</v>
      </c>
      <c r="X66" s="36">
        <f>SUMIFS(СВЦЭМ!$D$33:$D$776,СВЦЭМ!$A$33:$A$776,$A66,СВЦЭМ!$B$33:$B$776,X$47)+'СЕТ СН'!$F$14+СВЦЭМ!$D$10+'СЕТ СН'!$F$6-'СЕТ СН'!$F$26</f>
        <v>548.75263475999998</v>
      </c>
      <c r="Y66" s="36">
        <f>SUMIFS(СВЦЭМ!$D$33:$D$776,СВЦЭМ!$A$33:$A$776,$A66,СВЦЭМ!$B$33:$B$776,Y$47)+'СЕТ СН'!$F$14+СВЦЭМ!$D$10+'СЕТ СН'!$F$6-'СЕТ СН'!$F$26</f>
        <v>591.4064619400001</v>
      </c>
    </row>
    <row r="67" spans="1:25" ht="15.75" x14ac:dyDescent="0.2">
      <c r="A67" s="35">
        <f t="shared" si="1"/>
        <v>43728</v>
      </c>
      <c r="B67" s="36">
        <f>SUMIFS(СВЦЭМ!$D$33:$D$776,СВЦЭМ!$A$33:$A$776,$A67,СВЦЭМ!$B$33:$B$776,B$47)+'СЕТ СН'!$F$14+СВЦЭМ!$D$10+'СЕТ СН'!$F$6-'СЕТ СН'!$F$26</f>
        <v>694.28456397000002</v>
      </c>
      <c r="C67" s="36">
        <f>SUMIFS(СВЦЭМ!$D$33:$D$776,СВЦЭМ!$A$33:$A$776,$A67,СВЦЭМ!$B$33:$B$776,C$47)+'СЕТ СН'!$F$14+СВЦЭМ!$D$10+'СЕТ СН'!$F$6-'СЕТ СН'!$F$26</f>
        <v>730.59438634000003</v>
      </c>
      <c r="D67" s="36">
        <f>SUMIFS(СВЦЭМ!$D$33:$D$776,СВЦЭМ!$A$33:$A$776,$A67,СВЦЭМ!$B$33:$B$776,D$47)+'СЕТ СН'!$F$14+СВЦЭМ!$D$10+'СЕТ СН'!$F$6-'СЕТ СН'!$F$26</f>
        <v>734.25086942000007</v>
      </c>
      <c r="E67" s="36">
        <f>SUMIFS(СВЦЭМ!$D$33:$D$776,СВЦЭМ!$A$33:$A$776,$A67,СВЦЭМ!$B$33:$B$776,E$47)+'СЕТ СН'!$F$14+СВЦЭМ!$D$10+'СЕТ СН'!$F$6-'СЕТ СН'!$F$26</f>
        <v>739.37195837000002</v>
      </c>
      <c r="F67" s="36">
        <f>SUMIFS(СВЦЭМ!$D$33:$D$776,СВЦЭМ!$A$33:$A$776,$A67,СВЦЭМ!$B$33:$B$776,F$47)+'СЕТ СН'!$F$14+СВЦЭМ!$D$10+'СЕТ СН'!$F$6-'СЕТ СН'!$F$26</f>
        <v>743.21296068000004</v>
      </c>
      <c r="G67" s="36">
        <f>SUMIFS(СВЦЭМ!$D$33:$D$776,СВЦЭМ!$A$33:$A$776,$A67,СВЦЭМ!$B$33:$B$776,G$47)+'СЕТ СН'!$F$14+СВЦЭМ!$D$10+'СЕТ СН'!$F$6-'СЕТ СН'!$F$26</f>
        <v>737.58874790000004</v>
      </c>
      <c r="H67" s="36">
        <f>SUMIFS(СВЦЭМ!$D$33:$D$776,СВЦЭМ!$A$33:$A$776,$A67,СВЦЭМ!$B$33:$B$776,H$47)+'СЕТ СН'!$F$14+СВЦЭМ!$D$10+'СЕТ СН'!$F$6-'СЕТ СН'!$F$26</f>
        <v>686.28311964</v>
      </c>
      <c r="I67" s="36">
        <f>SUMIFS(СВЦЭМ!$D$33:$D$776,СВЦЭМ!$A$33:$A$776,$A67,СВЦЭМ!$B$33:$B$776,I$47)+'СЕТ СН'!$F$14+СВЦЭМ!$D$10+'СЕТ СН'!$F$6-'СЕТ СН'!$F$26</f>
        <v>647.67773728000009</v>
      </c>
      <c r="J67" s="36">
        <f>SUMIFS(СВЦЭМ!$D$33:$D$776,СВЦЭМ!$A$33:$A$776,$A67,СВЦЭМ!$B$33:$B$776,J$47)+'СЕТ СН'!$F$14+СВЦЭМ!$D$10+'СЕТ СН'!$F$6-'СЕТ СН'!$F$26</f>
        <v>647.32291578000002</v>
      </c>
      <c r="K67" s="36">
        <f>SUMIFS(СВЦЭМ!$D$33:$D$776,СВЦЭМ!$A$33:$A$776,$A67,СВЦЭМ!$B$33:$B$776,K$47)+'СЕТ СН'!$F$14+СВЦЭМ!$D$10+'СЕТ СН'!$F$6-'СЕТ СН'!$F$26</f>
        <v>635.52410552000003</v>
      </c>
      <c r="L67" s="36">
        <f>SUMIFS(СВЦЭМ!$D$33:$D$776,СВЦЭМ!$A$33:$A$776,$A67,СВЦЭМ!$B$33:$B$776,L$47)+'СЕТ СН'!$F$14+СВЦЭМ!$D$10+'СЕТ СН'!$F$6-'СЕТ СН'!$F$26</f>
        <v>636.73611678000009</v>
      </c>
      <c r="M67" s="36">
        <f>SUMIFS(СВЦЭМ!$D$33:$D$776,СВЦЭМ!$A$33:$A$776,$A67,СВЦЭМ!$B$33:$B$776,M$47)+'СЕТ СН'!$F$14+СВЦЭМ!$D$10+'СЕТ СН'!$F$6-'СЕТ СН'!$F$26</f>
        <v>639.59007626000005</v>
      </c>
      <c r="N67" s="36">
        <f>SUMIFS(СВЦЭМ!$D$33:$D$776,СВЦЭМ!$A$33:$A$776,$A67,СВЦЭМ!$B$33:$B$776,N$47)+'СЕТ СН'!$F$14+СВЦЭМ!$D$10+'СЕТ СН'!$F$6-'СЕТ СН'!$F$26</f>
        <v>622.22279780000008</v>
      </c>
      <c r="O67" s="36">
        <f>SUMIFS(СВЦЭМ!$D$33:$D$776,СВЦЭМ!$A$33:$A$776,$A67,СВЦЭМ!$B$33:$B$776,O$47)+'СЕТ СН'!$F$14+СВЦЭМ!$D$10+'СЕТ СН'!$F$6-'СЕТ СН'!$F$26</f>
        <v>623.75202574000002</v>
      </c>
      <c r="P67" s="36">
        <f>SUMIFS(СВЦЭМ!$D$33:$D$776,СВЦЭМ!$A$33:$A$776,$A67,СВЦЭМ!$B$33:$B$776,P$47)+'СЕТ СН'!$F$14+СВЦЭМ!$D$10+'СЕТ СН'!$F$6-'СЕТ СН'!$F$26</f>
        <v>641.18018534000009</v>
      </c>
      <c r="Q67" s="36">
        <f>SUMIFS(СВЦЭМ!$D$33:$D$776,СВЦЭМ!$A$33:$A$776,$A67,СВЦЭМ!$B$33:$B$776,Q$47)+'СЕТ СН'!$F$14+СВЦЭМ!$D$10+'СЕТ СН'!$F$6-'СЕТ СН'!$F$26</f>
        <v>671.43174734000002</v>
      </c>
      <c r="R67" s="36">
        <f>SUMIFS(СВЦЭМ!$D$33:$D$776,СВЦЭМ!$A$33:$A$776,$A67,СВЦЭМ!$B$33:$B$776,R$47)+'СЕТ СН'!$F$14+СВЦЭМ!$D$10+'СЕТ СН'!$F$6-'СЕТ СН'!$F$26</f>
        <v>634.29077763000009</v>
      </c>
      <c r="S67" s="36">
        <f>SUMIFS(СВЦЭМ!$D$33:$D$776,СВЦЭМ!$A$33:$A$776,$A67,СВЦЭМ!$B$33:$B$776,S$47)+'СЕТ СН'!$F$14+СВЦЭМ!$D$10+'СЕТ СН'!$F$6-'СЕТ СН'!$F$26</f>
        <v>601.74351759000001</v>
      </c>
      <c r="T67" s="36">
        <f>SUMIFS(СВЦЭМ!$D$33:$D$776,СВЦЭМ!$A$33:$A$776,$A67,СВЦЭМ!$B$33:$B$776,T$47)+'СЕТ СН'!$F$14+СВЦЭМ!$D$10+'СЕТ СН'!$F$6-'СЕТ СН'!$F$26</f>
        <v>572.98722978000001</v>
      </c>
      <c r="U67" s="36">
        <f>SUMIFS(СВЦЭМ!$D$33:$D$776,СВЦЭМ!$A$33:$A$776,$A67,СВЦЭМ!$B$33:$B$776,U$47)+'СЕТ СН'!$F$14+СВЦЭМ!$D$10+'СЕТ СН'!$F$6-'СЕТ СН'!$F$26</f>
        <v>538.24944624</v>
      </c>
      <c r="V67" s="36">
        <f>SUMIFS(СВЦЭМ!$D$33:$D$776,СВЦЭМ!$A$33:$A$776,$A67,СВЦЭМ!$B$33:$B$776,V$47)+'СЕТ СН'!$F$14+СВЦЭМ!$D$10+'СЕТ СН'!$F$6-'СЕТ СН'!$F$26</f>
        <v>537.48844369999995</v>
      </c>
      <c r="W67" s="36">
        <f>SUMIFS(СВЦЭМ!$D$33:$D$776,СВЦЭМ!$A$33:$A$776,$A67,СВЦЭМ!$B$33:$B$776,W$47)+'СЕТ СН'!$F$14+СВЦЭМ!$D$10+'СЕТ СН'!$F$6-'СЕТ СН'!$F$26</f>
        <v>532.23011252999993</v>
      </c>
      <c r="X67" s="36">
        <f>SUMIFS(СВЦЭМ!$D$33:$D$776,СВЦЭМ!$A$33:$A$776,$A67,СВЦЭМ!$B$33:$B$776,X$47)+'СЕТ СН'!$F$14+СВЦЭМ!$D$10+'СЕТ СН'!$F$6-'СЕТ СН'!$F$26</f>
        <v>558.34114662000002</v>
      </c>
      <c r="Y67" s="36">
        <f>SUMIFS(СВЦЭМ!$D$33:$D$776,СВЦЭМ!$A$33:$A$776,$A67,СВЦЭМ!$B$33:$B$776,Y$47)+'СЕТ СН'!$F$14+СВЦЭМ!$D$10+'СЕТ СН'!$F$6-'СЕТ СН'!$F$26</f>
        <v>608.23940944000003</v>
      </c>
    </row>
    <row r="68" spans="1:25" ht="15.75" x14ac:dyDescent="0.2">
      <c r="A68" s="35">
        <f t="shared" si="1"/>
        <v>43729</v>
      </c>
      <c r="B68" s="36">
        <f>SUMIFS(СВЦЭМ!$D$33:$D$776,СВЦЭМ!$A$33:$A$776,$A68,СВЦЭМ!$B$33:$B$776,B$47)+'СЕТ СН'!$F$14+СВЦЭМ!$D$10+'СЕТ СН'!$F$6-'СЕТ СН'!$F$26</f>
        <v>664.58214406000002</v>
      </c>
      <c r="C68" s="36">
        <f>SUMIFS(СВЦЭМ!$D$33:$D$776,СВЦЭМ!$A$33:$A$776,$A68,СВЦЭМ!$B$33:$B$776,C$47)+'СЕТ СН'!$F$14+СВЦЭМ!$D$10+'СЕТ СН'!$F$6-'СЕТ СН'!$F$26</f>
        <v>659.66073484000003</v>
      </c>
      <c r="D68" s="36">
        <f>SUMIFS(СВЦЭМ!$D$33:$D$776,СВЦЭМ!$A$33:$A$776,$A68,СВЦЭМ!$B$33:$B$776,D$47)+'СЕТ СН'!$F$14+СВЦЭМ!$D$10+'СЕТ СН'!$F$6-'СЕТ СН'!$F$26</f>
        <v>659.3016719100001</v>
      </c>
      <c r="E68" s="36">
        <f>SUMIFS(СВЦЭМ!$D$33:$D$776,СВЦЭМ!$A$33:$A$776,$A68,СВЦЭМ!$B$33:$B$776,E$47)+'СЕТ СН'!$F$14+СВЦЭМ!$D$10+'СЕТ СН'!$F$6-'СЕТ СН'!$F$26</f>
        <v>670.92712640000002</v>
      </c>
      <c r="F68" s="36">
        <f>SUMIFS(СВЦЭМ!$D$33:$D$776,СВЦЭМ!$A$33:$A$776,$A68,СВЦЭМ!$B$33:$B$776,F$47)+'СЕТ СН'!$F$14+СВЦЭМ!$D$10+'СЕТ СН'!$F$6-'СЕТ СН'!$F$26</f>
        <v>678.71819504000007</v>
      </c>
      <c r="G68" s="36">
        <f>SUMIFS(СВЦЭМ!$D$33:$D$776,СВЦЭМ!$A$33:$A$776,$A68,СВЦЭМ!$B$33:$B$776,G$47)+'СЕТ СН'!$F$14+СВЦЭМ!$D$10+'СЕТ СН'!$F$6-'СЕТ СН'!$F$26</f>
        <v>665.91440981000005</v>
      </c>
      <c r="H68" s="36">
        <f>SUMIFS(СВЦЭМ!$D$33:$D$776,СВЦЭМ!$A$33:$A$776,$A68,СВЦЭМ!$B$33:$B$776,H$47)+'СЕТ СН'!$F$14+СВЦЭМ!$D$10+'СЕТ СН'!$F$6-'СЕТ СН'!$F$26</f>
        <v>641.62338450000004</v>
      </c>
      <c r="I68" s="36">
        <f>SUMIFS(СВЦЭМ!$D$33:$D$776,СВЦЭМ!$A$33:$A$776,$A68,СВЦЭМ!$B$33:$B$776,I$47)+'СЕТ СН'!$F$14+СВЦЭМ!$D$10+'СЕТ СН'!$F$6-'СЕТ СН'!$F$26</f>
        <v>612.51947648000009</v>
      </c>
      <c r="J68" s="36">
        <f>SUMIFS(СВЦЭМ!$D$33:$D$776,СВЦЭМ!$A$33:$A$776,$A68,СВЦЭМ!$B$33:$B$776,J$47)+'СЕТ СН'!$F$14+СВЦЭМ!$D$10+'СЕТ СН'!$F$6-'СЕТ СН'!$F$26</f>
        <v>620.13542554000003</v>
      </c>
      <c r="K68" s="36">
        <f>SUMIFS(СВЦЭМ!$D$33:$D$776,СВЦЭМ!$A$33:$A$776,$A68,СВЦЭМ!$B$33:$B$776,K$47)+'СЕТ СН'!$F$14+СВЦЭМ!$D$10+'СЕТ СН'!$F$6-'СЕТ СН'!$F$26</f>
        <v>667.4144728</v>
      </c>
      <c r="L68" s="36">
        <f>SUMIFS(СВЦЭМ!$D$33:$D$776,СВЦЭМ!$A$33:$A$776,$A68,СВЦЭМ!$B$33:$B$776,L$47)+'СЕТ СН'!$F$14+СВЦЭМ!$D$10+'СЕТ СН'!$F$6-'СЕТ СН'!$F$26</f>
        <v>677.17590869000003</v>
      </c>
      <c r="M68" s="36">
        <f>SUMIFS(СВЦЭМ!$D$33:$D$776,СВЦЭМ!$A$33:$A$776,$A68,СВЦЭМ!$B$33:$B$776,M$47)+'СЕТ СН'!$F$14+СВЦЭМ!$D$10+'СЕТ СН'!$F$6-'СЕТ СН'!$F$26</f>
        <v>679.61181356000009</v>
      </c>
      <c r="N68" s="36">
        <f>SUMIFS(СВЦЭМ!$D$33:$D$776,СВЦЭМ!$A$33:$A$776,$A68,СВЦЭМ!$B$33:$B$776,N$47)+'СЕТ СН'!$F$14+СВЦЭМ!$D$10+'СЕТ СН'!$F$6-'СЕТ СН'!$F$26</f>
        <v>669.98910402000001</v>
      </c>
      <c r="O68" s="36">
        <f>SUMIFS(СВЦЭМ!$D$33:$D$776,СВЦЭМ!$A$33:$A$776,$A68,СВЦЭМ!$B$33:$B$776,O$47)+'СЕТ СН'!$F$14+СВЦЭМ!$D$10+'СЕТ СН'!$F$6-'СЕТ СН'!$F$26</f>
        <v>664.28904110000008</v>
      </c>
      <c r="P68" s="36">
        <f>SUMIFS(СВЦЭМ!$D$33:$D$776,СВЦЭМ!$A$33:$A$776,$A68,СВЦЭМ!$B$33:$B$776,P$47)+'СЕТ СН'!$F$14+СВЦЭМ!$D$10+'СЕТ СН'!$F$6-'СЕТ СН'!$F$26</f>
        <v>666.06434861000002</v>
      </c>
      <c r="Q68" s="36">
        <f>SUMIFS(СВЦЭМ!$D$33:$D$776,СВЦЭМ!$A$33:$A$776,$A68,СВЦЭМ!$B$33:$B$776,Q$47)+'СЕТ СН'!$F$14+СВЦЭМ!$D$10+'СЕТ СН'!$F$6-'СЕТ СН'!$F$26</f>
        <v>665.58082055</v>
      </c>
      <c r="R68" s="36">
        <f>SUMIFS(СВЦЭМ!$D$33:$D$776,СВЦЭМ!$A$33:$A$776,$A68,СВЦЭМ!$B$33:$B$776,R$47)+'СЕТ СН'!$F$14+СВЦЭМ!$D$10+'СЕТ СН'!$F$6-'СЕТ СН'!$F$26</f>
        <v>675.29246856000009</v>
      </c>
      <c r="S68" s="36">
        <f>SUMIFS(СВЦЭМ!$D$33:$D$776,СВЦЭМ!$A$33:$A$776,$A68,СВЦЭМ!$B$33:$B$776,S$47)+'СЕТ СН'!$F$14+СВЦЭМ!$D$10+'СЕТ СН'!$F$6-'СЕТ СН'!$F$26</f>
        <v>690.9632577000001</v>
      </c>
      <c r="T68" s="36">
        <f>SUMIFS(СВЦЭМ!$D$33:$D$776,СВЦЭМ!$A$33:$A$776,$A68,СВЦЭМ!$B$33:$B$776,T$47)+'СЕТ СН'!$F$14+СВЦЭМ!$D$10+'СЕТ СН'!$F$6-'СЕТ СН'!$F$26</f>
        <v>713.99712903</v>
      </c>
      <c r="U68" s="36">
        <f>SUMIFS(СВЦЭМ!$D$33:$D$776,СВЦЭМ!$A$33:$A$776,$A68,СВЦЭМ!$B$33:$B$776,U$47)+'СЕТ СН'!$F$14+СВЦЭМ!$D$10+'СЕТ СН'!$F$6-'СЕТ СН'!$F$26</f>
        <v>722.20311946000004</v>
      </c>
      <c r="V68" s="36">
        <f>SUMIFS(СВЦЭМ!$D$33:$D$776,СВЦЭМ!$A$33:$A$776,$A68,СВЦЭМ!$B$33:$B$776,V$47)+'СЕТ СН'!$F$14+СВЦЭМ!$D$10+'СЕТ СН'!$F$6-'СЕТ СН'!$F$26</f>
        <v>730.04345086000001</v>
      </c>
      <c r="W68" s="36">
        <f>SUMIFS(СВЦЭМ!$D$33:$D$776,СВЦЭМ!$A$33:$A$776,$A68,СВЦЭМ!$B$33:$B$776,W$47)+'СЕТ СН'!$F$14+СВЦЭМ!$D$10+'СЕТ СН'!$F$6-'СЕТ СН'!$F$26</f>
        <v>726.13551671000005</v>
      </c>
      <c r="X68" s="36">
        <f>SUMIFS(СВЦЭМ!$D$33:$D$776,СВЦЭМ!$A$33:$A$776,$A68,СВЦЭМ!$B$33:$B$776,X$47)+'СЕТ СН'!$F$14+СВЦЭМ!$D$10+'СЕТ СН'!$F$6-'СЕТ СН'!$F$26</f>
        <v>688.1468655000001</v>
      </c>
      <c r="Y68" s="36">
        <f>SUMIFS(СВЦЭМ!$D$33:$D$776,СВЦЭМ!$A$33:$A$776,$A68,СВЦЭМ!$B$33:$B$776,Y$47)+'СЕТ СН'!$F$14+СВЦЭМ!$D$10+'СЕТ СН'!$F$6-'СЕТ СН'!$F$26</f>
        <v>657.96082266000008</v>
      </c>
    </row>
    <row r="69" spans="1:25" ht="15.75" x14ac:dyDescent="0.2">
      <c r="A69" s="35">
        <f t="shared" si="1"/>
        <v>43730</v>
      </c>
      <c r="B69" s="36">
        <f>SUMIFS(СВЦЭМ!$D$33:$D$776,СВЦЭМ!$A$33:$A$776,$A69,СВЦЭМ!$B$33:$B$776,B$47)+'СЕТ СН'!$F$14+СВЦЭМ!$D$10+'СЕТ СН'!$F$6-'СЕТ СН'!$F$26</f>
        <v>707.00731015000008</v>
      </c>
      <c r="C69" s="36">
        <f>SUMIFS(СВЦЭМ!$D$33:$D$776,СВЦЭМ!$A$33:$A$776,$A69,СВЦЭМ!$B$33:$B$776,C$47)+'СЕТ СН'!$F$14+СВЦЭМ!$D$10+'СЕТ СН'!$F$6-'СЕТ СН'!$F$26</f>
        <v>737.30378549</v>
      </c>
      <c r="D69" s="36">
        <f>SUMIFS(СВЦЭМ!$D$33:$D$776,СВЦЭМ!$A$33:$A$776,$A69,СВЦЭМ!$B$33:$B$776,D$47)+'СЕТ СН'!$F$14+СВЦЭМ!$D$10+'СЕТ СН'!$F$6-'СЕТ СН'!$F$26</f>
        <v>750.98846703000004</v>
      </c>
      <c r="E69" s="36">
        <f>SUMIFS(СВЦЭМ!$D$33:$D$776,СВЦЭМ!$A$33:$A$776,$A69,СВЦЭМ!$B$33:$B$776,E$47)+'СЕТ СН'!$F$14+СВЦЭМ!$D$10+'СЕТ СН'!$F$6-'СЕТ СН'!$F$26</f>
        <v>759.69846944000005</v>
      </c>
      <c r="F69" s="36">
        <f>SUMIFS(СВЦЭМ!$D$33:$D$776,СВЦЭМ!$A$33:$A$776,$A69,СВЦЭМ!$B$33:$B$776,F$47)+'СЕТ СН'!$F$14+СВЦЭМ!$D$10+'СЕТ СН'!$F$6-'СЕТ СН'!$F$26</f>
        <v>766.48609869000006</v>
      </c>
      <c r="G69" s="36">
        <f>SUMIFS(СВЦЭМ!$D$33:$D$776,СВЦЭМ!$A$33:$A$776,$A69,СВЦЭМ!$B$33:$B$776,G$47)+'СЕТ СН'!$F$14+СВЦЭМ!$D$10+'СЕТ СН'!$F$6-'СЕТ СН'!$F$26</f>
        <v>769.50048662000006</v>
      </c>
      <c r="H69" s="36">
        <f>SUMIFS(СВЦЭМ!$D$33:$D$776,СВЦЭМ!$A$33:$A$776,$A69,СВЦЭМ!$B$33:$B$776,H$47)+'СЕТ СН'!$F$14+СВЦЭМ!$D$10+'СЕТ СН'!$F$6-'СЕТ СН'!$F$26</f>
        <v>738.79818984000008</v>
      </c>
      <c r="I69" s="36">
        <f>SUMIFS(СВЦЭМ!$D$33:$D$776,СВЦЭМ!$A$33:$A$776,$A69,СВЦЭМ!$B$33:$B$776,I$47)+'СЕТ СН'!$F$14+СВЦЭМ!$D$10+'СЕТ СН'!$F$6-'СЕТ СН'!$F$26</f>
        <v>717.69085426000004</v>
      </c>
      <c r="J69" s="36">
        <f>SUMIFS(СВЦЭМ!$D$33:$D$776,СВЦЭМ!$A$33:$A$776,$A69,СВЦЭМ!$B$33:$B$776,J$47)+'СЕТ СН'!$F$14+СВЦЭМ!$D$10+'СЕТ СН'!$F$6-'СЕТ СН'!$F$26</f>
        <v>687.49730455000008</v>
      </c>
      <c r="K69" s="36">
        <f>SUMIFS(СВЦЭМ!$D$33:$D$776,СВЦЭМ!$A$33:$A$776,$A69,СВЦЭМ!$B$33:$B$776,K$47)+'СЕТ СН'!$F$14+СВЦЭМ!$D$10+'СЕТ СН'!$F$6-'СЕТ СН'!$F$26</f>
        <v>666.63332598</v>
      </c>
      <c r="L69" s="36">
        <f>SUMIFS(СВЦЭМ!$D$33:$D$776,СВЦЭМ!$A$33:$A$776,$A69,СВЦЭМ!$B$33:$B$776,L$47)+'СЕТ СН'!$F$14+СВЦЭМ!$D$10+'СЕТ СН'!$F$6-'СЕТ СН'!$F$26</f>
        <v>667.33600081000009</v>
      </c>
      <c r="M69" s="36">
        <f>SUMIFS(СВЦЭМ!$D$33:$D$776,СВЦЭМ!$A$33:$A$776,$A69,СВЦЭМ!$B$33:$B$776,M$47)+'СЕТ СН'!$F$14+СВЦЭМ!$D$10+'СЕТ СН'!$F$6-'СЕТ СН'!$F$26</f>
        <v>662.36780759999999</v>
      </c>
      <c r="N69" s="36">
        <f>SUMIFS(СВЦЭМ!$D$33:$D$776,СВЦЭМ!$A$33:$A$776,$A69,СВЦЭМ!$B$33:$B$776,N$47)+'СЕТ СН'!$F$14+СВЦЭМ!$D$10+'СЕТ СН'!$F$6-'СЕТ СН'!$F$26</f>
        <v>655.66214293000007</v>
      </c>
      <c r="O69" s="36">
        <f>SUMIFS(СВЦЭМ!$D$33:$D$776,СВЦЭМ!$A$33:$A$776,$A69,СВЦЭМ!$B$33:$B$776,O$47)+'СЕТ СН'!$F$14+СВЦЭМ!$D$10+'СЕТ СН'!$F$6-'СЕТ СН'!$F$26</f>
        <v>649.82705862</v>
      </c>
      <c r="P69" s="36">
        <f>SUMIFS(СВЦЭМ!$D$33:$D$776,СВЦЭМ!$A$33:$A$776,$A69,СВЦЭМ!$B$33:$B$776,P$47)+'СЕТ СН'!$F$14+СВЦЭМ!$D$10+'СЕТ СН'!$F$6-'СЕТ СН'!$F$26</f>
        <v>648.16336219000004</v>
      </c>
      <c r="Q69" s="36">
        <f>SUMIFS(СВЦЭМ!$D$33:$D$776,СВЦЭМ!$A$33:$A$776,$A69,СВЦЭМ!$B$33:$B$776,Q$47)+'СЕТ СН'!$F$14+СВЦЭМ!$D$10+'СЕТ СН'!$F$6-'СЕТ СН'!$F$26</f>
        <v>642.9207889700001</v>
      </c>
      <c r="R69" s="36">
        <f>SUMIFS(СВЦЭМ!$D$33:$D$776,СВЦЭМ!$A$33:$A$776,$A69,СВЦЭМ!$B$33:$B$776,R$47)+'СЕТ СН'!$F$14+СВЦЭМ!$D$10+'СЕТ СН'!$F$6-'СЕТ СН'!$F$26</f>
        <v>652.46764986000005</v>
      </c>
      <c r="S69" s="36">
        <f>SUMIFS(СВЦЭМ!$D$33:$D$776,СВЦЭМ!$A$33:$A$776,$A69,СВЦЭМ!$B$33:$B$776,S$47)+'СЕТ СН'!$F$14+СВЦЭМ!$D$10+'СЕТ СН'!$F$6-'СЕТ СН'!$F$26</f>
        <v>674.24025933000007</v>
      </c>
      <c r="T69" s="36">
        <f>SUMIFS(СВЦЭМ!$D$33:$D$776,СВЦЭМ!$A$33:$A$776,$A69,СВЦЭМ!$B$33:$B$776,T$47)+'СЕТ СН'!$F$14+СВЦЭМ!$D$10+'СЕТ СН'!$F$6-'СЕТ СН'!$F$26</f>
        <v>692.4790354700001</v>
      </c>
      <c r="U69" s="36">
        <f>SUMIFS(СВЦЭМ!$D$33:$D$776,СВЦЭМ!$A$33:$A$776,$A69,СВЦЭМ!$B$33:$B$776,U$47)+'СЕТ СН'!$F$14+СВЦЭМ!$D$10+'СЕТ СН'!$F$6-'СЕТ СН'!$F$26</f>
        <v>729.1863122100001</v>
      </c>
      <c r="V69" s="36">
        <f>SUMIFS(СВЦЭМ!$D$33:$D$776,СВЦЭМ!$A$33:$A$776,$A69,СВЦЭМ!$B$33:$B$776,V$47)+'СЕТ СН'!$F$14+СВЦЭМ!$D$10+'СЕТ СН'!$F$6-'СЕТ СН'!$F$26</f>
        <v>740.79720167000005</v>
      </c>
      <c r="W69" s="36">
        <f>SUMIFS(СВЦЭМ!$D$33:$D$776,СВЦЭМ!$A$33:$A$776,$A69,СВЦЭМ!$B$33:$B$776,W$47)+'СЕТ СН'!$F$14+СВЦЭМ!$D$10+'СЕТ СН'!$F$6-'СЕТ СН'!$F$26</f>
        <v>736.61023247000003</v>
      </c>
      <c r="X69" s="36">
        <f>SUMIFS(СВЦЭМ!$D$33:$D$776,СВЦЭМ!$A$33:$A$776,$A69,СВЦЭМ!$B$33:$B$776,X$47)+'СЕТ СН'!$F$14+СВЦЭМ!$D$10+'СЕТ СН'!$F$6-'СЕТ СН'!$F$26</f>
        <v>709.11718170000006</v>
      </c>
      <c r="Y69" s="36">
        <f>SUMIFS(СВЦЭМ!$D$33:$D$776,СВЦЭМ!$A$33:$A$776,$A69,СВЦЭМ!$B$33:$B$776,Y$47)+'СЕТ СН'!$F$14+СВЦЭМ!$D$10+'СЕТ СН'!$F$6-'СЕТ СН'!$F$26</f>
        <v>680.2491970100001</v>
      </c>
    </row>
    <row r="70" spans="1:25" ht="15.75" x14ac:dyDescent="0.2">
      <c r="A70" s="35">
        <f t="shared" si="1"/>
        <v>43731</v>
      </c>
      <c r="B70" s="36">
        <f>SUMIFS(СВЦЭМ!$D$33:$D$776,СВЦЭМ!$A$33:$A$776,$A70,СВЦЭМ!$B$33:$B$776,B$47)+'СЕТ СН'!$F$14+СВЦЭМ!$D$10+'СЕТ СН'!$F$6-'СЕТ СН'!$F$26</f>
        <v>740.29692428999999</v>
      </c>
      <c r="C70" s="36">
        <f>SUMIFS(СВЦЭМ!$D$33:$D$776,СВЦЭМ!$A$33:$A$776,$A70,СВЦЭМ!$B$33:$B$776,C$47)+'СЕТ СН'!$F$14+СВЦЭМ!$D$10+'СЕТ СН'!$F$6-'СЕТ СН'!$F$26</f>
        <v>769.10170223</v>
      </c>
      <c r="D70" s="36">
        <f>SUMIFS(СВЦЭМ!$D$33:$D$776,СВЦЭМ!$A$33:$A$776,$A70,СВЦЭМ!$B$33:$B$776,D$47)+'СЕТ СН'!$F$14+СВЦЭМ!$D$10+'СЕТ СН'!$F$6-'СЕТ СН'!$F$26</f>
        <v>798.82143381000003</v>
      </c>
      <c r="E70" s="36">
        <f>SUMIFS(СВЦЭМ!$D$33:$D$776,СВЦЭМ!$A$33:$A$776,$A70,СВЦЭМ!$B$33:$B$776,E$47)+'СЕТ СН'!$F$14+СВЦЭМ!$D$10+'СЕТ СН'!$F$6-'СЕТ СН'!$F$26</f>
        <v>814.66500122000002</v>
      </c>
      <c r="F70" s="36">
        <f>SUMIFS(СВЦЭМ!$D$33:$D$776,СВЦЭМ!$A$33:$A$776,$A70,СВЦЭМ!$B$33:$B$776,F$47)+'СЕТ СН'!$F$14+СВЦЭМ!$D$10+'СЕТ СН'!$F$6-'СЕТ СН'!$F$26</f>
        <v>820.77703785000006</v>
      </c>
      <c r="G70" s="36">
        <f>SUMIFS(СВЦЭМ!$D$33:$D$776,СВЦЭМ!$A$33:$A$776,$A70,СВЦЭМ!$B$33:$B$776,G$47)+'СЕТ СН'!$F$14+СВЦЭМ!$D$10+'СЕТ СН'!$F$6-'СЕТ СН'!$F$26</f>
        <v>807.12244106000003</v>
      </c>
      <c r="H70" s="36">
        <f>SUMIFS(СВЦЭМ!$D$33:$D$776,СВЦЭМ!$A$33:$A$776,$A70,СВЦЭМ!$B$33:$B$776,H$47)+'СЕТ СН'!$F$14+СВЦЭМ!$D$10+'СЕТ СН'!$F$6-'СЕТ СН'!$F$26</f>
        <v>760.28192677000004</v>
      </c>
      <c r="I70" s="36">
        <f>SUMIFS(СВЦЭМ!$D$33:$D$776,СВЦЭМ!$A$33:$A$776,$A70,СВЦЭМ!$B$33:$B$776,I$47)+'СЕТ СН'!$F$14+СВЦЭМ!$D$10+'СЕТ СН'!$F$6-'СЕТ СН'!$F$26</f>
        <v>690.62964331000001</v>
      </c>
      <c r="J70" s="36">
        <f>SUMIFS(СВЦЭМ!$D$33:$D$776,СВЦЭМ!$A$33:$A$776,$A70,СВЦЭМ!$B$33:$B$776,J$47)+'СЕТ СН'!$F$14+СВЦЭМ!$D$10+'СЕТ СН'!$F$6-'СЕТ СН'!$F$26</f>
        <v>673.22120861000008</v>
      </c>
      <c r="K70" s="36">
        <f>SUMIFS(СВЦЭМ!$D$33:$D$776,СВЦЭМ!$A$33:$A$776,$A70,СВЦЭМ!$B$33:$B$776,K$47)+'СЕТ СН'!$F$14+СВЦЭМ!$D$10+'СЕТ СН'!$F$6-'СЕТ СН'!$F$26</f>
        <v>654.21542165000005</v>
      </c>
      <c r="L70" s="36">
        <f>SUMIFS(СВЦЭМ!$D$33:$D$776,СВЦЭМ!$A$33:$A$776,$A70,СВЦЭМ!$B$33:$B$776,L$47)+'СЕТ СН'!$F$14+СВЦЭМ!$D$10+'СЕТ СН'!$F$6-'СЕТ СН'!$F$26</f>
        <v>646.58725392000008</v>
      </c>
      <c r="M70" s="36">
        <f>SUMIFS(СВЦЭМ!$D$33:$D$776,СВЦЭМ!$A$33:$A$776,$A70,СВЦЭМ!$B$33:$B$776,M$47)+'СЕТ СН'!$F$14+СВЦЭМ!$D$10+'СЕТ СН'!$F$6-'СЕТ СН'!$F$26</f>
        <v>651.1409855500001</v>
      </c>
      <c r="N70" s="36">
        <f>SUMIFS(СВЦЭМ!$D$33:$D$776,СВЦЭМ!$A$33:$A$776,$A70,СВЦЭМ!$B$33:$B$776,N$47)+'СЕТ СН'!$F$14+СВЦЭМ!$D$10+'СЕТ СН'!$F$6-'СЕТ СН'!$F$26</f>
        <v>654.53265132000001</v>
      </c>
      <c r="O70" s="36">
        <f>SUMIFS(СВЦЭМ!$D$33:$D$776,СВЦЭМ!$A$33:$A$776,$A70,СВЦЭМ!$B$33:$B$776,O$47)+'СЕТ СН'!$F$14+СВЦЭМ!$D$10+'СЕТ СН'!$F$6-'СЕТ СН'!$F$26</f>
        <v>659.32759387999999</v>
      </c>
      <c r="P70" s="36">
        <f>SUMIFS(СВЦЭМ!$D$33:$D$776,СВЦЭМ!$A$33:$A$776,$A70,СВЦЭМ!$B$33:$B$776,P$47)+'СЕТ СН'!$F$14+СВЦЭМ!$D$10+'СЕТ СН'!$F$6-'СЕТ СН'!$F$26</f>
        <v>658.94105079000008</v>
      </c>
      <c r="Q70" s="36">
        <f>SUMIFS(СВЦЭМ!$D$33:$D$776,СВЦЭМ!$A$33:$A$776,$A70,СВЦЭМ!$B$33:$B$776,Q$47)+'СЕТ СН'!$F$14+СВЦЭМ!$D$10+'СЕТ СН'!$F$6-'СЕТ СН'!$F$26</f>
        <v>669.89983943000004</v>
      </c>
      <c r="R70" s="36">
        <f>SUMIFS(СВЦЭМ!$D$33:$D$776,СВЦЭМ!$A$33:$A$776,$A70,СВЦЭМ!$B$33:$B$776,R$47)+'СЕТ СН'!$F$14+СВЦЭМ!$D$10+'СЕТ СН'!$F$6-'СЕТ СН'!$F$26</f>
        <v>636.58494813000004</v>
      </c>
      <c r="S70" s="36">
        <f>SUMIFS(СВЦЭМ!$D$33:$D$776,СВЦЭМ!$A$33:$A$776,$A70,СВЦЭМ!$B$33:$B$776,S$47)+'СЕТ СН'!$F$14+СВЦЭМ!$D$10+'СЕТ СН'!$F$6-'СЕТ СН'!$F$26</f>
        <v>592.78763782999999</v>
      </c>
      <c r="T70" s="36">
        <f>SUMIFS(СВЦЭМ!$D$33:$D$776,СВЦЭМ!$A$33:$A$776,$A70,СВЦЭМ!$B$33:$B$776,T$47)+'СЕТ СН'!$F$14+СВЦЭМ!$D$10+'СЕТ СН'!$F$6-'СЕТ СН'!$F$26</f>
        <v>602.54459650000001</v>
      </c>
      <c r="U70" s="36">
        <f>SUMIFS(СВЦЭМ!$D$33:$D$776,СВЦЭМ!$A$33:$A$776,$A70,СВЦЭМ!$B$33:$B$776,U$47)+'СЕТ СН'!$F$14+СВЦЭМ!$D$10+'СЕТ СН'!$F$6-'СЕТ СН'!$F$26</f>
        <v>639.57006808000006</v>
      </c>
      <c r="V70" s="36">
        <f>SUMIFS(СВЦЭМ!$D$33:$D$776,СВЦЭМ!$A$33:$A$776,$A70,СВЦЭМ!$B$33:$B$776,V$47)+'СЕТ СН'!$F$14+СВЦЭМ!$D$10+'СЕТ СН'!$F$6-'СЕТ СН'!$F$26</f>
        <v>645.20169090000002</v>
      </c>
      <c r="W70" s="36">
        <f>SUMIFS(СВЦЭМ!$D$33:$D$776,СВЦЭМ!$A$33:$A$776,$A70,СВЦЭМ!$B$33:$B$776,W$47)+'СЕТ СН'!$F$14+СВЦЭМ!$D$10+'СЕТ СН'!$F$6-'СЕТ СН'!$F$26</f>
        <v>646.95716053000001</v>
      </c>
      <c r="X70" s="36">
        <f>SUMIFS(СВЦЭМ!$D$33:$D$776,СВЦЭМ!$A$33:$A$776,$A70,СВЦЭМ!$B$33:$B$776,X$47)+'СЕТ СН'!$F$14+СВЦЭМ!$D$10+'СЕТ СН'!$F$6-'СЕТ СН'!$F$26</f>
        <v>616.2584357400001</v>
      </c>
      <c r="Y70" s="36">
        <f>SUMIFS(СВЦЭМ!$D$33:$D$776,СВЦЭМ!$A$33:$A$776,$A70,СВЦЭМ!$B$33:$B$776,Y$47)+'СЕТ СН'!$F$14+СВЦЭМ!$D$10+'СЕТ СН'!$F$6-'СЕТ СН'!$F$26</f>
        <v>641.7023753200001</v>
      </c>
    </row>
    <row r="71" spans="1:25" ht="15.75" x14ac:dyDescent="0.2">
      <c r="A71" s="35">
        <f t="shared" si="1"/>
        <v>43732</v>
      </c>
      <c r="B71" s="36">
        <f>SUMIFS(СВЦЭМ!$D$33:$D$776,СВЦЭМ!$A$33:$A$776,$A71,СВЦЭМ!$B$33:$B$776,B$47)+'СЕТ СН'!$F$14+СВЦЭМ!$D$10+'СЕТ СН'!$F$6-'СЕТ СН'!$F$26</f>
        <v>742.23120022000001</v>
      </c>
      <c r="C71" s="36">
        <f>SUMIFS(СВЦЭМ!$D$33:$D$776,СВЦЭМ!$A$33:$A$776,$A71,СВЦЭМ!$B$33:$B$776,C$47)+'СЕТ СН'!$F$14+СВЦЭМ!$D$10+'СЕТ СН'!$F$6-'СЕТ СН'!$F$26</f>
        <v>768.3957270300001</v>
      </c>
      <c r="D71" s="36">
        <f>SUMIFS(СВЦЭМ!$D$33:$D$776,СВЦЭМ!$A$33:$A$776,$A71,СВЦЭМ!$B$33:$B$776,D$47)+'СЕТ СН'!$F$14+СВЦЭМ!$D$10+'СЕТ СН'!$F$6-'СЕТ СН'!$F$26</f>
        <v>778.59523905000003</v>
      </c>
      <c r="E71" s="36">
        <f>SUMIFS(СВЦЭМ!$D$33:$D$776,СВЦЭМ!$A$33:$A$776,$A71,СВЦЭМ!$B$33:$B$776,E$47)+'СЕТ СН'!$F$14+СВЦЭМ!$D$10+'СЕТ СН'!$F$6-'СЕТ СН'!$F$26</f>
        <v>785.75997672000005</v>
      </c>
      <c r="F71" s="36">
        <f>SUMIFS(СВЦЭМ!$D$33:$D$776,СВЦЭМ!$A$33:$A$776,$A71,СВЦЭМ!$B$33:$B$776,F$47)+'СЕТ СН'!$F$14+СВЦЭМ!$D$10+'СЕТ СН'!$F$6-'СЕТ СН'!$F$26</f>
        <v>777.78663878000009</v>
      </c>
      <c r="G71" s="36">
        <f>SUMIFS(СВЦЭМ!$D$33:$D$776,СВЦЭМ!$A$33:$A$776,$A71,СВЦЭМ!$B$33:$B$776,G$47)+'СЕТ СН'!$F$14+СВЦЭМ!$D$10+'СЕТ СН'!$F$6-'СЕТ СН'!$F$26</f>
        <v>764.93496034000009</v>
      </c>
      <c r="H71" s="36">
        <f>SUMIFS(СВЦЭМ!$D$33:$D$776,СВЦЭМ!$A$33:$A$776,$A71,СВЦЭМ!$B$33:$B$776,H$47)+'СЕТ СН'!$F$14+СВЦЭМ!$D$10+'СЕТ СН'!$F$6-'СЕТ СН'!$F$26</f>
        <v>723.02884402000007</v>
      </c>
      <c r="I71" s="36">
        <f>SUMIFS(СВЦЭМ!$D$33:$D$776,СВЦЭМ!$A$33:$A$776,$A71,СВЦЭМ!$B$33:$B$776,I$47)+'СЕТ СН'!$F$14+СВЦЭМ!$D$10+'СЕТ СН'!$F$6-'СЕТ СН'!$F$26</f>
        <v>678.50646302000007</v>
      </c>
      <c r="J71" s="36">
        <f>SUMIFS(СВЦЭМ!$D$33:$D$776,СВЦЭМ!$A$33:$A$776,$A71,СВЦЭМ!$B$33:$B$776,J$47)+'СЕТ СН'!$F$14+СВЦЭМ!$D$10+'СЕТ СН'!$F$6-'СЕТ СН'!$F$26</f>
        <v>670.49126905000003</v>
      </c>
      <c r="K71" s="36">
        <f>SUMIFS(СВЦЭМ!$D$33:$D$776,СВЦЭМ!$A$33:$A$776,$A71,СВЦЭМ!$B$33:$B$776,K$47)+'СЕТ СН'!$F$14+СВЦЭМ!$D$10+'СЕТ СН'!$F$6-'СЕТ СН'!$F$26</f>
        <v>674.80741209000007</v>
      </c>
      <c r="L71" s="36">
        <f>SUMIFS(СВЦЭМ!$D$33:$D$776,СВЦЭМ!$A$33:$A$776,$A71,СВЦЭМ!$B$33:$B$776,L$47)+'СЕТ СН'!$F$14+СВЦЭМ!$D$10+'СЕТ СН'!$F$6-'СЕТ СН'!$F$26</f>
        <v>677.27471184000001</v>
      </c>
      <c r="M71" s="36">
        <f>SUMIFS(СВЦЭМ!$D$33:$D$776,СВЦЭМ!$A$33:$A$776,$A71,СВЦЭМ!$B$33:$B$776,M$47)+'СЕТ СН'!$F$14+СВЦЭМ!$D$10+'СЕТ СН'!$F$6-'СЕТ СН'!$F$26</f>
        <v>669.58038122000005</v>
      </c>
      <c r="N71" s="36">
        <f>SUMIFS(СВЦЭМ!$D$33:$D$776,СВЦЭМ!$A$33:$A$776,$A71,СВЦЭМ!$B$33:$B$776,N$47)+'СЕТ СН'!$F$14+СВЦЭМ!$D$10+'СЕТ СН'!$F$6-'СЕТ СН'!$F$26</f>
        <v>664.02916312000002</v>
      </c>
      <c r="O71" s="36">
        <f>SUMIFS(СВЦЭМ!$D$33:$D$776,СВЦЭМ!$A$33:$A$776,$A71,СВЦЭМ!$B$33:$B$776,O$47)+'СЕТ СН'!$F$14+СВЦЭМ!$D$10+'СЕТ СН'!$F$6-'СЕТ СН'!$F$26</f>
        <v>666.83571090000009</v>
      </c>
      <c r="P71" s="36">
        <f>SUMIFS(СВЦЭМ!$D$33:$D$776,СВЦЭМ!$A$33:$A$776,$A71,СВЦЭМ!$B$33:$B$776,P$47)+'СЕТ СН'!$F$14+СВЦЭМ!$D$10+'СЕТ СН'!$F$6-'СЕТ СН'!$F$26</f>
        <v>666.00569165000002</v>
      </c>
      <c r="Q71" s="36">
        <f>SUMIFS(СВЦЭМ!$D$33:$D$776,СВЦЭМ!$A$33:$A$776,$A71,СВЦЭМ!$B$33:$B$776,Q$47)+'СЕТ СН'!$F$14+СВЦЭМ!$D$10+'СЕТ СН'!$F$6-'СЕТ СН'!$F$26</f>
        <v>665.71462496000004</v>
      </c>
      <c r="R71" s="36">
        <f>SUMIFS(СВЦЭМ!$D$33:$D$776,СВЦЭМ!$A$33:$A$776,$A71,СВЦЭМ!$B$33:$B$776,R$47)+'СЕТ СН'!$F$14+СВЦЭМ!$D$10+'СЕТ СН'!$F$6-'СЕТ СН'!$F$26</f>
        <v>630.38541931000009</v>
      </c>
      <c r="S71" s="36">
        <f>SUMIFS(СВЦЭМ!$D$33:$D$776,СВЦЭМ!$A$33:$A$776,$A71,СВЦЭМ!$B$33:$B$776,S$47)+'СЕТ СН'!$F$14+СВЦЭМ!$D$10+'СЕТ СН'!$F$6-'СЕТ СН'!$F$26</f>
        <v>591.6307769</v>
      </c>
      <c r="T71" s="36">
        <f>SUMIFS(СВЦЭМ!$D$33:$D$776,СВЦЭМ!$A$33:$A$776,$A71,СВЦЭМ!$B$33:$B$776,T$47)+'СЕТ СН'!$F$14+СВЦЭМ!$D$10+'СЕТ СН'!$F$6-'СЕТ СН'!$F$26</f>
        <v>599.62008919000004</v>
      </c>
      <c r="U71" s="36">
        <f>SUMIFS(СВЦЭМ!$D$33:$D$776,СВЦЭМ!$A$33:$A$776,$A71,СВЦЭМ!$B$33:$B$776,U$47)+'СЕТ СН'!$F$14+СВЦЭМ!$D$10+'СЕТ СН'!$F$6-'СЕТ СН'!$F$26</f>
        <v>623.54062894000003</v>
      </c>
      <c r="V71" s="36">
        <f>SUMIFS(СВЦЭМ!$D$33:$D$776,СВЦЭМ!$A$33:$A$776,$A71,СВЦЭМ!$B$33:$B$776,V$47)+'СЕТ СН'!$F$14+СВЦЭМ!$D$10+'СЕТ СН'!$F$6-'СЕТ СН'!$F$26</f>
        <v>630.88448457000004</v>
      </c>
      <c r="W71" s="36">
        <f>SUMIFS(СВЦЭМ!$D$33:$D$776,СВЦЭМ!$A$33:$A$776,$A71,СВЦЭМ!$B$33:$B$776,W$47)+'СЕТ СН'!$F$14+СВЦЭМ!$D$10+'СЕТ СН'!$F$6-'СЕТ СН'!$F$26</f>
        <v>620.14901471000007</v>
      </c>
      <c r="X71" s="36">
        <f>SUMIFS(СВЦЭМ!$D$33:$D$776,СВЦЭМ!$A$33:$A$776,$A71,СВЦЭМ!$B$33:$B$776,X$47)+'СЕТ СН'!$F$14+СВЦЭМ!$D$10+'СЕТ СН'!$F$6-'СЕТ СН'!$F$26</f>
        <v>593.07783823</v>
      </c>
      <c r="Y71" s="36">
        <f>SUMIFS(СВЦЭМ!$D$33:$D$776,СВЦЭМ!$A$33:$A$776,$A71,СВЦЭМ!$B$33:$B$776,Y$47)+'СЕТ СН'!$F$14+СВЦЭМ!$D$10+'СЕТ СН'!$F$6-'СЕТ СН'!$F$26</f>
        <v>633.76701023999999</v>
      </c>
    </row>
    <row r="72" spans="1:25" ht="15.75" x14ac:dyDescent="0.2">
      <c r="A72" s="35">
        <f t="shared" si="1"/>
        <v>43733</v>
      </c>
      <c r="B72" s="36">
        <f>SUMIFS(СВЦЭМ!$D$33:$D$776,СВЦЭМ!$A$33:$A$776,$A72,СВЦЭМ!$B$33:$B$776,B$47)+'СЕТ СН'!$F$14+СВЦЭМ!$D$10+'СЕТ СН'!$F$6-'СЕТ СН'!$F$26</f>
        <v>687.44809138000005</v>
      </c>
      <c r="C72" s="36">
        <f>SUMIFS(СВЦЭМ!$D$33:$D$776,СВЦЭМ!$A$33:$A$776,$A72,СВЦЭМ!$B$33:$B$776,C$47)+'СЕТ СН'!$F$14+СВЦЭМ!$D$10+'СЕТ СН'!$F$6-'СЕТ СН'!$F$26</f>
        <v>716.67189765000001</v>
      </c>
      <c r="D72" s="36">
        <f>SUMIFS(СВЦЭМ!$D$33:$D$776,СВЦЭМ!$A$33:$A$776,$A72,СВЦЭМ!$B$33:$B$776,D$47)+'СЕТ СН'!$F$14+СВЦЭМ!$D$10+'СЕТ СН'!$F$6-'СЕТ СН'!$F$26</f>
        <v>734.43520488000001</v>
      </c>
      <c r="E72" s="36">
        <f>SUMIFS(СВЦЭМ!$D$33:$D$776,СВЦЭМ!$A$33:$A$776,$A72,СВЦЭМ!$B$33:$B$776,E$47)+'СЕТ СН'!$F$14+СВЦЭМ!$D$10+'СЕТ СН'!$F$6-'СЕТ СН'!$F$26</f>
        <v>729.32135727000002</v>
      </c>
      <c r="F72" s="36">
        <f>SUMIFS(СВЦЭМ!$D$33:$D$776,СВЦЭМ!$A$33:$A$776,$A72,СВЦЭМ!$B$33:$B$776,F$47)+'СЕТ СН'!$F$14+СВЦЭМ!$D$10+'СЕТ СН'!$F$6-'СЕТ СН'!$F$26</f>
        <v>730.13130107000006</v>
      </c>
      <c r="G72" s="36">
        <f>SUMIFS(СВЦЭМ!$D$33:$D$776,СВЦЭМ!$A$33:$A$776,$A72,СВЦЭМ!$B$33:$B$776,G$47)+'СЕТ СН'!$F$14+СВЦЭМ!$D$10+'СЕТ СН'!$F$6-'СЕТ СН'!$F$26</f>
        <v>716.93073176000007</v>
      </c>
      <c r="H72" s="36">
        <f>SUMIFS(СВЦЭМ!$D$33:$D$776,СВЦЭМ!$A$33:$A$776,$A72,СВЦЭМ!$B$33:$B$776,H$47)+'СЕТ СН'!$F$14+СВЦЭМ!$D$10+'СЕТ СН'!$F$6-'СЕТ СН'!$F$26</f>
        <v>673.17323959000009</v>
      </c>
      <c r="I72" s="36">
        <f>SUMIFS(СВЦЭМ!$D$33:$D$776,СВЦЭМ!$A$33:$A$776,$A72,СВЦЭМ!$B$33:$B$776,I$47)+'СЕТ СН'!$F$14+СВЦЭМ!$D$10+'СЕТ СН'!$F$6-'СЕТ СН'!$F$26</f>
        <v>628.60896653000009</v>
      </c>
      <c r="J72" s="36">
        <f>SUMIFS(СВЦЭМ!$D$33:$D$776,СВЦЭМ!$A$33:$A$776,$A72,СВЦЭМ!$B$33:$B$776,J$47)+'СЕТ СН'!$F$14+СВЦЭМ!$D$10+'СЕТ СН'!$F$6-'СЕТ СН'!$F$26</f>
        <v>603.1016318500001</v>
      </c>
      <c r="K72" s="36">
        <f>SUMIFS(СВЦЭМ!$D$33:$D$776,СВЦЭМ!$A$33:$A$776,$A72,СВЦЭМ!$B$33:$B$776,K$47)+'СЕТ СН'!$F$14+СВЦЭМ!$D$10+'СЕТ СН'!$F$6-'СЕТ СН'!$F$26</f>
        <v>591.73770434000005</v>
      </c>
      <c r="L72" s="36">
        <f>SUMIFS(СВЦЭМ!$D$33:$D$776,СВЦЭМ!$A$33:$A$776,$A72,СВЦЭМ!$B$33:$B$776,L$47)+'СЕТ СН'!$F$14+СВЦЭМ!$D$10+'СЕТ СН'!$F$6-'СЕТ СН'!$F$26</f>
        <v>594.93992174000005</v>
      </c>
      <c r="M72" s="36">
        <f>SUMIFS(СВЦЭМ!$D$33:$D$776,СВЦЭМ!$A$33:$A$776,$A72,СВЦЭМ!$B$33:$B$776,M$47)+'СЕТ СН'!$F$14+СВЦЭМ!$D$10+'СЕТ СН'!$F$6-'СЕТ СН'!$F$26</f>
        <v>604.68361191000008</v>
      </c>
      <c r="N72" s="36">
        <f>SUMIFS(СВЦЭМ!$D$33:$D$776,СВЦЭМ!$A$33:$A$776,$A72,СВЦЭМ!$B$33:$B$776,N$47)+'СЕТ СН'!$F$14+СВЦЭМ!$D$10+'СЕТ СН'!$F$6-'СЕТ СН'!$F$26</f>
        <v>612.33622423000008</v>
      </c>
      <c r="O72" s="36">
        <f>SUMIFS(СВЦЭМ!$D$33:$D$776,СВЦЭМ!$A$33:$A$776,$A72,СВЦЭМ!$B$33:$B$776,O$47)+'СЕТ СН'!$F$14+СВЦЭМ!$D$10+'СЕТ СН'!$F$6-'СЕТ СН'!$F$26</f>
        <v>615.43180465</v>
      </c>
      <c r="P72" s="36">
        <f>SUMIFS(СВЦЭМ!$D$33:$D$776,СВЦЭМ!$A$33:$A$776,$A72,СВЦЭМ!$B$33:$B$776,P$47)+'СЕТ СН'!$F$14+СВЦЭМ!$D$10+'СЕТ СН'!$F$6-'СЕТ СН'!$F$26</f>
        <v>624.95530630000007</v>
      </c>
      <c r="Q72" s="36">
        <f>SUMIFS(СВЦЭМ!$D$33:$D$776,СВЦЭМ!$A$33:$A$776,$A72,СВЦЭМ!$B$33:$B$776,Q$47)+'СЕТ СН'!$F$14+СВЦЭМ!$D$10+'СЕТ СН'!$F$6-'СЕТ СН'!$F$26</f>
        <v>628.68209451000007</v>
      </c>
      <c r="R72" s="36">
        <f>SUMIFS(СВЦЭМ!$D$33:$D$776,СВЦЭМ!$A$33:$A$776,$A72,СВЦЭМ!$B$33:$B$776,R$47)+'СЕТ СН'!$F$14+СВЦЭМ!$D$10+'СЕТ СН'!$F$6-'СЕТ СН'!$F$26</f>
        <v>639.43462728000009</v>
      </c>
      <c r="S72" s="36">
        <f>SUMIFS(СВЦЭМ!$D$33:$D$776,СВЦЭМ!$A$33:$A$776,$A72,СВЦЭМ!$B$33:$B$776,S$47)+'СЕТ СН'!$F$14+СВЦЭМ!$D$10+'СЕТ СН'!$F$6-'СЕТ СН'!$F$26</f>
        <v>642.24438570000007</v>
      </c>
      <c r="T72" s="36">
        <f>SUMIFS(СВЦЭМ!$D$33:$D$776,СВЦЭМ!$A$33:$A$776,$A72,СВЦЭМ!$B$33:$B$776,T$47)+'СЕТ СН'!$F$14+СВЦЭМ!$D$10+'СЕТ СН'!$F$6-'СЕТ СН'!$F$26</f>
        <v>639.28437357000007</v>
      </c>
      <c r="U72" s="36">
        <f>SUMIFS(СВЦЭМ!$D$33:$D$776,СВЦЭМ!$A$33:$A$776,$A72,СВЦЭМ!$B$33:$B$776,U$47)+'СЕТ СН'!$F$14+СВЦЭМ!$D$10+'СЕТ СН'!$F$6-'СЕТ СН'!$F$26</f>
        <v>655.08055244000002</v>
      </c>
      <c r="V72" s="36">
        <f>SUMIFS(СВЦЭМ!$D$33:$D$776,СВЦЭМ!$A$33:$A$776,$A72,СВЦЭМ!$B$33:$B$776,V$47)+'СЕТ СН'!$F$14+СВЦЭМ!$D$10+'СЕТ СН'!$F$6-'СЕТ СН'!$F$26</f>
        <v>661.67240684000001</v>
      </c>
      <c r="W72" s="36">
        <f>SUMIFS(СВЦЭМ!$D$33:$D$776,СВЦЭМ!$A$33:$A$776,$A72,СВЦЭМ!$B$33:$B$776,W$47)+'СЕТ СН'!$F$14+СВЦЭМ!$D$10+'СЕТ СН'!$F$6-'СЕТ СН'!$F$26</f>
        <v>644.62456073999999</v>
      </c>
      <c r="X72" s="36">
        <f>SUMIFS(СВЦЭМ!$D$33:$D$776,СВЦЭМ!$A$33:$A$776,$A72,СВЦЭМ!$B$33:$B$776,X$47)+'СЕТ СН'!$F$14+СВЦЭМ!$D$10+'СЕТ СН'!$F$6-'СЕТ СН'!$F$26</f>
        <v>628.02750299000002</v>
      </c>
      <c r="Y72" s="36">
        <f>SUMIFS(СВЦЭМ!$D$33:$D$776,СВЦЭМ!$A$33:$A$776,$A72,СВЦЭМ!$B$33:$B$776,Y$47)+'СЕТ СН'!$F$14+СВЦЭМ!$D$10+'СЕТ СН'!$F$6-'СЕТ СН'!$F$26</f>
        <v>612.53007652000008</v>
      </c>
    </row>
    <row r="73" spans="1:25" ht="15.75" x14ac:dyDescent="0.2">
      <c r="A73" s="35">
        <f t="shared" si="1"/>
        <v>43734</v>
      </c>
      <c r="B73" s="36">
        <f>SUMIFS(СВЦЭМ!$D$33:$D$776,СВЦЭМ!$A$33:$A$776,$A73,СВЦЭМ!$B$33:$B$776,B$47)+'СЕТ СН'!$F$14+СВЦЭМ!$D$10+'СЕТ СН'!$F$6-'СЕТ СН'!$F$26</f>
        <v>663.92749868999999</v>
      </c>
      <c r="C73" s="36">
        <f>SUMIFS(СВЦЭМ!$D$33:$D$776,СВЦЭМ!$A$33:$A$776,$A73,СВЦЭМ!$B$33:$B$776,C$47)+'СЕТ СН'!$F$14+СВЦЭМ!$D$10+'СЕТ СН'!$F$6-'СЕТ СН'!$F$26</f>
        <v>704.81655305000004</v>
      </c>
      <c r="D73" s="36">
        <f>SUMIFS(СВЦЭМ!$D$33:$D$776,СВЦЭМ!$A$33:$A$776,$A73,СВЦЭМ!$B$33:$B$776,D$47)+'СЕТ СН'!$F$14+СВЦЭМ!$D$10+'СЕТ СН'!$F$6-'СЕТ СН'!$F$26</f>
        <v>733.61220299000001</v>
      </c>
      <c r="E73" s="36">
        <f>SUMIFS(СВЦЭМ!$D$33:$D$776,СВЦЭМ!$A$33:$A$776,$A73,СВЦЭМ!$B$33:$B$776,E$47)+'СЕТ СН'!$F$14+СВЦЭМ!$D$10+'СЕТ СН'!$F$6-'СЕТ СН'!$F$26</f>
        <v>744.93091539</v>
      </c>
      <c r="F73" s="36">
        <f>SUMIFS(СВЦЭМ!$D$33:$D$776,СВЦЭМ!$A$33:$A$776,$A73,СВЦЭМ!$B$33:$B$776,F$47)+'СЕТ СН'!$F$14+СВЦЭМ!$D$10+'СЕТ СН'!$F$6-'СЕТ СН'!$F$26</f>
        <v>735.32705730000009</v>
      </c>
      <c r="G73" s="36">
        <f>SUMIFS(СВЦЭМ!$D$33:$D$776,СВЦЭМ!$A$33:$A$776,$A73,СВЦЭМ!$B$33:$B$776,G$47)+'СЕТ СН'!$F$14+СВЦЭМ!$D$10+'СЕТ СН'!$F$6-'СЕТ СН'!$F$26</f>
        <v>725.28965607000009</v>
      </c>
      <c r="H73" s="36">
        <f>SUMIFS(СВЦЭМ!$D$33:$D$776,СВЦЭМ!$A$33:$A$776,$A73,СВЦЭМ!$B$33:$B$776,H$47)+'СЕТ СН'!$F$14+СВЦЭМ!$D$10+'СЕТ СН'!$F$6-'СЕТ СН'!$F$26</f>
        <v>680.66746107000006</v>
      </c>
      <c r="I73" s="36">
        <f>SUMIFS(СВЦЭМ!$D$33:$D$776,СВЦЭМ!$A$33:$A$776,$A73,СВЦЭМ!$B$33:$B$776,I$47)+'СЕТ СН'!$F$14+СВЦЭМ!$D$10+'СЕТ СН'!$F$6-'СЕТ СН'!$F$26</f>
        <v>651.5210108</v>
      </c>
      <c r="J73" s="36">
        <f>SUMIFS(СВЦЭМ!$D$33:$D$776,СВЦЭМ!$A$33:$A$776,$A73,СВЦЭМ!$B$33:$B$776,J$47)+'СЕТ СН'!$F$14+СВЦЭМ!$D$10+'СЕТ СН'!$F$6-'СЕТ СН'!$F$26</f>
        <v>658.3104315600001</v>
      </c>
      <c r="K73" s="36">
        <f>SUMIFS(СВЦЭМ!$D$33:$D$776,СВЦЭМ!$A$33:$A$776,$A73,СВЦЭМ!$B$33:$B$776,K$47)+'СЕТ СН'!$F$14+СВЦЭМ!$D$10+'СЕТ СН'!$F$6-'СЕТ СН'!$F$26</f>
        <v>657.28255776000003</v>
      </c>
      <c r="L73" s="36">
        <f>SUMIFS(СВЦЭМ!$D$33:$D$776,СВЦЭМ!$A$33:$A$776,$A73,СВЦЭМ!$B$33:$B$776,L$47)+'СЕТ СН'!$F$14+СВЦЭМ!$D$10+'СЕТ СН'!$F$6-'СЕТ СН'!$F$26</f>
        <v>666.85371467000004</v>
      </c>
      <c r="M73" s="36">
        <f>SUMIFS(СВЦЭМ!$D$33:$D$776,СВЦЭМ!$A$33:$A$776,$A73,СВЦЭМ!$B$33:$B$776,M$47)+'СЕТ СН'!$F$14+СВЦЭМ!$D$10+'СЕТ СН'!$F$6-'СЕТ СН'!$F$26</f>
        <v>658.04256456000007</v>
      </c>
      <c r="N73" s="36">
        <f>SUMIFS(СВЦЭМ!$D$33:$D$776,СВЦЭМ!$A$33:$A$776,$A73,СВЦЭМ!$B$33:$B$776,N$47)+'СЕТ СН'!$F$14+СВЦЭМ!$D$10+'СЕТ СН'!$F$6-'СЕТ СН'!$F$26</f>
        <v>651.23675975000003</v>
      </c>
      <c r="O73" s="36">
        <f>SUMIFS(СВЦЭМ!$D$33:$D$776,СВЦЭМ!$A$33:$A$776,$A73,СВЦЭМ!$B$33:$B$776,O$47)+'СЕТ СН'!$F$14+СВЦЭМ!$D$10+'СЕТ СН'!$F$6-'СЕТ СН'!$F$26</f>
        <v>643.18723389000002</v>
      </c>
      <c r="P73" s="36">
        <f>SUMIFS(СВЦЭМ!$D$33:$D$776,СВЦЭМ!$A$33:$A$776,$A73,СВЦЭМ!$B$33:$B$776,P$47)+'СЕТ СН'!$F$14+СВЦЭМ!$D$10+'СЕТ СН'!$F$6-'СЕТ СН'!$F$26</f>
        <v>649.61190589</v>
      </c>
      <c r="Q73" s="36">
        <f>SUMIFS(СВЦЭМ!$D$33:$D$776,СВЦЭМ!$A$33:$A$776,$A73,СВЦЭМ!$B$33:$B$776,Q$47)+'СЕТ СН'!$F$14+СВЦЭМ!$D$10+'СЕТ СН'!$F$6-'СЕТ СН'!$F$26</f>
        <v>648.62921616000006</v>
      </c>
      <c r="R73" s="36">
        <f>SUMIFS(СВЦЭМ!$D$33:$D$776,СВЦЭМ!$A$33:$A$776,$A73,СВЦЭМ!$B$33:$B$776,R$47)+'СЕТ СН'!$F$14+СВЦЭМ!$D$10+'СЕТ СН'!$F$6-'СЕТ СН'!$F$26</f>
        <v>637.71441999000001</v>
      </c>
      <c r="S73" s="36">
        <f>SUMIFS(СВЦЭМ!$D$33:$D$776,СВЦЭМ!$A$33:$A$776,$A73,СВЦЭМ!$B$33:$B$776,S$47)+'СЕТ СН'!$F$14+СВЦЭМ!$D$10+'СЕТ СН'!$F$6-'СЕТ СН'!$F$26</f>
        <v>582.69724917000008</v>
      </c>
      <c r="T73" s="36">
        <f>SUMIFS(СВЦЭМ!$D$33:$D$776,СВЦЭМ!$A$33:$A$776,$A73,СВЦЭМ!$B$33:$B$776,T$47)+'СЕТ СН'!$F$14+СВЦЭМ!$D$10+'СЕТ СН'!$F$6-'СЕТ СН'!$F$26</f>
        <v>582.81719614000008</v>
      </c>
      <c r="U73" s="36">
        <f>SUMIFS(СВЦЭМ!$D$33:$D$776,СВЦЭМ!$A$33:$A$776,$A73,СВЦЭМ!$B$33:$B$776,U$47)+'СЕТ СН'!$F$14+СВЦЭМ!$D$10+'СЕТ СН'!$F$6-'СЕТ СН'!$F$26</f>
        <v>613.98584083000003</v>
      </c>
      <c r="V73" s="36">
        <f>SUMIFS(СВЦЭМ!$D$33:$D$776,СВЦЭМ!$A$33:$A$776,$A73,СВЦЭМ!$B$33:$B$776,V$47)+'СЕТ СН'!$F$14+СВЦЭМ!$D$10+'СЕТ СН'!$F$6-'СЕТ СН'!$F$26</f>
        <v>628.88883895000004</v>
      </c>
      <c r="W73" s="36">
        <f>SUMIFS(СВЦЭМ!$D$33:$D$776,СВЦЭМ!$A$33:$A$776,$A73,СВЦЭМ!$B$33:$B$776,W$47)+'СЕТ СН'!$F$14+СВЦЭМ!$D$10+'СЕТ СН'!$F$6-'СЕТ СН'!$F$26</f>
        <v>619.26618789000008</v>
      </c>
      <c r="X73" s="36">
        <f>SUMIFS(СВЦЭМ!$D$33:$D$776,СВЦЭМ!$A$33:$A$776,$A73,СВЦЭМ!$B$33:$B$776,X$47)+'СЕТ СН'!$F$14+СВЦЭМ!$D$10+'СЕТ СН'!$F$6-'СЕТ СН'!$F$26</f>
        <v>584.24073412000007</v>
      </c>
      <c r="Y73" s="36">
        <f>SUMIFS(СВЦЭМ!$D$33:$D$776,СВЦЭМ!$A$33:$A$776,$A73,СВЦЭМ!$B$33:$B$776,Y$47)+'СЕТ СН'!$F$14+СВЦЭМ!$D$10+'СЕТ СН'!$F$6-'СЕТ СН'!$F$26</f>
        <v>609.12421264</v>
      </c>
    </row>
    <row r="74" spans="1:25" ht="15.75" x14ac:dyDescent="0.2">
      <c r="A74" s="35">
        <f t="shared" si="1"/>
        <v>43735</v>
      </c>
      <c r="B74" s="36">
        <f>SUMIFS(СВЦЭМ!$D$33:$D$776,СВЦЭМ!$A$33:$A$776,$A74,СВЦЭМ!$B$33:$B$776,B$47)+'СЕТ СН'!$F$14+СВЦЭМ!$D$10+'СЕТ СН'!$F$6-'СЕТ СН'!$F$26</f>
        <v>696.96893993000003</v>
      </c>
      <c r="C74" s="36">
        <f>SUMIFS(СВЦЭМ!$D$33:$D$776,СВЦЭМ!$A$33:$A$776,$A74,СВЦЭМ!$B$33:$B$776,C$47)+'СЕТ СН'!$F$14+СВЦЭМ!$D$10+'СЕТ СН'!$F$6-'СЕТ СН'!$F$26</f>
        <v>728.80683753000005</v>
      </c>
      <c r="D74" s="36">
        <f>SUMIFS(СВЦЭМ!$D$33:$D$776,СВЦЭМ!$A$33:$A$776,$A74,СВЦЭМ!$B$33:$B$776,D$47)+'СЕТ СН'!$F$14+СВЦЭМ!$D$10+'СЕТ СН'!$F$6-'СЕТ СН'!$F$26</f>
        <v>754.64360978000002</v>
      </c>
      <c r="E74" s="36">
        <f>SUMIFS(СВЦЭМ!$D$33:$D$776,СВЦЭМ!$A$33:$A$776,$A74,СВЦЭМ!$B$33:$B$776,E$47)+'СЕТ СН'!$F$14+СВЦЭМ!$D$10+'СЕТ СН'!$F$6-'СЕТ СН'!$F$26</f>
        <v>760.04696577000004</v>
      </c>
      <c r="F74" s="36">
        <f>SUMIFS(СВЦЭМ!$D$33:$D$776,СВЦЭМ!$A$33:$A$776,$A74,СВЦЭМ!$B$33:$B$776,F$47)+'СЕТ СН'!$F$14+СВЦЭМ!$D$10+'СЕТ СН'!$F$6-'СЕТ СН'!$F$26</f>
        <v>768.15471515000002</v>
      </c>
      <c r="G74" s="36">
        <f>SUMIFS(СВЦЭМ!$D$33:$D$776,СВЦЭМ!$A$33:$A$776,$A74,СВЦЭМ!$B$33:$B$776,G$47)+'СЕТ СН'!$F$14+СВЦЭМ!$D$10+'СЕТ СН'!$F$6-'СЕТ СН'!$F$26</f>
        <v>745.06254425000009</v>
      </c>
      <c r="H74" s="36">
        <f>SUMIFS(СВЦЭМ!$D$33:$D$776,СВЦЭМ!$A$33:$A$776,$A74,СВЦЭМ!$B$33:$B$776,H$47)+'СЕТ СН'!$F$14+СВЦЭМ!$D$10+'СЕТ СН'!$F$6-'СЕТ СН'!$F$26</f>
        <v>703.88390443000003</v>
      </c>
      <c r="I74" s="36">
        <f>SUMIFS(СВЦЭМ!$D$33:$D$776,СВЦЭМ!$A$33:$A$776,$A74,СВЦЭМ!$B$33:$B$776,I$47)+'СЕТ СН'!$F$14+СВЦЭМ!$D$10+'СЕТ СН'!$F$6-'СЕТ СН'!$F$26</f>
        <v>650.37668717000008</v>
      </c>
      <c r="J74" s="36">
        <f>SUMIFS(СВЦЭМ!$D$33:$D$776,СВЦЭМ!$A$33:$A$776,$A74,СВЦЭМ!$B$33:$B$776,J$47)+'СЕТ СН'!$F$14+СВЦЭМ!$D$10+'СЕТ СН'!$F$6-'СЕТ СН'!$F$26</f>
        <v>674.30026949000001</v>
      </c>
      <c r="K74" s="36">
        <f>SUMIFS(СВЦЭМ!$D$33:$D$776,СВЦЭМ!$A$33:$A$776,$A74,СВЦЭМ!$B$33:$B$776,K$47)+'СЕТ СН'!$F$14+СВЦЭМ!$D$10+'СЕТ СН'!$F$6-'СЕТ СН'!$F$26</f>
        <v>683.36833333000004</v>
      </c>
      <c r="L74" s="36">
        <f>SUMIFS(СВЦЭМ!$D$33:$D$776,СВЦЭМ!$A$33:$A$776,$A74,СВЦЭМ!$B$33:$B$776,L$47)+'СЕТ СН'!$F$14+СВЦЭМ!$D$10+'СЕТ СН'!$F$6-'СЕТ СН'!$F$26</f>
        <v>678.60292449000008</v>
      </c>
      <c r="M74" s="36">
        <f>SUMIFS(СВЦЭМ!$D$33:$D$776,СВЦЭМ!$A$33:$A$776,$A74,СВЦЭМ!$B$33:$B$776,M$47)+'СЕТ СН'!$F$14+СВЦЭМ!$D$10+'СЕТ СН'!$F$6-'СЕТ СН'!$F$26</f>
        <v>675.46332067000003</v>
      </c>
      <c r="N74" s="36">
        <f>SUMIFS(СВЦЭМ!$D$33:$D$776,СВЦЭМ!$A$33:$A$776,$A74,СВЦЭМ!$B$33:$B$776,N$47)+'СЕТ СН'!$F$14+СВЦЭМ!$D$10+'СЕТ СН'!$F$6-'СЕТ СН'!$F$26</f>
        <v>661.72499588000005</v>
      </c>
      <c r="O74" s="36">
        <f>SUMIFS(СВЦЭМ!$D$33:$D$776,СВЦЭМ!$A$33:$A$776,$A74,СВЦЭМ!$B$33:$B$776,O$47)+'СЕТ СН'!$F$14+СВЦЭМ!$D$10+'СЕТ СН'!$F$6-'СЕТ СН'!$F$26</f>
        <v>659.45039731000008</v>
      </c>
      <c r="P74" s="36">
        <f>SUMIFS(СВЦЭМ!$D$33:$D$776,СВЦЭМ!$A$33:$A$776,$A74,СВЦЭМ!$B$33:$B$776,P$47)+'СЕТ СН'!$F$14+СВЦЭМ!$D$10+'СЕТ СН'!$F$6-'СЕТ СН'!$F$26</f>
        <v>653.40024383000002</v>
      </c>
      <c r="Q74" s="36">
        <f>SUMIFS(СВЦЭМ!$D$33:$D$776,СВЦЭМ!$A$33:$A$776,$A74,СВЦЭМ!$B$33:$B$776,Q$47)+'СЕТ СН'!$F$14+СВЦЭМ!$D$10+'СЕТ СН'!$F$6-'СЕТ СН'!$F$26</f>
        <v>656.51632772000005</v>
      </c>
      <c r="R74" s="36">
        <f>SUMIFS(СВЦЭМ!$D$33:$D$776,СВЦЭМ!$A$33:$A$776,$A74,СВЦЭМ!$B$33:$B$776,R$47)+'СЕТ СН'!$F$14+СВЦЭМ!$D$10+'СЕТ СН'!$F$6-'СЕТ СН'!$F$26</f>
        <v>669.25828059000003</v>
      </c>
      <c r="S74" s="36">
        <f>SUMIFS(СВЦЭМ!$D$33:$D$776,СВЦЭМ!$A$33:$A$776,$A74,СВЦЭМ!$B$33:$B$776,S$47)+'СЕТ СН'!$F$14+СВЦЭМ!$D$10+'СЕТ СН'!$F$6-'СЕТ СН'!$F$26</f>
        <v>670.82756182000003</v>
      </c>
      <c r="T74" s="36">
        <f>SUMIFS(СВЦЭМ!$D$33:$D$776,СВЦЭМ!$A$33:$A$776,$A74,СВЦЭМ!$B$33:$B$776,T$47)+'СЕТ СН'!$F$14+СВЦЭМ!$D$10+'СЕТ СН'!$F$6-'СЕТ СН'!$F$26</f>
        <v>684.11485448000008</v>
      </c>
      <c r="U74" s="36">
        <f>SUMIFS(СВЦЭМ!$D$33:$D$776,СВЦЭМ!$A$33:$A$776,$A74,СВЦЭМ!$B$33:$B$776,U$47)+'СЕТ СН'!$F$14+СВЦЭМ!$D$10+'СЕТ СН'!$F$6-'СЕТ СН'!$F$26</f>
        <v>659.8215951200001</v>
      </c>
      <c r="V74" s="36">
        <f>SUMIFS(СВЦЭМ!$D$33:$D$776,СВЦЭМ!$A$33:$A$776,$A74,СВЦЭМ!$B$33:$B$776,V$47)+'СЕТ СН'!$F$14+СВЦЭМ!$D$10+'СЕТ СН'!$F$6-'СЕТ СН'!$F$26</f>
        <v>623.47822802000007</v>
      </c>
      <c r="W74" s="36">
        <f>SUMIFS(СВЦЭМ!$D$33:$D$776,СВЦЭМ!$A$33:$A$776,$A74,СВЦЭМ!$B$33:$B$776,W$47)+'СЕТ СН'!$F$14+СВЦЭМ!$D$10+'СЕТ СН'!$F$6-'СЕТ СН'!$F$26</f>
        <v>609.98143051</v>
      </c>
      <c r="X74" s="36">
        <f>SUMIFS(СВЦЭМ!$D$33:$D$776,СВЦЭМ!$A$33:$A$776,$A74,СВЦЭМ!$B$33:$B$776,X$47)+'СЕТ СН'!$F$14+СВЦЭМ!$D$10+'СЕТ СН'!$F$6-'СЕТ СН'!$F$26</f>
        <v>580.90469602000007</v>
      </c>
      <c r="Y74" s="36">
        <f>SUMIFS(СВЦЭМ!$D$33:$D$776,СВЦЭМ!$A$33:$A$776,$A74,СВЦЭМ!$B$33:$B$776,Y$47)+'СЕТ СН'!$F$14+СВЦЭМ!$D$10+'СЕТ СН'!$F$6-'СЕТ СН'!$F$26</f>
        <v>591.44768700000009</v>
      </c>
    </row>
    <row r="75" spans="1:25" ht="15.75" x14ac:dyDescent="0.2">
      <c r="A75" s="35">
        <f t="shared" si="1"/>
        <v>43736</v>
      </c>
      <c r="B75" s="36">
        <f>SUMIFS(СВЦЭМ!$D$33:$D$776,СВЦЭМ!$A$33:$A$776,$A75,СВЦЭМ!$B$33:$B$776,B$47)+'СЕТ СН'!$F$14+СВЦЭМ!$D$10+'СЕТ СН'!$F$6-'СЕТ СН'!$F$26</f>
        <v>714.10717776000001</v>
      </c>
      <c r="C75" s="36">
        <f>SUMIFS(СВЦЭМ!$D$33:$D$776,СВЦЭМ!$A$33:$A$776,$A75,СВЦЭМ!$B$33:$B$776,C$47)+'СЕТ СН'!$F$14+СВЦЭМ!$D$10+'СЕТ СН'!$F$6-'СЕТ СН'!$F$26</f>
        <v>735.44743224000001</v>
      </c>
      <c r="D75" s="36">
        <f>SUMIFS(СВЦЭМ!$D$33:$D$776,СВЦЭМ!$A$33:$A$776,$A75,СВЦЭМ!$B$33:$B$776,D$47)+'СЕТ СН'!$F$14+СВЦЭМ!$D$10+'СЕТ СН'!$F$6-'СЕТ СН'!$F$26</f>
        <v>751.20137149000004</v>
      </c>
      <c r="E75" s="36">
        <f>SUMIFS(СВЦЭМ!$D$33:$D$776,СВЦЭМ!$A$33:$A$776,$A75,СВЦЭМ!$B$33:$B$776,E$47)+'СЕТ СН'!$F$14+СВЦЭМ!$D$10+'СЕТ СН'!$F$6-'СЕТ СН'!$F$26</f>
        <v>753.76750892000007</v>
      </c>
      <c r="F75" s="36">
        <f>SUMIFS(СВЦЭМ!$D$33:$D$776,СВЦЭМ!$A$33:$A$776,$A75,СВЦЭМ!$B$33:$B$776,F$47)+'СЕТ СН'!$F$14+СВЦЭМ!$D$10+'СЕТ СН'!$F$6-'СЕТ СН'!$F$26</f>
        <v>747.57293754</v>
      </c>
      <c r="G75" s="36">
        <f>SUMIFS(СВЦЭМ!$D$33:$D$776,СВЦЭМ!$A$33:$A$776,$A75,СВЦЭМ!$B$33:$B$776,G$47)+'СЕТ СН'!$F$14+СВЦЭМ!$D$10+'СЕТ СН'!$F$6-'СЕТ СН'!$F$26</f>
        <v>745.72142943000006</v>
      </c>
      <c r="H75" s="36">
        <f>SUMIFS(СВЦЭМ!$D$33:$D$776,СВЦЭМ!$A$33:$A$776,$A75,СВЦЭМ!$B$33:$B$776,H$47)+'СЕТ СН'!$F$14+СВЦЭМ!$D$10+'СЕТ СН'!$F$6-'СЕТ СН'!$F$26</f>
        <v>727.09429215</v>
      </c>
      <c r="I75" s="36">
        <f>SUMIFS(СВЦЭМ!$D$33:$D$776,СВЦЭМ!$A$33:$A$776,$A75,СВЦЭМ!$B$33:$B$776,I$47)+'СЕТ СН'!$F$14+СВЦЭМ!$D$10+'СЕТ СН'!$F$6-'СЕТ СН'!$F$26</f>
        <v>697.15272277000008</v>
      </c>
      <c r="J75" s="36">
        <f>SUMIFS(СВЦЭМ!$D$33:$D$776,СВЦЭМ!$A$33:$A$776,$A75,СВЦЭМ!$B$33:$B$776,J$47)+'СЕТ СН'!$F$14+СВЦЭМ!$D$10+'СЕТ СН'!$F$6-'СЕТ СН'!$F$26</f>
        <v>648.11492928000007</v>
      </c>
      <c r="K75" s="36">
        <f>SUMIFS(СВЦЭМ!$D$33:$D$776,СВЦЭМ!$A$33:$A$776,$A75,СВЦЭМ!$B$33:$B$776,K$47)+'СЕТ СН'!$F$14+СВЦЭМ!$D$10+'СЕТ СН'!$F$6-'СЕТ СН'!$F$26</f>
        <v>656.8877078700001</v>
      </c>
      <c r="L75" s="36">
        <f>SUMIFS(СВЦЭМ!$D$33:$D$776,СВЦЭМ!$A$33:$A$776,$A75,СВЦЭМ!$B$33:$B$776,L$47)+'СЕТ СН'!$F$14+СВЦЭМ!$D$10+'СЕТ СН'!$F$6-'СЕТ СН'!$F$26</f>
        <v>659.65560016000006</v>
      </c>
      <c r="M75" s="36">
        <f>SUMIFS(СВЦЭМ!$D$33:$D$776,СВЦЭМ!$A$33:$A$776,$A75,СВЦЭМ!$B$33:$B$776,M$47)+'СЕТ СН'!$F$14+СВЦЭМ!$D$10+'СЕТ СН'!$F$6-'СЕТ СН'!$F$26</f>
        <v>640.74405358000001</v>
      </c>
      <c r="N75" s="36">
        <f>SUMIFS(СВЦЭМ!$D$33:$D$776,СВЦЭМ!$A$33:$A$776,$A75,СВЦЭМ!$B$33:$B$776,N$47)+'СЕТ СН'!$F$14+СВЦЭМ!$D$10+'СЕТ СН'!$F$6-'СЕТ СН'!$F$26</f>
        <v>631.80084677000002</v>
      </c>
      <c r="O75" s="36">
        <f>SUMIFS(СВЦЭМ!$D$33:$D$776,СВЦЭМ!$A$33:$A$776,$A75,СВЦЭМ!$B$33:$B$776,O$47)+'СЕТ СН'!$F$14+СВЦЭМ!$D$10+'СЕТ СН'!$F$6-'СЕТ СН'!$F$26</f>
        <v>631.25695126000005</v>
      </c>
      <c r="P75" s="36">
        <f>SUMIFS(СВЦЭМ!$D$33:$D$776,СВЦЭМ!$A$33:$A$776,$A75,СВЦЭМ!$B$33:$B$776,P$47)+'СЕТ СН'!$F$14+СВЦЭМ!$D$10+'СЕТ СН'!$F$6-'СЕТ СН'!$F$26</f>
        <v>633.83187869000005</v>
      </c>
      <c r="Q75" s="36">
        <f>SUMIFS(СВЦЭМ!$D$33:$D$776,СВЦЭМ!$A$33:$A$776,$A75,СВЦЭМ!$B$33:$B$776,Q$47)+'СЕТ СН'!$F$14+СВЦЭМ!$D$10+'СЕТ СН'!$F$6-'СЕТ СН'!$F$26</f>
        <v>638.21986318000006</v>
      </c>
      <c r="R75" s="36">
        <f>SUMIFS(СВЦЭМ!$D$33:$D$776,СВЦЭМ!$A$33:$A$776,$A75,СВЦЭМ!$B$33:$B$776,R$47)+'СЕТ СН'!$F$14+СВЦЭМ!$D$10+'СЕТ СН'!$F$6-'СЕТ СН'!$F$26</f>
        <v>597.39936232000002</v>
      </c>
      <c r="S75" s="36">
        <f>SUMIFS(СВЦЭМ!$D$33:$D$776,СВЦЭМ!$A$33:$A$776,$A75,СВЦЭМ!$B$33:$B$776,S$47)+'СЕТ СН'!$F$14+СВЦЭМ!$D$10+'СЕТ СН'!$F$6-'СЕТ СН'!$F$26</f>
        <v>568.68713861000003</v>
      </c>
      <c r="T75" s="36">
        <f>SUMIFS(СВЦЭМ!$D$33:$D$776,СВЦЭМ!$A$33:$A$776,$A75,СВЦЭМ!$B$33:$B$776,T$47)+'СЕТ СН'!$F$14+СВЦЭМ!$D$10+'СЕТ СН'!$F$6-'СЕТ СН'!$F$26</f>
        <v>579.95423825</v>
      </c>
      <c r="U75" s="36">
        <f>SUMIFS(СВЦЭМ!$D$33:$D$776,СВЦЭМ!$A$33:$A$776,$A75,СВЦЭМ!$B$33:$B$776,U$47)+'СЕТ СН'!$F$14+СВЦЭМ!$D$10+'СЕТ СН'!$F$6-'СЕТ СН'!$F$26</f>
        <v>608.90741631000003</v>
      </c>
      <c r="V75" s="36">
        <f>SUMIFS(СВЦЭМ!$D$33:$D$776,СВЦЭМ!$A$33:$A$776,$A75,СВЦЭМ!$B$33:$B$776,V$47)+'СЕТ СН'!$F$14+СВЦЭМ!$D$10+'СЕТ СН'!$F$6-'СЕТ СН'!$F$26</f>
        <v>621.12827174000006</v>
      </c>
      <c r="W75" s="36">
        <f>SUMIFS(СВЦЭМ!$D$33:$D$776,СВЦЭМ!$A$33:$A$776,$A75,СВЦЭМ!$B$33:$B$776,W$47)+'СЕТ СН'!$F$14+СВЦЭМ!$D$10+'СЕТ СН'!$F$6-'СЕТ СН'!$F$26</f>
        <v>611.75662424000006</v>
      </c>
      <c r="X75" s="36">
        <f>SUMIFS(СВЦЭМ!$D$33:$D$776,СВЦЭМ!$A$33:$A$776,$A75,СВЦЭМ!$B$33:$B$776,X$47)+'СЕТ СН'!$F$14+СВЦЭМ!$D$10+'СЕТ СН'!$F$6-'СЕТ СН'!$F$26</f>
        <v>589.23717406000003</v>
      </c>
      <c r="Y75" s="36">
        <f>SUMIFS(СВЦЭМ!$D$33:$D$776,СВЦЭМ!$A$33:$A$776,$A75,СВЦЭМ!$B$33:$B$776,Y$47)+'СЕТ СН'!$F$14+СВЦЭМ!$D$10+'СЕТ СН'!$F$6-'СЕТ СН'!$F$26</f>
        <v>632.76547188000006</v>
      </c>
    </row>
    <row r="76" spans="1:25" ht="15.75" x14ac:dyDescent="0.2">
      <c r="A76" s="35">
        <f t="shared" si="1"/>
        <v>43737</v>
      </c>
      <c r="B76" s="36">
        <f>SUMIFS(СВЦЭМ!$D$33:$D$776,СВЦЭМ!$A$33:$A$776,$A76,СВЦЭМ!$B$33:$B$776,B$47)+'СЕТ СН'!$F$14+СВЦЭМ!$D$10+'СЕТ СН'!$F$6-'СЕТ СН'!$F$26</f>
        <v>699.5150521600001</v>
      </c>
      <c r="C76" s="36">
        <f>SUMIFS(СВЦЭМ!$D$33:$D$776,СВЦЭМ!$A$33:$A$776,$A76,СВЦЭМ!$B$33:$B$776,C$47)+'СЕТ СН'!$F$14+СВЦЭМ!$D$10+'СЕТ СН'!$F$6-'СЕТ СН'!$F$26</f>
        <v>723.32795338000005</v>
      </c>
      <c r="D76" s="36">
        <f>SUMIFS(СВЦЭМ!$D$33:$D$776,СВЦЭМ!$A$33:$A$776,$A76,СВЦЭМ!$B$33:$B$776,D$47)+'СЕТ СН'!$F$14+СВЦЭМ!$D$10+'СЕТ СН'!$F$6-'СЕТ СН'!$F$26</f>
        <v>736.01455365000004</v>
      </c>
      <c r="E76" s="36">
        <f>SUMIFS(СВЦЭМ!$D$33:$D$776,СВЦЭМ!$A$33:$A$776,$A76,СВЦЭМ!$B$33:$B$776,E$47)+'СЕТ СН'!$F$14+СВЦЭМ!$D$10+'СЕТ СН'!$F$6-'СЕТ СН'!$F$26</f>
        <v>742.92087472000003</v>
      </c>
      <c r="F76" s="36">
        <f>SUMIFS(СВЦЭМ!$D$33:$D$776,СВЦЭМ!$A$33:$A$776,$A76,СВЦЭМ!$B$33:$B$776,F$47)+'СЕТ СН'!$F$14+СВЦЭМ!$D$10+'СЕТ СН'!$F$6-'СЕТ СН'!$F$26</f>
        <v>744.69452345000002</v>
      </c>
      <c r="G76" s="36">
        <f>SUMIFS(СВЦЭМ!$D$33:$D$776,СВЦЭМ!$A$33:$A$776,$A76,СВЦЭМ!$B$33:$B$776,G$47)+'СЕТ СН'!$F$14+СВЦЭМ!$D$10+'СЕТ СН'!$F$6-'СЕТ СН'!$F$26</f>
        <v>737.28298162999999</v>
      </c>
      <c r="H76" s="36">
        <f>SUMIFS(СВЦЭМ!$D$33:$D$776,СВЦЭМ!$A$33:$A$776,$A76,СВЦЭМ!$B$33:$B$776,H$47)+'СЕТ СН'!$F$14+СВЦЭМ!$D$10+'СЕТ СН'!$F$6-'СЕТ СН'!$F$26</f>
        <v>720.67976010000007</v>
      </c>
      <c r="I76" s="36">
        <f>SUMIFS(СВЦЭМ!$D$33:$D$776,СВЦЭМ!$A$33:$A$776,$A76,СВЦЭМ!$B$33:$B$776,I$47)+'СЕТ СН'!$F$14+СВЦЭМ!$D$10+'СЕТ СН'!$F$6-'СЕТ СН'!$F$26</f>
        <v>708.07394219000003</v>
      </c>
      <c r="J76" s="36">
        <f>SUMIFS(СВЦЭМ!$D$33:$D$776,СВЦЭМ!$A$33:$A$776,$A76,СВЦЭМ!$B$33:$B$776,J$47)+'СЕТ СН'!$F$14+СВЦЭМ!$D$10+'СЕТ СН'!$F$6-'СЕТ СН'!$F$26</f>
        <v>670.2735154400001</v>
      </c>
      <c r="K76" s="36">
        <f>SUMIFS(СВЦЭМ!$D$33:$D$776,СВЦЭМ!$A$33:$A$776,$A76,СВЦЭМ!$B$33:$B$776,K$47)+'СЕТ СН'!$F$14+СВЦЭМ!$D$10+'СЕТ СН'!$F$6-'СЕТ СН'!$F$26</f>
        <v>647.78116219000003</v>
      </c>
      <c r="L76" s="36">
        <f>SUMIFS(СВЦЭМ!$D$33:$D$776,СВЦЭМ!$A$33:$A$776,$A76,СВЦЭМ!$B$33:$B$776,L$47)+'СЕТ СН'!$F$14+СВЦЭМ!$D$10+'СЕТ СН'!$F$6-'СЕТ СН'!$F$26</f>
        <v>654.20064351000008</v>
      </c>
      <c r="M76" s="36">
        <f>SUMIFS(СВЦЭМ!$D$33:$D$776,СВЦЭМ!$A$33:$A$776,$A76,СВЦЭМ!$B$33:$B$776,M$47)+'СЕТ СН'!$F$14+СВЦЭМ!$D$10+'СЕТ СН'!$F$6-'СЕТ СН'!$F$26</f>
        <v>639.38596318000009</v>
      </c>
      <c r="N76" s="36">
        <f>SUMIFS(СВЦЭМ!$D$33:$D$776,СВЦЭМ!$A$33:$A$776,$A76,СВЦЭМ!$B$33:$B$776,N$47)+'СЕТ СН'!$F$14+СВЦЭМ!$D$10+'СЕТ СН'!$F$6-'СЕТ СН'!$F$26</f>
        <v>636.80492254000001</v>
      </c>
      <c r="O76" s="36">
        <f>SUMIFS(СВЦЭМ!$D$33:$D$776,СВЦЭМ!$A$33:$A$776,$A76,СВЦЭМ!$B$33:$B$776,O$47)+'СЕТ СН'!$F$14+СВЦЭМ!$D$10+'СЕТ СН'!$F$6-'СЕТ СН'!$F$26</f>
        <v>639.25300268000001</v>
      </c>
      <c r="P76" s="36">
        <f>SUMIFS(СВЦЭМ!$D$33:$D$776,СВЦЭМ!$A$33:$A$776,$A76,СВЦЭМ!$B$33:$B$776,P$47)+'СЕТ СН'!$F$14+СВЦЭМ!$D$10+'СЕТ СН'!$F$6-'СЕТ СН'!$F$26</f>
        <v>650.64704338000001</v>
      </c>
      <c r="Q76" s="36">
        <f>SUMIFS(СВЦЭМ!$D$33:$D$776,СВЦЭМ!$A$33:$A$776,$A76,СВЦЭМ!$B$33:$B$776,Q$47)+'СЕТ СН'!$F$14+СВЦЭМ!$D$10+'СЕТ СН'!$F$6-'СЕТ СН'!$F$26</f>
        <v>657.23525374000008</v>
      </c>
      <c r="R76" s="36">
        <f>SUMIFS(СВЦЭМ!$D$33:$D$776,СВЦЭМ!$A$33:$A$776,$A76,СВЦЭМ!$B$33:$B$776,R$47)+'СЕТ СН'!$F$14+СВЦЭМ!$D$10+'СЕТ СН'!$F$6-'СЕТ СН'!$F$26</f>
        <v>615.65733441000009</v>
      </c>
      <c r="S76" s="36">
        <f>SUMIFS(СВЦЭМ!$D$33:$D$776,СВЦЭМ!$A$33:$A$776,$A76,СВЦЭМ!$B$33:$B$776,S$47)+'СЕТ СН'!$F$14+СВЦЭМ!$D$10+'СЕТ СН'!$F$6-'СЕТ СН'!$F$26</f>
        <v>581.26749773000006</v>
      </c>
      <c r="T76" s="36">
        <f>SUMIFS(СВЦЭМ!$D$33:$D$776,СВЦЭМ!$A$33:$A$776,$A76,СВЦЭМ!$B$33:$B$776,T$47)+'СЕТ СН'!$F$14+СВЦЭМ!$D$10+'СЕТ СН'!$F$6-'СЕТ СН'!$F$26</f>
        <v>597.93342718000008</v>
      </c>
      <c r="U76" s="36">
        <f>SUMIFS(СВЦЭМ!$D$33:$D$776,СВЦЭМ!$A$33:$A$776,$A76,СВЦЭМ!$B$33:$B$776,U$47)+'СЕТ СН'!$F$14+СВЦЭМ!$D$10+'СЕТ СН'!$F$6-'СЕТ СН'!$F$26</f>
        <v>630.31482004000009</v>
      </c>
      <c r="V76" s="36">
        <f>SUMIFS(СВЦЭМ!$D$33:$D$776,СВЦЭМ!$A$33:$A$776,$A76,СВЦЭМ!$B$33:$B$776,V$47)+'СЕТ СН'!$F$14+СВЦЭМ!$D$10+'СЕТ СН'!$F$6-'СЕТ СН'!$F$26</f>
        <v>641.80187251000007</v>
      </c>
      <c r="W76" s="36">
        <f>SUMIFS(СВЦЭМ!$D$33:$D$776,СВЦЭМ!$A$33:$A$776,$A76,СВЦЭМ!$B$33:$B$776,W$47)+'СЕТ СН'!$F$14+СВЦЭМ!$D$10+'СЕТ СН'!$F$6-'СЕТ СН'!$F$26</f>
        <v>633.48498663000009</v>
      </c>
      <c r="X76" s="36">
        <f>SUMIFS(СВЦЭМ!$D$33:$D$776,СВЦЭМ!$A$33:$A$776,$A76,СВЦЭМ!$B$33:$B$776,X$47)+'СЕТ СН'!$F$14+СВЦЭМ!$D$10+'СЕТ СН'!$F$6-'СЕТ СН'!$F$26</f>
        <v>598.85179896</v>
      </c>
      <c r="Y76" s="36">
        <f>SUMIFS(СВЦЭМ!$D$33:$D$776,СВЦЭМ!$A$33:$A$776,$A76,СВЦЭМ!$B$33:$B$776,Y$47)+'СЕТ СН'!$F$14+СВЦЭМ!$D$10+'СЕТ СН'!$F$6-'СЕТ СН'!$F$26</f>
        <v>593.53828645999999</v>
      </c>
    </row>
    <row r="77" spans="1:25" ht="15.75" x14ac:dyDescent="0.2">
      <c r="A77" s="35">
        <f t="shared" si="1"/>
        <v>43738</v>
      </c>
      <c r="B77" s="36">
        <f>SUMIFS(СВЦЭМ!$D$33:$D$776,СВЦЭМ!$A$33:$A$776,$A77,СВЦЭМ!$B$33:$B$776,B$47)+'СЕТ СН'!$F$14+СВЦЭМ!$D$10+'СЕТ СН'!$F$6-'СЕТ СН'!$F$26</f>
        <v>646.16905093000003</v>
      </c>
      <c r="C77" s="36">
        <f>SUMIFS(СВЦЭМ!$D$33:$D$776,СВЦЭМ!$A$33:$A$776,$A77,СВЦЭМ!$B$33:$B$776,C$47)+'СЕТ СН'!$F$14+СВЦЭМ!$D$10+'СЕТ СН'!$F$6-'СЕТ СН'!$F$26</f>
        <v>679.37326755000004</v>
      </c>
      <c r="D77" s="36">
        <f>SUMIFS(СВЦЭМ!$D$33:$D$776,СВЦЭМ!$A$33:$A$776,$A77,СВЦЭМ!$B$33:$B$776,D$47)+'СЕТ СН'!$F$14+СВЦЭМ!$D$10+'СЕТ СН'!$F$6-'СЕТ СН'!$F$26</f>
        <v>694.83229932000006</v>
      </c>
      <c r="E77" s="36">
        <f>SUMIFS(СВЦЭМ!$D$33:$D$776,СВЦЭМ!$A$33:$A$776,$A77,СВЦЭМ!$B$33:$B$776,E$47)+'СЕТ СН'!$F$14+СВЦЭМ!$D$10+'СЕТ СН'!$F$6-'СЕТ СН'!$F$26</f>
        <v>708.65702182000007</v>
      </c>
      <c r="F77" s="36">
        <f>SUMIFS(СВЦЭМ!$D$33:$D$776,СВЦЭМ!$A$33:$A$776,$A77,СВЦЭМ!$B$33:$B$776,F$47)+'СЕТ СН'!$F$14+СВЦЭМ!$D$10+'СЕТ СН'!$F$6-'СЕТ СН'!$F$26</f>
        <v>701.52199043000007</v>
      </c>
      <c r="G77" s="36">
        <f>SUMIFS(СВЦЭМ!$D$33:$D$776,СВЦЭМ!$A$33:$A$776,$A77,СВЦЭМ!$B$33:$B$776,G$47)+'СЕТ СН'!$F$14+СВЦЭМ!$D$10+'СЕТ СН'!$F$6-'СЕТ СН'!$F$26</f>
        <v>686.36253483000007</v>
      </c>
      <c r="H77" s="36">
        <f>SUMIFS(СВЦЭМ!$D$33:$D$776,СВЦЭМ!$A$33:$A$776,$A77,СВЦЭМ!$B$33:$B$776,H$47)+'СЕТ СН'!$F$14+СВЦЭМ!$D$10+'СЕТ СН'!$F$6-'СЕТ СН'!$F$26</f>
        <v>633.63535709000007</v>
      </c>
      <c r="I77" s="36">
        <f>SUMIFS(СВЦЭМ!$D$33:$D$776,СВЦЭМ!$A$33:$A$776,$A77,СВЦЭМ!$B$33:$B$776,I$47)+'СЕТ СН'!$F$14+СВЦЭМ!$D$10+'СЕТ СН'!$F$6-'СЕТ СН'!$F$26</f>
        <v>621.36483332</v>
      </c>
      <c r="J77" s="36">
        <f>SUMIFS(СВЦЭМ!$D$33:$D$776,СВЦЭМ!$A$33:$A$776,$A77,СВЦЭМ!$B$33:$B$776,J$47)+'СЕТ СН'!$F$14+СВЦЭМ!$D$10+'СЕТ СН'!$F$6-'СЕТ СН'!$F$26</f>
        <v>637.09704753000005</v>
      </c>
      <c r="K77" s="36">
        <f>SUMIFS(СВЦЭМ!$D$33:$D$776,СВЦЭМ!$A$33:$A$776,$A77,СВЦЭМ!$B$33:$B$776,K$47)+'СЕТ СН'!$F$14+СВЦЭМ!$D$10+'СЕТ СН'!$F$6-'СЕТ СН'!$F$26</f>
        <v>641.08086343000002</v>
      </c>
      <c r="L77" s="36">
        <f>SUMIFS(СВЦЭМ!$D$33:$D$776,СВЦЭМ!$A$33:$A$776,$A77,СВЦЭМ!$B$33:$B$776,L$47)+'СЕТ СН'!$F$14+СВЦЭМ!$D$10+'СЕТ СН'!$F$6-'СЕТ СН'!$F$26</f>
        <v>635.85872089000009</v>
      </c>
      <c r="M77" s="36">
        <f>SUMIFS(СВЦЭМ!$D$33:$D$776,СВЦЭМ!$A$33:$A$776,$A77,СВЦЭМ!$B$33:$B$776,M$47)+'СЕТ СН'!$F$14+СВЦЭМ!$D$10+'СЕТ СН'!$F$6-'СЕТ СН'!$F$26</f>
        <v>610.84603748000006</v>
      </c>
      <c r="N77" s="36">
        <f>SUMIFS(СВЦЭМ!$D$33:$D$776,СВЦЭМ!$A$33:$A$776,$A77,СВЦЭМ!$B$33:$B$776,N$47)+'СЕТ СН'!$F$14+СВЦЭМ!$D$10+'СЕТ СН'!$F$6-'СЕТ СН'!$F$26</f>
        <v>601.49819064000008</v>
      </c>
      <c r="O77" s="36">
        <f>SUMIFS(СВЦЭМ!$D$33:$D$776,СВЦЭМ!$A$33:$A$776,$A77,СВЦЭМ!$B$33:$B$776,O$47)+'СЕТ СН'!$F$14+СВЦЭМ!$D$10+'СЕТ СН'!$F$6-'СЕТ СН'!$F$26</f>
        <v>582.56693663999999</v>
      </c>
      <c r="P77" s="36">
        <f>SUMIFS(СВЦЭМ!$D$33:$D$776,СВЦЭМ!$A$33:$A$776,$A77,СВЦЭМ!$B$33:$B$776,P$47)+'СЕТ СН'!$F$14+СВЦЭМ!$D$10+'СЕТ СН'!$F$6-'СЕТ СН'!$F$26</f>
        <v>589.44126633000008</v>
      </c>
      <c r="Q77" s="36">
        <f>SUMIFS(СВЦЭМ!$D$33:$D$776,СВЦЭМ!$A$33:$A$776,$A77,СВЦЭМ!$B$33:$B$776,Q$47)+'СЕТ СН'!$F$14+СВЦЭМ!$D$10+'СЕТ СН'!$F$6-'СЕТ СН'!$F$26</f>
        <v>594.98405537000008</v>
      </c>
      <c r="R77" s="36">
        <f>SUMIFS(СВЦЭМ!$D$33:$D$776,СВЦЭМ!$A$33:$A$776,$A77,СВЦЭМ!$B$33:$B$776,R$47)+'СЕТ СН'!$F$14+СВЦЭМ!$D$10+'СЕТ СН'!$F$6-'СЕТ СН'!$F$26</f>
        <v>561.50880708</v>
      </c>
      <c r="S77" s="36">
        <f>SUMIFS(СВЦЭМ!$D$33:$D$776,СВЦЭМ!$A$33:$A$776,$A77,СВЦЭМ!$B$33:$B$776,S$47)+'СЕТ СН'!$F$14+СВЦЭМ!$D$10+'СЕТ СН'!$F$6-'СЕТ СН'!$F$26</f>
        <v>567.74741554000002</v>
      </c>
      <c r="T77" s="36">
        <f>SUMIFS(СВЦЭМ!$D$33:$D$776,СВЦЭМ!$A$33:$A$776,$A77,СВЦЭМ!$B$33:$B$776,T$47)+'СЕТ СН'!$F$14+СВЦЭМ!$D$10+'СЕТ СН'!$F$6-'СЕТ СН'!$F$26</f>
        <v>581.64523305</v>
      </c>
      <c r="U77" s="36">
        <f>SUMIFS(СВЦЭМ!$D$33:$D$776,СВЦЭМ!$A$33:$A$776,$A77,СВЦЭМ!$B$33:$B$776,U$47)+'СЕТ СН'!$F$14+СВЦЭМ!$D$10+'СЕТ СН'!$F$6-'СЕТ СН'!$F$26</f>
        <v>610.17151197999999</v>
      </c>
      <c r="V77" s="36">
        <f>SUMIFS(СВЦЭМ!$D$33:$D$776,СВЦЭМ!$A$33:$A$776,$A77,СВЦЭМ!$B$33:$B$776,V$47)+'СЕТ СН'!$F$14+СВЦЭМ!$D$10+'СЕТ СН'!$F$6-'СЕТ СН'!$F$26</f>
        <v>615.23267322000004</v>
      </c>
      <c r="W77" s="36">
        <f>SUMIFS(СВЦЭМ!$D$33:$D$776,СВЦЭМ!$A$33:$A$776,$A77,СВЦЭМ!$B$33:$B$776,W$47)+'СЕТ СН'!$F$14+СВЦЭМ!$D$10+'СЕТ СН'!$F$6-'СЕТ СН'!$F$26</f>
        <v>608.21075470000005</v>
      </c>
      <c r="X77" s="36">
        <f>SUMIFS(СВЦЭМ!$D$33:$D$776,СВЦЭМ!$A$33:$A$776,$A77,СВЦЭМ!$B$33:$B$776,X$47)+'СЕТ СН'!$F$14+СВЦЭМ!$D$10+'СЕТ СН'!$F$6-'СЕТ СН'!$F$26</f>
        <v>578.59545032000005</v>
      </c>
      <c r="Y77" s="36">
        <f>SUMIFS(СВЦЭМ!$D$33:$D$776,СВЦЭМ!$A$33:$A$776,$A77,СВЦЭМ!$B$33:$B$776,Y$47)+'СЕТ СН'!$F$14+СВЦЭМ!$D$10+'СЕТ СН'!$F$6-'СЕТ СН'!$F$26</f>
        <v>556.13947694000001</v>
      </c>
    </row>
    <row r="78" spans="1:25" ht="15.75" hidden="1" x14ac:dyDescent="0.2">
      <c r="A78" s="35">
        <f t="shared" si="1"/>
        <v>43739</v>
      </c>
      <c r="B78" s="36">
        <f>SUMIFS(СВЦЭМ!$D$33:$D$776,СВЦЭМ!$A$33:$A$776,$A78,СВЦЭМ!$B$33:$B$776,B$47)+'СЕТ СН'!$F$14+СВЦЭМ!$D$10+'СЕТ СН'!$F$6-'СЕТ СН'!$F$26</f>
        <v>57.407463910000004</v>
      </c>
      <c r="C78" s="36">
        <f>SUMIFS(СВЦЭМ!$D$33:$D$776,СВЦЭМ!$A$33:$A$776,$A78,СВЦЭМ!$B$33:$B$776,C$47)+'СЕТ СН'!$F$14+СВЦЭМ!$D$10+'СЕТ СН'!$F$6-'СЕТ СН'!$F$26</f>
        <v>57.407463910000004</v>
      </c>
      <c r="D78" s="36">
        <f>SUMIFS(СВЦЭМ!$D$33:$D$776,СВЦЭМ!$A$33:$A$776,$A78,СВЦЭМ!$B$33:$B$776,D$47)+'СЕТ СН'!$F$14+СВЦЭМ!$D$10+'СЕТ СН'!$F$6-'СЕТ СН'!$F$26</f>
        <v>57.407463910000004</v>
      </c>
      <c r="E78" s="36">
        <f>SUMIFS(СВЦЭМ!$D$33:$D$776,СВЦЭМ!$A$33:$A$776,$A78,СВЦЭМ!$B$33:$B$776,E$47)+'СЕТ СН'!$F$14+СВЦЭМ!$D$10+'СЕТ СН'!$F$6-'СЕТ СН'!$F$26</f>
        <v>57.407463910000004</v>
      </c>
      <c r="F78" s="36">
        <f>SUMIFS(СВЦЭМ!$D$33:$D$776,СВЦЭМ!$A$33:$A$776,$A78,СВЦЭМ!$B$33:$B$776,F$47)+'СЕТ СН'!$F$14+СВЦЭМ!$D$10+'СЕТ СН'!$F$6-'СЕТ СН'!$F$26</f>
        <v>57.407463910000004</v>
      </c>
      <c r="G78" s="36">
        <f>SUMIFS(СВЦЭМ!$D$33:$D$776,СВЦЭМ!$A$33:$A$776,$A78,СВЦЭМ!$B$33:$B$776,G$47)+'СЕТ СН'!$F$14+СВЦЭМ!$D$10+'СЕТ СН'!$F$6-'СЕТ СН'!$F$26</f>
        <v>57.407463910000004</v>
      </c>
      <c r="H78" s="36">
        <f>SUMIFS(СВЦЭМ!$D$33:$D$776,СВЦЭМ!$A$33:$A$776,$A78,СВЦЭМ!$B$33:$B$776,H$47)+'СЕТ СН'!$F$14+СВЦЭМ!$D$10+'СЕТ СН'!$F$6-'СЕТ СН'!$F$26</f>
        <v>57.407463910000004</v>
      </c>
      <c r="I78" s="36">
        <f>SUMIFS(СВЦЭМ!$D$33:$D$776,СВЦЭМ!$A$33:$A$776,$A78,СВЦЭМ!$B$33:$B$776,I$47)+'СЕТ СН'!$F$14+СВЦЭМ!$D$10+'СЕТ СН'!$F$6-'СЕТ СН'!$F$26</f>
        <v>57.407463910000004</v>
      </c>
      <c r="J78" s="36">
        <f>SUMIFS(СВЦЭМ!$D$33:$D$776,СВЦЭМ!$A$33:$A$776,$A78,СВЦЭМ!$B$33:$B$776,J$47)+'СЕТ СН'!$F$14+СВЦЭМ!$D$10+'СЕТ СН'!$F$6-'СЕТ СН'!$F$26</f>
        <v>57.407463910000004</v>
      </c>
      <c r="K78" s="36">
        <f>SUMIFS(СВЦЭМ!$D$33:$D$776,СВЦЭМ!$A$33:$A$776,$A78,СВЦЭМ!$B$33:$B$776,K$47)+'СЕТ СН'!$F$14+СВЦЭМ!$D$10+'СЕТ СН'!$F$6-'СЕТ СН'!$F$26</f>
        <v>57.407463910000004</v>
      </c>
      <c r="L78" s="36">
        <f>SUMIFS(СВЦЭМ!$D$33:$D$776,СВЦЭМ!$A$33:$A$776,$A78,СВЦЭМ!$B$33:$B$776,L$47)+'СЕТ СН'!$F$14+СВЦЭМ!$D$10+'СЕТ СН'!$F$6-'СЕТ СН'!$F$26</f>
        <v>57.407463910000004</v>
      </c>
      <c r="M78" s="36">
        <f>SUMIFS(СВЦЭМ!$D$33:$D$776,СВЦЭМ!$A$33:$A$776,$A78,СВЦЭМ!$B$33:$B$776,M$47)+'СЕТ СН'!$F$14+СВЦЭМ!$D$10+'СЕТ СН'!$F$6-'СЕТ СН'!$F$26</f>
        <v>57.407463910000004</v>
      </c>
      <c r="N78" s="36">
        <f>SUMIFS(СВЦЭМ!$D$33:$D$776,СВЦЭМ!$A$33:$A$776,$A78,СВЦЭМ!$B$33:$B$776,N$47)+'СЕТ СН'!$F$14+СВЦЭМ!$D$10+'СЕТ СН'!$F$6-'СЕТ СН'!$F$26</f>
        <v>57.407463910000004</v>
      </c>
      <c r="O78" s="36">
        <f>SUMIFS(СВЦЭМ!$D$33:$D$776,СВЦЭМ!$A$33:$A$776,$A78,СВЦЭМ!$B$33:$B$776,O$47)+'СЕТ СН'!$F$14+СВЦЭМ!$D$10+'СЕТ СН'!$F$6-'СЕТ СН'!$F$26</f>
        <v>57.407463910000004</v>
      </c>
      <c r="P78" s="36">
        <f>SUMIFS(СВЦЭМ!$D$33:$D$776,СВЦЭМ!$A$33:$A$776,$A78,СВЦЭМ!$B$33:$B$776,P$47)+'СЕТ СН'!$F$14+СВЦЭМ!$D$10+'СЕТ СН'!$F$6-'СЕТ СН'!$F$26</f>
        <v>57.407463910000004</v>
      </c>
      <c r="Q78" s="36">
        <f>SUMIFS(СВЦЭМ!$D$33:$D$776,СВЦЭМ!$A$33:$A$776,$A78,СВЦЭМ!$B$33:$B$776,Q$47)+'СЕТ СН'!$F$14+СВЦЭМ!$D$10+'СЕТ СН'!$F$6-'СЕТ СН'!$F$26</f>
        <v>57.407463910000004</v>
      </c>
      <c r="R78" s="36">
        <f>SUMIFS(СВЦЭМ!$D$33:$D$776,СВЦЭМ!$A$33:$A$776,$A78,СВЦЭМ!$B$33:$B$776,R$47)+'СЕТ СН'!$F$14+СВЦЭМ!$D$10+'СЕТ СН'!$F$6-'СЕТ СН'!$F$26</f>
        <v>57.407463910000004</v>
      </c>
      <c r="S78" s="36">
        <f>SUMIFS(СВЦЭМ!$D$33:$D$776,СВЦЭМ!$A$33:$A$776,$A78,СВЦЭМ!$B$33:$B$776,S$47)+'СЕТ СН'!$F$14+СВЦЭМ!$D$10+'СЕТ СН'!$F$6-'СЕТ СН'!$F$26</f>
        <v>57.407463910000004</v>
      </c>
      <c r="T78" s="36">
        <f>SUMIFS(СВЦЭМ!$D$33:$D$776,СВЦЭМ!$A$33:$A$776,$A78,СВЦЭМ!$B$33:$B$776,T$47)+'СЕТ СН'!$F$14+СВЦЭМ!$D$10+'СЕТ СН'!$F$6-'СЕТ СН'!$F$26</f>
        <v>57.407463910000004</v>
      </c>
      <c r="U78" s="36">
        <f>SUMIFS(СВЦЭМ!$D$33:$D$776,СВЦЭМ!$A$33:$A$776,$A78,СВЦЭМ!$B$33:$B$776,U$47)+'СЕТ СН'!$F$14+СВЦЭМ!$D$10+'СЕТ СН'!$F$6-'СЕТ СН'!$F$26</f>
        <v>57.407463910000004</v>
      </c>
      <c r="V78" s="36">
        <f>SUMIFS(СВЦЭМ!$D$33:$D$776,СВЦЭМ!$A$33:$A$776,$A78,СВЦЭМ!$B$33:$B$776,V$47)+'СЕТ СН'!$F$14+СВЦЭМ!$D$10+'СЕТ СН'!$F$6-'СЕТ СН'!$F$26</f>
        <v>57.407463910000004</v>
      </c>
      <c r="W78" s="36">
        <f>SUMIFS(СВЦЭМ!$D$33:$D$776,СВЦЭМ!$A$33:$A$776,$A78,СВЦЭМ!$B$33:$B$776,W$47)+'СЕТ СН'!$F$14+СВЦЭМ!$D$10+'СЕТ СН'!$F$6-'СЕТ СН'!$F$26</f>
        <v>57.407463910000004</v>
      </c>
      <c r="X78" s="36">
        <f>SUMIFS(СВЦЭМ!$D$33:$D$776,СВЦЭМ!$A$33:$A$776,$A78,СВЦЭМ!$B$33:$B$776,X$47)+'СЕТ СН'!$F$14+СВЦЭМ!$D$10+'СЕТ СН'!$F$6-'СЕТ СН'!$F$26</f>
        <v>57.407463910000004</v>
      </c>
      <c r="Y78" s="36">
        <f>SUMIFS(СВЦЭМ!$D$33:$D$776,СВЦЭМ!$A$33:$A$776,$A78,СВЦЭМ!$B$33:$B$776,Y$47)+'СЕТ СН'!$F$14+СВЦЭМ!$D$10+'СЕТ СН'!$F$6-'СЕТ СН'!$F$26</f>
        <v>57.407463910000004</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9"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01.09.2019</v>
      </c>
      <c r="B84" s="36">
        <f>SUMIFS(СВЦЭМ!$D$33:$D$776,СВЦЭМ!$A$33:$A$776,$A84,СВЦЭМ!$B$33:$B$776,B$83)+'СЕТ СН'!$G$14+СВЦЭМ!$D$10+'СЕТ СН'!$G$6-'СЕТ СН'!$G$26</f>
        <v>786.88611445000004</v>
      </c>
      <c r="C84" s="36">
        <f>SUMIFS(СВЦЭМ!$D$33:$D$776,СВЦЭМ!$A$33:$A$776,$A84,СВЦЭМ!$B$33:$B$776,C$83)+'СЕТ СН'!$G$14+СВЦЭМ!$D$10+'СЕТ СН'!$G$6-'СЕТ СН'!$G$26</f>
        <v>817.58692182000004</v>
      </c>
      <c r="D84" s="36">
        <f>SUMIFS(СВЦЭМ!$D$33:$D$776,СВЦЭМ!$A$33:$A$776,$A84,СВЦЭМ!$B$33:$B$776,D$83)+'СЕТ СН'!$G$14+СВЦЭМ!$D$10+'СЕТ СН'!$G$6-'СЕТ СН'!$G$26</f>
        <v>840.20124542999997</v>
      </c>
      <c r="E84" s="36">
        <f>SUMIFS(СВЦЭМ!$D$33:$D$776,СВЦЭМ!$A$33:$A$776,$A84,СВЦЭМ!$B$33:$B$776,E$83)+'СЕТ СН'!$G$14+СВЦЭМ!$D$10+'СЕТ СН'!$G$6-'СЕТ СН'!$G$26</f>
        <v>863.76669463999997</v>
      </c>
      <c r="F84" s="36">
        <f>SUMIFS(СВЦЭМ!$D$33:$D$776,СВЦЭМ!$A$33:$A$776,$A84,СВЦЭМ!$B$33:$B$776,F$83)+'СЕТ СН'!$G$14+СВЦЭМ!$D$10+'СЕТ СН'!$G$6-'СЕТ СН'!$G$26</f>
        <v>869.40300177000006</v>
      </c>
      <c r="G84" s="36">
        <f>SUMIFS(СВЦЭМ!$D$33:$D$776,СВЦЭМ!$A$33:$A$776,$A84,СВЦЭМ!$B$33:$B$776,G$83)+'СЕТ СН'!$G$14+СВЦЭМ!$D$10+'СЕТ СН'!$G$6-'СЕТ СН'!$G$26</f>
        <v>860.81585485000005</v>
      </c>
      <c r="H84" s="36">
        <f>SUMIFS(СВЦЭМ!$D$33:$D$776,СВЦЭМ!$A$33:$A$776,$A84,СВЦЭМ!$B$33:$B$776,H$83)+'СЕТ СН'!$G$14+СВЦЭМ!$D$10+'СЕТ СН'!$G$6-'СЕТ СН'!$G$26</f>
        <v>841.66680058999998</v>
      </c>
      <c r="I84" s="36">
        <f>SUMIFS(СВЦЭМ!$D$33:$D$776,СВЦЭМ!$A$33:$A$776,$A84,СВЦЭМ!$B$33:$B$776,I$83)+'СЕТ СН'!$G$14+СВЦЭМ!$D$10+'СЕТ СН'!$G$6-'СЕТ СН'!$G$26</f>
        <v>809.28269794000005</v>
      </c>
      <c r="J84" s="36">
        <f>SUMIFS(СВЦЭМ!$D$33:$D$776,СВЦЭМ!$A$33:$A$776,$A84,СВЦЭМ!$B$33:$B$776,J$83)+'СЕТ СН'!$G$14+СВЦЭМ!$D$10+'СЕТ СН'!$G$6-'СЕТ СН'!$G$26</f>
        <v>768.97482464999996</v>
      </c>
      <c r="K84" s="36">
        <f>SUMIFS(СВЦЭМ!$D$33:$D$776,СВЦЭМ!$A$33:$A$776,$A84,СВЦЭМ!$B$33:$B$776,K$83)+'СЕТ СН'!$G$14+СВЦЭМ!$D$10+'СЕТ СН'!$G$6-'СЕТ СН'!$G$26</f>
        <v>734.54724899999997</v>
      </c>
      <c r="L84" s="36">
        <f>SUMIFS(СВЦЭМ!$D$33:$D$776,СВЦЭМ!$A$33:$A$776,$A84,СВЦЭМ!$B$33:$B$776,L$83)+'СЕТ СН'!$G$14+СВЦЭМ!$D$10+'СЕТ СН'!$G$6-'СЕТ СН'!$G$26</f>
        <v>732.62359091999997</v>
      </c>
      <c r="M84" s="36">
        <f>SUMIFS(СВЦЭМ!$D$33:$D$776,СВЦЭМ!$A$33:$A$776,$A84,СВЦЭМ!$B$33:$B$776,M$83)+'СЕТ СН'!$G$14+СВЦЭМ!$D$10+'СЕТ СН'!$G$6-'СЕТ СН'!$G$26</f>
        <v>733.87702806000004</v>
      </c>
      <c r="N84" s="36">
        <f>SUMIFS(СВЦЭМ!$D$33:$D$776,СВЦЭМ!$A$33:$A$776,$A84,СВЦЭМ!$B$33:$B$776,N$83)+'СЕТ СН'!$G$14+СВЦЭМ!$D$10+'СЕТ СН'!$G$6-'СЕТ СН'!$G$26</f>
        <v>746.06451333999996</v>
      </c>
      <c r="O84" s="36">
        <f>SUMIFS(СВЦЭМ!$D$33:$D$776,СВЦЭМ!$A$33:$A$776,$A84,СВЦЭМ!$B$33:$B$776,O$83)+'СЕТ СН'!$G$14+СВЦЭМ!$D$10+'СЕТ СН'!$G$6-'СЕТ СН'!$G$26</f>
        <v>749.34313653000004</v>
      </c>
      <c r="P84" s="36">
        <f>SUMIFS(СВЦЭМ!$D$33:$D$776,СВЦЭМ!$A$33:$A$776,$A84,СВЦЭМ!$B$33:$B$776,P$83)+'СЕТ СН'!$G$14+СВЦЭМ!$D$10+'СЕТ СН'!$G$6-'СЕТ СН'!$G$26</f>
        <v>756.17384314000003</v>
      </c>
      <c r="Q84" s="36">
        <f>SUMIFS(СВЦЭМ!$D$33:$D$776,СВЦЭМ!$A$33:$A$776,$A84,СВЦЭМ!$B$33:$B$776,Q$83)+'СЕТ СН'!$G$14+СВЦЭМ!$D$10+'СЕТ СН'!$G$6-'СЕТ СН'!$G$26</f>
        <v>761.47166916000003</v>
      </c>
      <c r="R84" s="36">
        <f>SUMIFS(СВЦЭМ!$D$33:$D$776,СВЦЭМ!$A$33:$A$776,$A84,СВЦЭМ!$B$33:$B$776,R$83)+'СЕТ СН'!$G$14+СВЦЭМ!$D$10+'СЕТ СН'!$G$6-'СЕТ СН'!$G$26</f>
        <v>722.47294733000001</v>
      </c>
      <c r="S84" s="36">
        <f>SUMIFS(СВЦЭМ!$D$33:$D$776,СВЦЭМ!$A$33:$A$776,$A84,СВЦЭМ!$B$33:$B$776,S$83)+'СЕТ СН'!$G$14+СВЦЭМ!$D$10+'СЕТ СН'!$G$6-'СЕТ СН'!$G$26</f>
        <v>689.95179389999998</v>
      </c>
      <c r="T84" s="36">
        <f>SUMIFS(СВЦЭМ!$D$33:$D$776,СВЦЭМ!$A$33:$A$776,$A84,СВЦЭМ!$B$33:$B$776,T$83)+'СЕТ СН'!$G$14+СВЦЭМ!$D$10+'СЕТ СН'!$G$6-'СЕТ СН'!$G$26</f>
        <v>694.73242626000001</v>
      </c>
      <c r="U84" s="36">
        <f>SUMIFS(СВЦЭМ!$D$33:$D$776,СВЦЭМ!$A$33:$A$776,$A84,СВЦЭМ!$B$33:$B$776,U$83)+'СЕТ СН'!$G$14+СВЦЭМ!$D$10+'СЕТ СН'!$G$6-'СЕТ СН'!$G$26</f>
        <v>698.86078190000001</v>
      </c>
      <c r="V84" s="36">
        <f>SUMIFS(СВЦЭМ!$D$33:$D$776,СВЦЭМ!$A$33:$A$776,$A84,СВЦЭМ!$B$33:$B$776,V$83)+'СЕТ СН'!$G$14+СВЦЭМ!$D$10+'СЕТ СН'!$G$6-'СЕТ СН'!$G$26</f>
        <v>728.70083979000003</v>
      </c>
      <c r="W84" s="36">
        <f>SUMIFS(СВЦЭМ!$D$33:$D$776,СВЦЭМ!$A$33:$A$776,$A84,СВЦЭМ!$B$33:$B$776,W$83)+'СЕТ СН'!$G$14+СВЦЭМ!$D$10+'СЕТ СН'!$G$6-'СЕТ СН'!$G$26</f>
        <v>715.63280632999999</v>
      </c>
      <c r="X84" s="36">
        <f>SUMIFS(СВЦЭМ!$D$33:$D$776,СВЦЭМ!$A$33:$A$776,$A84,СВЦЭМ!$B$33:$B$776,X$83)+'СЕТ СН'!$G$14+СВЦЭМ!$D$10+'СЕТ СН'!$G$6-'СЕТ СН'!$G$26</f>
        <v>686.03945828999997</v>
      </c>
      <c r="Y84" s="36">
        <f>SUMIFS(СВЦЭМ!$D$33:$D$776,СВЦЭМ!$A$33:$A$776,$A84,СВЦЭМ!$B$33:$B$776,Y$83)+'СЕТ СН'!$G$14+СВЦЭМ!$D$10+'СЕТ СН'!$G$6-'СЕТ СН'!$G$26</f>
        <v>727.56830643000001</v>
      </c>
      <c r="AA84" s="45"/>
    </row>
    <row r="85" spans="1:27" ht="15.75" x14ac:dyDescent="0.2">
      <c r="A85" s="35">
        <f>A84+1</f>
        <v>43710</v>
      </c>
      <c r="B85" s="36">
        <f>SUMIFS(СВЦЭМ!$D$33:$D$776,СВЦЭМ!$A$33:$A$776,$A85,СВЦЭМ!$B$33:$B$776,B$83)+'СЕТ СН'!$G$14+СВЦЭМ!$D$10+'СЕТ СН'!$G$6-'СЕТ СН'!$G$26</f>
        <v>816.95792476999998</v>
      </c>
      <c r="C85" s="36">
        <f>SUMIFS(СВЦЭМ!$D$33:$D$776,СВЦЭМ!$A$33:$A$776,$A85,СВЦЭМ!$B$33:$B$776,C$83)+'СЕТ СН'!$G$14+СВЦЭМ!$D$10+'СЕТ СН'!$G$6-'СЕТ СН'!$G$26</f>
        <v>826.18261228000006</v>
      </c>
      <c r="D85" s="36">
        <f>SUMIFS(СВЦЭМ!$D$33:$D$776,СВЦЭМ!$A$33:$A$776,$A85,СВЦЭМ!$B$33:$B$776,D$83)+'СЕТ СН'!$G$14+СВЦЭМ!$D$10+'СЕТ СН'!$G$6-'СЕТ СН'!$G$26</f>
        <v>840.02087892999998</v>
      </c>
      <c r="E85" s="36">
        <f>SUMIFS(СВЦЭМ!$D$33:$D$776,СВЦЭМ!$A$33:$A$776,$A85,СВЦЭМ!$B$33:$B$776,E$83)+'СЕТ СН'!$G$14+СВЦЭМ!$D$10+'СЕТ СН'!$G$6-'СЕТ СН'!$G$26</f>
        <v>843.45041533000006</v>
      </c>
      <c r="F85" s="36">
        <f>SUMIFS(СВЦЭМ!$D$33:$D$776,СВЦЭМ!$A$33:$A$776,$A85,СВЦЭМ!$B$33:$B$776,F$83)+'СЕТ СН'!$G$14+СВЦЭМ!$D$10+'СЕТ СН'!$G$6-'СЕТ СН'!$G$26</f>
        <v>869.88427813999999</v>
      </c>
      <c r="G85" s="36">
        <f>SUMIFS(СВЦЭМ!$D$33:$D$776,СВЦЭМ!$A$33:$A$776,$A85,СВЦЭМ!$B$33:$B$776,G$83)+'СЕТ СН'!$G$14+СВЦЭМ!$D$10+'СЕТ СН'!$G$6-'СЕТ СН'!$G$26</f>
        <v>842.00301488000002</v>
      </c>
      <c r="H85" s="36">
        <f>SUMIFS(СВЦЭМ!$D$33:$D$776,СВЦЭМ!$A$33:$A$776,$A85,СВЦЭМ!$B$33:$B$776,H$83)+'СЕТ СН'!$G$14+СВЦЭМ!$D$10+'СЕТ СН'!$G$6-'СЕТ СН'!$G$26</f>
        <v>837.71680928000001</v>
      </c>
      <c r="I85" s="36">
        <f>SUMIFS(СВЦЭМ!$D$33:$D$776,СВЦЭМ!$A$33:$A$776,$A85,СВЦЭМ!$B$33:$B$776,I$83)+'СЕТ СН'!$G$14+СВЦЭМ!$D$10+'СЕТ СН'!$G$6-'СЕТ СН'!$G$26</f>
        <v>841.60299359999999</v>
      </c>
      <c r="J85" s="36">
        <f>SUMIFS(СВЦЭМ!$D$33:$D$776,СВЦЭМ!$A$33:$A$776,$A85,СВЦЭМ!$B$33:$B$776,J$83)+'СЕТ СН'!$G$14+СВЦЭМ!$D$10+'СЕТ СН'!$G$6-'СЕТ СН'!$G$26</f>
        <v>823.83391033999999</v>
      </c>
      <c r="K85" s="36">
        <f>SUMIFS(СВЦЭМ!$D$33:$D$776,СВЦЭМ!$A$33:$A$776,$A85,СВЦЭМ!$B$33:$B$776,K$83)+'СЕТ СН'!$G$14+СВЦЭМ!$D$10+'СЕТ СН'!$G$6-'СЕТ СН'!$G$26</f>
        <v>786.97558844000002</v>
      </c>
      <c r="L85" s="36">
        <f>SUMIFS(СВЦЭМ!$D$33:$D$776,СВЦЭМ!$A$33:$A$776,$A85,СВЦЭМ!$B$33:$B$776,L$83)+'СЕТ СН'!$G$14+СВЦЭМ!$D$10+'СЕТ СН'!$G$6-'СЕТ СН'!$G$26</f>
        <v>786.34114466000005</v>
      </c>
      <c r="M85" s="36">
        <f>SUMIFS(СВЦЭМ!$D$33:$D$776,СВЦЭМ!$A$33:$A$776,$A85,СВЦЭМ!$B$33:$B$776,M$83)+'СЕТ СН'!$G$14+СВЦЭМ!$D$10+'СЕТ СН'!$G$6-'СЕТ СН'!$G$26</f>
        <v>790.35279130000004</v>
      </c>
      <c r="N85" s="36">
        <f>SUMIFS(СВЦЭМ!$D$33:$D$776,СВЦЭМ!$A$33:$A$776,$A85,СВЦЭМ!$B$33:$B$776,N$83)+'СЕТ СН'!$G$14+СВЦЭМ!$D$10+'СЕТ СН'!$G$6-'СЕТ СН'!$G$26</f>
        <v>798.61524182000005</v>
      </c>
      <c r="O85" s="36">
        <f>SUMIFS(СВЦЭМ!$D$33:$D$776,СВЦЭМ!$A$33:$A$776,$A85,СВЦЭМ!$B$33:$B$776,O$83)+'СЕТ СН'!$G$14+СВЦЭМ!$D$10+'СЕТ СН'!$G$6-'СЕТ СН'!$G$26</f>
        <v>791.16932078000002</v>
      </c>
      <c r="P85" s="36">
        <f>SUMIFS(СВЦЭМ!$D$33:$D$776,СВЦЭМ!$A$33:$A$776,$A85,СВЦЭМ!$B$33:$B$776,P$83)+'СЕТ СН'!$G$14+СВЦЭМ!$D$10+'СЕТ СН'!$G$6-'СЕТ СН'!$G$26</f>
        <v>791.22561561999999</v>
      </c>
      <c r="Q85" s="36">
        <f>SUMIFS(СВЦЭМ!$D$33:$D$776,СВЦЭМ!$A$33:$A$776,$A85,СВЦЭМ!$B$33:$B$776,Q$83)+'СЕТ СН'!$G$14+СВЦЭМ!$D$10+'СЕТ СН'!$G$6-'СЕТ СН'!$G$26</f>
        <v>795.36738773000002</v>
      </c>
      <c r="R85" s="36">
        <f>SUMIFS(СВЦЭМ!$D$33:$D$776,СВЦЭМ!$A$33:$A$776,$A85,СВЦЭМ!$B$33:$B$776,R$83)+'СЕТ СН'!$G$14+СВЦЭМ!$D$10+'СЕТ СН'!$G$6-'СЕТ СН'!$G$26</f>
        <v>761.92588939000007</v>
      </c>
      <c r="S85" s="36">
        <f>SUMIFS(СВЦЭМ!$D$33:$D$776,СВЦЭМ!$A$33:$A$776,$A85,СВЦЭМ!$B$33:$B$776,S$83)+'СЕТ СН'!$G$14+СВЦЭМ!$D$10+'СЕТ СН'!$G$6-'СЕТ СН'!$G$26</f>
        <v>724.85376221000001</v>
      </c>
      <c r="T85" s="36">
        <f>SUMIFS(СВЦЭМ!$D$33:$D$776,СВЦЭМ!$A$33:$A$776,$A85,СВЦЭМ!$B$33:$B$776,T$83)+'СЕТ СН'!$G$14+СВЦЭМ!$D$10+'СЕТ СН'!$G$6-'СЕТ СН'!$G$26</f>
        <v>725.06059214000004</v>
      </c>
      <c r="U85" s="36">
        <f>SUMIFS(СВЦЭМ!$D$33:$D$776,СВЦЭМ!$A$33:$A$776,$A85,СВЦЭМ!$B$33:$B$776,U$83)+'СЕТ СН'!$G$14+СВЦЭМ!$D$10+'СЕТ СН'!$G$6-'СЕТ СН'!$G$26</f>
        <v>724.72025402999998</v>
      </c>
      <c r="V85" s="36">
        <f>SUMIFS(СВЦЭМ!$D$33:$D$776,СВЦЭМ!$A$33:$A$776,$A85,СВЦЭМ!$B$33:$B$776,V$83)+'СЕТ СН'!$G$14+СВЦЭМ!$D$10+'СЕТ СН'!$G$6-'СЕТ СН'!$G$26</f>
        <v>740.89107443</v>
      </c>
      <c r="W85" s="36">
        <f>SUMIFS(СВЦЭМ!$D$33:$D$776,СВЦЭМ!$A$33:$A$776,$A85,СВЦЭМ!$B$33:$B$776,W$83)+'СЕТ СН'!$G$14+СВЦЭМ!$D$10+'СЕТ СН'!$G$6-'СЕТ СН'!$G$26</f>
        <v>727.48688479999998</v>
      </c>
      <c r="X85" s="36">
        <f>SUMIFS(СВЦЭМ!$D$33:$D$776,СВЦЭМ!$A$33:$A$776,$A85,СВЦЭМ!$B$33:$B$776,X$83)+'СЕТ СН'!$G$14+СВЦЭМ!$D$10+'СЕТ СН'!$G$6-'СЕТ СН'!$G$26</f>
        <v>748.85167406000005</v>
      </c>
      <c r="Y85" s="36">
        <f>SUMIFS(СВЦЭМ!$D$33:$D$776,СВЦЭМ!$A$33:$A$776,$A85,СВЦЭМ!$B$33:$B$776,Y$83)+'СЕТ СН'!$G$14+СВЦЭМ!$D$10+'СЕТ СН'!$G$6-'СЕТ СН'!$G$26</f>
        <v>799.32016893000002</v>
      </c>
    </row>
    <row r="86" spans="1:27" ht="15.75" x14ac:dyDescent="0.2">
      <c r="A86" s="35">
        <f t="shared" ref="A86:A114" si="2">A85+1</f>
        <v>43711</v>
      </c>
      <c r="B86" s="36">
        <f>SUMIFS(СВЦЭМ!$D$33:$D$776,СВЦЭМ!$A$33:$A$776,$A86,СВЦЭМ!$B$33:$B$776,B$83)+'СЕТ СН'!$G$14+СВЦЭМ!$D$10+'СЕТ СН'!$G$6-'СЕТ СН'!$G$26</f>
        <v>861.95140701000003</v>
      </c>
      <c r="C86" s="36">
        <f>SUMIFS(СВЦЭМ!$D$33:$D$776,СВЦЭМ!$A$33:$A$776,$A86,СВЦЭМ!$B$33:$B$776,C$83)+'СЕТ СН'!$G$14+СВЦЭМ!$D$10+'СЕТ СН'!$G$6-'СЕТ СН'!$G$26</f>
        <v>875.75720629</v>
      </c>
      <c r="D86" s="36">
        <f>SUMIFS(СВЦЭМ!$D$33:$D$776,СВЦЭМ!$A$33:$A$776,$A86,СВЦЭМ!$B$33:$B$776,D$83)+'СЕТ СН'!$G$14+СВЦЭМ!$D$10+'СЕТ СН'!$G$6-'СЕТ СН'!$G$26</f>
        <v>867.54559628000004</v>
      </c>
      <c r="E86" s="36">
        <f>SUMIFS(СВЦЭМ!$D$33:$D$776,СВЦЭМ!$A$33:$A$776,$A86,СВЦЭМ!$B$33:$B$776,E$83)+'СЕТ СН'!$G$14+СВЦЭМ!$D$10+'СЕТ СН'!$G$6-'СЕТ СН'!$G$26</f>
        <v>858.38894455000002</v>
      </c>
      <c r="F86" s="36">
        <f>SUMIFS(СВЦЭМ!$D$33:$D$776,СВЦЭМ!$A$33:$A$776,$A86,СВЦЭМ!$B$33:$B$776,F$83)+'СЕТ СН'!$G$14+СВЦЭМ!$D$10+'СЕТ СН'!$G$6-'СЕТ СН'!$G$26</f>
        <v>859.71596858999999</v>
      </c>
      <c r="G86" s="36">
        <f>SUMIFS(СВЦЭМ!$D$33:$D$776,СВЦЭМ!$A$33:$A$776,$A86,СВЦЭМ!$B$33:$B$776,G$83)+'СЕТ СН'!$G$14+СВЦЭМ!$D$10+'СЕТ СН'!$G$6-'СЕТ СН'!$G$26</f>
        <v>861.42782453000007</v>
      </c>
      <c r="H86" s="36">
        <f>SUMIFS(СВЦЭМ!$D$33:$D$776,СВЦЭМ!$A$33:$A$776,$A86,СВЦЭМ!$B$33:$B$776,H$83)+'СЕТ СН'!$G$14+СВЦЭМ!$D$10+'СЕТ СН'!$G$6-'СЕТ СН'!$G$26</f>
        <v>858.51459745</v>
      </c>
      <c r="I86" s="36">
        <f>SUMIFS(СВЦЭМ!$D$33:$D$776,СВЦЭМ!$A$33:$A$776,$A86,СВЦЭМ!$B$33:$B$776,I$83)+'СЕТ СН'!$G$14+СВЦЭМ!$D$10+'СЕТ СН'!$G$6-'СЕТ СН'!$G$26</f>
        <v>845.92469356000004</v>
      </c>
      <c r="J86" s="36">
        <f>SUMIFS(СВЦЭМ!$D$33:$D$776,СВЦЭМ!$A$33:$A$776,$A86,СВЦЭМ!$B$33:$B$776,J$83)+'СЕТ СН'!$G$14+СВЦЭМ!$D$10+'СЕТ СН'!$G$6-'СЕТ СН'!$G$26</f>
        <v>800.80289750999998</v>
      </c>
      <c r="K86" s="36">
        <f>SUMIFS(СВЦЭМ!$D$33:$D$776,СВЦЭМ!$A$33:$A$776,$A86,СВЦЭМ!$B$33:$B$776,K$83)+'СЕТ СН'!$G$14+СВЦЭМ!$D$10+'СЕТ СН'!$G$6-'СЕТ СН'!$G$26</f>
        <v>803.89785029999996</v>
      </c>
      <c r="L86" s="36">
        <f>SUMIFS(СВЦЭМ!$D$33:$D$776,СВЦЭМ!$A$33:$A$776,$A86,СВЦЭМ!$B$33:$B$776,L$83)+'СЕТ СН'!$G$14+СВЦЭМ!$D$10+'СЕТ СН'!$G$6-'СЕТ СН'!$G$26</f>
        <v>805.99615072000006</v>
      </c>
      <c r="M86" s="36">
        <f>SUMIFS(СВЦЭМ!$D$33:$D$776,СВЦЭМ!$A$33:$A$776,$A86,СВЦЭМ!$B$33:$B$776,M$83)+'СЕТ СН'!$G$14+СВЦЭМ!$D$10+'СЕТ СН'!$G$6-'СЕТ СН'!$G$26</f>
        <v>800.64609720999999</v>
      </c>
      <c r="N86" s="36">
        <f>SUMIFS(СВЦЭМ!$D$33:$D$776,СВЦЭМ!$A$33:$A$776,$A86,СВЦЭМ!$B$33:$B$776,N$83)+'СЕТ СН'!$G$14+СВЦЭМ!$D$10+'СЕТ СН'!$G$6-'СЕТ СН'!$G$26</f>
        <v>799.07558071000005</v>
      </c>
      <c r="O86" s="36">
        <f>SUMIFS(СВЦЭМ!$D$33:$D$776,СВЦЭМ!$A$33:$A$776,$A86,СВЦЭМ!$B$33:$B$776,O$83)+'СЕТ СН'!$G$14+СВЦЭМ!$D$10+'СЕТ СН'!$G$6-'СЕТ СН'!$G$26</f>
        <v>798.99540166999998</v>
      </c>
      <c r="P86" s="36">
        <f>SUMIFS(СВЦЭМ!$D$33:$D$776,СВЦЭМ!$A$33:$A$776,$A86,СВЦЭМ!$B$33:$B$776,P$83)+'СЕТ СН'!$G$14+СВЦЭМ!$D$10+'СЕТ СН'!$G$6-'СЕТ СН'!$G$26</f>
        <v>803.59548235</v>
      </c>
      <c r="Q86" s="36">
        <f>SUMIFS(СВЦЭМ!$D$33:$D$776,СВЦЭМ!$A$33:$A$776,$A86,СВЦЭМ!$B$33:$B$776,Q$83)+'СЕТ СН'!$G$14+СВЦЭМ!$D$10+'СЕТ СН'!$G$6-'СЕТ СН'!$G$26</f>
        <v>803.10766527999999</v>
      </c>
      <c r="R86" s="36">
        <f>SUMIFS(СВЦЭМ!$D$33:$D$776,СВЦЭМ!$A$33:$A$776,$A86,СВЦЭМ!$B$33:$B$776,R$83)+'СЕТ СН'!$G$14+СВЦЭМ!$D$10+'СЕТ СН'!$G$6-'СЕТ СН'!$G$26</f>
        <v>760.60100878000003</v>
      </c>
      <c r="S86" s="36">
        <f>SUMIFS(СВЦЭМ!$D$33:$D$776,СВЦЭМ!$A$33:$A$776,$A86,СВЦЭМ!$B$33:$B$776,S$83)+'СЕТ СН'!$G$14+СВЦЭМ!$D$10+'СЕТ СН'!$G$6-'СЕТ СН'!$G$26</f>
        <v>725.80598654000005</v>
      </c>
      <c r="T86" s="36">
        <f>SUMIFS(СВЦЭМ!$D$33:$D$776,СВЦЭМ!$A$33:$A$776,$A86,СВЦЭМ!$B$33:$B$776,T$83)+'СЕТ СН'!$G$14+СВЦЭМ!$D$10+'СЕТ СН'!$G$6-'СЕТ СН'!$G$26</f>
        <v>737.34401803000003</v>
      </c>
      <c r="U86" s="36">
        <f>SUMIFS(СВЦЭМ!$D$33:$D$776,СВЦЭМ!$A$33:$A$776,$A86,СВЦЭМ!$B$33:$B$776,U$83)+'СЕТ СН'!$G$14+СВЦЭМ!$D$10+'СЕТ СН'!$G$6-'СЕТ СН'!$G$26</f>
        <v>741.38662554999996</v>
      </c>
      <c r="V86" s="36">
        <f>SUMIFS(СВЦЭМ!$D$33:$D$776,СВЦЭМ!$A$33:$A$776,$A86,СВЦЭМ!$B$33:$B$776,V$83)+'СЕТ СН'!$G$14+СВЦЭМ!$D$10+'СЕТ СН'!$G$6-'СЕТ СН'!$G$26</f>
        <v>759.56796618999999</v>
      </c>
      <c r="W86" s="36">
        <f>SUMIFS(СВЦЭМ!$D$33:$D$776,СВЦЭМ!$A$33:$A$776,$A86,СВЦЭМ!$B$33:$B$776,W$83)+'СЕТ СН'!$G$14+СВЦЭМ!$D$10+'СЕТ СН'!$G$6-'СЕТ СН'!$G$26</f>
        <v>745.66919485000005</v>
      </c>
      <c r="X86" s="36">
        <f>SUMIFS(СВЦЭМ!$D$33:$D$776,СВЦЭМ!$A$33:$A$776,$A86,СВЦЭМ!$B$33:$B$776,X$83)+'СЕТ СН'!$G$14+СВЦЭМ!$D$10+'СЕТ СН'!$G$6-'СЕТ СН'!$G$26</f>
        <v>720.83891590999997</v>
      </c>
      <c r="Y86" s="36">
        <f>SUMIFS(СВЦЭМ!$D$33:$D$776,СВЦЭМ!$A$33:$A$776,$A86,СВЦЭМ!$B$33:$B$776,Y$83)+'СЕТ СН'!$G$14+СВЦЭМ!$D$10+'СЕТ СН'!$G$6-'СЕТ СН'!$G$26</f>
        <v>794.65756928999997</v>
      </c>
    </row>
    <row r="87" spans="1:27" ht="15.75" x14ac:dyDescent="0.2">
      <c r="A87" s="35">
        <f t="shared" si="2"/>
        <v>43712</v>
      </c>
      <c r="B87" s="36">
        <f>SUMIFS(СВЦЭМ!$D$33:$D$776,СВЦЭМ!$A$33:$A$776,$A87,СВЦЭМ!$B$33:$B$776,B$83)+'СЕТ СН'!$G$14+СВЦЭМ!$D$10+'СЕТ СН'!$G$6-'СЕТ СН'!$G$26</f>
        <v>859.60472482</v>
      </c>
      <c r="C87" s="36">
        <f>SUMIFS(СВЦЭМ!$D$33:$D$776,СВЦЭМ!$A$33:$A$776,$A87,СВЦЭМ!$B$33:$B$776,C$83)+'СЕТ СН'!$G$14+СВЦЭМ!$D$10+'СЕТ СН'!$G$6-'СЕТ СН'!$G$26</f>
        <v>864.81772030000002</v>
      </c>
      <c r="D87" s="36">
        <f>SUMIFS(СВЦЭМ!$D$33:$D$776,СВЦЭМ!$A$33:$A$776,$A87,СВЦЭМ!$B$33:$B$776,D$83)+'СЕТ СН'!$G$14+СВЦЭМ!$D$10+'СЕТ СН'!$G$6-'СЕТ СН'!$G$26</f>
        <v>860.01234480000005</v>
      </c>
      <c r="E87" s="36">
        <f>SUMIFS(СВЦЭМ!$D$33:$D$776,СВЦЭМ!$A$33:$A$776,$A87,СВЦЭМ!$B$33:$B$776,E$83)+'СЕТ СН'!$G$14+СВЦЭМ!$D$10+'СЕТ СН'!$G$6-'СЕТ СН'!$G$26</f>
        <v>854.97686720000002</v>
      </c>
      <c r="F87" s="36">
        <f>SUMIFS(СВЦЭМ!$D$33:$D$776,СВЦЭМ!$A$33:$A$776,$A87,СВЦЭМ!$B$33:$B$776,F$83)+'СЕТ СН'!$G$14+СВЦЭМ!$D$10+'СЕТ СН'!$G$6-'СЕТ СН'!$G$26</f>
        <v>842.87787262000006</v>
      </c>
      <c r="G87" s="36">
        <f>SUMIFS(СВЦЭМ!$D$33:$D$776,СВЦЭМ!$A$33:$A$776,$A87,СВЦЭМ!$B$33:$B$776,G$83)+'СЕТ СН'!$G$14+СВЦЭМ!$D$10+'СЕТ СН'!$G$6-'СЕТ СН'!$G$26</f>
        <v>854.86373735999996</v>
      </c>
      <c r="H87" s="36">
        <f>SUMIFS(СВЦЭМ!$D$33:$D$776,СВЦЭМ!$A$33:$A$776,$A87,СВЦЭМ!$B$33:$B$776,H$83)+'СЕТ СН'!$G$14+СВЦЭМ!$D$10+'СЕТ СН'!$G$6-'СЕТ СН'!$G$26</f>
        <v>826.20956053999998</v>
      </c>
      <c r="I87" s="36">
        <f>SUMIFS(СВЦЭМ!$D$33:$D$776,СВЦЭМ!$A$33:$A$776,$A87,СВЦЭМ!$B$33:$B$776,I$83)+'СЕТ СН'!$G$14+СВЦЭМ!$D$10+'СЕТ СН'!$G$6-'СЕТ СН'!$G$26</f>
        <v>814.42060850999997</v>
      </c>
      <c r="J87" s="36">
        <f>SUMIFS(СВЦЭМ!$D$33:$D$776,СВЦЭМ!$A$33:$A$776,$A87,СВЦЭМ!$B$33:$B$776,J$83)+'СЕТ СН'!$G$14+СВЦЭМ!$D$10+'СЕТ СН'!$G$6-'СЕТ СН'!$G$26</f>
        <v>804.21977905000006</v>
      </c>
      <c r="K87" s="36">
        <f>SUMIFS(СВЦЭМ!$D$33:$D$776,СВЦЭМ!$A$33:$A$776,$A87,СВЦЭМ!$B$33:$B$776,K$83)+'СЕТ СН'!$G$14+СВЦЭМ!$D$10+'СЕТ СН'!$G$6-'СЕТ СН'!$G$26</f>
        <v>811.75146869000002</v>
      </c>
      <c r="L87" s="36">
        <f>SUMIFS(СВЦЭМ!$D$33:$D$776,СВЦЭМ!$A$33:$A$776,$A87,СВЦЭМ!$B$33:$B$776,L$83)+'СЕТ СН'!$G$14+СВЦЭМ!$D$10+'СЕТ СН'!$G$6-'СЕТ СН'!$G$26</f>
        <v>817.17597147000004</v>
      </c>
      <c r="M87" s="36">
        <f>SUMIFS(СВЦЭМ!$D$33:$D$776,СВЦЭМ!$A$33:$A$776,$A87,СВЦЭМ!$B$33:$B$776,M$83)+'СЕТ СН'!$G$14+СВЦЭМ!$D$10+'СЕТ СН'!$G$6-'СЕТ СН'!$G$26</f>
        <v>817.67752779</v>
      </c>
      <c r="N87" s="36">
        <f>SUMIFS(СВЦЭМ!$D$33:$D$776,СВЦЭМ!$A$33:$A$776,$A87,СВЦЭМ!$B$33:$B$776,N$83)+'СЕТ СН'!$G$14+СВЦЭМ!$D$10+'СЕТ СН'!$G$6-'СЕТ СН'!$G$26</f>
        <v>814.72742598000002</v>
      </c>
      <c r="O87" s="36">
        <f>SUMIFS(СВЦЭМ!$D$33:$D$776,СВЦЭМ!$A$33:$A$776,$A87,СВЦЭМ!$B$33:$B$776,O$83)+'СЕТ СН'!$G$14+СВЦЭМ!$D$10+'СЕТ СН'!$G$6-'СЕТ СН'!$G$26</f>
        <v>815.14818152999999</v>
      </c>
      <c r="P87" s="36">
        <f>SUMIFS(СВЦЭМ!$D$33:$D$776,СВЦЭМ!$A$33:$A$776,$A87,СВЦЭМ!$B$33:$B$776,P$83)+'СЕТ СН'!$G$14+СВЦЭМ!$D$10+'СЕТ СН'!$G$6-'СЕТ СН'!$G$26</f>
        <v>819.76447396000003</v>
      </c>
      <c r="Q87" s="36">
        <f>SUMIFS(СВЦЭМ!$D$33:$D$776,СВЦЭМ!$A$33:$A$776,$A87,СВЦЭМ!$B$33:$B$776,Q$83)+'СЕТ СН'!$G$14+СВЦЭМ!$D$10+'СЕТ СН'!$G$6-'СЕТ СН'!$G$26</f>
        <v>814.91092596999999</v>
      </c>
      <c r="R87" s="36">
        <f>SUMIFS(СВЦЭМ!$D$33:$D$776,СВЦЭМ!$A$33:$A$776,$A87,СВЦЭМ!$B$33:$B$776,R$83)+'СЕТ СН'!$G$14+СВЦЭМ!$D$10+'СЕТ СН'!$G$6-'СЕТ СН'!$G$26</f>
        <v>769.12221466000005</v>
      </c>
      <c r="S87" s="36">
        <f>SUMIFS(СВЦЭМ!$D$33:$D$776,СВЦЭМ!$A$33:$A$776,$A87,СВЦЭМ!$B$33:$B$776,S$83)+'СЕТ СН'!$G$14+СВЦЭМ!$D$10+'СЕТ СН'!$G$6-'СЕТ СН'!$G$26</f>
        <v>736.38590922000003</v>
      </c>
      <c r="T87" s="36">
        <f>SUMIFS(СВЦЭМ!$D$33:$D$776,СВЦЭМ!$A$33:$A$776,$A87,СВЦЭМ!$B$33:$B$776,T$83)+'СЕТ СН'!$G$14+СВЦЭМ!$D$10+'СЕТ СН'!$G$6-'СЕТ СН'!$G$26</f>
        <v>736.59569212999997</v>
      </c>
      <c r="U87" s="36">
        <f>SUMIFS(СВЦЭМ!$D$33:$D$776,СВЦЭМ!$A$33:$A$776,$A87,СВЦЭМ!$B$33:$B$776,U$83)+'СЕТ СН'!$G$14+СВЦЭМ!$D$10+'СЕТ СН'!$G$6-'СЕТ СН'!$G$26</f>
        <v>737.90536196000005</v>
      </c>
      <c r="V87" s="36">
        <f>SUMIFS(СВЦЭМ!$D$33:$D$776,СВЦЭМ!$A$33:$A$776,$A87,СВЦЭМ!$B$33:$B$776,V$83)+'СЕТ СН'!$G$14+СВЦЭМ!$D$10+'СЕТ СН'!$G$6-'СЕТ СН'!$G$26</f>
        <v>749.36118899999997</v>
      </c>
      <c r="W87" s="36">
        <f>SUMIFS(СВЦЭМ!$D$33:$D$776,СВЦЭМ!$A$33:$A$776,$A87,СВЦЭМ!$B$33:$B$776,W$83)+'СЕТ СН'!$G$14+СВЦЭМ!$D$10+'СЕТ СН'!$G$6-'СЕТ СН'!$G$26</f>
        <v>744.00590496000007</v>
      </c>
      <c r="X87" s="36">
        <f>SUMIFS(СВЦЭМ!$D$33:$D$776,СВЦЭМ!$A$33:$A$776,$A87,СВЦЭМ!$B$33:$B$776,X$83)+'СЕТ СН'!$G$14+СВЦЭМ!$D$10+'СЕТ СН'!$G$6-'СЕТ СН'!$G$26</f>
        <v>726.31387866</v>
      </c>
      <c r="Y87" s="36">
        <f>SUMIFS(СВЦЭМ!$D$33:$D$776,СВЦЭМ!$A$33:$A$776,$A87,СВЦЭМ!$B$33:$B$776,Y$83)+'СЕТ СН'!$G$14+СВЦЭМ!$D$10+'СЕТ СН'!$G$6-'СЕТ СН'!$G$26</f>
        <v>785.33200896000005</v>
      </c>
    </row>
    <row r="88" spans="1:27" ht="15.75" x14ac:dyDescent="0.2">
      <c r="A88" s="35">
        <f t="shared" si="2"/>
        <v>43713</v>
      </c>
      <c r="B88" s="36">
        <f>SUMIFS(СВЦЭМ!$D$33:$D$776,СВЦЭМ!$A$33:$A$776,$A88,СВЦЭМ!$B$33:$B$776,B$83)+'СЕТ СН'!$G$14+СВЦЭМ!$D$10+'СЕТ СН'!$G$6-'СЕТ СН'!$G$26</f>
        <v>869.06160345000001</v>
      </c>
      <c r="C88" s="36">
        <f>SUMIFS(СВЦЭМ!$D$33:$D$776,СВЦЭМ!$A$33:$A$776,$A88,СВЦЭМ!$B$33:$B$776,C$83)+'СЕТ СН'!$G$14+СВЦЭМ!$D$10+'СЕТ СН'!$G$6-'СЕТ СН'!$G$26</f>
        <v>862.21337259000006</v>
      </c>
      <c r="D88" s="36">
        <f>SUMIFS(СВЦЭМ!$D$33:$D$776,СВЦЭМ!$A$33:$A$776,$A88,СВЦЭМ!$B$33:$B$776,D$83)+'СЕТ СН'!$G$14+СВЦЭМ!$D$10+'СЕТ СН'!$G$6-'СЕТ СН'!$G$26</f>
        <v>858.57200782000007</v>
      </c>
      <c r="E88" s="36">
        <f>SUMIFS(СВЦЭМ!$D$33:$D$776,СВЦЭМ!$A$33:$A$776,$A88,СВЦЭМ!$B$33:$B$776,E$83)+'СЕТ СН'!$G$14+СВЦЭМ!$D$10+'СЕТ СН'!$G$6-'СЕТ СН'!$G$26</f>
        <v>867.70592492000003</v>
      </c>
      <c r="F88" s="36">
        <f>SUMIFS(СВЦЭМ!$D$33:$D$776,СВЦЭМ!$A$33:$A$776,$A88,СВЦЭМ!$B$33:$B$776,F$83)+'СЕТ СН'!$G$14+СВЦЭМ!$D$10+'СЕТ СН'!$G$6-'СЕТ СН'!$G$26</f>
        <v>858.27421418000006</v>
      </c>
      <c r="G88" s="36">
        <f>SUMIFS(СВЦЭМ!$D$33:$D$776,СВЦЭМ!$A$33:$A$776,$A88,СВЦЭМ!$B$33:$B$776,G$83)+'СЕТ СН'!$G$14+СВЦЭМ!$D$10+'СЕТ СН'!$G$6-'СЕТ СН'!$G$26</f>
        <v>864.98645389000001</v>
      </c>
      <c r="H88" s="36">
        <f>SUMIFS(СВЦЭМ!$D$33:$D$776,СВЦЭМ!$A$33:$A$776,$A88,СВЦЭМ!$B$33:$B$776,H$83)+'СЕТ СН'!$G$14+СВЦЭМ!$D$10+'СЕТ СН'!$G$6-'СЕТ СН'!$G$26</f>
        <v>857.78621983000005</v>
      </c>
      <c r="I88" s="36">
        <f>SUMIFS(СВЦЭМ!$D$33:$D$776,СВЦЭМ!$A$33:$A$776,$A88,СВЦЭМ!$B$33:$B$776,I$83)+'СЕТ СН'!$G$14+СВЦЭМ!$D$10+'СЕТ СН'!$G$6-'СЕТ СН'!$G$26</f>
        <v>804.19085043999996</v>
      </c>
      <c r="J88" s="36">
        <f>SUMIFS(СВЦЭМ!$D$33:$D$776,СВЦЭМ!$A$33:$A$776,$A88,СВЦЭМ!$B$33:$B$776,J$83)+'СЕТ СН'!$G$14+СВЦЭМ!$D$10+'СЕТ СН'!$G$6-'СЕТ СН'!$G$26</f>
        <v>809.54024761000005</v>
      </c>
      <c r="K88" s="36">
        <f>SUMIFS(СВЦЭМ!$D$33:$D$776,СВЦЭМ!$A$33:$A$776,$A88,СВЦЭМ!$B$33:$B$776,K$83)+'СЕТ СН'!$G$14+СВЦЭМ!$D$10+'СЕТ СН'!$G$6-'СЕТ СН'!$G$26</f>
        <v>823.27179957999999</v>
      </c>
      <c r="L88" s="36">
        <f>SUMIFS(СВЦЭМ!$D$33:$D$776,СВЦЭМ!$A$33:$A$776,$A88,СВЦЭМ!$B$33:$B$776,L$83)+'СЕТ СН'!$G$14+СВЦЭМ!$D$10+'СЕТ СН'!$G$6-'СЕТ СН'!$G$26</f>
        <v>829.91589391000002</v>
      </c>
      <c r="M88" s="36">
        <f>SUMIFS(СВЦЭМ!$D$33:$D$776,СВЦЭМ!$A$33:$A$776,$A88,СВЦЭМ!$B$33:$B$776,M$83)+'СЕТ СН'!$G$14+СВЦЭМ!$D$10+'СЕТ СН'!$G$6-'СЕТ СН'!$G$26</f>
        <v>824.29669557</v>
      </c>
      <c r="N88" s="36">
        <f>SUMIFS(СВЦЭМ!$D$33:$D$776,СВЦЭМ!$A$33:$A$776,$A88,СВЦЭМ!$B$33:$B$776,N$83)+'СЕТ СН'!$G$14+СВЦЭМ!$D$10+'СЕТ СН'!$G$6-'СЕТ СН'!$G$26</f>
        <v>814.62634156000001</v>
      </c>
      <c r="O88" s="36">
        <f>SUMIFS(СВЦЭМ!$D$33:$D$776,СВЦЭМ!$A$33:$A$776,$A88,СВЦЭМ!$B$33:$B$776,O$83)+'СЕТ СН'!$G$14+СВЦЭМ!$D$10+'СЕТ СН'!$G$6-'СЕТ СН'!$G$26</f>
        <v>817.55078772000002</v>
      </c>
      <c r="P88" s="36">
        <f>SUMIFS(СВЦЭМ!$D$33:$D$776,СВЦЭМ!$A$33:$A$776,$A88,СВЦЭМ!$B$33:$B$776,P$83)+'СЕТ СН'!$G$14+СВЦЭМ!$D$10+'СЕТ СН'!$G$6-'СЕТ СН'!$G$26</f>
        <v>819.05151293000006</v>
      </c>
      <c r="Q88" s="36">
        <f>SUMIFS(СВЦЭМ!$D$33:$D$776,СВЦЭМ!$A$33:$A$776,$A88,СВЦЭМ!$B$33:$B$776,Q$83)+'СЕТ СН'!$G$14+СВЦЭМ!$D$10+'СЕТ СН'!$G$6-'СЕТ СН'!$G$26</f>
        <v>803.14706546000002</v>
      </c>
      <c r="R88" s="36">
        <f>SUMIFS(СВЦЭМ!$D$33:$D$776,СВЦЭМ!$A$33:$A$776,$A88,СВЦЭМ!$B$33:$B$776,R$83)+'СЕТ СН'!$G$14+СВЦЭМ!$D$10+'СЕТ СН'!$G$6-'СЕТ СН'!$G$26</f>
        <v>763.23824155</v>
      </c>
      <c r="S88" s="36">
        <f>SUMIFS(СВЦЭМ!$D$33:$D$776,СВЦЭМ!$A$33:$A$776,$A88,СВЦЭМ!$B$33:$B$776,S$83)+'СЕТ СН'!$G$14+СВЦЭМ!$D$10+'СЕТ СН'!$G$6-'СЕТ СН'!$G$26</f>
        <v>743.58008030999997</v>
      </c>
      <c r="T88" s="36">
        <f>SUMIFS(СВЦЭМ!$D$33:$D$776,СВЦЭМ!$A$33:$A$776,$A88,СВЦЭМ!$B$33:$B$776,T$83)+'СЕТ СН'!$G$14+СВЦЭМ!$D$10+'СЕТ СН'!$G$6-'СЕТ СН'!$G$26</f>
        <v>771.71783617000006</v>
      </c>
      <c r="U88" s="36">
        <f>SUMIFS(СВЦЭМ!$D$33:$D$776,СВЦЭМ!$A$33:$A$776,$A88,СВЦЭМ!$B$33:$B$776,U$83)+'СЕТ СН'!$G$14+СВЦЭМ!$D$10+'СЕТ СН'!$G$6-'СЕТ СН'!$G$26</f>
        <v>749.04362370000001</v>
      </c>
      <c r="V88" s="36">
        <f>SUMIFS(СВЦЭМ!$D$33:$D$776,СВЦЭМ!$A$33:$A$776,$A88,СВЦЭМ!$B$33:$B$776,V$83)+'СЕТ СН'!$G$14+СВЦЭМ!$D$10+'СЕТ СН'!$G$6-'СЕТ СН'!$G$26</f>
        <v>754.23692248999998</v>
      </c>
      <c r="W88" s="36">
        <f>SUMIFS(СВЦЭМ!$D$33:$D$776,СВЦЭМ!$A$33:$A$776,$A88,СВЦЭМ!$B$33:$B$776,W$83)+'СЕТ СН'!$G$14+СВЦЭМ!$D$10+'СЕТ СН'!$G$6-'СЕТ СН'!$G$26</f>
        <v>743.02653062000002</v>
      </c>
      <c r="X88" s="36">
        <f>SUMIFS(СВЦЭМ!$D$33:$D$776,СВЦЭМ!$A$33:$A$776,$A88,СВЦЭМ!$B$33:$B$776,X$83)+'СЕТ СН'!$G$14+СВЦЭМ!$D$10+'СЕТ СН'!$G$6-'СЕТ СН'!$G$26</f>
        <v>716.30960295</v>
      </c>
      <c r="Y88" s="36">
        <f>SUMIFS(СВЦЭМ!$D$33:$D$776,СВЦЭМ!$A$33:$A$776,$A88,СВЦЭМ!$B$33:$B$776,Y$83)+'СЕТ СН'!$G$14+СВЦЭМ!$D$10+'СЕТ СН'!$G$6-'СЕТ СН'!$G$26</f>
        <v>749.56753050999998</v>
      </c>
    </row>
    <row r="89" spans="1:27" ht="15.75" x14ac:dyDescent="0.2">
      <c r="A89" s="35">
        <f t="shared" si="2"/>
        <v>43714</v>
      </c>
      <c r="B89" s="36">
        <f>SUMIFS(СВЦЭМ!$D$33:$D$776,СВЦЭМ!$A$33:$A$776,$A89,СВЦЭМ!$B$33:$B$776,B$83)+'СЕТ СН'!$G$14+СВЦЭМ!$D$10+'СЕТ СН'!$G$6-'СЕТ СН'!$G$26</f>
        <v>762.99942957999997</v>
      </c>
      <c r="C89" s="36">
        <f>SUMIFS(СВЦЭМ!$D$33:$D$776,СВЦЭМ!$A$33:$A$776,$A89,СВЦЭМ!$B$33:$B$776,C$83)+'СЕТ СН'!$G$14+СВЦЭМ!$D$10+'СЕТ СН'!$G$6-'СЕТ СН'!$G$26</f>
        <v>830.24448641000004</v>
      </c>
      <c r="D89" s="36">
        <f>SUMIFS(СВЦЭМ!$D$33:$D$776,СВЦЭМ!$A$33:$A$776,$A89,СВЦЭМ!$B$33:$B$776,D$83)+'СЕТ СН'!$G$14+СВЦЭМ!$D$10+'СЕТ СН'!$G$6-'СЕТ СН'!$G$26</f>
        <v>878.75164223000002</v>
      </c>
      <c r="E89" s="36">
        <f>SUMIFS(СВЦЭМ!$D$33:$D$776,СВЦЭМ!$A$33:$A$776,$A89,СВЦЭМ!$B$33:$B$776,E$83)+'СЕТ СН'!$G$14+СВЦЭМ!$D$10+'СЕТ СН'!$G$6-'СЕТ СН'!$G$26</f>
        <v>914.83382023000001</v>
      </c>
      <c r="F89" s="36">
        <f>SUMIFS(СВЦЭМ!$D$33:$D$776,СВЦЭМ!$A$33:$A$776,$A89,СВЦЭМ!$B$33:$B$776,F$83)+'СЕТ СН'!$G$14+СВЦЭМ!$D$10+'СЕТ СН'!$G$6-'СЕТ СН'!$G$26</f>
        <v>911.45731649000004</v>
      </c>
      <c r="G89" s="36">
        <f>SUMIFS(СВЦЭМ!$D$33:$D$776,СВЦЭМ!$A$33:$A$776,$A89,СВЦЭМ!$B$33:$B$776,G$83)+'СЕТ СН'!$G$14+СВЦЭМ!$D$10+'СЕТ СН'!$G$6-'СЕТ СН'!$G$26</f>
        <v>896.88121647000003</v>
      </c>
      <c r="H89" s="36">
        <f>SUMIFS(СВЦЭМ!$D$33:$D$776,СВЦЭМ!$A$33:$A$776,$A89,СВЦЭМ!$B$33:$B$776,H$83)+'СЕТ СН'!$G$14+СВЦЭМ!$D$10+'СЕТ СН'!$G$6-'СЕТ СН'!$G$26</f>
        <v>855.23982282999998</v>
      </c>
      <c r="I89" s="36">
        <f>SUMIFS(СВЦЭМ!$D$33:$D$776,СВЦЭМ!$A$33:$A$776,$A89,СВЦЭМ!$B$33:$B$776,I$83)+'СЕТ СН'!$G$14+СВЦЭМ!$D$10+'СЕТ СН'!$G$6-'СЕТ СН'!$G$26</f>
        <v>822.74817604999998</v>
      </c>
      <c r="J89" s="36">
        <f>SUMIFS(СВЦЭМ!$D$33:$D$776,СВЦЭМ!$A$33:$A$776,$A89,СВЦЭМ!$B$33:$B$776,J$83)+'СЕТ СН'!$G$14+СВЦЭМ!$D$10+'СЕТ СН'!$G$6-'СЕТ СН'!$G$26</f>
        <v>789.05198816000006</v>
      </c>
      <c r="K89" s="36">
        <f>SUMIFS(СВЦЭМ!$D$33:$D$776,СВЦЭМ!$A$33:$A$776,$A89,СВЦЭМ!$B$33:$B$776,K$83)+'СЕТ СН'!$G$14+СВЦЭМ!$D$10+'СЕТ СН'!$G$6-'СЕТ СН'!$G$26</f>
        <v>767.8503594</v>
      </c>
      <c r="L89" s="36">
        <f>SUMIFS(СВЦЭМ!$D$33:$D$776,СВЦЭМ!$A$33:$A$776,$A89,СВЦЭМ!$B$33:$B$776,L$83)+'СЕТ СН'!$G$14+СВЦЭМ!$D$10+'СЕТ СН'!$G$6-'СЕТ СН'!$G$26</f>
        <v>779.83775883999999</v>
      </c>
      <c r="M89" s="36">
        <f>SUMIFS(СВЦЭМ!$D$33:$D$776,СВЦЭМ!$A$33:$A$776,$A89,СВЦЭМ!$B$33:$B$776,M$83)+'СЕТ СН'!$G$14+СВЦЭМ!$D$10+'СЕТ СН'!$G$6-'СЕТ СН'!$G$26</f>
        <v>754.63451570000007</v>
      </c>
      <c r="N89" s="36">
        <f>SUMIFS(СВЦЭМ!$D$33:$D$776,СВЦЭМ!$A$33:$A$776,$A89,СВЦЭМ!$B$33:$B$776,N$83)+'СЕТ СН'!$G$14+СВЦЭМ!$D$10+'СЕТ СН'!$G$6-'СЕТ СН'!$G$26</f>
        <v>752.54444195999997</v>
      </c>
      <c r="O89" s="36">
        <f>SUMIFS(СВЦЭМ!$D$33:$D$776,СВЦЭМ!$A$33:$A$776,$A89,СВЦЭМ!$B$33:$B$776,O$83)+'СЕТ СН'!$G$14+СВЦЭМ!$D$10+'СЕТ СН'!$G$6-'СЕТ СН'!$G$26</f>
        <v>754.53665979000004</v>
      </c>
      <c r="P89" s="36">
        <f>SUMIFS(СВЦЭМ!$D$33:$D$776,СВЦЭМ!$A$33:$A$776,$A89,СВЦЭМ!$B$33:$B$776,P$83)+'СЕТ СН'!$G$14+СВЦЭМ!$D$10+'СЕТ СН'!$G$6-'СЕТ СН'!$G$26</f>
        <v>778.48182168000005</v>
      </c>
      <c r="Q89" s="36">
        <f>SUMIFS(СВЦЭМ!$D$33:$D$776,СВЦЭМ!$A$33:$A$776,$A89,СВЦЭМ!$B$33:$B$776,Q$83)+'СЕТ СН'!$G$14+СВЦЭМ!$D$10+'СЕТ СН'!$G$6-'СЕТ СН'!$G$26</f>
        <v>771.14900682999996</v>
      </c>
      <c r="R89" s="36">
        <f>SUMIFS(СВЦЭМ!$D$33:$D$776,СВЦЭМ!$A$33:$A$776,$A89,СВЦЭМ!$B$33:$B$776,R$83)+'СЕТ СН'!$G$14+СВЦЭМ!$D$10+'СЕТ СН'!$G$6-'СЕТ СН'!$G$26</f>
        <v>737.80859238000005</v>
      </c>
      <c r="S89" s="36">
        <f>SUMIFS(СВЦЭМ!$D$33:$D$776,СВЦЭМ!$A$33:$A$776,$A89,СВЦЭМ!$B$33:$B$776,S$83)+'СЕТ СН'!$G$14+СВЦЭМ!$D$10+'СЕТ СН'!$G$6-'СЕТ СН'!$G$26</f>
        <v>709.62295298999993</v>
      </c>
      <c r="T89" s="36">
        <f>SUMIFS(СВЦЭМ!$D$33:$D$776,СВЦЭМ!$A$33:$A$776,$A89,СВЦЭМ!$B$33:$B$776,T$83)+'СЕТ СН'!$G$14+СВЦЭМ!$D$10+'СЕТ СН'!$G$6-'СЕТ СН'!$G$26</f>
        <v>709.81724427999995</v>
      </c>
      <c r="U89" s="36">
        <f>SUMIFS(СВЦЭМ!$D$33:$D$776,СВЦЭМ!$A$33:$A$776,$A89,СВЦЭМ!$B$33:$B$776,U$83)+'СЕТ СН'!$G$14+СВЦЭМ!$D$10+'СЕТ СН'!$G$6-'СЕТ СН'!$G$26</f>
        <v>712.00532992000001</v>
      </c>
      <c r="V89" s="36">
        <f>SUMIFS(СВЦЭМ!$D$33:$D$776,СВЦЭМ!$A$33:$A$776,$A89,СВЦЭМ!$B$33:$B$776,V$83)+'СЕТ СН'!$G$14+СВЦЭМ!$D$10+'СЕТ СН'!$G$6-'СЕТ СН'!$G$26</f>
        <v>728.26304612000001</v>
      </c>
      <c r="W89" s="36">
        <f>SUMIFS(СВЦЭМ!$D$33:$D$776,СВЦЭМ!$A$33:$A$776,$A89,СВЦЭМ!$B$33:$B$776,W$83)+'СЕТ СН'!$G$14+СВЦЭМ!$D$10+'СЕТ СН'!$G$6-'СЕТ СН'!$G$26</f>
        <v>719.85070830999996</v>
      </c>
      <c r="X89" s="36">
        <f>SUMIFS(СВЦЭМ!$D$33:$D$776,СВЦЭМ!$A$33:$A$776,$A89,СВЦЭМ!$B$33:$B$776,X$83)+'СЕТ СН'!$G$14+СВЦЭМ!$D$10+'СЕТ СН'!$G$6-'СЕТ СН'!$G$26</f>
        <v>713.09920830999999</v>
      </c>
      <c r="Y89" s="36">
        <f>SUMIFS(СВЦЭМ!$D$33:$D$776,СВЦЭМ!$A$33:$A$776,$A89,СВЦЭМ!$B$33:$B$776,Y$83)+'СЕТ СН'!$G$14+СВЦЭМ!$D$10+'СЕТ СН'!$G$6-'СЕТ СН'!$G$26</f>
        <v>775.75368098000001</v>
      </c>
    </row>
    <row r="90" spans="1:27" ht="15.75" x14ac:dyDescent="0.2">
      <c r="A90" s="35">
        <f t="shared" si="2"/>
        <v>43715</v>
      </c>
      <c r="B90" s="36">
        <f>SUMIFS(СВЦЭМ!$D$33:$D$776,СВЦЭМ!$A$33:$A$776,$A90,СВЦЭМ!$B$33:$B$776,B$83)+'СЕТ СН'!$G$14+СВЦЭМ!$D$10+'СЕТ СН'!$G$6-'СЕТ СН'!$G$26</f>
        <v>805.50277222</v>
      </c>
      <c r="C90" s="36">
        <f>SUMIFS(СВЦЭМ!$D$33:$D$776,СВЦЭМ!$A$33:$A$776,$A90,СВЦЭМ!$B$33:$B$776,C$83)+'СЕТ СН'!$G$14+СВЦЭМ!$D$10+'СЕТ СН'!$G$6-'СЕТ СН'!$G$26</f>
        <v>843.46781899999996</v>
      </c>
      <c r="D90" s="36">
        <f>SUMIFS(СВЦЭМ!$D$33:$D$776,СВЦЭМ!$A$33:$A$776,$A90,СВЦЭМ!$B$33:$B$776,D$83)+'СЕТ СН'!$G$14+СВЦЭМ!$D$10+'СЕТ СН'!$G$6-'СЕТ СН'!$G$26</f>
        <v>864.31549390999999</v>
      </c>
      <c r="E90" s="36">
        <f>SUMIFS(СВЦЭМ!$D$33:$D$776,СВЦЭМ!$A$33:$A$776,$A90,СВЦЭМ!$B$33:$B$776,E$83)+'СЕТ СН'!$G$14+СВЦЭМ!$D$10+'СЕТ СН'!$G$6-'СЕТ СН'!$G$26</f>
        <v>874.50686117999999</v>
      </c>
      <c r="F90" s="36">
        <f>SUMIFS(СВЦЭМ!$D$33:$D$776,СВЦЭМ!$A$33:$A$776,$A90,СВЦЭМ!$B$33:$B$776,F$83)+'СЕТ СН'!$G$14+СВЦЭМ!$D$10+'СЕТ СН'!$G$6-'СЕТ СН'!$G$26</f>
        <v>878.93116684000006</v>
      </c>
      <c r="G90" s="36">
        <f>SUMIFS(СВЦЭМ!$D$33:$D$776,СВЦЭМ!$A$33:$A$776,$A90,СВЦЭМ!$B$33:$B$776,G$83)+'СЕТ СН'!$G$14+СВЦЭМ!$D$10+'СЕТ СН'!$G$6-'СЕТ СН'!$G$26</f>
        <v>881.87572388000001</v>
      </c>
      <c r="H90" s="36">
        <f>SUMIFS(СВЦЭМ!$D$33:$D$776,СВЦЭМ!$A$33:$A$776,$A90,СВЦЭМ!$B$33:$B$776,H$83)+'СЕТ СН'!$G$14+СВЦЭМ!$D$10+'СЕТ СН'!$G$6-'СЕТ СН'!$G$26</f>
        <v>845.82664580000005</v>
      </c>
      <c r="I90" s="36">
        <f>SUMIFS(СВЦЭМ!$D$33:$D$776,СВЦЭМ!$A$33:$A$776,$A90,СВЦЭМ!$B$33:$B$776,I$83)+'СЕТ СН'!$G$14+СВЦЭМ!$D$10+'СЕТ СН'!$G$6-'СЕТ СН'!$G$26</f>
        <v>798.98379060000002</v>
      </c>
      <c r="J90" s="36">
        <f>SUMIFS(СВЦЭМ!$D$33:$D$776,СВЦЭМ!$A$33:$A$776,$A90,СВЦЭМ!$B$33:$B$776,J$83)+'СЕТ СН'!$G$14+СВЦЭМ!$D$10+'СЕТ СН'!$G$6-'СЕТ СН'!$G$26</f>
        <v>763.28234387999998</v>
      </c>
      <c r="K90" s="36">
        <f>SUMIFS(СВЦЭМ!$D$33:$D$776,СВЦЭМ!$A$33:$A$776,$A90,СВЦЭМ!$B$33:$B$776,K$83)+'СЕТ СН'!$G$14+СВЦЭМ!$D$10+'СЕТ СН'!$G$6-'СЕТ СН'!$G$26</f>
        <v>763.28940568999997</v>
      </c>
      <c r="L90" s="36">
        <f>SUMIFS(СВЦЭМ!$D$33:$D$776,СВЦЭМ!$A$33:$A$776,$A90,СВЦЭМ!$B$33:$B$776,L$83)+'СЕТ СН'!$G$14+СВЦЭМ!$D$10+'СЕТ СН'!$G$6-'СЕТ СН'!$G$26</f>
        <v>788.33372933999999</v>
      </c>
      <c r="M90" s="36">
        <f>SUMIFS(СВЦЭМ!$D$33:$D$776,СВЦЭМ!$A$33:$A$776,$A90,СВЦЭМ!$B$33:$B$776,M$83)+'СЕТ СН'!$G$14+СВЦЭМ!$D$10+'СЕТ СН'!$G$6-'СЕТ СН'!$G$26</f>
        <v>751.22756255000002</v>
      </c>
      <c r="N90" s="36">
        <f>SUMIFS(СВЦЭМ!$D$33:$D$776,СВЦЭМ!$A$33:$A$776,$A90,СВЦЭМ!$B$33:$B$776,N$83)+'СЕТ СН'!$G$14+СВЦЭМ!$D$10+'СЕТ СН'!$G$6-'СЕТ СН'!$G$26</f>
        <v>794.11669277999999</v>
      </c>
      <c r="O90" s="36">
        <f>SUMIFS(СВЦЭМ!$D$33:$D$776,СВЦЭМ!$A$33:$A$776,$A90,СВЦЭМ!$B$33:$B$776,O$83)+'СЕТ СН'!$G$14+СВЦЭМ!$D$10+'СЕТ СН'!$G$6-'СЕТ СН'!$G$26</f>
        <v>767.54073505999997</v>
      </c>
      <c r="P90" s="36">
        <f>SUMIFS(СВЦЭМ!$D$33:$D$776,СВЦЭМ!$A$33:$A$776,$A90,СВЦЭМ!$B$33:$B$776,P$83)+'СЕТ СН'!$G$14+СВЦЭМ!$D$10+'СЕТ СН'!$G$6-'СЕТ СН'!$G$26</f>
        <v>767.73601727000005</v>
      </c>
      <c r="Q90" s="36">
        <f>SUMIFS(СВЦЭМ!$D$33:$D$776,СВЦЭМ!$A$33:$A$776,$A90,СВЦЭМ!$B$33:$B$776,Q$83)+'СЕТ СН'!$G$14+СВЦЭМ!$D$10+'СЕТ СН'!$G$6-'СЕТ СН'!$G$26</f>
        <v>765.72150415999999</v>
      </c>
      <c r="R90" s="36">
        <f>SUMIFS(СВЦЭМ!$D$33:$D$776,СВЦЭМ!$A$33:$A$776,$A90,СВЦЭМ!$B$33:$B$776,R$83)+'СЕТ СН'!$G$14+СВЦЭМ!$D$10+'СЕТ СН'!$G$6-'СЕТ СН'!$G$26</f>
        <v>729.83369895999999</v>
      </c>
      <c r="S90" s="36">
        <f>SUMIFS(СВЦЭМ!$D$33:$D$776,СВЦЭМ!$A$33:$A$776,$A90,СВЦЭМ!$B$33:$B$776,S$83)+'СЕТ СН'!$G$14+СВЦЭМ!$D$10+'СЕТ СН'!$G$6-'СЕТ СН'!$G$26</f>
        <v>706.23453052000002</v>
      </c>
      <c r="T90" s="36">
        <f>SUMIFS(СВЦЭМ!$D$33:$D$776,СВЦЭМ!$A$33:$A$776,$A90,СВЦЭМ!$B$33:$B$776,T$83)+'СЕТ СН'!$G$14+СВЦЭМ!$D$10+'СЕТ СН'!$G$6-'СЕТ СН'!$G$26</f>
        <v>707.35118719000002</v>
      </c>
      <c r="U90" s="36">
        <f>SUMIFS(СВЦЭМ!$D$33:$D$776,СВЦЭМ!$A$33:$A$776,$A90,СВЦЭМ!$B$33:$B$776,U$83)+'СЕТ СН'!$G$14+СВЦЭМ!$D$10+'СЕТ СН'!$G$6-'СЕТ СН'!$G$26</f>
        <v>710.01721898999995</v>
      </c>
      <c r="V90" s="36">
        <f>SUMIFS(СВЦЭМ!$D$33:$D$776,СВЦЭМ!$A$33:$A$776,$A90,СВЦЭМ!$B$33:$B$776,V$83)+'СЕТ СН'!$G$14+СВЦЭМ!$D$10+'СЕТ СН'!$G$6-'СЕТ СН'!$G$26</f>
        <v>723.51902942000004</v>
      </c>
      <c r="W90" s="36">
        <f>SUMIFS(СВЦЭМ!$D$33:$D$776,СВЦЭМ!$A$33:$A$776,$A90,СВЦЭМ!$B$33:$B$776,W$83)+'СЕТ СН'!$G$14+СВЦЭМ!$D$10+'СЕТ СН'!$G$6-'СЕТ СН'!$G$26</f>
        <v>719.55375081</v>
      </c>
      <c r="X90" s="36">
        <f>SUMIFS(СВЦЭМ!$D$33:$D$776,СВЦЭМ!$A$33:$A$776,$A90,СВЦЭМ!$B$33:$B$776,X$83)+'СЕТ СН'!$G$14+СВЦЭМ!$D$10+'СЕТ СН'!$G$6-'СЕТ СН'!$G$26</f>
        <v>701.48842578999995</v>
      </c>
      <c r="Y90" s="36">
        <f>SUMIFS(СВЦЭМ!$D$33:$D$776,СВЦЭМ!$A$33:$A$776,$A90,СВЦЭМ!$B$33:$B$776,Y$83)+'СЕТ СН'!$G$14+СВЦЭМ!$D$10+'СЕТ СН'!$G$6-'СЕТ СН'!$G$26</f>
        <v>764.27141003999998</v>
      </c>
    </row>
    <row r="91" spans="1:27" ht="15.75" x14ac:dyDescent="0.2">
      <c r="A91" s="35">
        <f t="shared" si="2"/>
        <v>43716</v>
      </c>
      <c r="B91" s="36">
        <f>SUMIFS(СВЦЭМ!$D$33:$D$776,СВЦЭМ!$A$33:$A$776,$A91,СВЦЭМ!$B$33:$B$776,B$83)+'СЕТ СН'!$G$14+СВЦЭМ!$D$10+'СЕТ СН'!$G$6-'СЕТ СН'!$G$26</f>
        <v>807.16744691999997</v>
      </c>
      <c r="C91" s="36">
        <f>SUMIFS(СВЦЭМ!$D$33:$D$776,СВЦЭМ!$A$33:$A$776,$A91,СВЦЭМ!$B$33:$B$776,C$83)+'СЕТ СН'!$G$14+СВЦЭМ!$D$10+'СЕТ СН'!$G$6-'СЕТ СН'!$G$26</f>
        <v>837.03969532999997</v>
      </c>
      <c r="D91" s="36">
        <f>SUMIFS(СВЦЭМ!$D$33:$D$776,СВЦЭМ!$A$33:$A$776,$A91,СВЦЭМ!$B$33:$B$776,D$83)+'СЕТ СН'!$G$14+СВЦЭМ!$D$10+'СЕТ СН'!$G$6-'СЕТ СН'!$G$26</f>
        <v>852.05848964000006</v>
      </c>
      <c r="E91" s="36">
        <f>SUMIFS(СВЦЭМ!$D$33:$D$776,СВЦЭМ!$A$33:$A$776,$A91,СВЦЭМ!$B$33:$B$776,E$83)+'СЕТ СН'!$G$14+СВЦЭМ!$D$10+'СЕТ СН'!$G$6-'СЕТ СН'!$G$26</f>
        <v>862.95409943000004</v>
      </c>
      <c r="F91" s="36">
        <f>SUMIFS(СВЦЭМ!$D$33:$D$776,СВЦЭМ!$A$33:$A$776,$A91,СВЦЭМ!$B$33:$B$776,F$83)+'СЕТ СН'!$G$14+СВЦЭМ!$D$10+'СЕТ СН'!$G$6-'СЕТ СН'!$G$26</f>
        <v>865.16440370999999</v>
      </c>
      <c r="G91" s="36">
        <f>SUMIFS(СВЦЭМ!$D$33:$D$776,СВЦЭМ!$A$33:$A$776,$A91,СВЦЭМ!$B$33:$B$776,G$83)+'СЕТ СН'!$G$14+СВЦЭМ!$D$10+'СЕТ СН'!$G$6-'СЕТ СН'!$G$26</f>
        <v>862.28970656000001</v>
      </c>
      <c r="H91" s="36">
        <f>SUMIFS(СВЦЭМ!$D$33:$D$776,СВЦЭМ!$A$33:$A$776,$A91,СВЦЭМ!$B$33:$B$776,H$83)+'СЕТ СН'!$G$14+СВЦЭМ!$D$10+'СЕТ СН'!$G$6-'СЕТ СН'!$G$26</f>
        <v>841.69926177000002</v>
      </c>
      <c r="I91" s="36">
        <f>SUMIFS(СВЦЭМ!$D$33:$D$776,СВЦЭМ!$A$33:$A$776,$A91,СВЦЭМ!$B$33:$B$776,I$83)+'СЕТ СН'!$G$14+СВЦЭМ!$D$10+'СЕТ СН'!$G$6-'СЕТ СН'!$G$26</f>
        <v>822.46519685999999</v>
      </c>
      <c r="J91" s="36">
        <f>SUMIFS(СВЦЭМ!$D$33:$D$776,СВЦЭМ!$A$33:$A$776,$A91,СВЦЭМ!$B$33:$B$776,J$83)+'СЕТ СН'!$G$14+СВЦЭМ!$D$10+'СЕТ СН'!$G$6-'СЕТ СН'!$G$26</f>
        <v>804.46573480999996</v>
      </c>
      <c r="K91" s="36">
        <f>SUMIFS(СВЦЭМ!$D$33:$D$776,СВЦЭМ!$A$33:$A$776,$A91,СВЦЭМ!$B$33:$B$776,K$83)+'СЕТ СН'!$G$14+СВЦЭМ!$D$10+'СЕТ СН'!$G$6-'СЕТ СН'!$G$26</f>
        <v>780.13023871999997</v>
      </c>
      <c r="L91" s="36">
        <f>SUMIFS(СВЦЭМ!$D$33:$D$776,СВЦЭМ!$A$33:$A$776,$A91,СВЦЭМ!$B$33:$B$776,L$83)+'СЕТ СН'!$G$14+СВЦЭМ!$D$10+'СЕТ СН'!$G$6-'СЕТ СН'!$G$26</f>
        <v>781.14166657999999</v>
      </c>
      <c r="M91" s="36">
        <f>SUMIFS(СВЦЭМ!$D$33:$D$776,СВЦЭМ!$A$33:$A$776,$A91,СВЦЭМ!$B$33:$B$776,M$83)+'СЕТ СН'!$G$14+СВЦЭМ!$D$10+'СЕТ СН'!$G$6-'СЕТ СН'!$G$26</f>
        <v>758.16530052999997</v>
      </c>
      <c r="N91" s="36">
        <f>SUMIFS(СВЦЭМ!$D$33:$D$776,СВЦЭМ!$A$33:$A$776,$A91,СВЦЭМ!$B$33:$B$776,N$83)+'СЕТ СН'!$G$14+СВЦЭМ!$D$10+'СЕТ СН'!$G$6-'СЕТ СН'!$G$26</f>
        <v>765.44034815999999</v>
      </c>
      <c r="O91" s="36">
        <f>SUMIFS(СВЦЭМ!$D$33:$D$776,СВЦЭМ!$A$33:$A$776,$A91,СВЦЭМ!$B$33:$B$776,O$83)+'СЕТ СН'!$G$14+СВЦЭМ!$D$10+'СЕТ СН'!$G$6-'СЕТ СН'!$G$26</f>
        <v>769.39923763000002</v>
      </c>
      <c r="P91" s="36">
        <f>SUMIFS(СВЦЭМ!$D$33:$D$776,СВЦЭМ!$A$33:$A$776,$A91,СВЦЭМ!$B$33:$B$776,P$83)+'СЕТ СН'!$G$14+СВЦЭМ!$D$10+'СЕТ СН'!$G$6-'СЕТ СН'!$G$26</f>
        <v>766.89544533000003</v>
      </c>
      <c r="Q91" s="36">
        <f>SUMIFS(СВЦЭМ!$D$33:$D$776,СВЦЭМ!$A$33:$A$776,$A91,СВЦЭМ!$B$33:$B$776,Q$83)+'СЕТ СН'!$G$14+СВЦЭМ!$D$10+'СЕТ СН'!$G$6-'СЕТ СН'!$G$26</f>
        <v>774.57114606000005</v>
      </c>
      <c r="R91" s="36">
        <f>SUMIFS(СВЦЭМ!$D$33:$D$776,СВЦЭМ!$A$33:$A$776,$A91,СВЦЭМ!$B$33:$B$776,R$83)+'СЕТ СН'!$G$14+СВЦЭМ!$D$10+'СЕТ СН'!$G$6-'СЕТ СН'!$G$26</f>
        <v>736.15690255000004</v>
      </c>
      <c r="S91" s="36">
        <f>SUMIFS(СВЦЭМ!$D$33:$D$776,СВЦЭМ!$A$33:$A$776,$A91,СВЦЭМ!$B$33:$B$776,S$83)+'СЕТ СН'!$G$14+СВЦЭМ!$D$10+'СЕТ СН'!$G$6-'СЕТ СН'!$G$26</f>
        <v>703.83502976</v>
      </c>
      <c r="T91" s="36">
        <f>SUMIFS(СВЦЭМ!$D$33:$D$776,СВЦЭМ!$A$33:$A$776,$A91,СВЦЭМ!$B$33:$B$776,T$83)+'СЕТ СН'!$G$14+СВЦЭМ!$D$10+'СЕТ СН'!$G$6-'СЕТ СН'!$G$26</f>
        <v>709.85080672999993</v>
      </c>
      <c r="U91" s="36">
        <f>SUMIFS(СВЦЭМ!$D$33:$D$776,СВЦЭМ!$A$33:$A$776,$A91,СВЦЭМ!$B$33:$B$776,U$83)+'СЕТ СН'!$G$14+СВЦЭМ!$D$10+'СЕТ СН'!$G$6-'СЕТ СН'!$G$26</f>
        <v>720.20777342999997</v>
      </c>
      <c r="V91" s="36">
        <f>SUMIFS(СВЦЭМ!$D$33:$D$776,СВЦЭМ!$A$33:$A$776,$A91,СВЦЭМ!$B$33:$B$776,V$83)+'СЕТ СН'!$G$14+СВЦЭМ!$D$10+'СЕТ СН'!$G$6-'СЕТ СН'!$G$26</f>
        <v>740.88153096999997</v>
      </c>
      <c r="W91" s="36">
        <f>SUMIFS(СВЦЭМ!$D$33:$D$776,СВЦЭМ!$A$33:$A$776,$A91,СВЦЭМ!$B$33:$B$776,W$83)+'СЕТ СН'!$G$14+СВЦЭМ!$D$10+'СЕТ СН'!$G$6-'СЕТ СН'!$G$26</f>
        <v>734.70975754000006</v>
      </c>
      <c r="X91" s="36">
        <f>SUMIFS(СВЦЭМ!$D$33:$D$776,СВЦЭМ!$A$33:$A$776,$A91,СВЦЭМ!$B$33:$B$776,X$83)+'СЕТ СН'!$G$14+СВЦЭМ!$D$10+'СЕТ СН'!$G$6-'СЕТ СН'!$G$26</f>
        <v>695.78589024999997</v>
      </c>
      <c r="Y91" s="36">
        <f>SUMIFS(СВЦЭМ!$D$33:$D$776,СВЦЭМ!$A$33:$A$776,$A91,СВЦЭМ!$B$33:$B$776,Y$83)+'СЕТ СН'!$G$14+СВЦЭМ!$D$10+'СЕТ СН'!$G$6-'СЕТ СН'!$G$26</f>
        <v>717.14480618999994</v>
      </c>
    </row>
    <row r="92" spans="1:27" ht="15.75" x14ac:dyDescent="0.2">
      <c r="A92" s="35">
        <f t="shared" si="2"/>
        <v>43717</v>
      </c>
      <c r="B92" s="36">
        <f>SUMIFS(СВЦЭМ!$D$33:$D$776,СВЦЭМ!$A$33:$A$776,$A92,СВЦЭМ!$B$33:$B$776,B$83)+'СЕТ СН'!$G$14+СВЦЭМ!$D$10+'СЕТ СН'!$G$6-'СЕТ СН'!$G$26</f>
        <v>776.34281695000004</v>
      </c>
      <c r="C92" s="36">
        <f>SUMIFS(СВЦЭМ!$D$33:$D$776,СВЦЭМ!$A$33:$A$776,$A92,СВЦЭМ!$B$33:$B$776,C$83)+'СЕТ СН'!$G$14+СВЦЭМ!$D$10+'СЕТ СН'!$G$6-'СЕТ СН'!$G$26</f>
        <v>856.98797927999999</v>
      </c>
      <c r="D92" s="36">
        <f>SUMIFS(СВЦЭМ!$D$33:$D$776,СВЦЭМ!$A$33:$A$776,$A92,СВЦЭМ!$B$33:$B$776,D$83)+'СЕТ СН'!$G$14+СВЦЭМ!$D$10+'СЕТ СН'!$G$6-'СЕТ СН'!$G$26</f>
        <v>874.00981368999999</v>
      </c>
      <c r="E92" s="36">
        <f>SUMIFS(СВЦЭМ!$D$33:$D$776,СВЦЭМ!$A$33:$A$776,$A92,СВЦЭМ!$B$33:$B$776,E$83)+'СЕТ СН'!$G$14+СВЦЭМ!$D$10+'СЕТ СН'!$G$6-'СЕТ СН'!$G$26</f>
        <v>893.63016388000005</v>
      </c>
      <c r="F92" s="36">
        <f>SUMIFS(СВЦЭМ!$D$33:$D$776,СВЦЭМ!$A$33:$A$776,$A92,СВЦЭМ!$B$33:$B$776,F$83)+'СЕТ СН'!$G$14+СВЦЭМ!$D$10+'СЕТ СН'!$G$6-'СЕТ СН'!$G$26</f>
        <v>895.84803635000003</v>
      </c>
      <c r="G92" s="36">
        <f>SUMIFS(СВЦЭМ!$D$33:$D$776,СВЦЭМ!$A$33:$A$776,$A92,СВЦЭМ!$B$33:$B$776,G$83)+'СЕТ СН'!$G$14+СВЦЭМ!$D$10+'СЕТ СН'!$G$6-'СЕТ СН'!$G$26</f>
        <v>889.19298054000001</v>
      </c>
      <c r="H92" s="36">
        <f>SUMIFS(СВЦЭМ!$D$33:$D$776,СВЦЭМ!$A$33:$A$776,$A92,СВЦЭМ!$B$33:$B$776,H$83)+'СЕТ СН'!$G$14+СВЦЭМ!$D$10+'СЕТ СН'!$G$6-'СЕТ СН'!$G$26</f>
        <v>831.64102858000001</v>
      </c>
      <c r="I92" s="36">
        <f>SUMIFS(СВЦЭМ!$D$33:$D$776,СВЦЭМ!$A$33:$A$776,$A92,СВЦЭМ!$B$33:$B$776,I$83)+'СЕТ СН'!$G$14+СВЦЭМ!$D$10+'СЕТ СН'!$G$6-'СЕТ СН'!$G$26</f>
        <v>782.62040294999997</v>
      </c>
      <c r="J92" s="36">
        <f>SUMIFS(СВЦЭМ!$D$33:$D$776,СВЦЭМ!$A$33:$A$776,$A92,СВЦЭМ!$B$33:$B$776,J$83)+'СЕТ СН'!$G$14+СВЦЭМ!$D$10+'СЕТ СН'!$G$6-'СЕТ СН'!$G$26</f>
        <v>736.76104611000005</v>
      </c>
      <c r="K92" s="36">
        <f>SUMIFS(СВЦЭМ!$D$33:$D$776,СВЦЭМ!$A$33:$A$776,$A92,СВЦЭМ!$B$33:$B$776,K$83)+'СЕТ СН'!$G$14+СВЦЭМ!$D$10+'СЕТ СН'!$G$6-'СЕТ СН'!$G$26</f>
        <v>716.60049155000002</v>
      </c>
      <c r="L92" s="36">
        <f>SUMIFS(СВЦЭМ!$D$33:$D$776,СВЦЭМ!$A$33:$A$776,$A92,СВЦЭМ!$B$33:$B$776,L$83)+'СЕТ СН'!$G$14+СВЦЭМ!$D$10+'СЕТ СН'!$G$6-'СЕТ СН'!$G$26</f>
        <v>714.19324455999993</v>
      </c>
      <c r="M92" s="36">
        <f>SUMIFS(СВЦЭМ!$D$33:$D$776,СВЦЭМ!$A$33:$A$776,$A92,СВЦЭМ!$B$33:$B$776,M$83)+'СЕТ СН'!$G$14+СВЦЭМ!$D$10+'СЕТ СН'!$G$6-'СЕТ СН'!$G$26</f>
        <v>709.55206540999995</v>
      </c>
      <c r="N92" s="36">
        <f>SUMIFS(СВЦЭМ!$D$33:$D$776,СВЦЭМ!$A$33:$A$776,$A92,СВЦЭМ!$B$33:$B$776,N$83)+'СЕТ СН'!$G$14+СВЦЭМ!$D$10+'СЕТ СН'!$G$6-'СЕТ СН'!$G$26</f>
        <v>713.82404575999999</v>
      </c>
      <c r="O92" s="36">
        <f>SUMIFS(СВЦЭМ!$D$33:$D$776,СВЦЭМ!$A$33:$A$776,$A92,СВЦЭМ!$B$33:$B$776,O$83)+'СЕТ СН'!$G$14+СВЦЭМ!$D$10+'СЕТ СН'!$G$6-'СЕТ СН'!$G$26</f>
        <v>717.39290618999996</v>
      </c>
      <c r="P92" s="36">
        <f>SUMIFS(СВЦЭМ!$D$33:$D$776,СВЦЭМ!$A$33:$A$776,$A92,СВЦЭМ!$B$33:$B$776,P$83)+'СЕТ СН'!$G$14+СВЦЭМ!$D$10+'СЕТ СН'!$G$6-'СЕТ СН'!$G$26</f>
        <v>721.54472049000003</v>
      </c>
      <c r="Q92" s="36">
        <f>SUMIFS(СВЦЭМ!$D$33:$D$776,СВЦЭМ!$A$33:$A$776,$A92,СВЦЭМ!$B$33:$B$776,Q$83)+'СЕТ СН'!$G$14+СВЦЭМ!$D$10+'СЕТ СН'!$G$6-'СЕТ СН'!$G$26</f>
        <v>727.39879774999997</v>
      </c>
      <c r="R92" s="36">
        <f>SUMIFS(СВЦЭМ!$D$33:$D$776,СВЦЭМ!$A$33:$A$776,$A92,СВЦЭМ!$B$33:$B$776,R$83)+'СЕТ СН'!$G$14+СВЦЭМ!$D$10+'СЕТ СН'!$G$6-'СЕТ СН'!$G$26</f>
        <v>723.1608367</v>
      </c>
      <c r="S92" s="36">
        <f>SUMIFS(СВЦЭМ!$D$33:$D$776,СВЦЭМ!$A$33:$A$776,$A92,СВЦЭМ!$B$33:$B$776,S$83)+'СЕТ СН'!$G$14+СВЦЭМ!$D$10+'СЕТ СН'!$G$6-'СЕТ СН'!$G$26</f>
        <v>722.99393978000001</v>
      </c>
      <c r="T92" s="36">
        <f>SUMIFS(СВЦЭМ!$D$33:$D$776,СВЦЭМ!$A$33:$A$776,$A92,СВЦЭМ!$B$33:$B$776,T$83)+'СЕТ СН'!$G$14+СВЦЭМ!$D$10+'СЕТ СН'!$G$6-'СЕТ СН'!$G$26</f>
        <v>712.45540670000003</v>
      </c>
      <c r="U92" s="36">
        <f>SUMIFS(СВЦЭМ!$D$33:$D$776,СВЦЭМ!$A$33:$A$776,$A92,СВЦЭМ!$B$33:$B$776,U$83)+'СЕТ СН'!$G$14+СВЦЭМ!$D$10+'СЕТ СН'!$G$6-'СЕТ СН'!$G$26</f>
        <v>717.14990554000008</v>
      </c>
      <c r="V92" s="36">
        <f>SUMIFS(СВЦЭМ!$D$33:$D$776,СВЦЭМ!$A$33:$A$776,$A92,СВЦЭМ!$B$33:$B$776,V$83)+'СЕТ СН'!$G$14+СВЦЭМ!$D$10+'СЕТ СН'!$G$6-'СЕТ СН'!$G$26</f>
        <v>734.47455265999997</v>
      </c>
      <c r="W92" s="36">
        <f>SUMIFS(СВЦЭМ!$D$33:$D$776,СВЦЭМ!$A$33:$A$776,$A92,СВЦЭМ!$B$33:$B$776,W$83)+'СЕТ СН'!$G$14+СВЦЭМ!$D$10+'СЕТ СН'!$G$6-'СЕТ СН'!$G$26</f>
        <v>726.98748626999998</v>
      </c>
      <c r="X92" s="36">
        <f>SUMIFS(СВЦЭМ!$D$33:$D$776,СВЦЭМ!$A$33:$A$776,$A92,СВЦЭМ!$B$33:$B$776,X$83)+'СЕТ СН'!$G$14+СВЦЭМ!$D$10+'СЕТ СН'!$G$6-'СЕТ СН'!$G$26</f>
        <v>716.95037099000001</v>
      </c>
      <c r="Y92" s="36">
        <f>SUMIFS(СВЦЭМ!$D$33:$D$776,СВЦЭМ!$A$33:$A$776,$A92,СВЦЭМ!$B$33:$B$776,Y$83)+'СЕТ СН'!$G$14+СВЦЭМ!$D$10+'СЕТ СН'!$G$6-'СЕТ СН'!$G$26</f>
        <v>751.14208383000005</v>
      </c>
    </row>
    <row r="93" spans="1:27" ht="15.75" x14ac:dyDescent="0.2">
      <c r="A93" s="35">
        <f t="shared" si="2"/>
        <v>43718</v>
      </c>
      <c r="B93" s="36">
        <f>SUMIFS(СВЦЭМ!$D$33:$D$776,СВЦЭМ!$A$33:$A$776,$A93,СВЦЭМ!$B$33:$B$776,B$83)+'СЕТ СН'!$G$14+СВЦЭМ!$D$10+'СЕТ СН'!$G$6-'СЕТ СН'!$G$26</f>
        <v>793.26435232000006</v>
      </c>
      <c r="C93" s="36">
        <f>SUMIFS(СВЦЭМ!$D$33:$D$776,СВЦЭМ!$A$33:$A$776,$A93,СВЦЭМ!$B$33:$B$776,C$83)+'СЕТ СН'!$G$14+СВЦЭМ!$D$10+'СЕТ СН'!$G$6-'СЕТ СН'!$G$26</f>
        <v>814.10044210000001</v>
      </c>
      <c r="D93" s="36">
        <f>SUMIFS(СВЦЭМ!$D$33:$D$776,СВЦЭМ!$A$33:$A$776,$A93,СВЦЭМ!$B$33:$B$776,D$83)+'СЕТ СН'!$G$14+СВЦЭМ!$D$10+'СЕТ СН'!$G$6-'СЕТ СН'!$G$26</f>
        <v>828.63188935000005</v>
      </c>
      <c r="E93" s="36">
        <f>SUMIFS(СВЦЭМ!$D$33:$D$776,СВЦЭМ!$A$33:$A$776,$A93,СВЦЭМ!$B$33:$B$776,E$83)+'СЕТ СН'!$G$14+СВЦЭМ!$D$10+'СЕТ СН'!$G$6-'СЕТ СН'!$G$26</f>
        <v>831.55249000000003</v>
      </c>
      <c r="F93" s="36">
        <f>SUMIFS(СВЦЭМ!$D$33:$D$776,СВЦЭМ!$A$33:$A$776,$A93,СВЦЭМ!$B$33:$B$776,F$83)+'СЕТ СН'!$G$14+СВЦЭМ!$D$10+'СЕТ СН'!$G$6-'СЕТ СН'!$G$26</f>
        <v>822.05987039000001</v>
      </c>
      <c r="G93" s="36">
        <f>SUMIFS(СВЦЭМ!$D$33:$D$776,СВЦЭМ!$A$33:$A$776,$A93,СВЦЭМ!$B$33:$B$776,G$83)+'СЕТ СН'!$G$14+СВЦЭМ!$D$10+'СЕТ СН'!$G$6-'СЕТ СН'!$G$26</f>
        <v>818.93158355000003</v>
      </c>
      <c r="H93" s="36">
        <f>SUMIFS(СВЦЭМ!$D$33:$D$776,СВЦЭМ!$A$33:$A$776,$A93,СВЦЭМ!$B$33:$B$776,H$83)+'СЕТ СН'!$G$14+СВЦЭМ!$D$10+'СЕТ СН'!$G$6-'СЕТ СН'!$G$26</f>
        <v>797.48107005999998</v>
      </c>
      <c r="I93" s="36">
        <f>SUMIFS(СВЦЭМ!$D$33:$D$776,СВЦЭМ!$A$33:$A$776,$A93,СВЦЭМ!$B$33:$B$776,I$83)+'СЕТ СН'!$G$14+СВЦЭМ!$D$10+'СЕТ СН'!$G$6-'СЕТ СН'!$G$26</f>
        <v>788.08073954999998</v>
      </c>
      <c r="J93" s="36">
        <f>SUMIFS(СВЦЭМ!$D$33:$D$776,СВЦЭМ!$A$33:$A$776,$A93,СВЦЭМ!$B$33:$B$776,J$83)+'СЕТ СН'!$G$14+СВЦЭМ!$D$10+'СЕТ СН'!$G$6-'СЕТ СН'!$G$26</f>
        <v>809.22959413000001</v>
      </c>
      <c r="K93" s="36">
        <f>SUMIFS(СВЦЭМ!$D$33:$D$776,СВЦЭМ!$A$33:$A$776,$A93,СВЦЭМ!$B$33:$B$776,K$83)+'СЕТ СН'!$G$14+СВЦЭМ!$D$10+'СЕТ СН'!$G$6-'СЕТ СН'!$G$26</f>
        <v>810.39280283000005</v>
      </c>
      <c r="L93" s="36">
        <f>SUMIFS(СВЦЭМ!$D$33:$D$776,СВЦЭМ!$A$33:$A$776,$A93,СВЦЭМ!$B$33:$B$776,L$83)+'СЕТ СН'!$G$14+СВЦЭМ!$D$10+'СЕТ СН'!$G$6-'СЕТ СН'!$G$26</f>
        <v>821.08640797999999</v>
      </c>
      <c r="M93" s="36">
        <f>SUMIFS(СВЦЭМ!$D$33:$D$776,СВЦЭМ!$A$33:$A$776,$A93,СВЦЭМ!$B$33:$B$776,M$83)+'СЕТ СН'!$G$14+СВЦЭМ!$D$10+'СЕТ СН'!$G$6-'СЕТ СН'!$G$26</f>
        <v>814.37549211999999</v>
      </c>
      <c r="N93" s="36">
        <f>SUMIFS(СВЦЭМ!$D$33:$D$776,СВЦЭМ!$A$33:$A$776,$A93,СВЦЭМ!$B$33:$B$776,N$83)+'СЕТ СН'!$G$14+СВЦЭМ!$D$10+'СЕТ СН'!$G$6-'СЕТ СН'!$G$26</f>
        <v>809.67474367</v>
      </c>
      <c r="O93" s="36">
        <f>SUMIFS(СВЦЭМ!$D$33:$D$776,СВЦЭМ!$A$33:$A$776,$A93,СВЦЭМ!$B$33:$B$776,O$83)+'СЕТ СН'!$G$14+СВЦЭМ!$D$10+'СЕТ СН'!$G$6-'СЕТ СН'!$G$26</f>
        <v>809.72345716000007</v>
      </c>
      <c r="P93" s="36">
        <f>SUMIFS(СВЦЭМ!$D$33:$D$776,СВЦЭМ!$A$33:$A$776,$A93,СВЦЭМ!$B$33:$B$776,P$83)+'СЕТ СН'!$G$14+СВЦЭМ!$D$10+'СЕТ СН'!$G$6-'СЕТ СН'!$G$26</f>
        <v>810.62495601000001</v>
      </c>
      <c r="Q93" s="36">
        <f>SUMIFS(СВЦЭМ!$D$33:$D$776,СВЦЭМ!$A$33:$A$776,$A93,СВЦЭМ!$B$33:$B$776,Q$83)+'СЕТ СН'!$G$14+СВЦЭМ!$D$10+'СЕТ СН'!$G$6-'СЕТ СН'!$G$26</f>
        <v>806.74123638000003</v>
      </c>
      <c r="R93" s="36">
        <f>SUMIFS(СВЦЭМ!$D$33:$D$776,СВЦЭМ!$A$33:$A$776,$A93,СВЦЭМ!$B$33:$B$776,R$83)+'СЕТ СН'!$G$14+СВЦЭМ!$D$10+'СЕТ СН'!$G$6-'СЕТ СН'!$G$26</f>
        <v>802.07324717000006</v>
      </c>
      <c r="S93" s="36">
        <f>SUMIFS(СВЦЭМ!$D$33:$D$776,СВЦЭМ!$A$33:$A$776,$A93,СВЦЭМ!$B$33:$B$776,S$83)+'СЕТ СН'!$G$14+СВЦЭМ!$D$10+'СЕТ СН'!$G$6-'СЕТ СН'!$G$26</f>
        <v>797.06987597</v>
      </c>
      <c r="T93" s="36">
        <f>SUMIFS(СВЦЭМ!$D$33:$D$776,СВЦЭМ!$A$33:$A$776,$A93,СВЦЭМ!$B$33:$B$776,T$83)+'СЕТ СН'!$G$14+СВЦЭМ!$D$10+'СЕТ СН'!$G$6-'СЕТ СН'!$G$26</f>
        <v>805.77311707000001</v>
      </c>
      <c r="U93" s="36">
        <f>SUMIFS(СВЦЭМ!$D$33:$D$776,СВЦЭМ!$A$33:$A$776,$A93,СВЦЭМ!$B$33:$B$776,U$83)+'СЕТ СН'!$G$14+СВЦЭМ!$D$10+'СЕТ СН'!$G$6-'СЕТ СН'!$G$26</f>
        <v>816.32914953</v>
      </c>
      <c r="V93" s="36">
        <f>SUMIFS(СВЦЭМ!$D$33:$D$776,СВЦЭМ!$A$33:$A$776,$A93,СВЦЭМ!$B$33:$B$776,V$83)+'СЕТ СН'!$G$14+СВЦЭМ!$D$10+'СЕТ СН'!$G$6-'СЕТ СН'!$G$26</f>
        <v>829.08481381000001</v>
      </c>
      <c r="W93" s="36">
        <f>SUMIFS(СВЦЭМ!$D$33:$D$776,СВЦЭМ!$A$33:$A$776,$A93,СВЦЭМ!$B$33:$B$776,W$83)+'СЕТ СН'!$G$14+СВЦЭМ!$D$10+'СЕТ СН'!$G$6-'СЕТ СН'!$G$26</f>
        <v>813.11106654000002</v>
      </c>
      <c r="X93" s="36">
        <f>SUMIFS(СВЦЭМ!$D$33:$D$776,СВЦЭМ!$A$33:$A$776,$A93,СВЦЭМ!$B$33:$B$776,X$83)+'СЕТ СН'!$G$14+СВЦЭМ!$D$10+'СЕТ СН'!$G$6-'СЕТ СН'!$G$26</f>
        <v>786.20687504</v>
      </c>
      <c r="Y93" s="36">
        <f>SUMIFS(СВЦЭМ!$D$33:$D$776,СВЦЭМ!$A$33:$A$776,$A93,СВЦЭМ!$B$33:$B$776,Y$83)+'СЕТ СН'!$G$14+СВЦЭМ!$D$10+'СЕТ СН'!$G$6-'СЕТ СН'!$G$26</f>
        <v>800.27981093000005</v>
      </c>
    </row>
    <row r="94" spans="1:27" ht="15.75" x14ac:dyDescent="0.2">
      <c r="A94" s="35">
        <f t="shared" si="2"/>
        <v>43719</v>
      </c>
      <c r="B94" s="36">
        <f>SUMIFS(СВЦЭМ!$D$33:$D$776,СВЦЭМ!$A$33:$A$776,$A94,СВЦЭМ!$B$33:$B$776,B$83)+'СЕТ СН'!$G$14+СВЦЭМ!$D$10+'СЕТ СН'!$G$6-'СЕТ СН'!$G$26</f>
        <v>883.38201159000005</v>
      </c>
      <c r="C94" s="36">
        <f>SUMIFS(СВЦЭМ!$D$33:$D$776,СВЦЭМ!$A$33:$A$776,$A94,СВЦЭМ!$B$33:$B$776,C$83)+'СЕТ СН'!$G$14+СВЦЭМ!$D$10+'СЕТ СН'!$G$6-'СЕТ СН'!$G$26</f>
        <v>912.01121655999998</v>
      </c>
      <c r="D94" s="36">
        <f>SUMIFS(СВЦЭМ!$D$33:$D$776,СВЦЭМ!$A$33:$A$776,$A94,СВЦЭМ!$B$33:$B$776,D$83)+'СЕТ СН'!$G$14+СВЦЭМ!$D$10+'СЕТ СН'!$G$6-'СЕТ СН'!$G$26</f>
        <v>941.26359867999997</v>
      </c>
      <c r="E94" s="36">
        <f>SUMIFS(СВЦЭМ!$D$33:$D$776,СВЦЭМ!$A$33:$A$776,$A94,СВЦЭМ!$B$33:$B$776,E$83)+'СЕТ СН'!$G$14+СВЦЭМ!$D$10+'СЕТ СН'!$G$6-'СЕТ СН'!$G$26</f>
        <v>950.05513933999998</v>
      </c>
      <c r="F94" s="36">
        <f>SUMIFS(СВЦЭМ!$D$33:$D$776,СВЦЭМ!$A$33:$A$776,$A94,СВЦЭМ!$B$33:$B$776,F$83)+'СЕТ СН'!$G$14+СВЦЭМ!$D$10+'СЕТ СН'!$G$6-'СЕТ СН'!$G$26</f>
        <v>956.93930355999998</v>
      </c>
      <c r="G94" s="36">
        <f>SUMIFS(СВЦЭМ!$D$33:$D$776,СВЦЭМ!$A$33:$A$776,$A94,СВЦЭМ!$B$33:$B$776,G$83)+'СЕТ СН'!$G$14+СВЦЭМ!$D$10+'СЕТ СН'!$G$6-'СЕТ СН'!$G$26</f>
        <v>936.04900422000003</v>
      </c>
      <c r="H94" s="36">
        <f>SUMIFS(СВЦЭМ!$D$33:$D$776,СВЦЭМ!$A$33:$A$776,$A94,СВЦЭМ!$B$33:$B$776,H$83)+'СЕТ СН'!$G$14+СВЦЭМ!$D$10+'СЕТ СН'!$G$6-'СЕТ СН'!$G$26</f>
        <v>887.74182201999997</v>
      </c>
      <c r="I94" s="36">
        <f>SUMIFS(СВЦЭМ!$D$33:$D$776,СВЦЭМ!$A$33:$A$776,$A94,СВЦЭМ!$B$33:$B$776,I$83)+'СЕТ СН'!$G$14+СВЦЭМ!$D$10+'СЕТ СН'!$G$6-'СЕТ СН'!$G$26</f>
        <v>846.57972468000003</v>
      </c>
      <c r="J94" s="36">
        <f>SUMIFS(СВЦЭМ!$D$33:$D$776,СВЦЭМ!$A$33:$A$776,$A94,СВЦЭМ!$B$33:$B$776,J$83)+'СЕТ СН'!$G$14+СВЦЭМ!$D$10+'СЕТ СН'!$G$6-'СЕТ СН'!$G$26</f>
        <v>804.71319033999998</v>
      </c>
      <c r="K94" s="36">
        <f>SUMIFS(СВЦЭМ!$D$33:$D$776,СВЦЭМ!$A$33:$A$776,$A94,СВЦЭМ!$B$33:$B$776,K$83)+'СЕТ СН'!$G$14+СВЦЭМ!$D$10+'СЕТ СН'!$G$6-'СЕТ СН'!$G$26</f>
        <v>798.38340111000002</v>
      </c>
      <c r="L94" s="36">
        <f>SUMIFS(СВЦЭМ!$D$33:$D$776,СВЦЭМ!$A$33:$A$776,$A94,СВЦЭМ!$B$33:$B$776,L$83)+'СЕТ СН'!$G$14+СВЦЭМ!$D$10+'СЕТ СН'!$G$6-'СЕТ СН'!$G$26</f>
        <v>801.07204864000005</v>
      </c>
      <c r="M94" s="36">
        <f>SUMIFS(СВЦЭМ!$D$33:$D$776,СВЦЭМ!$A$33:$A$776,$A94,СВЦЭМ!$B$33:$B$776,M$83)+'СЕТ СН'!$G$14+СВЦЭМ!$D$10+'СЕТ СН'!$G$6-'СЕТ СН'!$G$26</f>
        <v>793.78144834</v>
      </c>
      <c r="N94" s="36">
        <f>SUMIFS(СВЦЭМ!$D$33:$D$776,СВЦЭМ!$A$33:$A$776,$A94,СВЦЭМ!$B$33:$B$776,N$83)+'СЕТ СН'!$G$14+СВЦЭМ!$D$10+'СЕТ СН'!$G$6-'СЕТ СН'!$G$26</f>
        <v>800.58573605000004</v>
      </c>
      <c r="O94" s="36">
        <f>SUMIFS(СВЦЭМ!$D$33:$D$776,СВЦЭМ!$A$33:$A$776,$A94,СВЦЭМ!$B$33:$B$776,O$83)+'СЕТ СН'!$G$14+СВЦЭМ!$D$10+'СЕТ СН'!$G$6-'СЕТ СН'!$G$26</f>
        <v>809.85384872999998</v>
      </c>
      <c r="P94" s="36">
        <f>SUMIFS(СВЦЭМ!$D$33:$D$776,СВЦЭМ!$A$33:$A$776,$A94,СВЦЭМ!$B$33:$B$776,P$83)+'СЕТ СН'!$G$14+СВЦЭМ!$D$10+'СЕТ СН'!$G$6-'СЕТ СН'!$G$26</f>
        <v>814.94877422000002</v>
      </c>
      <c r="Q94" s="36">
        <f>SUMIFS(СВЦЭМ!$D$33:$D$776,СВЦЭМ!$A$33:$A$776,$A94,СВЦЭМ!$B$33:$B$776,Q$83)+'СЕТ СН'!$G$14+СВЦЭМ!$D$10+'СЕТ СН'!$G$6-'СЕТ СН'!$G$26</f>
        <v>821.19636012000001</v>
      </c>
      <c r="R94" s="36">
        <f>SUMIFS(СВЦЭМ!$D$33:$D$776,СВЦЭМ!$A$33:$A$776,$A94,СВЦЭМ!$B$33:$B$776,R$83)+'СЕТ СН'!$G$14+СВЦЭМ!$D$10+'СЕТ СН'!$G$6-'СЕТ СН'!$G$26</f>
        <v>808.87451583999996</v>
      </c>
      <c r="S94" s="36">
        <f>SUMIFS(СВЦЭМ!$D$33:$D$776,СВЦЭМ!$A$33:$A$776,$A94,СВЦЭМ!$B$33:$B$776,S$83)+'СЕТ СН'!$G$14+СВЦЭМ!$D$10+'СЕТ СН'!$G$6-'СЕТ СН'!$G$26</f>
        <v>810.76644721000002</v>
      </c>
      <c r="T94" s="36">
        <f>SUMIFS(СВЦЭМ!$D$33:$D$776,СВЦЭМ!$A$33:$A$776,$A94,СВЦЭМ!$B$33:$B$776,T$83)+'СЕТ СН'!$G$14+СВЦЭМ!$D$10+'СЕТ СН'!$G$6-'СЕТ СН'!$G$26</f>
        <v>808.36245138000004</v>
      </c>
      <c r="U94" s="36">
        <f>SUMIFS(СВЦЭМ!$D$33:$D$776,СВЦЭМ!$A$33:$A$776,$A94,СВЦЭМ!$B$33:$B$776,U$83)+'СЕТ СН'!$G$14+СВЦЭМ!$D$10+'СЕТ СН'!$G$6-'СЕТ СН'!$G$26</f>
        <v>810.98207006999996</v>
      </c>
      <c r="V94" s="36">
        <f>SUMIFS(СВЦЭМ!$D$33:$D$776,СВЦЭМ!$A$33:$A$776,$A94,СВЦЭМ!$B$33:$B$776,V$83)+'СЕТ СН'!$G$14+СВЦЭМ!$D$10+'СЕТ СН'!$G$6-'СЕТ СН'!$G$26</f>
        <v>820.89555138000003</v>
      </c>
      <c r="W94" s="36">
        <f>SUMIFS(СВЦЭМ!$D$33:$D$776,СВЦЭМ!$A$33:$A$776,$A94,СВЦЭМ!$B$33:$B$776,W$83)+'СЕТ СН'!$G$14+СВЦЭМ!$D$10+'СЕТ СН'!$G$6-'СЕТ СН'!$G$26</f>
        <v>805.27637699000002</v>
      </c>
      <c r="X94" s="36">
        <f>SUMIFS(СВЦЭМ!$D$33:$D$776,СВЦЭМ!$A$33:$A$776,$A94,СВЦЭМ!$B$33:$B$776,X$83)+'СЕТ СН'!$G$14+СВЦЭМ!$D$10+'СЕТ СН'!$G$6-'СЕТ СН'!$G$26</f>
        <v>788.12515239000004</v>
      </c>
      <c r="Y94" s="36">
        <f>SUMIFS(СВЦЭМ!$D$33:$D$776,СВЦЭМ!$A$33:$A$776,$A94,СВЦЭМ!$B$33:$B$776,Y$83)+'СЕТ СН'!$G$14+СВЦЭМ!$D$10+'СЕТ СН'!$G$6-'СЕТ СН'!$G$26</f>
        <v>800.21189892000007</v>
      </c>
    </row>
    <row r="95" spans="1:27" ht="15.75" x14ac:dyDescent="0.2">
      <c r="A95" s="35">
        <f t="shared" si="2"/>
        <v>43720</v>
      </c>
      <c r="B95" s="36">
        <f>SUMIFS(СВЦЭМ!$D$33:$D$776,СВЦЭМ!$A$33:$A$776,$A95,СВЦЭМ!$B$33:$B$776,B$83)+'СЕТ СН'!$G$14+СВЦЭМ!$D$10+'СЕТ СН'!$G$6-'СЕТ СН'!$G$26</f>
        <v>857.67568598000003</v>
      </c>
      <c r="C95" s="36">
        <f>SUMIFS(СВЦЭМ!$D$33:$D$776,СВЦЭМ!$A$33:$A$776,$A95,СВЦЭМ!$B$33:$B$776,C$83)+'СЕТ СН'!$G$14+СВЦЭМ!$D$10+'СЕТ СН'!$G$6-'СЕТ СН'!$G$26</f>
        <v>880.75884472999996</v>
      </c>
      <c r="D95" s="36">
        <f>SUMIFS(СВЦЭМ!$D$33:$D$776,СВЦЭМ!$A$33:$A$776,$A95,СВЦЭМ!$B$33:$B$776,D$83)+'СЕТ СН'!$G$14+СВЦЭМ!$D$10+'СЕТ СН'!$G$6-'СЕТ СН'!$G$26</f>
        <v>899.43394140999999</v>
      </c>
      <c r="E95" s="36">
        <f>SUMIFS(СВЦЭМ!$D$33:$D$776,СВЦЭМ!$A$33:$A$776,$A95,СВЦЭМ!$B$33:$B$776,E$83)+'СЕТ СН'!$G$14+СВЦЭМ!$D$10+'СЕТ СН'!$G$6-'СЕТ СН'!$G$26</f>
        <v>911.15907662999996</v>
      </c>
      <c r="F95" s="36">
        <f>SUMIFS(СВЦЭМ!$D$33:$D$776,СВЦЭМ!$A$33:$A$776,$A95,СВЦЭМ!$B$33:$B$776,F$83)+'СЕТ СН'!$G$14+СВЦЭМ!$D$10+'СЕТ СН'!$G$6-'СЕТ СН'!$G$26</f>
        <v>915.17392654000002</v>
      </c>
      <c r="G95" s="36">
        <f>SUMIFS(СВЦЭМ!$D$33:$D$776,СВЦЭМ!$A$33:$A$776,$A95,СВЦЭМ!$B$33:$B$776,G$83)+'СЕТ СН'!$G$14+СВЦЭМ!$D$10+'СЕТ СН'!$G$6-'СЕТ СН'!$G$26</f>
        <v>893.35264706999999</v>
      </c>
      <c r="H95" s="36">
        <f>SUMIFS(СВЦЭМ!$D$33:$D$776,СВЦЭМ!$A$33:$A$776,$A95,СВЦЭМ!$B$33:$B$776,H$83)+'СЕТ СН'!$G$14+СВЦЭМ!$D$10+'СЕТ СН'!$G$6-'СЕТ СН'!$G$26</f>
        <v>849.33169766000003</v>
      </c>
      <c r="I95" s="36">
        <f>SUMIFS(СВЦЭМ!$D$33:$D$776,СВЦЭМ!$A$33:$A$776,$A95,СВЦЭМ!$B$33:$B$776,I$83)+'СЕТ СН'!$G$14+СВЦЭМ!$D$10+'СЕТ СН'!$G$6-'СЕТ СН'!$G$26</f>
        <v>799.01496912000005</v>
      </c>
      <c r="J95" s="36">
        <f>SUMIFS(СВЦЭМ!$D$33:$D$776,СВЦЭМ!$A$33:$A$776,$A95,СВЦЭМ!$B$33:$B$776,J$83)+'СЕТ СН'!$G$14+СВЦЭМ!$D$10+'СЕТ СН'!$G$6-'СЕТ СН'!$G$26</f>
        <v>764.22574540000005</v>
      </c>
      <c r="K95" s="36">
        <f>SUMIFS(СВЦЭМ!$D$33:$D$776,СВЦЭМ!$A$33:$A$776,$A95,СВЦЭМ!$B$33:$B$776,K$83)+'СЕТ СН'!$G$14+СВЦЭМ!$D$10+'СЕТ СН'!$G$6-'СЕТ СН'!$G$26</f>
        <v>767.00974974999997</v>
      </c>
      <c r="L95" s="36">
        <f>SUMIFS(СВЦЭМ!$D$33:$D$776,СВЦЭМ!$A$33:$A$776,$A95,СВЦЭМ!$B$33:$B$776,L$83)+'СЕТ СН'!$G$14+СВЦЭМ!$D$10+'СЕТ СН'!$G$6-'СЕТ СН'!$G$26</f>
        <v>778.90783074000001</v>
      </c>
      <c r="M95" s="36">
        <f>SUMIFS(СВЦЭМ!$D$33:$D$776,СВЦЭМ!$A$33:$A$776,$A95,СВЦЭМ!$B$33:$B$776,M$83)+'СЕТ СН'!$G$14+СВЦЭМ!$D$10+'СЕТ СН'!$G$6-'СЕТ СН'!$G$26</f>
        <v>772.17498147000003</v>
      </c>
      <c r="N95" s="36">
        <f>SUMIFS(СВЦЭМ!$D$33:$D$776,СВЦЭМ!$A$33:$A$776,$A95,СВЦЭМ!$B$33:$B$776,N$83)+'СЕТ СН'!$G$14+СВЦЭМ!$D$10+'СЕТ СН'!$G$6-'СЕТ СН'!$G$26</f>
        <v>763.28748543000006</v>
      </c>
      <c r="O95" s="36">
        <f>SUMIFS(СВЦЭМ!$D$33:$D$776,СВЦЭМ!$A$33:$A$776,$A95,СВЦЭМ!$B$33:$B$776,O$83)+'СЕТ СН'!$G$14+СВЦЭМ!$D$10+'СЕТ СН'!$G$6-'СЕТ СН'!$G$26</f>
        <v>765.40102870999999</v>
      </c>
      <c r="P95" s="36">
        <f>SUMIFS(СВЦЭМ!$D$33:$D$776,СВЦЭМ!$A$33:$A$776,$A95,СВЦЭМ!$B$33:$B$776,P$83)+'СЕТ СН'!$G$14+СВЦЭМ!$D$10+'СЕТ СН'!$G$6-'СЕТ СН'!$G$26</f>
        <v>765.30492129000004</v>
      </c>
      <c r="Q95" s="36">
        <f>SUMIFS(СВЦЭМ!$D$33:$D$776,СВЦЭМ!$A$33:$A$776,$A95,СВЦЭМ!$B$33:$B$776,Q$83)+'СЕТ СН'!$G$14+СВЦЭМ!$D$10+'СЕТ СН'!$G$6-'СЕТ СН'!$G$26</f>
        <v>756.13318030000005</v>
      </c>
      <c r="R95" s="36">
        <f>SUMIFS(СВЦЭМ!$D$33:$D$776,СВЦЭМ!$A$33:$A$776,$A95,СВЦЭМ!$B$33:$B$776,R$83)+'СЕТ СН'!$G$14+СВЦЭМ!$D$10+'СЕТ СН'!$G$6-'СЕТ СН'!$G$26</f>
        <v>751.76917453999999</v>
      </c>
      <c r="S95" s="36">
        <f>SUMIFS(СВЦЭМ!$D$33:$D$776,СВЦЭМ!$A$33:$A$776,$A95,СВЦЭМ!$B$33:$B$776,S$83)+'СЕТ СН'!$G$14+СВЦЭМ!$D$10+'СЕТ СН'!$G$6-'СЕТ СН'!$G$26</f>
        <v>754.09225855</v>
      </c>
      <c r="T95" s="36">
        <f>SUMIFS(СВЦЭМ!$D$33:$D$776,СВЦЭМ!$A$33:$A$776,$A95,СВЦЭМ!$B$33:$B$776,T$83)+'СЕТ СН'!$G$14+СВЦЭМ!$D$10+'СЕТ СН'!$G$6-'СЕТ СН'!$G$26</f>
        <v>759.84668646</v>
      </c>
      <c r="U95" s="36">
        <f>SUMIFS(СВЦЭМ!$D$33:$D$776,СВЦЭМ!$A$33:$A$776,$A95,СВЦЭМ!$B$33:$B$776,U$83)+'СЕТ СН'!$G$14+СВЦЭМ!$D$10+'СЕТ СН'!$G$6-'СЕТ СН'!$G$26</f>
        <v>778.51402849999999</v>
      </c>
      <c r="V95" s="36">
        <f>SUMIFS(СВЦЭМ!$D$33:$D$776,СВЦЭМ!$A$33:$A$776,$A95,СВЦЭМ!$B$33:$B$776,V$83)+'СЕТ СН'!$G$14+СВЦЭМ!$D$10+'СЕТ СН'!$G$6-'СЕТ СН'!$G$26</f>
        <v>799.97054860000003</v>
      </c>
      <c r="W95" s="36">
        <f>SUMIFS(СВЦЭМ!$D$33:$D$776,СВЦЭМ!$A$33:$A$776,$A95,СВЦЭМ!$B$33:$B$776,W$83)+'СЕТ СН'!$G$14+СВЦЭМ!$D$10+'СЕТ СН'!$G$6-'СЕТ СН'!$G$26</f>
        <v>780.05590211000003</v>
      </c>
      <c r="X95" s="36">
        <f>SUMIFS(СВЦЭМ!$D$33:$D$776,СВЦЭМ!$A$33:$A$776,$A95,СВЦЭМ!$B$33:$B$776,X$83)+'СЕТ СН'!$G$14+СВЦЭМ!$D$10+'СЕТ СН'!$G$6-'СЕТ СН'!$G$26</f>
        <v>767.46641041999999</v>
      </c>
      <c r="Y95" s="36">
        <f>SUMIFS(СВЦЭМ!$D$33:$D$776,СВЦЭМ!$A$33:$A$776,$A95,СВЦЭМ!$B$33:$B$776,Y$83)+'СЕТ СН'!$G$14+СВЦЭМ!$D$10+'СЕТ СН'!$G$6-'СЕТ СН'!$G$26</f>
        <v>809.45318430999998</v>
      </c>
    </row>
    <row r="96" spans="1:27" ht="15.75" x14ac:dyDescent="0.2">
      <c r="A96" s="35">
        <f t="shared" si="2"/>
        <v>43721</v>
      </c>
      <c r="B96" s="36">
        <f>SUMIFS(СВЦЭМ!$D$33:$D$776,СВЦЭМ!$A$33:$A$776,$A96,СВЦЭМ!$B$33:$B$776,B$83)+'СЕТ СН'!$G$14+СВЦЭМ!$D$10+'СЕТ СН'!$G$6-'СЕТ СН'!$G$26</f>
        <v>815.58963900000003</v>
      </c>
      <c r="C96" s="36">
        <f>SUMIFS(СВЦЭМ!$D$33:$D$776,СВЦЭМ!$A$33:$A$776,$A96,СВЦЭМ!$B$33:$B$776,C$83)+'СЕТ СН'!$G$14+СВЦЭМ!$D$10+'СЕТ СН'!$G$6-'СЕТ СН'!$G$26</f>
        <v>856.57666787000005</v>
      </c>
      <c r="D96" s="36">
        <f>SUMIFS(СВЦЭМ!$D$33:$D$776,СВЦЭМ!$A$33:$A$776,$A96,СВЦЭМ!$B$33:$B$776,D$83)+'СЕТ СН'!$G$14+СВЦЭМ!$D$10+'СЕТ СН'!$G$6-'СЕТ СН'!$G$26</f>
        <v>872.53866647000007</v>
      </c>
      <c r="E96" s="36">
        <f>SUMIFS(СВЦЭМ!$D$33:$D$776,СВЦЭМ!$A$33:$A$776,$A96,СВЦЭМ!$B$33:$B$776,E$83)+'СЕТ СН'!$G$14+СВЦЭМ!$D$10+'СЕТ СН'!$G$6-'СЕТ СН'!$G$26</f>
        <v>884.42625350000003</v>
      </c>
      <c r="F96" s="36">
        <f>SUMIFS(СВЦЭМ!$D$33:$D$776,СВЦЭМ!$A$33:$A$776,$A96,СВЦЭМ!$B$33:$B$776,F$83)+'СЕТ СН'!$G$14+СВЦЭМ!$D$10+'СЕТ СН'!$G$6-'СЕТ СН'!$G$26</f>
        <v>889.03771748999998</v>
      </c>
      <c r="G96" s="36">
        <f>SUMIFS(СВЦЭМ!$D$33:$D$776,СВЦЭМ!$A$33:$A$776,$A96,СВЦЭМ!$B$33:$B$776,G$83)+'СЕТ СН'!$G$14+СВЦЭМ!$D$10+'СЕТ СН'!$G$6-'СЕТ СН'!$G$26</f>
        <v>859.65841948000002</v>
      </c>
      <c r="H96" s="36">
        <f>SUMIFS(СВЦЭМ!$D$33:$D$776,СВЦЭМ!$A$33:$A$776,$A96,СВЦЭМ!$B$33:$B$776,H$83)+'СЕТ СН'!$G$14+СВЦЭМ!$D$10+'СЕТ СН'!$G$6-'СЕТ СН'!$G$26</f>
        <v>820.41783462000001</v>
      </c>
      <c r="I96" s="36">
        <f>SUMIFS(СВЦЭМ!$D$33:$D$776,СВЦЭМ!$A$33:$A$776,$A96,СВЦЭМ!$B$33:$B$776,I$83)+'СЕТ СН'!$G$14+СВЦЭМ!$D$10+'СЕТ СН'!$G$6-'СЕТ СН'!$G$26</f>
        <v>794.76436819000003</v>
      </c>
      <c r="J96" s="36">
        <f>SUMIFS(СВЦЭМ!$D$33:$D$776,СВЦЭМ!$A$33:$A$776,$A96,СВЦЭМ!$B$33:$B$776,J$83)+'СЕТ СН'!$G$14+СВЦЭМ!$D$10+'СЕТ СН'!$G$6-'СЕТ СН'!$G$26</f>
        <v>781.61607646000004</v>
      </c>
      <c r="K96" s="36">
        <f>SUMIFS(СВЦЭМ!$D$33:$D$776,СВЦЭМ!$A$33:$A$776,$A96,СВЦЭМ!$B$33:$B$776,K$83)+'СЕТ СН'!$G$14+СВЦЭМ!$D$10+'СЕТ СН'!$G$6-'СЕТ СН'!$G$26</f>
        <v>758.72923241000001</v>
      </c>
      <c r="L96" s="36">
        <f>SUMIFS(СВЦЭМ!$D$33:$D$776,СВЦЭМ!$A$33:$A$776,$A96,СВЦЭМ!$B$33:$B$776,L$83)+'СЕТ СН'!$G$14+СВЦЭМ!$D$10+'СЕТ СН'!$G$6-'СЕТ СН'!$G$26</f>
        <v>752.52273253999999</v>
      </c>
      <c r="M96" s="36">
        <f>SUMIFS(СВЦЭМ!$D$33:$D$776,СВЦЭМ!$A$33:$A$776,$A96,СВЦЭМ!$B$33:$B$776,M$83)+'СЕТ СН'!$G$14+СВЦЭМ!$D$10+'СЕТ СН'!$G$6-'СЕТ СН'!$G$26</f>
        <v>753.12720000000002</v>
      </c>
      <c r="N96" s="36">
        <f>SUMIFS(СВЦЭМ!$D$33:$D$776,СВЦЭМ!$A$33:$A$776,$A96,СВЦЭМ!$B$33:$B$776,N$83)+'СЕТ СН'!$G$14+СВЦЭМ!$D$10+'СЕТ СН'!$G$6-'СЕТ СН'!$G$26</f>
        <v>766.13317900000004</v>
      </c>
      <c r="O96" s="36">
        <f>SUMIFS(СВЦЭМ!$D$33:$D$776,СВЦЭМ!$A$33:$A$776,$A96,СВЦЭМ!$B$33:$B$776,O$83)+'СЕТ СН'!$G$14+СВЦЭМ!$D$10+'СЕТ СН'!$G$6-'СЕТ СН'!$G$26</f>
        <v>771.63132942000004</v>
      </c>
      <c r="P96" s="36">
        <f>SUMIFS(СВЦЭМ!$D$33:$D$776,СВЦЭМ!$A$33:$A$776,$A96,СВЦЭМ!$B$33:$B$776,P$83)+'СЕТ СН'!$G$14+СВЦЭМ!$D$10+'СЕТ СН'!$G$6-'СЕТ СН'!$G$26</f>
        <v>771.74275310999997</v>
      </c>
      <c r="Q96" s="36">
        <f>SUMIFS(СВЦЭМ!$D$33:$D$776,СВЦЭМ!$A$33:$A$776,$A96,СВЦЭМ!$B$33:$B$776,Q$83)+'СЕТ СН'!$G$14+СВЦЭМ!$D$10+'СЕТ СН'!$G$6-'СЕТ СН'!$G$26</f>
        <v>774.96726404000003</v>
      </c>
      <c r="R96" s="36">
        <f>SUMIFS(СВЦЭМ!$D$33:$D$776,СВЦЭМ!$A$33:$A$776,$A96,СВЦЭМ!$B$33:$B$776,R$83)+'СЕТ СН'!$G$14+СВЦЭМ!$D$10+'СЕТ СН'!$G$6-'СЕТ СН'!$G$26</f>
        <v>744.84803479000004</v>
      </c>
      <c r="S96" s="36">
        <f>SUMIFS(СВЦЭМ!$D$33:$D$776,СВЦЭМ!$A$33:$A$776,$A96,СВЦЭМ!$B$33:$B$776,S$83)+'СЕТ СН'!$G$14+СВЦЭМ!$D$10+'СЕТ СН'!$G$6-'СЕТ СН'!$G$26</f>
        <v>761.38968427999998</v>
      </c>
      <c r="T96" s="36">
        <f>SUMIFS(СВЦЭМ!$D$33:$D$776,СВЦЭМ!$A$33:$A$776,$A96,СВЦЭМ!$B$33:$B$776,T$83)+'СЕТ СН'!$G$14+СВЦЭМ!$D$10+'СЕТ СН'!$G$6-'СЕТ СН'!$G$26</f>
        <v>775.75899657000002</v>
      </c>
      <c r="U96" s="36">
        <f>SUMIFS(СВЦЭМ!$D$33:$D$776,СВЦЭМ!$A$33:$A$776,$A96,СВЦЭМ!$B$33:$B$776,U$83)+'СЕТ СН'!$G$14+СВЦЭМ!$D$10+'СЕТ СН'!$G$6-'СЕТ СН'!$G$26</f>
        <v>787.01707251000005</v>
      </c>
      <c r="V96" s="36">
        <f>SUMIFS(СВЦЭМ!$D$33:$D$776,СВЦЭМ!$A$33:$A$776,$A96,СВЦЭМ!$B$33:$B$776,V$83)+'СЕТ СН'!$G$14+СВЦЭМ!$D$10+'СЕТ СН'!$G$6-'СЕТ СН'!$G$26</f>
        <v>746.10215157000005</v>
      </c>
      <c r="W96" s="36">
        <f>SUMIFS(СВЦЭМ!$D$33:$D$776,СВЦЭМ!$A$33:$A$776,$A96,СВЦЭМ!$B$33:$B$776,W$83)+'СЕТ СН'!$G$14+СВЦЭМ!$D$10+'СЕТ СН'!$G$6-'СЕТ СН'!$G$26</f>
        <v>759.65186672000004</v>
      </c>
      <c r="X96" s="36">
        <f>SUMIFS(СВЦЭМ!$D$33:$D$776,СВЦЭМ!$A$33:$A$776,$A96,СВЦЭМ!$B$33:$B$776,X$83)+'СЕТ СН'!$G$14+СВЦЭМ!$D$10+'СЕТ СН'!$G$6-'СЕТ СН'!$G$26</f>
        <v>734.16544085999999</v>
      </c>
      <c r="Y96" s="36">
        <f>SUMIFS(СВЦЭМ!$D$33:$D$776,СВЦЭМ!$A$33:$A$776,$A96,СВЦЭМ!$B$33:$B$776,Y$83)+'СЕТ СН'!$G$14+СВЦЭМ!$D$10+'СЕТ СН'!$G$6-'СЕТ СН'!$G$26</f>
        <v>802.53774354000006</v>
      </c>
    </row>
    <row r="97" spans="1:25" ht="15.75" x14ac:dyDescent="0.2">
      <c r="A97" s="35">
        <f t="shared" si="2"/>
        <v>43722</v>
      </c>
      <c r="B97" s="36">
        <f>SUMIFS(СВЦЭМ!$D$33:$D$776,СВЦЭМ!$A$33:$A$776,$A97,СВЦЭМ!$B$33:$B$776,B$83)+'СЕТ СН'!$G$14+СВЦЭМ!$D$10+'СЕТ СН'!$G$6-'СЕТ СН'!$G$26</f>
        <v>887.48364334999997</v>
      </c>
      <c r="C97" s="36">
        <f>SUMIFS(СВЦЭМ!$D$33:$D$776,СВЦЭМ!$A$33:$A$776,$A97,СВЦЭМ!$B$33:$B$776,C$83)+'СЕТ СН'!$G$14+СВЦЭМ!$D$10+'СЕТ СН'!$G$6-'СЕТ СН'!$G$26</f>
        <v>886.23356775000002</v>
      </c>
      <c r="D97" s="36">
        <f>SUMIFS(СВЦЭМ!$D$33:$D$776,СВЦЭМ!$A$33:$A$776,$A97,СВЦЭМ!$B$33:$B$776,D$83)+'СЕТ СН'!$G$14+СВЦЭМ!$D$10+'СЕТ СН'!$G$6-'СЕТ СН'!$G$26</f>
        <v>905.67845679000004</v>
      </c>
      <c r="E97" s="36">
        <f>SUMIFS(СВЦЭМ!$D$33:$D$776,СВЦЭМ!$A$33:$A$776,$A97,СВЦЭМ!$B$33:$B$776,E$83)+'СЕТ СН'!$G$14+СВЦЭМ!$D$10+'СЕТ СН'!$G$6-'СЕТ СН'!$G$26</f>
        <v>914.60574472999997</v>
      </c>
      <c r="F97" s="36">
        <f>SUMIFS(СВЦЭМ!$D$33:$D$776,СВЦЭМ!$A$33:$A$776,$A97,СВЦЭМ!$B$33:$B$776,F$83)+'СЕТ СН'!$G$14+СВЦЭМ!$D$10+'СЕТ СН'!$G$6-'СЕТ СН'!$G$26</f>
        <v>918.87821012999996</v>
      </c>
      <c r="G97" s="36">
        <f>SUMIFS(СВЦЭМ!$D$33:$D$776,СВЦЭМ!$A$33:$A$776,$A97,СВЦЭМ!$B$33:$B$776,G$83)+'СЕТ СН'!$G$14+СВЦЭМ!$D$10+'СЕТ СН'!$G$6-'СЕТ СН'!$G$26</f>
        <v>917.34537983999996</v>
      </c>
      <c r="H97" s="36">
        <f>SUMIFS(СВЦЭМ!$D$33:$D$776,СВЦЭМ!$A$33:$A$776,$A97,СВЦЭМ!$B$33:$B$776,H$83)+'СЕТ СН'!$G$14+СВЦЭМ!$D$10+'СЕТ СН'!$G$6-'СЕТ СН'!$G$26</f>
        <v>895.72871198999997</v>
      </c>
      <c r="I97" s="36">
        <f>SUMIFS(СВЦЭМ!$D$33:$D$776,СВЦЭМ!$A$33:$A$776,$A97,СВЦЭМ!$B$33:$B$776,I$83)+'СЕТ СН'!$G$14+СВЦЭМ!$D$10+'СЕТ СН'!$G$6-'СЕТ СН'!$G$26</f>
        <v>855.40888503999997</v>
      </c>
      <c r="J97" s="36">
        <f>SUMIFS(СВЦЭМ!$D$33:$D$776,СВЦЭМ!$A$33:$A$776,$A97,СВЦЭМ!$B$33:$B$776,J$83)+'СЕТ СН'!$G$14+СВЦЭМ!$D$10+'СЕТ СН'!$G$6-'СЕТ СН'!$G$26</f>
        <v>797.59285004000003</v>
      </c>
      <c r="K97" s="36">
        <f>SUMIFS(СВЦЭМ!$D$33:$D$776,СВЦЭМ!$A$33:$A$776,$A97,СВЦЭМ!$B$33:$B$776,K$83)+'СЕТ СН'!$G$14+СВЦЭМ!$D$10+'СЕТ СН'!$G$6-'СЕТ СН'!$G$26</f>
        <v>760.88116513</v>
      </c>
      <c r="L97" s="36">
        <f>SUMIFS(СВЦЭМ!$D$33:$D$776,СВЦЭМ!$A$33:$A$776,$A97,СВЦЭМ!$B$33:$B$776,L$83)+'СЕТ СН'!$G$14+СВЦЭМ!$D$10+'СЕТ СН'!$G$6-'СЕТ СН'!$G$26</f>
        <v>742.60687944000006</v>
      </c>
      <c r="M97" s="36">
        <f>SUMIFS(СВЦЭМ!$D$33:$D$776,СВЦЭМ!$A$33:$A$776,$A97,СВЦЭМ!$B$33:$B$776,M$83)+'СЕТ СН'!$G$14+СВЦЭМ!$D$10+'СЕТ СН'!$G$6-'СЕТ СН'!$G$26</f>
        <v>735.86742578999997</v>
      </c>
      <c r="N97" s="36">
        <f>SUMIFS(СВЦЭМ!$D$33:$D$776,СВЦЭМ!$A$33:$A$776,$A97,СВЦЭМ!$B$33:$B$776,N$83)+'СЕТ СН'!$G$14+СВЦЭМ!$D$10+'СЕТ СН'!$G$6-'СЕТ СН'!$G$26</f>
        <v>741.29587751999998</v>
      </c>
      <c r="O97" s="36">
        <f>SUMIFS(СВЦЭМ!$D$33:$D$776,СВЦЭМ!$A$33:$A$776,$A97,СВЦЭМ!$B$33:$B$776,O$83)+'СЕТ СН'!$G$14+СВЦЭМ!$D$10+'СЕТ СН'!$G$6-'СЕТ СН'!$G$26</f>
        <v>748.31564385000001</v>
      </c>
      <c r="P97" s="36">
        <f>SUMIFS(СВЦЭМ!$D$33:$D$776,СВЦЭМ!$A$33:$A$776,$A97,СВЦЭМ!$B$33:$B$776,P$83)+'СЕТ СН'!$G$14+СВЦЭМ!$D$10+'СЕТ СН'!$G$6-'СЕТ СН'!$G$26</f>
        <v>765.16178418000004</v>
      </c>
      <c r="Q97" s="36">
        <f>SUMIFS(СВЦЭМ!$D$33:$D$776,СВЦЭМ!$A$33:$A$776,$A97,СВЦЭМ!$B$33:$B$776,Q$83)+'СЕТ СН'!$G$14+СВЦЭМ!$D$10+'СЕТ СН'!$G$6-'СЕТ СН'!$G$26</f>
        <v>766.81570531</v>
      </c>
      <c r="R97" s="36">
        <f>SUMIFS(СВЦЭМ!$D$33:$D$776,СВЦЭМ!$A$33:$A$776,$A97,СВЦЭМ!$B$33:$B$776,R$83)+'СЕТ СН'!$G$14+СВЦЭМ!$D$10+'СЕТ СН'!$G$6-'СЕТ СН'!$G$26</f>
        <v>733.34976796000001</v>
      </c>
      <c r="S97" s="36">
        <f>SUMIFS(СВЦЭМ!$D$33:$D$776,СВЦЭМ!$A$33:$A$776,$A97,СВЦЭМ!$B$33:$B$776,S$83)+'СЕТ СН'!$G$14+СВЦЭМ!$D$10+'СЕТ СН'!$G$6-'СЕТ СН'!$G$26</f>
        <v>702.13902566000002</v>
      </c>
      <c r="T97" s="36">
        <f>SUMIFS(СВЦЭМ!$D$33:$D$776,СВЦЭМ!$A$33:$A$776,$A97,СВЦЭМ!$B$33:$B$776,T$83)+'СЕТ СН'!$G$14+СВЦЭМ!$D$10+'СЕТ СН'!$G$6-'СЕТ СН'!$G$26</f>
        <v>704.84639245999995</v>
      </c>
      <c r="U97" s="36">
        <f>SUMIFS(СВЦЭМ!$D$33:$D$776,СВЦЭМ!$A$33:$A$776,$A97,СВЦЭМ!$B$33:$B$776,U$83)+'СЕТ СН'!$G$14+СВЦЭМ!$D$10+'СЕТ СН'!$G$6-'СЕТ СН'!$G$26</f>
        <v>708.18358870999998</v>
      </c>
      <c r="V97" s="36">
        <f>SUMIFS(СВЦЭМ!$D$33:$D$776,СВЦЭМ!$A$33:$A$776,$A97,СВЦЭМ!$B$33:$B$776,V$83)+'СЕТ СН'!$G$14+СВЦЭМ!$D$10+'СЕТ СН'!$G$6-'СЕТ СН'!$G$26</f>
        <v>725.35325425999997</v>
      </c>
      <c r="W97" s="36">
        <f>SUMIFS(СВЦЭМ!$D$33:$D$776,СВЦЭМ!$A$33:$A$776,$A97,СВЦЭМ!$B$33:$B$776,W$83)+'СЕТ СН'!$G$14+СВЦЭМ!$D$10+'СЕТ СН'!$G$6-'СЕТ СН'!$G$26</f>
        <v>718.49193874000002</v>
      </c>
      <c r="X97" s="36">
        <f>SUMIFS(СВЦЭМ!$D$33:$D$776,СВЦЭМ!$A$33:$A$776,$A97,СВЦЭМ!$B$33:$B$776,X$83)+'СЕТ СН'!$G$14+СВЦЭМ!$D$10+'СЕТ СН'!$G$6-'СЕТ СН'!$G$26</f>
        <v>688.92239912000002</v>
      </c>
      <c r="Y97" s="36">
        <f>SUMIFS(СВЦЭМ!$D$33:$D$776,СВЦЭМ!$A$33:$A$776,$A97,СВЦЭМ!$B$33:$B$776,Y$83)+'СЕТ СН'!$G$14+СВЦЭМ!$D$10+'СЕТ СН'!$G$6-'СЕТ СН'!$G$26</f>
        <v>714.38225062999993</v>
      </c>
    </row>
    <row r="98" spans="1:25" ht="15.75" x14ac:dyDescent="0.2">
      <c r="A98" s="35">
        <f t="shared" si="2"/>
        <v>43723</v>
      </c>
      <c r="B98" s="36">
        <f>SUMIFS(СВЦЭМ!$D$33:$D$776,СВЦЭМ!$A$33:$A$776,$A98,СВЦЭМ!$B$33:$B$776,B$83)+'СЕТ СН'!$G$14+СВЦЭМ!$D$10+'СЕТ СН'!$G$6-'СЕТ СН'!$G$26</f>
        <v>788.60028541999998</v>
      </c>
      <c r="C98" s="36">
        <f>SUMIFS(СВЦЭМ!$D$33:$D$776,СВЦЭМ!$A$33:$A$776,$A98,СВЦЭМ!$B$33:$B$776,C$83)+'СЕТ СН'!$G$14+СВЦЭМ!$D$10+'СЕТ СН'!$G$6-'СЕТ СН'!$G$26</f>
        <v>823.35426665</v>
      </c>
      <c r="D98" s="36">
        <f>SUMIFS(СВЦЭМ!$D$33:$D$776,СВЦЭМ!$A$33:$A$776,$A98,СВЦЭМ!$B$33:$B$776,D$83)+'СЕТ СН'!$G$14+СВЦЭМ!$D$10+'СЕТ СН'!$G$6-'СЕТ СН'!$G$26</f>
        <v>845.61609721000002</v>
      </c>
      <c r="E98" s="36">
        <f>SUMIFS(СВЦЭМ!$D$33:$D$776,СВЦЭМ!$A$33:$A$776,$A98,СВЦЭМ!$B$33:$B$776,E$83)+'СЕТ СН'!$G$14+СВЦЭМ!$D$10+'СЕТ СН'!$G$6-'СЕТ СН'!$G$26</f>
        <v>855.53884329000005</v>
      </c>
      <c r="F98" s="36">
        <f>SUMIFS(СВЦЭМ!$D$33:$D$776,СВЦЭМ!$A$33:$A$776,$A98,СВЦЭМ!$B$33:$B$776,F$83)+'СЕТ СН'!$G$14+СВЦЭМ!$D$10+'СЕТ СН'!$G$6-'СЕТ СН'!$G$26</f>
        <v>857.63187714000003</v>
      </c>
      <c r="G98" s="36">
        <f>SUMIFS(СВЦЭМ!$D$33:$D$776,СВЦЭМ!$A$33:$A$776,$A98,СВЦЭМ!$B$33:$B$776,G$83)+'СЕТ СН'!$G$14+СВЦЭМ!$D$10+'СЕТ СН'!$G$6-'СЕТ СН'!$G$26</f>
        <v>852.51037344999997</v>
      </c>
      <c r="H98" s="36">
        <f>SUMIFS(СВЦЭМ!$D$33:$D$776,СВЦЭМ!$A$33:$A$776,$A98,СВЦЭМ!$B$33:$B$776,H$83)+'СЕТ СН'!$G$14+СВЦЭМ!$D$10+'СЕТ СН'!$G$6-'СЕТ СН'!$G$26</f>
        <v>834.03598605000002</v>
      </c>
      <c r="I98" s="36">
        <f>SUMIFS(СВЦЭМ!$D$33:$D$776,СВЦЭМ!$A$33:$A$776,$A98,СВЦЭМ!$B$33:$B$776,I$83)+'СЕТ СН'!$G$14+СВЦЭМ!$D$10+'СЕТ СН'!$G$6-'СЕТ СН'!$G$26</f>
        <v>807.32664264000005</v>
      </c>
      <c r="J98" s="36">
        <f>SUMIFS(СВЦЭМ!$D$33:$D$776,СВЦЭМ!$A$33:$A$776,$A98,СВЦЭМ!$B$33:$B$776,J$83)+'СЕТ СН'!$G$14+СВЦЭМ!$D$10+'СЕТ СН'!$G$6-'СЕТ СН'!$G$26</f>
        <v>760.26739688999999</v>
      </c>
      <c r="K98" s="36">
        <f>SUMIFS(СВЦЭМ!$D$33:$D$776,СВЦЭМ!$A$33:$A$776,$A98,СВЦЭМ!$B$33:$B$776,K$83)+'СЕТ СН'!$G$14+СВЦЭМ!$D$10+'СЕТ СН'!$G$6-'СЕТ СН'!$G$26</f>
        <v>734.87365365000005</v>
      </c>
      <c r="L98" s="36">
        <f>SUMIFS(СВЦЭМ!$D$33:$D$776,СВЦЭМ!$A$33:$A$776,$A98,СВЦЭМ!$B$33:$B$776,L$83)+'СЕТ СН'!$G$14+СВЦЭМ!$D$10+'СЕТ СН'!$G$6-'СЕТ СН'!$G$26</f>
        <v>751.61996283999997</v>
      </c>
      <c r="M98" s="36">
        <f>SUMIFS(СВЦЭМ!$D$33:$D$776,СВЦЭМ!$A$33:$A$776,$A98,СВЦЭМ!$B$33:$B$776,M$83)+'СЕТ СН'!$G$14+СВЦЭМ!$D$10+'СЕТ СН'!$G$6-'СЕТ СН'!$G$26</f>
        <v>743.88965819999999</v>
      </c>
      <c r="N98" s="36">
        <f>SUMIFS(СВЦЭМ!$D$33:$D$776,СВЦЭМ!$A$33:$A$776,$A98,СВЦЭМ!$B$33:$B$776,N$83)+'СЕТ СН'!$G$14+СВЦЭМ!$D$10+'СЕТ СН'!$G$6-'СЕТ СН'!$G$26</f>
        <v>738.04369844999997</v>
      </c>
      <c r="O98" s="36">
        <f>SUMIFS(СВЦЭМ!$D$33:$D$776,СВЦЭМ!$A$33:$A$776,$A98,СВЦЭМ!$B$33:$B$776,O$83)+'СЕТ СН'!$G$14+СВЦЭМ!$D$10+'СЕТ СН'!$G$6-'СЕТ СН'!$G$26</f>
        <v>739.62952118999999</v>
      </c>
      <c r="P98" s="36">
        <f>SUMIFS(СВЦЭМ!$D$33:$D$776,СВЦЭМ!$A$33:$A$776,$A98,СВЦЭМ!$B$33:$B$776,P$83)+'СЕТ СН'!$G$14+СВЦЭМ!$D$10+'СЕТ СН'!$G$6-'СЕТ СН'!$G$26</f>
        <v>743.18973715000004</v>
      </c>
      <c r="Q98" s="36">
        <f>SUMIFS(СВЦЭМ!$D$33:$D$776,СВЦЭМ!$A$33:$A$776,$A98,СВЦЭМ!$B$33:$B$776,Q$83)+'СЕТ СН'!$G$14+СВЦЭМ!$D$10+'СЕТ СН'!$G$6-'СЕТ СН'!$G$26</f>
        <v>749.57868010000004</v>
      </c>
      <c r="R98" s="36">
        <f>SUMIFS(СВЦЭМ!$D$33:$D$776,СВЦЭМ!$A$33:$A$776,$A98,СВЦЭМ!$B$33:$B$776,R$83)+'СЕТ СН'!$G$14+СВЦЭМ!$D$10+'СЕТ СН'!$G$6-'СЕТ СН'!$G$26</f>
        <v>707.24528709999993</v>
      </c>
      <c r="S98" s="36">
        <f>SUMIFS(СВЦЭМ!$D$33:$D$776,СВЦЭМ!$A$33:$A$776,$A98,СВЦЭМ!$B$33:$B$776,S$83)+'СЕТ СН'!$G$14+СВЦЭМ!$D$10+'СЕТ СН'!$G$6-'СЕТ СН'!$G$26</f>
        <v>695.38007534999997</v>
      </c>
      <c r="T98" s="36">
        <f>SUMIFS(СВЦЭМ!$D$33:$D$776,СВЦЭМ!$A$33:$A$776,$A98,СВЦЭМ!$B$33:$B$776,T$83)+'СЕТ СН'!$G$14+СВЦЭМ!$D$10+'СЕТ СН'!$G$6-'СЕТ СН'!$G$26</f>
        <v>703.44951588000004</v>
      </c>
      <c r="U98" s="36">
        <f>SUMIFS(СВЦЭМ!$D$33:$D$776,СВЦЭМ!$A$33:$A$776,$A98,СВЦЭМ!$B$33:$B$776,U$83)+'СЕТ СН'!$G$14+СВЦЭМ!$D$10+'СЕТ СН'!$G$6-'СЕТ СН'!$G$26</f>
        <v>719.37412954000001</v>
      </c>
      <c r="V98" s="36">
        <f>SUMIFS(СВЦЭМ!$D$33:$D$776,СВЦЭМ!$A$33:$A$776,$A98,СВЦЭМ!$B$33:$B$776,V$83)+'СЕТ СН'!$G$14+СВЦЭМ!$D$10+'СЕТ СН'!$G$6-'СЕТ СН'!$G$26</f>
        <v>743.71034365000003</v>
      </c>
      <c r="W98" s="36">
        <f>SUMIFS(СВЦЭМ!$D$33:$D$776,СВЦЭМ!$A$33:$A$776,$A98,СВЦЭМ!$B$33:$B$776,W$83)+'СЕТ СН'!$G$14+СВЦЭМ!$D$10+'СЕТ СН'!$G$6-'СЕТ СН'!$G$26</f>
        <v>734.59090650999997</v>
      </c>
      <c r="X98" s="36">
        <f>SUMIFS(СВЦЭМ!$D$33:$D$776,СВЦЭМ!$A$33:$A$776,$A98,СВЦЭМ!$B$33:$B$776,X$83)+'СЕТ СН'!$G$14+СВЦЭМ!$D$10+'СЕТ СН'!$G$6-'СЕТ СН'!$G$26</f>
        <v>699.60628582999993</v>
      </c>
      <c r="Y98" s="36">
        <f>SUMIFS(СВЦЭМ!$D$33:$D$776,СВЦЭМ!$A$33:$A$776,$A98,СВЦЭМ!$B$33:$B$776,Y$83)+'СЕТ СН'!$G$14+СВЦЭМ!$D$10+'СЕТ СН'!$G$6-'СЕТ СН'!$G$26</f>
        <v>740.12915921000001</v>
      </c>
    </row>
    <row r="99" spans="1:25" ht="15.75" x14ac:dyDescent="0.2">
      <c r="A99" s="35">
        <f t="shared" si="2"/>
        <v>43724</v>
      </c>
      <c r="B99" s="36">
        <f>SUMIFS(СВЦЭМ!$D$33:$D$776,СВЦЭМ!$A$33:$A$776,$A99,СВЦЭМ!$B$33:$B$776,B$83)+'СЕТ СН'!$G$14+СВЦЭМ!$D$10+'СЕТ СН'!$G$6-'СЕТ СН'!$G$26</f>
        <v>826.33281705000002</v>
      </c>
      <c r="C99" s="36">
        <f>SUMIFS(СВЦЭМ!$D$33:$D$776,СВЦЭМ!$A$33:$A$776,$A99,СВЦЭМ!$B$33:$B$776,C$83)+'СЕТ СН'!$G$14+СВЦЭМ!$D$10+'СЕТ СН'!$G$6-'СЕТ СН'!$G$26</f>
        <v>857.67720658999997</v>
      </c>
      <c r="D99" s="36">
        <f>SUMIFS(СВЦЭМ!$D$33:$D$776,СВЦЭМ!$A$33:$A$776,$A99,СВЦЭМ!$B$33:$B$776,D$83)+'СЕТ СН'!$G$14+СВЦЭМ!$D$10+'СЕТ СН'!$G$6-'СЕТ СН'!$G$26</f>
        <v>876.24957116999997</v>
      </c>
      <c r="E99" s="36">
        <f>SUMIFS(СВЦЭМ!$D$33:$D$776,СВЦЭМ!$A$33:$A$776,$A99,СВЦЭМ!$B$33:$B$776,E$83)+'СЕТ СН'!$G$14+СВЦЭМ!$D$10+'СЕТ СН'!$G$6-'СЕТ СН'!$G$26</f>
        <v>879.31938338999998</v>
      </c>
      <c r="F99" s="36">
        <f>SUMIFS(СВЦЭМ!$D$33:$D$776,СВЦЭМ!$A$33:$A$776,$A99,СВЦЭМ!$B$33:$B$776,F$83)+'СЕТ СН'!$G$14+СВЦЭМ!$D$10+'СЕТ СН'!$G$6-'СЕТ СН'!$G$26</f>
        <v>884.76886946000002</v>
      </c>
      <c r="G99" s="36">
        <f>SUMIFS(СВЦЭМ!$D$33:$D$776,СВЦЭМ!$A$33:$A$776,$A99,СВЦЭМ!$B$33:$B$776,G$83)+'СЕТ СН'!$G$14+СВЦЭМ!$D$10+'СЕТ СН'!$G$6-'СЕТ СН'!$G$26</f>
        <v>882.02044039999998</v>
      </c>
      <c r="H99" s="36">
        <f>SUMIFS(СВЦЭМ!$D$33:$D$776,СВЦЭМ!$A$33:$A$776,$A99,СВЦЭМ!$B$33:$B$776,H$83)+'СЕТ СН'!$G$14+СВЦЭМ!$D$10+'СЕТ СН'!$G$6-'СЕТ СН'!$G$26</f>
        <v>841.30109952999999</v>
      </c>
      <c r="I99" s="36">
        <f>SUMIFS(СВЦЭМ!$D$33:$D$776,СВЦЭМ!$A$33:$A$776,$A99,СВЦЭМ!$B$33:$B$776,I$83)+'СЕТ СН'!$G$14+СВЦЭМ!$D$10+'СЕТ СН'!$G$6-'СЕТ СН'!$G$26</f>
        <v>801.45284225</v>
      </c>
      <c r="J99" s="36">
        <f>SUMIFS(СВЦЭМ!$D$33:$D$776,СВЦЭМ!$A$33:$A$776,$A99,СВЦЭМ!$B$33:$B$776,J$83)+'СЕТ СН'!$G$14+СВЦЭМ!$D$10+'СЕТ СН'!$G$6-'СЕТ СН'!$G$26</f>
        <v>782.54321684000001</v>
      </c>
      <c r="K99" s="36">
        <f>SUMIFS(СВЦЭМ!$D$33:$D$776,СВЦЭМ!$A$33:$A$776,$A99,СВЦЭМ!$B$33:$B$776,K$83)+'СЕТ СН'!$G$14+СВЦЭМ!$D$10+'СЕТ СН'!$G$6-'СЕТ СН'!$G$26</f>
        <v>792.60982436000006</v>
      </c>
      <c r="L99" s="36">
        <f>SUMIFS(СВЦЭМ!$D$33:$D$776,СВЦЭМ!$A$33:$A$776,$A99,СВЦЭМ!$B$33:$B$776,L$83)+'СЕТ СН'!$G$14+СВЦЭМ!$D$10+'СЕТ СН'!$G$6-'СЕТ СН'!$G$26</f>
        <v>789.62910441999998</v>
      </c>
      <c r="M99" s="36">
        <f>SUMIFS(СВЦЭМ!$D$33:$D$776,СВЦЭМ!$A$33:$A$776,$A99,СВЦЭМ!$B$33:$B$776,M$83)+'СЕТ СН'!$G$14+СВЦЭМ!$D$10+'СЕТ СН'!$G$6-'СЕТ СН'!$G$26</f>
        <v>776.76821967000001</v>
      </c>
      <c r="N99" s="36">
        <f>SUMIFS(СВЦЭМ!$D$33:$D$776,СВЦЭМ!$A$33:$A$776,$A99,СВЦЭМ!$B$33:$B$776,N$83)+'СЕТ СН'!$G$14+СВЦЭМ!$D$10+'СЕТ СН'!$G$6-'СЕТ СН'!$G$26</f>
        <v>770.10124619999999</v>
      </c>
      <c r="O99" s="36">
        <f>SUMIFS(СВЦЭМ!$D$33:$D$776,СВЦЭМ!$A$33:$A$776,$A99,СВЦЭМ!$B$33:$B$776,O$83)+'СЕТ СН'!$G$14+СВЦЭМ!$D$10+'СЕТ СН'!$G$6-'СЕТ СН'!$G$26</f>
        <v>771.93247819999999</v>
      </c>
      <c r="P99" s="36">
        <f>SUMIFS(СВЦЭМ!$D$33:$D$776,СВЦЭМ!$A$33:$A$776,$A99,СВЦЭМ!$B$33:$B$776,P$83)+'СЕТ СН'!$G$14+СВЦЭМ!$D$10+'СЕТ СН'!$G$6-'СЕТ СН'!$G$26</f>
        <v>778.11634505999996</v>
      </c>
      <c r="Q99" s="36">
        <f>SUMIFS(СВЦЭМ!$D$33:$D$776,СВЦЭМ!$A$33:$A$776,$A99,СВЦЭМ!$B$33:$B$776,Q$83)+'СЕТ СН'!$G$14+СВЦЭМ!$D$10+'СЕТ СН'!$G$6-'СЕТ СН'!$G$26</f>
        <v>781.30458785999997</v>
      </c>
      <c r="R99" s="36">
        <f>SUMIFS(СВЦЭМ!$D$33:$D$776,СВЦЭМ!$A$33:$A$776,$A99,СВЦЭМ!$B$33:$B$776,R$83)+'СЕТ СН'!$G$14+СВЦЭМ!$D$10+'СЕТ СН'!$G$6-'СЕТ СН'!$G$26</f>
        <v>750.49192704999996</v>
      </c>
      <c r="S99" s="36">
        <f>SUMIFS(СВЦЭМ!$D$33:$D$776,СВЦЭМ!$A$33:$A$776,$A99,СВЦЭМ!$B$33:$B$776,S$83)+'СЕТ СН'!$G$14+СВЦЭМ!$D$10+'СЕТ СН'!$G$6-'СЕТ СН'!$G$26</f>
        <v>749.84827988999996</v>
      </c>
      <c r="T99" s="36">
        <f>SUMIFS(СВЦЭМ!$D$33:$D$776,СВЦЭМ!$A$33:$A$776,$A99,СВЦЭМ!$B$33:$B$776,T$83)+'СЕТ СН'!$G$14+СВЦЭМ!$D$10+'СЕТ СН'!$G$6-'СЕТ СН'!$G$26</f>
        <v>755.78416408999999</v>
      </c>
      <c r="U99" s="36">
        <f>SUMIFS(СВЦЭМ!$D$33:$D$776,СВЦЭМ!$A$33:$A$776,$A99,СВЦЭМ!$B$33:$B$776,U$83)+'СЕТ СН'!$G$14+СВЦЭМ!$D$10+'СЕТ СН'!$G$6-'СЕТ СН'!$G$26</f>
        <v>775.84100050999996</v>
      </c>
      <c r="V99" s="36">
        <f>SUMIFS(СВЦЭМ!$D$33:$D$776,СВЦЭМ!$A$33:$A$776,$A99,СВЦЭМ!$B$33:$B$776,V$83)+'СЕТ СН'!$G$14+СВЦЭМ!$D$10+'СЕТ СН'!$G$6-'СЕТ СН'!$G$26</f>
        <v>794.18688871000006</v>
      </c>
      <c r="W99" s="36">
        <f>SUMIFS(СВЦЭМ!$D$33:$D$776,СВЦЭМ!$A$33:$A$776,$A99,СВЦЭМ!$B$33:$B$776,W$83)+'СЕТ СН'!$G$14+СВЦЭМ!$D$10+'СЕТ СН'!$G$6-'СЕТ СН'!$G$26</f>
        <v>788.02925269000002</v>
      </c>
      <c r="X99" s="36">
        <f>SUMIFS(СВЦЭМ!$D$33:$D$776,СВЦЭМ!$A$33:$A$776,$A99,СВЦЭМ!$B$33:$B$776,X$83)+'СЕТ СН'!$G$14+СВЦЭМ!$D$10+'СЕТ СН'!$G$6-'СЕТ СН'!$G$26</f>
        <v>754.37158736000004</v>
      </c>
      <c r="Y99" s="36">
        <f>SUMIFS(СВЦЭМ!$D$33:$D$776,СВЦЭМ!$A$33:$A$776,$A99,СВЦЭМ!$B$33:$B$776,Y$83)+'СЕТ СН'!$G$14+СВЦЭМ!$D$10+'СЕТ СН'!$G$6-'СЕТ СН'!$G$26</f>
        <v>711.29917954999996</v>
      </c>
    </row>
    <row r="100" spans="1:25" ht="15.75" x14ac:dyDescent="0.2">
      <c r="A100" s="35">
        <f t="shared" si="2"/>
        <v>43725</v>
      </c>
      <c r="B100" s="36">
        <f>SUMIFS(СВЦЭМ!$D$33:$D$776,СВЦЭМ!$A$33:$A$776,$A100,СВЦЭМ!$B$33:$B$776,B$83)+'СЕТ СН'!$G$14+СВЦЭМ!$D$10+'СЕТ СН'!$G$6-'СЕТ СН'!$G$26</f>
        <v>753.14211206000004</v>
      </c>
      <c r="C100" s="36">
        <f>SUMIFS(СВЦЭМ!$D$33:$D$776,СВЦЭМ!$A$33:$A$776,$A100,СВЦЭМ!$B$33:$B$776,C$83)+'СЕТ СН'!$G$14+СВЦЭМ!$D$10+'СЕТ СН'!$G$6-'СЕТ СН'!$G$26</f>
        <v>776.40784883000003</v>
      </c>
      <c r="D100" s="36">
        <f>SUMIFS(СВЦЭМ!$D$33:$D$776,СВЦЭМ!$A$33:$A$776,$A100,СВЦЭМ!$B$33:$B$776,D$83)+'СЕТ СН'!$G$14+СВЦЭМ!$D$10+'СЕТ СН'!$G$6-'СЕТ СН'!$G$26</f>
        <v>784.65428849</v>
      </c>
      <c r="E100" s="36">
        <f>SUMIFS(СВЦЭМ!$D$33:$D$776,СВЦЭМ!$A$33:$A$776,$A100,СВЦЭМ!$B$33:$B$776,E$83)+'СЕТ СН'!$G$14+СВЦЭМ!$D$10+'СЕТ СН'!$G$6-'СЕТ СН'!$G$26</f>
        <v>791.24179941</v>
      </c>
      <c r="F100" s="36">
        <f>SUMIFS(СВЦЭМ!$D$33:$D$776,СВЦЭМ!$A$33:$A$776,$A100,СВЦЭМ!$B$33:$B$776,F$83)+'СЕТ СН'!$G$14+СВЦЭМ!$D$10+'СЕТ СН'!$G$6-'СЕТ СН'!$G$26</f>
        <v>798.50377376000006</v>
      </c>
      <c r="G100" s="36">
        <f>SUMIFS(СВЦЭМ!$D$33:$D$776,СВЦЭМ!$A$33:$A$776,$A100,СВЦЭМ!$B$33:$B$776,G$83)+'СЕТ СН'!$G$14+СВЦЭМ!$D$10+'СЕТ СН'!$G$6-'СЕТ СН'!$G$26</f>
        <v>785.35677877000001</v>
      </c>
      <c r="H100" s="36">
        <f>SUMIFS(СВЦЭМ!$D$33:$D$776,СВЦЭМ!$A$33:$A$776,$A100,СВЦЭМ!$B$33:$B$776,H$83)+'СЕТ СН'!$G$14+СВЦЭМ!$D$10+'СЕТ СН'!$G$6-'СЕТ СН'!$G$26</f>
        <v>749.60112018000007</v>
      </c>
      <c r="I100" s="36">
        <f>SUMIFS(СВЦЭМ!$D$33:$D$776,СВЦЭМ!$A$33:$A$776,$A100,СВЦЭМ!$B$33:$B$776,I$83)+'СЕТ СН'!$G$14+СВЦЭМ!$D$10+'СЕТ СН'!$G$6-'СЕТ СН'!$G$26</f>
        <v>765.10712479000006</v>
      </c>
      <c r="J100" s="36">
        <f>SUMIFS(СВЦЭМ!$D$33:$D$776,СВЦЭМ!$A$33:$A$776,$A100,СВЦЭМ!$B$33:$B$776,J$83)+'СЕТ СН'!$G$14+СВЦЭМ!$D$10+'СЕТ СН'!$G$6-'СЕТ СН'!$G$26</f>
        <v>781.25929395000003</v>
      </c>
      <c r="K100" s="36">
        <f>SUMIFS(СВЦЭМ!$D$33:$D$776,СВЦЭМ!$A$33:$A$776,$A100,СВЦЭМ!$B$33:$B$776,K$83)+'СЕТ СН'!$G$14+СВЦЭМ!$D$10+'СЕТ СН'!$G$6-'СЕТ СН'!$G$26</f>
        <v>786.68205608000005</v>
      </c>
      <c r="L100" s="36">
        <f>SUMIFS(СВЦЭМ!$D$33:$D$776,СВЦЭМ!$A$33:$A$776,$A100,СВЦЭМ!$B$33:$B$776,L$83)+'СЕТ СН'!$G$14+СВЦЭМ!$D$10+'СЕТ СН'!$G$6-'СЕТ СН'!$G$26</f>
        <v>776.83062183000004</v>
      </c>
      <c r="M100" s="36">
        <f>SUMIFS(СВЦЭМ!$D$33:$D$776,СВЦЭМ!$A$33:$A$776,$A100,СВЦЭМ!$B$33:$B$776,M$83)+'СЕТ СН'!$G$14+СВЦЭМ!$D$10+'СЕТ СН'!$G$6-'СЕТ СН'!$G$26</f>
        <v>778.99402562</v>
      </c>
      <c r="N100" s="36">
        <f>SUMIFS(СВЦЭМ!$D$33:$D$776,СВЦЭМ!$A$33:$A$776,$A100,СВЦЭМ!$B$33:$B$776,N$83)+'СЕТ СН'!$G$14+СВЦЭМ!$D$10+'СЕТ СН'!$G$6-'СЕТ СН'!$G$26</f>
        <v>784.83261450999998</v>
      </c>
      <c r="O100" s="36">
        <f>SUMIFS(СВЦЭМ!$D$33:$D$776,СВЦЭМ!$A$33:$A$776,$A100,СВЦЭМ!$B$33:$B$776,O$83)+'СЕТ СН'!$G$14+СВЦЭМ!$D$10+'СЕТ СН'!$G$6-'СЕТ СН'!$G$26</f>
        <v>792.45434368999997</v>
      </c>
      <c r="P100" s="36">
        <f>SUMIFS(СВЦЭМ!$D$33:$D$776,СВЦЭМ!$A$33:$A$776,$A100,СВЦЭМ!$B$33:$B$776,P$83)+'СЕТ СН'!$G$14+СВЦЭМ!$D$10+'СЕТ СН'!$G$6-'СЕТ СН'!$G$26</f>
        <v>797.43426984999996</v>
      </c>
      <c r="Q100" s="36">
        <f>SUMIFS(СВЦЭМ!$D$33:$D$776,СВЦЭМ!$A$33:$A$776,$A100,СВЦЭМ!$B$33:$B$776,Q$83)+'СЕТ СН'!$G$14+СВЦЭМ!$D$10+'СЕТ СН'!$G$6-'СЕТ СН'!$G$26</f>
        <v>796.58908789999998</v>
      </c>
      <c r="R100" s="36">
        <f>SUMIFS(СВЦЭМ!$D$33:$D$776,СВЦЭМ!$A$33:$A$776,$A100,СВЦЭМ!$B$33:$B$776,R$83)+'СЕТ СН'!$G$14+СВЦЭМ!$D$10+'СЕТ СН'!$G$6-'СЕТ СН'!$G$26</f>
        <v>753.22788961000003</v>
      </c>
      <c r="S100" s="36">
        <f>SUMIFS(СВЦЭМ!$D$33:$D$776,СВЦЭМ!$A$33:$A$776,$A100,СВЦЭМ!$B$33:$B$776,S$83)+'СЕТ СН'!$G$14+СВЦЭМ!$D$10+'СЕТ СН'!$G$6-'СЕТ СН'!$G$26</f>
        <v>716.43372647000001</v>
      </c>
      <c r="T100" s="36">
        <f>SUMIFS(СВЦЭМ!$D$33:$D$776,СВЦЭМ!$A$33:$A$776,$A100,СВЦЭМ!$B$33:$B$776,T$83)+'СЕТ СН'!$G$14+СВЦЭМ!$D$10+'СЕТ СН'!$G$6-'СЕТ СН'!$G$26</f>
        <v>708.19464841000001</v>
      </c>
      <c r="U100" s="36">
        <f>SUMIFS(СВЦЭМ!$D$33:$D$776,СВЦЭМ!$A$33:$A$776,$A100,СВЦЭМ!$B$33:$B$776,U$83)+'СЕТ СН'!$G$14+СВЦЭМ!$D$10+'СЕТ СН'!$G$6-'СЕТ СН'!$G$26</f>
        <v>716.69255487999999</v>
      </c>
      <c r="V100" s="36">
        <f>SUMIFS(СВЦЭМ!$D$33:$D$776,СВЦЭМ!$A$33:$A$776,$A100,СВЦЭМ!$B$33:$B$776,V$83)+'СЕТ СН'!$G$14+СВЦЭМ!$D$10+'СЕТ СН'!$G$6-'СЕТ СН'!$G$26</f>
        <v>718.80377417</v>
      </c>
      <c r="W100" s="36">
        <f>SUMIFS(СВЦЭМ!$D$33:$D$776,СВЦЭМ!$A$33:$A$776,$A100,СВЦЭМ!$B$33:$B$776,W$83)+'СЕТ СН'!$G$14+СВЦЭМ!$D$10+'СЕТ СН'!$G$6-'СЕТ СН'!$G$26</f>
        <v>703.00390399000003</v>
      </c>
      <c r="X100" s="36">
        <f>SUMIFS(СВЦЭМ!$D$33:$D$776,СВЦЭМ!$A$33:$A$776,$A100,СВЦЭМ!$B$33:$B$776,X$83)+'СЕТ СН'!$G$14+СВЦЭМ!$D$10+'СЕТ СН'!$G$6-'СЕТ СН'!$G$26</f>
        <v>720.34703507000006</v>
      </c>
      <c r="Y100" s="36">
        <f>SUMIFS(СВЦЭМ!$D$33:$D$776,СВЦЭМ!$A$33:$A$776,$A100,СВЦЭМ!$B$33:$B$776,Y$83)+'СЕТ СН'!$G$14+СВЦЭМ!$D$10+'СЕТ СН'!$G$6-'СЕТ СН'!$G$26</f>
        <v>793.56170527999996</v>
      </c>
    </row>
    <row r="101" spans="1:25" ht="15.75" x14ac:dyDescent="0.2">
      <c r="A101" s="35">
        <f t="shared" si="2"/>
        <v>43726</v>
      </c>
      <c r="B101" s="36">
        <f>SUMIFS(СВЦЭМ!$D$33:$D$776,СВЦЭМ!$A$33:$A$776,$A101,СВЦЭМ!$B$33:$B$776,B$83)+'СЕТ СН'!$G$14+СВЦЭМ!$D$10+'СЕТ СН'!$G$6-'СЕТ СН'!$G$26</f>
        <v>834.66144605</v>
      </c>
      <c r="C101" s="36">
        <f>SUMIFS(СВЦЭМ!$D$33:$D$776,СВЦЭМ!$A$33:$A$776,$A101,СВЦЭМ!$B$33:$B$776,C$83)+'СЕТ СН'!$G$14+СВЦЭМ!$D$10+'СЕТ СН'!$G$6-'СЕТ СН'!$G$26</f>
        <v>837.37774150999996</v>
      </c>
      <c r="D101" s="36">
        <f>SUMIFS(СВЦЭМ!$D$33:$D$776,СВЦЭМ!$A$33:$A$776,$A101,СВЦЭМ!$B$33:$B$776,D$83)+'СЕТ СН'!$G$14+СВЦЭМ!$D$10+'СЕТ СН'!$G$6-'СЕТ СН'!$G$26</f>
        <v>844.13735110000005</v>
      </c>
      <c r="E101" s="36">
        <f>SUMIFS(СВЦЭМ!$D$33:$D$776,СВЦЭМ!$A$33:$A$776,$A101,СВЦЭМ!$B$33:$B$776,E$83)+'СЕТ СН'!$G$14+СВЦЭМ!$D$10+'СЕТ СН'!$G$6-'СЕТ СН'!$G$26</f>
        <v>850.03945176000002</v>
      </c>
      <c r="F101" s="36">
        <f>SUMIFS(СВЦЭМ!$D$33:$D$776,СВЦЭМ!$A$33:$A$776,$A101,СВЦЭМ!$B$33:$B$776,F$83)+'СЕТ СН'!$G$14+СВЦЭМ!$D$10+'СЕТ СН'!$G$6-'СЕТ СН'!$G$26</f>
        <v>850.67924145000006</v>
      </c>
      <c r="G101" s="36">
        <f>SUMIFS(СВЦЭМ!$D$33:$D$776,СВЦЭМ!$A$33:$A$776,$A101,СВЦЭМ!$B$33:$B$776,G$83)+'СЕТ СН'!$G$14+СВЦЭМ!$D$10+'СЕТ СН'!$G$6-'СЕТ СН'!$G$26</f>
        <v>832.08637558999999</v>
      </c>
      <c r="H101" s="36">
        <f>SUMIFS(СВЦЭМ!$D$33:$D$776,СВЦЭМ!$A$33:$A$776,$A101,СВЦЭМ!$B$33:$B$776,H$83)+'СЕТ СН'!$G$14+СВЦЭМ!$D$10+'СЕТ СН'!$G$6-'СЕТ СН'!$G$26</f>
        <v>795.01761280000005</v>
      </c>
      <c r="I101" s="36">
        <f>SUMIFS(СВЦЭМ!$D$33:$D$776,СВЦЭМ!$A$33:$A$776,$A101,СВЦЭМ!$B$33:$B$776,I$83)+'СЕТ СН'!$G$14+СВЦЭМ!$D$10+'СЕТ СН'!$G$6-'СЕТ СН'!$G$26</f>
        <v>754.85717629999999</v>
      </c>
      <c r="J101" s="36">
        <f>SUMIFS(СВЦЭМ!$D$33:$D$776,СВЦЭМ!$A$33:$A$776,$A101,СВЦЭМ!$B$33:$B$776,J$83)+'СЕТ СН'!$G$14+СВЦЭМ!$D$10+'СЕТ СН'!$G$6-'СЕТ СН'!$G$26</f>
        <v>720.79510416000005</v>
      </c>
      <c r="K101" s="36">
        <f>SUMIFS(СВЦЭМ!$D$33:$D$776,СВЦЭМ!$A$33:$A$776,$A101,СВЦЭМ!$B$33:$B$776,K$83)+'СЕТ СН'!$G$14+СВЦЭМ!$D$10+'СЕТ СН'!$G$6-'СЕТ СН'!$G$26</f>
        <v>714.28991824000002</v>
      </c>
      <c r="L101" s="36">
        <f>SUMIFS(СВЦЭМ!$D$33:$D$776,СВЦЭМ!$A$33:$A$776,$A101,СВЦЭМ!$B$33:$B$776,L$83)+'СЕТ СН'!$G$14+СВЦЭМ!$D$10+'СЕТ СН'!$G$6-'СЕТ СН'!$G$26</f>
        <v>709.43160859</v>
      </c>
      <c r="M101" s="36">
        <f>SUMIFS(СВЦЭМ!$D$33:$D$776,СВЦЭМ!$A$33:$A$776,$A101,СВЦЭМ!$B$33:$B$776,M$83)+'СЕТ СН'!$G$14+СВЦЭМ!$D$10+'СЕТ СН'!$G$6-'СЕТ СН'!$G$26</f>
        <v>705.97253809999995</v>
      </c>
      <c r="N101" s="36">
        <f>SUMIFS(СВЦЭМ!$D$33:$D$776,СВЦЭМ!$A$33:$A$776,$A101,СВЦЭМ!$B$33:$B$776,N$83)+'СЕТ СН'!$G$14+СВЦЭМ!$D$10+'СЕТ СН'!$G$6-'СЕТ СН'!$G$26</f>
        <v>710.68287222000004</v>
      </c>
      <c r="O101" s="36">
        <f>SUMIFS(СВЦЭМ!$D$33:$D$776,СВЦЭМ!$A$33:$A$776,$A101,СВЦЭМ!$B$33:$B$776,O$83)+'СЕТ СН'!$G$14+СВЦЭМ!$D$10+'СЕТ СН'!$G$6-'СЕТ СН'!$G$26</f>
        <v>719.33466211999996</v>
      </c>
      <c r="P101" s="36">
        <f>SUMIFS(СВЦЭМ!$D$33:$D$776,СВЦЭМ!$A$33:$A$776,$A101,СВЦЭМ!$B$33:$B$776,P$83)+'СЕТ СН'!$G$14+СВЦЭМ!$D$10+'СЕТ СН'!$G$6-'СЕТ СН'!$G$26</f>
        <v>721.70778931000007</v>
      </c>
      <c r="Q101" s="36">
        <f>SUMIFS(СВЦЭМ!$D$33:$D$776,СВЦЭМ!$A$33:$A$776,$A101,СВЦЭМ!$B$33:$B$776,Q$83)+'СЕТ СН'!$G$14+СВЦЭМ!$D$10+'СЕТ СН'!$G$6-'СЕТ СН'!$G$26</f>
        <v>730.95992522000006</v>
      </c>
      <c r="R101" s="36">
        <f>SUMIFS(СВЦЭМ!$D$33:$D$776,СВЦЭМ!$A$33:$A$776,$A101,СВЦЭМ!$B$33:$B$776,R$83)+'СЕТ СН'!$G$14+СВЦЭМ!$D$10+'СЕТ СН'!$G$6-'СЕТ СН'!$G$26</f>
        <v>707.70129718999999</v>
      </c>
      <c r="S101" s="36">
        <f>SUMIFS(СВЦЭМ!$D$33:$D$776,СВЦЭМ!$A$33:$A$776,$A101,СВЦЭМ!$B$33:$B$776,S$83)+'СЕТ СН'!$G$14+СВЦЭМ!$D$10+'СЕТ СН'!$G$6-'СЕТ СН'!$G$26</f>
        <v>694.85022051999999</v>
      </c>
      <c r="T101" s="36">
        <f>SUMIFS(СВЦЭМ!$D$33:$D$776,СВЦЭМ!$A$33:$A$776,$A101,СВЦЭМ!$B$33:$B$776,T$83)+'СЕТ СН'!$G$14+СВЦЭМ!$D$10+'СЕТ СН'!$G$6-'СЕТ СН'!$G$26</f>
        <v>721.76360789</v>
      </c>
      <c r="U101" s="36">
        <f>SUMIFS(СВЦЭМ!$D$33:$D$776,СВЦЭМ!$A$33:$A$776,$A101,СВЦЭМ!$B$33:$B$776,U$83)+'СЕТ СН'!$G$14+СВЦЭМ!$D$10+'СЕТ СН'!$G$6-'СЕТ СН'!$G$26</f>
        <v>752.04983320999997</v>
      </c>
      <c r="V101" s="36">
        <f>SUMIFS(СВЦЭМ!$D$33:$D$776,СВЦЭМ!$A$33:$A$776,$A101,СВЦЭМ!$B$33:$B$776,V$83)+'СЕТ СН'!$G$14+СВЦЭМ!$D$10+'СЕТ СН'!$G$6-'СЕТ СН'!$G$26</f>
        <v>768.91541772000005</v>
      </c>
      <c r="W101" s="36">
        <f>SUMIFS(СВЦЭМ!$D$33:$D$776,СВЦЭМ!$A$33:$A$776,$A101,СВЦЭМ!$B$33:$B$776,W$83)+'СЕТ СН'!$G$14+СВЦЭМ!$D$10+'СЕТ СН'!$G$6-'СЕТ СН'!$G$26</f>
        <v>754.87561364999999</v>
      </c>
      <c r="X101" s="36">
        <f>SUMIFS(СВЦЭМ!$D$33:$D$776,СВЦЭМ!$A$33:$A$776,$A101,СВЦЭМ!$B$33:$B$776,X$83)+'СЕТ СН'!$G$14+СВЦЭМ!$D$10+'СЕТ СН'!$G$6-'СЕТ СН'!$G$26</f>
        <v>722.43233355000007</v>
      </c>
      <c r="Y101" s="36">
        <f>SUMIFS(СВЦЭМ!$D$33:$D$776,СВЦЭМ!$A$33:$A$776,$A101,СВЦЭМ!$B$33:$B$776,Y$83)+'СЕТ СН'!$G$14+СВЦЭМ!$D$10+'СЕТ СН'!$G$6-'СЕТ СН'!$G$26</f>
        <v>743.38150428000006</v>
      </c>
    </row>
    <row r="102" spans="1:25" ht="15.75" x14ac:dyDescent="0.2">
      <c r="A102" s="35">
        <f t="shared" si="2"/>
        <v>43727</v>
      </c>
      <c r="B102" s="36">
        <f>SUMIFS(СВЦЭМ!$D$33:$D$776,СВЦЭМ!$A$33:$A$776,$A102,СВЦЭМ!$B$33:$B$776,B$83)+'СЕТ СН'!$G$14+СВЦЭМ!$D$10+'СЕТ СН'!$G$6-'СЕТ СН'!$G$26</f>
        <v>732.98449310000001</v>
      </c>
      <c r="C102" s="36">
        <f>SUMIFS(СВЦЭМ!$D$33:$D$776,СВЦЭМ!$A$33:$A$776,$A102,СВЦЭМ!$B$33:$B$776,C$83)+'СЕТ СН'!$G$14+СВЦЭМ!$D$10+'СЕТ СН'!$G$6-'СЕТ СН'!$G$26</f>
        <v>755.53849775000003</v>
      </c>
      <c r="D102" s="36">
        <f>SUMIFS(СВЦЭМ!$D$33:$D$776,СВЦЭМ!$A$33:$A$776,$A102,СВЦЭМ!$B$33:$B$776,D$83)+'СЕТ СН'!$G$14+СВЦЭМ!$D$10+'СЕТ СН'!$G$6-'СЕТ СН'!$G$26</f>
        <v>779.86822900000004</v>
      </c>
      <c r="E102" s="36">
        <f>SUMIFS(СВЦЭМ!$D$33:$D$776,СВЦЭМ!$A$33:$A$776,$A102,СВЦЭМ!$B$33:$B$776,E$83)+'СЕТ СН'!$G$14+СВЦЭМ!$D$10+'СЕТ СН'!$G$6-'СЕТ СН'!$G$26</f>
        <v>787.25748385999998</v>
      </c>
      <c r="F102" s="36">
        <f>SUMIFS(СВЦЭМ!$D$33:$D$776,СВЦЭМ!$A$33:$A$776,$A102,СВЦЭМ!$B$33:$B$776,F$83)+'СЕТ СН'!$G$14+СВЦЭМ!$D$10+'СЕТ СН'!$G$6-'СЕТ СН'!$G$26</f>
        <v>789.34432035999998</v>
      </c>
      <c r="G102" s="36">
        <f>SUMIFS(СВЦЭМ!$D$33:$D$776,СВЦЭМ!$A$33:$A$776,$A102,СВЦЭМ!$B$33:$B$776,G$83)+'СЕТ СН'!$G$14+СВЦЭМ!$D$10+'СЕТ СН'!$G$6-'СЕТ СН'!$G$26</f>
        <v>771.55492317000005</v>
      </c>
      <c r="H102" s="36">
        <f>SUMIFS(СВЦЭМ!$D$33:$D$776,СВЦЭМ!$A$33:$A$776,$A102,СВЦЭМ!$B$33:$B$776,H$83)+'СЕТ СН'!$G$14+СВЦЭМ!$D$10+'СЕТ СН'!$G$6-'СЕТ СН'!$G$26</f>
        <v>734.44517532999998</v>
      </c>
      <c r="I102" s="36">
        <f>SUMIFS(СВЦЭМ!$D$33:$D$776,СВЦЭМ!$A$33:$A$776,$A102,СВЦЭМ!$B$33:$B$776,I$83)+'СЕТ СН'!$G$14+СВЦЭМ!$D$10+'СЕТ СН'!$G$6-'СЕТ СН'!$G$26</f>
        <v>694.94744886000001</v>
      </c>
      <c r="J102" s="36">
        <f>SUMIFS(СВЦЭМ!$D$33:$D$776,СВЦЭМ!$A$33:$A$776,$A102,СВЦЭМ!$B$33:$B$776,J$83)+'СЕТ СН'!$G$14+СВЦЭМ!$D$10+'СЕТ СН'!$G$6-'СЕТ СН'!$G$26</f>
        <v>708.84220735999997</v>
      </c>
      <c r="K102" s="36">
        <f>SUMIFS(СВЦЭМ!$D$33:$D$776,СВЦЭМ!$A$33:$A$776,$A102,СВЦЭМ!$B$33:$B$776,K$83)+'СЕТ СН'!$G$14+СВЦЭМ!$D$10+'СЕТ СН'!$G$6-'СЕТ СН'!$G$26</f>
        <v>775.84058203999996</v>
      </c>
      <c r="L102" s="36">
        <f>SUMIFS(СВЦЭМ!$D$33:$D$776,СВЦЭМ!$A$33:$A$776,$A102,СВЦЭМ!$B$33:$B$776,L$83)+'СЕТ СН'!$G$14+СВЦЭМ!$D$10+'СЕТ СН'!$G$6-'СЕТ СН'!$G$26</f>
        <v>824.88418677000004</v>
      </c>
      <c r="M102" s="36">
        <f>SUMIFS(СВЦЭМ!$D$33:$D$776,СВЦЭМ!$A$33:$A$776,$A102,СВЦЭМ!$B$33:$B$776,M$83)+'СЕТ СН'!$G$14+СВЦЭМ!$D$10+'СЕТ СН'!$G$6-'СЕТ СН'!$G$26</f>
        <v>814.14663086999997</v>
      </c>
      <c r="N102" s="36">
        <f>SUMIFS(СВЦЭМ!$D$33:$D$776,СВЦЭМ!$A$33:$A$776,$A102,СВЦЭМ!$B$33:$B$776,N$83)+'СЕТ СН'!$G$14+СВЦЭМ!$D$10+'СЕТ СН'!$G$6-'СЕТ СН'!$G$26</f>
        <v>822.80160298999999</v>
      </c>
      <c r="O102" s="36">
        <f>SUMIFS(СВЦЭМ!$D$33:$D$776,СВЦЭМ!$A$33:$A$776,$A102,СВЦЭМ!$B$33:$B$776,O$83)+'СЕТ СН'!$G$14+СВЦЭМ!$D$10+'СЕТ СН'!$G$6-'СЕТ СН'!$G$26</f>
        <v>826.98810946000003</v>
      </c>
      <c r="P102" s="36">
        <f>SUMIFS(СВЦЭМ!$D$33:$D$776,СВЦЭМ!$A$33:$A$776,$A102,СВЦЭМ!$B$33:$B$776,P$83)+'СЕТ СН'!$G$14+СВЦЭМ!$D$10+'СЕТ СН'!$G$6-'СЕТ СН'!$G$26</f>
        <v>714.26498632999994</v>
      </c>
      <c r="Q102" s="36">
        <f>SUMIFS(СВЦЭМ!$D$33:$D$776,СВЦЭМ!$A$33:$A$776,$A102,СВЦЭМ!$B$33:$B$776,Q$83)+'СЕТ СН'!$G$14+СВЦЭМ!$D$10+'СЕТ СН'!$G$6-'СЕТ СН'!$G$26</f>
        <v>711.70324679999999</v>
      </c>
      <c r="R102" s="36">
        <f>SUMIFS(СВЦЭМ!$D$33:$D$776,СВЦЭМ!$A$33:$A$776,$A102,СВЦЭМ!$B$33:$B$776,R$83)+'СЕТ СН'!$G$14+СВЦЭМ!$D$10+'СЕТ СН'!$G$6-'СЕТ СН'!$G$26</f>
        <v>712.70528808999995</v>
      </c>
      <c r="S102" s="36">
        <f>SUMIFS(СВЦЭМ!$D$33:$D$776,СВЦЭМ!$A$33:$A$776,$A102,СВЦЭМ!$B$33:$B$776,S$83)+'СЕТ СН'!$G$14+СВЦЭМ!$D$10+'СЕТ СН'!$G$6-'СЕТ СН'!$G$26</f>
        <v>712.05955465</v>
      </c>
      <c r="T102" s="36">
        <f>SUMIFS(СВЦЭМ!$D$33:$D$776,СВЦЭМ!$A$33:$A$776,$A102,СВЦЭМ!$B$33:$B$776,T$83)+'СЕТ СН'!$G$14+СВЦЭМ!$D$10+'СЕТ СН'!$G$6-'СЕТ СН'!$G$26</f>
        <v>716.27130632000001</v>
      </c>
      <c r="U102" s="36">
        <f>SUMIFS(СВЦЭМ!$D$33:$D$776,СВЦЭМ!$A$33:$A$776,$A102,СВЦЭМ!$B$33:$B$776,U$83)+'СЕТ СН'!$G$14+СВЦЭМ!$D$10+'СЕТ СН'!$G$6-'СЕТ СН'!$G$26</f>
        <v>731.69885187</v>
      </c>
      <c r="V102" s="36">
        <f>SUMIFS(СВЦЭМ!$D$33:$D$776,СВЦЭМ!$A$33:$A$776,$A102,СВЦЭМ!$B$33:$B$776,V$83)+'СЕТ СН'!$G$14+СВЦЭМ!$D$10+'СЕТ СН'!$G$6-'СЕТ СН'!$G$26</f>
        <v>739.53870896000001</v>
      </c>
      <c r="W102" s="36">
        <f>SUMIFS(СВЦЭМ!$D$33:$D$776,СВЦЭМ!$A$33:$A$776,$A102,СВЦЭМ!$B$33:$B$776,W$83)+'СЕТ СН'!$G$14+СВЦЭМ!$D$10+'СЕТ СН'!$G$6-'СЕТ СН'!$G$26</f>
        <v>726.82027517000006</v>
      </c>
      <c r="X102" s="36">
        <f>SUMIFS(СВЦЭМ!$D$33:$D$776,СВЦЭМ!$A$33:$A$776,$A102,СВЦЭМ!$B$33:$B$776,X$83)+'СЕТ СН'!$G$14+СВЦЭМ!$D$10+'СЕТ СН'!$G$6-'СЕТ СН'!$G$26</f>
        <v>696.79263475999994</v>
      </c>
      <c r="Y102" s="36">
        <f>SUMIFS(СВЦЭМ!$D$33:$D$776,СВЦЭМ!$A$33:$A$776,$A102,СВЦЭМ!$B$33:$B$776,Y$83)+'СЕТ СН'!$G$14+СВЦЭМ!$D$10+'СЕТ СН'!$G$6-'СЕТ СН'!$G$26</f>
        <v>739.44646194000006</v>
      </c>
    </row>
    <row r="103" spans="1:25" ht="15.75" x14ac:dyDescent="0.2">
      <c r="A103" s="35">
        <f t="shared" si="2"/>
        <v>43728</v>
      </c>
      <c r="B103" s="36">
        <f>SUMIFS(СВЦЭМ!$D$33:$D$776,СВЦЭМ!$A$33:$A$776,$A103,СВЦЭМ!$B$33:$B$776,B$83)+'СЕТ СН'!$G$14+СВЦЭМ!$D$10+'СЕТ СН'!$G$6-'СЕТ СН'!$G$26</f>
        <v>842.32456396999999</v>
      </c>
      <c r="C103" s="36">
        <f>SUMIFS(СВЦЭМ!$D$33:$D$776,СВЦЭМ!$A$33:$A$776,$A103,СВЦЭМ!$B$33:$B$776,C$83)+'СЕТ СН'!$G$14+СВЦЭМ!$D$10+'СЕТ СН'!$G$6-'СЕТ СН'!$G$26</f>
        <v>878.63438633999999</v>
      </c>
      <c r="D103" s="36">
        <f>SUMIFS(СВЦЭМ!$D$33:$D$776,СВЦЭМ!$A$33:$A$776,$A103,СВЦЭМ!$B$33:$B$776,D$83)+'СЕТ СН'!$G$14+СВЦЭМ!$D$10+'СЕТ СН'!$G$6-'СЕТ СН'!$G$26</f>
        <v>882.29086942000004</v>
      </c>
      <c r="E103" s="36">
        <f>SUMIFS(СВЦЭМ!$D$33:$D$776,СВЦЭМ!$A$33:$A$776,$A103,СВЦЭМ!$B$33:$B$776,E$83)+'СЕТ СН'!$G$14+СВЦЭМ!$D$10+'СЕТ СН'!$G$6-'СЕТ СН'!$G$26</f>
        <v>887.41195836999998</v>
      </c>
      <c r="F103" s="36">
        <f>SUMIFS(СВЦЭМ!$D$33:$D$776,СВЦЭМ!$A$33:$A$776,$A103,СВЦЭМ!$B$33:$B$776,F$83)+'СЕТ СН'!$G$14+СВЦЭМ!$D$10+'СЕТ СН'!$G$6-'СЕТ СН'!$G$26</f>
        <v>891.25296068</v>
      </c>
      <c r="G103" s="36">
        <f>SUMIFS(СВЦЭМ!$D$33:$D$776,СВЦЭМ!$A$33:$A$776,$A103,СВЦЭМ!$B$33:$B$776,G$83)+'СЕТ СН'!$G$14+СВЦЭМ!$D$10+'СЕТ СН'!$G$6-'СЕТ СН'!$G$26</f>
        <v>885.62874790000001</v>
      </c>
      <c r="H103" s="36">
        <f>SUMIFS(СВЦЭМ!$D$33:$D$776,СВЦЭМ!$A$33:$A$776,$A103,СВЦЭМ!$B$33:$B$776,H$83)+'СЕТ СН'!$G$14+СВЦЭМ!$D$10+'СЕТ СН'!$G$6-'СЕТ СН'!$G$26</f>
        <v>834.32311963999996</v>
      </c>
      <c r="I103" s="36">
        <f>SUMIFS(СВЦЭМ!$D$33:$D$776,СВЦЭМ!$A$33:$A$776,$A103,СВЦЭМ!$B$33:$B$776,I$83)+'СЕТ СН'!$G$14+СВЦЭМ!$D$10+'СЕТ СН'!$G$6-'СЕТ СН'!$G$26</f>
        <v>795.71773728000005</v>
      </c>
      <c r="J103" s="36">
        <f>SUMIFS(СВЦЭМ!$D$33:$D$776,СВЦЭМ!$A$33:$A$776,$A103,СВЦЭМ!$B$33:$B$776,J$83)+'СЕТ СН'!$G$14+СВЦЭМ!$D$10+'СЕТ СН'!$G$6-'СЕТ СН'!$G$26</f>
        <v>795.36291577999998</v>
      </c>
      <c r="K103" s="36">
        <f>SUMIFS(СВЦЭМ!$D$33:$D$776,СВЦЭМ!$A$33:$A$776,$A103,СВЦЭМ!$B$33:$B$776,K$83)+'СЕТ СН'!$G$14+СВЦЭМ!$D$10+'СЕТ СН'!$G$6-'СЕТ СН'!$G$26</f>
        <v>783.56410552</v>
      </c>
      <c r="L103" s="36">
        <f>SUMIFS(СВЦЭМ!$D$33:$D$776,СВЦЭМ!$A$33:$A$776,$A103,СВЦЭМ!$B$33:$B$776,L$83)+'СЕТ СН'!$G$14+СВЦЭМ!$D$10+'СЕТ СН'!$G$6-'СЕТ СН'!$G$26</f>
        <v>784.77611678000005</v>
      </c>
      <c r="M103" s="36">
        <f>SUMIFS(СВЦЭМ!$D$33:$D$776,СВЦЭМ!$A$33:$A$776,$A103,СВЦЭМ!$B$33:$B$776,M$83)+'СЕТ СН'!$G$14+СВЦЭМ!$D$10+'СЕТ СН'!$G$6-'СЕТ СН'!$G$26</f>
        <v>787.63007626000001</v>
      </c>
      <c r="N103" s="36">
        <f>SUMIFS(СВЦЭМ!$D$33:$D$776,СВЦЭМ!$A$33:$A$776,$A103,СВЦЭМ!$B$33:$B$776,N$83)+'СЕТ СН'!$G$14+СВЦЭМ!$D$10+'СЕТ СН'!$G$6-'СЕТ СН'!$G$26</f>
        <v>770.26279780000004</v>
      </c>
      <c r="O103" s="36">
        <f>SUMIFS(СВЦЭМ!$D$33:$D$776,СВЦЭМ!$A$33:$A$776,$A103,СВЦЭМ!$B$33:$B$776,O$83)+'СЕТ СН'!$G$14+СВЦЭМ!$D$10+'СЕТ СН'!$G$6-'СЕТ СН'!$G$26</f>
        <v>771.79202573999999</v>
      </c>
      <c r="P103" s="36">
        <f>SUMIFS(СВЦЭМ!$D$33:$D$776,СВЦЭМ!$A$33:$A$776,$A103,СВЦЭМ!$B$33:$B$776,P$83)+'СЕТ СН'!$G$14+СВЦЭМ!$D$10+'СЕТ СН'!$G$6-'СЕТ СН'!$G$26</f>
        <v>789.22018534000006</v>
      </c>
      <c r="Q103" s="36">
        <f>SUMIFS(СВЦЭМ!$D$33:$D$776,СВЦЭМ!$A$33:$A$776,$A103,СВЦЭМ!$B$33:$B$776,Q$83)+'СЕТ СН'!$G$14+СВЦЭМ!$D$10+'СЕТ СН'!$G$6-'СЕТ СН'!$G$26</f>
        <v>819.47174733999998</v>
      </c>
      <c r="R103" s="36">
        <f>SUMIFS(СВЦЭМ!$D$33:$D$776,СВЦЭМ!$A$33:$A$776,$A103,СВЦЭМ!$B$33:$B$776,R$83)+'СЕТ СН'!$G$14+СВЦЭМ!$D$10+'СЕТ СН'!$G$6-'СЕТ СН'!$G$26</f>
        <v>782.33077763000006</v>
      </c>
      <c r="S103" s="36">
        <f>SUMIFS(СВЦЭМ!$D$33:$D$776,СВЦЭМ!$A$33:$A$776,$A103,СВЦЭМ!$B$33:$B$776,S$83)+'СЕТ СН'!$G$14+СВЦЭМ!$D$10+'СЕТ СН'!$G$6-'СЕТ СН'!$G$26</f>
        <v>749.78351758999997</v>
      </c>
      <c r="T103" s="36">
        <f>SUMIFS(СВЦЭМ!$D$33:$D$776,СВЦЭМ!$A$33:$A$776,$A103,СВЦЭМ!$B$33:$B$776,T$83)+'СЕТ СН'!$G$14+СВЦЭМ!$D$10+'СЕТ СН'!$G$6-'СЕТ СН'!$G$26</f>
        <v>721.02722977999997</v>
      </c>
      <c r="U103" s="36">
        <f>SUMIFS(СВЦЭМ!$D$33:$D$776,СВЦЭМ!$A$33:$A$776,$A103,СВЦЭМ!$B$33:$B$776,U$83)+'СЕТ СН'!$G$14+СВЦЭМ!$D$10+'СЕТ СН'!$G$6-'СЕТ СН'!$G$26</f>
        <v>686.28944623999996</v>
      </c>
      <c r="V103" s="36">
        <f>SUMIFS(СВЦЭМ!$D$33:$D$776,СВЦЭМ!$A$33:$A$776,$A103,СВЦЭМ!$B$33:$B$776,V$83)+'СЕТ СН'!$G$14+СВЦЭМ!$D$10+'СЕТ СН'!$G$6-'СЕТ СН'!$G$26</f>
        <v>685.52844370000003</v>
      </c>
      <c r="W103" s="36">
        <f>SUMIFS(СВЦЭМ!$D$33:$D$776,СВЦЭМ!$A$33:$A$776,$A103,СВЦЭМ!$B$33:$B$776,W$83)+'СЕТ СН'!$G$14+СВЦЭМ!$D$10+'СЕТ СН'!$G$6-'СЕТ СН'!$G$26</f>
        <v>680.27011253000001</v>
      </c>
      <c r="X103" s="36">
        <f>SUMIFS(СВЦЭМ!$D$33:$D$776,СВЦЭМ!$A$33:$A$776,$A103,СВЦЭМ!$B$33:$B$776,X$83)+'СЕТ СН'!$G$14+СВЦЭМ!$D$10+'СЕТ СН'!$G$6-'СЕТ СН'!$G$26</f>
        <v>706.38114661999998</v>
      </c>
      <c r="Y103" s="36">
        <f>SUMIFS(СВЦЭМ!$D$33:$D$776,СВЦЭМ!$A$33:$A$776,$A103,СВЦЭМ!$B$33:$B$776,Y$83)+'СЕТ СН'!$G$14+СВЦЭМ!$D$10+'СЕТ СН'!$G$6-'СЕТ СН'!$G$26</f>
        <v>756.27940943999999</v>
      </c>
    </row>
    <row r="104" spans="1:25" ht="15.75" x14ac:dyDescent="0.2">
      <c r="A104" s="35">
        <f t="shared" si="2"/>
        <v>43729</v>
      </c>
      <c r="B104" s="36">
        <f>SUMIFS(СВЦЭМ!$D$33:$D$776,СВЦЭМ!$A$33:$A$776,$A104,СВЦЭМ!$B$33:$B$776,B$83)+'СЕТ СН'!$G$14+СВЦЭМ!$D$10+'СЕТ СН'!$G$6-'СЕТ СН'!$G$26</f>
        <v>812.62214405999998</v>
      </c>
      <c r="C104" s="36">
        <f>SUMIFS(СВЦЭМ!$D$33:$D$776,СВЦЭМ!$A$33:$A$776,$A104,СВЦЭМ!$B$33:$B$776,C$83)+'СЕТ СН'!$G$14+СВЦЭМ!$D$10+'СЕТ СН'!$G$6-'СЕТ СН'!$G$26</f>
        <v>807.70073484</v>
      </c>
      <c r="D104" s="36">
        <f>SUMIFS(СВЦЭМ!$D$33:$D$776,СВЦЭМ!$A$33:$A$776,$A104,СВЦЭМ!$B$33:$B$776,D$83)+'СЕТ СН'!$G$14+СВЦЭМ!$D$10+'СЕТ СН'!$G$6-'СЕТ СН'!$G$26</f>
        <v>807.34167191000006</v>
      </c>
      <c r="E104" s="36">
        <f>SUMIFS(СВЦЭМ!$D$33:$D$776,СВЦЭМ!$A$33:$A$776,$A104,СВЦЭМ!$B$33:$B$776,E$83)+'СЕТ СН'!$G$14+СВЦЭМ!$D$10+'СЕТ СН'!$G$6-'СЕТ СН'!$G$26</f>
        <v>818.96712639999998</v>
      </c>
      <c r="F104" s="36">
        <f>SUMIFS(СВЦЭМ!$D$33:$D$776,СВЦЭМ!$A$33:$A$776,$A104,СВЦЭМ!$B$33:$B$776,F$83)+'СЕТ СН'!$G$14+СВЦЭМ!$D$10+'СЕТ СН'!$G$6-'СЕТ СН'!$G$26</f>
        <v>826.75819504000003</v>
      </c>
      <c r="G104" s="36">
        <f>SUMIFS(СВЦЭМ!$D$33:$D$776,СВЦЭМ!$A$33:$A$776,$A104,СВЦЭМ!$B$33:$B$776,G$83)+'СЕТ СН'!$G$14+СВЦЭМ!$D$10+'СЕТ СН'!$G$6-'СЕТ СН'!$G$26</f>
        <v>813.95440981000002</v>
      </c>
      <c r="H104" s="36">
        <f>SUMIFS(СВЦЭМ!$D$33:$D$776,СВЦЭМ!$A$33:$A$776,$A104,СВЦЭМ!$B$33:$B$776,H$83)+'СЕТ СН'!$G$14+СВЦЭМ!$D$10+'СЕТ СН'!$G$6-'СЕТ СН'!$G$26</f>
        <v>789.66338450000001</v>
      </c>
      <c r="I104" s="36">
        <f>SUMIFS(СВЦЭМ!$D$33:$D$776,СВЦЭМ!$A$33:$A$776,$A104,СВЦЭМ!$B$33:$B$776,I$83)+'СЕТ СН'!$G$14+СВЦЭМ!$D$10+'СЕТ СН'!$G$6-'СЕТ СН'!$G$26</f>
        <v>760.55947648000006</v>
      </c>
      <c r="J104" s="36">
        <f>SUMIFS(СВЦЭМ!$D$33:$D$776,СВЦЭМ!$A$33:$A$776,$A104,СВЦЭМ!$B$33:$B$776,J$83)+'СЕТ СН'!$G$14+СВЦЭМ!$D$10+'СЕТ СН'!$G$6-'СЕТ СН'!$G$26</f>
        <v>768.17542553999999</v>
      </c>
      <c r="K104" s="36">
        <f>SUMIFS(СВЦЭМ!$D$33:$D$776,СВЦЭМ!$A$33:$A$776,$A104,СВЦЭМ!$B$33:$B$776,K$83)+'СЕТ СН'!$G$14+СВЦЭМ!$D$10+'СЕТ СН'!$G$6-'СЕТ СН'!$G$26</f>
        <v>815.45447279999996</v>
      </c>
      <c r="L104" s="36">
        <f>SUMIFS(СВЦЭМ!$D$33:$D$776,СВЦЭМ!$A$33:$A$776,$A104,СВЦЭМ!$B$33:$B$776,L$83)+'СЕТ СН'!$G$14+СВЦЭМ!$D$10+'СЕТ СН'!$G$6-'СЕТ СН'!$G$26</f>
        <v>825.21590868999999</v>
      </c>
      <c r="M104" s="36">
        <f>SUMIFS(СВЦЭМ!$D$33:$D$776,СВЦЭМ!$A$33:$A$776,$A104,СВЦЭМ!$B$33:$B$776,M$83)+'СЕТ СН'!$G$14+СВЦЭМ!$D$10+'СЕТ СН'!$G$6-'СЕТ СН'!$G$26</f>
        <v>827.65181356000005</v>
      </c>
      <c r="N104" s="36">
        <f>SUMIFS(СВЦЭМ!$D$33:$D$776,СВЦЭМ!$A$33:$A$776,$A104,СВЦЭМ!$B$33:$B$776,N$83)+'СЕТ СН'!$G$14+СВЦЭМ!$D$10+'СЕТ СН'!$G$6-'СЕТ СН'!$G$26</f>
        <v>818.02910401999998</v>
      </c>
      <c r="O104" s="36">
        <f>SUMIFS(СВЦЭМ!$D$33:$D$776,СВЦЭМ!$A$33:$A$776,$A104,СВЦЭМ!$B$33:$B$776,O$83)+'СЕТ СН'!$G$14+СВЦЭМ!$D$10+'СЕТ СН'!$G$6-'СЕТ СН'!$G$26</f>
        <v>812.32904110000004</v>
      </c>
      <c r="P104" s="36">
        <f>SUMIFS(СВЦЭМ!$D$33:$D$776,СВЦЭМ!$A$33:$A$776,$A104,СВЦЭМ!$B$33:$B$776,P$83)+'СЕТ СН'!$G$14+СВЦЭМ!$D$10+'СЕТ СН'!$G$6-'СЕТ СН'!$G$26</f>
        <v>814.10434860999999</v>
      </c>
      <c r="Q104" s="36">
        <f>SUMIFS(СВЦЭМ!$D$33:$D$776,СВЦЭМ!$A$33:$A$776,$A104,СВЦЭМ!$B$33:$B$776,Q$83)+'СЕТ СН'!$G$14+СВЦЭМ!$D$10+'СЕТ СН'!$G$6-'СЕТ СН'!$G$26</f>
        <v>813.62082054999996</v>
      </c>
      <c r="R104" s="36">
        <f>SUMIFS(СВЦЭМ!$D$33:$D$776,СВЦЭМ!$A$33:$A$776,$A104,СВЦЭМ!$B$33:$B$776,R$83)+'СЕТ СН'!$G$14+СВЦЭМ!$D$10+'СЕТ СН'!$G$6-'СЕТ СН'!$G$26</f>
        <v>823.33246856000005</v>
      </c>
      <c r="S104" s="36">
        <f>SUMIFS(СВЦЭМ!$D$33:$D$776,СВЦЭМ!$A$33:$A$776,$A104,СВЦЭМ!$B$33:$B$776,S$83)+'СЕТ СН'!$G$14+СВЦЭМ!$D$10+'СЕТ СН'!$G$6-'СЕТ СН'!$G$26</f>
        <v>839.00325770000006</v>
      </c>
      <c r="T104" s="36">
        <f>SUMIFS(СВЦЭМ!$D$33:$D$776,СВЦЭМ!$A$33:$A$776,$A104,СВЦЭМ!$B$33:$B$776,T$83)+'СЕТ СН'!$G$14+СВЦЭМ!$D$10+'СЕТ СН'!$G$6-'СЕТ СН'!$G$26</f>
        <v>862.03712902999996</v>
      </c>
      <c r="U104" s="36">
        <f>SUMIFS(СВЦЭМ!$D$33:$D$776,СВЦЭМ!$A$33:$A$776,$A104,СВЦЭМ!$B$33:$B$776,U$83)+'СЕТ СН'!$G$14+СВЦЭМ!$D$10+'СЕТ СН'!$G$6-'СЕТ СН'!$G$26</f>
        <v>870.24311946</v>
      </c>
      <c r="V104" s="36">
        <f>SUMIFS(СВЦЭМ!$D$33:$D$776,СВЦЭМ!$A$33:$A$776,$A104,СВЦЭМ!$B$33:$B$776,V$83)+'СЕТ СН'!$G$14+СВЦЭМ!$D$10+'СЕТ СН'!$G$6-'СЕТ СН'!$G$26</f>
        <v>878.08345085999997</v>
      </c>
      <c r="W104" s="36">
        <f>SUMIFS(СВЦЭМ!$D$33:$D$776,СВЦЭМ!$A$33:$A$776,$A104,СВЦЭМ!$B$33:$B$776,W$83)+'СЕТ СН'!$G$14+СВЦЭМ!$D$10+'СЕТ СН'!$G$6-'СЕТ СН'!$G$26</f>
        <v>874.17551671000001</v>
      </c>
      <c r="X104" s="36">
        <f>SUMIFS(СВЦЭМ!$D$33:$D$776,СВЦЭМ!$A$33:$A$776,$A104,СВЦЭМ!$B$33:$B$776,X$83)+'СЕТ СН'!$G$14+СВЦЭМ!$D$10+'СЕТ СН'!$G$6-'СЕТ СН'!$G$26</f>
        <v>836.18686550000007</v>
      </c>
      <c r="Y104" s="36">
        <f>SUMIFS(СВЦЭМ!$D$33:$D$776,СВЦЭМ!$A$33:$A$776,$A104,СВЦЭМ!$B$33:$B$776,Y$83)+'СЕТ СН'!$G$14+СВЦЭМ!$D$10+'СЕТ СН'!$G$6-'СЕТ СН'!$G$26</f>
        <v>806.00082266000004</v>
      </c>
    </row>
    <row r="105" spans="1:25" ht="15.75" x14ac:dyDescent="0.2">
      <c r="A105" s="35">
        <f t="shared" si="2"/>
        <v>43730</v>
      </c>
      <c r="B105" s="36">
        <f>SUMIFS(СВЦЭМ!$D$33:$D$776,СВЦЭМ!$A$33:$A$776,$A105,СВЦЭМ!$B$33:$B$776,B$83)+'СЕТ СН'!$G$14+СВЦЭМ!$D$10+'СЕТ СН'!$G$6-'СЕТ СН'!$G$26</f>
        <v>855.04731015000004</v>
      </c>
      <c r="C105" s="36">
        <f>SUMIFS(СВЦЭМ!$D$33:$D$776,СВЦЭМ!$A$33:$A$776,$A105,СВЦЭМ!$B$33:$B$776,C$83)+'СЕТ СН'!$G$14+СВЦЭМ!$D$10+'СЕТ СН'!$G$6-'СЕТ СН'!$G$26</f>
        <v>885.34378548999996</v>
      </c>
      <c r="D105" s="36">
        <f>SUMIFS(СВЦЭМ!$D$33:$D$776,СВЦЭМ!$A$33:$A$776,$A105,СВЦЭМ!$B$33:$B$776,D$83)+'СЕТ СН'!$G$14+СВЦЭМ!$D$10+'СЕТ СН'!$G$6-'СЕТ СН'!$G$26</f>
        <v>899.02846703</v>
      </c>
      <c r="E105" s="36">
        <f>SUMIFS(СВЦЭМ!$D$33:$D$776,СВЦЭМ!$A$33:$A$776,$A105,СВЦЭМ!$B$33:$B$776,E$83)+'СЕТ СН'!$G$14+СВЦЭМ!$D$10+'СЕТ СН'!$G$6-'СЕТ СН'!$G$26</f>
        <v>907.73846944000002</v>
      </c>
      <c r="F105" s="36">
        <f>SUMIFS(СВЦЭМ!$D$33:$D$776,СВЦЭМ!$A$33:$A$776,$A105,СВЦЭМ!$B$33:$B$776,F$83)+'СЕТ СН'!$G$14+СВЦЭМ!$D$10+'СЕТ СН'!$G$6-'СЕТ СН'!$G$26</f>
        <v>914.52609869000003</v>
      </c>
      <c r="G105" s="36">
        <f>SUMIFS(СВЦЭМ!$D$33:$D$776,СВЦЭМ!$A$33:$A$776,$A105,СВЦЭМ!$B$33:$B$776,G$83)+'СЕТ СН'!$G$14+СВЦЭМ!$D$10+'СЕТ СН'!$G$6-'СЕТ СН'!$G$26</f>
        <v>917.54048662000002</v>
      </c>
      <c r="H105" s="36">
        <f>SUMIFS(СВЦЭМ!$D$33:$D$776,СВЦЭМ!$A$33:$A$776,$A105,СВЦЭМ!$B$33:$B$776,H$83)+'СЕТ СН'!$G$14+СВЦЭМ!$D$10+'СЕТ СН'!$G$6-'СЕТ СН'!$G$26</f>
        <v>886.83818984000004</v>
      </c>
      <c r="I105" s="36">
        <f>SUMIFS(СВЦЭМ!$D$33:$D$776,СВЦЭМ!$A$33:$A$776,$A105,СВЦЭМ!$B$33:$B$776,I$83)+'СЕТ СН'!$G$14+СВЦЭМ!$D$10+'СЕТ СН'!$G$6-'СЕТ СН'!$G$26</f>
        <v>865.73085426</v>
      </c>
      <c r="J105" s="36">
        <f>SUMIFS(СВЦЭМ!$D$33:$D$776,СВЦЭМ!$A$33:$A$776,$A105,СВЦЭМ!$B$33:$B$776,J$83)+'СЕТ СН'!$G$14+СВЦЭМ!$D$10+'СЕТ СН'!$G$6-'СЕТ СН'!$G$26</f>
        <v>835.53730455000004</v>
      </c>
      <c r="K105" s="36">
        <f>SUMIFS(СВЦЭМ!$D$33:$D$776,СВЦЭМ!$A$33:$A$776,$A105,СВЦЭМ!$B$33:$B$776,K$83)+'СЕТ СН'!$G$14+СВЦЭМ!$D$10+'СЕТ СН'!$G$6-'СЕТ СН'!$G$26</f>
        <v>814.67332597999996</v>
      </c>
      <c r="L105" s="36">
        <f>SUMIFS(СВЦЭМ!$D$33:$D$776,СВЦЭМ!$A$33:$A$776,$A105,СВЦЭМ!$B$33:$B$776,L$83)+'СЕТ СН'!$G$14+СВЦЭМ!$D$10+'СЕТ СН'!$G$6-'СЕТ СН'!$G$26</f>
        <v>815.37600081000005</v>
      </c>
      <c r="M105" s="36">
        <f>SUMIFS(СВЦЭМ!$D$33:$D$776,СВЦЭМ!$A$33:$A$776,$A105,СВЦЭМ!$B$33:$B$776,M$83)+'СЕТ СН'!$G$14+СВЦЭМ!$D$10+'СЕТ СН'!$G$6-'СЕТ СН'!$G$26</f>
        <v>810.40780759999996</v>
      </c>
      <c r="N105" s="36">
        <f>SUMIFS(СВЦЭМ!$D$33:$D$776,СВЦЭМ!$A$33:$A$776,$A105,СВЦЭМ!$B$33:$B$776,N$83)+'СЕТ СН'!$G$14+СВЦЭМ!$D$10+'СЕТ СН'!$G$6-'СЕТ СН'!$G$26</f>
        <v>803.70214293000004</v>
      </c>
      <c r="O105" s="36">
        <f>SUMIFS(СВЦЭМ!$D$33:$D$776,СВЦЭМ!$A$33:$A$776,$A105,СВЦЭМ!$B$33:$B$776,O$83)+'СЕТ СН'!$G$14+СВЦЭМ!$D$10+'СЕТ СН'!$G$6-'СЕТ СН'!$G$26</f>
        <v>797.86705861999997</v>
      </c>
      <c r="P105" s="36">
        <f>SUMIFS(СВЦЭМ!$D$33:$D$776,СВЦЭМ!$A$33:$A$776,$A105,СВЦЭМ!$B$33:$B$776,P$83)+'СЕТ СН'!$G$14+СВЦЭМ!$D$10+'СЕТ СН'!$G$6-'СЕТ СН'!$G$26</f>
        <v>796.20336219000001</v>
      </c>
      <c r="Q105" s="36">
        <f>SUMIFS(СВЦЭМ!$D$33:$D$776,СВЦЭМ!$A$33:$A$776,$A105,СВЦЭМ!$B$33:$B$776,Q$83)+'СЕТ СН'!$G$14+СВЦЭМ!$D$10+'СЕТ СН'!$G$6-'СЕТ СН'!$G$26</f>
        <v>790.96078897000007</v>
      </c>
      <c r="R105" s="36">
        <f>SUMIFS(СВЦЭМ!$D$33:$D$776,СВЦЭМ!$A$33:$A$776,$A105,СВЦЭМ!$B$33:$B$776,R$83)+'СЕТ СН'!$G$14+СВЦЭМ!$D$10+'СЕТ СН'!$G$6-'СЕТ СН'!$G$26</f>
        <v>800.50764986000001</v>
      </c>
      <c r="S105" s="36">
        <f>SUMIFS(СВЦЭМ!$D$33:$D$776,СВЦЭМ!$A$33:$A$776,$A105,СВЦЭМ!$B$33:$B$776,S$83)+'СЕТ СН'!$G$14+СВЦЭМ!$D$10+'СЕТ СН'!$G$6-'СЕТ СН'!$G$26</f>
        <v>822.28025933000004</v>
      </c>
      <c r="T105" s="36">
        <f>SUMIFS(СВЦЭМ!$D$33:$D$776,СВЦЭМ!$A$33:$A$776,$A105,СВЦЭМ!$B$33:$B$776,T$83)+'СЕТ СН'!$G$14+СВЦЭМ!$D$10+'СЕТ СН'!$G$6-'СЕТ СН'!$G$26</f>
        <v>840.51903547000006</v>
      </c>
      <c r="U105" s="36">
        <f>SUMIFS(СВЦЭМ!$D$33:$D$776,СВЦЭМ!$A$33:$A$776,$A105,СВЦЭМ!$B$33:$B$776,U$83)+'СЕТ СН'!$G$14+СВЦЭМ!$D$10+'СЕТ СН'!$G$6-'СЕТ СН'!$G$26</f>
        <v>877.22631221000006</v>
      </c>
      <c r="V105" s="36">
        <f>SUMIFS(СВЦЭМ!$D$33:$D$776,СВЦЭМ!$A$33:$A$776,$A105,СВЦЭМ!$B$33:$B$776,V$83)+'СЕТ СН'!$G$14+СВЦЭМ!$D$10+'СЕТ СН'!$G$6-'СЕТ СН'!$G$26</f>
        <v>888.83720167000001</v>
      </c>
      <c r="W105" s="36">
        <f>SUMIFS(СВЦЭМ!$D$33:$D$776,СВЦЭМ!$A$33:$A$776,$A105,СВЦЭМ!$B$33:$B$776,W$83)+'СЕТ СН'!$G$14+СВЦЭМ!$D$10+'СЕТ СН'!$G$6-'СЕТ СН'!$G$26</f>
        <v>884.65023246999999</v>
      </c>
      <c r="X105" s="36">
        <f>SUMIFS(СВЦЭМ!$D$33:$D$776,СВЦЭМ!$A$33:$A$776,$A105,СВЦЭМ!$B$33:$B$776,X$83)+'СЕТ СН'!$G$14+СВЦЭМ!$D$10+'СЕТ СН'!$G$6-'СЕТ СН'!$G$26</f>
        <v>857.15718170000002</v>
      </c>
      <c r="Y105" s="36">
        <f>SUMIFS(СВЦЭМ!$D$33:$D$776,СВЦЭМ!$A$33:$A$776,$A105,СВЦЭМ!$B$33:$B$776,Y$83)+'СЕТ СН'!$G$14+СВЦЭМ!$D$10+'СЕТ СН'!$G$6-'СЕТ СН'!$G$26</f>
        <v>828.28919701000007</v>
      </c>
    </row>
    <row r="106" spans="1:25" ht="15.75" x14ac:dyDescent="0.2">
      <c r="A106" s="35">
        <f t="shared" si="2"/>
        <v>43731</v>
      </c>
      <c r="B106" s="36">
        <f>SUMIFS(СВЦЭМ!$D$33:$D$776,СВЦЭМ!$A$33:$A$776,$A106,СВЦЭМ!$B$33:$B$776,B$83)+'СЕТ СН'!$G$14+СВЦЭМ!$D$10+'СЕТ СН'!$G$6-'СЕТ СН'!$G$26</f>
        <v>888.33692428999996</v>
      </c>
      <c r="C106" s="36">
        <f>SUMIFS(СВЦЭМ!$D$33:$D$776,СВЦЭМ!$A$33:$A$776,$A106,СВЦЭМ!$B$33:$B$776,C$83)+'СЕТ СН'!$G$14+СВЦЭМ!$D$10+'СЕТ СН'!$G$6-'СЕТ СН'!$G$26</f>
        <v>917.14170222999996</v>
      </c>
      <c r="D106" s="36">
        <f>SUMIFS(СВЦЭМ!$D$33:$D$776,СВЦЭМ!$A$33:$A$776,$A106,СВЦЭМ!$B$33:$B$776,D$83)+'СЕТ СН'!$G$14+СВЦЭМ!$D$10+'СЕТ СН'!$G$6-'СЕТ СН'!$G$26</f>
        <v>946.86143380999999</v>
      </c>
      <c r="E106" s="36">
        <f>SUMIFS(СВЦЭМ!$D$33:$D$776,СВЦЭМ!$A$33:$A$776,$A106,СВЦЭМ!$B$33:$B$776,E$83)+'СЕТ СН'!$G$14+СВЦЭМ!$D$10+'СЕТ СН'!$G$6-'СЕТ СН'!$G$26</f>
        <v>962.70500121999999</v>
      </c>
      <c r="F106" s="36">
        <f>SUMIFS(СВЦЭМ!$D$33:$D$776,СВЦЭМ!$A$33:$A$776,$A106,СВЦЭМ!$B$33:$B$776,F$83)+'СЕТ СН'!$G$14+СВЦЭМ!$D$10+'СЕТ СН'!$G$6-'СЕТ СН'!$G$26</f>
        <v>968.81703785000002</v>
      </c>
      <c r="G106" s="36">
        <f>SUMIFS(СВЦЭМ!$D$33:$D$776,СВЦЭМ!$A$33:$A$776,$A106,СВЦЭМ!$B$33:$B$776,G$83)+'СЕТ СН'!$G$14+СВЦЭМ!$D$10+'СЕТ СН'!$G$6-'СЕТ СН'!$G$26</f>
        <v>955.16244105999999</v>
      </c>
      <c r="H106" s="36">
        <f>SUMIFS(СВЦЭМ!$D$33:$D$776,СВЦЭМ!$A$33:$A$776,$A106,СВЦЭМ!$B$33:$B$776,H$83)+'СЕТ СН'!$G$14+СВЦЭМ!$D$10+'СЕТ СН'!$G$6-'СЕТ СН'!$G$26</f>
        <v>908.32192677</v>
      </c>
      <c r="I106" s="36">
        <f>SUMIFS(СВЦЭМ!$D$33:$D$776,СВЦЭМ!$A$33:$A$776,$A106,СВЦЭМ!$B$33:$B$776,I$83)+'СЕТ СН'!$G$14+СВЦЭМ!$D$10+'СЕТ СН'!$G$6-'СЕТ СН'!$G$26</f>
        <v>838.66964330999997</v>
      </c>
      <c r="J106" s="36">
        <f>SUMIFS(СВЦЭМ!$D$33:$D$776,СВЦЭМ!$A$33:$A$776,$A106,СВЦЭМ!$B$33:$B$776,J$83)+'СЕТ СН'!$G$14+СВЦЭМ!$D$10+'СЕТ СН'!$G$6-'СЕТ СН'!$G$26</f>
        <v>821.26120861000004</v>
      </c>
      <c r="K106" s="36">
        <f>SUMIFS(СВЦЭМ!$D$33:$D$776,СВЦЭМ!$A$33:$A$776,$A106,СВЦЭМ!$B$33:$B$776,K$83)+'СЕТ СН'!$G$14+СВЦЭМ!$D$10+'СЕТ СН'!$G$6-'СЕТ СН'!$G$26</f>
        <v>802.25542165000002</v>
      </c>
      <c r="L106" s="36">
        <f>SUMIFS(СВЦЭМ!$D$33:$D$776,СВЦЭМ!$A$33:$A$776,$A106,СВЦЭМ!$B$33:$B$776,L$83)+'СЕТ СН'!$G$14+СВЦЭМ!$D$10+'СЕТ СН'!$G$6-'СЕТ СН'!$G$26</f>
        <v>794.62725392000004</v>
      </c>
      <c r="M106" s="36">
        <f>SUMIFS(СВЦЭМ!$D$33:$D$776,СВЦЭМ!$A$33:$A$776,$A106,СВЦЭМ!$B$33:$B$776,M$83)+'СЕТ СН'!$G$14+СВЦЭМ!$D$10+'СЕТ СН'!$G$6-'СЕТ СН'!$G$26</f>
        <v>799.18098555000006</v>
      </c>
      <c r="N106" s="36">
        <f>SUMIFS(СВЦЭМ!$D$33:$D$776,СВЦЭМ!$A$33:$A$776,$A106,СВЦЭМ!$B$33:$B$776,N$83)+'СЕТ СН'!$G$14+СВЦЭМ!$D$10+'СЕТ СН'!$G$6-'СЕТ СН'!$G$26</f>
        <v>802.57265131999998</v>
      </c>
      <c r="O106" s="36">
        <f>SUMIFS(СВЦЭМ!$D$33:$D$776,СВЦЭМ!$A$33:$A$776,$A106,СВЦЭМ!$B$33:$B$776,O$83)+'СЕТ СН'!$G$14+СВЦЭМ!$D$10+'СЕТ СН'!$G$6-'СЕТ СН'!$G$26</f>
        <v>807.36759387999996</v>
      </c>
      <c r="P106" s="36">
        <f>SUMIFS(СВЦЭМ!$D$33:$D$776,СВЦЭМ!$A$33:$A$776,$A106,СВЦЭМ!$B$33:$B$776,P$83)+'СЕТ СН'!$G$14+СВЦЭМ!$D$10+'СЕТ СН'!$G$6-'СЕТ СН'!$G$26</f>
        <v>806.98105079000004</v>
      </c>
      <c r="Q106" s="36">
        <f>SUMIFS(СВЦЭМ!$D$33:$D$776,СВЦЭМ!$A$33:$A$776,$A106,СВЦЭМ!$B$33:$B$776,Q$83)+'СЕТ СН'!$G$14+СВЦЭМ!$D$10+'СЕТ СН'!$G$6-'СЕТ СН'!$G$26</f>
        <v>817.93983943000001</v>
      </c>
      <c r="R106" s="36">
        <f>SUMIFS(СВЦЭМ!$D$33:$D$776,СВЦЭМ!$A$33:$A$776,$A106,СВЦЭМ!$B$33:$B$776,R$83)+'СЕТ СН'!$G$14+СВЦЭМ!$D$10+'СЕТ СН'!$G$6-'СЕТ СН'!$G$26</f>
        <v>784.62494813000001</v>
      </c>
      <c r="S106" s="36">
        <f>SUMIFS(СВЦЭМ!$D$33:$D$776,СВЦЭМ!$A$33:$A$776,$A106,СВЦЭМ!$B$33:$B$776,S$83)+'СЕТ СН'!$G$14+СВЦЭМ!$D$10+'СЕТ СН'!$G$6-'СЕТ СН'!$G$26</f>
        <v>740.82763782999996</v>
      </c>
      <c r="T106" s="36">
        <f>SUMIFS(СВЦЭМ!$D$33:$D$776,СВЦЭМ!$A$33:$A$776,$A106,СВЦЭМ!$B$33:$B$776,T$83)+'СЕТ СН'!$G$14+СВЦЭМ!$D$10+'СЕТ СН'!$G$6-'СЕТ СН'!$G$26</f>
        <v>750.58459649999998</v>
      </c>
      <c r="U106" s="36">
        <f>SUMIFS(СВЦЭМ!$D$33:$D$776,СВЦЭМ!$A$33:$A$776,$A106,СВЦЭМ!$B$33:$B$776,U$83)+'СЕТ СН'!$G$14+СВЦЭМ!$D$10+'СЕТ СН'!$G$6-'СЕТ СН'!$G$26</f>
        <v>787.61006808000002</v>
      </c>
      <c r="V106" s="36">
        <f>SUMIFS(СВЦЭМ!$D$33:$D$776,СВЦЭМ!$A$33:$A$776,$A106,СВЦЭМ!$B$33:$B$776,V$83)+'СЕТ СН'!$G$14+СВЦЭМ!$D$10+'СЕТ СН'!$G$6-'СЕТ СН'!$G$26</f>
        <v>793.24169089999998</v>
      </c>
      <c r="W106" s="36">
        <f>SUMIFS(СВЦЭМ!$D$33:$D$776,СВЦЭМ!$A$33:$A$776,$A106,СВЦЭМ!$B$33:$B$776,W$83)+'СЕТ СН'!$G$14+СВЦЭМ!$D$10+'СЕТ СН'!$G$6-'СЕТ СН'!$G$26</f>
        <v>794.99716052999997</v>
      </c>
      <c r="X106" s="36">
        <f>SUMIFS(СВЦЭМ!$D$33:$D$776,СВЦЭМ!$A$33:$A$776,$A106,СВЦЭМ!$B$33:$B$776,X$83)+'СЕТ СН'!$G$14+СВЦЭМ!$D$10+'СЕТ СН'!$G$6-'СЕТ СН'!$G$26</f>
        <v>764.29843574000006</v>
      </c>
      <c r="Y106" s="36">
        <f>SUMIFS(СВЦЭМ!$D$33:$D$776,СВЦЭМ!$A$33:$A$776,$A106,СВЦЭМ!$B$33:$B$776,Y$83)+'СЕТ СН'!$G$14+СВЦЭМ!$D$10+'СЕТ СН'!$G$6-'СЕТ СН'!$G$26</f>
        <v>789.74237532000006</v>
      </c>
    </row>
    <row r="107" spans="1:25" ht="15.75" x14ac:dyDescent="0.2">
      <c r="A107" s="35">
        <f t="shared" si="2"/>
        <v>43732</v>
      </c>
      <c r="B107" s="36">
        <f>SUMIFS(СВЦЭМ!$D$33:$D$776,СВЦЭМ!$A$33:$A$776,$A107,СВЦЭМ!$B$33:$B$776,B$83)+'СЕТ СН'!$G$14+СВЦЭМ!$D$10+'СЕТ СН'!$G$6-'СЕТ СН'!$G$26</f>
        <v>890.27120021999997</v>
      </c>
      <c r="C107" s="36">
        <f>SUMIFS(СВЦЭМ!$D$33:$D$776,СВЦЭМ!$A$33:$A$776,$A107,СВЦЭМ!$B$33:$B$776,C$83)+'СЕТ СН'!$G$14+СВЦЭМ!$D$10+'СЕТ СН'!$G$6-'СЕТ СН'!$G$26</f>
        <v>916.43572703000007</v>
      </c>
      <c r="D107" s="36">
        <f>SUMIFS(СВЦЭМ!$D$33:$D$776,СВЦЭМ!$A$33:$A$776,$A107,СВЦЭМ!$B$33:$B$776,D$83)+'СЕТ СН'!$G$14+СВЦЭМ!$D$10+'СЕТ СН'!$G$6-'СЕТ СН'!$G$26</f>
        <v>926.63523905</v>
      </c>
      <c r="E107" s="36">
        <f>SUMIFS(СВЦЭМ!$D$33:$D$776,СВЦЭМ!$A$33:$A$776,$A107,СВЦЭМ!$B$33:$B$776,E$83)+'СЕТ СН'!$G$14+СВЦЭМ!$D$10+'СЕТ СН'!$G$6-'СЕТ СН'!$G$26</f>
        <v>933.79997672000002</v>
      </c>
      <c r="F107" s="36">
        <f>SUMIFS(СВЦЭМ!$D$33:$D$776,СВЦЭМ!$A$33:$A$776,$A107,СВЦЭМ!$B$33:$B$776,F$83)+'СЕТ СН'!$G$14+СВЦЭМ!$D$10+'СЕТ СН'!$G$6-'СЕТ СН'!$G$26</f>
        <v>925.82663878000005</v>
      </c>
      <c r="G107" s="36">
        <f>SUMIFS(СВЦЭМ!$D$33:$D$776,СВЦЭМ!$A$33:$A$776,$A107,СВЦЭМ!$B$33:$B$776,G$83)+'СЕТ СН'!$G$14+СВЦЭМ!$D$10+'СЕТ СН'!$G$6-'СЕТ СН'!$G$26</f>
        <v>912.97496034000005</v>
      </c>
      <c r="H107" s="36">
        <f>SUMIFS(СВЦЭМ!$D$33:$D$776,СВЦЭМ!$A$33:$A$776,$A107,СВЦЭМ!$B$33:$B$776,H$83)+'СЕТ СН'!$G$14+СВЦЭМ!$D$10+'СЕТ СН'!$G$6-'СЕТ СН'!$G$26</f>
        <v>871.06884402000003</v>
      </c>
      <c r="I107" s="36">
        <f>SUMIFS(СВЦЭМ!$D$33:$D$776,СВЦЭМ!$A$33:$A$776,$A107,СВЦЭМ!$B$33:$B$776,I$83)+'СЕТ СН'!$G$14+СВЦЭМ!$D$10+'СЕТ СН'!$G$6-'СЕТ СН'!$G$26</f>
        <v>826.54646302000003</v>
      </c>
      <c r="J107" s="36">
        <f>SUMIFS(СВЦЭМ!$D$33:$D$776,СВЦЭМ!$A$33:$A$776,$A107,СВЦЭМ!$B$33:$B$776,J$83)+'СЕТ СН'!$G$14+СВЦЭМ!$D$10+'СЕТ СН'!$G$6-'СЕТ СН'!$G$26</f>
        <v>818.53126904999999</v>
      </c>
      <c r="K107" s="36">
        <f>SUMIFS(СВЦЭМ!$D$33:$D$776,СВЦЭМ!$A$33:$A$776,$A107,СВЦЭМ!$B$33:$B$776,K$83)+'СЕТ СН'!$G$14+СВЦЭМ!$D$10+'СЕТ СН'!$G$6-'СЕТ СН'!$G$26</f>
        <v>822.84741209000003</v>
      </c>
      <c r="L107" s="36">
        <f>SUMIFS(СВЦЭМ!$D$33:$D$776,СВЦЭМ!$A$33:$A$776,$A107,СВЦЭМ!$B$33:$B$776,L$83)+'СЕТ СН'!$G$14+СВЦЭМ!$D$10+'СЕТ СН'!$G$6-'СЕТ СН'!$G$26</f>
        <v>825.31471183999997</v>
      </c>
      <c r="M107" s="36">
        <f>SUMIFS(СВЦЭМ!$D$33:$D$776,СВЦЭМ!$A$33:$A$776,$A107,СВЦЭМ!$B$33:$B$776,M$83)+'СЕТ СН'!$G$14+СВЦЭМ!$D$10+'СЕТ СН'!$G$6-'СЕТ СН'!$G$26</f>
        <v>817.62038122000001</v>
      </c>
      <c r="N107" s="36">
        <f>SUMIFS(СВЦЭМ!$D$33:$D$776,СВЦЭМ!$A$33:$A$776,$A107,СВЦЭМ!$B$33:$B$776,N$83)+'СЕТ СН'!$G$14+СВЦЭМ!$D$10+'СЕТ СН'!$G$6-'СЕТ СН'!$G$26</f>
        <v>812.06916311999998</v>
      </c>
      <c r="O107" s="36">
        <f>SUMIFS(СВЦЭМ!$D$33:$D$776,СВЦЭМ!$A$33:$A$776,$A107,СВЦЭМ!$B$33:$B$776,O$83)+'СЕТ СН'!$G$14+СВЦЭМ!$D$10+'СЕТ СН'!$G$6-'СЕТ СН'!$G$26</f>
        <v>814.87571090000006</v>
      </c>
      <c r="P107" s="36">
        <f>SUMIFS(СВЦЭМ!$D$33:$D$776,СВЦЭМ!$A$33:$A$776,$A107,СВЦЭМ!$B$33:$B$776,P$83)+'СЕТ СН'!$G$14+СВЦЭМ!$D$10+'СЕТ СН'!$G$6-'СЕТ СН'!$G$26</f>
        <v>814.04569164999998</v>
      </c>
      <c r="Q107" s="36">
        <f>SUMIFS(СВЦЭМ!$D$33:$D$776,СВЦЭМ!$A$33:$A$776,$A107,СВЦЭМ!$B$33:$B$776,Q$83)+'СЕТ СН'!$G$14+СВЦЭМ!$D$10+'СЕТ СН'!$G$6-'СЕТ СН'!$G$26</f>
        <v>813.75462496</v>
      </c>
      <c r="R107" s="36">
        <f>SUMIFS(СВЦЭМ!$D$33:$D$776,СВЦЭМ!$A$33:$A$776,$A107,СВЦЭМ!$B$33:$B$776,R$83)+'СЕТ СН'!$G$14+СВЦЭМ!$D$10+'СЕТ СН'!$G$6-'СЕТ СН'!$G$26</f>
        <v>778.42541931000005</v>
      </c>
      <c r="S107" s="36">
        <f>SUMIFS(СВЦЭМ!$D$33:$D$776,СВЦЭМ!$A$33:$A$776,$A107,СВЦЭМ!$B$33:$B$776,S$83)+'СЕТ СН'!$G$14+СВЦЭМ!$D$10+'СЕТ СН'!$G$6-'СЕТ СН'!$G$26</f>
        <v>739.67077689999996</v>
      </c>
      <c r="T107" s="36">
        <f>SUMIFS(СВЦЭМ!$D$33:$D$776,СВЦЭМ!$A$33:$A$776,$A107,СВЦЭМ!$B$33:$B$776,T$83)+'СЕТ СН'!$G$14+СВЦЭМ!$D$10+'СЕТ СН'!$G$6-'СЕТ СН'!$G$26</f>
        <v>747.66008919000001</v>
      </c>
      <c r="U107" s="36">
        <f>SUMIFS(СВЦЭМ!$D$33:$D$776,СВЦЭМ!$A$33:$A$776,$A107,СВЦЭМ!$B$33:$B$776,U$83)+'СЕТ СН'!$G$14+СВЦЭМ!$D$10+'СЕТ СН'!$G$6-'СЕТ СН'!$G$26</f>
        <v>771.58062894</v>
      </c>
      <c r="V107" s="36">
        <f>SUMIFS(СВЦЭМ!$D$33:$D$776,СВЦЭМ!$A$33:$A$776,$A107,СВЦЭМ!$B$33:$B$776,V$83)+'СЕТ СН'!$G$14+СВЦЭМ!$D$10+'СЕТ СН'!$G$6-'СЕТ СН'!$G$26</f>
        <v>778.92448457</v>
      </c>
      <c r="W107" s="36">
        <f>SUMIFS(СВЦЭМ!$D$33:$D$776,СВЦЭМ!$A$33:$A$776,$A107,СВЦЭМ!$B$33:$B$776,W$83)+'СЕТ СН'!$G$14+СВЦЭМ!$D$10+'СЕТ СН'!$G$6-'СЕТ СН'!$G$26</f>
        <v>768.18901471000004</v>
      </c>
      <c r="X107" s="36">
        <f>SUMIFS(СВЦЭМ!$D$33:$D$776,СВЦЭМ!$A$33:$A$776,$A107,СВЦЭМ!$B$33:$B$776,X$83)+'СЕТ СН'!$G$14+СВЦЭМ!$D$10+'СЕТ СН'!$G$6-'СЕТ СН'!$G$26</f>
        <v>741.11783822999996</v>
      </c>
      <c r="Y107" s="36">
        <f>SUMIFS(СВЦЭМ!$D$33:$D$776,СВЦЭМ!$A$33:$A$776,$A107,СВЦЭМ!$B$33:$B$776,Y$83)+'СЕТ СН'!$G$14+СВЦЭМ!$D$10+'СЕТ СН'!$G$6-'СЕТ СН'!$G$26</f>
        <v>781.80701023999995</v>
      </c>
    </row>
    <row r="108" spans="1:25" ht="15.75" x14ac:dyDescent="0.2">
      <c r="A108" s="35">
        <f t="shared" si="2"/>
        <v>43733</v>
      </c>
      <c r="B108" s="36">
        <f>SUMIFS(СВЦЭМ!$D$33:$D$776,СВЦЭМ!$A$33:$A$776,$A108,СВЦЭМ!$B$33:$B$776,B$83)+'СЕТ СН'!$G$14+СВЦЭМ!$D$10+'СЕТ СН'!$G$6-'СЕТ СН'!$G$26</f>
        <v>835.48809138000001</v>
      </c>
      <c r="C108" s="36">
        <f>SUMIFS(СВЦЭМ!$D$33:$D$776,СВЦЭМ!$A$33:$A$776,$A108,СВЦЭМ!$B$33:$B$776,C$83)+'СЕТ СН'!$G$14+СВЦЭМ!$D$10+'СЕТ СН'!$G$6-'СЕТ СН'!$G$26</f>
        <v>864.71189764999997</v>
      </c>
      <c r="D108" s="36">
        <f>SUMIFS(СВЦЭМ!$D$33:$D$776,СВЦЭМ!$A$33:$A$776,$A108,СВЦЭМ!$B$33:$B$776,D$83)+'СЕТ СН'!$G$14+СВЦЭМ!$D$10+'СЕТ СН'!$G$6-'СЕТ СН'!$G$26</f>
        <v>882.47520487999998</v>
      </c>
      <c r="E108" s="36">
        <f>SUMIFS(СВЦЭМ!$D$33:$D$776,СВЦЭМ!$A$33:$A$776,$A108,СВЦЭМ!$B$33:$B$776,E$83)+'СЕТ СН'!$G$14+СВЦЭМ!$D$10+'СЕТ СН'!$G$6-'СЕТ СН'!$G$26</f>
        <v>877.36135726999998</v>
      </c>
      <c r="F108" s="36">
        <f>SUMIFS(СВЦЭМ!$D$33:$D$776,СВЦЭМ!$A$33:$A$776,$A108,СВЦЭМ!$B$33:$B$776,F$83)+'СЕТ СН'!$G$14+СВЦЭМ!$D$10+'СЕТ СН'!$G$6-'СЕТ СН'!$G$26</f>
        <v>878.17130107000003</v>
      </c>
      <c r="G108" s="36">
        <f>SUMIFS(СВЦЭМ!$D$33:$D$776,СВЦЭМ!$A$33:$A$776,$A108,СВЦЭМ!$B$33:$B$776,G$83)+'СЕТ СН'!$G$14+СВЦЭМ!$D$10+'СЕТ СН'!$G$6-'СЕТ СН'!$G$26</f>
        <v>864.97073176000004</v>
      </c>
      <c r="H108" s="36">
        <f>SUMIFS(СВЦЭМ!$D$33:$D$776,СВЦЭМ!$A$33:$A$776,$A108,СВЦЭМ!$B$33:$B$776,H$83)+'СЕТ СН'!$G$14+СВЦЭМ!$D$10+'СЕТ СН'!$G$6-'СЕТ СН'!$G$26</f>
        <v>821.21323959000006</v>
      </c>
      <c r="I108" s="36">
        <f>SUMIFS(СВЦЭМ!$D$33:$D$776,СВЦЭМ!$A$33:$A$776,$A108,СВЦЭМ!$B$33:$B$776,I$83)+'СЕТ СН'!$G$14+СВЦЭМ!$D$10+'СЕТ СН'!$G$6-'СЕТ СН'!$G$26</f>
        <v>776.64896653000005</v>
      </c>
      <c r="J108" s="36">
        <f>SUMIFS(СВЦЭМ!$D$33:$D$776,СВЦЭМ!$A$33:$A$776,$A108,СВЦЭМ!$B$33:$B$776,J$83)+'СЕТ СН'!$G$14+СВЦЭМ!$D$10+'СЕТ СН'!$G$6-'СЕТ СН'!$G$26</f>
        <v>751.14163185000007</v>
      </c>
      <c r="K108" s="36">
        <f>SUMIFS(СВЦЭМ!$D$33:$D$776,СВЦЭМ!$A$33:$A$776,$A108,СВЦЭМ!$B$33:$B$776,K$83)+'СЕТ СН'!$G$14+СВЦЭМ!$D$10+'СЕТ СН'!$G$6-'СЕТ СН'!$G$26</f>
        <v>739.77770434000001</v>
      </c>
      <c r="L108" s="36">
        <f>SUMIFS(СВЦЭМ!$D$33:$D$776,СВЦЭМ!$A$33:$A$776,$A108,СВЦЭМ!$B$33:$B$776,L$83)+'СЕТ СН'!$G$14+СВЦЭМ!$D$10+'СЕТ СН'!$G$6-'СЕТ СН'!$G$26</f>
        <v>742.97992174000001</v>
      </c>
      <c r="M108" s="36">
        <f>SUMIFS(СВЦЭМ!$D$33:$D$776,СВЦЭМ!$A$33:$A$776,$A108,СВЦЭМ!$B$33:$B$776,M$83)+'СЕТ СН'!$G$14+СВЦЭМ!$D$10+'СЕТ СН'!$G$6-'СЕТ СН'!$G$26</f>
        <v>752.72361191000005</v>
      </c>
      <c r="N108" s="36">
        <f>SUMIFS(СВЦЭМ!$D$33:$D$776,СВЦЭМ!$A$33:$A$776,$A108,СВЦЭМ!$B$33:$B$776,N$83)+'СЕТ СН'!$G$14+СВЦЭМ!$D$10+'СЕТ СН'!$G$6-'СЕТ СН'!$G$26</f>
        <v>760.37622423000005</v>
      </c>
      <c r="O108" s="36">
        <f>SUMIFS(СВЦЭМ!$D$33:$D$776,СВЦЭМ!$A$33:$A$776,$A108,СВЦЭМ!$B$33:$B$776,O$83)+'СЕТ СН'!$G$14+СВЦЭМ!$D$10+'СЕТ СН'!$G$6-'СЕТ СН'!$G$26</f>
        <v>763.47180464999997</v>
      </c>
      <c r="P108" s="36">
        <f>SUMIFS(СВЦЭМ!$D$33:$D$776,СВЦЭМ!$A$33:$A$776,$A108,СВЦЭМ!$B$33:$B$776,P$83)+'СЕТ СН'!$G$14+СВЦЭМ!$D$10+'СЕТ СН'!$G$6-'СЕТ СН'!$G$26</f>
        <v>772.99530630000004</v>
      </c>
      <c r="Q108" s="36">
        <f>SUMIFS(СВЦЭМ!$D$33:$D$776,СВЦЭМ!$A$33:$A$776,$A108,СВЦЭМ!$B$33:$B$776,Q$83)+'СЕТ СН'!$G$14+СВЦЭМ!$D$10+'СЕТ СН'!$G$6-'СЕТ СН'!$G$26</f>
        <v>776.72209451000003</v>
      </c>
      <c r="R108" s="36">
        <f>SUMIFS(СВЦЭМ!$D$33:$D$776,СВЦЭМ!$A$33:$A$776,$A108,СВЦЭМ!$B$33:$B$776,R$83)+'СЕТ СН'!$G$14+СВЦЭМ!$D$10+'СЕТ СН'!$G$6-'СЕТ СН'!$G$26</f>
        <v>787.47462728000005</v>
      </c>
      <c r="S108" s="36">
        <f>SUMIFS(СВЦЭМ!$D$33:$D$776,СВЦЭМ!$A$33:$A$776,$A108,СВЦЭМ!$B$33:$B$776,S$83)+'СЕТ СН'!$G$14+СВЦЭМ!$D$10+'СЕТ СН'!$G$6-'СЕТ СН'!$G$26</f>
        <v>790.28438570000003</v>
      </c>
      <c r="T108" s="36">
        <f>SUMIFS(СВЦЭМ!$D$33:$D$776,СВЦЭМ!$A$33:$A$776,$A108,СВЦЭМ!$B$33:$B$776,T$83)+'СЕТ СН'!$G$14+СВЦЭМ!$D$10+'СЕТ СН'!$G$6-'СЕТ СН'!$G$26</f>
        <v>787.32437357000003</v>
      </c>
      <c r="U108" s="36">
        <f>SUMIFS(СВЦЭМ!$D$33:$D$776,СВЦЭМ!$A$33:$A$776,$A108,СВЦЭМ!$B$33:$B$776,U$83)+'СЕТ СН'!$G$14+СВЦЭМ!$D$10+'СЕТ СН'!$G$6-'СЕТ СН'!$G$26</f>
        <v>803.12055243999998</v>
      </c>
      <c r="V108" s="36">
        <f>SUMIFS(СВЦЭМ!$D$33:$D$776,СВЦЭМ!$A$33:$A$776,$A108,СВЦЭМ!$B$33:$B$776,V$83)+'СЕТ СН'!$G$14+СВЦЭМ!$D$10+'СЕТ СН'!$G$6-'СЕТ СН'!$G$26</f>
        <v>809.71240683999997</v>
      </c>
      <c r="W108" s="36">
        <f>SUMIFS(СВЦЭМ!$D$33:$D$776,СВЦЭМ!$A$33:$A$776,$A108,СВЦЭМ!$B$33:$B$776,W$83)+'СЕТ СН'!$G$14+СВЦЭМ!$D$10+'СЕТ СН'!$G$6-'СЕТ СН'!$G$26</f>
        <v>792.66456073999996</v>
      </c>
      <c r="X108" s="36">
        <f>SUMIFS(СВЦЭМ!$D$33:$D$776,СВЦЭМ!$A$33:$A$776,$A108,СВЦЭМ!$B$33:$B$776,X$83)+'СЕТ СН'!$G$14+СВЦЭМ!$D$10+'СЕТ СН'!$G$6-'СЕТ СН'!$G$26</f>
        <v>776.06750298999998</v>
      </c>
      <c r="Y108" s="36">
        <f>SUMIFS(СВЦЭМ!$D$33:$D$776,СВЦЭМ!$A$33:$A$776,$A108,СВЦЭМ!$B$33:$B$776,Y$83)+'СЕТ СН'!$G$14+СВЦЭМ!$D$10+'СЕТ СН'!$G$6-'СЕТ СН'!$G$26</f>
        <v>760.57007652000004</v>
      </c>
    </row>
    <row r="109" spans="1:25" ht="15.75" x14ac:dyDescent="0.2">
      <c r="A109" s="35">
        <f t="shared" si="2"/>
        <v>43734</v>
      </c>
      <c r="B109" s="36">
        <f>SUMIFS(СВЦЭМ!$D$33:$D$776,СВЦЭМ!$A$33:$A$776,$A109,СВЦЭМ!$B$33:$B$776,B$83)+'СЕТ СН'!$G$14+СВЦЭМ!$D$10+'СЕТ СН'!$G$6-'СЕТ СН'!$G$26</f>
        <v>811.96749868999996</v>
      </c>
      <c r="C109" s="36">
        <f>SUMIFS(СВЦЭМ!$D$33:$D$776,СВЦЭМ!$A$33:$A$776,$A109,СВЦЭМ!$B$33:$B$776,C$83)+'СЕТ СН'!$G$14+СВЦЭМ!$D$10+'СЕТ СН'!$G$6-'СЕТ СН'!$G$26</f>
        <v>852.85655305</v>
      </c>
      <c r="D109" s="36">
        <f>SUMIFS(СВЦЭМ!$D$33:$D$776,СВЦЭМ!$A$33:$A$776,$A109,СВЦЭМ!$B$33:$B$776,D$83)+'СЕТ СН'!$G$14+СВЦЭМ!$D$10+'СЕТ СН'!$G$6-'СЕТ СН'!$G$26</f>
        <v>881.65220298999998</v>
      </c>
      <c r="E109" s="36">
        <f>SUMIFS(СВЦЭМ!$D$33:$D$776,СВЦЭМ!$A$33:$A$776,$A109,СВЦЭМ!$B$33:$B$776,E$83)+'СЕТ СН'!$G$14+СВЦЭМ!$D$10+'СЕТ СН'!$G$6-'СЕТ СН'!$G$26</f>
        <v>892.97091538999996</v>
      </c>
      <c r="F109" s="36">
        <f>SUMIFS(СВЦЭМ!$D$33:$D$776,СВЦЭМ!$A$33:$A$776,$A109,СВЦЭМ!$B$33:$B$776,F$83)+'СЕТ СН'!$G$14+СВЦЭМ!$D$10+'СЕТ СН'!$G$6-'СЕТ СН'!$G$26</f>
        <v>883.36705730000006</v>
      </c>
      <c r="G109" s="36">
        <f>SUMIFS(СВЦЭМ!$D$33:$D$776,СВЦЭМ!$A$33:$A$776,$A109,СВЦЭМ!$B$33:$B$776,G$83)+'СЕТ СН'!$G$14+СВЦЭМ!$D$10+'СЕТ СН'!$G$6-'СЕТ СН'!$G$26</f>
        <v>873.32965607000006</v>
      </c>
      <c r="H109" s="36">
        <f>SUMIFS(СВЦЭМ!$D$33:$D$776,СВЦЭМ!$A$33:$A$776,$A109,СВЦЭМ!$B$33:$B$776,H$83)+'СЕТ СН'!$G$14+СВЦЭМ!$D$10+'СЕТ СН'!$G$6-'СЕТ СН'!$G$26</f>
        <v>828.70746107000002</v>
      </c>
      <c r="I109" s="36">
        <f>SUMIFS(СВЦЭМ!$D$33:$D$776,СВЦЭМ!$A$33:$A$776,$A109,СВЦЭМ!$B$33:$B$776,I$83)+'СЕТ СН'!$G$14+СВЦЭМ!$D$10+'СЕТ СН'!$G$6-'СЕТ СН'!$G$26</f>
        <v>799.56101079999996</v>
      </c>
      <c r="J109" s="36">
        <f>SUMIFS(СВЦЭМ!$D$33:$D$776,СВЦЭМ!$A$33:$A$776,$A109,СВЦЭМ!$B$33:$B$776,J$83)+'СЕТ СН'!$G$14+СВЦЭМ!$D$10+'СЕТ СН'!$G$6-'СЕТ СН'!$G$26</f>
        <v>806.35043156000006</v>
      </c>
      <c r="K109" s="36">
        <f>SUMIFS(СВЦЭМ!$D$33:$D$776,СВЦЭМ!$A$33:$A$776,$A109,СВЦЭМ!$B$33:$B$776,K$83)+'СЕТ СН'!$G$14+СВЦЭМ!$D$10+'СЕТ СН'!$G$6-'СЕТ СН'!$G$26</f>
        <v>805.32255776</v>
      </c>
      <c r="L109" s="36">
        <f>SUMIFS(СВЦЭМ!$D$33:$D$776,СВЦЭМ!$A$33:$A$776,$A109,СВЦЭМ!$B$33:$B$776,L$83)+'СЕТ СН'!$G$14+СВЦЭМ!$D$10+'СЕТ СН'!$G$6-'СЕТ СН'!$G$26</f>
        <v>814.89371467000001</v>
      </c>
      <c r="M109" s="36">
        <f>SUMIFS(СВЦЭМ!$D$33:$D$776,СВЦЭМ!$A$33:$A$776,$A109,СВЦЭМ!$B$33:$B$776,M$83)+'СЕТ СН'!$G$14+СВЦЭМ!$D$10+'СЕТ СН'!$G$6-'СЕТ СН'!$G$26</f>
        <v>806.08256456000004</v>
      </c>
      <c r="N109" s="36">
        <f>SUMIFS(СВЦЭМ!$D$33:$D$776,СВЦЭМ!$A$33:$A$776,$A109,СВЦЭМ!$B$33:$B$776,N$83)+'СЕТ СН'!$G$14+СВЦЭМ!$D$10+'СЕТ СН'!$G$6-'СЕТ СН'!$G$26</f>
        <v>799.27675975</v>
      </c>
      <c r="O109" s="36">
        <f>SUMIFS(СВЦЭМ!$D$33:$D$776,СВЦЭМ!$A$33:$A$776,$A109,СВЦЭМ!$B$33:$B$776,O$83)+'СЕТ СН'!$G$14+СВЦЭМ!$D$10+'СЕТ СН'!$G$6-'СЕТ СН'!$G$26</f>
        <v>791.22723388999998</v>
      </c>
      <c r="P109" s="36">
        <f>SUMIFS(СВЦЭМ!$D$33:$D$776,СВЦЭМ!$A$33:$A$776,$A109,СВЦЭМ!$B$33:$B$776,P$83)+'СЕТ СН'!$G$14+СВЦЭМ!$D$10+'СЕТ СН'!$G$6-'СЕТ СН'!$G$26</f>
        <v>797.65190588999997</v>
      </c>
      <c r="Q109" s="36">
        <f>SUMIFS(СВЦЭМ!$D$33:$D$776,СВЦЭМ!$A$33:$A$776,$A109,СВЦЭМ!$B$33:$B$776,Q$83)+'СЕТ СН'!$G$14+СВЦЭМ!$D$10+'СЕТ СН'!$G$6-'СЕТ СН'!$G$26</f>
        <v>796.66921616000002</v>
      </c>
      <c r="R109" s="36">
        <f>SUMIFS(СВЦЭМ!$D$33:$D$776,СВЦЭМ!$A$33:$A$776,$A109,СВЦЭМ!$B$33:$B$776,R$83)+'СЕТ СН'!$G$14+СВЦЭМ!$D$10+'СЕТ СН'!$G$6-'СЕТ СН'!$G$26</f>
        <v>785.75441998999997</v>
      </c>
      <c r="S109" s="36">
        <f>SUMIFS(СВЦЭМ!$D$33:$D$776,СВЦЭМ!$A$33:$A$776,$A109,СВЦЭМ!$B$33:$B$776,S$83)+'СЕТ СН'!$G$14+СВЦЭМ!$D$10+'СЕТ СН'!$G$6-'СЕТ СН'!$G$26</f>
        <v>730.73724917000004</v>
      </c>
      <c r="T109" s="36">
        <f>SUMIFS(СВЦЭМ!$D$33:$D$776,СВЦЭМ!$A$33:$A$776,$A109,СВЦЭМ!$B$33:$B$776,T$83)+'СЕТ СН'!$G$14+СВЦЭМ!$D$10+'СЕТ СН'!$G$6-'СЕТ СН'!$G$26</f>
        <v>730.85719614000004</v>
      </c>
      <c r="U109" s="36">
        <f>SUMIFS(СВЦЭМ!$D$33:$D$776,СВЦЭМ!$A$33:$A$776,$A109,СВЦЭМ!$B$33:$B$776,U$83)+'СЕТ СН'!$G$14+СВЦЭМ!$D$10+'СЕТ СН'!$G$6-'СЕТ СН'!$G$26</f>
        <v>762.02584082999999</v>
      </c>
      <c r="V109" s="36">
        <f>SUMIFS(СВЦЭМ!$D$33:$D$776,СВЦЭМ!$A$33:$A$776,$A109,СВЦЭМ!$B$33:$B$776,V$83)+'СЕТ СН'!$G$14+СВЦЭМ!$D$10+'СЕТ СН'!$G$6-'СЕТ СН'!$G$26</f>
        <v>776.92883895</v>
      </c>
      <c r="W109" s="36">
        <f>SUMIFS(СВЦЭМ!$D$33:$D$776,СВЦЭМ!$A$33:$A$776,$A109,СВЦЭМ!$B$33:$B$776,W$83)+'СЕТ СН'!$G$14+СВЦЭМ!$D$10+'СЕТ СН'!$G$6-'СЕТ СН'!$G$26</f>
        <v>767.30618789000005</v>
      </c>
      <c r="X109" s="36">
        <f>SUMIFS(СВЦЭМ!$D$33:$D$776,СВЦЭМ!$A$33:$A$776,$A109,СВЦЭМ!$B$33:$B$776,X$83)+'СЕТ СН'!$G$14+СВЦЭМ!$D$10+'СЕТ СН'!$G$6-'СЕТ СН'!$G$26</f>
        <v>732.28073412000003</v>
      </c>
      <c r="Y109" s="36">
        <f>SUMIFS(СВЦЭМ!$D$33:$D$776,СВЦЭМ!$A$33:$A$776,$A109,СВЦЭМ!$B$33:$B$776,Y$83)+'СЕТ СН'!$G$14+СВЦЭМ!$D$10+'СЕТ СН'!$G$6-'СЕТ СН'!$G$26</f>
        <v>757.16421263999996</v>
      </c>
    </row>
    <row r="110" spans="1:25" ht="15.75" x14ac:dyDescent="0.2">
      <c r="A110" s="35">
        <f t="shared" si="2"/>
        <v>43735</v>
      </c>
      <c r="B110" s="36">
        <f>SUMIFS(СВЦЭМ!$D$33:$D$776,СВЦЭМ!$A$33:$A$776,$A110,СВЦЭМ!$B$33:$B$776,B$83)+'СЕТ СН'!$G$14+СВЦЭМ!$D$10+'СЕТ СН'!$G$6-'СЕТ СН'!$G$26</f>
        <v>845.00893993</v>
      </c>
      <c r="C110" s="36">
        <f>SUMIFS(СВЦЭМ!$D$33:$D$776,СВЦЭМ!$A$33:$A$776,$A110,СВЦЭМ!$B$33:$B$776,C$83)+'СЕТ СН'!$G$14+СВЦЭМ!$D$10+'СЕТ СН'!$G$6-'СЕТ СН'!$G$26</f>
        <v>876.84683753000002</v>
      </c>
      <c r="D110" s="36">
        <f>SUMIFS(СВЦЭМ!$D$33:$D$776,СВЦЭМ!$A$33:$A$776,$A110,СВЦЭМ!$B$33:$B$776,D$83)+'СЕТ СН'!$G$14+СВЦЭМ!$D$10+'СЕТ СН'!$G$6-'СЕТ СН'!$G$26</f>
        <v>902.68360977999998</v>
      </c>
      <c r="E110" s="36">
        <f>SUMIFS(СВЦЭМ!$D$33:$D$776,СВЦЭМ!$A$33:$A$776,$A110,СВЦЭМ!$B$33:$B$776,E$83)+'СЕТ СН'!$G$14+СВЦЭМ!$D$10+'СЕТ СН'!$G$6-'СЕТ СН'!$G$26</f>
        <v>908.08696577000001</v>
      </c>
      <c r="F110" s="36">
        <f>SUMIFS(СВЦЭМ!$D$33:$D$776,СВЦЭМ!$A$33:$A$776,$A110,СВЦЭМ!$B$33:$B$776,F$83)+'СЕТ СН'!$G$14+СВЦЭМ!$D$10+'СЕТ СН'!$G$6-'СЕТ СН'!$G$26</f>
        <v>916.19471514999998</v>
      </c>
      <c r="G110" s="36">
        <f>SUMIFS(СВЦЭМ!$D$33:$D$776,СВЦЭМ!$A$33:$A$776,$A110,СВЦЭМ!$B$33:$B$776,G$83)+'СЕТ СН'!$G$14+СВЦЭМ!$D$10+'СЕТ СН'!$G$6-'СЕТ СН'!$G$26</f>
        <v>893.10254425000005</v>
      </c>
      <c r="H110" s="36">
        <f>SUMIFS(СВЦЭМ!$D$33:$D$776,СВЦЭМ!$A$33:$A$776,$A110,СВЦЭМ!$B$33:$B$776,H$83)+'СЕТ СН'!$G$14+СВЦЭМ!$D$10+'СЕТ СН'!$G$6-'СЕТ СН'!$G$26</f>
        <v>851.92390442999999</v>
      </c>
      <c r="I110" s="36">
        <f>SUMIFS(СВЦЭМ!$D$33:$D$776,СВЦЭМ!$A$33:$A$776,$A110,СВЦЭМ!$B$33:$B$776,I$83)+'СЕТ СН'!$G$14+СВЦЭМ!$D$10+'СЕТ СН'!$G$6-'СЕТ СН'!$G$26</f>
        <v>798.41668717000005</v>
      </c>
      <c r="J110" s="36">
        <f>SUMIFS(СВЦЭМ!$D$33:$D$776,СВЦЭМ!$A$33:$A$776,$A110,СВЦЭМ!$B$33:$B$776,J$83)+'СЕТ СН'!$G$14+СВЦЭМ!$D$10+'СЕТ СН'!$G$6-'СЕТ СН'!$G$26</f>
        <v>822.34026948999997</v>
      </c>
      <c r="K110" s="36">
        <f>SUMIFS(СВЦЭМ!$D$33:$D$776,СВЦЭМ!$A$33:$A$776,$A110,СВЦЭМ!$B$33:$B$776,K$83)+'СЕТ СН'!$G$14+СВЦЭМ!$D$10+'СЕТ СН'!$G$6-'СЕТ СН'!$G$26</f>
        <v>831.40833333</v>
      </c>
      <c r="L110" s="36">
        <f>SUMIFS(СВЦЭМ!$D$33:$D$776,СВЦЭМ!$A$33:$A$776,$A110,СВЦЭМ!$B$33:$B$776,L$83)+'СЕТ СН'!$G$14+СВЦЭМ!$D$10+'СЕТ СН'!$G$6-'СЕТ СН'!$G$26</f>
        <v>826.64292449000004</v>
      </c>
      <c r="M110" s="36">
        <f>SUMIFS(СВЦЭМ!$D$33:$D$776,СВЦЭМ!$A$33:$A$776,$A110,СВЦЭМ!$B$33:$B$776,M$83)+'СЕТ СН'!$G$14+СВЦЭМ!$D$10+'СЕТ СН'!$G$6-'СЕТ СН'!$G$26</f>
        <v>823.50332066999999</v>
      </c>
      <c r="N110" s="36">
        <f>SUMIFS(СВЦЭМ!$D$33:$D$776,СВЦЭМ!$A$33:$A$776,$A110,СВЦЭМ!$B$33:$B$776,N$83)+'СЕТ СН'!$G$14+СВЦЭМ!$D$10+'СЕТ СН'!$G$6-'СЕТ СН'!$G$26</f>
        <v>809.76499588000001</v>
      </c>
      <c r="O110" s="36">
        <f>SUMIFS(СВЦЭМ!$D$33:$D$776,СВЦЭМ!$A$33:$A$776,$A110,СВЦЭМ!$B$33:$B$776,O$83)+'СЕТ СН'!$G$14+СВЦЭМ!$D$10+'СЕТ СН'!$G$6-'СЕТ СН'!$G$26</f>
        <v>807.49039731000005</v>
      </c>
      <c r="P110" s="36">
        <f>SUMIFS(СВЦЭМ!$D$33:$D$776,СВЦЭМ!$A$33:$A$776,$A110,СВЦЭМ!$B$33:$B$776,P$83)+'СЕТ СН'!$G$14+СВЦЭМ!$D$10+'СЕТ СН'!$G$6-'СЕТ СН'!$G$26</f>
        <v>801.44024382999999</v>
      </c>
      <c r="Q110" s="36">
        <f>SUMIFS(СВЦЭМ!$D$33:$D$776,СВЦЭМ!$A$33:$A$776,$A110,СВЦЭМ!$B$33:$B$776,Q$83)+'СЕТ СН'!$G$14+СВЦЭМ!$D$10+'СЕТ СН'!$G$6-'СЕТ СН'!$G$26</f>
        <v>804.55632772000001</v>
      </c>
      <c r="R110" s="36">
        <f>SUMIFS(СВЦЭМ!$D$33:$D$776,СВЦЭМ!$A$33:$A$776,$A110,СВЦЭМ!$B$33:$B$776,R$83)+'СЕТ СН'!$G$14+СВЦЭМ!$D$10+'СЕТ СН'!$G$6-'СЕТ СН'!$G$26</f>
        <v>817.29828058999999</v>
      </c>
      <c r="S110" s="36">
        <f>SUMIFS(СВЦЭМ!$D$33:$D$776,СВЦЭМ!$A$33:$A$776,$A110,СВЦЭМ!$B$33:$B$776,S$83)+'СЕТ СН'!$G$14+СВЦЭМ!$D$10+'СЕТ СН'!$G$6-'СЕТ СН'!$G$26</f>
        <v>818.86756181999999</v>
      </c>
      <c r="T110" s="36">
        <f>SUMIFS(СВЦЭМ!$D$33:$D$776,СВЦЭМ!$A$33:$A$776,$A110,СВЦЭМ!$B$33:$B$776,T$83)+'СЕТ СН'!$G$14+СВЦЭМ!$D$10+'СЕТ СН'!$G$6-'СЕТ СН'!$G$26</f>
        <v>832.15485448000004</v>
      </c>
      <c r="U110" s="36">
        <f>SUMIFS(СВЦЭМ!$D$33:$D$776,СВЦЭМ!$A$33:$A$776,$A110,СВЦЭМ!$B$33:$B$776,U$83)+'СЕТ СН'!$G$14+СВЦЭМ!$D$10+'СЕТ СН'!$G$6-'СЕТ СН'!$G$26</f>
        <v>807.86159512000006</v>
      </c>
      <c r="V110" s="36">
        <f>SUMIFS(СВЦЭМ!$D$33:$D$776,СВЦЭМ!$A$33:$A$776,$A110,СВЦЭМ!$B$33:$B$776,V$83)+'СЕТ СН'!$G$14+СВЦЭМ!$D$10+'СЕТ СН'!$G$6-'СЕТ СН'!$G$26</f>
        <v>771.51822802000004</v>
      </c>
      <c r="W110" s="36">
        <f>SUMIFS(СВЦЭМ!$D$33:$D$776,СВЦЭМ!$A$33:$A$776,$A110,СВЦЭМ!$B$33:$B$776,W$83)+'СЕТ СН'!$G$14+СВЦЭМ!$D$10+'СЕТ СН'!$G$6-'СЕТ СН'!$G$26</f>
        <v>758.02143050999996</v>
      </c>
      <c r="X110" s="36">
        <f>SUMIFS(СВЦЭМ!$D$33:$D$776,СВЦЭМ!$A$33:$A$776,$A110,СВЦЭМ!$B$33:$B$776,X$83)+'СЕТ СН'!$G$14+СВЦЭМ!$D$10+'СЕТ СН'!$G$6-'СЕТ СН'!$G$26</f>
        <v>728.94469602000004</v>
      </c>
      <c r="Y110" s="36">
        <f>SUMIFS(СВЦЭМ!$D$33:$D$776,СВЦЭМ!$A$33:$A$776,$A110,СВЦЭМ!$B$33:$B$776,Y$83)+'СЕТ СН'!$G$14+СВЦЭМ!$D$10+'СЕТ СН'!$G$6-'СЕТ СН'!$G$26</f>
        <v>739.48768700000005</v>
      </c>
    </row>
    <row r="111" spans="1:25" ht="15.75" x14ac:dyDescent="0.2">
      <c r="A111" s="35">
        <f t="shared" si="2"/>
        <v>43736</v>
      </c>
      <c r="B111" s="36">
        <f>SUMIFS(СВЦЭМ!$D$33:$D$776,СВЦЭМ!$A$33:$A$776,$A111,СВЦЭМ!$B$33:$B$776,B$83)+'СЕТ СН'!$G$14+СВЦЭМ!$D$10+'СЕТ СН'!$G$6-'СЕТ СН'!$G$26</f>
        <v>862.14717775999998</v>
      </c>
      <c r="C111" s="36">
        <f>SUMIFS(СВЦЭМ!$D$33:$D$776,СВЦЭМ!$A$33:$A$776,$A111,СВЦЭМ!$B$33:$B$776,C$83)+'СЕТ СН'!$G$14+СВЦЭМ!$D$10+'СЕТ СН'!$G$6-'СЕТ СН'!$G$26</f>
        <v>883.48743223999998</v>
      </c>
      <c r="D111" s="36">
        <f>SUMIFS(СВЦЭМ!$D$33:$D$776,СВЦЭМ!$A$33:$A$776,$A111,СВЦЭМ!$B$33:$B$776,D$83)+'СЕТ СН'!$G$14+СВЦЭМ!$D$10+'СЕТ СН'!$G$6-'СЕТ СН'!$G$26</f>
        <v>899.24137149000001</v>
      </c>
      <c r="E111" s="36">
        <f>SUMIFS(СВЦЭМ!$D$33:$D$776,СВЦЭМ!$A$33:$A$776,$A111,СВЦЭМ!$B$33:$B$776,E$83)+'СЕТ СН'!$G$14+СВЦЭМ!$D$10+'СЕТ СН'!$G$6-'СЕТ СН'!$G$26</f>
        <v>901.80750892000003</v>
      </c>
      <c r="F111" s="36">
        <f>SUMIFS(СВЦЭМ!$D$33:$D$776,СВЦЭМ!$A$33:$A$776,$A111,СВЦЭМ!$B$33:$B$776,F$83)+'СЕТ СН'!$G$14+СВЦЭМ!$D$10+'СЕТ СН'!$G$6-'СЕТ СН'!$G$26</f>
        <v>895.61293753999996</v>
      </c>
      <c r="G111" s="36">
        <f>SUMIFS(СВЦЭМ!$D$33:$D$776,СВЦЭМ!$A$33:$A$776,$A111,СВЦЭМ!$B$33:$B$776,G$83)+'СЕТ СН'!$G$14+СВЦЭМ!$D$10+'СЕТ СН'!$G$6-'СЕТ СН'!$G$26</f>
        <v>893.76142943000002</v>
      </c>
      <c r="H111" s="36">
        <f>SUMIFS(СВЦЭМ!$D$33:$D$776,СВЦЭМ!$A$33:$A$776,$A111,СВЦЭМ!$B$33:$B$776,H$83)+'СЕТ СН'!$G$14+СВЦЭМ!$D$10+'СЕТ СН'!$G$6-'СЕТ СН'!$G$26</f>
        <v>875.13429214999996</v>
      </c>
      <c r="I111" s="36">
        <f>SUMIFS(СВЦЭМ!$D$33:$D$776,СВЦЭМ!$A$33:$A$776,$A111,СВЦЭМ!$B$33:$B$776,I$83)+'СЕТ СН'!$G$14+СВЦЭМ!$D$10+'СЕТ СН'!$G$6-'СЕТ СН'!$G$26</f>
        <v>845.19272277000005</v>
      </c>
      <c r="J111" s="36">
        <f>SUMIFS(СВЦЭМ!$D$33:$D$776,СВЦЭМ!$A$33:$A$776,$A111,СВЦЭМ!$B$33:$B$776,J$83)+'СЕТ СН'!$G$14+СВЦЭМ!$D$10+'СЕТ СН'!$G$6-'СЕТ СН'!$G$26</f>
        <v>796.15492928000003</v>
      </c>
      <c r="K111" s="36">
        <f>SUMIFS(СВЦЭМ!$D$33:$D$776,СВЦЭМ!$A$33:$A$776,$A111,СВЦЭМ!$B$33:$B$776,K$83)+'СЕТ СН'!$G$14+СВЦЭМ!$D$10+'СЕТ СН'!$G$6-'СЕТ СН'!$G$26</f>
        <v>804.92770787000006</v>
      </c>
      <c r="L111" s="36">
        <f>SUMIFS(СВЦЭМ!$D$33:$D$776,СВЦЭМ!$A$33:$A$776,$A111,СВЦЭМ!$B$33:$B$776,L$83)+'СЕТ СН'!$G$14+СВЦЭМ!$D$10+'СЕТ СН'!$G$6-'СЕТ СН'!$G$26</f>
        <v>807.69560016000003</v>
      </c>
      <c r="M111" s="36">
        <f>SUMIFS(СВЦЭМ!$D$33:$D$776,СВЦЭМ!$A$33:$A$776,$A111,СВЦЭМ!$B$33:$B$776,M$83)+'СЕТ СН'!$G$14+СВЦЭМ!$D$10+'СЕТ СН'!$G$6-'СЕТ СН'!$G$26</f>
        <v>788.78405357999998</v>
      </c>
      <c r="N111" s="36">
        <f>SUMIFS(СВЦЭМ!$D$33:$D$776,СВЦЭМ!$A$33:$A$776,$A111,СВЦЭМ!$B$33:$B$776,N$83)+'СЕТ СН'!$G$14+СВЦЭМ!$D$10+'СЕТ СН'!$G$6-'СЕТ СН'!$G$26</f>
        <v>779.84084676999998</v>
      </c>
      <c r="O111" s="36">
        <f>SUMIFS(СВЦЭМ!$D$33:$D$776,СВЦЭМ!$A$33:$A$776,$A111,СВЦЭМ!$B$33:$B$776,O$83)+'СЕТ СН'!$G$14+СВЦЭМ!$D$10+'СЕТ СН'!$G$6-'СЕТ СН'!$G$26</f>
        <v>779.29695126000001</v>
      </c>
      <c r="P111" s="36">
        <f>SUMIFS(СВЦЭМ!$D$33:$D$776,СВЦЭМ!$A$33:$A$776,$A111,СВЦЭМ!$B$33:$B$776,P$83)+'СЕТ СН'!$G$14+СВЦЭМ!$D$10+'СЕТ СН'!$G$6-'СЕТ СН'!$G$26</f>
        <v>781.87187869000002</v>
      </c>
      <c r="Q111" s="36">
        <f>SUMIFS(СВЦЭМ!$D$33:$D$776,СВЦЭМ!$A$33:$A$776,$A111,СВЦЭМ!$B$33:$B$776,Q$83)+'СЕТ СН'!$G$14+СВЦЭМ!$D$10+'СЕТ СН'!$G$6-'СЕТ СН'!$G$26</f>
        <v>786.25986318000002</v>
      </c>
      <c r="R111" s="36">
        <f>SUMIFS(СВЦЭМ!$D$33:$D$776,СВЦЭМ!$A$33:$A$776,$A111,СВЦЭМ!$B$33:$B$776,R$83)+'СЕТ СН'!$G$14+СВЦЭМ!$D$10+'СЕТ СН'!$G$6-'СЕТ СН'!$G$26</f>
        <v>745.43936231999999</v>
      </c>
      <c r="S111" s="36">
        <f>SUMIFS(СВЦЭМ!$D$33:$D$776,СВЦЭМ!$A$33:$A$776,$A111,СВЦЭМ!$B$33:$B$776,S$83)+'СЕТ СН'!$G$14+СВЦЭМ!$D$10+'СЕТ СН'!$G$6-'СЕТ СН'!$G$26</f>
        <v>716.72713861</v>
      </c>
      <c r="T111" s="36">
        <f>SUMIFS(СВЦЭМ!$D$33:$D$776,СВЦЭМ!$A$33:$A$776,$A111,СВЦЭМ!$B$33:$B$776,T$83)+'СЕТ СН'!$G$14+СВЦЭМ!$D$10+'СЕТ СН'!$G$6-'СЕТ СН'!$G$26</f>
        <v>727.99423824999997</v>
      </c>
      <c r="U111" s="36">
        <f>SUMIFS(СВЦЭМ!$D$33:$D$776,СВЦЭМ!$A$33:$A$776,$A111,СВЦЭМ!$B$33:$B$776,U$83)+'СЕТ СН'!$G$14+СВЦЭМ!$D$10+'СЕТ СН'!$G$6-'СЕТ СН'!$G$26</f>
        <v>756.94741630999999</v>
      </c>
      <c r="V111" s="36">
        <f>SUMIFS(СВЦЭМ!$D$33:$D$776,СВЦЭМ!$A$33:$A$776,$A111,СВЦЭМ!$B$33:$B$776,V$83)+'СЕТ СН'!$G$14+СВЦЭМ!$D$10+'СЕТ СН'!$G$6-'СЕТ СН'!$G$26</f>
        <v>769.16827174000002</v>
      </c>
      <c r="W111" s="36">
        <f>SUMIFS(СВЦЭМ!$D$33:$D$776,СВЦЭМ!$A$33:$A$776,$A111,СВЦЭМ!$B$33:$B$776,W$83)+'СЕТ СН'!$G$14+СВЦЭМ!$D$10+'СЕТ СН'!$G$6-'СЕТ СН'!$G$26</f>
        <v>759.79662424000003</v>
      </c>
      <c r="X111" s="36">
        <f>SUMIFS(СВЦЭМ!$D$33:$D$776,СВЦЭМ!$A$33:$A$776,$A111,СВЦЭМ!$B$33:$B$776,X$83)+'СЕТ СН'!$G$14+СВЦЭМ!$D$10+'СЕТ СН'!$G$6-'СЕТ СН'!$G$26</f>
        <v>737.27717405999999</v>
      </c>
      <c r="Y111" s="36">
        <f>SUMIFS(СВЦЭМ!$D$33:$D$776,СВЦЭМ!$A$33:$A$776,$A111,СВЦЭМ!$B$33:$B$776,Y$83)+'СЕТ СН'!$G$14+СВЦЭМ!$D$10+'СЕТ СН'!$G$6-'СЕТ СН'!$G$26</f>
        <v>780.80547188000003</v>
      </c>
    </row>
    <row r="112" spans="1:25" ht="15.75" x14ac:dyDescent="0.2">
      <c r="A112" s="35">
        <f t="shared" si="2"/>
        <v>43737</v>
      </c>
      <c r="B112" s="36">
        <f>SUMIFS(СВЦЭМ!$D$33:$D$776,СВЦЭМ!$A$33:$A$776,$A112,СВЦЭМ!$B$33:$B$776,B$83)+'СЕТ СН'!$G$14+СВЦЭМ!$D$10+'СЕТ СН'!$G$6-'СЕТ СН'!$G$26</f>
        <v>847.55505216000006</v>
      </c>
      <c r="C112" s="36">
        <f>SUMIFS(СВЦЭМ!$D$33:$D$776,СВЦЭМ!$A$33:$A$776,$A112,СВЦЭМ!$B$33:$B$776,C$83)+'СЕТ СН'!$G$14+СВЦЭМ!$D$10+'СЕТ СН'!$G$6-'СЕТ СН'!$G$26</f>
        <v>871.36795338000002</v>
      </c>
      <c r="D112" s="36">
        <f>SUMIFS(СВЦЭМ!$D$33:$D$776,СВЦЭМ!$A$33:$A$776,$A112,СВЦЭМ!$B$33:$B$776,D$83)+'СЕТ СН'!$G$14+СВЦЭМ!$D$10+'СЕТ СН'!$G$6-'СЕТ СН'!$G$26</f>
        <v>884.05455365</v>
      </c>
      <c r="E112" s="36">
        <f>SUMIFS(СВЦЭМ!$D$33:$D$776,СВЦЭМ!$A$33:$A$776,$A112,СВЦЭМ!$B$33:$B$776,E$83)+'СЕТ СН'!$G$14+СВЦЭМ!$D$10+'СЕТ СН'!$G$6-'СЕТ СН'!$G$26</f>
        <v>890.96087471999999</v>
      </c>
      <c r="F112" s="36">
        <f>SUMIFS(СВЦЭМ!$D$33:$D$776,СВЦЭМ!$A$33:$A$776,$A112,СВЦЭМ!$B$33:$B$776,F$83)+'СЕТ СН'!$G$14+СВЦЭМ!$D$10+'СЕТ СН'!$G$6-'СЕТ СН'!$G$26</f>
        <v>892.73452344999998</v>
      </c>
      <c r="G112" s="36">
        <f>SUMIFS(СВЦЭМ!$D$33:$D$776,СВЦЭМ!$A$33:$A$776,$A112,СВЦЭМ!$B$33:$B$776,G$83)+'СЕТ СН'!$G$14+СВЦЭМ!$D$10+'СЕТ СН'!$G$6-'СЕТ СН'!$G$26</f>
        <v>885.32298162999996</v>
      </c>
      <c r="H112" s="36">
        <f>SUMIFS(СВЦЭМ!$D$33:$D$776,СВЦЭМ!$A$33:$A$776,$A112,СВЦЭМ!$B$33:$B$776,H$83)+'СЕТ СН'!$G$14+СВЦЭМ!$D$10+'СЕТ СН'!$G$6-'СЕТ СН'!$G$26</f>
        <v>868.71976010000003</v>
      </c>
      <c r="I112" s="36">
        <f>SUMIFS(СВЦЭМ!$D$33:$D$776,СВЦЭМ!$A$33:$A$776,$A112,СВЦЭМ!$B$33:$B$776,I$83)+'СЕТ СН'!$G$14+СВЦЭМ!$D$10+'СЕТ СН'!$G$6-'СЕТ СН'!$G$26</f>
        <v>856.11394218999999</v>
      </c>
      <c r="J112" s="36">
        <f>SUMIFS(СВЦЭМ!$D$33:$D$776,СВЦЭМ!$A$33:$A$776,$A112,СВЦЭМ!$B$33:$B$776,J$83)+'СЕТ СН'!$G$14+СВЦЭМ!$D$10+'СЕТ СН'!$G$6-'СЕТ СН'!$G$26</f>
        <v>818.31351544000006</v>
      </c>
      <c r="K112" s="36">
        <f>SUMIFS(СВЦЭМ!$D$33:$D$776,СВЦЭМ!$A$33:$A$776,$A112,СВЦЭМ!$B$33:$B$776,K$83)+'СЕТ СН'!$G$14+СВЦЭМ!$D$10+'СЕТ СН'!$G$6-'СЕТ СН'!$G$26</f>
        <v>795.82116219</v>
      </c>
      <c r="L112" s="36">
        <f>SUMIFS(СВЦЭМ!$D$33:$D$776,СВЦЭМ!$A$33:$A$776,$A112,СВЦЭМ!$B$33:$B$776,L$83)+'СЕТ СН'!$G$14+СВЦЭМ!$D$10+'СЕТ СН'!$G$6-'СЕТ СН'!$G$26</f>
        <v>802.24064351000004</v>
      </c>
      <c r="M112" s="36">
        <f>SUMIFS(СВЦЭМ!$D$33:$D$776,СВЦЭМ!$A$33:$A$776,$A112,СВЦЭМ!$B$33:$B$776,M$83)+'СЕТ СН'!$G$14+СВЦЭМ!$D$10+'СЕТ СН'!$G$6-'СЕТ СН'!$G$26</f>
        <v>787.42596318000005</v>
      </c>
      <c r="N112" s="36">
        <f>SUMIFS(СВЦЭМ!$D$33:$D$776,СВЦЭМ!$A$33:$A$776,$A112,СВЦЭМ!$B$33:$B$776,N$83)+'СЕТ СН'!$G$14+СВЦЭМ!$D$10+'СЕТ СН'!$G$6-'СЕТ СН'!$G$26</f>
        <v>784.84492253999997</v>
      </c>
      <c r="O112" s="36">
        <f>SUMIFS(СВЦЭМ!$D$33:$D$776,СВЦЭМ!$A$33:$A$776,$A112,СВЦЭМ!$B$33:$B$776,O$83)+'СЕТ СН'!$G$14+СВЦЭМ!$D$10+'СЕТ СН'!$G$6-'СЕТ СН'!$G$26</f>
        <v>787.29300267999997</v>
      </c>
      <c r="P112" s="36">
        <f>SUMIFS(СВЦЭМ!$D$33:$D$776,СВЦЭМ!$A$33:$A$776,$A112,СВЦЭМ!$B$33:$B$776,P$83)+'СЕТ СН'!$G$14+СВЦЭМ!$D$10+'СЕТ СН'!$G$6-'СЕТ СН'!$G$26</f>
        <v>798.68704337999998</v>
      </c>
      <c r="Q112" s="36">
        <f>SUMIFS(СВЦЭМ!$D$33:$D$776,СВЦЭМ!$A$33:$A$776,$A112,СВЦЭМ!$B$33:$B$776,Q$83)+'СЕТ СН'!$G$14+СВЦЭМ!$D$10+'СЕТ СН'!$G$6-'СЕТ СН'!$G$26</f>
        <v>805.27525374000004</v>
      </c>
      <c r="R112" s="36">
        <f>SUMIFS(СВЦЭМ!$D$33:$D$776,СВЦЭМ!$A$33:$A$776,$A112,СВЦЭМ!$B$33:$B$776,R$83)+'СЕТ СН'!$G$14+СВЦЭМ!$D$10+'СЕТ СН'!$G$6-'СЕТ СН'!$G$26</f>
        <v>763.69733441000005</v>
      </c>
      <c r="S112" s="36">
        <f>SUMIFS(СВЦЭМ!$D$33:$D$776,СВЦЭМ!$A$33:$A$776,$A112,СВЦЭМ!$B$33:$B$776,S$83)+'СЕТ СН'!$G$14+СВЦЭМ!$D$10+'СЕТ СН'!$G$6-'СЕТ СН'!$G$26</f>
        <v>729.30749773000002</v>
      </c>
      <c r="T112" s="36">
        <f>SUMIFS(СВЦЭМ!$D$33:$D$776,СВЦЭМ!$A$33:$A$776,$A112,СВЦЭМ!$B$33:$B$776,T$83)+'СЕТ СН'!$G$14+СВЦЭМ!$D$10+'СЕТ СН'!$G$6-'СЕТ СН'!$G$26</f>
        <v>745.97342718000004</v>
      </c>
      <c r="U112" s="36">
        <f>SUMIFS(СВЦЭМ!$D$33:$D$776,СВЦЭМ!$A$33:$A$776,$A112,СВЦЭМ!$B$33:$B$776,U$83)+'СЕТ СН'!$G$14+СВЦЭМ!$D$10+'СЕТ СН'!$G$6-'СЕТ СН'!$G$26</f>
        <v>778.35482004000005</v>
      </c>
      <c r="V112" s="36">
        <f>SUMIFS(СВЦЭМ!$D$33:$D$776,СВЦЭМ!$A$33:$A$776,$A112,СВЦЭМ!$B$33:$B$776,V$83)+'СЕТ СН'!$G$14+СВЦЭМ!$D$10+'СЕТ СН'!$G$6-'СЕТ СН'!$G$26</f>
        <v>789.84187251000003</v>
      </c>
      <c r="W112" s="36">
        <f>SUMIFS(СВЦЭМ!$D$33:$D$776,СВЦЭМ!$A$33:$A$776,$A112,СВЦЭМ!$B$33:$B$776,W$83)+'СЕТ СН'!$G$14+СВЦЭМ!$D$10+'СЕТ СН'!$G$6-'СЕТ СН'!$G$26</f>
        <v>781.52498663000006</v>
      </c>
      <c r="X112" s="36">
        <f>SUMIFS(СВЦЭМ!$D$33:$D$776,СВЦЭМ!$A$33:$A$776,$A112,СВЦЭМ!$B$33:$B$776,X$83)+'СЕТ СН'!$G$14+СВЦЭМ!$D$10+'СЕТ СН'!$G$6-'СЕТ СН'!$G$26</f>
        <v>746.89179895999996</v>
      </c>
      <c r="Y112" s="36">
        <f>SUMIFS(СВЦЭМ!$D$33:$D$776,СВЦЭМ!$A$33:$A$776,$A112,СВЦЭМ!$B$33:$B$776,Y$83)+'СЕТ СН'!$G$14+СВЦЭМ!$D$10+'СЕТ СН'!$G$6-'СЕТ СН'!$G$26</f>
        <v>741.57828645999996</v>
      </c>
    </row>
    <row r="113" spans="1:27" ht="15.75" x14ac:dyDescent="0.2">
      <c r="A113" s="35">
        <f t="shared" si="2"/>
        <v>43738</v>
      </c>
      <c r="B113" s="36">
        <f>SUMIFS(СВЦЭМ!$D$33:$D$776,СВЦЭМ!$A$33:$A$776,$A113,СВЦЭМ!$B$33:$B$776,B$83)+'СЕТ СН'!$G$14+СВЦЭМ!$D$10+'СЕТ СН'!$G$6-'СЕТ СН'!$G$26</f>
        <v>794.20905092999999</v>
      </c>
      <c r="C113" s="36">
        <f>SUMIFS(СВЦЭМ!$D$33:$D$776,СВЦЭМ!$A$33:$A$776,$A113,СВЦЭМ!$B$33:$B$776,C$83)+'СЕТ СН'!$G$14+СВЦЭМ!$D$10+'СЕТ СН'!$G$6-'СЕТ СН'!$G$26</f>
        <v>827.41326755</v>
      </c>
      <c r="D113" s="36">
        <f>SUMIFS(СВЦЭМ!$D$33:$D$776,СВЦЭМ!$A$33:$A$776,$A113,СВЦЭМ!$B$33:$B$776,D$83)+'СЕТ СН'!$G$14+СВЦЭМ!$D$10+'СЕТ СН'!$G$6-'СЕТ СН'!$G$26</f>
        <v>842.87229932000002</v>
      </c>
      <c r="E113" s="36">
        <f>SUMIFS(СВЦЭМ!$D$33:$D$776,СВЦЭМ!$A$33:$A$776,$A113,СВЦЭМ!$B$33:$B$776,E$83)+'СЕТ СН'!$G$14+СВЦЭМ!$D$10+'СЕТ СН'!$G$6-'СЕТ СН'!$G$26</f>
        <v>856.69702182000003</v>
      </c>
      <c r="F113" s="36">
        <f>SUMIFS(СВЦЭМ!$D$33:$D$776,СВЦЭМ!$A$33:$A$776,$A113,СВЦЭМ!$B$33:$B$776,F$83)+'СЕТ СН'!$G$14+СВЦЭМ!$D$10+'СЕТ СН'!$G$6-'СЕТ СН'!$G$26</f>
        <v>849.56199043000004</v>
      </c>
      <c r="G113" s="36">
        <f>SUMIFS(СВЦЭМ!$D$33:$D$776,СВЦЭМ!$A$33:$A$776,$A113,СВЦЭМ!$B$33:$B$776,G$83)+'СЕТ СН'!$G$14+СВЦЭМ!$D$10+'СЕТ СН'!$G$6-'СЕТ СН'!$G$26</f>
        <v>834.40253483000004</v>
      </c>
      <c r="H113" s="36">
        <f>SUMIFS(СВЦЭМ!$D$33:$D$776,СВЦЭМ!$A$33:$A$776,$A113,СВЦЭМ!$B$33:$B$776,H$83)+'СЕТ СН'!$G$14+СВЦЭМ!$D$10+'СЕТ СН'!$G$6-'СЕТ СН'!$G$26</f>
        <v>781.67535709000003</v>
      </c>
      <c r="I113" s="36">
        <f>SUMIFS(СВЦЭМ!$D$33:$D$776,СВЦЭМ!$A$33:$A$776,$A113,СВЦЭМ!$B$33:$B$776,I$83)+'СЕТ СН'!$G$14+СВЦЭМ!$D$10+'СЕТ СН'!$G$6-'СЕТ СН'!$G$26</f>
        <v>769.40483331999997</v>
      </c>
      <c r="J113" s="36">
        <f>SUMIFS(СВЦЭМ!$D$33:$D$776,СВЦЭМ!$A$33:$A$776,$A113,СВЦЭМ!$B$33:$B$776,J$83)+'СЕТ СН'!$G$14+СВЦЭМ!$D$10+'СЕТ СН'!$G$6-'СЕТ СН'!$G$26</f>
        <v>785.13704753000002</v>
      </c>
      <c r="K113" s="36">
        <f>SUMIFS(СВЦЭМ!$D$33:$D$776,СВЦЭМ!$A$33:$A$776,$A113,СВЦЭМ!$B$33:$B$776,K$83)+'СЕТ СН'!$G$14+СВЦЭМ!$D$10+'СЕТ СН'!$G$6-'СЕТ СН'!$G$26</f>
        <v>789.12086342999999</v>
      </c>
      <c r="L113" s="36">
        <f>SUMIFS(СВЦЭМ!$D$33:$D$776,СВЦЭМ!$A$33:$A$776,$A113,СВЦЭМ!$B$33:$B$776,L$83)+'СЕТ СН'!$G$14+СВЦЭМ!$D$10+'СЕТ СН'!$G$6-'СЕТ СН'!$G$26</f>
        <v>783.89872089000005</v>
      </c>
      <c r="M113" s="36">
        <f>SUMIFS(СВЦЭМ!$D$33:$D$776,СВЦЭМ!$A$33:$A$776,$A113,СВЦЭМ!$B$33:$B$776,M$83)+'СЕТ СН'!$G$14+СВЦЭМ!$D$10+'СЕТ СН'!$G$6-'СЕТ СН'!$G$26</f>
        <v>758.88603748000003</v>
      </c>
      <c r="N113" s="36">
        <f>SUMIFS(СВЦЭМ!$D$33:$D$776,СВЦЭМ!$A$33:$A$776,$A113,СВЦЭМ!$B$33:$B$776,N$83)+'СЕТ СН'!$G$14+СВЦЭМ!$D$10+'СЕТ СН'!$G$6-'СЕТ СН'!$G$26</f>
        <v>749.53819064000004</v>
      </c>
      <c r="O113" s="36">
        <f>SUMIFS(СВЦЭМ!$D$33:$D$776,СВЦЭМ!$A$33:$A$776,$A113,СВЦЭМ!$B$33:$B$776,O$83)+'СЕТ СН'!$G$14+СВЦЭМ!$D$10+'СЕТ СН'!$G$6-'СЕТ СН'!$G$26</f>
        <v>730.60693663999996</v>
      </c>
      <c r="P113" s="36">
        <f>SUMIFS(СВЦЭМ!$D$33:$D$776,СВЦЭМ!$A$33:$A$776,$A113,СВЦЭМ!$B$33:$B$776,P$83)+'СЕТ СН'!$G$14+СВЦЭМ!$D$10+'СЕТ СН'!$G$6-'СЕТ СН'!$G$26</f>
        <v>737.48126633000004</v>
      </c>
      <c r="Q113" s="36">
        <f>SUMIFS(СВЦЭМ!$D$33:$D$776,СВЦЭМ!$A$33:$A$776,$A113,СВЦЭМ!$B$33:$B$776,Q$83)+'СЕТ СН'!$G$14+СВЦЭМ!$D$10+'СЕТ СН'!$G$6-'СЕТ СН'!$G$26</f>
        <v>743.02405537000004</v>
      </c>
      <c r="R113" s="36">
        <f>SUMIFS(СВЦЭМ!$D$33:$D$776,СВЦЭМ!$A$33:$A$776,$A113,СВЦЭМ!$B$33:$B$776,R$83)+'СЕТ СН'!$G$14+СВЦЭМ!$D$10+'СЕТ СН'!$G$6-'СЕТ СН'!$G$26</f>
        <v>709.54880707999996</v>
      </c>
      <c r="S113" s="36">
        <f>SUMIFS(СВЦЭМ!$D$33:$D$776,СВЦЭМ!$A$33:$A$776,$A113,СВЦЭМ!$B$33:$B$776,S$83)+'СЕТ СН'!$G$14+СВЦЭМ!$D$10+'СЕТ СН'!$G$6-'СЕТ СН'!$G$26</f>
        <v>715.78741553999998</v>
      </c>
      <c r="T113" s="36">
        <f>SUMIFS(СВЦЭМ!$D$33:$D$776,СВЦЭМ!$A$33:$A$776,$A113,СВЦЭМ!$B$33:$B$776,T$83)+'СЕТ СН'!$G$14+СВЦЭМ!$D$10+'СЕТ СН'!$G$6-'СЕТ СН'!$G$26</f>
        <v>729.68523304999997</v>
      </c>
      <c r="U113" s="36">
        <f>SUMIFS(СВЦЭМ!$D$33:$D$776,СВЦЭМ!$A$33:$A$776,$A113,СВЦЭМ!$B$33:$B$776,U$83)+'СЕТ СН'!$G$14+СВЦЭМ!$D$10+'СЕТ СН'!$G$6-'СЕТ СН'!$G$26</f>
        <v>758.21151197999995</v>
      </c>
      <c r="V113" s="36">
        <f>SUMIFS(СВЦЭМ!$D$33:$D$776,СВЦЭМ!$A$33:$A$776,$A113,СВЦЭМ!$B$33:$B$776,V$83)+'СЕТ СН'!$G$14+СВЦЭМ!$D$10+'СЕТ СН'!$G$6-'СЕТ СН'!$G$26</f>
        <v>763.27267322</v>
      </c>
      <c r="W113" s="36">
        <f>SUMIFS(СВЦЭМ!$D$33:$D$776,СВЦЭМ!$A$33:$A$776,$A113,СВЦЭМ!$B$33:$B$776,W$83)+'СЕТ СН'!$G$14+СВЦЭМ!$D$10+'СЕТ СН'!$G$6-'СЕТ СН'!$G$26</f>
        <v>756.25075470000002</v>
      </c>
      <c r="X113" s="36">
        <f>SUMIFS(СВЦЭМ!$D$33:$D$776,СВЦЭМ!$A$33:$A$776,$A113,СВЦЭМ!$B$33:$B$776,X$83)+'СЕТ СН'!$G$14+СВЦЭМ!$D$10+'СЕТ СН'!$G$6-'СЕТ СН'!$G$26</f>
        <v>726.63545032000002</v>
      </c>
      <c r="Y113" s="36">
        <f>SUMIFS(СВЦЭМ!$D$33:$D$776,СВЦЭМ!$A$33:$A$776,$A113,СВЦЭМ!$B$33:$B$776,Y$83)+'СЕТ СН'!$G$14+СВЦЭМ!$D$10+'СЕТ СН'!$G$6-'СЕТ СН'!$G$26</f>
        <v>704.17947693999997</v>
      </c>
    </row>
    <row r="114" spans="1:27" ht="15.75" hidden="1" x14ac:dyDescent="0.2">
      <c r="A114" s="35">
        <f t="shared" si="2"/>
        <v>43739</v>
      </c>
      <c r="B114" s="36">
        <f>SUMIFS(СВЦЭМ!$D$33:$D$776,СВЦЭМ!$A$33:$A$776,$A114,СВЦЭМ!$B$33:$B$776,B$83)+'СЕТ СН'!$G$14+СВЦЭМ!$D$10+'СЕТ СН'!$G$6-'СЕТ СН'!$G$26</f>
        <v>205.44746391000001</v>
      </c>
      <c r="C114" s="36">
        <f>SUMIFS(СВЦЭМ!$D$33:$D$776,СВЦЭМ!$A$33:$A$776,$A114,СВЦЭМ!$B$33:$B$776,C$83)+'СЕТ СН'!$G$14+СВЦЭМ!$D$10+'СЕТ СН'!$G$6-'СЕТ СН'!$G$26</f>
        <v>205.44746391000001</v>
      </c>
      <c r="D114" s="36">
        <f>SUMIFS(СВЦЭМ!$D$33:$D$776,СВЦЭМ!$A$33:$A$776,$A114,СВЦЭМ!$B$33:$B$776,D$83)+'СЕТ СН'!$G$14+СВЦЭМ!$D$10+'СЕТ СН'!$G$6-'СЕТ СН'!$G$26</f>
        <v>205.44746391000001</v>
      </c>
      <c r="E114" s="36">
        <f>SUMIFS(СВЦЭМ!$D$33:$D$776,СВЦЭМ!$A$33:$A$776,$A114,СВЦЭМ!$B$33:$B$776,E$83)+'СЕТ СН'!$G$14+СВЦЭМ!$D$10+'СЕТ СН'!$G$6-'СЕТ СН'!$G$26</f>
        <v>205.44746391000001</v>
      </c>
      <c r="F114" s="36">
        <f>SUMIFS(СВЦЭМ!$D$33:$D$776,СВЦЭМ!$A$33:$A$776,$A114,СВЦЭМ!$B$33:$B$776,F$83)+'СЕТ СН'!$G$14+СВЦЭМ!$D$10+'СЕТ СН'!$G$6-'СЕТ СН'!$G$26</f>
        <v>205.44746391000001</v>
      </c>
      <c r="G114" s="36">
        <f>SUMIFS(СВЦЭМ!$D$33:$D$776,СВЦЭМ!$A$33:$A$776,$A114,СВЦЭМ!$B$33:$B$776,G$83)+'СЕТ СН'!$G$14+СВЦЭМ!$D$10+'СЕТ СН'!$G$6-'СЕТ СН'!$G$26</f>
        <v>205.44746391000001</v>
      </c>
      <c r="H114" s="36">
        <f>SUMIFS(СВЦЭМ!$D$33:$D$776,СВЦЭМ!$A$33:$A$776,$A114,СВЦЭМ!$B$33:$B$776,H$83)+'СЕТ СН'!$G$14+СВЦЭМ!$D$10+'СЕТ СН'!$G$6-'СЕТ СН'!$G$26</f>
        <v>205.44746391000001</v>
      </c>
      <c r="I114" s="36">
        <f>SUMIFS(СВЦЭМ!$D$33:$D$776,СВЦЭМ!$A$33:$A$776,$A114,СВЦЭМ!$B$33:$B$776,I$83)+'СЕТ СН'!$G$14+СВЦЭМ!$D$10+'СЕТ СН'!$G$6-'СЕТ СН'!$G$26</f>
        <v>205.44746391000001</v>
      </c>
      <c r="J114" s="36">
        <f>SUMIFS(СВЦЭМ!$D$33:$D$776,СВЦЭМ!$A$33:$A$776,$A114,СВЦЭМ!$B$33:$B$776,J$83)+'СЕТ СН'!$G$14+СВЦЭМ!$D$10+'СЕТ СН'!$G$6-'СЕТ СН'!$G$26</f>
        <v>205.44746391000001</v>
      </c>
      <c r="K114" s="36">
        <f>SUMIFS(СВЦЭМ!$D$33:$D$776,СВЦЭМ!$A$33:$A$776,$A114,СВЦЭМ!$B$33:$B$776,K$83)+'СЕТ СН'!$G$14+СВЦЭМ!$D$10+'СЕТ СН'!$G$6-'СЕТ СН'!$G$26</f>
        <v>205.44746391000001</v>
      </c>
      <c r="L114" s="36">
        <f>SUMIFS(СВЦЭМ!$D$33:$D$776,СВЦЭМ!$A$33:$A$776,$A114,СВЦЭМ!$B$33:$B$776,L$83)+'СЕТ СН'!$G$14+СВЦЭМ!$D$10+'СЕТ СН'!$G$6-'СЕТ СН'!$G$26</f>
        <v>205.44746391000001</v>
      </c>
      <c r="M114" s="36">
        <f>SUMIFS(СВЦЭМ!$D$33:$D$776,СВЦЭМ!$A$33:$A$776,$A114,СВЦЭМ!$B$33:$B$776,M$83)+'СЕТ СН'!$G$14+СВЦЭМ!$D$10+'СЕТ СН'!$G$6-'СЕТ СН'!$G$26</f>
        <v>205.44746391000001</v>
      </c>
      <c r="N114" s="36">
        <f>SUMIFS(СВЦЭМ!$D$33:$D$776,СВЦЭМ!$A$33:$A$776,$A114,СВЦЭМ!$B$33:$B$776,N$83)+'СЕТ СН'!$G$14+СВЦЭМ!$D$10+'СЕТ СН'!$G$6-'СЕТ СН'!$G$26</f>
        <v>205.44746391000001</v>
      </c>
      <c r="O114" s="36">
        <f>SUMIFS(СВЦЭМ!$D$33:$D$776,СВЦЭМ!$A$33:$A$776,$A114,СВЦЭМ!$B$33:$B$776,O$83)+'СЕТ СН'!$G$14+СВЦЭМ!$D$10+'СЕТ СН'!$G$6-'СЕТ СН'!$G$26</f>
        <v>205.44746391000001</v>
      </c>
      <c r="P114" s="36">
        <f>SUMIFS(СВЦЭМ!$D$33:$D$776,СВЦЭМ!$A$33:$A$776,$A114,СВЦЭМ!$B$33:$B$776,P$83)+'СЕТ СН'!$G$14+СВЦЭМ!$D$10+'СЕТ СН'!$G$6-'СЕТ СН'!$G$26</f>
        <v>205.44746391000001</v>
      </c>
      <c r="Q114" s="36">
        <f>SUMIFS(СВЦЭМ!$D$33:$D$776,СВЦЭМ!$A$33:$A$776,$A114,СВЦЭМ!$B$33:$B$776,Q$83)+'СЕТ СН'!$G$14+СВЦЭМ!$D$10+'СЕТ СН'!$G$6-'СЕТ СН'!$G$26</f>
        <v>205.44746391000001</v>
      </c>
      <c r="R114" s="36">
        <f>SUMIFS(СВЦЭМ!$D$33:$D$776,СВЦЭМ!$A$33:$A$776,$A114,СВЦЭМ!$B$33:$B$776,R$83)+'СЕТ СН'!$G$14+СВЦЭМ!$D$10+'СЕТ СН'!$G$6-'СЕТ СН'!$G$26</f>
        <v>205.44746391000001</v>
      </c>
      <c r="S114" s="36">
        <f>SUMIFS(СВЦЭМ!$D$33:$D$776,СВЦЭМ!$A$33:$A$776,$A114,СВЦЭМ!$B$33:$B$776,S$83)+'СЕТ СН'!$G$14+СВЦЭМ!$D$10+'СЕТ СН'!$G$6-'СЕТ СН'!$G$26</f>
        <v>205.44746391000001</v>
      </c>
      <c r="T114" s="36">
        <f>SUMIFS(СВЦЭМ!$D$33:$D$776,СВЦЭМ!$A$33:$A$776,$A114,СВЦЭМ!$B$33:$B$776,T$83)+'СЕТ СН'!$G$14+СВЦЭМ!$D$10+'СЕТ СН'!$G$6-'СЕТ СН'!$G$26</f>
        <v>205.44746391000001</v>
      </c>
      <c r="U114" s="36">
        <f>SUMIFS(СВЦЭМ!$D$33:$D$776,СВЦЭМ!$A$33:$A$776,$A114,СВЦЭМ!$B$33:$B$776,U$83)+'СЕТ СН'!$G$14+СВЦЭМ!$D$10+'СЕТ СН'!$G$6-'СЕТ СН'!$G$26</f>
        <v>205.44746391000001</v>
      </c>
      <c r="V114" s="36">
        <f>SUMIFS(СВЦЭМ!$D$33:$D$776,СВЦЭМ!$A$33:$A$776,$A114,СВЦЭМ!$B$33:$B$776,V$83)+'СЕТ СН'!$G$14+СВЦЭМ!$D$10+'СЕТ СН'!$G$6-'СЕТ СН'!$G$26</f>
        <v>205.44746391000001</v>
      </c>
      <c r="W114" s="36">
        <f>SUMIFS(СВЦЭМ!$D$33:$D$776,СВЦЭМ!$A$33:$A$776,$A114,СВЦЭМ!$B$33:$B$776,W$83)+'СЕТ СН'!$G$14+СВЦЭМ!$D$10+'СЕТ СН'!$G$6-'СЕТ СН'!$G$26</f>
        <v>205.44746391000001</v>
      </c>
      <c r="X114" s="36">
        <f>SUMIFS(СВЦЭМ!$D$33:$D$776,СВЦЭМ!$A$33:$A$776,$A114,СВЦЭМ!$B$33:$B$776,X$83)+'СЕТ СН'!$G$14+СВЦЭМ!$D$10+'СЕТ СН'!$G$6-'СЕТ СН'!$G$26</f>
        <v>205.44746391000001</v>
      </c>
      <c r="Y114" s="36">
        <f>SUMIFS(СВЦЭМ!$D$33:$D$776,СВЦЭМ!$A$33:$A$776,$A114,СВЦЭМ!$B$33:$B$776,Y$83)+'СЕТ СН'!$G$14+СВЦЭМ!$D$10+'СЕТ СН'!$G$6-'СЕТ СН'!$G$26</f>
        <v>205.44746391000001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01.09.2019</v>
      </c>
      <c r="B120" s="36">
        <f>SUMIFS(СВЦЭМ!$D$33:$D$776,СВЦЭМ!$A$33:$A$776,$A120,СВЦЭМ!$B$33:$B$776,B$119)+'СЕТ СН'!$H$14+СВЦЭМ!$D$10+'СЕТ СН'!$H$6-'СЕТ СН'!$H$26</f>
        <v>867.85611445000006</v>
      </c>
      <c r="C120" s="36">
        <f>SUMIFS(СВЦЭМ!$D$33:$D$776,СВЦЭМ!$A$33:$A$776,$A120,СВЦЭМ!$B$33:$B$776,C$119)+'СЕТ СН'!$H$14+СВЦЭМ!$D$10+'СЕТ СН'!$H$6-'СЕТ СН'!$H$26</f>
        <v>898.55692182000007</v>
      </c>
      <c r="D120" s="36">
        <f>SUMIFS(СВЦЭМ!$D$33:$D$776,СВЦЭМ!$A$33:$A$776,$A120,СВЦЭМ!$B$33:$B$776,D$119)+'СЕТ СН'!$H$14+СВЦЭМ!$D$10+'СЕТ СН'!$H$6-'СЕТ СН'!$H$26</f>
        <v>921.17124543</v>
      </c>
      <c r="E120" s="36">
        <f>SUMIFS(СВЦЭМ!$D$33:$D$776,СВЦЭМ!$A$33:$A$776,$A120,СВЦЭМ!$B$33:$B$776,E$119)+'СЕТ СН'!$H$14+СВЦЭМ!$D$10+'СЕТ СН'!$H$6-'СЕТ СН'!$H$26</f>
        <v>944.73669464</v>
      </c>
      <c r="F120" s="36">
        <f>SUMIFS(СВЦЭМ!$D$33:$D$776,СВЦЭМ!$A$33:$A$776,$A120,СВЦЭМ!$B$33:$B$776,F$119)+'СЕТ СН'!$H$14+СВЦЭМ!$D$10+'СЕТ СН'!$H$6-'СЕТ СН'!$H$26</f>
        <v>950.37300177000009</v>
      </c>
      <c r="G120" s="36">
        <f>SUMIFS(СВЦЭМ!$D$33:$D$776,СВЦЭМ!$A$33:$A$776,$A120,СВЦЭМ!$B$33:$B$776,G$119)+'СЕТ СН'!$H$14+СВЦЭМ!$D$10+'СЕТ СН'!$H$6-'СЕТ СН'!$H$26</f>
        <v>941.78585485000008</v>
      </c>
      <c r="H120" s="36">
        <f>SUMIFS(СВЦЭМ!$D$33:$D$776,СВЦЭМ!$A$33:$A$776,$A120,СВЦЭМ!$B$33:$B$776,H$119)+'СЕТ СН'!$H$14+СВЦЭМ!$D$10+'СЕТ СН'!$H$6-'СЕТ СН'!$H$26</f>
        <v>922.63680059000001</v>
      </c>
      <c r="I120" s="36">
        <f>SUMIFS(СВЦЭМ!$D$33:$D$776,СВЦЭМ!$A$33:$A$776,$A120,СВЦЭМ!$B$33:$B$776,I$119)+'СЕТ СН'!$H$14+СВЦЭМ!$D$10+'СЕТ СН'!$H$6-'СЕТ СН'!$H$26</f>
        <v>890.25269794000008</v>
      </c>
      <c r="J120" s="36">
        <f>SUMIFS(СВЦЭМ!$D$33:$D$776,СВЦЭМ!$A$33:$A$776,$A120,СВЦЭМ!$B$33:$B$776,J$119)+'СЕТ СН'!$H$14+СВЦЭМ!$D$10+'СЕТ СН'!$H$6-'СЕТ СН'!$H$26</f>
        <v>849.94482464999999</v>
      </c>
      <c r="K120" s="36">
        <f>SUMIFS(СВЦЭМ!$D$33:$D$776,СВЦЭМ!$A$33:$A$776,$A120,СВЦЭМ!$B$33:$B$776,K$119)+'СЕТ СН'!$H$14+СВЦЭМ!$D$10+'СЕТ СН'!$H$6-'СЕТ СН'!$H$26</f>
        <v>815.51724899999999</v>
      </c>
      <c r="L120" s="36">
        <f>SUMIFS(СВЦЭМ!$D$33:$D$776,СВЦЭМ!$A$33:$A$776,$A120,СВЦЭМ!$B$33:$B$776,L$119)+'СЕТ СН'!$H$14+СВЦЭМ!$D$10+'СЕТ СН'!$H$6-'СЕТ СН'!$H$26</f>
        <v>813.59359092</v>
      </c>
      <c r="M120" s="36">
        <f>SUMIFS(СВЦЭМ!$D$33:$D$776,СВЦЭМ!$A$33:$A$776,$A120,СВЦЭМ!$B$33:$B$776,M$119)+'СЕТ СН'!$H$14+СВЦЭМ!$D$10+'СЕТ СН'!$H$6-'СЕТ СН'!$H$26</f>
        <v>814.84702806000007</v>
      </c>
      <c r="N120" s="36">
        <f>SUMIFS(СВЦЭМ!$D$33:$D$776,СВЦЭМ!$A$33:$A$776,$A120,СВЦЭМ!$B$33:$B$776,N$119)+'СЕТ СН'!$H$14+СВЦЭМ!$D$10+'СЕТ СН'!$H$6-'СЕТ СН'!$H$26</f>
        <v>827.03451333999999</v>
      </c>
      <c r="O120" s="36">
        <f>SUMIFS(СВЦЭМ!$D$33:$D$776,СВЦЭМ!$A$33:$A$776,$A120,СВЦЭМ!$B$33:$B$776,O$119)+'СЕТ СН'!$H$14+СВЦЭМ!$D$10+'СЕТ СН'!$H$6-'СЕТ СН'!$H$26</f>
        <v>830.31313653000007</v>
      </c>
      <c r="P120" s="36">
        <f>SUMIFS(СВЦЭМ!$D$33:$D$776,СВЦЭМ!$A$33:$A$776,$A120,СВЦЭМ!$B$33:$B$776,P$119)+'СЕТ СН'!$H$14+СВЦЭМ!$D$10+'СЕТ СН'!$H$6-'СЕТ СН'!$H$26</f>
        <v>837.14384314000006</v>
      </c>
      <c r="Q120" s="36">
        <f>SUMIFS(СВЦЭМ!$D$33:$D$776,СВЦЭМ!$A$33:$A$776,$A120,СВЦЭМ!$B$33:$B$776,Q$119)+'СЕТ СН'!$H$14+СВЦЭМ!$D$10+'СЕТ СН'!$H$6-'СЕТ СН'!$H$26</f>
        <v>842.44166916000006</v>
      </c>
      <c r="R120" s="36">
        <f>SUMIFS(СВЦЭМ!$D$33:$D$776,СВЦЭМ!$A$33:$A$776,$A120,СВЦЭМ!$B$33:$B$776,R$119)+'СЕТ СН'!$H$14+СВЦЭМ!$D$10+'СЕТ СН'!$H$6-'СЕТ СН'!$H$26</f>
        <v>803.44294733000004</v>
      </c>
      <c r="S120" s="36">
        <f>SUMIFS(СВЦЭМ!$D$33:$D$776,СВЦЭМ!$A$33:$A$776,$A120,СВЦЭМ!$B$33:$B$776,S$119)+'СЕТ СН'!$H$14+СВЦЭМ!$D$10+'СЕТ СН'!$H$6-'СЕТ СН'!$H$26</f>
        <v>770.92179390000001</v>
      </c>
      <c r="T120" s="36">
        <f>SUMIFS(СВЦЭМ!$D$33:$D$776,СВЦЭМ!$A$33:$A$776,$A120,СВЦЭМ!$B$33:$B$776,T$119)+'СЕТ СН'!$H$14+СВЦЭМ!$D$10+'СЕТ СН'!$H$6-'СЕТ СН'!$H$26</f>
        <v>775.70242626000004</v>
      </c>
      <c r="U120" s="36">
        <f>SUMIFS(СВЦЭМ!$D$33:$D$776,СВЦЭМ!$A$33:$A$776,$A120,СВЦЭМ!$B$33:$B$776,U$119)+'СЕТ СН'!$H$14+СВЦЭМ!$D$10+'СЕТ СН'!$H$6-'СЕТ СН'!$H$26</f>
        <v>779.83078189999992</v>
      </c>
      <c r="V120" s="36">
        <f>SUMIFS(СВЦЭМ!$D$33:$D$776,СВЦЭМ!$A$33:$A$776,$A120,СВЦЭМ!$B$33:$B$776,V$119)+'СЕТ СН'!$H$14+СВЦЭМ!$D$10+'СЕТ СН'!$H$6-'СЕТ СН'!$H$26</f>
        <v>809.67083979000006</v>
      </c>
      <c r="W120" s="36">
        <f>SUMIFS(СВЦЭМ!$D$33:$D$776,СВЦЭМ!$A$33:$A$776,$A120,СВЦЭМ!$B$33:$B$776,W$119)+'СЕТ СН'!$H$14+СВЦЭМ!$D$10+'СЕТ СН'!$H$6-'СЕТ СН'!$H$26</f>
        <v>796.60280633000002</v>
      </c>
      <c r="X120" s="36">
        <f>SUMIFS(СВЦЭМ!$D$33:$D$776,СВЦЭМ!$A$33:$A$776,$A120,СВЦЭМ!$B$33:$B$776,X$119)+'СЕТ СН'!$H$14+СВЦЭМ!$D$10+'СЕТ СН'!$H$6-'СЕТ СН'!$H$26</f>
        <v>767.00945829</v>
      </c>
      <c r="Y120" s="36">
        <f>SUMIFS(СВЦЭМ!$D$33:$D$776,СВЦЭМ!$A$33:$A$776,$A120,СВЦЭМ!$B$33:$B$776,Y$119)+'СЕТ СН'!$H$14+СВЦЭМ!$D$10+'СЕТ СН'!$H$6-'СЕТ СН'!$H$26</f>
        <v>808.53830643000003</v>
      </c>
      <c r="AA120" s="45"/>
    </row>
    <row r="121" spans="1:27" ht="15.75" x14ac:dyDescent="0.2">
      <c r="A121" s="35">
        <f>A120+1</f>
        <v>43710</v>
      </c>
      <c r="B121" s="36">
        <f>SUMIFS(СВЦЭМ!$D$33:$D$776,СВЦЭМ!$A$33:$A$776,$A121,СВЦЭМ!$B$33:$B$776,B$119)+'СЕТ СН'!$H$14+СВЦЭМ!$D$10+'СЕТ СН'!$H$6-'СЕТ СН'!$H$26</f>
        <v>897.92792477</v>
      </c>
      <c r="C121" s="36">
        <f>SUMIFS(СВЦЭМ!$D$33:$D$776,СВЦЭМ!$A$33:$A$776,$A121,СВЦЭМ!$B$33:$B$776,C$119)+'СЕТ СН'!$H$14+СВЦЭМ!$D$10+'СЕТ СН'!$H$6-'СЕТ СН'!$H$26</f>
        <v>907.15261228000008</v>
      </c>
      <c r="D121" s="36">
        <f>SUMIFS(СВЦЭМ!$D$33:$D$776,СВЦЭМ!$A$33:$A$776,$A121,СВЦЭМ!$B$33:$B$776,D$119)+'СЕТ СН'!$H$14+СВЦЭМ!$D$10+'СЕТ СН'!$H$6-'СЕТ СН'!$H$26</f>
        <v>920.99087893000001</v>
      </c>
      <c r="E121" s="36">
        <f>SUMIFS(СВЦЭМ!$D$33:$D$776,СВЦЭМ!$A$33:$A$776,$A121,СВЦЭМ!$B$33:$B$776,E$119)+'СЕТ СН'!$H$14+СВЦЭМ!$D$10+'СЕТ СН'!$H$6-'СЕТ СН'!$H$26</f>
        <v>924.42041533000008</v>
      </c>
      <c r="F121" s="36">
        <f>SUMIFS(СВЦЭМ!$D$33:$D$776,СВЦЭМ!$A$33:$A$776,$A121,СВЦЭМ!$B$33:$B$776,F$119)+'СЕТ СН'!$H$14+СВЦЭМ!$D$10+'СЕТ СН'!$H$6-'СЕТ СН'!$H$26</f>
        <v>950.85427814000002</v>
      </c>
      <c r="G121" s="36">
        <f>SUMIFS(СВЦЭМ!$D$33:$D$776,СВЦЭМ!$A$33:$A$776,$A121,СВЦЭМ!$B$33:$B$776,G$119)+'СЕТ СН'!$H$14+СВЦЭМ!$D$10+'СЕТ СН'!$H$6-'СЕТ СН'!$H$26</f>
        <v>922.97301488000005</v>
      </c>
      <c r="H121" s="36">
        <f>SUMIFS(СВЦЭМ!$D$33:$D$776,СВЦЭМ!$A$33:$A$776,$A121,СВЦЭМ!$B$33:$B$776,H$119)+'СЕТ СН'!$H$14+СВЦЭМ!$D$10+'СЕТ СН'!$H$6-'СЕТ СН'!$H$26</f>
        <v>918.68680928000003</v>
      </c>
      <c r="I121" s="36">
        <f>SUMIFS(СВЦЭМ!$D$33:$D$776,СВЦЭМ!$A$33:$A$776,$A121,СВЦЭМ!$B$33:$B$776,I$119)+'СЕТ СН'!$H$14+СВЦЭМ!$D$10+'СЕТ СН'!$H$6-'СЕТ СН'!$H$26</f>
        <v>922.57299360000002</v>
      </c>
      <c r="J121" s="36">
        <f>SUMIFS(СВЦЭМ!$D$33:$D$776,СВЦЭМ!$A$33:$A$776,$A121,СВЦЭМ!$B$33:$B$776,J$119)+'СЕТ СН'!$H$14+СВЦЭМ!$D$10+'СЕТ СН'!$H$6-'СЕТ СН'!$H$26</f>
        <v>904.80391034000002</v>
      </c>
      <c r="K121" s="36">
        <f>SUMIFS(СВЦЭМ!$D$33:$D$776,СВЦЭМ!$A$33:$A$776,$A121,СВЦЭМ!$B$33:$B$776,K$119)+'СЕТ СН'!$H$14+СВЦЭМ!$D$10+'СЕТ СН'!$H$6-'СЕТ СН'!$H$26</f>
        <v>867.94558844000005</v>
      </c>
      <c r="L121" s="36">
        <f>SUMIFS(СВЦЭМ!$D$33:$D$776,СВЦЭМ!$A$33:$A$776,$A121,СВЦЭМ!$B$33:$B$776,L$119)+'СЕТ СН'!$H$14+СВЦЭМ!$D$10+'СЕТ СН'!$H$6-'СЕТ СН'!$H$26</f>
        <v>867.31114466000008</v>
      </c>
      <c r="M121" s="36">
        <f>SUMIFS(СВЦЭМ!$D$33:$D$776,СВЦЭМ!$A$33:$A$776,$A121,СВЦЭМ!$B$33:$B$776,M$119)+'СЕТ СН'!$H$14+СВЦЭМ!$D$10+'СЕТ СН'!$H$6-'СЕТ СН'!$H$26</f>
        <v>871.32279130000006</v>
      </c>
      <c r="N121" s="36">
        <f>SUMIFS(СВЦЭМ!$D$33:$D$776,СВЦЭМ!$A$33:$A$776,$A121,СВЦЭМ!$B$33:$B$776,N$119)+'СЕТ СН'!$H$14+СВЦЭМ!$D$10+'СЕТ СН'!$H$6-'СЕТ СН'!$H$26</f>
        <v>879.58524182000008</v>
      </c>
      <c r="O121" s="36">
        <f>SUMIFS(СВЦЭМ!$D$33:$D$776,СВЦЭМ!$A$33:$A$776,$A121,СВЦЭМ!$B$33:$B$776,O$119)+'СЕТ СН'!$H$14+СВЦЭМ!$D$10+'СЕТ СН'!$H$6-'СЕТ СН'!$H$26</f>
        <v>872.13932078000005</v>
      </c>
      <c r="P121" s="36">
        <f>SUMIFS(СВЦЭМ!$D$33:$D$776,СВЦЭМ!$A$33:$A$776,$A121,СВЦЭМ!$B$33:$B$776,P$119)+'СЕТ СН'!$H$14+СВЦЭМ!$D$10+'СЕТ СН'!$H$6-'СЕТ СН'!$H$26</f>
        <v>872.19561562000001</v>
      </c>
      <c r="Q121" s="36">
        <f>SUMIFS(СВЦЭМ!$D$33:$D$776,СВЦЭМ!$A$33:$A$776,$A121,СВЦЭМ!$B$33:$B$776,Q$119)+'СЕТ СН'!$H$14+СВЦЭМ!$D$10+'СЕТ СН'!$H$6-'СЕТ СН'!$H$26</f>
        <v>876.33738773000005</v>
      </c>
      <c r="R121" s="36">
        <f>SUMIFS(СВЦЭМ!$D$33:$D$776,СВЦЭМ!$A$33:$A$776,$A121,СВЦЭМ!$B$33:$B$776,R$119)+'СЕТ СН'!$H$14+СВЦЭМ!$D$10+'СЕТ СН'!$H$6-'СЕТ СН'!$H$26</f>
        <v>842.89588939000009</v>
      </c>
      <c r="S121" s="36">
        <f>SUMIFS(СВЦЭМ!$D$33:$D$776,СВЦЭМ!$A$33:$A$776,$A121,СВЦЭМ!$B$33:$B$776,S$119)+'СЕТ СН'!$H$14+СВЦЭМ!$D$10+'СЕТ СН'!$H$6-'СЕТ СН'!$H$26</f>
        <v>805.82376221000004</v>
      </c>
      <c r="T121" s="36">
        <f>SUMIFS(СВЦЭМ!$D$33:$D$776,СВЦЭМ!$A$33:$A$776,$A121,СВЦЭМ!$B$33:$B$776,T$119)+'СЕТ СН'!$H$14+СВЦЭМ!$D$10+'СЕТ СН'!$H$6-'СЕТ СН'!$H$26</f>
        <v>806.03059214000007</v>
      </c>
      <c r="U121" s="36">
        <f>SUMIFS(СВЦЭМ!$D$33:$D$776,СВЦЭМ!$A$33:$A$776,$A121,СВЦЭМ!$B$33:$B$776,U$119)+'СЕТ СН'!$H$14+СВЦЭМ!$D$10+'СЕТ СН'!$H$6-'СЕТ СН'!$H$26</f>
        <v>805.69025403000001</v>
      </c>
      <c r="V121" s="36">
        <f>SUMIFS(СВЦЭМ!$D$33:$D$776,СВЦЭМ!$A$33:$A$776,$A121,СВЦЭМ!$B$33:$B$776,V$119)+'СЕТ СН'!$H$14+СВЦЭМ!$D$10+'СЕТ СН'!$H$6-'СЕТ СН'!$H$26</f>
        <v>821.86107443000003</v>
      </c>
      <c r="W121" s="36">
        <f>SUMIFS(СВЦЭМ!$D$33:$D$776,СВЦЭМ!$A$33:$A$776,$A121,СВЦЭМ!$B$33:$B$776,W$119)+'СЕТ СН'!$H$14+СВЦЭМ!$D$10+'СЕТ СН'!$H$6-'СЕТ СН'!$H$26</f>
        <v>808.45688480000001</v>
      </c>
      <c r="X121" s="36">
        <f>SUMIFS(СВЦЭМ!$D$33:$D$776,СВЦЭМ!$A$33:$A$776,$A121,СВЦЭМ!$B$33:$B$776,X$119)+'СЕТ СН'!$H$14+СВЦЭМ!$D$10+'СЕТ СН'!$H$6-'СЕТ СН'!$H$26</f>
        <v>829.82167406000008</v>
      </c>
      <c r="Y121" s="36">
        <f>SUMIFS(СВЦЭМ!$D$33:$D$776,СВЦЭМ!$A$33:$A$776,$A121,СВЦЭМ!$B$33:$B$776,Y$119)+'СЕТ СН'!$H$14+СВЦЭМ!$D$10+'СЕТ СН'!$H$6-'СЕТ СН'!$H$26</f>
        <v>880.29016893000005</v>
      </c>
    </row>
    <row r="122" spans="1:27" ht="15.75" x14ac:dyDescent="0.2">
      <c r="A122" s="35">
        <f t="shared" ref="A122:A150" si="3">A121+1</f>
        <v>43711</v>
      </c>
      <c r="B122" s="36">
        <f>SUMIFS(СВЦЭМ!$D$33:$D$776,СВЦЭМ!$A$33:$A$776,$A122,СВЦЭМ!$B$33:$B$776,B$119)+'СЕТ СН'!$H$14+СВЦЭМ!$D$10+'СЕТ СН'!$H$6-'СЕТ СН'!$H$26</f>
        <v>942.92140701000005</v>
      </c>
      <c r="C122" s="36">
        <f>SUMIFS(СВЦЭМ!$D$33:$D$776,СВЦЭМ!$A$33:$A$776,$A122,СВЦЭМ!$B$33:$B$776,C$119)+'СЕТ СН'!$H$14+СВЦЭМ!$D$10+'СЕТ СН'!$H$6-'СЕТ СН'!$H$26</f>
        <v>956.72720629000003</v>
      </c>
      <c r="D122" s="36">
        <f>SUMIFS(СВЦЭМ!$D$33:$D$776,СВЦЭМ!$A$33:$A$776,$A122,СВЦЭМ!$B$33:$B$776,D$119)+'СЕТ СН'!$H$14+СВЦЭМ!$D$10+'СЕТ СН'!$H$6-'СЕТ СН'!$H$26</f>
        <v>948.51559628000007</v>
      </c>
      <c r="E122" s="36">
        <f>SUMIFS(СВЦЭМ!$D$33:$D$776,СВЦЭМ!$A$33:$A$776,$A122,СВЦЭМ!$B$33:$B$776,E$119)+'СЕТ СН'!$H$14+СВЦЭМ!$D$10+'СЕТ СН'!$H$6-'СЕТ СН'!$H$26</f>
        <v>939.35894455000005</v>
      </c>
      <c r="F122" s="36">
        <f>SUMIFS(СВЦЭМ!$D$33:$D$776,СВЦЭМ!$A$33:$A$776,$A122,СВЦЭМ!$B$33:$B$776,F$119)+'СЕТ СН'!$H$14+СВЦЭМ!$D$10+'СЕТ СН'!$H$6-'СЕТ СН'!$H$26</f>
        <v>940.68596859000002</v>
      </c>
      <c r="G122" s="36">
        <f>SUMIFS(СВЦЭМ!$D$33:$D$776,СВЦЭМ!$A$33:$A$776,$A122,СВЦЭМ!$B$33:$B$776,G$119)+'СЕТ СН'!$H$14+СВЦЭМ!$D$10+'СЕТ СН'!$H$6-'СЕТ СН'!$H$26</f>
        <v>942.39782453000009</v>
      </c>
      <c r="H122" s="36">
        <f>SUMIFS(СВЦЭМ!$D$33:$D$776,СВЦЭМ!$A$33:$A$776,$A122,СВЦЭМ!$B$33:$B$776,H$119)+'СЕТ СН'!$H$14+СВЦЭМ!$D$10+'СЕТ СН'!$H$6-'СЕТ СН'!$H$26</f>
        <v>939.48459745000002</v>
      </c>
      <c r="I122" s="36">
        <f>SUMIFS(СВЦЭМ!$D$33:$D$776,СВЦЭМ!$A$33:$A$776,$A122,СВЦЭМ!$B$33:$B$776,I$119)+'СЕТ СН'!$H$14+СВЦЭМ!$D$10+'СЕТ СН'!$H$6-'СЕТ СН'!$H$26</f>
        <v>926.89469356000006</v>
      </c>
      <c r="J122" s="36">
        <f>SUMIFS(СВЦЭМ!$D$33:$D$776,СВЦЭМ!$A$33:$A$776,$A122,СВЦЭМ!$B$33:$B$776,J$119)+'СЕТ СН'!$H$14+СВЦЭМ!$D$10+'СЕТ СН'!$H$6-'СЕТ СН'!$H$26</f>
        <v>881.77289751000001</v>
      </c>
      <c r="K122" s="36">
        <f>SUMIFS(СВЦЭМ!$D$33:$D$776,СВЦЭМ!$A$33:$A$776,$A122,СВЦЭМ!$B$33:$B$776,K$119)+'СЕТ СН'!$H$14+СВЦЭМ!$D$10+'СЕТ СН'!$H$6-'СЕТ СН'!$H$26</f>
        <v>884.86785029999999</v>
      </c>
      <c r="L122" s="36">
        <f>SUMIFS(СВЦЭМ!$D$33:$D$776,СВЦЭМ!$A$33:$A$776,$A122,СВЦЭМ!$B$33:$B$776,L$119)+'СЕТ СН'!$H$14+СВЦЭМ!$D$10+'СЕТ СН'!$H$6-'СЕТ СН'!$H$26</f>
        <v>886.96615072000009</v>
      </c>
      <c r="M122" s="36">
        <f>SUMIFS(СВЦЭМ!$D$33:$D$776,СВЦЭМ!$A$33:$A$776,$A122,СВЦЭМ!$B$33:$B$776,M$119)+'СЕТ СН'!$H$14+СВЦЭМ!$D$10+'СЕТ СН'!$H$6-'СЕТ СН'!$H$26</f>
        <v>881.61609721000002</v>
      </c>
      <c r="N122" s="36">
        <f>SUMIFS(СВЦЭМ!$D$33:$D$776,СВЦЭМ!$A$33:$A$776,$A122,СВЦЭМ!$B$33:$B$776,N$119)+'СЕТ СН'!$H$14+СВЦЭМ!$D$10+'СЕТ СН'!$H$6-'СЕТ СН'!$H$26</f>
        <v>880.04558071000008</v>
      </c>
      <c r="O122" s="36">
        <f>SUMIFS(СВЦЭМ!$D$33:$D$776,СВЦЭМ!$A$33:$A$776,$A122,СВЦЭМ!$B$33:$B$776,O$119)+'СЕТ СН'!$H$14+СВЦЭМ!$D$10+'СЕТ СН'!$H$6-'СЕТ СН'!$H$26</f>
        <v>879.96540167000001</v>
      </c>
      <c r="P122" s="36">
        <f>SUMIFS(СВЦЭМ!$D$33:$D$776,СВЦЭМ!$A$33:$A$776,$A122,СВЦЭМ!$B$33:$B$776,P$119)+'СЕТ СН'!$H$14+СВЦЭМ!$D$10+'СЕТ СН'!$H$6-'СЕТ СН'!$H$26</f>
        <v>884.56548235000002</v>
      </c>
      <c r="Q122" s="36">
        <f>SUMIFS(СВЦЭМ!$D$33:$D$776,СВЦЭМ!$A$33:$A$776,$A122,СВЦЭМ!$B$33:$B$776,Q$119)+'СЕТ СН'!$H$14+СВЦЭМ!$D$10+'СЕТ СН'!$H$6-'СЕТ СН'!$H$26</f>
        <v>884.07766528000002</v>
      </c>
      <c r="R122" s="36">
        <f>SUMIFS(СВЦЭМ!$D$33:$D$776,СВЦЭМ!$A$33:$A$776,$A122,СВЦЭМ!$B$33:$B$776,R$119)+'СЕТ СН'!$H$14+СВЦЭМ!$D$10+'СЕТ СН'!$H$6-'СЕТ СН'!$H$26</f>
        <v>841.57100878000006</v>
      </c>
      <c r="S122" s="36">
        <f>SUMIFS(СВЦЭМ!$D$33:$D$776,СВЦЭМ!$A$33:$A$776,$A122,СВЦЭМ!$B$33:$B$776,S$119)+'СЕТ СН'!$H$14+СВЦЭМ!$D$10+'СЕТ СН'!$H$6-'СЕТ СН'!$H$26</f>
        <v>806.77598654000008</v>
      </c>
      <c r="T122" s="36">
        <f>SUMIFS(СВЦЭМ!$D$33:$D$776,СВЦЭМ!$A$33:$A$776,$A122,СВЦЭМ!$B$33:$B$776,T$119)+'СЕТ СН'!$H$14+СВЦЭМ!$D$10+'СЕТ СН'!$H$6-'СЕТ СН'!$H$26</f>
        <v>818.31401803000006</v>
      </c>
      <c r="U122" s="36">
        <f>SUMIFS(СВЦЭМ!$D$33:$D$776,СВЦЭМ!$A$33:$A$776,$A122,СВЦЭМ!$B$33:$B$776,U$119)+'СЕТ СН'!$H$14+СВЦЭМ!$D$10+'СЕТ СН'!$H$6-'СЕТ СН'!$H$26</f>
        <v>822.35662554999999</v>
      </c>
      <c r="V122" s="36">
        <f>SUMIFS(СВЦЭМ!$D$33:$D$776,СВЦЭМ!$A$33:$A$776,$A122,СВЦЭМ!$B$33:$B$776,V$119)+'СЕТ СН'!$H$14+СВЦЭМ!$D$10+'СЕТ СН'!$H$6-'СЕТ СН'!$H$26</f>
        <v>840.53796619000002</v>
      </c>
      <c r="W122" s="36">
        <f>SUMIFS(СВЦЭМ!$D$33:$D$776,СВЦЭМ!$A$33:$A$776,$A122,СВЦЭМ!$B$33:$B$776,W$119)+'СЕТ СН'!$H$14+СВЦЭМ!$D$10+'СЕТ СН'!$H$6-'СЕТ СН'!$H$26</f>
        <v>826.63919485000008</v>
      </c>
      <c r="X122" s="36">
        <f>SUMIFS(СВЦЭМ!$D$33:$D$776,СВЦЭМ!$A$33:$A$776,$A122,СВЦЭМ!$B$33:$B$776,X$119)+'СЕТ СН'!$H$14+СВЦЭМ!$D$10+'СЕТ СН'!$H$6-'СЕТ СН'!$H$26</f>
        <v>801.80891591</v>
      </c>
      <c r="Y122" s="36">
        <f>SUMIFS(СВЦЭМ!$D$33:$D$776,СВЦЭМ!$A$33:$A$776,$A122,СВЦЭМ!$B$33:$B$776,Y$119)+'СЕТ СН'!$H$14+СВЦЭМ!$D$10+'СЕТ СН'!$H$6-'СЕТ СН'!$H$26</f>
        <v>875.62756929</v>
      </c>
    </row>
    <row r="123" spans="1:27" ht="15.75" x14ac:dyDescent="0.2">
      <c r="A123" s="35">
        <f t="shared" si="3"/>
        <v>43712</v>
      </c>
      <c r="B123" s="36">
        <f>SUMIFS(СВЦЭМ!$D$33:$D$776,СВЦЭМ!$A$33:$A$776,$A123,СВЦЭМ!$B$33:$B$776,B$119)+'СЕТ СН'!$H$14+СВЦЭМ!$D$10+'СЕТ СН'!$H$6-'СЕТ СН'!$H$26</f>
        <v>940.57472482000003</v>
      </c>
      <c r="C123" s="36">
        <f>SUMIFS(СВЦЭМ!$D$33:$D$776,СВЦЭМ!$A$33:$A$776,$A123,СВЦЭМ!$B$33:$B$776,C$119)+'СЕТ СН'!$H$14+СВЦЭМ!$D$10+'СЕТ СН'!$H$6-'СЕТ СН'!$H$26</f>
        <v>945.78772030000005</v>
      </c>
      <c r="D123" s="36">
        <f>SUMIFS(СВЦЭМ!$D$33:$D$776,СВЦЭМ!$A$33:$A$776,$A123,СВЦЭМ!$B$33:$B$776,D$119)+'СЕТ СН'!$H$14+СВЦЭМ!$D$10+'СЕТ СН'!$H$6-'СЕТ СН'!$H$26</f>
        <v>940.98234480000008</v>
      </c>
      <c r="E123" s="36">
        <f>SUMIFS(СВЦЭМ!$D$33:$D$776,СВЦЭМ!$A$33:$A$776,$A123,СВЦЭМ!$B$33:$B$776,E$119)+'СЕТ СН'!$H$14+СВЦЭМ!$D$10+'СЕТ СН'!$H$6-'СЕТ СН'!$H$26</f>
        <v>935.94686720000004</v>
      </c>
      <c r="F123" s="36">
        <f>SUMIFS(СВЦЭМ!$D$33:$D$776,СВЦЭМ!$A$33:$A$776,$A123,СВЦЭМ!$B$33:$B$776,F$119)+'СЕТ СН'!$H$14+СВЦЭМ!$D$10+'СЕТ СН'!$H$6-'СЕТ СН'!$H$26</f>
        <v>923.84787262000009</v>
      </c>
      <c r="G123" s="36">
        <f>SUMIFS(СВЦЭМ!$D$33:$D$776,СВЦЭМ!$A$33:$A$776,$A123,СВЦЭМ!$B$33:$B$776,G$119)+'СЕТ СН'!$H$14+СВЦЭМ!$D$10+'СЕТ СН'!$H$6-'СЕТ СН'!$H$26</f>
        <v>935.83373735999999</v>
      </c>
      <c r="H123" s="36">
        <f>SUMIFS(СВЦЭМ!$D$33:$D$776,СВЦЭМ!$A$33:$A$776,$A123,СВЦЭМ!$B$33:$B$776,H$119)+'СЕТ СН'!$H$14+СВЦЭМ!$D$10+'СЕТ СН'!$H$6-'СЕТ СН'!$H$26</f>
        <v>907.17956054000001</v>
      </c>
      <c r="I123" s="36">
        <f>SUMIFS(СВЦЭМ!$D$33:$D$776,СВЦЭМ!$A$33:$A$776,$A123,СВЦЭМ!$B$33:$B$776,I$119)+'СЕТ СН'!$H$14+СВЦЭМ!$D$10+'СЕТ СН'!$H$6-'СЕТ СН'!$H$26</f>
        <v>895.39060850999999</v>
      </c>
      <c r="J123" s="36">
        <f>SUMIFS(СВЦЭМ!$D$33:$D$776,СВЦЭМ!$A$33:$A$776,$A123,СВЦЭМ!$B$33:$B$776,J$119)+'СЕТ СН'!$H$14+СВЦЭМ!$D$10+'СЕТ СН'!$H$6-'СЕТ СН'!$H$26</f>
        <v>885.18977905000008</v>
      </c>
      <c r="K123" s="36">
        <f>SUMIFS(СВЦЭМ!$D$33:$D$776,СВЦЭМ!$A$33:$A$776,$A123,СВЦЭМ!$B$33:$B$776,K$119)+'СЕТ СН'!$H$14+СВЦЭМ!$D$10+'СЕТ СН'!$H$6-'СЕТ СН'!$H$26</f>
        <v>892.72146869000005</v>
      </c>
      <c r="L123" s="36">
        <f>SUMIFS(СВЦЭМ!$D$33:$D$776,СВЦЭМ!$A$33:$A$776,$A123,СВЦЭМ!$B$33:$B$776,L$119)+'СЕТ СН'!$H$14+СВЦЭМ!$D$10+'СЕТ СН'!$H$6-'СЕТ СН'!$H$26</f>
        <v>898.14597147000006</v>
      </c>
      <c r="M123" s="36">
        <f>SUMIFS(СВЦЭМ!$D$33:$D$776,СВЦЭМ!$A$33:$A$776,$A123,СВЦЭМ!$B$33:$B$776,M$119)+'СЕТ СН'!$H$14+СВЦЭМ!$D$10+'СЕТ СН'!$H$6-'СЕТ СН'!$H$26</f>
        <v>898.64752779000003</v>
      </c>
      <c r="N123" s="36">
        <f>SUMIFS(СВЦЭМ!$D$33:$D$776,СВЦЭМ!$A$33:$A$776,$A123,СВЦЭМ!$B$33:$B$776,N$119)+'СЕТ СН'!$H$14+СВЦЭМ!$D$10+'СЕТ СН'!$H$6-'СЕТ СН'!$H$26</f>
        <v>895.69742598000005</v>
      </c>
      <c r="O123" s="36">
        <f>SUMIFS(СВЦЭМ!$D$33:$D$776,СВЦЭМ!$A$33:$A$776,$A123,СВЦЭМ!$B$33:$B$776,O$119)+'СЕТ СН'!$H$14+СВЦЭМ!$D$10+'СЕТ СН'!$H$6-'СЕТ СН'!$H$26</f>
        <v>896.11818153000002</v>
      </c>
      <c r="P123" s="36">
        <f>SUMIFS(СВЦЭМ!$D$33:$D$776,СВЦЭМ!$A$33:$A$776,$A123,СВЦЭМ!$B$33:$B$776,P$119)+'СЕТ СН'!$H$14+СВЦЭМ!$D$10+'СЕТ СН'!$H$6-'СЕТ СН'!$H$26</f>
        <v>900.73447396000006</v>
      </c>
      <c r="Q123" s="36">
        <f>SUMIFS(СВЦЭМ!$D$33:$D$776,СВЦЭМ!$A$33:$A$776,$A123,СВЦЭМ!$B$33:$B$776,Q$119)+'СЕТ СН'!$H$14+СВЦЭМ!$D$10+'СЕТ СН'!$H$6-'СЕТ СН'!$H$26</f>
        <v>895.88092597000002</v>
      </c>
      <c r="R123" s="36">
        <f>SUMIFS(СВЦЭМ!$D$33:$D$776,СВЦЭМ!$A$33:$A$776,$A123,СВЦЭМ!$B$33:$B$776,R$119)+'СЕТ СН'!$H$14+СВЦЭМ!$D$10+'СЕТ СН'!$H$6-'СЕТ СН'!$H$26</f>
        <v>850.09221466000008</v>
      </c>
      <c r="S123" s="36">
        <f>SUMIFS(СВЦЭМ!$D$33:$D$776,СВЦЭМ!$A$33:$A$776,$A123,СВЦЭМ!$B$33:$B$776,S$119)+'СЕТ СН'!$H$14+СВЦЭМ!$D$10+'СЕТ СН'!$H$6-'СЕТ СН'!$H$26</f>
        <v>817.35590922000006</v>
      </c>
      <c r="T123" s="36">
        <f>SUMIFS(СВЦЭМ!$D$33:$D$776,СВЦЭМ!$A$33:$A$776,$A123,СВЦЭМ!$B$33:$B$776,T$119)+'СЕТ СН'!$H$14+СВЦЭМ!$D$10+'СЕТ СН'!$H$6-'СЕТ СН'!$H$26</f>
        <v>817.56569213</v>
      </c>
      <c r="U123" s="36">
        <f>SUMIFS(СВЦЭМ!$D$33:$D$776,СВЦЭМ!$A$33:$A$776,$A123,СВЦЭМ!$B$33:$B$776,U$119)+'СЕТ СН'!$H$14+СВЦЭМ!$D$10+'СЕТ СН'!$H$6-'СЕТ СН'!$H$26</f>
        <v>818.87536196000008</v>
      </c>
      <c r="V123" s="36">
        <f>SUMIFS(СВЦЭМ!$D$33:$D$776,СВЦЭМ!$A$33:$A$776,$A123,СВЦЭМ!$B$33:$B$776,V$119)+'СЕТ СН'!$H$14+СВЦЭМ!$D$10+'СЕТ СН'!$H$6-'СЕТ СН'!$H$26</f>
        <v>830.33118899999999</v>
      </c>
      <c r="W123" s="36">
        <f>SUMIFS(СВЦЭМ!$D$33:$D$776,СВЦЭМ!$A$33:$A$776,$A123,СВЦЭМ!$B$33:$B$776,W$119)+'СЕТ СН'!$H$14+СВЦЭМ!$D$10+'СЕТ СН'!$H$6-'СЕТ СН'!$H$26</f>
        <v>824.97590496000009</v>
      </c>
      <c r="X123" s="36">
        <f>SUMIFS(СВЦЭМ!$D$33:$D$776,СВЦЭМ!$A$33:$A$776,$A123,СВЦЭМ!$B$33:$B$776,X$119)+'СЕТ СН'!$H$14+СВЦЭМ!$D$10+'СЕТ СН'!$H$6-'СЕТ СН'!$H$26</f>
        <v>807.28387866000003</v>
      </c>
      <c r="Y123" s="36">
        <f>SUMIFS(СВЦЭМ!$D$33:$D$776,СВЦЭМ!$A$33:$A$776,$A123,СВЦЭМ!$B$33:$B$776,Y$119)+'СЕТ СН'!$H$14+СВЦЭМ!$D$10+'СЕТ СН'!$H$6-'СЕТ СН'!$H$26</f>
        <v>866.30200896000008</v>
      </c>
    </row>
    <row r="124" spans="1:27" ht="15.75" x14ac:dyDescent="0.2">
      <c r="A124" s="35">
        <f t="shared" si="3"/>
        <v>43713</v>
      </c>
      <c r="B124" s="36">
        <f>SUMIFS(СВЦЭМ!$D$33:$D$776,СВЦЭМ!$A$33:$A$776,$A124,СВЦЭМ!$B$33:$B$776,B$119)+'СЕТ СН'!$H$14+СВЦЭМ!$D$10+'СЕТ СН'!$H$6-'СЕТ СН'!$H$26</f>
        <v>950.03160345000003</v>
      </c>
      <c r="C124" s="36">
        <f>SUMIFS(СВЦЭМ!$D$33:$D$776,СВЦЭМ!$A$33:$A$776,$A124,СВЦЭМ!$B$33:$B$776,C$119)+'СЕТ СН'!$H$14+СВЦЭМ!$D$10+'СЕТ СН'!$H$6-'СЕТ СН'!$H$26</f>
        <v>943.18337259000009</v>
      </c>
      <c r="D124" s="36">
        <f>SUMIFS(СВЦЭМ!$D$33:$D$776,СВЦЭМ!$A$33:$A$776,$A124,СВЦЭМ!$B$33:$B$776,D$119)+'СЕТ СН'!$H$14+СВЦЭМ!$D$10+'СЕТ СН'!$H$6-'СЕТ СН'!$H$26</f>
        <v>939.54200782000009</v>
      </c>
      <c r="E124" s="36">
        <f>SUMIFS(СВЦЭМ!$D$33:$D$776,СВЦЭМ!$A$33:$A$776,$A124,СВЦЭМ!$B$33:$B$776,E$119)+'СЕТ СН'!$H$14+СВЦЭМ!$D$10+'СЕТ СН'!$H$6-'СЕТ СН'!$H$26</f>
        <v>948.67592492000006</v>
      </c>
      <c r="F124" s="36">
        <f>SUMIFS(СВЦЭМ!$D$33:$D$776,СВЦЭМ!$A$33:$A$776,$A124,СВЦЭМ!$B$33:$B$776,F$119)+'СЕТ СН'!$H$14+СВЦЭМ!$D$10+'СЕТ СН'!$H$6-'СЕТ СН'!$H$26</f>
        <v>939.24421418000009</v>
      </c>
      <c r="G124" s="36">
        <f>SUMIFS(СВЦЭМ!$D$33:$D$776,СВЦЭМ!$A$33:$A$776,$A124,СВЦЭМ!$B$33:$B$776,G$119)+'СЕТ СН'!$H$14+СВЦЭМ!$D$10+'СЕТ СН'!$H$6-'СЕТ СН'!$H$26</f>
        <v>945.95645389000003</v>
      </c>
      <c r="H124" s="36">
        <f>SUMIFS(СВЦЭМ!$D$33:$D$776,СВЦЭМ!$A$33:$A$776,$A124,СВЦЭМ!$B$33:$B$776,H$119)+'СЕТ СН'!$H$14+СВЦЭМ!$D$10+'СЕТ СН'!$H$6-'СЕТ СН'!$H$26</f>
        <v>938.75621983000008</v>
      </c>
      <c r="I124" s="36">
        <f>SUMIFS(СВЦЭМ!$D$33:$D$776,СВЦЭМ!$A$33:$A$776,$A124,СВЦЭМ!$B$33:$B$776,I$119)+'СЕТ СН'!$H$14+СВЦЭМ!$D$10+'СЕТ СН'!$H$6-'СЕТ СН'!$H$26</f>
        <v>885.16085043999999</v>
      </c>
      <c r="J124" s="36">
        <f>SUMIFS(СВЦЭМ!$D$33:$D$776,СВЦЭМ!$A$33:$A$776,$A124,СВЦЭМ!$B$33:$B$776,J$119)+'СЕТ СН'!$H$14+СВЦЭМ!$D$10+'СЕТ СН'!$H$6-'СЕТ СН'!$H$26</f>
        <v>890.51024761000008</v>
      </c>
      <c r="K124" s="36">
        <f>SUMIFS(СВЦЭМ!$D$33:$D$776,СВЦЭМ!$A$33:$A$776,$A124,СВЦЭМ!$B$33:$B$776,K$119)+'СЕТ СН'!$H$14+СВЦЭМ!$D$10+'СЕТ СН'!$H$6-'СЕТ СН'!$H$26</f>
        <v>904.24179958000002</v>
      </c>
      <c r="L124" s="36">
        <f>SUMIFS(СВЦЭМ!$D$33:$D$776,СВЦЭМ!$A$33:$A$776,$A124,СВЦЭМ!$B$33:$B$776,L$119)+'СЕТ СН'!$H$14+СВЦЭМ!$D$10+'СЕТ СН'!$H$6-'СЕТ СН'!$H$26</f>
        <v>910.88589391000005</v>
      </c>
      <c r="M124" s="36">
        <f>SUMIFS(СВЦЭМ!$D$33:$D$776,СВЦЭМ!$A$33:$A$776,$A124,СВЦЭМ!$B$33:$B$776,M$119)+'СЕТ СН'!$H$14+СВЦЭМ!$D$10+'СЕТ СН'!$H$6-'СЕТ СН'!$H$26</f>
        <v>905.26669557000002</v>
      </c>
      <c r="N124" s="36">
        <f>SUMIFS(СВЦЭМ!$D$33:$D$776,СВЦЭМ!$A$33:$A$776,$A124,СВЦЭМ!$B$33:$B$776,N$119)+'СЕТ СН'!$H$14+СВЦЭМ!$D$10+'СЕТ СН'!$H$6-'СЕТ СН'!$H$26</f>
        <v>895.59634156000004</v>
      </c>
      <c r="O124" s="36">
        <f>SUMIFS(СВЦЭМ!$D$33:$D$776,СВЦЭМ!$A$33:$A$776,$A124,СВЦЭМ!$B$33:$B$776,O$119)+'СЕТ СН'!$H$14+СВЦЭМ!$D$10+'СЕТ СН'!$H$6-'СЕТ СН'!$H$26</f>
        <v>898.52078772000004</v>
      </c>
      <c r="P124" s="36">
        <f>SUMIFS(СВЦЭМ!$D$33:$D$776,СВЦЭМ!$A$33:$A$776,$A124,СВЦЭМ!$B$33:$B$776,P$119)+'СЕТ СН'!$H$14+СВЦЭМ!$D$10+'СЕТ СН'!$H$6-'СЕТ СН'!$H$26</f>
        <v>900.02151293000009</v>
      </c>
      <c r="Q124" s="36">
        <f>SUMIFS(СВЦЭМ!$D$33:$D$776,СВЦЭМ!$A$33:$A$776,$A124,СВЦЭМ!$B$33:$B$776,Q$119)+'СЕТ СН'!$H$14+СВЦЭМ!$D$10+'СЕТ СН'!$H$6-'СЕТ СН'!$H$26</f>
        <v>884.11706546000005</v>
      </c>
      <c r="R124" s="36">
        <f>SUMIFS(СВЦЭМ!$D$33:$D$776,СВЦЭМ!$A$33:$A$776,$A124,СВЦЭМ!$B$33:$B$776,R$119)+'СЕТ СН'!$H$14+СВЦЭМ!$D$10+'СЕТ СН'!$H$6-'СЕТ СН'!$H$26</f>
        <v>844.20824155000003</v>
      </c>
      <c r="S124" s="36">
        <f>SUMIFS(СВЦЭМ!$D$33:$D$776,СВЦЭМ!$A$33:$A$776,$A124,СВЦЭМ!$B$33:$B$776,S$119)+'СЕТ СН'!$H$14+СВЦЭМ!$D$10+'СЕТ СН'!$H$6-'СЕТ СН'!$H$26</f>
        <v>824.55008031</v>
      </c>
      <c r="T124" s="36">
        <f>SUMIFS(СВЦЭМ!$D$33:$D$776,СВЦЭМ!$A$33:$A$776,$A124,СВЦЭМ!$B$33:$B$776,T$119)+'СЕТ СН'!$H$14+СВЦЭМ!$D$10+'СЕТ СН'!$H$6-'СЕТ СН'!$H$26</f>
        <v>852.68783617000008</v>
      </c>
      <c r="U124" s="36">
        <f>SUMIFS(СВЦЭМ!$D$33:$D$776,СВЦЭМ!$A$33:$A$776,$A124,СВЦЭМ!$B$33:$B$776,U$119)+'СЕТ СН'!$H$14+СВЦЭМ!$D$10+'СЕТ СН'!$H$6-'СЕТ СН'!$H$26</f>
        <v>830.01362370000004</v>
      </c>
      <c r="V124" s="36">
        <f>SUMIFS(СВЦЭМ!$D$33:$D$776,СВЦЭМ!$A$33:$A$776,$A124,СВЦЭМ!$B$33:$B$776,V$119)+'СЕТ СН'!$H$14+СВЦЭМ!$D$10+'СЕТ СН'!$H$6-'СЕТ СН'!$H$26</f>
        <v>835.20692249000001</v>
      </c>
      <c r="W124" s="36">
        <f>SUMIFS(СВЦЭМ!$D$33:$D$776,СВЦЭМ!$A$33:$A$776,$A124,СВЦЭМ!$B$33:$B$776,W$119)+'СЕТ СН'!$H$14+СВЦЭМ!$D$10+'СЕТ СН'!$H$6-'СЕТ СН'!$H$26</f>
        <v>823.99653062000004</v>
      </c>
      <c r="X124" s="36">
        <f>SUMIFS(СВЦЭМ!$D$33:$D$776,СВЦЭМ!$A$33:$A$776,$A124,СВЦЭМ!$B$33:$B$776,X$119)+'СЕТ СН'!$H$14+СВЦЭМ!$D$10+'СЕТ СН'!$H$6-'СЕТ СН'!$H$26</f>
        <v>797.27960295000003</v>
      </c>
      <c r="Y124" s="36">
        <f>SUMIFS(СВЦЭМ!$D$33:$D$776,СВЦЭМ!$A$33:$A$776,$A124,СВЦЭМ!$B$33:$B$776,Y$119)+'СЕТ СН'!$H$14+СВЦЭМ!$D$10+'СЕТ СН'!$H$6-'СЕТ СН'!$H$26</f>
        <v>830.53753051000001</v>
      </c>
    </row>
    <row r="125" spans="1:27" ht="15.75" x14ac:dyDescent="0.2">
      <c r="A125" s="35">
        <f t="shared" si="3"/>
        <v>43714</v>
      </c>
      <c r="B125" s="36">
        <f>SUMIFS(СВЦЭМ!$D$33:$D$776,СВЦЭМ!$A$33:$A$776,$A125,СВЦЭМ!$B$33:$B$776,B$119)+'СЕТ СН'!$H$14+СВЦЭМ!$D$10+'СЕТ СН'!$H$6-'СЕТ СН'!$H$26</f>
        <v>843.96942958</v>
      </c>
      <c r="C125" s="36">
        <f>SUMIFS(СВЦЭМ!$D$33:$D$776,СВЦЭМ!$A$33:$A$776,$A125,СВЦЭМ!$B$33:$B$776,C$119)+'СЕТ СН'!$H$14+СВЦЭМ!$D$10+'СЕТ СН'!$H$6-'СЕТ СН'!$H$26</f>
        <v>911.21448641000006</v>
      </c>
      <c r="D125" s="36">
        <f>SUMIFS(СВЦЭМ!$D$33:$D$776,СВЦЭМ!$A$33:$A$776,$A125,СВЦЭМ!$B$33:$B$776,D$119)+'СЕТ СН'!$H$14+СВЦЭМ!$D$10+'СЕТ СН'!$H$6-'СЕТ СН'!$H$26</f>
        <v>959.72164223000004</v>
      </c>
      <c r="E125" s="36">
        <f>SUMIFS(СВЦЭМ!$D$33:$D$776,СВЦЭМ!$A$33:$A$776,$A125,СВЦЭМ!$B$33:$B$776,E$119)+'СЕТ СН'!$H$14+СВЦЭМ!$D$10+'СЕТ СН'!$H$6-'СЕТ СН'!$H$26</f>
        <v>995.80382023000004</v>
      </c>
      <c r="F125" s="36">
        <f>SUMIFS(СВЦЭМ!$D$33:$D$776,СВЦЭМ!$A$33:$A$776,$A125,СВЦЭМ!$B$33:$B$776,F$119)+'СЕТ СН'!$H$14+СВЦЭМ!$D$10+'СЕТ СН'!$H$6-'СЕТ СН'!$H$26</f>
        <v>992.42731649000007</v>
      </c>
      <c r="G125" s="36">
        <f>SUMIFS(СВЦЭМ!$D$33:$D$776,СВЦЭМ!$A$33:$A$776,$A125,СВЦЭМ!$B$33:$B$776,G$119)+'СЕТ СН'!$H$14+СВЦЭМ!$D$10+'СЕТ СН'!$H$6-'СЕТ СН'!$H$26</f>
        <v>977.85121647000005</v>
      </c>
      <c r="H125" s="36">
        <f>SUMIFS(СВЦЭМ!$D$33:$D$776,СВЦЭМ!$A$33:$A$776,$A125,СВЦЭМ!$B$33:$B$776,H$119)+'СЕТ СН'!$H$14+СВЦЭМ!$D$10+'СЕТ СН'!$H$6-'СЕТ СН'!$H$26</f>
        <v>936.20982283000001</v>
      </c>
      <c r="I125" s="36">
        <f>SUMIFS(СВЦЭМ!$D$33:$D$776,СВЦЭМ!$A$33:$A$776,$A125,СВЦЭМ!$B$33:$B$776,I$119)+'СЕТ СН'!$H$14+СВЦЭМ!$D$10+'СЕТ СН'!$H$6-'СЕТ СН'!$H$26</f>
        <v>903.71817605000001</v>
      </c>
      <c r="J125" s="36">
        <f>SUMIFS(СВЦЭМ!$D$33:$D$776,СВЦЭМ!$A$33:$A$776,$A125,СВЦЭМ!$B$33:$B$776,J$119)+'СЕТ СН'!$H$14+СВЦЭМ!$D$10+'СЕТ СН'!$H$6-'СЕТ СН'!$H$26</f>
        <v>870.02198816000009</v>
      </c>
      <c r="K125" s="36">
        <f>SUMIFS(СВЦЭМ!$D$33:$D$776,СВЦЭМ!$A$33:$A$776,$A125,СВЦЭМ!$B$33:$B$776,K$119)+'СЕТ СН'!$H$14+СВЦЭМ!$D$10+'СЕТ СН'!$H$6-'СЕТ СН'!$H$26</f>
        <v>848.82035940000003</v>
      </c>
      <c r="L125" s="36">
        <f>SUMIFS(СВЦЭМ!$D$33:$D$776,СВЦЭМ!$A$33:$A$776,$A125,СВЦЭМ!$B$33:$B$776,L$119)+'СЕТ СН'!$H$14+СВЦЭМ!$D$10+'СЕТ СН'!$H$6-'СЕТ СН'!$H$26</f>
        <v>860.80775884000002</v>
      </c>
      <c r="M125" s="36">
        <f>SUMIFS(СВЦЭМ!$D$33:$D$776,СВЦЭМ!$A$33:$A$776,$A125,СВЦЭМ!$B$33:$B$776,M$119)+'СЕТ СН'!$H$14+СВЦЭМ!$D$10+'СЕТ СН'!$H$6-'СЕТ СН'!$H$26</f>
        <v>835.60451570000009</v>
      </c>
      <c r="N125" s="36">
        <f>SUMIFS(СВЦЭМ!$D$33:$D$776,СВЦЭМ!$A$33:$A$776,$A125,СВЦЭМ!$B$33:$B$776,N$119)+'СЕТ СН'!$H$14+СВЦЭМ!$D$10+'СЕТ СН'!$H$6-'СЕТ СН'!$H$26</f>
        <v>833.51444196</v>
      </c>
      <c r="O125" s="36">
        <f>SUMIFS(СВЦЭМ!$D$33:$D$776,СВЦЭМ!$A$33:$A$776,$A125,СВЦЭМ!$B$33:$B$776,O$119)+'СЕТ СН'!$H$14+СВЦЭМ!$D$10+'СЕТ СН'!$H$6-'СЕТ СН'!$H$26</f>
        <v>835.50665979000007</v>
      </c>
      <c r="P125" s="36">
        <f>SUMIFS(СВЦЭМ!$D$33:$D$776,СВЦЭМ!$A$33:$A$776,$A125,СВЦЭМ!$B$33:$B$776,P$119)+'СЕТ СН'!$H$14+СВЦЭМ!$D$10+'СЕТ СН'!$H$6-'СЕТ СН'!$H$26</f>
        <v>859.45182168000008</v>
      </c>
      <c r="Q125" s="36">
        <f>SUMIFS(СВЦЭМ!$D$33:$D$776,СВЦЭМ!$A$33:$A$776,$A125,СВЦЭМ!$B$33:$B$776,Q$119)+'СЕТ СН'!$H$14+СВЦЭМ!$D$10+'СЕТ СН'!$H$6-'СЕТ СН'!$H$26</f>
        <v>852.11900682999999</v>
      </c>
      <c r="R125" s="36">
        <f>SUMIFS(СВЦЭМ!$D$33:$D$776,СВЦЭМ!$A$33:$A$776,$A125,СВЦЭМ!$B$33:$B$776,R$119)+'СЕТ СН'!$H$14+СВЦЭМ!$D$10+'СЕТ СН'!$H$6-'СЕТ СН'!$H$26</f>
        <v>818.77859238000008</v>
      </c>
      <c r="S125" s="36">
        <f>SUMIFS(СВЦЭМ!$D$33:$D$776,СВЦЭМ!$A$33:$A$776,$A125,СВЦЭМ!$B$33:$B$776,S$119)+'СЕТ СН'!$H$14+СВЦЭМ!$D$10+'СЕТ СН'!$H$6-'СЕТ СН'!$H$26</f>
        <v>790.59295298999996</v>
      </c>
      <c r="T125" s="36">
        <f>SUMIFS(СВЦЭМ!$D$33:$D$776,СВЦЭМ!$A$33:$A$776,$A125,СВЦЭМ!$B$33:$B$776,T$119)+'СЕТ СН'!$H$14+СВЦЭМ!$D$10+'СЕТ СН'!$H$6-'СЕТ СН'!$H$26</f>
        <v>790.78724427999998</v>
      </c>
      <c r="U125" s="36">
        <f>SUMIFS(СВЦЭМ!$D$33:$D$776,СВЦЭМ!$A$33:$A$776,$A125,СВЦЭМ!$B$33:$B$776,U$119)+'СЕТ СН'!$H$14+СВЦЭМ!$D$10+'СЕТ СН'!$H$6-'СЕТ СН'!$H$26</f>
        <v>792.97532992000004</v>
      </c>
      <c r="V125" s="36">
        <f>SUMIFS(СВЦЭМ!$D$33:$D$776,СВЦЭМ!$A$33:$A$776,$A125,СВЦЭМ!$B$33:$B$776,V$119)+'СЕТ СН'!$H$14+СВЦЭМ!$D$10+'СЕТ СН'!$H$6-'СЕТ СН'!$H$26</f>
        <v>809.23304612000004</v>
      </c>
      <c r="W125" s="36">
        <f>SUMIFS(СВЦЭМ!$D$33:$D$776,СВЦЭМ!$A$33:$A$776,$A125,СВЦЭМ!$B$33:$B$776,W$119)+'СЕТ СН'!$H$14+СВЦЭМ!$D$10+'СЕТ СН'!$H$6-'СЕТ СН'!$H$26</f>
        <v>800.82070830999999</v>
      </c>
      <c r="X125" s="36">
        <f>SUMIFS(СВЦЭМ!$D$33:$D$776,СВЦЭМ!$A$33:$A$776,$A125,СВЦЭМ!$B$33:$B$776,X$119)+'СЕТ СН'!$H$14+СВЦЭМ!$D$10+'СЕТ СН'!$H$6-'СЕТ СН'!$H$26</f>
        <v>794.06920831000002</v>
      </c>
      <c r="Y125" s="36">
        <f>SUMIFS(СВЦЭМ!$D$33:$D$776,СВЦЭМ!$A$33:$A$776,$A125,СВЦЭМ!$B$33:$B$776,Y$119)+'СЕТ СН'!$H$14+СВЦЭМ!$D$10+'СЕТ СН'!$H$6-'СЕТ СН'!$H$26</f>
        <v>856.72368098000004</v>
      </c>
    </row>
    <row r="126" spans="1:27" ht="15.75" x14ac:dyDescent="0.2">
      <c r="A126" s="35">
        <f t="shared" si="3"/>
        <v>43715</v>
      </c>
      <c r="B126" s="36">
        <f>SUMIFS(СВЦЭМ!$D$33:$D$776,СВЦЭМ!$A$33:$A$776,$A126,СВЦЭМ!$B$33:$B$776,B$119)+'СЕТ СН'!$H$14+СВЦЭМ!$D$10+'СЕТ СН'!$H$6-'СЕТ СН'!$H$26</f>
        <v>886.47277222000002</v>
      </c>
      <c r="C126" s="36">
        <f>SUMIFS(СВЦЭМ!$D$33:$D$776,СВЦЭМ!$A$33:$A$776,$A126,СВЦЭМ!$B$33:$B$776,C$119)+'СЕТ СН'!$H$14+СВЦЭМ!$D$10+'СЕТ СН'!$H$6-'СЕТ СН'!$H$26</f>
        <v>924.43781899999999</v>
      </c>
      <c r="D126" s="36">
        <f>SUMIFS(СВЦЭМ!$D$33:$D$776,СВЦЭМ!$A$33:$A$776,$A126,СВЦЭМ!$B$33:$B$776,D$119)+'СЕТ СН'!$H$14+СВЦЭМ!$D$10+'СЕТ СН'!$H$6-'СЕТ СН'!$H$26</f>
        <v>945.28549391000001</v>
      </c>
      <c r="E126" s="36">
        <f>SUMIFS(СВЦЭМ!$D$33:$D$776,СВЦЭМ!$A$33:$A$776,$A126,СВЦЭМ!$B$33:$B$776,E$119)+'СЕТ СН'!$H$14+СВЦЭМ!$D$10+'СЕТ СН'!$H$6-'СЕТ СН'!$H$26</f>
        <v>955.47686118000001</v>
      </c>
      <c r="F126" s="36">
        <f>SUMIFS(СВЦЭМ!$D$33:$D$776,СВЦЭМ!$A$33:$A$776,$A126,СВЦЭМ!$B$33:$B$776,F$119)+'СЕТ СН'!$H$14+СВЦЭМ!$D$10+'СЕТ СН'!$H$6-'СЕТ СН'!$H$26</f>
        <v>959.90116684000009</v>
      </c>
      <c r="G126" s="36">
        <f>SUMIFS(СВЦЭМ!$D$33:$D$776,СВЦЭМ!$A$33:$A$776,$A126,СВЦЭМ!$B$33:$B$776,G$119)+'СЕТ СН'!$H$14+СВЦЭМ!$D$10+'СЕТ СН'!$H$6-'СЕТ СН'!$H$26</f>
        <v>962.84572388000004</v>
      </c>
      <c r="H126" s="36">
        <f>SUMIFS(СВЦЭМ!$D$33:$D$776,СВЦЭМ!$A$33:$A$776,$A126,СВЦЭМ!$B$33:$B$776,H$119)+'СЕТ СН'!$H$14+СВЦЭМ!$D$10+'СЕТ СН'!$H$6-'СЕТ СН'!$H$26</f>
        <v>926.79664580000008</v>
      </c>
      <c r="I126" s="36">
        <f>SUMIFS(СВЦЭМ!$D$33:$D$776,СВЦЭМ!$A$33:$A$776,$A126,СВЦЭМ!$B$33:$B$776,I$119)+'СЕТ СН'!$H$14+СВЦЭМ!$D$10+'СЕТ СН'!$H$6-'СЕТ СН'!$H$26</f>
        <v>879.95379060000005</v>
      </c>
      <c r="J126" s="36">
        <f>SUMIFS(СВЦЭМ!$D$33:$D$776,СВЦЭМ!$A$33:$A$776,$A126,СВЦЭМ!$B$33:$B$776,J$119)+'СЕТ СН'!$H$14+СВЦЭМ!$D$10+'СЕТ СН'!$H$6-'СЕТ СН'!$H$26</f>
        <v>844.25234388000001</v>
      </c>
      <c r="K126" s="36">
        <f>SUMIFS(СВЦЭМ!$D$33:$D$776,СВЦЭМ!$A$33:$A$776,$A126,СВЦЭМ!$B$33:$B$776,K$119)+'СЕТ СН'!$H$14+СВЦЭМ!$D$10+'СЕТ СН'!$H$6-'СЕТ СН'!$H$26</f>
        <v>844.25940568999999</v>
      </c>
      <c r="L126" s="36">
        <f>SUMIFS(СВЦЭМ!$D$33:$D$776,СВЦЭМ!$A$33:$A$776,$A126,СВЦЭМ!$B$33:$B$776,L$119)+'СЕТ СН'!$H$14+СВЦЭМ!$D$10+'СЕТ СН'!$H$6-'СЕТ СН'!$H$26</f>
        <v>869.30372934000002</v>
      </c>
      <c r="M126" s="36">
        <f>SUMIFS(СВЦЭМ!$D$33:$D$776,СВЦЭМ!$A$33:$A$776,$A126,СВЦЭМ!$B$33:$B$776,M$119)+'СЕТ СН'!$H$14+СВЦЭМ!$D$10+'СЕТ СН'!$H$6-'СЕТ СН'!$H$26</f>
        <v>832.19756255000004</v>
      </c>
      <c r="N126" s="36">
        <f>SUMIFS(СВЦЭМ!$D$33:$D$776,СВЦЭМ!$A$33:$A$776,$A126,СВЦЭМ!$B$33:$B$776,N$119)+'СЕТ СН'!$H$14+СВЦЭМ!$D$10+'СЕТ СН'!$H$6-'СЕТ СН'!$H$26</f>
        <v>875.08669278000002</v>
      </c>
      <c r="O126" s="36">
        <f>SUMIFS(СВЦЭМ!$D$33:$D$776,СВЦЭМ!$A$33:$A$776,$A126,СВЦЭМ!$B$33:$B$776,O$119)+'СЕТ СН'!$H$14+СВЦЭМ!$D$10+'СЕТ СН'!$H$6-'СЕТ СН'!$H$26</f>
        <v>848.51073506</v>
      </c>
      <c r="P126" s="36">
        <f>SUMIFS(СВЦЭМ!$D$33:$D$776,СВЦЭМ!$A$33:$A$776,$A126,СВЦЭМ!$B$33:$B$776,P$119)+'СЕТ СН'!$H$14+СВЦЭМ!$D$10+'СЕТ СН'!$H$6-'СЕТ СН'!$H$26</f>
        <v>848.70601727000007</v>
      </c>
      <c r="Q126" s="36">
        <f>SUMIFS(СВЦЭМ!$D$33:$D$776,СВЦЭМ!$A$33:$A$776,$A126,СВЦЭМ!$B$33:$B$776,Q$119)+'СЕТ СН'!$H$14+СВЦЭМ!$D$10+'СЕТ СН'!$H$6-'СЕТ СН'!$H$26</f>
        <v>846.69150416000002</v>
      </c>
      <c r="R126" s="36">
        <f>SUMIFS(СВЦЭМ!$D$33:$D$776,СВЦЭМ!$A$33:$A$776,$A126,СВЦЭМ!$B$33:$B$776,R$119)+'СЕТ СН'!$H$14+СВЦЭМ!$D$10+'СЕТ СН'!$H$6-'СЕТ СН'!$H$26</f>
        <v>810.80369896000002</v>
      </c>
      <c r="S126" s="36">
        <f>SUMIFS(СВЦЭМ!$D$33:$D$776,СВЦЭМ!$A$33:$A$776,$A126,СВЦЭМ!$B$33:$B$776,S$119)+'СЕТ СН'!$H$14+СВЦЭМ!$D$10+'СЕТ СН'!$H$6-'СЕТ СН'!$H$26</f>
        <v>787.20453051999993</v>
      </c>
      <c r="T126" s="36">
        <f>SUMIFS(СВЦЭМ!$D$33:$D$776,СВЦЭМ!$A$33:$A$776,$A126,СВЦЭМ!$B$33:$B$776,T$119)+'СЕТ СН'!$H$14+СВЦЭМ!$D$10+'СЕТ СН'!$H$6-'СЕТ СН'!$H$26</f>
        <v>788.32118719000005</v>
      </c>
      <c r="U126" s="36">
        <f>SUMIFS(СВЦЭМ!$D$33:$D$776,СВЦЭМ!$A$33:$A$776,$A126,СВЦЭМ!$B$33:$B$776,U$119)+'СЕТ СН'!$H$14+СВЦЭМ!$D$10+'СЕТ СН'!$H$6-'СЕТ СН'!$H$26</f>
        <v>790.98721898999997</v>
      </c>
      <c r="V126" s="36">
        <f>SUMIFS(СВЦЭМ!$D$33:$D$776,СВЦЭМ!$A$33:$A$776,$A126,СВЦЭМ!$B$33:$B$776,V$119)+'СЕТ СН'!$H$14+СВЦЭМ!$D$10+'СЕТ СН'!$H$6-'СЕТ СН'!$H$26</f>
        <v>804.48902942000007</v>
      </c>
      <c r="W126" s="36">
        <f>SUMIFS(СВЦЭМ!$D$33:$D$776,СВЦЭМ!$A$33:$A$776,$A126,СВЦЭМ!$B$33:$B$776,W$119)+'СЕТ СН'!$H$14+СВЦЭМ!$D$10+'СЕТ СН'!$H$6-'СЕТ СН'!$H$26</f>
        <v>800.52375081000002</v>
      </c>
      <c r="X126" s="36">
        <f>SUMIFS(СВЦЭМ!$D$33:$D$776,СВЦЭМ!$A$33:$A$776,$A126,СВЦЭМ!$B$33:$B$776,X$119)+'СЕТ СН'!$H$14+СВЦЭМ!$D$10+'СЕТ СН'!$H$6-'СЕТ СН'!$H$26</f>
        <v>782.45842578999998</v>
      </c>
      <c r="Y126" s="36">
        <f>SUMIFS(СВЦЭМ!$D$33:$D$776,СВЦЭМ!$A$33:$A$776,$A126,СВЦЭМ!$B$33:$B$776,Y$119)+'СЕТ СН'!$H$14+СВЦЭМ!$D$10+'СЕТ СН'!$H$6-'СЕТ СН'!$H$26</f>
        <v>845.24141004000001</v>
      </c>
    </row>
    <row r="127" spans="1:27" ht="15.75" x14ac:dyDescent="0.2">
      <c r="A127" s="35">
        <f t="shared" si="3"/>
        <v>43716</v>
      </c>
      <c r="B127" s="36">
        <f>SUMIFS(СВЦЭМ!$D$33:$D$776,СВЦЭМ!$A$33:$A$776,$A127,СВЦЭМ!$B$33:$B$776,B$119)+'СЕТ СН'!$H$14+СВЦЭМ!$D$10+'СЕТ СН'!$H$6-'СЕТ СН'!$H$26</f>
        <v>888.13744692</v>
      </c>
      <c r="C127" s="36">
        <f>SUMIFS(СВЦЭМ!$D$33:$D$776,СВЦЭМ!$A$33:$A$776,$A127,СВЦЭМ!$B$33:$B$776,C$119)+'СЕТ СН'!$H$14+СВЦЭМ!$D$10+'СЕТ СН'!$H$6-'СЕТ СН'!$H$26</f>
        <v>918.00969533</v>
      </c>
      <c r="D127" s="36">
        <f>SUMIFS(СВЦЭМ!$D$33:$D$776,СВЦЭМ!$A$33:$A$776,$A127,СВЦЭМ!$B$33:$B$776,D$119)+'СЕТ СН'!$H$14+СВЦЭМ!$D$10+'СЕТ СН'!$H$6-'СЕТ СН'!$H$26</f>
        <v>933.02848964000009</v>
      </c>
      <c r="E127" s="36">
        <f>SUMIFS(СВЦЭМ!$D$33:$D$776,СВЦЭМ!$A$33:$A$776,$A127,СВЦЭМ!$B$33:$B$776,E$119)+'СЕТ СН'!$H$14+СВЦЭМ!$D$10+'СЕТ СН'!$H$6-'СЕТ СН'!$H$26</f>
        <v>943.92409943000007</v>
      </c>
      <c r="F127" s="36">
        <f>SUMIFS(СВЦЭМ!$D$33:$D$776,СВЦЭМ!$A$33:$A$776,$A127,СВЦЭМ!$B$33:$B$776,F$119)+'СЕТ СН'!$H$14+СВЦЭМ!$D$10+'СЕТ СН'!$H$6-'СЕТ СН'!$H$26</f>
        <v>946.13440371000002</v>
      </c>
      <c r="G127" s="36">
        <f>SUMIFS(СВЦЭМ!$D$33:$D$776,СВЦЭМ!$A$33:$A$776,$A127,СВЦЭМ!$B$33:$B$776,G$119)+'СЕТ СН'!$H$14+СВЦЭМ!$D$10+'СЕТ СН'!$H$6-'СЕТ СН'!$H$26</f>
        <v>943.25970656000004</v>
      </c>
      <c r="H127" s="36">
        <f>SUMIFS(СВЦЭМ!$D$33:$D$776,СВЦЭМ!$A$33:$A$776,$A127,СВЦЭМ!$B$33:$B$776,H$119)+'СЕТ СН'!$H$14+СВЦЭМ!$D$10+'СЕТ СН'!$H$6-'СЕТ СН'!$H$26</f>
        <v>922.66926177000005</v>
      </c>
      <c r="I127" s="36">
        <f>SUMIFS(СВЦЭМ!$D$33:$D$776,СВЦЭМ!$A$33:$A$776,$A127,СВЦЭМ!$B$33:$B$776,I$119)+'СЕТ СН'!$H$14+СВЦЭМ!$D$10+'СЕТ СН'!$H$6-'СЕТ СН'!$H$26</f>
        <v>903.43519686000002</v>
      </c>
      <c r="J127" s="36">
        <f>SUMIFS(СВЦЭМ!$D$33:$D$776,СВЦЭМ!$A$33:$A$776,$A127,СВЦЭМ!$B$33:$B$776,J$119)+'СЕТ СН'!$H$14+СВЦЭМ!$D$10+'СЕТ СН'!$H$6-'СЕТ СН'!$H$26</f>
        <v>885.43573480999999</v>
      </c>
      <c r="K127" s="36">
        <f>SUMIFS(СВЦЭМ!$D$33:$D$776,СВЦЭМ!$A$33:$A$776,$A127,СВЦЭМ!$B$33:$B$776,K$119)+'СЕТ СН'!$H$14+СВЦЭМ!$D$10+'СЕТ СН'!$H$6-'СЕТ СН'!$H$26</f>
        <v>861.10023871999999</v>
      </c>
      <c r="L127" s="36">
        <f>SUMIFS(СВЦЭМ!$D$33:$D$776,СВЦЭМ!$A$33:$A$776,$A127,СВЦЭМ!$B$33:$B$776,L$119)+'СЕТ СН'!$H$14+СВЦЭМ!$D$10+'СЕТ СН'!$H$6-'СЕТ СН'!$H$26</f>
        <v>862.11166658000002</v>
      </c>
      <c r="M127" s="36">
        <f>SUMIFS(СВЦЭМ!$D$33:$D$776,СВЦЭМ!$A$33:$A$776,$A127,СВЦЭМ!$B$33:$B$776,M$119)+'СЕТ СН'!$H$14+СВЦЭМ!$D$10+'СЕТ СН'!$H$6-'СЕТ СН'!$H$26</f>
        <v>839.13530052999999</v>
      </c>
      <c r="N127" s="36">
        <f>SUMIFS(СВЦЭМ!$D$33:$D$776,СВЦЭМ!$A$33:$A$776,$A127,СВЦЭМ!$B$33:$B$776,N$119)+'СЕТ СН'!$H$14+СВЦЭМ!$D$10+'СЕТ СН'!$H$6-'СЕТ СН'!$H$26</f>
        <v>846.41034816000001</v>
      </c>
      <c r="O127" s="36">
        <f>SUMIFS(СВЦЭМ!$D$33:$D$776,СВЦЭМ!$A$33:$A$776,$A127,СВЦЭМ!$B$33:$B$776,O$119)+'СЕТ СН'!$H$14+СВЦЭМ!$D$10+'СЕТ СН'!$H$6-'СЕТ СН'!$H$26</f>
        <v>850.36923763000004</v>
      </c>
      <c r="P127" s="36">
        <f>SUMIFS(СВЦЭМ!$D$33:$D$776,СВЦЭМ!$A$33:$A$776,$A127,СВЦЭМ!$B$33:$B$776,P$119)+'СЕТ СН'!$H$14+СВЦЭМ!$D$10+'СЕТ СН'!$H$6-'СЕТ СН'!$H$26</f>
        <v>847.86544533000006</v>
      </c>
      <c r="Q127" s="36">
        <f>SUMIFS(СВЦЭМ!$D$33:$D$776,СВЦЭМ!$A$33:$A$776,$A127,СВЦЭМ!$B$33:$B$776,Q$119)+'СЕТ СН'!$H$14+СВЦЭМ!$D$10+'СЕТ СН'!$H$6-'СЕТ СН'!$H$26</f>
        <v>855.54114606000007</v>
      </c>
      <c r="R127" s="36">
        <f>SUMIFS(СВЦЭМ!$D$33:$D$776,СВЦЭМ!$A$33:$A$776,$A127,СВЦЭМ!$B$33:$B$776,R$119)+'СЕТ СН'!$H$14+СВЦЭМ!$D$10+'СЕТ СН'!$H$6-'СЕТ СН'!$H$26</f>
        <v>817.12690255000007</v>
      </c>
      <c r="S127" s="36">
        <f>SUMIFS(СВЦЭМ!$D$33:$D$776,СВЦЭМ!$A$33:$A$776,$A127,СВЦЭМ!$B$33:$B$776,S$119)+'СЕТ СН'!$H$14+СВЦЭМ!$D$10+'СЕТ СН'!$H$6-'СЕТ СН'!$H$26</f>
        <v>784.80502976000002</v>
      </c>
      <c r="T127" s="36">
        <f>SUMIFS(СВЦЭМ!$D$33:$D$776,СВЦЭМ!$A$33:$A$776,$A127,СВЦЭМ!$B$33:$B$776,T$119)+'СЕТ СН'!$H$14+СВЦЭМ!$D$10+'СЕТ СН'!$H$6-'СЕТ СН'!$H$26</f>
        <v>790.82080672999996</v>
      </c>
      <c r="U127" s="36">
        <f>SUMIFS(СВЦЭМ!$D$33:$D$776,СВЦЭМ!$A$33:$A$776,$A127,СВЦЭМ!$B$33:$B$776,U$119)+'СЕТ СН'!$H$14+СВЦЭМ!$D$10+'СЕТ СН'!$H$6-'СЕТ СН'!$H$26</f>
        <v>801.17777343</v>
      </c>
      <c r="V127" s="36">
        <f>SUMIFS(СВЦЭМ!$D$33:$D$776,СВЦЭМ!$A$33:$A$776,$A127,СВЦЭМ!$B$33:$B$776,V$119)+'СЕТ СН'!$H$14+СВЦЭМ!$D$10+'СЕТ СН'!$H$6-'СЕТ СН'!$H$26</f>
        <v>821.85153097</v>
      </c>
      <c r="W127" s="36">
        <f>SUMIFS(СВЦЭМ!$D$33:$D$776,СВЦЭМ!$A$33:$A$776,$A127,СВЦЭМ!$B$33:$B$776,W$119)+'СЕТ СН'!$H$14+СВЦЭМ!$D$10+'СЕТ СН'!$H$6-'СЕТ СН'!$H$26</f>
        <v>815.67975754000008</v>
      </c>
      <c r="X127" s="36">
        <f>SUMIFS(СВЦЭМ!$D$33:$D$776,СВЦЭМ!$A$33:$A$776,$A127,СВЦЭМ!$B$33:$B$776,X$119)+'СЕТ СН'!$H$14+СВЦЭМ!$D$10+'СЕТ СН'!$H$6-'СЕТ СН'!$H$26</f>
        <v>776.75589024999999</v>
      </c>
      <c r="Y127" s="36">
        <f>SUMIFS(СВЦЭМ!$D$33:$D$776,СВЦЭМ!$A$33:$A$776,$A127,СВЦЭМ!$B$33:$B$776,Y$119)+'СЕТ СН'!$H$14+СВЦЭМ!$D$10+'СЕТ СН'!$H$6-'СЕТ СН'!$H$26</f>
        <v>798.11480618999997</v>
      </c>
    </row>
    <row r="128" spans="1:27" ht="15.75" x14ac:dyDescent="0.2">
      <c r="A128" s="35">
        <f t="shared" si="3"/>
        <v>43717</v>
      </c>
      <c r="B128" s="36">
        <f>SUMIFS(СВЦЭМ!$D$33:$D$776,СВЦЭМ!$A$33:$A$776,$A128,СВЦЭМ!$B$33:$B$776,B$119)+'СЕТ СН'!$H$14+СВЦЭМ!$D$10+'СЕТ СН'!$H$6-'СЕТ СН'!$H$26</f>
        <v>857.31281695000007</v>
      </c>
      <c r="C128" s="36">
        <f>SUMIFS(СВЦЭМ!$D$33:$D$776,СВЦЭМ!$A$33:$A$776,$A128,СВЦЭМ!$B$33:$B$776,C$119)+'СЕТ СН'!$H$14+СВЦЭМ!$D$10+'СЕТ СН'!$H$6-'СЕТ СН'!$H$26</f>
        <v>937.95797928000002</v>
      </c>
      <c r="D128" s="36">
        <f>SUMIFS(СВЦЭМ!$D$33:$D$776,СВЦЭМ!$A$33:$A$776,$A128,СВЦЭМ!$B$33:$B$776,D$119)+'СЕТ СН'!$H$14+СВЦЭМ!$D$10+'СЕТ СН'!$H$6-'СЕТ СН'!$H$26</f>
        <v>954.97981369000001</v>
      </c>
      <c r="E128" s="36">
        <f>SUMIFS(СВЦЭМ!$D$33:$D$776,СВЦЭМ!$A$33:$A$776,$A128,СВЦЭМ!$B$33:$B$776,E$119)+'СЕТ СН'!$H$14+СВЦЭМ!$D$10+'СЕТ СН'!$H$6-'СЕТ СН'!$H$26</f>
        <v>974.60016388000008</v>
      </c>
      <c r="F128" s="36">
        <f>SUMIFS(СВЦЭМ!$D$33:$D$776,СВЦЭМ!$A$33:$A$776,$A128,СВЦЭМ!$B$33:$B$776,F$119)+'СЕТ СН'!$H$14+СВЦЭМ!$D$10+'СЕТ СН'!$H$6-'СЕТ СН'!$H$26</f>
        <v>976.81803635000006</v>
      </c>
      <c r="G128" s="36">
        <f>SUMIFS(СВЦЭМ!$D$33:$D$776,СВЦЭМ!$A$33:$A$776,$A128,СВЦЭМ!$B$33:$B$776,G$119)+'СЕТ СН'!$H$14+СВЦЭМ!$D$10+'СЕТ СН'!$H$6-'СЕТ СН'!$H$26</f>
        <v>970.16298054000004</v>
      </c>
      <c r="H128" s="36">
        <f>SUMIFS(СВЦЭМ!$D$33:$D$776,СВЦЭМ!$A$33:$A$776,$A128,СВЦЭМ!$B$33:$B$776,H$119)+'СЕТ СН'!$H$14+СВЦЭМ!$D$10+'СЕТ СН'!$H$6-'СЕТ СН'!$H$26</f>
        <v>912.61102858000004</v>
      </c>
      <c r="I128" s="36">
        <f>SUMIFS(СВЦЭМ!$D$33:$D$776,СВЦЭМ!$A$33:$A$776,$A128,СВЦЭМ!$B$33:$B$776,I$119)+'СЕТ СН'!$H$14+СВЦЭМ!$D$10+'СЕТ СН'!$H$6-'СЕТ СН'!$H$26</f>
        <v>863.59040295</v>
      </c>
      <c r="J128" s="36">
        <f>SUMIFS(СВЦЭМ!$D$33:$D$776,СВЦЭМ!$A$33:$A$776,$A128,СВЦЭМ!$B$33:$B$776,J$119)+'СЕТ СН'!$H$14+СВЦЭМ!$D$10+'СЕТ СН'!$H$6-'СЕТ СН'!$H$26</f>
        <v>817.73104611000008</v>
      </c>
      <c r="K128" s="36">
        <f>SUMIFS(СВЦЭМ!$D$33:$D$776,СВЦЭМ!$A$33:$A$776,$A128,СВЦЭМ!$B$33:$B$776,K$119)+'СЕТ СН'!$H$14+СВЦЭМ!$D$10+'СЕТ СН'!$H$6-'СЕТ СН'!$H$26</f>
        <v>797.57049155000004</v>
      </c>
      <c r="L128" s="36">
        <f>SUMIFS(СВЦЭМ!$D$33:$D$776,СВЦЭМ!$A$33:$A$776,$A128,СВЦЭМ!$B$33:$B$776,L$119)+'СЕТ СН'!$H$14+СВЦЭМ!$D$10+'СЕТ СН'!$H$6-'СЕТ СН'!$H$26</f>
        <v>795.16324455999995</v>
      </c>
      <c r="M128" s="36">
        <f>SUMIFS(СВЦЭМ!$D$33:$D$776,СВЦЭМ!$A$33:$A$776,$A128,СВЦЭМ!$B$33:$B$776,M$119)+'СЕТ СН'!$H$14+СВЦЭМ!$D$10+'СЕТ СН'!$H$6-'СЕТ СН'!$H$26</f>
        <v>790.52206540999998</v>
      </c>
      <c r="N128" s="36">
        <f>SUMIFS(СВЦЭМ!$D$33:$D$776,СВЦЭМ!$A$33:$A$776,$A128,СВЦЭМ!$B$33:$B$776,N$119)+'СЕТ СН'!$H$14+СВЦЭМ!$D$10+'СЕТ СН'!$H$6-'СЕТ СН'!$H$26</f>
        <v>794.79404576000002</v>
      </c>
      <c r="O128" s="36">
        <f>SUMIFS(СВЦЭМ!$D$33:$D$776,СВЦЭМ!$A$33:$A$776,$A128,СВЦЭМ!$B$33:$B$776,O$119)+'СЕТ СН'!$H$14+СВЦЭМ!$D$10+'СЕТ СН'!$H$6-'СЕТ СН'!$H$26</f>
        <v>798.36290618999999</v>
      </c>
      <c r="P128" s="36">
        <f>SUMIFS(СВЦЭМ!$D$33:$D$776,СВЦЭМ!$A$33:$A$776,$A128,СВЦЭМ!$B$33:$B$776,P$119)+'СЕТ СН'!$H$14+СВЦЭМ!$D$10+'СЕТ СН'!$H$6-'СЕТ СН'!$H$26</f>
        <v>802.51472049000006</v>
      </c>
      <c r="Q128" s="36">
        <f>SUMIFS(СВЦЭМ!$D$33:$D$776,СВЦЭМ!$A$33:$A$776,$A128,СВЦЭМ!$B$33:$B$776,Q$119)+'СЕТ СН'!$H$14+СВЦЭМ!$D$10+'СЕТ СН'!$H$6-'СЕТ СН'!$H$26</f>
        <v>808.36879775</v>
      </c>
      <c r="R128" s="36">
        <f>SUMIFS(СВЦЭМ!$D$33:$D$776,СВЦЭМ!$A$33:$A$776,$A128,СВЦЭМ!$B$33:$B$776,R$119)+'СЕТ СН'!$H$14+СВЦЭМ!$D$10+'СЕТ СН'!$H$6-'СЕТ СН'!$H$26</f>
        <v>804.13083670000003</v>
      </c>
      <c r="S128" s="36">
        <f>SUMIFS(СВЦЭМ!$D$33:$D$776,СВЦЭМ!$A$33:$A$776,$A128,СВЦЭМ!$B$33:$B$776,S$119)+'СЕТ СН'!$H$14+СВЦЭМ!$D$10+'СЕТ СН'!$H$6-'СЕТ СН'!$H$26</f>
        <v>803.96393978000003</v>
      </c>
      <c r="T128" s="36">
        <f>SUMIFS(СВЦЭМ!$D$33:$D$776,СВЦЭМ!$A$33:$A$776,$A128,СВЦЭМ!$B$33:$B$776,T$119)+'СЕТ СН'!$H$14+СВЦЭМ!$D$10+'СЕТ СН'!$H$6-'СЕТ СН'!$H$26</f>
        <v>793.42540670000005</v>
      </c>
      <c r="U128" s="36">
        <f>SUMIFS(СВЦЭМ!$D$33:$D$776,СВЦЭМ!$A$33:$A$776,$A128,СВЦЭМ!$B$33:$B$776,U$119)+'СЕТ СН'!$H$14+СВЦЭМ!$D$10+'СЕТ СН'!$H$6-'СЕТ СН'!$H$26</f>
        <v>798.1199055400001</v>
      </c>
      <c r="V128" s="36">
        <f>SUMIFS(СВЦЭМ!$D$33:$D$776,СВЦЭМ!$A$33:$A$776,$A128,СВЦЭМ!$B$33:$B$776,V$119)+'СЕТ СН'!$H$14+СВЦЭМ!$D$10+'СЕТ СН'!$H$6-'СЕТ СН'!$H$26</f>
        <v>815.44455266</v>
      </c>
      <c r="W128" s="36">
        <f>SUMIFS(СВЦЭМ!$D$33:$D$776,СВЦЭМ!$A$33:$A$776,$A128,СВЦЭМ!$B$33:$B$776,W$119)+'СЕТ СН'!$H$14+СВЦЭМ!$D$10+'СЕТ СН'!$H$6-'СЕТ СН'!$H$26</f>
        <v>807.95748627</v>
      </c>
      <c r="X128" s="36">
        <f>SUMIFS(СВЦЭМ!$D$33:$D$776,СВЦЭМ!$A$33:$A$776,$A128,СВЦЭМ!$B$33:$B$776,X$119)+'СЕТ СН'!$H$14+СВЦЭМ!$D$10+'СЕТ СН'!$H$6-'СЕТ СН'!$H$26</f>
        <v>797.92037099000004</v>
      </c>
      <c r="Y128" s="36">
        <f>SUMIFS(СВЦЭМ!$D$33:$D$776,СВЦЭМ!$A$33:$A$776,$A128,СВЦЭМ!$B$33:$B$776,Y$119)+'СЕТ СН'!$H$14+СВЦЭМ!$D$10+'СЕТ СН'!$H$6-'СЕТ СН'!$H$26</f>
        <v>832.11208383000007</v>
      </c>
    </row>
    <row r="129" spans="1:25" ht="15.75" x14ac:dyDescent="0.2">
      <c r="A129" s="35">
        <f t="shared" si="3"/>
        <v>43718</v>
      </c>
      <c r="B129" s="36">
        <f>SUMIFS(СВЦЭМ!$D$33:$D$776,СВЦЭМ!$A$33:$A$776,$A129,СВЦЭМ!$B$33:$B$776,B$119)+'СЕТ СН'!$H$14+СВЦЭМ!$D$10+'СЕТ СН'!$H$6-'СЕТ СН'!$H$26</f>
        <v>874.23435232000008</v>
      </c>
      <c r="C129" s="36">
        <f>SUMIFS(СВЦЭМ!$D$33:$D$776,СВЦЭМ!$A$33:$A$776,$A129,СВЦЭМ!$B$33:$B$776,C$119)+'СЕТ СН'!$H$14+СВЦЭМ!$D$10+'СЕТ СН'!$H$6-'СЕТ СН'!$H$26</f>
        <v>895.07044210000004</v>
      </c>
      <c r="D129" s="36">
        <f>SUMIFS(СВЦЭМ!$D$33:$D$776,СВЦЭМ!$A$33:$A$776,$A129,СВЦЭМ!$B$33:$B$776,D$119)+'СЕТ СН'!$H$14+СВЦЭМ!$D$10+'СЕТ СН'!$H$6-'СЕТ СН'!$H$26</f>
        <v>909.60188935000008</v>
      </c>
      <c r="E129" s="36">
        <f>SUMIFS(СВЦЭМ!$D$33:$D$776,СВЦЭМ!$A$33:$A$776,$A129,СВЦЭМ!$B$33:$B$776,E$119)+'СЕТ СН'!$H$14+СВЦЭМ!$D$10+'СЕТ СН'!$H$6-'СЕТ СН'!$H$26</f>
        <v>912.52249000000006</v>
      </c>
      <c r="F129" s="36">
        <f>SUMIFS(СВЦЭМ!$D$33:$D$776,СВЦЭМ!$A$33:$A$776,$A129,СВЦЭМ!$B$33:$B$776,F$119)+'СЕТ СН'!$H$14+СВЦЭМ!$D$10+'СЕТ СН'!$H$6-'СЕТ СН'!$H$26</f>
        <v>903.02987039000004</v>
      </c>
      <c r="G129" s="36">
        <f>SUMIFS(СВЦЭМ!$D$33:$D$776,СВЦЭМ!$A$33:$A$776,$A129,СВЦЭМ!$B$33:$B$776,G$119)+'СЕТ СН'!$H$14+СВЦЭМ!$D$10+'СЕТ СН'!$H$6-'СЕТ СН'!$H$26</f>
        <v>899.90158355000005</v>
      </c>
      <c r="H129" s="36">
        <f>SUMIFS(СВЦЭМ!$D$33:$D$776,СВЦЭМ!$A$33:$A$776,$A129,СВЦЭМ!$B$33:$B$776,H$119)+'СЕТ СН'!$H$14+СВЦЭМ!$D$10+'СЕТ СН'!$H$6-'СЕТ СН'!$H$26</f>
        <v>878.45107006000001</v>
      </c>
      <c r="I129" s="36">
        <f>SUMIFS(СВЦЭМ!$D$33:$D$776,СВЦЭМ!$A$33:$A$776,$A129,СВЦЭМ!$B$33:$B$776,I$119)+'СЕТ СН'!$H$14+СВЦЭМ!$D$10+'СЕТ СН'!$H$6-'СЕТ СН'!$H$26</f>
        <v>869.05073955</v>
      </c>
      <c r="J129" s="36">
        <f>SUMIFS(СВЦЭМ!$D$33:$D$776,СВЦЭМ!$A$33:$A$776,$A129,СВЦЭМ!$B$33:$B$776,J$119)+'СЕТ СН'!$H$14+СВЦЭМ!$D$10+'СЕТ СН'!$H$6-'СЕТ СН'!$H$26</f>
        <v>890.19959413000004</v>
      </c>
      <c r="K129" s="36">
        <f>SUMIFS(СВЦЭМ!$D$33:$D$776,СВЦЭМ!$A$33:$A$776,$A129,СВЦЭМ!$B$33:$B$776,K$119)+'СЕТ СН'!$H$14+СВЦЭМ!$D$10+'СЕТ СН'!$H$6-'СЕТ СН'!$H$26</f>
        <v>891.36280283000008</v>
      </c>
      <c r="L129" s="36">
        <f>SUMIFS(СВЦЭМ!$D$33:$D$776,СВЦЭМ!$A$33:$A$776,$A129,СВЦЭМ!$B$33:$B$776,L$119)+'СЕТ СН'!$H$14+СВЦЭМ!$D$10+'СЕТ СН'!$H$6-'СЕТ СН'!$H$26</f>
        <v>902.05640798000002</v>
      </c>
      <c r="M129" s="36">
        <f>SUMIFS(СВЦЭМ!$D$33:$D$776,СВЦЭМ!$A$33:$A$776,$A129,СВЦЭМ!$B$33:$B$776,M$119)+'СЕТ СН'!$H$14+СВЦЭМ!$D$10+'СЕТ СН'!$H$6-'СЕТ СН'!$H$26</f>
        <v>895.34549212000002</v>
      </c>
      <c r="N129" s="36">
        <f>SUMIFS(СВЦЭМ!$D$33:$D$776,СВЦЭМ!$A$33:$A$776,$A129,СВЦЭМ!$B$33:$B$776,N$119)+'СЕТ СН'!$H$14+СВЦЭМ!$D$10+'СЕТ СН'!$H$6-'СЕТ СН'!$H$26</f>
        <v>890.64474367000003</v>
      </c>
      <c r="O129" s="36">
        <f>SUMIFS(СВЦЭМ!$D$33:$D$776,СВЦЭМ!$A$33:$A$776,$A129,СВЦЭМ!$B$33:$B$776,O$119)+'СЕТ СН'!$H$14+СВЦЭМ!$D$10+'СЕТ СН'!$H$6-'СЕТ СН'!$H$26</f>
        <v>890.69345716000009</v>
      </c>
      <c r="P129" s="36">
        <f>SUMIFS(СВЦЭМ!$D$33:$D$776,СВЦЭМ!$A$33:$A$776,$A129,СВЦЭМ!$B$33:$B$776,P$119)+'СЕТ СН'!$H$14+СВЦЭМ!$D$10+'СЕТ СН'!$H$6-'СЕТ СН'!$H$26</f>
        <v>891.59495601000003</v>
      </c>
      <c r="Q129" s="36">
        <f>SUMIFS(СВЦЭМ!$D$33:$D$776,СВЦЭМ!$A$33:$A$776,$A129,СВЦЭМ!$B$33:$B$776,Q$119)+'СЕТ СН'!$H$14+СВЦЭМ!$D$10+'СЕТ СН'!$H$6-'СЕТ СН'!$H$26</f>
        <v>887.71123638000006</v>
      </c>
      <c r="R129" s="36">
        <f>SUMIFS(СВЦЭМ!$D$33:$D$776,СВЦЭМ!$A$33:$A$776,$A129,СВЦЭМ!$B$33:$B$776,R$119)+'СЕТ СН'!$H$14+СВЦЭМ!$D$10+'СЕТ СН'!$H$6-'СЕТ СН'!$H$26</f>
        <v>883.04324717000009</v>
      </c>
      <c r="S129" s="36">
        <f>SUMIFS(СВЦЭМ!$D$33:$D$776,СВЦЭМ!$A$33:$A$776,$A129,СВЦЭМ!$B$33:$B$776,S$119)+'СЕТ СН'!$H$14+СВЦЭМ!$D$10+'СЕТ СН'!$H$6-'СЕТ СН'!$H$26</f>
        <v>878.03987597000003</v>
      </c>
      <c r="T129" s="36">
        <f>SUMIFS(СВЦЭМ!$D$33:$D$776,СВЦЭМ!$A$33:$A$776,$A129,СВЦЭМ!$B$33:$B$776,T$119)+'СЕТ СН'!$H$14+СВЦЭМ!$D$10+'СЕТ СН'!$H$6-'СЕТ СН'!$H$26</f>
        <v>886.74311707000004</v>
      </c>
      <c r="U129" s="36">
        <f>SUMIFS(СВЦЭМ!$D$33:$D$776,СВЦЭМ!$A$33:$A$776,$A129,СВЦЭМ!$B$33:$B$776,U$119)+'СЕТ СН'!$H$14+СВЦЭМ!$D$10+'СЕТ СН'!$H$6-'СЕТ СН'!$H$26</f>
        <v>897.29914953000002</v>
      </c>
      <c r="V129" s="36">
        <f>SUMIFS(СВЦЭМ!$D$33:$D$776,СВЦЭМ!$A$33:$A$776,$A129,СВЦЭМ!$B$33:$B$776,V$119)+'СЕТ СН'!$H$14+СВЦЭМ!$D$10+'СЕТ СН'!$H$6-'СЕТ СН'!$H$26</f>
        <v>910.05481381000004</v>
      </c>
      <c r="W129" s="36">
        <f>SUMIFS(СВЦЭМ!$D$33:$D$776,СВЦЭМ!$A$33:$A$776,$A129,СВЦЭМ!$B$33:$B$776,W$119)+'СЕТ СН'!$H$14+СВЦЭМ!$D$10+'СЕТ СН'!$H$6-'СЕТ СН'!$H$26</f>
        <v>894.08106654000005</v>
      </c>
      <c r="X129" s="36">
        <f>SUMIFS(СВЦЭМ!$D$33:$D$776,СВЦЭМ!$A$33:$A$776,$A129,СВЦЭМ!$B$33:$B$776,X$119)+'СЕТ СН'!$H$14+СВЦЭМ!$D$10+'СЕТ СН'!$H$6-'СЕТ СН'!$H$26</f>
        <v>867.17687504000003</v>
      </c>
      <c r="Y129" s="36">
        <f>SUMIFS(СВЦЭМ!$D$33:$D$776,СВЦЭМ!$A$33:$A$776,$A129,СВЦЭМ!$B$33:$B$776,Y$119)+'СЕТ СН'!$H$14+СВЦЭМ!$D$10+'СЕТ СН'!$H$6-'СЕТ СН'!$H$26</f>
        <v>881.24981093000008</v>
      </c>
    </row>
    <row r="130" spans="1:25" ht="15.75" x14ac:dyDescent="0.2">
      <c r="A130" s="35">
        <f t="shared" si="3"/>
        <v>43719</v>
      </c>
      <c r="B130" s="36">
        <f>SUMIFS(СВЦЭМ!$D$33:$D$776,СВЦЭМ!$A$33:$A$776,$A130,СВЦЭМ!$B$33:$B$776,B$119)+'СЕТ СН'!$H$14+СВЦЭМ!$D$10+'СЕТ СН'!$H$6-'СЕТ СН'!$H$26</f>
        <v>964.35201159000007</v>
      </c>
      <c r="C130" s="36">
        <f>SUMIFS(СВЦЭМ!$D$33:$D$776,СВЦЭМ!$A$33:$A$776,$A130,СВЦЭМ!$B$33:$B$776,C$119)+'СЕТ СН'!$H$14+СВЦЭМ!$D$10+'СЕТ СН'!$H$6-'СЕТ СН'!$H$26</f>
        <v>992.98121656000001</v>
      </c>
      <c r="D130" s="36">
        <f>SUMIFS(СВЦЭМ!$D$33:$D$776,СВЦЭМ!$A$33:$A$776,$A130,СВЦЭМ!$B$33:$B$776,D$119)+'СЕТ СН'!$H$14+СВЦЭМ!$D$10+'СЕТ СН'!$H$6-'СЕТ СН'!$H$26</f>
        <v>1022.23359868</v>
      </c>
      <c r="E130" s="36">
        <f>SUMIFS(СВЦЭМ!$D$33:$D$776,СВЦЭМ!$A$33:$A$776,$A130,СВЦЭМ!$B$33:$B$776,E$119)+'СЕТ СН'!$H$14+СВЦЭМ!$D$10+'СЕТ СН'!$H$6-'СЕТ СН'!$H$26</f>
        <v>1031.0251393399999</v>
      </c>
      <c r="F130" s="36">
        <f>SUMIFS(СВЦЭМ!$D$33:$D$776,СВЦЭМ!$A$33:$A$776,$A130,СВЦЭМ!$B$33:$B$776,F$119)+'СЕТ СН'!$H$14+СВЦЭМ!$D$10+'СЕТ СН'!$H$6-'СЕТ СН'!$H$26</f>
        <v>1037.9093035599999</v>
      </c>
      <c r="G130" s="36">
        <f>SUMIFS(СВЦЭМ!$D$33:$D$776,СВЦЭМ!$A$33:$A$776,$A130,СВЦЭМ!$B$33:$B$776,G$119)+'СЕТ СН'!$H$14+СВЦЭМ!$D$10+'СЕТ СН'!$H$6-'СЕТ СН'!$H$26</f>
        <v>1017.0190042200001</v>
      </c>
      <c r="H130" s="36">
        <f>SUMIFS(СВЦЭМ!$D$33:$D$776,СВЦЭМ!$A$33:$A$776,$A130,СВЦЭМ!$B$33:$B$776,H$119)+'СЕТ СН'!$H$14+СВЦЭМ!$D$10+'СЕТ СН'!$H$6-'СЕТ СН'!$H$26</f>
        <v>968.71182202</v>
      </c>
      <c r="I130" s="36">
        <f>SUMIFS(СВЦЭМ!$D$33:$D$776,СВЦЭМ!$A$33:$A$776,$A130,СВЦЭМ!$B$33:$B$776,I$119)+'СЕТ СН'!$H$14+СВЦЭМ!$D$10+'СЕТ СН'!$H$6-'СЕТ СН'!$H$26</f>
        <v>927.54972468000005</v>
      </c>
      <c r="J130" s="36">
        <f>SUMIFS(СВЦЭМ!$D$33:$D$776,СВЦЭМ!$A$33:$A$776,$A130,СВЦЭМ!$B$33:$B$776,J$119)+'СЕТ СН'!$H$14+СВЦЭМ!$D$10+'СЕТ СН'!$H$6-'СЕТ СН'!$H$26</f>
        <v>885.68319034000001</v>
      </c>
      <c r="K130" s="36">
        <f>SUMIFS(СВЦЭМ!$D$33:$D$776,СВЦЭМ!$A$33:$A$776,$A130,СВЦЭМ!$B$33:$B$776,K$119)+'СЕТ СН'!$H$14+СВЦЭМ!$D$10+'СЕТ СН'!$H$6-'СЕТ СН'!$H$26</f>
        <v>879.35340111000005</v>
      </c>
      <c r="L130" s="36">
        <f>SUMIFS(СВЦЭМ!$D$33:$D$776,СВЦЭМ!$A$33:$A$776,$A130,СВЦЭМ!$B$33:$B$776,L$119)+'СЕТ СН'!$H$14+СВЦЭМ!$D$10+'СЕТ СН'!$H$6-'СЕТ СН'!$H$26</f>
        <v>882.04204864000008</v>
      </c>
      <c r="M130" s="36">
        <f>SUMIFS(СВЦЭМ!$D$33:$D$776,СВЦЭМ!$A$33:$A$776,$A130,СВЦЭМ!$B$33:$B$776,M$119)+'СЕТ СН'!$H$14+СВЦЭМ!$D$10+'СЕТ СН'!$H$6-'СЕТ СН'!$H$26</f>
        <v>874.75144834000002</v>
      </c>
      <c r="N130" s="36">
        <f>SUMIFS(СВЦЭМ!$D$33:$D$776,СВЦЭМ!$A$33:$A$776,$A130,СВЦЭМ!$B$33:$B$776,N$119)+'СЕТ СН'!$H$14+СВЦЭМ!$D$10+'СЕТ СН'!$H$6-'СЕТ СН'!$H$26</f>
        <v>881.55573605000006</v>
      </c>
      <c r="O130" s="36">
        <f>SUMIFS(СВЦЭМ!$D$33:$D$776,СВЦЭМ!$A$33:$A$776,$A130,СВЦЭМ!$B$33:$B$776,O$119)+'СЕТ СН'!$H$14+СВЦЭМ!$D$10+'СЕТ СН'!$H$6-'СЕТ СН'!$H$26</f>
        <v>890.82384873000001</v>
      </c>
      <c r="P130" s="36">
        <f>SUMIFS(СВЦЭМ!$D$33:$D$776,СВЦЭМ!$A$33:$A$776,$A130,СВЦЭМ!$B$33:$B$776,P$119)+'СЕТ СН'!$H$14+СВЦЭМ!$D$10+'СЕТ СН'!$H$6-'СЕТ СН'!$H$26</f>
        <v>895.91877422000005</v>
      </c>
      <c r="Q130" s="36">
        <f>SUMIFS(СВЦЭМ!$D$33:$D$776,СВЦЭМ!$A$33:$A$776,$A130,СВЦЭМ!$B$33:$B$776,Q$119)+'СЕТ СН'!$H$14+СВЦЭМ!$D$10+'СЕТ СН'!$H$6-'СЕТ СН'!$H$26</f>
        <v>902.16636012000004</v>
      </c>
      <c r="R130" s="36">
        <f>SUMIFS(СВЦЭМ!$D$33:$D$776,СВЦЭМ!$A$33:$A$776,$A130,СВЦЭМ!$B$33:$B$776,R$119)+'СЕТ СН'!$H$14+СВЦЭМ!$D$10+'СЕТ СН'!$H$6-'СЕТ СН'!$H$26</f>
        <v>889.84451583999999</v>
      </c>
      <c r="S130" s="36">
        <f>SUMIFS(СВЦЭМ!$D$33:$D$776,СВЦЭМ!$A$33:$A$776,$A130,СВЦЭМ!$B$33:$B$776,S$119)+'СЕТ СН'!$H$14+СВЦЭМ!$D$10+'СЕТ СН'!$H$6-'СЕТ СН'!$H$26</f>
        <v>891.73644721000005</v>
      </c>
      <c r="T130" s="36">
        <f>SUMIFS(СВЦЭМ!$D$33:$D$776,СВЦЭМ!$A$33:$A$776,$A130,СВЦЭМ!$B$33:$B$776,T$119)+'СЕТ СН'!$H$14+СВЦЭМ!$D$10+'СЕТ СН'!$H$6-'СЕТ СН'!$H$26</f>
        <v>889.33245138000007</v>
      </c>
      <c r="U130" s="36">
        <f>SUMIFS(СВЦЭМ!$D$33:$D$776,СВЦЭМ!$A$33:$A$776,$A130,СВЦЭМ!$B$33:$B$776,U$119)+'СЕТ СН'!$H$14+СВЦЭМ!$D$10+'СЕТ СН'!$H$6-'СЕТ СН'!$H$26</f>
        <v>891.95207006999999</v>
      </c>
      <c r="V130" s="36">
        <f>SUMIFS(СВЦЭМ!$D$33:$D$776,СВЦЭМ!$A$33:$A$776,$A130,СВЦЭМ!$B$33:$B$776,V$119)+'СЕТ СН'!$H$14+СВЦЭМ!$D$10+'СЕТ СН'!$H$6-'СЕТ СН'!$H$26</f>
        <v>901.86555138000006</v>
      </c>
      <c r="W130" s="36">
        <f>SUMIFS(СВЦЭМ!$D$33:$D$776,СВЦЭМ!$A$33:$A$776,$A130,СВЦЭМ!$B$33:$B$776,W$119)+'СЕТ СН'!$H$14+СВЦЭМ!$D$10+'СЕТ СН'!$H$6-'СЕТ СН'!$H$26</f>
        <v>886.24637699000004</v>
      </c>
      <c r="X130" s="36">
        <f>SUMIFS(СВЦЭМ!$D$33:$D$776,СВЦЭМ!$A$33:$A$776,$A130,СВЦЭМ!$B$33:$B$776,X$119)+'СЕТ СН'!$H$14+СВЦЭМ!$D$10+'СЕТ СН'!$H$6-'СЕТ СН'!$H$26</f>
        <v>869.09515239000007</v>
      </c>
      <c r="Y130" s="36">
        <f>SUMIFS(СВЦЭМ!$D$33:$D$776,СВЦЭМ!$A$33:$A$776,$A130,СВЦЭМ!$B$33:$B$776,Y$119)+'СЕТ СН'!$H$14+СВЦЭМ!$D$10+'СЕТ СН'!$H$6-'СЕТ СН'!$H$26</f>
        <v>881.18189892000009</v>
      </c>
    </row>
    <row r="131" spans="1:25" ht="15.75" x14ac:dyDescent="0.2">
      <c r="A131" s="35">
        <f t="shared" si="3"/>
        <v>43720</v>
      </c>
      <c r="B131" s="36">
        <f>SUMIFS(СВЦЭМ!$D$33:$D$776,СВЦЭМ!$A$33:$A$776,$A131,СВЦЭМ!$B$33:$B$776,B$119)+'СЕТ СН'!$H$14+СВЦЭМ!$D$10+'СЕТ СН'!$H$6-'СЕТ СН'!$H$26</f>
        <v>938.64568598000005</v>
      </c>
      <c r="C131" s="36">
        <f>SUMIFS(СВЦЭМ!$D$33:$D$776,СВЦЭМ!$A$33:$A$776,$A131,СВЦЭМ!$B$33:$B$776,C$119)+'СЕТ СН'!$H$14+СВЦЭМ!$D$10+'СЕТ СН'!$H$6-'СЕТ СН'!$H$26</f>
        <v>961.72884472999999</v>
      </c>
      <c r="D131" s="36">
        <f>SUMIFS(СВЦЭМ!$D$33:$D$776,СВЦЭМ!$A$33:$A$776,$A131,СВЦЭМ!$B$33:$B$776,D$119)+'СЕТ СН'!$H$14+СВЦЭМ!$D$10+'СЕТ СН'!$H$6-'СЕТ СН'!$H$26</f>
        <v>980.40394141000002</v>
      </c>
      <c r="E131" s="36">
        <f>SUMIFS(СВЦЭМ!$D$33:$D$776,СВЦЭМ!$A$33:$A$776,$A131,СВЦЭМ!$B$33:$B$776,E$119)+'СЕТ СН'!$H$14+СВЦЭМ!$D$10+'СЕТ СН'!$H$6-'СЕТ СН'!$H$26</f>
        <v>992.12907662999999</v>
      </c>
      <c r="F131" s="36">
        <f>SUMIFS(СВЦЭМ!$D$33:$D$776,СВЦЭМ!$A$33:$A$776,$A131,СВЦЭМ!$B$33:$B$776,F$119)+'СЕТ СН'!$H$14+СВЦЭМ!$D$10+'СЕТ СН'!$H$6-'СЕТ СН'!$H$26</f>
        <v>996.14392654000005</v>
      </c>
      <c r="G131" s="36">
        <f>SUMIFS(СВЦЭМ!$D$33:$D$776,СВЦЭМ!$A$33:$A$776,$A131,СВЦЭМ!$B$33:$B$776,G$119)+'СЕТ СН'!$H$14+СВЦЭМ!$D$10+'СЕТ СН'!$H$6-'СЕТ СН'!$H$26</f>
        <v>974.32264707000002</v>
      </c>
      <c r="H131" s="36">
        <f>SUMIFS(СВЦЭМ!$D$33:$D$776,СВЦЭМ!$A$33:$A$776,$A131,СВЦЭМ!$B$33:$B$776,H$119)+'СЕТ СН'!$H$14+СВЦЭМ!$D$10+'СЕТ СН'!$H$6-'СЕТ СН'!$H$26</f>
        <v>930.30169766000006</v>
      </c>
      <c r="I131" s="36">
        <f>SUMIFS(СВЦЭМ!$D$33:$D$776,СВЦЭМ!$A$33:$A$776,$A131,СВЦЭМ!$B$33:$B$776,I$119)+'СЕТ СН'!$H$14+СВЦЭМ!$D$10+'СЕТ СН'!$H$6-'СЕТ СН'!$H$26</f>
        <v>879.98496912000007</v>
      </c>
      <c r="J131" s="36">
        <f>SUMIFS(СВЦЭМ!$D$33:$D$776,СВЦЭМ!$A$33:$A$776,$A131,СВЦЭМ!$B$33:$B$776,J$119)+'СЕТ СН'!$H$14+СВЦЭМ!$D$10+'СЕТ СН'!$H$6-'СЕТ СН'!$H$26</f>
        <v>845.19574540000008</v>
      </c>
      <c r="K131" s="36">
        <f>SUMIFS(СВЦЭМ!$D$33:$D$776,СВЦЭМ!$A$33:$A$776,$A131,СВЦЭМ!$B$33:$B$776,K$119)+'СЕТ СН'!$H$14+СВЦЭМ!$D$10+'СЕТ СН'!$H$6-'СЕТ СН'!$H$26</f>
        <v>847.97974975</v>
      </c>
      <c r="L131" s="36">
        <f>SUMIFS(СВЦЭМ!$D$33:$D$776,СВЦЭМ!$A$33:$A$776,$A131,СВЦЭМ!$B$33:$B$776,L$119)+'СЕТ СН'!$H$14+СВЦЭМ!$D$10+'СЕТ СН'!$H$6-'СЕТ СН'!$H$26</f>
        <v>859.87783074000004</v>
      </c>
      <c r="M131" s="36">
        <f>SUMIFS(СВЦЭМ!$D$33:$D$776,СВЦЭМ!$A$33:$A$776,$A131,СВЦЭМ!$B$33:$B$776,M$119)+'СЕТ СН'!$H$14+СВЦЭМ!$D$10+'СЕТ СН'!$H$6-'СЕТ СН'!$H$26</f>
        <v>853.14498147000006</v>
      </c>
      <c r="N131" s="36">
        <f>SUMIFS(СВЦЭМ!$D$33:$D$776,СВЦЭМ!$A$33:$A$776,$A131,СВЦЭМ!$B$33:$B$776,N$119)+'СЕТ СН'!$H$14+СВЦЭМ!$D$10+'СЕТ СН'!$H$6-'СЕТ СН'!$H$26</f>
        <v>844.25748543000009</v>
      </c>
      <c r="O131" s="36">
        <f>SUMIFS(СВЦЭМ!$D$33:$D$776,СВЦЭМ!$A$33:$A$776,$A131,СВЦЭМ!$B$33:$B$776,O$119)+'СЕТ СН'!$H$14+СВЦЭМ!$D$10+'СЕТ СН'!$H$6-'СЕТ СН'!$H$26</f>
        <v>846.37102871000002</v>
      </c>
      <c r="P131" s="36">
        <f>SUMIFS(СВЦЭМ!$D$33:$D$776,СВЦЭМ!$A$33:$A$776,$A131,СВЦЭМ!$B$33:$B$776,P$119)+'СЕТ СН'!$H$14+СВЦЭМ!$D$10+'СЕТ СН'!$H$6-'СЕТ СН'!$H$26</f>
        <v>846.27492129000007</v>
      </c>
      <c r="Q131" s="36">
        <f>SUMIFS(СВЦЭМ!$D$33:$D$776,СВЦЭМ!$A$33:$A$776,$A131,СВЦЭМ!$B$33:$B$776,Q$119)+'СЕТ СН'!$H$14+СВЦЭМ!$D$10+'СЕТ СН'!$H$6-'СЕТ СН'!$H$26</f>
        <v>837.10318030000008</v>
      </c>
      <c r="R131" s="36">
        <f>SUMIFS(СВЦЭМ!$D$33:$D$776,СВЦЭМ!$A$33:$A$776,$A131,СВЦЭМ!$B$33:$B$776,R$119)+'СЕТ СН'!$H$14+СВЦЭМ!$D$10+'СЕТ СН'!$H$6-'СЕТ СН'!$H$26</f>
        <v>832.73917454000002</v>
      </c>
      <c r="S131" s="36">
        <f>SUMIFS(СВЦЭМ!$D$33:$D$776,СВЦЭМ!$A$33:$A$776,$A131,СВЦЭМ!$B$33:$B$776,S$119)+'СЕТ СН'!$H$14+СВЦЭМ!$D$10+'СЕТ СН'!$H$6-'СЕТ СН'!$H$26</f>
        <v>835.06225855000002</v>
      </c>
      <c r="T131" s="36">
        <f>SUMIFS(СВЦЭМ!$D$33:$D$776,СВЦЭМ!$A$33:$A$776,$A131,СВЦЭМ!$B$33:$B$776,T$119)+'СЕТ СН'!$H$14+СВЦЭМ!$D$10+'СЕТ СН'!$H$6-'СЕТ СН'!$H$26</f>
        <v>840.81668646000003</v>
      </c>
      <c r="U131" s="36">
        <f>SUMIFS(СВЦЭМ!$D$33:$D$776,СВЦЭМ!$A$33:$A$776,$A131,СВЦЭМ!$B$33:$B$776,U$119)+'СЕТ СН'!$H$14+СВЦЭМ!$D$10+'СЕТ СН'!$H$6-'СЕТ СН'!$H$26</f>
        <v>859.48402850000002</v>
      </c>
      <c r="V131" s="36">
        <f>SUMIFS(СВЦЭМ!$D$33:$D$776,СВЦЭМ!$A$33:$A$776,$A131,СВЦЭМ!$B$33:$B$776,V$119)+'СЕТ СН'!$H$14+СВЦЭМ!$D$10+'СЕТ СН'!$H$6-'СЕТ СН'!$H$26</f>
        <v>880.94054860000006</v>
      </c>
      <c r="W131" s="36">
        <f>SUMIFS(СВЦЭМ!$D$33:$D$776,СВЦЭМ!$A$33:$A$776,$A131,СВЦЭМ!$B$33:$B$776,W$119)+'СЕТ СН'!$H$14+СВЦЭМ!$D$10+'СЕТ СН'!$H$6-'СЕТ СН'!$H$26</f>
        <v>861.02590211000006</v>
      </c>
      <c r="X131" s="36">
        <f>SUMIFS(СВЦЭМ!$D$33:$D$776,СВЦЭМ!$A$33:$A$776,$A131,СВЦЭМ!$B$33:$B$776,X$119)+'СЕТ СН'!$H$14+СВЦЭМ!$D$10+'СЕТ СН'!$H$6-'СЕТ СН'!$H$26</f>
        <v>848.43641042000002</v>
      </c>
      <c r="Y131" s="36">
        <f>SUMIFS(СВЦЭМ!$D$33:$D$776,СВЦЭМ!$A$33:$A$776,$A131,СВЦЭМ!$B$33:$B$776,Y$119)+'СЕТ СН'!$H$14+СВЦЭМ!$D$10+'СЕТ СН'!$H$6-'СЕТ СН'!$H$26</f>
        <v>890.42318431000001</v>
      </c>
    </row>
    <row r="132" spans="1:25" ht="15.75" x14ac:dyDescent="0.2">
      <c r="A132" s="35">
        <f t="shared" si="3"/>
        <v>43721</v>
      </c>
      <c r="B132" s="36">
        <f>SUMIFS(СВЦЭМ!$D$33:$D$776,СВЦЭМ!$A$33:$A$776,$A132,СВЦЭМ!$B$33:$B$776,B$119)+'СЕТ СН'!$H$14+СВЦЭМ!$D$10+'СЕТ СН'!$H$6-'СЕТ СН'!$H$26</f>
        <v>896.55963900000006</v>
      </c>
      <c r="C132" s="36">
        <f>SUMIFS(СВЦЭМ!$D$33:$D$776,СВЦЭМ!$A$33:$A$776,$A132,СВЦЭМ!$B$33:$B$776,C$119)+'СЕТ СН'!$H$14+СВЦЭМ!$D$10+'СЕТ СН'!$H$6-'СЕТ СН'!$H$26</f>
        <v>937.54666787000008</v>
      </c>
      <c r="D132" s="36">
        <f>SUMIFS(СВЦЭМ!$D$33:$D$776,СВЦЭМ!$A$33:$A$776,$A132,СВЦЭМ!$B$33:$B$776,D$119)+'СЕТ СН'!$H$14+СВЦЭМ!$D$10+'СЕТ СН'!$H$6-'СЕТ СН'!$H$26</f>
        <v>953.50866647000009</v>
      </c>
      <c r="E132" s="36">
        <f>SUMIFS(СВЦЭМ!$D$33:$D$776,СВЦЭМ!$A$33:$A$776,$A132,СВЦЭМ!$B$33:$B$776,E$119)+'СЕТ СН'!$H$14+СВЦЭМ!$D$10+'СЕТ СН'!$H$6-'СЕТ СН'!$H$26</f>
        <v>965.39625350000006</v>
      </c>
      <c r="F132" s="36">
        <f>SUMIFS(СВЦЭМ!$D$33:$D$776,СВЦЭМ!$A$33:$A$776,$A132,СВЦЭМ!$B$33:$B$776,F$119)+'СЕТ СН'!$H$14+СВЦЭМ!$D$10+'СЕТ СН'!$H$6-'СЕТ СН'!$H$26</f>
        <v>970.00771749</v>
      </c>
      <c r="G132" s="36">
        <f>SUMIFS(СВЦЭМ!$D$33:$D$776,СВЦЭМ!$A$33:$A$776,$A132,СВЦЭМ!$B$33:$B$776,G$119)+'СЕТ СН'!$H$14+СВЦЭМ!$D$10+'СЕТ СН'!$H$6-'СЕТ СН'!$H$26</f>
        <v>940.62841948000005</v>
      </c>
      <c r="H132" s="36">
        <f>SUMIFS(СВЦЭМ!$D$33:$D$776,СВЦЭМ!$A$33:$A$776,$A132,СВЦЭМ!$B$33:$B$776,H$119)+'СЕТ СН'!$H$14+СВЦЭМ!$D$10+'СЕТ СН'!$H$6-'СЕТ СН'!$H$26</f>
        <v>901.38783462000004</v>
      </c>
      <c r="I132" s="36">
        <f>SUMIFS(СВЦЭМ!$D$33:$D$776,СВЦЭМ!$A$33:$A$776,$A132,СВЦЭМ!$B$33:$B$776,I$119)+'СЕТ СН'!$H$14+СВЦЭМ!$D$10+'СЕТ СН'!$H$6-'СЕТ СН'!$H$26</f>
        <v>875.73436819000005</v>
      </c>
      <c r="J132" s="36">
        <f>SUMIFS(СВЦЭМ!$D$33:$D$776,СВЦЭМ!$A$33:$A$776,$A132,СВЦЭМ!$B$33:$B$776,J$119)+'СЕТ СН'!$H$14+СВЦЭМ!$D$10+'СЕТ СН'!$H$6-'СЕТ СН'!$H$26</f>
        <v>862.58607646000007</v>
      </c>
      <c r="K132" s="36">
        <f>SUMIFS(СВЦЭМ!$D$33:$D$776,СВЦЭМ!$A$33:$A$776,$A132,СВЦЭМ!$B$33:$B$776,K$119)+'СЕТ СН'!$H$14+СВЦЭМ!$D$10+'СЕТ СН'!$H$6-'СЕТ СН'!$H$26</f>
        <v>839.69923241000004</v>
      </c>
      <c r="L132" s="36">
        <f>SUMIFS(СВЦЭМ!$D$33:$D$776,СВЦЭМ!$A$33:$A$776,$A132,СВЦЭМ!$B$33:$B$776,L$119)+'СЕТ СН'!$H$14+СВЦЭМ!$D$10+'СЕТ СН'!$H$6-'СЕТ СН'!$H$26</f>
        <v>833.49273254000002</v>
      </c>
      <c r="M132" s="36">
        <f>SUMIFS(СВЦЭМ!$D$33:$D$776,СВЦЭМ!$A$33:$A$776,$A132,СВЦЭМ!$B$33:$B$776,M$119)+'СЕТ СН'!$H$14+СВЦЭМ!$D$10+'СЕТ СН'!$H$6-'СЕТ СН'!$H$26</f>
        <v>834.09720000000004</v>
      </c>
      <c r="N132" s="36">
        <f>SUMIFS(СВЦЭМ!$D$33:$D$776,СВЦЭМ!$A$33:$A$776,$A132,СВЦЭМ!$B$33:$B$776,N$119)+'СЕТ СН'!$H$14+СВЦЭМ!$D$10+'СЕТ СН'!$H$6-'СЕТ СН'!$H$26</f>
        <v>847.10317900000007</v>
      </c>
      <c r="O132" s="36">
        <f>SUMIFS(СВЦЭМ!$D$33:$D$776,СВЦЭМ!$A$33:$A$776,$A132,СВЦЭМ!$B$33:$B$776,O$119)+'СЕТ СН'!$H$14+СВЦЭМ!$D$10+'СЕТ СН'!$H$6-'СЕТ СН'!$H$26</f>
        <v>852.60132942000007</v>
      </c>
      <c r="P132" s="36">
        <f>SUMIFS(СВЦЭМ!$D$33:$D$776,СВЦЭМ!$A$33:$A$776,$A132,СВЦЭМ!$B$33:$B$776,P$119)+'СЕТ СН'!$H$14+СВЦЭМ!$D$10+'СЕТ СН'!$H$6-'СЕТ СН'!$H$26</f>
        <v>852.71275310999999</v>
      </c>
      <c r="Q132" s="36">
        <f>SUMIFS(СВЦЭМ!$D$33:$D$776,СВЦЭМ!$A$33:$A$776,$A132,СВЦЭМ!$B$33:$B$776,Q$119)+'СЕТ СН'!$H$14+СВЦЭМ!$D$10+'СЕТ СН'!$H$6-'СЕТ СН'!$H$26</f>
        <v>855.93726404000006</v>
      </c>
      <c r="R132" s="36">
        <f>SUMIFS(СВЦЭМ!$D$33:$D$776,СВЦЭМ!$A$33:$A$776,$A132,СВЦЭМ!$B$33:$B$776,R$119)+'СЕТ СН'!$H$14+СВЦЭМ!$D$10+'СЕТ СН'!$H$6-'СЕТ СН'!$H$26</f>
        <v>825.81803479000007</v>
      </c>
      <c r="S132" s="36">
        <f>SUMIFS(СВЦЭМ!$D$33:$D$776,СВЦЭМ!$A$33:$A$776,$A132,СВЦЭМ!$B$33:$B$776,S$119)+'СЕТ СН'!$H$14+СВЦЭМ!$D$10+'СЕТ СН'!$H$6-'СЕТ СН'!$H$26</f>
        <v>842.35968428000001</v>
      </c>
      <c r="T132" s="36">
        <f>SUMIFS(СВЦЭМ!$D$33:$D$776,СВЦЭМ!$A$33:$A$776,$A132,СВЦЭМ!$B$33:$B$776,T$119)+'СЕТ СН'!$H$14+СВЦЭМ!$D$10+'СЕТ СН'!$H$6-'СЕТ СН'!$H$26</f>
        <v>856.72899657000005</v>
      </c>
      <c r="U132" s="36">
        <f>SUMIFS(СВЦЭМ!$D$33:$D$776,СВЦЭМ!$A$33:$A$776,$A132,СВЦЭМ!$B$33:$B$776,U$119)+'СЕТ СН'!$H$14+СВЦЭМ!$D$10+'СЕТ СН'!$H$6-'СЕТ СН'!$H$26</f>
        <v>867.98707251000008</v>
      </c>
      <c r="V132" s="36">
        <f>SUMIFS(СВЦЭМ!$D$33:$D$776,СВЦЭМ!$A$33:$A$776,$A132,СВЦЭМ!$B$33:$B$776,V$119)+'СЕТ СН'!$H$14+СВЦЭМ!$D$10+'СЕТ СН'!$H$6-'СЕТ СН'!$H$26</f>
        <v>827.07215157000007</v>
      </c>
      <c r="W132" s="36">
        <f>SUMIFS(СВЦЭМ!$D$33:$D$776,СВЦЭМ!$A$33:$A$776,$A132,СВЦЭМ!$B$33:$B$776,W$119)+'СЕТ СН'!$H$14+СВЦЭМ!$D$10+'СЕТ СН'!$H$6-'СЕТ СН'!$H$26</f>
        <v>840.62186672000007</v>
      </c>
      <c r="X132" s="36">
        <f>SUMIFS(СВЦЭМ!$D$33:$D$776,СВЦЭМ!$A$33:$A$776,$A132,СВЦЭМ!$B$33:$B$776,X$119)+'СЕТ СН'!$H$14+СВЦЭМ!$D$10+'СЕТ СН'!$H$6-'СЕТ СН'!$H$26</f>
        <v>815.13544086000002</v>
      </c>
      <c r="Y132" s="36">
        <f>SUMIFS(СВЦЭМ!$D$33:$D$776,СВЦЭМ!$A$33:$A$776,$A132,СВЦЭМ!$B$33:$B$776,Y$119)+'СЕТ СН'!$H$14+СВЦЭМ!$D$10+'СЕТ СН'!$H$6-'СЕТ СН'!$H$26</f>
        <v>883.50774354000009</v>
      </c>
    </row>
    <row r="133" spans="1:25" ht="15.75" x14ac:dyDescent="0.2">
      <c r="A133" s="35">
        <f t="shared" si="3"/>
        <v>43722</v>
      </c>
      <c r="B133" s="36">
        <f>SUMIFS(СВЦЭМ!$D$33:$D$776,СВЦЭМ!$A$33:$A$776,$A133,СВЦЭМ!$B$33:$B$776,B$119)+'СЕТ СН'!$H$14+СВЦЭМ!$D$10+'СЕТ СН'!$H$6-'СЕТ СН'!$H$26</f>
        <v>968.45364334999999</v>
      </c>
      <c r="C133" s="36">
        <f>SUMIFS(СВЦЭМ!$D$33:$D$776,СВЦЭМ!$A$33:$A$776,$A133,СВЦЭМ!$B$33:$B$776,C$119)+'СЕТ СН'!$H$14+СВЦЭМ!$D$10+'СЕТ СН'!$H$6-'СЕТ СН'!$H$26</f>
        <v>967.20356775000005</v>
      </c>
      <c r="D133" s="36">
        <f>SUMIFS(СВЦЭМ!$D$33:$D$776,СВЦЭМ!$A$33:$A$776,$A133,СВЦЭМ!$B$33:$B$776,D$119)+'СЕТ СН'!$H$14+СВЦЭМ!$D$10+'СЕТ СН'!$H$6-'СЕТ СН'!$H$26</f>
        <v>986.64845679000007</v>
      </c>
      <c r="E133" s="36">
        <f>SUMIFS(СВЦЭМ!$D$33:$D$776,СВЦЭМ!$A$33:$A$776,$A133,СВЦЭМ!$B$33:$B$776,E$119)+'СЕТ СН'!$H$14+СВЦЭМ!$D$10+'СЕТ СН'!$H$6-'СЕТ СН'!$H$26</f>
        <v>995.57574473</v>
      </c>
      <c r="F133" s="36">
        <f>SUMIFS(СВЦЭМ!$D$33:$D$776,СВЦЭМ!$A$33:$A$776,$A133,СВЦЭМ!$B$33:$B$776,F$119)+'СЕТ СН'!$H$14+СВЦЭМ!$D$10+'СЕТ СН'!$H$6-'СЕТ СН'!$H$26</f>
        <v>999.84821012999998</v>
      </c>
      <c r="G133" s="36">
        <f>SUMIFS(СВЦЭМ!$D$33:$D$776,СВЦЭМ!$A$33:$A$776,$A133,СВЦЭМ!$B$33:$B$776,G$119)+'СЕТ СН'!$H$14+СВЦЭМ!$D$10+'СЕТ СН'!$H$6-'СЕТ СН'!$H$26</f>
        <v>998.31537983999999</v>
      </c>
      <c r="H133" s="36">
        <f>SUMIFS(СВЦЭМ!$D$33:$D$776,СВЦЭМ!$A$33:$A$776,$A133,СВЦЭМ!$B$33:$B$776,H$119)+'СЕТ СН'!$H$14+СВЦЭМ!$D$10+'СЕТ СН'!$H$6-'СЕТ СН'!$H$26</f>
        <v>976.69871198999999</v>
      </c>
      <c r="I133" s="36">
        <f>SUMIFS(СВЦЭМ!$D$33:$D$776,СВЦЭМ!$A$33:$A$776,$A133,СВЦЭМ!$B$33:$B$776,I$119)+'СЕТ СН'!$H$14+СВЦЭМ!$D$10+'СЕТ СН'!$H$6-'СЕТ СН'!$H$26</f>
        <v>936.37888504</v>
      </c>
      <c r="J133" s="36">
        <f>SUMIFS(СВЦЭМ!$D$33:$D$776,СВЦЭМ!$A$33:$A$776,$A133,СВЦЭМ!$B$33:$B$776,J$119)+'СЕТ СН'!$H$14+СВЦЭМ!$D$10+'СЕТ СН'!$H$6-'СЕТ СН'!$H$26</f>
        <v>878.56285004000006</v>
      </c>
      <c r="K133" s="36">
        <f>SUMIFS(СВЦЭМ!$D$33:$D$776,СВЦЭМ!$A$33:$A$776,$A133,СВЦЭМ!$B$33:$B$776,K$119)+'СЕТ СН'!$H$14+СВЦЭМ!$D$10+'СЕТ СН'!$H$6-'СЕТ СН'!$H$26</f>
        <v>841.85116513000003</v>
      </c>
      <c r="L133" s="36">
        <f>SUMIFS(СВЦЭМ!$D$33:$D$776,СВЦЭМ!$A$33:$A$776,$A133,СВЦЭМ!$B$33:$B$776,L$119)+'СЕТ СН'!$H$14+СВЦЭМ!$D$10+'СЕТ СН'!$H$6-'СЕТ СН'!$H$26</f>
        <v>823.57687944000008</v>
      </c>
      <c r="M133" s="36">
        <f>SUMIFS(СВЦЭМ!$D$33:$D$776,СВЦЭМ!$A$33:$A$776,$A133,СВЦЭМ!$B$33:$B$776,M$119)+'СЕТ СН'!$H$14+СВЦЭМ!$D$10+'СЕТ СН'!$H$6-'СЕТ СН'!$H$26</f>
        <v>816.83742579</v>
      </c>
      <c r="N133" s="36">
        <f>SUMIFS(СВЦЭМ!$D$33:$D$776,СВЦЭМ!$A$33:$A$776,$A133,СВЦЭМ!$B$33:$B$776,N$119)+'СЕТ СН'!$H$14+СВЦЭМ!$D$10+'СЕТ СН'!$H$6-'СЕТ СН'!$H$26</f>
        <v>822.26587752</v>
      </c>
      <c r="O133" s="36">
        <f>SUMIFS(СВЦЭМ!$D$33:$D$776,СВЦЭМ!$A$33:$A$776,$A133,СВЦЭМ!$B$33:$B$776,O$119)+'СЕТ СН'!$H$14+СВЦЭМ!$D$10+'СЕТ СН'!$H$6-'СЕТ СН'!$H$26</f>
        <v>829.28564385000004</v>
      </c>
      <c r="P133" s="36">
        <f>SUMIFS(СВЦЭМ!$D$33:$D$776,СВЦЭМ!$A$33:$A$776,$A133,СВЦЭМ!$B$33:$B$776,P$119)+'СЕТ СН'!$H$14+СВЦЭМ!$D$10+'СЕТ СН'!$H$6-'СЕТ СН'!$H$26</f>
        <v>846.13178418000007</v>
      </c>
      <c r="Q133" s="36">
        <f>SUMIFS(СВЦЭМ!$D$33:$D$776,СВЦЭМ!$A$33:$A$776,$A133,СВЦЭМ!$B$33:$B$776,Q$119)+'СЕТ СН'!$H$14+СВЦЭМ!$D$10+'СЕТ СН'!$H$6-'СЕТ СН'!$H$26</f>
        <v>847.78570531000003</v>
      </c>
      <c r="R133" s="36">
        <f>SUMIFS(СВЦЭМ!$D$33:$D$776,СВЦЭМ!$A$33:$A$776,$A133,СВЦЭМ!$B$33:$B$776,R$119)+'СЕТ СН'!$H$14+СВЦЭМ!$D$10+'СЕТ СН'!$H$6-'СЕТ СН'!$H$26</f>
        <v>814.31976796000004</v>
      </c>
      <c r="S133" s="36">
        <f>SUMIFS(СВЦЭМ!$D$33:$D$776,СВЦЭМ!$A$33:$A$776,$A133,СВЦЭМ!$B$33:$B$776,S$119)+'СЕТ СН'!$H$14+СВЦЭМ!$D$10+'СЕТ СН'!$H$6-'СЕТ СН'!$H$26</f>
        <v>783.10902566000004</v>
      </c>
      <c r="T133" s="36">
        <f>SUMIFS(СВЦЭМ!$D$33:$D$776,СВЦЭМ!$A$33:$A$776,$A133,СВЦЭМ!$B$33:$B$776,T$119)+'СЕТ СН'!$H$14+СВЦЭМ!$D$10+'СЕТ СН'!$H$6-'СЕТ СН'!$H$26</f>
        <v>785.81639245999997</v>
      </c>
      <c r="U133" s="36">
        <f>SUMIFS(СВЦЭМ!$D$33:$D$776,СВЦЭМ!$A$33:$A$776,$A133,СВЦЭМ!$B$33:$B$776,U$119)+'СЕТ СН'!$H$14+СВЦЭМ!$D$10+'СЕТ СН'!$H$6-'СЕТ СН'!$H$26</f>
        <v>789.15358871000001</v>
      </c>
      <c r="V133" s="36">
        <f>SUMIFS(СВЦЭМ!$D$33:$D$776,СВЦЭМ!$A$33:$A$776,$A133,СВЦЭМ!$B$33:$B$776,V$119)+'СЕТ СН'!$H$14+СВЦЭМ!$D$10+'СЕТ СН'!$H$6-'СЕТ СН'!$H$26</f>
        <v>806.32325426</v>
      </c>
      <c r="W133" s="36">
        <f>SUMIFS(СВЦЭМ!$D$33:$D$776,СВЦЭМ!$A$33:$A$776,$A133,СВЦЭМ!$B$33:$B$776,W$119)+'СЕТ СН'!$H$14+СВЦЭМ!$D$10+'СЕТ СН'!$H$6-'СЕТ СН'!$H$26</f>
        <v>799.46193874000005</v>
      </c>
      <c r="X133" s="36">
        <f>SUMIFS(СВЦЭМ!$D$33:$D$776,СВЦЭМ!$A$33:$A$776,$A133,СВЦЭМ!$B$33:$B$776,X$119)+'СЕТ СН'!$H$14+СВЦЭМ!$D$10+'СЕТ СН'!$H$6-'СЕТ СН'!$H$26</f>
        <v>769.89239911999994</v>
      </c>
      <c r="Y133" s="36">
        <f>SUMIFS(СВЦЭМ!$D$33:$D$776,СВЦЭМ!$A$33:$A$776,$A133,СВЦЭМ!$B$33:$B$776,Y$119)+'СЕТ СН'!$H$14+СВЦЭМ!$D$10+'СЕТ СН'!$H$6-'СЕТ СН'!$H$26</f>
        <v>795.35225062999996</v>
      </c>
    </row>
    <row r="134" spans="1:25" ht="15.75" x14ac:dyDescent="0.2">
      <c r="A134" s="35">
        <f t="shared" si="3"/>
        <v>43723</v>
      </c>
      <c r="B134" s="36">
        <f>SUMIFS(СВЦЭМ!$D$33:$D$776,СВЦЭМ!$A$33:$A$776,$A134,СВЦЭМ!$B$33:$B$776,B$119)+'СЕТ СН'!$H$14+СВЦЭМ!$D$10+'СЕТ СН'!$H$6-'СЕТ СН'!$H$26</f>
        <v>869.57028542</v>
      </c>
      <c r="C134" s="36">
        <f>SUMIFS(СВЦЭМ!$D$33:$D$776,СВЦЭМ!$A$33:$A$776,$A134,СВЦЭМ!$B$33:$B$776,C$119)+'СЕТ СН'!$H$14+СВЦЭМ!$D$10+'СЕТ СН'!$H$6-'СЕТ СН'!$H$26</f>
        <v>904.32426665000003</v>
      </c>
      <c r="D134" s="36">
        <f>SUMIFS(СВЦЭМ!$D$33:$D$776,СВЦЭМ!$A$33:$A$776,$A134,СВЦЭМ!$B$33:$B$776,D$119)+'СЕТ СН'!$H$14+СВЦЭМ!$D$10+'СЕТ СН'!$H$6-'СЕТ СН'!$H$26</f>
        <v>926.58609721000005</v>
      </c>
      <c r="E134" s="36">
        <f>SUMIFS(СВЦЭМ!$D$33:$D$776,СВЦЭМ!$A$33:$A$776,$A134,СВЦЭМ!$B$33:$B$776,E$119)+'СЕТ СН'!$H$14+СВЦЭМ!$D$10+'СЕТ СН'!$H$6-'СЕТ СН'!$H$26</f>
        <v>936.50884329000007</v>
      </c>
      <c r="F134" s="36">
        <f>SUMIFS(СВЦЭМ!$D$33:$D$776,СВЦЭМ!$A$33:$A$776,$A134,СВЦЭМ!$B$33:$B$776,F$119)+'СЕТ СН'!$H$14+СВЦЭМ!$D$10+'СЕТ СН'!$H$6-'СЕТ СН'!$H$26</f>
        <v>938.60187714000006</v>
      </c>
      <c r="G134" s="36">
        <f>SUMIFS(СВЦЭМ!$D$33:$D$776,СВЦЭМ!$A$33:$A$776,$A134,СВЦЭМ!$B$33:$B$776,G$119)+'СЕТ СН'!$H$14+СВЦЭМ!$D$10+'СЕТ СН'!$H$6-'СЕТ СН'!$H$26</f>
        <v>933.48037345</v>
      </c>
      <c r="H134" s="36">
        <f>SUMIFS(СВЦЭМ!$D$33:$D$776,СВЦЭМ!$A$33:$A$776,$A134,СВЦЭМ!$B$33:$B$776,H$119)+'СЕТ СН'!$H$14+СВЦЭМ!$D$10+'СЕТ СН'!$H$6-'СЕТ СН'!$H$26</f>
        <v>915.00598605000005</v>
      </c>
      <c r="I134" s="36">
        <f>SUMIFS(СВЦЭМ!$D$33:$D$776,СВЦЭМ!$A$33:$A$776,$A134,СВЦЭМ!$B$33:$B$776,I$119)+'СЕТ СН'!$H$14+СВЦЭМ!$D$10+'СЕТ СН'!$H$6-'СЕТ СН'!$H$26</f>
        <v>888.29664264000007</v>
      </c>
      <c r="J134" s="36">
        <f>SUMIFS(СВЦЭМ!$D$33:$D$776,СВЦЭМ!$A$33:$A$776,$A134,СВЦЭМ!$B$33:$B$776,J$119)+'СЕТ СН'!$H$14+СВЦЭМ!$D$10+'СЕТ СН'!$H$6-'СЕТ СН'!$H$26</f>
        <v>841.23739689000001</v>
      </c>
      <c r="K134" s="36">
        <f>SUMIFS(СВЦЭМ!$D$33:$D$776,СВЦЭМ!$A$33:$A$776,$A134,СВЦЭМ!$B$33:$B$776,K$119)+'СЕТ СН'!$H$14+СВЦЭМ!$D$10+'СЕТ СН'!$H$6-'СЕТ СН'!$H$26</f>
        <v>815.84365365000008</v>
      </c>
      <c r="L134" s="36">
        <f>SUMIFS(СВЦЭМ!$D$33:$D$776,СВЦЭМ!$A$33:$A$776,$A134,СВЦЭМ!$B$33:$B$776,L$119)+'СЕТ СН'!$H$14+СВЦЭМ!$D$10+'СЕТ СН'!$H$6-'СЕТ СН'!$H$26</f>
        <v>832.58996284</v>
      </c>
      <c r="M134" s="36">
        <f>SUMIFS(СВЦЭМ!$D$33:$D$776,СВЦЭМ!$A$33:$A$776,$A134,СВЦЭМ!$B$33:$B$776,M$119)+'СЕТ СН'!$H$14+СВЦЭМ!$D$10+'СЕТ СН'!$H$6-'СЕТ СН'!$H$26</f>
        <v>824.85965820000001</v>
      </c>
      <c r="N134" s="36">
        <f>SUMIFS(СВЦЭМ!$D$33:$D$776,СВЦЭМ!$A$33:$A$776,$A134,СВЦЭМ!$B$33:$B$776,N$119)+'СЕТ СН'!$H$14+СВЦЭМ!$D$10+'СЕТ СН'!$H$6-'СЕТ СН'!$H$26</f>
        <v>819.01369844999999</v>
      </c>
      <c r="O134" s="36">
        <f>SUMIFS(СВЦЭМ!$D$33:$D$776,СВЦЭМ!$A$33:$A$776,$A134,СВЦЭМ!$B$33:$B$776,O$119)+'СЕТ СН'!$H$14+СВЦЭМ!$D$10+'СЕТ СН'!$H$6-'СЕТ СН'!$H$26</f>
        <v>820.59952119000002</v>
      </c>
      <c r="P134" s="36">
        <f>SUMIFS(СВЦЭМ!$D$33:$D$776,СВЦЭМ!$A$33:$A$776,$A134,СВЦЭМ!$B$33:$B$776,P$119)+'СЕТ СН'!$H$14+СВЦЭМ!$D$10+'СЕТ СН'!$H$6-'СЕТ СН'!$H$26</f>
        <v>824.15973715000007</v>
      </c>
      <c r="Q134" s="36">
        <f>SUMIFS(СВЦЭМ!$D$33:$D$776,СВЦЭМ!$A$33:$A$776,$A134,СВЦЭМ!$B$33:$B$776,Q$119)+'СЕТ СН'!$H$14+СВЦЭМ!$D$10+'СЕТ СН'!$H$6-'СЕТ СН'!$H$26</f>
        <v>830.54868010000007</v>
      </c>
      <c r="R134" s="36">
        <f>SUMIFS(СВЦЭМ!$D$33:$D$776,СВЦЭМ!$A$33:$A$776,$A134,СВЦЭМ!$B$33:$B$776,R$119)+'СЕТ СН'!$H$14+СВЦЭМ!$D$10+'СЕТ СН'!$H$6-'СЕТ СН'!$H$26</f>
        <v>788.21528709999995</v>
      </c>
      <c r="S134" s="36">
        <f>SUMIFS(СВЦЭМ!$D$33:$D$776,СВЦЭМ!$A$33:$A$776,$A134,СВЦЭМ!$B$33:$B$776,S$119)+'СЕТ СН'!$H$14+СВЦЭМ!$D$10+'СЕТ СН'!$H$6-'СЕТ СН'!$H$26</f>
        <v>776.35007535</v>
      </c>
      <c r="T134" s="36">
        <f>SUMIFS(СВЦЭМ!$D$33:$D$776,СВЦЭМ!$A$33:$A$776,$A134,СВЦЭМ!$B$33:$B$776,T$119)+'СЕТ СН'!$H$14+СВЦЭМ!$D$10+'СЕТ СН'!$H$6-'СЕТ СН'!$H$26</f>
        <v>784.41951588000006</v>
      </c>
      <c r="U134" s="36">
        <f>SUMIFS(СВЦЭМ!$D$33:$D$776,СВЦЭМ!$A$33:$A$776,$A134,СВЦЭМ!$B$33:$B$776,U$119)+'СЕТ СН'!$H$14+СВЦЭМ!$D$10+'СЕТ СН'!$H$6-'СЕТ СН'!$H$26</f>
        <v>800.34412954000004</v>
      </c>
      <c r="V134" s="36">
        <f>SUMIFS(СВЦЭМ!$D$33:$D$776,СВЦЭМ!$A$33:$A$776,$A134,СВЦЭМ!$B$33:$B$776,V$119)+'СЕТ СН'!$H$14+СВЦЭМ!$D$10+'СЕТ СН'!$H$6-'СЕТ СН'!$H$26</f>
        <v>824.68034365000005</v>
      </c>
      <c r="W134" s="36">
        <f>SUMIFS(СВЦЭМ!$D$33:$D$776,СВЦЭМ!$A$33:$A$776,$A134,СВЦЭМ!$B$33:$B$776,W$119)+'СЕТ СН'!$H$14+СВЦЭМ!$D$10+'СЕТ СН'!$H$6-'СЕТ СН'!$H$26</f>
        <v>815.56090651</v>
      </c>
      <c r="X134" s="36">
        <f>SUMIFS(СВЦЭМ!$D$33:$D$776,СВЦЭМ!$A$33:$A$776,$A134,СВЦЭМ!$B$33:$B$776,X$119)+'СЕТ СН'!$H$14+СВЦЭМ!$D$10+'СЕТ СН'!$H$6-'СЕТ СН'!$H$26</f>
        <v>780.57628582999996</v>
      </c>
      <c r="Y134" s="36">
        <f>SUMIFS(СВЦЭМ!$D$33:$D$776,СВЦЭМ!$A$33:$A$776,$A134,СВЦЭМ!$B$33:$B$776,Y$119)+'СЕТ СН'!$H$14+СВЦЭМ!$D$10+'СЕТ СН'!$H$6-'СЕТ СН'!$H$26</f>
        <v>821.09915921000004</v>
      </c>
    </row>
    <row r="135" spans="1:25" ht="15.75" x14ac:dyDescent="0.2">
      <c r="A135" s="35">
        <f t="shared" si="3"/>
        <v>43724</v>
      </c>
      <c r="B135" s="36">
        <f>SUMIFS(СВЦЭМ!$D$33:$D$776,СВЦЭМ!$A$33:$A$776,$A135,СВЦЭМ!$B$33:$B$776,B$119)+'СЕТ СН'!$H$14+СВЦЭМ!$D$10+'СЕТ СН'!$H$6-'СЕТ СН'!$H$26</f>
        <v>907.30281705000004</v>
      </c>
      <c r="C135" s="36">
        <f>SUMIFS(СВЦЭМ!$D$33:$D$776,СВЦЭМ!$A$33:$A$776,$A135,СВЦЭМ!$B$33:$B$776,C$119)+'СЕТ СН'!$H$14+СВЦЭМ!$D$10+'СЕТ СН'!$H$6-'СЕТ СН'!$H$26</f>
        <v>938.64720659</v>
      </c>
      <c r="D135" s="36">
        <f>SUMIFS(СВЦЭМ!$D$33:$D$776,СВЦЭМ!$A$33:$A$776,$A135,СВЦЭМ!$B$33:$B$776,D$119)+'СЕТ СН'!$H$14+СВЦЭМ!$D$10+'СЕТ СН'!$H$6-'СЕТ СН'!$H$26</f>
        <v>957.21957116999999</v>
      </c>
      <c r="E135" s="36">
        <f>SUMIFS(СВЦЭМ!$D$33:$D$776,СВЦЭМ!$A$33:$A$776,$A135,СВЦЭМ!$B$33:$B$776,E$119)+'СЕТ СН'!$H$14+СВЦЭМ!$D$10+'СЕТ СН'!$H$6-'СЕТ СН'!$H$26</f>
        <v>960.28938339000001</v>
      </c>
      <c r="F135" s="36">
        <f>SUMIFS(СВЦЭМ!$D$33:$D$776,СВЦЭМ!$A$33:$A$776,$A135,СВЦЭМ!$B$33:$B$776,F$119)+'СЕТ СН'!$H$14+СВЦЭМ!$D$10+'СЕТ СН'!$H$6-'СЕТ СН'!$H$26</f>
        <v>965.73886946000005</v>
      </c>
      <c r="G135" s="36">
        <f>SUMIFS(СВЦЭМ!$D$33:$D$776,СВЦЭМ!$A$33:$A$776,$A135,СВЦЭМ!$B$33:$B$776,G$119)+'СЕТ СН'!$H$14+СВЦЭМ!$D$10+'СЕТ СН'!$H$6-'СЕТ СН'!$H$26</f>
        <v>962.99044040000001</v>
      </c>
      <c r="H135" s="36">
        <f>SUMIFS(СВЦЭМ!$D$33:$D$776,СВЦЭМ!$A$33:$A$776,$A135,СВЦЭМ!$B$33:$B$776,H$119)+'СЕТ СН'!$H$14+СВЦЭМ!$D$10+'СЕТ СН'!$H$6-'СЕТ СН'!$H$26</f>
        <v>922.27109953000001</v>
      </c>
      <c r="I135" s="36">
        <f>SUMIFS(СВЦЭМ!$D$33:$D$776,СВЦЭМ!$A$33:$A$776,$A135,СВЦЭМ!$B$33:$B$776,I$119)+'СЕТ СН'!$H$14+СВЦЭМ!$D$10+'СЕТ СН'!$H$6-'СЕТ СН'!$H$26</f>
        <v>882.42284225000003</v>
      </c>
      <c r="J135" s="36">
        <f>SUMIFS(СВЦЭМ!$D$33:$D$776,СВЦЭМ!$A$33:$A$776,$A135,СВЦЭМ!$B$33:$B$776,J$119)+'СЕТ СН'!$H$14+СВЦЭМ!$D$10+'СЕТ СН'!$H$6-'СЕТ СН'!$H$26</f>
        <v>863.51321684000004</v>
      </c>
      <c r="K135" s="36">
        <f>SUMIFS(СВЦЭМ!$D$33:$D$776,СВЦЭМ!$A$33:$A$776,$A135,СВЦЭМ!$B$33:$B$776,K$119)+'СЕТ СН'!$H$14+СВЦЭМ!$D$10+'СЕТ СН'!$H$6-'СЕТ СН'!$H$26</f>
        <v>873.57982436000009</v>
      </c>
      <c r="L135" s="36">
        <f>SUMIFS(СВЦЭМ!$D$33:$D$776,СВЦЭМ!$A$33:$A$776,$A135,СВЦЭМ!$B$33:$B$776,L$119)+'СЕТ СН'!$H$14+СВЦЭМ!$D$10+'СЕТ СН'!$H$6-'СЕТ СН'!$H$26</f>
        <v>870.59910442</v>
      </c>
      <c r="M135" s="36">
        <f>SUMIFS(СВЦЭМ!$D$33:$D$776,СВЦЭМ!$A$33:$A$776,$A135,СВЦЭМ!$B$33:$B$776,M$119)+'СЕТ СН'!$H$14+СВЦЭМ!$D$10+'СЕТ СН'!$H$6-'СЕТ СН'!$H$26</f>
        <v>857.73821967000003</v>
      </c>
      <c r="N135" s="36">
        <f>SUMIFS(СВЦЭМ!$D$33:$D$776,СВЦЭМ!$A$33:$A$776,$A135,СВЦЭМ!$B$33:$B$776,N$119)+'СЕТ СН'!$H$14+СВЦЭМ!$D$10+'СЕТ СН'!$H$6-'СЕТ СН'!$H$26</f>
        <v>851.07124620000002</v>
      </c>
      <c r="O135" s="36">
        <f>SUMIFS(СВЦЭМ!$D$33:$D$776,СВЦЭМ!$A$33:$A$776,$A135,СВЦЭМ!$B$33:$B$776,O$119)+'СЕТ СН'!$H$14+СВЦЭМ!$D$10+'СЕТ СН'!$H$6-'СЕТ СН'!$H$26</f>
        <v>852.90247820000002</v>
      </c>
      <c r="P135" s="36">
        <f>SUMIFS(СВЦЭМ!$D$33:$D$776,СВЦЭМ!$A$33:$A$776,$A135,СВЦЭМ!$B$33:$B$776,P$119)+'СЕТ СН'!$H$14+СВЦЭМ!$D$10+'СЕТ СН'!$H$6-'СЕТ СН'!$H$26</f>
        <v>859.08634505999999</v>
      </c>
      <c r="Q135" s="36">
        <f>SUMIFS(СВЦЭМ!$D$33:$D$776,СВЦЭМ!$A$33:$A$776,$A135,СВЦЭМ!$B$33:$B$776,Q$119)+'СЕТ СН'!$H$14+СВЦЭМ!$D$10+'СЕТ СН'!$H$6-'СЕТ СН'!$H$26</f>
        <v>862.27458786</v>
      </c>
      <c r="R135" s="36">
        <f>SUMIFS(СВЦЭМ!$D$33:$D$776,СВЦЭМ!$A$33:$A$776,$A135,СВЦЭМ!$B$33:$B$776,R$119)+'СЕТ СН'!$H$14+СВЦЭМ!$D$10+'СЕТ СН'!$H$6-'СЕТ СН'!$H$26</f>
        <v>831.46192704999999</v>
      </c>
      <c r="S135" s="36">
        <f>SUMIFS(СВЦЭМ!$D$33:$D$776,СВЦЭМ!$A$33:$A$776,$A135,СВЦЭМ!$B$33:$B$776,S$119)+'СЕТ СН'!$H$14+СВЦЭМ!$D$10+'СЕТ СН'!$H$6-'СЕТ СН'!$H$26</f>
        <v>830.81827988999999</v>
      </c>
      <c r="T135" s="36">
        <f>SUMIFS(СВЦЭМ!$D$33:$D$776,СВЦЭМ!$A$33:$A$776,$A135,СВЦЭМ!$B$33:$B$776,T$119)+'СЕТ СН'!$H$14+СВЦЭМ!$D$10+'СЕТ СН'!$H$6-'СЕТ СН'!$H$26</f>
        <v>836.75416409000002</v>
      </c>
      <c r="U135" s="36">
        <f>SUMIFS(СВЦЭМ!$D$33:$D$776,СВЦЭМ!$A$33:$A$776,$A135,СВЦЭМ!$B$33:$B$776,U$119)+'СЕТ СН'!$H$14+СВЦЭМ!$D$10+'СЕТ СН'!$H$6-'СЕТ СН'!$H$26</f>
        <v>856.81100050999999</v>
      </c>
      <c r="V135" s="36">
        <f>SUMIFS(СВЦЭМ!$D$33:$D$776,СВЦЭМ!$A$33:$A$776,$A135,СВЦЭМ!$B$33:$B$776,V$119)+'СЕТ СН'!$H$14+СВЦЭМ!$D$10+'СЕТ СН'!$H$6-'СЕТ СН'!$H$26</f>
        <v>875.15688871000009</v>
      </c>
      <c r="W135" s="36">
        <f>SUMIFS(СВЦЭМ!$D$33:$D$776,СВЦЭМ!$A$33:$A$776,$A135,СВЦЭМ!$B$33:$B$776,W$119)+'СЕТ СН'!$H$14+СВЦЭМ!$D$10+'СЕТ СН'!$H$6-'СЕТ СН'!$H$26</f>
        <v>868.99925269000005</v>
      </c>
      <c r="X135" s="36">
        <f>SUMIFS(СВЦЭМ!$D$33:$D$776,СВЦЭМ!$A$33:$A$776,$A135,СВЦЭМ!$B$33:$B$776,X$119)+'СЕТ СН'!$H$14+СВЦЭМ!$D$10+'СЕТ СН'!$H$6-'СЕТ СН'!$H$26</f>
        <v>835.34158736000006</v>
      </c>
      <c r="Y135" s="36">
        <f>SUMIFS(СВЦЭМ!$D$33:$D$776,СВЦЭМ!$A$33:$A$776,$A135,СВЦЭМ!$B$33:$B$776,Y$119)+'СЕТ СН'!$H$14+СВЦЭМ!$D$10+'СЕТ СН'!$H$6-'СЕТ СН'!$H$26</f>
        <v>792.26917954999999</v>
      </c>
    </row>
    <row r="136" spans="1:25" ht="15.75" x14ac:dyDescent="0.2">
      <c r="A136" s="35">
        <f t="shared" si="3"/>
        <v>43725</v>
      </c>
      <c r="B136" s="36">
        <f>SUMIFS(СВЦЭМ!$D$33:$D$776,СВЦЭМ!$A$33:$A$776,$A136,СВЦЭМ!$B$33:$B$776,B$119)+'СЕТ СН'!$H$14+СВЦЭМ!$D$10+'СЕТ СН'!$H$6-'СЕТ СН'!$H$26</f>
        <v>834.11211206000007</v>
      </c>
      <c r="C136" s="36">
        <f>SUMIFS(СВЦЭМ!$D$33:$D$776,СВЦЭМ!$A$33:$A$776,$A136,СВЦЭМ!$B$33:$B$776,C$119)+'СЕТ СН'!$H$14+СВЦЭМ!$D$10+'СЕТ СН'!$H$6-'СЕТ СН'!$H$26</f>
        <v>857.37784883000006</v>
      </c>
      <c r="D136" s="36">
        <f>SUMIFS(СВЦЭМ!$D$33:$D$776,СВЦЭМ!$A$33:$A$776,$A136,СВЦЭМ!$B$33:$B$776,D$119)+'СЕТ СН'!$H$14+СВЦЭМ!$D$10+'СЕТ СН'!$H$6-'СЕТ СН'!$H$26</f>
        <v>865.62428849000003</v>
      </c>
      <c r="E136" s="36">
        <f>SUMIFS(СВЦЭМ!$D$33:$D$776,СВЦЭМ!$A$33:$A$776,$A136,СВЦЭМ!$B$33:$B$776,E$119)+'СЕТ СН'!$H$14+СВЦЭМ!$D$10+'СЕТ СН'!$H$6-'СЕТ СН'!$H$26</f>
        <v>872.21179941000003</v>
      </c>
      <c r="F136" s="36">
        <f>SUMIFS(СВЦЭМ!$D$33:$D$776,СВЦЭМ!$A$33:$A$776,$A136,СВЦЭМ!$B$33:$B$776,F$119)+'СЕТ СН'!$H$14+СВЦЭМ!$D$10+'СЕТ СН'!$H$6-'СЕТ СН'!$H$26</f>
        <v>879.47377376000009</v>
      </c>
      <c r="G136" s="36">
        <f>SUMIFS(СВЦЭМ!$D$33:$D$776,СВЦЭМ!$A$33:$A$776,$A136,СВЦЭМ!$B$33:$B$776,G$119)+'СЕТ СН'!$H$14+СВЦЭМ!$D$10+'СЕТ СН'!$H$6-'СЕТ СН'!$H$26</f>
        <v>866.32677877000003</v>
      </c>
      <c r="H136" s="36">
        <f>SUMIFS(СВЦЭМ!$D$33:$D$776,СВЦЭМ!$A$33:$A$776,$A136,СВЦЭМ!$B$33:$B$776,H$119)+'СЕТ СН'!$H$14+СВЦЭМ!$D$10+'СЕТ СН'!$H$6-'СЕТ СН'!$H$26</f>
        <v>830.57112018000009</v>
      </c>
      <c r="I136" s="36">
        <f>SUMIFS(СВЦЭМ!$D$33:$D$776,СВЦЭМ!$A$33:$A$776,$A136,СВЦЭМ!$B$33:$B$776,I$119)+'СЕТ СН'!$H$14+СВЦЭМ!$D$10+'СЕТ СН'!$H$6-'СЕТ СН'!$H$26</f>
        <v>846.07712479000008</v>
      </c>
      <c r="J136" s="36">
        <f>SUMIFS(СВЦЭМ!$D$33:$D$776,СВЦЭМ!$A$33:$A$776,$A136,СВЦЭМ!$B$33:$B$776,J$119)+'СЕТ СН'!$H$14+СВЦЭМ!$D$10+'СЕТ СН'!$H$6-'СЕТ СН'!$H$26</f>
        <v>862.22929395000006</v>
      </c>
      <c r="K136" s="36">
        <f>SUMIFS(СВЦЭМ!$D$33:$D$776,СВЦЭМ!$A$33:$A$776,$A136,СВЦЭМ!$B$33:$B$776,K$119)+'СЕТ СН'!$H$14+СВЦЭМ!$D$10+'СЕТ СН'!$H$6-'СЕТ СН'!$H$26</f>
        <v>867.65205608000008</v>
      </c>
      <c r="L136" s="36">
        <f>SUMIFS(СВЦЭМ!$D$33:$D$776,СВЦЭМ!$A$33:$A$776,$A136,СВЦЭМ!$B$33:$B$776,L$119)+'СЕТ СН'!$H$14+СВЦЭМ!$D$10+'СЕТ СН'!$H$6-'СЕТ СН'!$H$26</f>
        <v>857.80062183000007</v>
      </c>
      <c r="M136" s="36">
        <f>SUMIFS(СВЦЭМ!$D$33:$D$776,СВЦЭМ!$A$33:$A$776,$A136,СВЦЭМ!$B$33:$B$776,M$119)+'СЕТ СН'!$H$14+СВЦЭМ!$D$10+'СЕТ СН'!$H$6-'СЕТ СН'!$H$26</f>
        <v>859.96402562000003</v>
      </c>
      <c r="N136" s="36">
        <f>SUMIFS(СВЦЭМ!$D$33:$D$776,СВЦЭМ!$A$33:$A$776,$A136,СВЦЭМ!$B$33:$B$776,N$119)+'СЕТ СН'!$H$14+СВЦЭМ!$D$10+'СЕТ СН'!$H$6-'СЕТ СН'!$H$26</f>
        <v>865.80261451000001</v>
      </c>
      <c r="O136" s="36">
        <f>SUMIFS(СВЦЭМ!$D$33:$D$776,СВЦЭМ!$A$33:$A$776,$A136,СВЦЭМ!$B$33:$B$776,O$119)+'СЕТ СН'!$H$14+СВЦЭМ!$D$10+'СЕТ СН'!$H$6-'СЕТ СН'!$H$26</f>
        <v>873.42434369</v>
      </c>
      <c r="P136" s="36">
        <f>SUMIFS(СВЦЭМ!$D$33:$D$776,СВЦЭМ!$A$33:$A$776,$A136,СВЦЭМ!$B$33:$B$776,P$119)+'СЕТ СН'!$H$14+СВЦЭМ!$D$10+'СЕТ СН'!$H$6-'СЕТ СН'!$H$26</f>
        <v>878.40426984999999</v>
      </c>
      <c r="Q136" s="36">
        <f>SUMIFS(СВЦЭМ!$D$33:$D$776,СВЦЭМ!$A$33:$A$776,$A136,СВЦЭМ!$B$33:$B$776,Q$119)+'СЕТ СН'!$H$14+СВЦЭМ!$D$10+'СЕТ СН'!$H$6-'СЕТ СН'!$H$26</f>
        <v>877.55908790000001</v>
      </c>
      <c r="R136" s="36">
        <f>SUMIFS(СВЦЭМ!$D$33:$D$776,СВЦЭМ!$A$33:$A$776,$A136,СВЦЭМ!$B$33:$B$776,R$119)+'СЕТ СН'!$H$14+СВЦЭМ!$D$10+'СЕТ СН'!$H$6-'СЕТ СН'!$H$26</f>
        <v>834.19788961000006</v>
      </c>
      <c r="S136" s="36">
        <f>SUMIFS(СВЦЭМ!$D$33:$D$776,СВЦЭМ!$A$33:$A$776,$A136,СВЦЭМ!$B$33:$B$776,S$119)+'СЕТ СН'!$H$14+СВЦЭМ!$D$10+'СЕТ СН'!$H$6-'СЕТ СН'!$H$26</f>
        <v>797.40372647000004</v>
      </c>
      <c r="T136" s="36">
        <f>SUMIFS(СВЦЭМ!$D$33:$D$776,СВЦЭМ!$A$33:$A$776,$A136,СВЦЭМ!$B$33:$B$776,T$119)+'СЕТ СН'!$H$14+СВЦЭМ!$D$10+'СЕТ СН'!$H$6-'СЕТ СН'!$H$26</f>
        <v>789.16464840999993</v>
      </c>
      <c r="U136" s="36">
        <f>SUMIFS(СВЦЭМ!$D$33:$D$776,СВЦЭМ!$A$33:$A$776,$A136,СВЦЭМ!$B$33:$B$776,U$119)+'СЕТ СН'!$H$14+СВЦЭМ!$D$10+'СЕТ СН'!$H$6-'СЕТ СН'!$H$26</f>
        <v>797.66255488000002</v>
      </c>
      <c r="V136" s="36">
        <f>SUMIFS(СВЦЭМ!$D$33:$D$776,СВЦЭМ!$A$33:$A$776,$A136,СВЦЭМ!$B$33:$B$776,V$119)+'СЕТ СН'!$H$14+СВЦЭМ!$D$10+'СЕТ СН'!$H$6-'СЕТ СН'!$H$26</f>
        <v>799.77377417000002</v>
      </c>
      <c r="W136" s="36">
        <f>SUMIFS(СВЦЭМ!$D$33:$D$776,СВЦЭМ!$A$33:$A$776,$A136,СВЦЭМ!$B$33:$B$776,W$119)+'СЕТ СН'!$H$14+СВЦЭМ!$D$10+'СЕТ СН'!$H$6-'СЕТ СН'!$H$26</f>
        <v>783.97390399000005</v>
      </c>
      <c r="X136" s="36">
        <f>SUMIFS(СВЦЭМ!$D$33:$D$776,СВЦЭМ!$A$33:$A$776,$A136,СВЦЭМ!$B$33:$B$776,X$119)+'СЕТ СН'!$H$14+СВЦЭМ!$D$10+'СЕТ СН'!$H$6-'СЕТ СН'!$H$26</f>
        <v>801.31703507000009</v>
      </c>
      <c r="Y136" s="36">
        <f>SUMIFS(СВЦЭМ!$D$33:$D$776,СВЦЭМ!$A$33:$A$776,$A136,СВЦЭМ!$B$33:$B$776,Y$119)+'СЕТ СН'!$H$14+СВЦЭМ!$D$10+'СЕТ СН'!$H$6-'СЕТ СН'!$H$26</f>
        <v>874.53170527999998</v>
      </c>
    </row>
    <row r="137" spans="1:25" ht="15.75" x14ac:dyDescent="0.2">
      <c r="A137" s="35">
        <f t="shared" si="3"/>
        <v>43726</v>
      </c>
      <c r="B137" s="36">
        <f>SUMIFS(СВЦЭМ!$D$33:$D$776,СВЦЭМ!$A$33:$A$776,$A137,СВЦЭМ!$B$33:$B$776,B$119)+'СЕТ СН'!$H$14+СВЦЭМ!$D$10+'СЕТ СН'!$H$6-'СЕТ СН'!$H$26</f>
        <v>915.63144605000002</v>
      </c>
      <c r="C137" s="36">
        <f>SUMIFS(СВЦЭМ!$D$33:$D$776,СВЦЭМ!$A$33:$A$776,$A137,СВЦЭМ!$B$33:$B$776,C$119)+'СЕТ СН'!$H$14+СВЦЭМ!$D$10+'СЕТ СН'!$H$6-'СЕТ СН'!$H$26</f>
        <v>918.34774150999999</v>
      </c>
      <c r="D137" s="36">
        <f>SUMIFS(СВЦЭМ!$D$33:$D$776,СВЦЭМ!$A$33:$A$776,$A137,СВЦЭМ!$B$33:$B$776,D$119)+'СЕТ СН'!$H$14+СВЦЭМ!$D$10+'СЕТ СН'!$H$6-'СЕТ СН'!$H$26</f>
        <v>925.10735110000007</v>
      </c>
      <c r="E137" s="36">
        <f>SUMIFS(СВЦЭМ!$D$33:$D$776,СВЦЭМ!$A$33:$A$776,$A137,СВЦЭМ!$B$33:$B$776,E$119)+'СЕТ СН'!$H$14+СВЦЭМ!$D$10+'СЕТ СН'!$H$6-'СЕТ СН'!$H$26</f>
        <v>931.00945176000005</v>
      </c>
      <c r="F137" s="36">
        <f>SUMIFS(СВЦЭМ!$D$33:$D$776,СВЦЭМ!$A$33:$A$776,$A137,СВЦЭМ!$B$33:$B$776,F$119)+'СЕТ СН'!$H$14+СВЦЭМ!$D$10+'СЕТ СН'!$H$6-'СЕТ СН'!$H$26</f>
        <v>931.64924145000009</v>
      </c>
      <c r="G137" s="36">
        <f>SUMIFS(СВЦЭМ!$D$33:$D$776,СВЦЭМ!$A$33:$A$776,$A137,СВЦЭМ!$B$33:$B$776,G$119)+'СЕТ СН'!$H$14+СВЦЭМ!$D$10+'СЕТ СН'!$H$6-'СЕТ СН'!$H$26</f>
        <v>913.05637559000002</v>
      </c>
      <c r="H137" s="36">
        <f>SUMIFS(СВЦЭМ!$D$33:$D$776,СВЦЭМ!$A$33:$A$776,$A137,СВЦЭМ!$B$33:$B$776,H$119)+'СЕТ СН'!$H$14+СВЦЭМ!$D$10+'СЕТ СН'!$H$6-'СЕТ СН'!$H$26</f>
        <v>875.98761280000008</v>
      </c>
      <c r="I137" s="36">
        <f>SUMIFS(СВЦЭМ!$D$33:$D$776,СВЦЭМ!$A$33:$A$776,$A137,СВЦЭМ!$B$33:$B$776,I$119)+'СЕТ СН'!$H$14+СВЦЭМ!$D$10+'СЕТ СН'!$H$6-'СЕТ СН'!$H$26</f>
        <v>835.82717630000002</v>
      </c>
      <c r="J137" s="36">
        <f>SUMIFS(СВЦЭМ!$D$33:$D$776,СВЦЭМ!$A$33:$A$776,$A137,СВЦЭМ!$B$33:$B$776,J$119)+'СЕТ СН'!$H$14+СВЦЭМ!$D$10+'СЕТ СН'!$H$6-'СЕТ СН'!$H$26</f>
        <v>801.76510416000008</v>
      </c>
      <c r="K137" s="36">
        <f>SUMIFS(СВЦЭМ!$D$33:$D$776,СВЦЭМ!$A$33:$A$776,$A137,СВЦЭМ!$B$33:$B$776,K$119)+'СЕТ СН'!$H$14+СВЦЭМ!$D$10+'СЕТ СН'!$H$6-'СЕТ СН'!$H$26</f>
        <v>795.25991824000005</v>
      </c>
      <c r="L137" s="36">
        <f>SUMIFS(СВЦЭМ!$D$33:$D$776,СВЦЭМ!$A$33:$A$776,$A137,СВЦЭМ!$B$33:$B$776,L$119)+'СЕТ СН'!$H$14+СВЦЭМ!$D$10+'СЕТ СН'!$H$6-'СЕТ СН'!$H$26</f>
        <v>790.40160859000002</v>
      </c>
      <c r="M137" s="36">
        <f>SUMIFS(СВЦЭМ!$D$33:$D$776,СВЦЭМ!$A$33:$A$776,$A137,СВЦЭМ!$B$33:$B$776,M$119)+'СЕТ СН'!$H$14+СВЦЭМ!$D$10+'СЕТ СН'!$H$6-'СЕТ СН'!$H$26</f>
        <v>786.94253809999998</v>
      </c>
      <c r="N137" s="36">
        <f>SUMIFS(СВЦЭМ!$D$33:$D$776,СВЦЭМ!$A$33:$A$776,$A137,СВЦЭМ!$B$33:$B$776,N$119)+'СЕТ СН'!$H$14+СВЦЭМ!$D$10+'СЕТ СН'!$H$6-'СЕТ СН'!$H$26</f>
        <v>791.65287222000006</v>
      </c>
      <c r="O137" s="36">
        <f>SUMIFS(СВЦЭМ!$D$33:$D$776,СВЦЭМ!$A$33:$A$776,$A137,СВЦЭМ!$B$33:$B$776,O$119)+'СЕТ СН'!$H$14+СВЦЭМ!$D$10+'СЕТ СН'!$H$6-'СЕТ СН'!$H$26</f>
        <v>800.30466211999999</v>
      </c>
      <c r="P137" s="36">
        <f>SUMIFS(СВЦЭМ!$D$33:$D$776,СВЦЭМ!$A$33:$A$776,$A137,СВЦЭМ!$B$33:$B$776,P$119)+'СЕТ СН'!$H$14+СВЦЭМ!$D$10+'СЕТ СН'!$H$6-'СЕТ СН'!$H$26</f>
        <v>802.67778931000009</v>
      </c>
      <c r="Q137" s="36">
        <f>SUMIFS(СВЦЭМ!$D$33:$D$776,СВЦЭМ!$A$33:$A$776,$A137,СВЦЭМ!$B$33:$B$776,Q$119)+'СЕТ СН'!$H$14+СВЦЭМ!$D$10+'СЕТ СН'!$H$6-'СЕТ СН'!$H$26</f>
        <v>811.92992522000009</v>
      </c>
      <c r="R137" s="36">
        <f>SUMIFS(СВЦЭМ!$D$33:$D$776,СВЦЭМ!$A$33:$A$776,$A137,СВЦЭМ!$B$33:$B$776,R$119)+'СЕТ СН'!$H$14+СВЦЭМ!$D$10+'СЕТ СН'!$H$6-'СЕТ СН'!$H$26</f>
        <v>788.6712971899999</v>
      </c>
      <c r="S137" s="36">
        <f>SUMIFS(СВЦЭМ!$D$33:$D$776,СВЦЭМ!$A$33:$A$776,$A137,СВЦЭМ!$B$33:$B$776,S$119)+'СЕТ СН'!$H$14+СВЦЭМ!$D$10+'СЕТ СН'!$H$6-'СЕТ СН'!$H$26</f>
        <v>775.82022052000002</v>
      </c>
      <c r="T137" s="36">
        <f>SUMIFS(СВЦЭМ!$D$33:$D$776,СВЦЭМ!$A$33:$A$776,$A137,СВЦЭМ!$B$33:$B$776,T$119)+'СЕТ СН'!$H$14+СВЦЭМ!$D$10+'СЕТ СН'!$H$6-'СЕТ СН'!$H$26</f>
        <v>802.73360789000003</v>
      </c>
      <c r="U137" s="36">
        <f>SUMIFS(СВЦЭМ!$D$33:$D$776,СВЦЭМ!$A$33:$A$776,$A137,СВЦЭМ!$B$33:$B$776,U$119)+'СЕТ СН'!$H$14+СВЦЭМ!$D$10+'СЕТ СН'!$H$6-'СЕТ СН'!$H$26</f>
        <v>833.01983321</v>
      </c>
      <c r="V137" s="36">
        <f>SUMIFS(СВЦЭМ!$D$33:$D$776,СВЦЭМ!$A$33:$A$776,$A137,СВЦЭМ!$B$33:$B$776,V$119)+'СЕТ СН'!$H$14+СВЦЭМ!$D$10+'СЕТ СН'!$H$6-'СЕТ СН'!$H$26</f>
        <v>849.88541772000008</v>
      </c>
      <c r="W137" s="36">
        <f>SUMIFS(СВЦЭМ!$D$33:$D$776,СВЦЭМ!$A$33:$A$776,$A137,СВЦЭМ!$B$33:$B$776,W$119)+'СЕТ СН'!$H$14+СВЦЭМ!$D$10+'СЕТ СН'!$H$6-'СЕТ СН'!$H$26</f>
        <v>835.84561365000002</v>
      </c>
      <c r="X137" s="36">
        <f>SUMIFS(СВЦЭМ!$D$33:$D$776,СВЦЭМ!$A$33:$A$776,$A137,СВЦЭМ!$B$33:$B$776,X$119)+'СЕТ СН'!$H$14+СВЦЭМ!$D$10+'СЕТ СН'!$H$6-'СЕТ СН'!$H$26</f>
        <v>803.40233355000009</v>
      </c>
      <c r="Y137" s="36">
        <f>SUMIFS(СВЦЭМ!$D$33:$D$776,СВЦЭМ!$A$33:$A$776,$A137,СВЦЭМ!$B$33:$B$776,Y$119)+'СЕТ СН'!$H$14+СВЦЭМ!$D$10+'СЕТ СН'!$H$6-'СЕТ СН'!$H$26</f>
        <v>824.35150428000009</v>
      </c>
    </row>
    <row r="138" spans="1:25" ht="15.75" x14ac:dyDescent="0.2">
      <c r="A138" s="35">
        <f t="shared" si="3"/>
        <v>43727</v>
      </c>
      <c r="B138" s="36">
        <f>SUMIFS(СВЦЭМ!$D$33:$D$776,СВЦЭМ!$A$33:$A$776,$A138,СВЦЭМ!$B$33:$B$776,B$119)+'СЕТ СН'!$H$14+СВЦЭМ!$D$10+'СЕТ СН'!$H$6-'СЕТ СН'!$H$26</f>
        <v>813.95449310000004</v>
      </c>
      <c r="C138" s="36">
        <f>SUMIFS(СВЦЭМ!$D$33:$D$776,СВЦЭМ!$A$33:$A$776,$A138,СВЦЭМ!$B$33:$B$776,C$119)+'СЕТ СН'!$H$14+СВЦЭМ!$D$10+'СЕТ СН'!$H$6-'СЕТ СН'!$H$26</f>
        <v>836.50849775000006</v>
      </c>
      <c r="D138" s="36">
        <f>SUMIFS(СВЦЭМ!$D$33:$D$776,СВЦЭМ!$A$33:$A$776,$A138,СВЦЭМ!$B$33:$B$776,D$119)+'СЕТ СН'!$H$14+СВЦЭМ!$D$10+'СЕТ СН'!$H$6-'СЕТ СН'!$H$26</f>
        <v>860.83822900000007</v>
      </c>
      <c r="E138" s="36">
        <f>SUMIFS(СВЦЭМ!$D$33:$D$776,СВЦЭМ!$A$33:$A$776,$A138,СВЦЭМ!$B$33:$B$776,E$119)+'СЕТ СН'!$H$14+СВЦЭМ!$D$10+'СЕТ СН'!$H$6-'СЕТ СН'!$H$26</f>
        <v>868.22748386000001</v>
      </c>
      <c r="F138" s="36">
        <f>SUMIFS(СВЦЭМ!$D$33:$D$776,СВЦЭМ!$A$33:$A$776,$A138,СВЦЭМ!$B$33:$B$776,F$119)+'СЕТ СН'!$H$14+СВЦЭМ!$D$10+'СЕТ СН'!$H$6-'СЕТ СН'!$H$26</f>
        <v>870.31432036000001</v>
      </c>
      <c r="G138" s="36">
        <f>SUMIFS(СВЦЭМ!$D$33:$D$776,СВЦЭМ!$A$33:$A$776,$A138,СВЦЭМ!$B$33:$B$776,G$119)+'СЕТ СН'!$H$14+СВЦЭМ!$D$10+'СЕТ СН'!$H$6-'СЕТ СН'!$H$26</f>
        <v>852.52492317000008</v>
      </c>
      <c r="H138" s="36">
        <f>SUMIFS(СВЦЭМ!$D$33:$D$776,СВЦЭМ!$A$33:$A$776,$A138,СВЦЭМ!$B$33:$B$776,H$119)+'СЕТ СН'!$H$14+СВЦЭМ!$D$10+'СЕТ СН'!$H$6-'СЕТ СН'!$H$26</f>
        <v>815.41517533000001</v>
      </c>
      <c r="I138" s="36">
        <f>SUMIFS(СВЦЭМ!$D$33:$D$776,СВЦЭМ!$A$33:$A$776,$A138,СВЦЭМ!$B$33:$B$776,I$119)+'СЕТ СН'!$H$14+СВЦЭМ!$D$10+'СЕТ СН'!$H$6-'СЕТ СН'!$H$26</f>
        <v>775.91744885999992</v>
      </c>
      <c r="J138" s="36">
        <f>SUMIFS(СВЦЭМ!$D$33:$D$776,СВЦЭМ!$A$33:$A$776,$A138,СВЦЭМ!$B$33:$B$776,J$119)+'СЕТ СН'!$H$14+СВЦЭМ!$D$10+'СЕТ СН'!$H$6-'СЕТ СН'!$H$26</f>
        <v>789.81220736</v>
      </c>
      <c r="K138" s="36">
        <f>SUMIFS(СВЦЭМ!$D$33:$D$776,СВЦЭМ!$A$33:$A$776,$A138,СВЦЭМ!$B$33:$B$776,K$119)+'СЕТ СН'!$H$14+СВЦЭМ!$D$10+'СЕТ СН'!$H$6-'СЕТ СН'!$H$26</f>
        <v>856.81058203999999</v>
      </c>
      <c r="L138" s="36">
        <f>SUMIFS(СВЦЭМ!$D$33:$D$776,СВЦЭМ!$A$33:$A$776,$A138,СВЦЭМ!$B$33:$B$776,L$119)+'СЕТ СН'!$H$14+СВЦЭМ!$D$10+'СЕТ СН'!$H$6-'СЕТ СН'!$H$26</f>
        <v>905.85418677000007</v>
      </c>
      <c r="M138" s="36">
        <f>SUMIFS(СВЦЭМ!$D$33:$D$776,СВЦЭМ!$A$33:$A$776,$A138,СВЦЭМ!$B$33:$B$776,M$119)+'СЕТ СН'!$H$14+СВЦЭМ!$D$10+'СЕТ СН'!$H$6-'СЕТ СН'!$H$26</f>
        <v>895.11663086999999</v>
      </c>
      <c r="N138" s="36">
        <f>SUMIFS(СВЦЭМ!$D$33:$D$776,СВЦЭМ!$A$33:$A$776,$A138,СВЦЭМ!$B$33:$B$776,N$119)+'СЕТ СН'!$H$14+СВЦЭМ!$D$10+'СЕТ СН'!$H$6-'СЕТ СН'!$H$26</f>
        <v>903.77160299000002</v>
      </c>
      <c r="O138" s="36">
        <f>SUMIFS(СВЦЭМ!$D$33:$D$776,СВЦЭМ!$A$33:$A$776,$A138,СВЦЭМ!$B$33:$B$776,O$119)+'СЕТ СН'!$H$14+СВЦЭМ!$D$10+'СЕТ СН'!$H$6-'СЕТ СН'!$H$26</f>
        <v>907.95810946000006</v>
      </c>
      <c r="P138" s="36">
        <f>SUMIFS(СВЦЭМ!$D$33:$D$776,СВЦЭМ!$A$33:$A$776,$A138,СВЦЭМ!$B$33:$B$776,P$119)+'СЕТ СН'!$H$14+СВЦЭМ!$D$10+'СЕТ СН'!$H$6-'СЕТ СН'!$H$26</f>
        <v>795.23498632999997</v>
      </c>
      <c r="Q138" s="36">
        <f>SUMIFS(СВЦЭМ!$D$33:$D$776,СВЦЭМ!$A$33:$A$776,$A138,СВЦЭМ!$B$33:$B$776,Q$119)+'СЕТ СН'!$H$14+СВЦЭМ!$D$10+'СЕТ СН'!$H$6-'СЕТ СН'!$H$26</f>
        <v>792.67324680000002</v>
      </c>
      <c r="R138" s="36">
        <f>SUMIFS(СВЦЭМ!$D$33:$D$776,СВЦЭМ!$A$33:$A$776,$A138,СВЦЭМ!$B$33:$B$776,R$119)+'СЕТ СН'!$H$14+СВЦЭМ!$D$10+'СЕТ СН'!$H$6-'СЕТ СН'!$H$26</f>
        <v>793.67528808999998</v>
      </c>
      <c r="S138" s="36">
        <f>SUMIFS(СВЦЭМ!$D$33:$D$776,СВЦЭМ!$A$33:$A$776,$A138,СВЦЭМ!$B$33:$B$776,S$119)+'СЕТ СН'!$H$14+СВЦЭМ!$D$10+'СЕТ СН'!$H$6-'СЕТ СН'!$H$26</f>
        <v>793.02955465000002</v>
      </c>
      <c r="T138" s="36">
        <f>SUMIFS(СВЦЭМ!$D$33:$D$776,СВЦЭМ!$A$33:$A$776,$A138,СВЦЭМ!$B$33:$B$776,T$119)+'СЕТ СН'!$H$14+СВЦЭМ!$D$10+'СЕТ СН'!$H$6-'СЕТ СН'!$H$26</f>
        <v>797.24130632000004</v>
      </c>
      <c r="U138" s="36">
        <f>SUMIFS(СВЦЭМ!$D$33:$D$776,СВЦЭМ!$A$33:$A$776,$A138,СВЦЭМ!$B$33:$B$776,U$119)+'СЕТ СН'!$H$14+СВЦЭМ!$D$10+'СЕТ СН'!$H$6-'СЕТ СН'!$H$26</f>
        <v>812.66885187000003</v>
      </c>
      <c r="V138" s="36">
        <f>SUMIFS(СВЦЭМ!$D$33:$D$776,СВЦЭМ!$A$33:$A$776,$A138,СВЦЭМ!$B$33:$B$776,V$119)+'СЕТ СН'!$H$14+СВЦЭМ!$D$10+'СЕТ СН'!$H$6-'СЕТ СН'!$H$26</f>
        <v>820.50870896000004</v>
      </c>
      <c r="W138" s="36">
        <f>SUMIFS(СВЦЭМ!$D$33:$D$776,СВЦЭМ!$A$33:$A$776,$A138,СВЦЭМ!$B$33:$B$776,W$119)+'СЕТ СН'!$H$14+СВЦЭМ!$D$10+'СЕТ СН'!$H$6-'СЕТ СН'!$H$26</f>
        <v>807.79027517000009</v>
      </c>
      <c r="X138" s="36">
        <f>SUMIFS(СВЦЭМ!$D$33:$D$776,СВЦЭМ!$A$33:$A$776,$A138,СВЦЭМ!$B$33:$B$776,X$119)+'СЕТ СН'!$H$14+СВЦЭМ!$D$10+'СЕТ СН'!$H$6-'СЕТ СН'!$H$26</f>
        <v>777.76263475999997</v>
      </c>
      <c r="Y138" s="36">
        <f>SUMIFS(СВЦЭМ!$D$33:$D$776,СВЦЭМ!$A$33:$A$776,$A138,СВЦЭМ!$B$33:$B$776,Y$119)+'СЕТ СН'!$H$14+СВЦЭМ!$D$10+'СЕТ СН'!$H$6-'СЕТ СН'!$H$26</f>
        <v>820.41646194000009</v>
      </c>
    </row>
    <row r="139" spans="1:25" ht="15.75" x14ac:dyDescent="0.2">
      <c r="A139" s="35">
        <f t="shared" si="3"/>
        <v>43728</v>
      </c>
      <c r="B139" s="36">
        <f>SUMIFS(СВЦЭМ!$D$33:$D$776,СВЦЭМ!$A$33:$A$776,$A139,СВЦЭМ!$B$33:$B$776,B$119)+'СЕТ СН'!$H$14+СВЦЭМ!$D$10+'СЕТ СН'!$H$6-'СЕТ СН'!$H$26</f>
        <v>923.29456397000001</v>
      </c>
      <c r="C139" s="36">
        <f>SUMIFS(СВЦЭМ!$D$33:$D$776,СВЦЭМ!$A$33:$A$776,$A139,СВЦЭМ!$B$33:$B$776,C$119)+'СЕТ СН'!$H$14+СВЦЭМ!$D$10+'СЕТ СН'!$H$6-'СЕТ СН'!$H$26</f>
        <v>959.60438634000002</v>
      </c>
      <c r="D139" s="36">
        <f>SUMIFS(СВЦЭМ!$D$33:$D$776,СВЦЭМ!$A$33:$A$776,$A139,СВЦЭМ!$B$33:$B$776,D$119)+'СЕТ СН'!$H$14+СВЦЭМ!$D$10+'СЕТ СН'!$H$6-'СЕТ СН'!$H$26</f>
        <v>963.26086942000006</v>
      </c>
      <c r="E139" s="36">
        <f>SUMIFS(СВЦЭМ!$D$33:$D$776,СВЦЭМ!$A$33:$A$776,$A139,СВЦЭМ!$B$33:$B$776,E$119)+'СЕТ СН'!$H$14+СВЦЭМ!$D$10+'СЕТ СН'!$H$6-'СЕТ СН'!$H$26</f>
        <v>968.38195837000001</v>
      </c>
      <c r="F139" s="36">
        <f>SUMIFS(СВЦЭМ!$D$33:$D$776,СВЦЭМ!$A$33:$A$776,$A139,СВЦЭМ!$B$33:$B$776,F$119)+'СЕТ СН'!$H$14+СВЦЭМ!$D$10+'СЕТ СН'!$H$6-'СЕТ СН'!$H$26</f>
        <v>972.22296068000003</v>
      </c>
      <c r="G139" s="36">
        <f>SUMIFS(СВЦЭМ!$D$33:$D$776,СВЦЭМ!$A$33:$A$776,$A139,СВЦЭМ!$B$33:$B$776,G$119)+'СЕТ СН'!$H$14+СВЦЭМ!$D$10+'СЕТ СН'!$H$6-'СЕТ СН'!$H$26</f>
        <v>966.59874790000003</v>
      </c>
      <c r="H139" s="36">
        <f>SUMIFS(СВЦЭМ!$D$33:$D$776,СВЦЭМ!$A$33:$A$776,$A139,СВЦЭМ!$B$33:$B$776,H$119)+'СЕТ СН'!$H$14+СВЦЭМ!$D$10+'СЕТ СН'!$H$6-'СЕТ СН'!$H$26</f>
        <v>915.29311963999999</v>
      </c>
      <c r="I139" s="36">
        <f>SUMIFS(СВЦЭМ!$D$33:$D$776,СВЦЭМ!$A$33:$A$776,$A139,СВЦЭМ!$B$33:$B$776,I$119)+'СЕТ СН'!$H$14+СВЦЭМ!$D$10+'СЕТ СН'!$H$6-'СЕТ СН'!$H$26</f>
        <v>876.68773728000008</v>
      </c>
      <c r="J139" s="36">
        <f>SUMIFS(СВЦЭМ!$D$33:$D$776,СВЦЭМ!$A$33:$A$776,$A139,СВЦЭМ!$B$33:$B$776,J$119)+'СЕТ СН'!$H$14+СВЦЭМ!$D$10+'СЕТ СН'!$H$6-'СЕТ СН'!$H$26</f>
        <v>876.33291578000001</v>
      </c>
      <c r="K139" s="36">
        <f>SUMIFS(СВЦЭМ!$D$33:$D$776,СВЦЭМ!$A$33:$A$776,$A139,СВЦЭМ!$B$33:$B$776,K$119)+'СЕТ СН'!$H$14+СВЦЭМ!$D$10+'СЕТ СН'!$H$6-'СЕТ СН'!$H$26</f>
        <v>864.53410552000003</v>
      </c>
      <c r="L139" s="36">
        <f>SUMIFS(СВЦЭМ!$D$33:$D$776,СВЦЭМ!$A$33:$A$776,$A139,СВЦЭМ!$B$33:$B$776,L$119)+'СЕТ СН'!$H$14+СВЦЭМ!$D$10+'СЕТ СН'!$H$6-'СЕТ СН'!$H$26</f>
        <v>865.74611678000008</v>
      </c>
      <c r="M139" s="36">
        <f>SUMIFS(СВЦЭМ!$D$33:$D$776,СВЦЭМ!$A$33:$A$776,$A139,СВЦЭМ!$B$33:$B$776,M$119)+'СЕТ СН'!$H$14+СВЦЭМ!$D$10+'СЕТ СН'!$H$6-'СЕТ СН'!$H$26</f>
        <v>868.60007626000004</v>
      </c>
      <c r="N139" s="36">
        <f>SUMIFS(СВЦЭМ!$D$33:$D$776,СВЦЭМ!$A$33:$A$776,$A139,СВЦЭМ!$B$33:$B$776,N$119)+'СЕТ СН'!$H$14+СВЦЭМ!$D$10+'СЕТ СН'!$H$6-'СЕТ СН'!$H$26</f>
        <v>851.23279780000007</v>
      </c>
      <c r="O139" s="36">
        <f>SUMIFS(СВЦЭМ!$D$33:$D$776,СВЦЭМ!$A$33:$A$776,$A139,СВЦЭМ!$B$33:$B$776,O$119)+'СЕТ СН'!$H$14+СВЦЭМ!$D$10+'СЕТ СН'!$H$6-'СЕТ СН'!$H$26</f>
        <v>852.76202574000001</v>
      </c>
      <c r="P139" s="36">
        <f>SUMIFS(СВЦЭМ!$D$33:$D$776,СВЦЭМ!$A$33:$A$776,$A139,СВЦЭМ!$B$33:$B$776,P$119)+'СЕТ СН'!$H$14+СВЦЭМ!$D$10+'СЕТ СН'!$H$6-'СЕТ СН'!$H$26</f>
        <v>870.19018534000008</v>
      </c>
      <c r="Q139" s="36">
        <f>SUMIFS(СВЦЭМ!$D$33:$D$776,СВЦЭМ!$A$33:$A$776,$A139,СВЦЭМ!$B$33:$B$776,Q$119)+'СЕТ СН'!$H$14+СВЦЭМ!$D$10+'СЕТ СН'!$H$6-'СЕТ СН'!$H$26</f>
        <v>900.44174734000001</v>
      </c>
      <c r="R139" s="36">
        <f>SUMIFS(СВЦЭМ!$D$33:$D$776,СВЦЭМ!$A$33:$A$776,$A139,СВЦЭМ!$B$33:$B$776,R$119)+'СЕТ СН'!$H$14+СВЦЭМ!$D$10+'СЕТ СН'!$H$6-'СЕТ СН'!$H$26</f>
        <v>863.30077763000008</v>
      </c>
      <c r="S139" s="36">
        <f>SUMIFS(СВЦЭМ!$D$33:$D$776,СВЦЭМ!$A$33:$A$776,$A139,СВЦЭМ!$B$33:$B$776,S$119)+'СЕТ СН'!$H$14+СВЦЭМ!$D$10+'СЕТ СН'!$H$6-'СЕТ СН'!$H$26</f>
        <v>830.75351759</v>
      </c>
      <c r="T139" s="36">
        <f>SUMIFS(СВЦЭМ!$D$33:$D$776,СВЦЭМ!$A$33:$A$776,$A139,СВЦЭМ!$B$33:$B$776,T$119)+'СЕТ СН'!$H$14+СВЦЭМ!$D$10+'СЕТ СН'!$H$6-'СЕТ СН'!$H$26</f>
        <v>801.99722978</v>
      </c>
      <c r="U139" s="36">
        <f>SUMIFS(СВЦЭМ!$D$33:$D$776,СВЦЭМ!$A$33:$A$776,$A139,СВЦЭМ!$B$33:$B$776,U$119)+'СЕТ СН'!$H$14+СВЦЭМ!$D$10+'СЕТ СН'!$H$6-'СЕТ СН'!$H$26</f>
        <v>767.25944623999999</v>
      </c>
      <c r="V139" s="36">
        <f>SUMIFS(СВЦЭМ!$D$33:$D$776,СВЦЭМ!$A$33:$A$776,$A139,СВЦЭМ!$B$33:$B$776,V$119)+'СЕТ СН'!$H$14+СВЦЭМ!$D$10+'СЕТ СН'!$H$6-'СЕТ СН'!$H$26</f>
        <v>766.49844370000005</v>
      </c>
      <c r="W139" s="36">
        <f>SUMIFS(СВЦЭМ!$D$33:$D$776,СВЦЭМ!$A$33:$A$776,$A139,СВЦЭМ!$B$33:$B$776,W$119)+'СЕТ СН'!$H$14+СВЦЭМ!$D$10+'СЕТ СН'!$H$6-'СЕТ СН'!$H$26</f>
        <v>761.24011253000003</v>
      </c>
      <c r="X139" s="36">
        <f>SUMIFS(СВЦЭМ!$D$33:$D$776,СВЦЭМ!$A$33:$A$776,$A139,СВЦЭМ!$B$33:$B$776,X$119)+'СЕТ СН'!$H$14+СВЦЭМ!$D$10+'СЕТ СН'!$H$6-'СЕТ СН'!$H$26</f>
        <v>787.35114662000001</v>
      </c>
      <c r="Y139" s="36">
        <f>SUMIFS(СВЦЭМ!$D$33:$D$776,СВЦЭМ!$A$33:$A$776,$A139,СВЦЭМ!$B$33:$B$776,Y$119)+'СЕТ СН'!$H$14+СВЦЭМ!$D$10+'СЕТ СН'!$H$6-'СЕТ СН'!$H$26</f>
        <v>837.24940944000002</v>
      </c>
    </row>
    <row r="140" spans="1:25" ht="15.75" x14ac:dyDescent="0.2">
      <c r="A140" s="35">
        <f t="shared" si="3"/>
        <v>43729</v>
      </c>
      <c r="B140" s="36">
        <f>SUMIFS(СВЦЭМ!$D$33:$D$776,СВЦЭМ!$A$33:$A$776,$A140,СВЦЭМ!$B$33:$B$776,B$119)+'СЕТ СН'!$H$14+СВЦЭМ!$D$10+'СЕТ СН'!$H$6-'СЕТ СН'!$H$26</f>
        <v>893.59214406000001</v>
      </c>
      <c r="C140" s="36">
        <f>SUMIFS(СВЦЭМ!$D$33:$D$776,СВЦЭМ!$A$33:$A$776,$A140,СВЦЭМ!$B$33:$B$776,C$119)+'СЕТ СН'!$H$14+СВЦЭМ!$D$10+'СЕТ СН'!$H$6-'СЕТ СН'!$H$26</f>
        <v>888.67073484000002</v>
      </c>
      <c r="D140" s="36">
        <f>SUMIFS(СВЦЭМ!$D$33:$D$776,СВЦЭМ!$A$33:$A$776,$A140,СВЦЭМ!$B$33:$B$776,D$119)+'СЕТ СН'!$H$14+СВЦЭМ!$D$10+'СЕТ СН'!$H$6-'СЕТ СН'!$H$26</f>
        <v>888.31167191000009</v>
      </c>
      <c r="E140" s="36">
        <f>SUMIFS(СВЦЭМ!$D$33:$D$776,СВЦЭМ!$A$33:$A$776,$A140,СВЦЭМ!$B$33:$B$776,E$119)+'СЕТ СН'!$H$14+СВЦЭМ!$D$10+'СЕТ СН'!$H$6-'СЕТ СН'!$H$26</f>
        <v>899.93712640000001</v>
      </c>
      <c r="F140" s="36">
        <f>SUMIFS(СВЦЭМ!$D$33:$D$776,СВЦЭМ!$A$33:$A$776,$A140,СВЦЭМ!$B$33:$B$776,F$119)+'СЕТ СН'!$H$14+СВЦЭМ!$D$10+'СЕТ СН'!$H$6-'СЕТ СН'!$H$26</f>
        <v>907.72819504000006</v>
      </c>
      <c r="G140" s="36">
        <f>SUMIFS(СВЦЭМ!$D$33:$D$776,СВЦЭМ!$A$33:$A$776,$A140,СВЦЭМ!$B$33:$B$776,G$119)+'СЕТ СН'!$H$14+СВЦЭМ!$D$10+'СЕТ СН'!$H$6-'СЕТ СН'!$H$26</f>
        <v>894.92440981000004</v>
      </c>
      <c r="H140" s="36">
        <f>SUMIFS(СВЦЭМ!$D$33:$D$776,СВЦЭМ!$A$33:$A$776,$A140,СВЦЭМ!$B$33:$B$776,H$119)+'СЕТ СН'!$H$14+СВЦЭМ!$D$10+'СЕТ СН'!$H$6-'СЕТ СН'!$H$26</f>
        <v>870.63338450000003</v>
      </c>
      <c r="I140" s="36">
        <f>SUMIFS(СВЦЭМ!$D$33:$D$776,СВЦЭМ!$A$33:$A$776,$A140,СВЦЭМ!$B$33:$B$776,I$119)+'СЕТ СН'!$H$14+СВЦЭМ!$D$10+'СЕТ СН'!$H$6-'СЕТ СН'!$H$26</f>
        <v>841.52947648000008</v>
      </c>
      <c r="J140" s="36">
        <f>SUMIFS(СВЦЭМ!$D$33:$D$776,СВЦЭМ!$A$33:$A$776,$A140,СВЦЭМ!$B$33:$B$776,J$119)+'СЕТ СН'!$H$14+СВЦЭМ!$D$10+'СЕТ СН'!$H$6-'СЕТ СН'!$H$26</f>
        <v>849.14542554000002</v>
      </c>
      <c r="K140" s="36">
        <f>SUMIFS(СВЦЭМ!$D$33:$D$776,СВЦЭМ!$A$33:$A$776,$A140,СВЦЭМ!$B$33:$B$776,K$119)+'СЕТ СН'!$H$14+СВЦЭМ!$D$10+'СЕТ СН'!$H$6-'СЕТ СН'!$H$26</f>
        <v>896.42447279999999</v>
      </c>
      <c r="L140" s="36">
        <f>SUMIFS(СВЦЭМ!$D$33:$D$776,СВЦЭМ!$A$33:$A$776,$A140,СВЦЭМ!$B$33:$B$776,L$119)+'СЕТ СН'!$H$14+СВЦЭМ!$D$10+'СЕТ СН'!$H$6-'СЕТ СН'!$H$26</f>
        <v>906.18590869000002</v>
      </c>
      <c r="M140" s="36">
        <f>SUMIFS(СВЦЭМ!$D$33:$D$776,СВЦЭМ!$A$33:$A$776,$A140,СВЦЭМ!$B$33:$B$776,M$119)+'СЕТ СН'!$H$14+СВЦЭМ!$D$10+'СЕТ СН'!$H$6-'СЕТ СН'!$H$26</f>
        <v>908.62181356000008</v>
      </c>
      <c r="N140" s="36">
        <f>SUMIFS(СВЦЭМ!$D$33:$D$776,СВЦЭМ!$A$33:$A$776,$A140,СВЦЭМ!$B$33:$B$776,N$119)+'СЕТ СН'!$H$14+СВЦЭМ!$D$10+'СЕТ СН'!$H$6-'СЕТ СН'!$H$26</f>
        <v>898.99910402</v>
      </c>
      <c r="O140" s="36">
        <f>SUMIFS(СВЦЭМ!$D$33:$D$776,СВЦЭМ!$A$33:$A$776,$A140,СВЦЭМ!$B$33:$B$776,O$119)+'СЕТ СН'!$H$14+СВЦЭМ!$D$10+'СЕТ СН'!$H$6-'СЕТ СН'!$H$26</f>
        <v>893.29904110000007</v>
      </c>
      <c r="P140" s="36">
        <f>SUMIFS(СВЦЭМ!$D$33:$D$776,СВЦЭМ!$A$33:$A$776,$A140,СВЦЭМ!$B$33:$B$776,P$119)+'СЕТ СН'!$H$14+СВЦЭМ!$D$10+'СЕТ СН'!$H$6-'СЕТ СН'!$H$26</f>
        <v>895.07434861000002</v>
      </c>
      <c r="Q140" s="36">
        <f>SUMIFS(СВЦЭМ!$D$33:$D$776,СВЦЭМ!$A$33:$A$776,$A140,СВЦЭМ!$B$33:$B$776,Q$119)+'СЕТ СН'!$H$14+СВЦЭМ!$D$10+'СЕТ СН'!$H$6-'СЕТ СН'!$H$26</f>
        <v>894.59082054999999</v>
      </c>
      <c r="R140" s="36">
        <f>SUMIFS(СВЦЭМ!$D$33:$D$776,СВЦЭМ!$A$33:$A$776,$A140,СВЦЭМ!$B$33:$B$776,R$119)+'СЕТ СН'!$H$14+СВЦЭМ!$D$10+'СЕТ СН'!$H$6-'СЕТ СН'!$H$26</f>
        <v>904.30246856000008</v>
      </c>
      <c r="S140" s="36">
        <f>SUMIFS(СВЦЭМ!$D$33:$D$776,СВЦЭМ!$A$33:$A$776,$A140,СВЦЭМ!$B$33:$B$776,S$119)+'СЕТ СН'!$H$14+СВЦЭМ!$D$10+'СЕТ СН'!$H$6-'СЕТ СН'!$H$26</f>
        <v>919.97325770000009</v>
      </c>
      <c r="T140" s="36">
        <f>SUMIFS(СВЦЭМ!$D$33:$D$776,СВЦЭМ!$A$33:$A$776,$A140,СВЦЭМ!$B$33:$B$776,T$119)+'СЕТ СН'!$H$14+СВЦЭМ!$D$10+'СЕТ СН'!$H$6-'СЕТ СН'!$H$26</f>
        <v>943.00712902999999</v>
      </c>
      <c r="U140" s="36">
        <f>SUMIFS(СВЦЭМ!$D$33:$D$776,СВЦЭМ!$A$33:$A$776,$A140,СВЦЭМ!$B$33:$B$776,U$119)+'СЕТ СН'!$H$14+СВЦЭМ!$D$10+'СЕТ СН'!$H$6-'СЕТ СН'!$H$26</f>
        <v>951.21311946000003</v>
      </c>
      <c r="V140" s="36">
        <f>SUMIFS(СВЦЭМ!$D$33:$D$776,СВЦЭМ!$A$33:$A$776,$A140,СВЦЭМ!$B$33:$B$776,V$119)+'СЕТ СН'!$H$14+СВЦЭМ!$D$10+'СЕТ СН'!$H$6-'СЕТ СН'!$H$26</f>
        <v>959.05345086</v>
      </c>
      <c r="W140" s="36">
        <f>SUMIFS(СВЦЭМ!$D$33:$D$776,СВЦЭМ!$A$33:$A$776,$A140,СВЦЭМ!$B$33:$B$776,W$119)+'СЕТ СН'!$H$14+СВЦЭМ!$D$10+'СЕТ СН'!$H$6-'СЕТ СН'!$H$26</f>
        <v>955.14551671000004</v>
      </c>
      <c r="X140" s="36">
        <f>SUMIFS(СВЦЭМ!$D$33:$D$776,СВЦЭМ!$A$33:$A$776,$A140,СВЦЭМ!$B$33:$B$776,X$119)+'СЕТ СН'!$H$14+СВЦЭМ!$D$10+'СЕТ СН'!$H$6-'СЕТ СН'!$H$26</f>
        <v>917.15686550000009</v>
      </c>
      <c r="Y140" s="36">
        <f>SUMIFS(СВЦЭМ!$D$33:$D$776,СВЦЭМ!$A$33:$A$776,$A140,СВЦЭМ!$B$33:$B$776,Y$119)+'СЕТ СН'!$H$14+СВЦЭМ!$D$10+'СЕТ СН'!$H$6-'СЕТ СН'!$H$26</f>
        <v>886.97082266000007</v>
      </c>
    </row>
    <row r="141" spans="1:25" ht="15.75" x14ac:dyDescent="0.2">
      <c r="A141" s="35">
        <f t="shared" si="3"/>
        <v>43730</v>
      </c>
      <c r="B141" s="36">
        <f>SUMIFS(СВЦЭМ!$D$33:$D$776,СВЦЭМ!$A$33:$A$776,$A141,СВЦЭМ!$B$33:$B$776,B$119)+'СЕТ СН'!$H$14+СВЦЭМ!$D$10+'СЕТ СН'!$H$6-'СЕТ СН'!$H$26</f>
        <v>936.01731015000007</v>
      </c>
      <c r="C141" s="36">
        <f>SUMIFS(СВЦЭМ!$D$33:$D$776,СВЦЭМ!$A$33:$A$776,$A141,СВЦЭМ!$B$33:$B$776,C$119)+'СЕТ СН'!$H$14+СВЦЭМ!$D$10+'СЕТ СН'!$H$6-'СЕТ СН'!$H$26</f>
        <v>966.31378548999999</v>
      </c>
      <c r="D141" s="36">
        <f>SUMIFS(СВЦЭМ!$D$33:$D$776,СВЦЭМ!$A$33:$A$776,$A141,СВЦЭМ!$B$33:$B$776,D$119)+'СЕТ СН'!$H$14+СВЦЭМ!$D$10+'СЕТ СН'!$H$6-'СЕТ СН'!$H$26</f>
        <v>979.99846703000003</v>
      </c>
      <c r="E141" s="36">
        <f>SUMIFS(СВЦЭМ!$D$33:$D$776,СВЦЭМ!$A$33:$A$776,$A141,СВЦЭМ!$B$33:$B$776,E$119)+'СЕТ СН'!$H$14+СВЦЭМ!$D$10+'СЕТ СН'!$H$6-'СЕТ СН'!$H$26</f>
        <v>988.70846944000004</v>
      </c>
      <c r="F141" s="36">
        <f>SUMIFS(СВЦЭМ!$D$33:$D$776,СВЦЭМ!$A$33:$A$776,$A141,СВЦЭМ!$B$33:$B$776,F$119)+'СЕТ СН'!$H$14+СВЦЭМ!$D$10+'СЕТ СН'!$H$6-'СЕТ СН'!$H$26</f>
        <v>995.49609869000005</v>
      </c>
      <c r="G141" s="36">
        <f>SUMIFS(СВЦЭМ!$D$33:$D$776,СВЦЭМ!$A$33:$A$776,$A141,СВЦЭМ!$B$33:$B$776,G$119)+'СЕТ СН'!$H$14+СВЦЭМ!$D$10+'СЕТ СН'!$H$6-'СЕТ СН'!$H$26</f>
        <v>998.51048662000005</v>
      </c>
      <c r="H141" s="36">
        <f>SUMIFS(СВЦЭМ!$D$33:$D$776,СВЦЭМ!$A$33:$A$776,$A141,СВЦЭМ!$B$33:$B$776,H$119)+'СЕТ СН'!$H$14+СВЦЭМ!$D$10+'СЕТ СН'!$H$6-'СЕТ СН'!$H$26</f>
        <v>967.80818984000007</v>
      </c>
      <c r="I141" s="36">
        <f>SUMIFS(СВЦЭМ!$D$33:$D$776,СВЦЭМ!$A$33:$A$776,$A141,СВЦЭМ!$B$33:$B$776,I$119)+'СЕТ СН'!$H$14+СВЦЭМ!$D$10+'СЕТ СН'!$H$6-'СЕТ СН'!$H$26</f>
        <v>946.70085426000003</v>
      </c>
      <c r="J141" s="36">
        <f>SUMIFS(СВЦЭМ!$D$33:$D$776,СВЦЭМ!$A$33:$A$776,$A141,СВЦЭМ!$B$33:$B$776,J$119)+'СЕТ СН'!$H$14+СВЦЭМ!$D$10+'СЕТ СН'!$H$6-'СЕТ СН'!$H$26</f>
        <v>916.50730455000007</v>
      </c>
      <c r="K141" s="36">
        <f>SUMIFS(СВЦЭМ!$D$33:$D$776,СВЦЭМ!$A$33:$A$776,$A141,СВЦЭМ!$B$33:$B$776,K$119)+'СЕТ СН'!$H$14+СВЦЭМ!$D$10+'СЕТ СН'!$H$6-'СЕТ СН'!$H$26</f>
        <v>895.64332597999999</v>
      </c>
      <c r="L141" s="36">
        <f>SUMIFS(СВЦЭМ!$D$33:$D$776,СВЦЭМ!$A$33:$A$776,$A141,СВЦЭМ!$B$33:$B$776,L$119)+'СЕТ СН'!$H$14+СВЦЭМ!$D$10+'СЕТ СН'!$H$6-'СЕТ СН'!$H$26</f>
        <v>896.34600081000008</v>
      </c>
      <c r="M141" s="36">
        <f>SUMIFS(СВЦЭМ!$D$33:$D$776,СВЦЭМ!$A$33:$A$776,$A141,СВЦЭМ!$B$33:$B$776,M$119)+'СЕТ СН'!$H$14+СВЦЭМ!$D$10+'СЕТ СН'!$H$6-'СЕТ СН'!$H$26</f>
        <v>891.37780759999998</v>
      </c>
      <c r="N141" s="36">
        <f>SUMIFS(СВЦЭМ!$D$33:$D$776,СВЦЭМ!$A$33:$A$776,$A141,СВЦЭМ!$B$33:$B$776,N$119)+'СЕТ СН'!$H$14+СВЦЭМ!$D$10+'СЕТ СН'!$H$6-'СЕТ СН'!$H$26</f>
        <v>884.67214293000006</v>
      </c>
      <c r="O141" s="36">
        <f>SUMIFS(СВЦЭМ!$D$33:$D$776,СВЦЭМ!$A$33:$A$776,$A141,СВЦЭМ!$B$33:$B$776,O$119)+'СЕТ СН'!$H$14+СВЦЭМ!$D$10+'СЕТ СН'!$H$6-'СЕТ СН'!$H$26</f>
        <v>878.83705861999999</v>
      </c>
      <c r="P141" s="36">
        <f>SUMIFS(СВЦЭМ!$D$33:$D$776,СВЦЭМ!$A$33:$A$776,$A141,СВЦЭМ!$B$33:$B$776,P$119)+'СЕТ СН'!$H$14+СВЦЭМ!$D$10+'СЕТ СН'!$H$6-'СЕТ СН'!$H$26</f>
        <v>877.17336219000003</v>
      </c>
      <c r="Q141" s="36">
        <f>SUMIFS(СВЦЭМ!$D$33:$D$776,СВЦЭМ!$A$33:$A$776,$A141,СВЦЭМ!$B$33:$B$776,Q$119)+'СЕТ СН'!$H$14+СВЦЭМ!$D$10+'СЕТ СН'!$H$6-'СЕТ СН'!$H$26</f>
        <v>871.93078897000009</v>
      </c>
      <c r="R141" s="36">
        <f>SUMIFS(СВЦЭМ!$D$33:$D$776,СВЦЭМ!$A$33:$A$776,$A141,СВЦЭМ!$B$33:$B$776,R$119)+'СЕТ СН'!$H$14+СВЦЭМ!$D$10+'СЕТ СН'!$H$6-'СЕТ СН'!$H$26</f>
        <v>881.47764986000004</v>
      </c>
      <c r="S141" s="36">
        <f>SUMIFS(СВЦЭМ!$D$33:$D$776,СВЦЭМ!$A$33:$A$776,$A141,СВЦЭМ!$B$33:$B$776,S$119)+'СЕТ СН'!$H$14+СВЦЭМ!$D$10+'СЕТ СН'!$H$6-'СЕТ СН'!$H$26</f>
        <v>903.25025933000006</v>
      </c>
      <c r="T141" s="36">
        <f>SUMIFS(СВЦЭМ!$D$33:$D$776,СВЦЭМ!$A$33:$A$776,$A141,СВЦЭМ!$B$33:$B$776,T$119)+'СЕТ СН'!$H$14+СВЦЭМ!$D$10+'СЕТ СН'!$H$6-'СЕТ СН'!$H$26</f>
        <v>921.48903547000009</v>
      </c>
      <c r="U141" s="36">
        <f>SUMIFS(СВЦЭМ!$D$33:$D$776,СВЦЭМ!$A$33:$A$776,$A141,СВЦЭМ!$B$33:$B$776,U$119)+'СЕТ СН'!$H$14+СВЦЭМ!$D$10+'СЕТ СН'!$H$6-'СЕТ СН'!$H$26</f>
        <v>958.19631221000009</v>
      </c>
      <c r="V141" s="36">
        <f>SUMIFS(СВЦЭМ!$D$33:$D$776,СВЦЭМ!$A$33:$A$776,$A141,СВЦЭМ!$B$33:$B$776,V$119)+'СЕТ СН'!$H$14+СВЦЭМ!$D$10+'СЕТ СН'!$H$6-'СЕТ СН'!$H$26</f>
        <v>969.80720167000004</v>
      </c>
      <c r="W141" s="36">
        <f>SUMIFS(СВЦЭМ!$D$33:$D$776,СВЦЭМ!$A$33:$A$776,$A141,СВЦЭМ!$B$33:$B$776,W$119)+'СЕТ СН'!$H$14+СВЦЭМ!$D$10+'СЕТ СН'!$H$6-'СЕТ СН'!$H$26</f>
        <v>965.62023247000002</v>
      </c>
      <c r="X141" s="36">
        <f>SUMIFS(СВЦЭМ!$D$33:$D$776,СВЦЭМ!$A$33:$A$776,$A141,СВЦЭМ!$B$33:$B$776,X$119)+'СЕТ СН'!$H$14+СВЦЭМ!$D$10+'СЕТ СН'!$H$6-'СЕТ СН'!$H$26</f>
        <v>938.12718170000005</v>
      </c>
      <c r="Y141" s="36">
        <f>SUMIFS(СВЦЭМ!$D$33:$D$776,СВЦЭМ!$A$33:$A$776,$A141,СВЦЭМ!$B$33:$B$776,Y$119)+'СЕТ СН'!$H$14+СВЦЭМ!$D$10+'СЕТ СН'!$H$6-'СЕТ СН'!$H$26</f>
        <v>909.25919701000009</v>
      </c>
    </row>
    <row r="142" spans="1:25" ht="15.75" x14ac:dyDescent="0.2">
      <c r="A142" s="35">
        <f t="shared" si="3"/>
        <v>43731</v>
      </c>
      <c r="B142" s="36">
        <f>SUMIFS(СВЦЭМ!$D$33:$D$776,СВЦЭМ!$A$33:$A$776,$A142,СВЦЭМ!$B$33:$B$776,B$119)+'СЕТ СН'!$H$14+СВЦЭМ!$D$10+'СЕТ СН'!$H$6-'СЕТ СН'!$H$26</f>
        <v>969.30692428999998</v>
      </c>
      <c r="C142" s="36">
        <f>SUMIFS(СВЦЭМ!$D$33:$D$776,СВЦЭМ!$A$33:$A$776,$A142,СВЦЭМ!$B$33:$B$776,C$119)+'СЕТ СН'!$H$14+СВЦЭМ!$D$10+'СЕТ СН'!$H$6-'СЕТ СН'!$H$26</f>
        <v>998.11170222999999</v>
      </c>
      <c r="D142" s="36">
        <f>SUMIFS(СВЦЭМ!$D$33:$D$776,СВЦЭМ!$A$33:$A$776,$A142,СВЦЭМ!$B$33:$B$776,D$119)+'СЕТ СН'!$H$14+СВЦЭМ!$D$10+'СЕТ СН'!$H$6-'СЕТ СН'!$H$26</f>
        <v>1027.8314338099999</v>
      </c>
      <c r="E142" s="36">
        <f>SUMIFS(СВЦЭМ!$D$33:$D$776,СВЦЭМ!$A$33:$A$776,$A142,СВЦЭМ!$B$33:$B$776,E$119)+'СЕТ СН'!$H$14+СВЦЭМ!$D$10+'СЕТ СН'!$H$6-'СЕТ СН'!$H$26</f>
        <v>1043.67500122</v>
      </c>
      <c r="F142" s="36">
        <f>SUMIFS(СВЦЭМ!$D$33:$D$776,СВЦЭМ!$A$33:$A$776,$A142,СВЦЭМ!$B$33:$B$776,F$119)+'СЕТ СН'!$H$14+СВЦЭМ!$D$10+'СЕТ СН'!$H$6-'СЕТ СН'!$H$26</f>
        <v>1049.7870378500002</v>
      </c>
      <c r="G142" s="36">
        <f>SUMIFS(СВЦЭМ!$D$33:$D$776,СВЦЭМ!$A$33:$A$776,$A142,СВЦЭМ!$B$33:$B$776,G$119)+'СЕТ СН'!$H$14+СВЦЭМ!$D$10+'СЕТ СН'!$H$6-'СЕТ СН'!$H$26</f>
        <v>1036.13244106</v>
      </c>
      <c r="H142" s="36">
        <f>SUMIFS(СВЦЭМ!$D$33:$D$776,СВЦЭМ!$A$33:$A$776,$A142,СВЦЭМ!$B$33:$B$776,H$119)+'СЕТ СН'!$H$14+СВЦЭМ!$D$10+'СЕТ СН'!$H$6-'СЕТ СН'!$H$26</f>
        <v>989.29192677000003</v>
      </c>
      <c r="I142" s="36">
        <f>SUMIFS(СВЦЭМ!$D$33:$D$776,СВЦЭМ!$A$33:$A$776,$A142,СВЦЭМ!$B$33:$B$776,I$119)+'СЕТ СН'!$H$14+СВЦЭМ!$D$10+'СЕТ СН'!$H$6-'СЕТ СН'!$H$26</f>
        <v>919.63964331</v>
      </c>
      <c r="J142" s="36">
        <f>SUMIFS(СВЦЭМ!$D$33:$D$776,СВЦЭМ!$A$33:$A$776,$A142,СВЦЭМ!$B$33:$B$776,J$119)+'СЕТ СН'!$H$14+СВЦЭМ!$D$10+'СЕТ СН'!$H$6-'СЕТ СН'!$H$26</f>
        <v>902.23120861000007</v>
      </c>
      <c r="K142" s="36">
        <f>SUMIFS(СВЦЭМ!$D$33:$D$776,СВЦЭМ!$A$33:$A$776,$A142,СВЦЭМ!$B$33:$B$776,K$119)+'СЕТ СН'!$H$14+СВЦЭМ!$D$10+'СЕТ СН'!$H$6-'СЕТ СН'!$H$26</f>
        <v>883.22542165000004</v>
      </c>
      <c r="L142" s="36">
        <f>SUMIFS(СВЦЭМ!$D$33:$D$776,СВЦЭМ!$A$33:$A$776,$A142,СВЦЭМ!$B$33:$B$776,L$119)+'СЕТ СН'!$H$14+СВЦЭМ!$D$10+'СЕТ СН'!$H$6-'СЕТ СН'!$H$26</f>
        <v>875.59725392000007</v>
      </c>
      <c r="M142" s="36">
        <f>SUMIFS(СВЦЭМ!$D$33:$D$776,СВЦЭМ!$A$33:$A$776,$A142,СВЦЭМ!$B$33:$B$776,M$119)+'СЕТ СН'!$H$14+СВЦЭМ!$D$10+'СЕТ СН'!$H$6-'СЕТ СН'!$H$26</f>
        <v>880.15098555000009</v>
      </c>
      <c r="N142" s="36">
        <f>SUMIFS(СВЦЭМ!$D$33:$D$776,СВЦЭМ!$A$33:$A$776,$A142,СВЦЭМ!$B$33:$B$776,N$119)+'СЕТ СН'!$H$14+СВЦЭМ!$D$10+'СЕТ СН'!$H$6-'СЕТ СН'!$H$26</f>
        <v>883.54265132</v>
      </c>
      <c r="O142" s="36">
        <f>SUMIFS(СВЦЭМ!$D$33:$D$776,СВЦЭМ!$A$33:$A$776,$A142,СВЦЭМ!$B$33:$B$776,O$119)+'СЕТ СН'!$H$14+СВЦЭМ!$D$10+'СЕТ СН'!$H$6-'СЕТ СН'!$H$26</f>
        <v>888.33759387999999</v>
      </c>
      <c r="P142" s="36">
        <f>SUMIFS(СВЦЭМ!$D$33:$D$776,СВЦЭМ!$A$33:$A$776,$A142,СВЦЭМ!$B$33:$B$776,P$119)+'СЕТ СН'!$H$14+СВЦЭМ!$D$10+'СЕТ СН'!$H$6-'СЕТ СН'!$H$26</f>
        <v>887.95105079000007</v>
      </c>
      <c r="Q142" s="36">
        <f>SUMIFS(СВЦЭМ!$D$33:$D$776,СВЦЭМ!$A$33:$A$776,$A142,СВЦЭМ!$B$33:$B$776,Q$119)+'СЕТ СН'!$H$14+СВЦЭМ!$D$10+'СЕТ СН'!$H$6-'СЕТ СН'!$H$26</f>
        <v>898.90983943000003</v>
      </c>
      <c r="R142" s="36">
        <f>SUMIFS(СВЦЭМ!$D$33:$D$776,СВЦЭМ!$A$33:$A$776,$A142,СВЦЭМ!$B$33:$B$776,R$119)+'СЕТ СН'!$H$14+СВЦЭМ!$D$10+'СЕТ СН'!$H$6-'СЕТ СН'!$H$26</f>
        <v>865.59494813000003</v>
      </c>
      <c r="S142" s="36">
        <f>SUMIFS(СВЦЭМ!$D$33:$D$776,СВЦЭМ!$A$33:$A$776,$A142,СВЦЭМ!$B$33:$B$776,S$119)+'СЕТ СН'!$H$14+СВЦЭМ!$D$10+'СЕТ СН'!$H$6-'СЕТ СН'!$H$26</f>
        <v>821.79763782999999</v>
      </c>
      <c r="T142" s="36">
        <f>SUMIFS(СВЦЭМ!$D$33:$D$776,СВЦЭМ!$A$33:$A$776,$A142,СВЦЭМ!$B$33:$B$776,T$119)+'СЕТ СН'!$H$14+СВЦЭМ!$D$10+'СЕТ СН'!$H$6-'СЕТ СН'!$H$26</f>
        <v>831.5545965</v>
      </c>
      <c r="U142" s="36">
        <f>SUMIFS(СВЦЭМ!$D$33:$D$776,СВЦЭМ!$A$33:$A$776,$A142,СВЦЭМ!$B$33:$B$776,U$119)+'СЕТ СН'!$H$14+СВЦЭМ!$D$10+'СЕТ СН'!$H$6-'СЕТ СН'!$H$26</f>
        <v>868.58006808000005</v>
      </c>
      <c r="V142" s="36">
        <f>SUMIFS(СВЦЭМ!$D$33:$D$776,СВЦЭМ!$A$33:$A$776,$A142,СВЦЭМ!$B$33:$B$776,V$119)+'СЕТ СН'!$H$14+СВЦЭМ!$D$10+'СЕТ СН'!$H$6-'СЕТ СН'!$H$26</f>
        <v>874.21169090000001</v>
      </c>
      <c r="W142" s="36">
        <f>SUMIFS(СВЦЭМ!$D$33:$D$776,СВЦЭМ!$A$33:$A$776,$A142,СВЦЭМ!$B$33:$B$776,W$119)+'СЕТ СН'!$H$14+СВЦЭМ!$D$10+'СЕТ СН'!$H$6-'СЕТ СН'!$H$26</f>
        <v>875.96716053</v>
      </c>
      <c r="X142" s="36">
        <f>SUMIFS(СВЦЭМ!$D$33:$D$776,СВЦЭМ!$A$33:$A$776,$A142,СВЦЭМ!$B$33:$B$776,X$119)+'СЕТ СН'!$H$14+СВЦЭМ!$D$10+'СЕТ СН'!$H$6-'СЕТ СН'!$H$26</f>
        <v>845.26843574000009</v>
      </c>
      <c r="Y142" s="36">
        <f>SUMIFS(СВЦЭМ!$D$33:$D$776,СВЦЭМ!$A$33:$A$776,$A142,СВЦЭМ!$B$33:$B$776,Y$119)+'СЕТ СН'!$H$14+СВЦЭМ!$D$10+'СЕТ СН'!$H$6-'СЕТ СН'!$H$26</f>
        <v>870.71237532000009</v>
      </c>
    </row>
    <row r="143" spans="1:25" ht="15.75" x14ac:dyDescent="0.2">
      <c r="A143" s="35">
        <f t="shared" si="3"/>
        <v>43732</v>
      </c>
      <c r="B143" s="36">
        <f>SUMIFS(СВЦЭМ!$D$33:$D$776,СВЦЭМ!$A$33:$A$776,$A143,СВЦЭМ!$B$33:$B$776,B$119)+'СЕТ СН'!$H$14+СВЦЭМ!$D$10+'СЕТ СН'!$H$6-'СЕТ СН'!$H$26</f>
        <v>971.24120022</v>
      </c>
      <c r="C143" s="36">
        <f>SUMIFS(СВЦЭМ!$D$33:$D$776,СВЦЭМ!$A$33:$A$776,$A143,СВЦЭМ!$B$33:$B$776,C$119)+'СЕТ СН'!$H$14+СВЦЭМ!$D$10+'СЕТ СН'!$H$6-'СЕТ СН'!$H$26</f>
        <v>997.40572703000009</v>
      </c>
      <c r="D143" s="36">
        <f>SUMIFS(СВЦЭМ!$D$33:$D$776,СВЦЭМ!$A$33:$A$776,$A143,СВЦЭМ!$B$33:$B$776,D$119)+'СЕТ СН'!$H$14+СВЦЭМ!$D$10+'СЕТ СН'!$H$6-'СЕТ СН'!$H$26</f>
        <v>1007.60523905</v>
      </c>
      <c r="E143" s="36">
        <f>SUMIFS(СВЦЭМ!$D$33:$D$776,СВЦЭМ!$A$33:$A$776,$A143,СВЦЭМ!$B$33:$B$776,E$119)+'СЕТ СН'!$H$14+СВЦЭМ!$D$10+'СЕТ СН'!$H$6-'СЕТ СН'!$H$26</f>
        <v>1014.76997672</v>
      </c>
      <c r="F143" s="36">
        <f>SUMIFS(СВЦЭМ!$D$33:$D$776,СВЦЭМ!$A$33:$A$776,$A143,СВЦЭМ!$B$33:$B$776,F$119)+'СЕТ СН'!$H$14+СВЦЭМ!$D$10+'СЕТ СН'!$H$6-'СЕТ СН'!$H$26</f>
        <v>1006.7966387800001</v>
      </c>
      <c r="G143" s="36">
        <f>SUMIFS(СВЦЭМ!$D$33:$D$776,СВЦЭМ!$A$33:$A$776,$A143,СВЦЭМ!$B$33:$B$776,G$119)+'СЕТ СН'!$H$14+СВЦЭМ!$D$10+'СЕТ СН'!$H$6-'СЕТ СН'!$H$26</f>
        <v>993.94496034000008</v>
      </c>
      <c r="H143" s="36">
        <f>SUMIFS(СВЦЭМ!$D$33:$D$776,СВЦЭМ!$A$33:$A$776,$A143,СВЦЭМ!$B$33:$B$776,H$119)+'СЕТ СН'!$H$14+СВЦЭМ!$D$10+'СЕТ СН'!$H$6-'СЕТ СН'!$H$26</f>
        <v>952.03884402000006</v>
      </c>
      <c r="I143" s="36">
        <f>SUMIFS(СВЦЭМ!$D$33:$D$776,СВЦЭМ!$A$33:$A$776,$A143,СВЦЭМ!$B$33:$B$776,I$119)+'СЕТ СН'!$H$14+СВЦЭМ!$D$10+'СЕТ СН'!$H$6-'СЕТ СН'!$H$26</f>
        <v>907.51646302000006</v>
      </c>
      <c r="J143" s="36">
        <f>SUMIFS(СВЦЭМ!$D$33:$D$776,СВЦЭМ!$A$33:$A$776,$A143,СВЦЭМ!$B$33:$B$776,J$119)+'СЕТ СН'!$H$14+СВЦЭМ!$D$10+'СЕТ СН'!$H$6-'СЕТ СН'!$H$26</f>
        <v>899.50126905000002</v>
      </c>
      <c r="K143" s="36">
        <f>SUMIFS(СВЦЭМ!$D$33:$D$776,СВЦЭМ!$A$33:$A$776,$A143,СВЦЭМ!$B$33:$B$776,K$119)+'СЕТ СН'!$H$14+СВЦЭМ!$D$10+'СЕТ СН'!$H$6-'СЕТ СН'!$H$26</f>
        <v>903.81741209000006</v>
      </c>
      <c r="L143" s="36">
        <f>SUMIFS(СВЦЭМ!$D$33:$D$776,СВЦЭМ!$A$33:$A$776,$A143,СВЦЭМ!$B$33:$B$776,L$119)+'СЕТ СН'!$H$14+СВЦЭМ!$D$10+'СЕТ СН'!$H$6-'СЕТ СН'!$H$26</f>
        <v>906.28471184</v>
      </c>
      <c r="M143" s="36">
        <f>SUMIFS(СВЦЭМ!$D$33:$D$776,СВЦЭМ!$A$33:$A$776,$A143,СВЦЭМ!$B$33:$B$776,M$119)+'СЕТ СН'!$H$14+СВЦЭМ!$D$10+'СЕТ СН'!$H$6-'СЕТ СН'!$H$26</f>
        <v>898.59038122000004</v>
      </c>
      <c r="N143" s="36">
        <f>SUMIFS(СВЦЭМ!$D$33:$D$776,СВЦЭМ!$A$33:$A$776,$A143,СВЦЭМ!$B$33:$B$776,N$119)+'СЕТ СН'!$H$14+СВЦЭМ!$D$10+'СЕТ СН'!$H$6-'СЕТ СН'!$H$26</f>
        <v>893.03916312000001</v>
      </c>
      <c r="O143" s="36">
        <f>SUMIFS(СВЦЭМ!$D$33:$D$776,СВЦЭМ!$A$33:$A$776,$A143,СВЦЭМ!$B$33:$B$776,O$119)+'СЕТ СН'!$H$14+СВЦЭМ!$D$10+'СЕТ СН'!$H$6-'СЕТ СН'!$H$26</f>
        <v>895.84571090000009</v>
      </c>
      <c r="P143" s="36">
        <f>SUMIFS(СВЦЭМ!$D$33:$D$776,СВЦЭМ!$A$33:$A$776,$A143,СВЦЭМ!$B$33:$B$776,P$119)+'СЕТ СН'!$H$14+СВЦЭМ!$D$10+'СЕТ СН'!$H$6-'СЕТ СН'!$H$26</f>
        <v>895.01569165000001</v>
      </c>
      <c r="Q143" s="36">
        <f>SUMIFS(СВЦЭМ!$D$33:$D$776,СВЦЭМ!$A$33:$A$776,$A143,СВЦЭМ!$B$33:$B$776,Q$119)+'СЕТ СН'!$H$14+СВЦЭМ!$D$10+'СЕТ СН'!$H$6-'СЕТ СН'!$H$26</f>
        <v>894.72462496000003</v>
      </c>
      <c r="R143" s="36">
        <f>SUMIFS(СВЦЭМ!$D$33:$D$776,СВЦЭМ!$A$33:$A$776,$A143,СВЦЭМ!$B$33:$B$776,R$119)+'СЕТ СН'!$H$14+СВЦЭМ!$D$10+'СЕТ СН'!$H$6-'СЕТ СН'!$H$26</f>
        <v>859.39541931000008</v>
      </c>
      <c r="S143" s="36">
        <f>SUMIFS(СВЦЭМ!$D$33:$D$776,СВЦЭМ!$A$33:$A$776,$A143,СВЦЭМ!$B$33:$B$776,S$119)+'СЕТ СН'!$H$14+СВЦЭМ!$D$10+'СЕТ СН'!$H$6-'СЕТ СН'!$H$26</f>
        <v>820.64077689999999</v>
      </c>
      <c r="T143" s="36">
        <f>SUMIFS(СВЦЭМ!$D$33:$D$776,СВЦЭМ!$A$33:$A$776,$A143,СВЦЭМ!$B$33:$B$776,T$119)+'СЕТ СН'!$H$14+СВЦЭМ!$D$10+'СЕТ СН'!$H$6-'СЕТ СН'!$H$26</f>
        <v>828.63008919000004</v>
      </c>
      <c r="U143" s="36">
        <f>SUMIFS(СВЦЭМ!$D$33:$D$776,СВЦЭМ!$A$33:$A$776,$A143,СВЦЭМ!$B$33:$B$776,U$119)+'СЕТ СН'!$H$14+СВЦЭМ!$D$10+'СЕТ СН'!$H$6-'СЕТ СН'!$H$26</f>
        <v>852.55062894000002</v>
      </c>
      <c r="V143" s="36">
        <f>SUMIFS(СВЦЭМ!$D$33:$D$776,СВЦЭМ!$A$33:$A$776,$A143,СВЦЭМ!$B$33:$B$776,V$119)+'СЕТ СН'!$H$14+СВЦЭМ!$D$10+'СЕТ СН'!$H$6-'СЕТ СН'!$H$26</f>
        <v>859.89448457000003</v>
      </c>
      <c r="W143" s="36">
        <f>SUMIFS(СВЦЭМ!$D$33:$D$776,СВЦЭМ!$A$33:$A$776,$A143,СВЦЭМ!$B$33:$B$776,W$119)+'СЕТ СН'!$H$14+СВЦЭМ!$D$10+'СЕТ СН'!$H$6-'СЕТ СН'!$H$26</f>
        <v>849.15901471000006</v>
      </c>
      <c r="X143" s="36">
        <f>SUMIFS(СВЦЭМ!$D$33:$D$776,СВЦЭМ!$A$33:$A$776,$A143,СВЦЭМ!$B$33:$B$776,X$119)+'СЕТ СН'!$H$14+СВЦЭМ!$D$10+'СЕТ СН'!$H$6-'СЕТ СН'!$H$26</f>
        <v>822.08783822999999</v>
      </c>
      <c r="Y143" s="36">
        <f>SUMIFS(СВЦЭМ!$D$33:$D$776,СВЦЭМ!$A$33:$A$776,$A143,СВЦЭМ!$B$33:$B$776,Y$119)+'СЕТ СН'!$H$14+СВЦЭМ!$D$10+'СЕТ СН'!$H$6-'СЕТ СН'!$H$26</f>
        <v>862.77701023999998</v>
      </c>
    </row>
    <row r="144" spans="1:25" ht="15.75" x14ac:dyDescent="0.2">
      <c r="A144" s="35">
        <f t="shared" si="3"/>
        <v>43733</v>
      </c>
      <c r="B144" s="36">
        <f>SUMIFS(СВЦЭМ!$D$33:$D$776,СВЦЭМ!$A$33:$A$776,$A144,СВЦЭМ!$B$33:$B$776,B$119)+'СЕТ СН'!$H$14+СВЦЭМ!$D$10+'СЕТ СН'!$H$6-'СЕТ СН'!$H$26</f>
        <v>916.45809138000004</v>
      </c>
      <c r="C144" s="36">
        <f>SUMIFS(СВЦЭМ!$D$33:$D$776,СВЦЭМ!$A$33:$A$776,$A144,СВЦЭМ!$B$33:$B$776,C$119)+'СЕТ СН'!$H$14+СВЦЭМ!$D$10+'СЕТ СН'!$H$6-'СЕТ СН'!$H$26</f>
        <v>945.68189765</v>
      </c>
      <c r="D144" s="36">
        <f>SUMIFS(СВЦЭМ!$D$33:$D$776,СВЦЭМ!$A$33:$A$776,$A144,СВЦЭМ!$B$33:$B$776,D$119)+'СЕТ СН'!$H$14+СВЦЭМ!$D$10+'СЕТ СН'!$H$6-'СЕТ СН'!$H$26</f>
        <v>963.44520488000001</v>
      </c>
      <c r="E144" s="36">
        <f>SUMIFS(СВЦЭМ!$D$33:$D$776,СВЦЭМ!$A$33:$A$776,$A144,СВЦЭМ!$B$33:$B$776,E$119)+'СЕТ СН'!$H$14+СВЦЭМ!$D$10+'СЕТ СН'!$H$6-'СЕТ СН'!$H$26</f>
        <v>958.33135727000001</v>
      </c>
      <c r="F144" s="36">
        <f>SUMIFS(СВЦЭМ!$D$33:$D$776,СВЦЭМ!$A$33:$A$776,$A144,СВЦЭМ!$B$33:$B$776,F$119)+'СЕТ СН'!$H$14+СВЦЭМ!$D$10+'СЕТ СН'!$H$6-'СЕТ СН'!$H$26</f>
        <v>959.14130107000005</v>
      </c>
      <c r="G144" s="36">
        <f>SUMIFS(СВЦЭМ!$D$33:$D$776,СВЦЭМ!$A$33:$A$776,$A144,СВЦЭМ!$B$33:$B$776,G$119)+'СЕТ СН'!$H$14+СВЦЭМ!$D$10+'СЕТ СН'!$H$6-'СЕТ СН'!$H$26</f>
        <v>945.94073176000006</v>
      </c>
      <c r="H144" s="36">
        <f>SUMIFS(СВЦЭМ!$D$33:$D$776,СВЦЭМ!$A$33:$A$776,$A144,СВЦЭМ!$B$33:$B$776,H$119)+'СЕТ СН'!$H$14+СВЦЭМ!$D$10+'СЕТ СН'!$H$6-'СЕТ СН'!$H$26</f>
        <v>902.18323959000008</v>
      </c>
      <c r="I144" s="36">
        <f>SUMIFS(СВЦЭМ!$D$33:$D$776,СВЦЭМ!$A$33:$A$776,$A144,СВЦЭМ!$B$33:$B$776,I$119)+'СЕТ СН'!$H$14+СВЦЭМ!$D$10+'СЕТ СН'!$H$6-'СЕТ СН'!$H$26</f>
        <v>857.61896653000008</v>
      </c>
      <c r="J144" s="36">
        <f>SUMIFS(СВЦЭМ!$D$33:$D$776,СВЦЭМ!$A$33:$A$776,$A144,СВЦЭМ!$B$33:$B$776,J$119)+'СЕТ СН'!$H$14+СВЦЭМ!$D$10+'СЕТ СН'!$H$6-'СЕТ СН'!$H$26</f>
        <v>832.11163185000009</v>
      </c>
      <c r="K144" s="36">
        <f>SUMIFS(СВЦЭМ!$D$33:$D$776,СВЦЭМ!$A$33:$A$776,$A144,СВЦЭМ!$B$33:$B$776,K$119)+'СЕТ СН'!$H$14+СВЦЭМ!$D$10+'СЕТ СН'!$H$6-'СЕТ СН'!$H$26</f>
        <v>820.74770434000004</v>
      </c>
      <c r="L144" s="36">
        <f>SUMIFS(СВЦЭМ!$D$33:$D$776,СВЦЭМ!$A$33:$A$776,$A144,СВЦЭМ!$B$33:$B$776,L$119)+'СЕТ СН'!$H$14+СВЦЭМ!$D$10+'СЕТ СН'!$H$6-'СЕТ СН'!$H$26</f>
        <v>823.94992174000004</v>
      </c>
      <c r="M144" s="36">
        <f>SUMIFS(СВЦЭМ!$D$33:$D$776,СВЦЭМ!$A$33:$A$776,$A144,СВЦЭМ!$B$33:$B$776,M$119)+'СЕТ СН'!$H$14+СВЦЭМ!$D$10+'СЕТ СН'!$H$6-'СЕТ СН'!$H$26</f>
        <v>833.69361191000007</v>
      </c>
      <c r="N144" s="36">
        <f>SUMIFS(СВЦЭМ!$D$33:$D$776,СВЦЭМ!$A$33:$A$776,$A144,СВЦЭМ!$B$33:$B$776,N$119)+'СЕТ СН'!$H$14+СВЦЭМ!$D$10+'СЕТ СН'!$H$6-'СЕТ СН'!$H$26</f>
        <v>841.34622423000008</v>
      </c>
      <c r="O144" s="36">
        <f>SUMIFS(СВЦЭМ!$D$33:$D$776,СВЦЭМ!$A$33:$A$776,$A144,СВЦЭМ!$B$33:$B$776,O$119)+'СЕТ СН'!$H$14+СВЦЭМ!$D$10+'СЕТ СН'!$H$6-'СЕТ СН'!$H$26</f>
        <v>844.44180464999999</v>
      </c>
      <c r="P144" s="36">
        <f>SUMIFS(СВЦЭМ!$D$33:$D$776,СВЦЭМ!$A$33:$A$776,$A144,СВЦЭМ!$B$33:$B$776,P$119)+'СЕТ СН'!$H$14+СВЦЭМ!$D$10+'СЕТ СН'!$H$6-'СЕТ СН'!$H$26</f>
        <v>853.96530630000007</v>
      </c>
      <c r="Q144" s="36">
        <f>SUMIFS(СВЦЭМ!$D$33:$D$776,СВЦЭМ!$A$33:$A$776,$A144,СВЦЭМ!$B$33:$B$776,Q$119)+'СЕТ СН'!$H$14+СВЦЭМ!$D$10+'СЕТ СН'!$H$6-'СЕТ СН'!$H$26</f>
        <v>857.69209451000006</v>
      </c>
      <c r="R144" s="36">
        <f>SUMIFS(СВЦЭМ!$D$33:$D$776,СВЦЭМ!$A$33:$A$776,$A144,СВЦЭМ!$B$33:$B$776,R$119)+'СЕТ СН'!$H$14+СВЦЭМ!$D$10+'СЕТ СН'!$H$6-'СЕТ СН'!$H$26</f>
        <v>868.44462728000008</v>
      </c>
      <c r="S144" s="36">
        <f>SUMIFS(СВЦЭМ!$D$33:$D$776,СВЦЭМ!$A$33:$A$776,$A144,СВЦЭМ!$B$33:$B$776,S$119)+'СЕТ СН'!$H$14+СВЦЭМ!$D$10+'СЕТ СН'!$H$6-'СЕТ СН'!$H$26</f>
        <v>871.25438570000006</v>
      </c>
      <c r="T144" s="36">
        <f>SUMIFS(СВЦЭМ!$D$33:$D$776,СВЦЭМ!$A$33:$A$776,$A144,СВЦЭМ!$B$33:$B$776,T$119)+'СЕТ СН'!$H$14+СВЦЭМ!$D$10+'СЕТ СН'!$H$6-'СЕТ СН'!$H$26</f>
        <v>868.29437357000006</v>
      </c>
      <c r="U144" s="36">
        <f>SUMIFS(СВЦЭМ!$D$33:$D$776,СВЦЭМ!$A$33:$A$776,$A144,СВЦЭМ!$B$33:$B$776,U$119)+'СЕТ СН'!$H$14+СВЦЭМ!$D$10+'СЕТ СН'!$H$6-'СЕТ СН'!$H$26</f>
        <v>884.09055244000001</v>
      </c>
      <c r="V144" s="36">
        <f>SUMIFS(СВЦЭМ!$D$33:$D$776,СВЦЭМ!$A$33:$A$776,$A144,СВЦЭМ!$B$33:$B$776,V$119)+'СЕТ СН'!$H$14+СВЦЭМ!$D$10+'СЕТ СН'!$H$6-'СЕТ СН'!$H$26</f>
        <v>890.68240684</v>
      </c>
      <c r="W144" s="36">
        <f>SUMIFS(СВЦЭМ!$D$33:$D$776,СВЦЭМ!$A$33:$A$776,$A144,СВЦЭМ!$B$33:$B$776,W$119)+'СЕТ СН'!$H$14+СВЦЭМ!$D$10+'СЕТ СН'!$H$6-'СЕТ СН'!$H$26</f>
        <v>873.63456073999998</v>
      </c>
      <c r="X144" s="36">
        <f>SUMIFS(СВЦЭМ!$D$33:$D$776,СВЦЭМ!$A$33:$A$776,$A144,СВЦЭМ!$B$33:$B$776,X$119)+'СЕТ СН'!$H$14+СВЦЭМ!$D$10+'СЕТ СН'!$H$6-'СЕТ СН'!$H$26</f>
        <v>857.03750299000001</v>
      </c>
      <c r="Y144" s="36">
        <f>SUMIFS(СВЦЭМ!$D$33:$D$776,СВЦЭМ!$A$33:$A$776,$A144,СВЦЭМ!$B$33:$B$776,Y$119)+'СЕТ СН'!$H$14+СВЦЭМ!$D$10+'СЕТ СН'!$H$6-'СЕТ СН'!$H$26</f>
        <v>841.54007652000007</v>
      </c>
    </row>
    <row r="145" spans="1:27" ht="15.75" x14ac:dyDescent="0.2">
      <c r="A145" s="35">
        <f t="shared" si="3"/>
        <v>43734</v>
      </c>
      <c r="B145" s="36">
        <f>SUMIFS(СВЦЭМ!$D$33:$D$776,СВЦЭМ!$A$33:$A$776,$A145,СВЦЭМ!$B$33:$B$776,B$119)+'СЕТ СН'!$H$14+СВЦЭМ!$D$10+'СЕТ СН'!$H$6-'СЕТ СН'!$H$26</f>
        <v>892.93749868999998</v>
      </c>
      <c r="C145" s="36">
        <f>SUMIFS(СВЦЭМ!$D$33:$D$776,СВЦЭМ!$A$33:$A$776,$A145,СВЦЭМ!$B$33:$B$776,C$119)+'СЕТ СН'!$H$14+СВЦЭМ!$D$10+'СЕТ СН'!$H$6-'СЕТ СН'!$H$26</f>
        <v>933.82655305000003</v>
      </c>
      <c r="D145" s="36">
        <f>SUMIFS(СВЦЭМ!$D$33:$D$776,СВЦЭМ!$A$33:$A$776,$A145,СВЦЭМ!$B$33:$B$776,D$119)+'СЕТ СН'!$H$14+СВЦЭМ!$D$10+'СЕТ СН'!$H$6-'СЕТ СН'!$H$26</f>
        <v>962.62220299000001</v>
      </c>
      <c r="E145" s="36">
        <f>SUMIFS(СВЦЭМ!$D$33:$D$776,СВЦЭМ!$A$33:$A$776,$A145,СВЦЭМ!$B$33:$B$776,E$119)+'СЕТ СН'!$H$14+СВЦЭМ!$D$10+'СЕТ СН'!$H$6-'СЕТ СН'!$H$26</f>
        <v>973.94091538999999</v>
      </c>
      <c r="F145" s="36">
        <f>SUMIFS(СВЦЭМ!$D$33:$D$776,СВЦЭМ!$A$33:$A$776,$A145,СВЦЭМ!$B$33:$B$776,F$119)+'СЕТ СН'!$H$14+СВЦЭМ!$D$10+'СЕТ СН'!$H$6-'СЕТ СН'!$H$26</f>
        <v>964.33705730000008</v>
      </c>
      <c r="G145" s="36">
        <f>SUMIFS(СВЦЭМ!$D$33:$D$776,СВЦЭМ!$A$33:$A$776,$A145,СВЦЭМ!$B$33:$B$776,G$119)+'СЕТ СН'!$H$14+СВЦЭМ!$D$10+'СЕТ СН'!$H$6-'СЕТ СН'!$H$26</f>
        <v>954.29965607000008</v>
      </c>
      <c r="H145" s="36">
        <f>SUMIFS(СВЦЭМ!$D$33:$D$776,СВЦЭМ!$A$33:$A$776,$A145,СВЦЭМ!$B$33:$B$776,H$119)+'СЕТ СН'!$H$14+СВЦЭМ!$D$10+'СЕТ СН'!$H$6-'СЕТ СН'!$H$26</f>
        <v>909.67746107000005</v>
      </c>
      <c r="I145" s="36">
        <f>SUMIFS(СВЦЭМ!$D$33:$D$776,СВЦЭМ!$A$33:$A$776,$A145,СВЦЭМ!$B$33:$B$776,I$119)+'СЕТ СН'!$H$14+СВЦЭМ!$D$10+'СЕТ СН'!$H$6-'СЕТ СН'!$H$26</f>
        <v>880.53101079999999</v>
      </c>
      <c r="J145" s="36">
        <f>SUMIFS(СВЦЭМ!$D$33:$D$776,СВЦЭМ!$A$33:$A$776,$A145,СВЦЭМ!$B$33:$B$776,J$119)+'СЕТ СН'!$H$14+СВЦЭМ!$D$10+'СЕТ СН'!$H$6-'СЕТ СН'!$H$26</f>
        <v>887.32043156000009</v>
      </c>
      <c r="K145" s="36">
        <f>SUMIFS(СВЦЭМ!$D$33:$D$776,СВЦЭМ!$A$33:$A$776,$A145,СВЦЭМ!$B$33:$B$776,K$119)+'СЕТ СН'!$H$14+СВЦЭМ!$D$10+'СЕТ СН'!$H$6-'СЕТ СН'!$H$26</f>
        <v>886.29255776000002</v>
      </c>
      <c r="L145" s="36">
        <f>SUMIFS(СВЦЭМ!$D$33:$D$776,СВЦЭМ!$A$33:$A$776,$A145,СВЦЭМ!$B$33:$B$776,L$119)+'СЕТ СН'!$H$14+СВЦЭМ!$D$10+'СЕТ СН'!$H$6-'СЕТ СН'!$H$26</f>
        <v>895.86371467000004</v>
      </c>
      <c r="M145" s="36">
        <f>SUMIFS(СВЦЭМ!$D$33:$D$776,СВЦЭМ!$A$33:$A$776,$A145,СВЦЭМ!$B$33:$B$776,M$119)+'СЕТ СН'!$H$14+СВЦЭМ!$D$10+'СЕТ СН'!$H$6-'СЕТ СН'!$H$26</f>
        <v>887.05256456000006</v>
      </c>
      <c r="N145" s="36">
        <f>SUMIFS(СВЦЭМ!$D$33:$D$776,СВЦЭМ!$A$33:$A$776,$A145,СВЦЭМ!$B$33:$B$776,N$119)+'СЕТ СН'!$H$14+СВЦЭМ!$D$10+'СЕТ СН'!$H$6-'СЕТ СН'!$H$26</f>
        <v>880.24675975000002</v>
      </c>
      <c r="O145" s="36">
        <f>SUMIFS(СВЦЭМ!$D$33:$D$776,СВЦЭМ!$A$33:$A$776,$A145,СВЦЭМ!$B$33:$B$776,O$119)+'СЕТ СН'!$H$14+СВЦЭМ!$D$10+'СЕТ СН'!$H$6-'СЕТ СН'!$H$26</f>
        <v>872.19723389000001</v>
      </c>
      <c r="P145" s="36">
        <f>SUMIFS(СВЦЭМ!$D$33:$D$776,СВЦЭМ!$A$33:$A$776,$A145,СВЦЭМ!$B$33:$B$776,P$119)+'СЕТ СН'!$H$14+СВЦЭМ!$D$10+'СЕТ СН'!$H$6-'СЕТ СН'!$H$26</f>
        <v>878.62190588999999</v>
      </c>
      <c r="Q145" s="36">
        <f>SUMIFS(СВЦЭМ!$D$33:$D$776,СВЦЭМ!$A$33:$A$776,$A145,СВЦЭМ!$B$33:$B$776,Q$119)+'СЕТ СН'!$H$14+СВЦЭМ!$D$10+'СЕТ СН'!$H$6-'СЕТ СН'!$H$26</f>
        <v>877.63921616000005</v>
      </c>
      <c r="R145" s="36">
        <f>SUMIFS(СВЦЭМ!$D$33:$D$776,СВЦЭМ!$A$33:$A$776,$A145,СВЦЭМ!$B$33:$B$776,R$119)+'СЕТ СН'!$H$14+СВЦЭМ!$D$10+'СЕТ СН'!$H$6-'СЕТ СН'!$H$26</f>
        <v>866.72441999</v>
      </c>
      <c r="S145" s="36">
        <f>SUMIFS(СВЦЭМ!$D$33:$D$776,СВЦЭМ!$A$33:$A$776,$A145,СВЦЭМ!$B$33:$B$776,S$119)+'СЕТ СН'!$H$14+СВЦЭМ!$D$10+'СЕТ СН'!$H$6-'СЕТ СН'!$H$26</f>
        <v>811.70724917000007</v>
      </c>
      <c r="T145" s="36">
        <f>SUMIFS(СВЦЭМ!$D$33:$D$776,СВЦЭМ!$A$33:$A$776,$A145,СВЦЭМ!$B$33:$B$776,T$119)+'СЕТ СН'!$H$14+СВЦЭМ!$D$10+'СЕТ СН'!$H$6-'СЕТ СН'!$H$26</f>
        <v>811.82719614000007</v>
      </c>
      <c r="U145" s="36">
        <f>SUMIFS(СВЦЭМ!$D$33:$D$776,СВЦЭМ!$A$33:$A$776,$A145,СВЦЭМ!$B$33:$B$776,U$119)+'СЕТ СН'!$H$14+СВЦЭМ!$D$10+'СЕТ СН'!$H$6-'СЕТ СН'!$H$26</f>
        <v>842.99584083000002</v>
      </c>
      <c r="V145" s="36">
        <f>SUMIFS(СВЦЭМ!$D$33:$D$776,СВЦЭМ!$A$33:$A$776,$A145,СВЦЭМ!$B$33:$B$776,V$119)+'СЕТ СН'!$H$14+СВЦЭМ!$D$10+'СЕТ СН'!$H$6-'СЕТ СН'!$H$26</f>
        <v>857.89883895000003</v>
      </c>
      <c r="W145" s="36">
        <f>SUMIFS(СВЦЭМ!$D$33:$D$776,СВЦЭМ!$A$33:$A$776,$A145,СВЦЭМ!$B$33:$B$776,W$119)+'СЕТ СН'!$H$14+СВЦЭМ!$D$10+'СЕТ СН'!$H$6-'СЕТ СН'!$H$26</f>
        <v>848.27618789000007</v>
      </c>
      <c r="X145" s="36">
        <f>SUMIFS(СВЦЭМ!$D$33:$D$776,СВЦЭМ!$A$33:$A$776,$A145,СВЦЭМ!$B$33:$B$776,X$119)+'СЕТ СН'!$H$14+СВЦЭМ!$D$10+'СЕТ СН'!$H$6-'СЕТ СН'!$H$26</f>
        <v>813.25073412000006</v>
      </c>
      <c r="Y145" s="36">
        <f>SUMIFS(СВЦЭМ!$D$33:$D$776,СВЦЭМ!$A$33:$A$776,$A145,СВЦЭМ!$B$33:$B$776,Y$119)+'СЕТ СН'!$H$14+СВЦЭМ!$D$10+'СЕТ СН'!$H$6-'СЕТ СН'!$H$26</f>
        <v>838.13421263999999</v>
      </c>
    </row>
    <row r="146" spans="1:27" ht="15.75" x14ac:dyDescent="0.2">
      <c r="A146" s="35">
        <f t="shared" si="3"/>
        <v>43735</v>
      </c>
      <c r="B146" s="36">
        <f>SUMIFS(СВЦЭМ!$D$33:$D$776,СВЦЭМ!$A$33:$A$776,$A146,СВЦЭМ!$B$33:$B$776,B$119)+'СЕТ СН'!$H$14+СВЦЭМ!$D$10+'СЕТ СН'!$H$6-'СЕТ СН'!$H$26</f>
        <v>925.97893993000002</v>
      </c>
      <c r="C146" s="36">
        <f>SUMIFS(СВЦЭМ!$D$33:$D$776,СВЦЭМ!$A$33:$A$776,$A146,СВЦЭМ!$B$33:$B$776,C$119)+'СЕТ СН'!$H$14+СВЦЭМ!$D$10+'СЕТ СН'!$H$6-'СЕТ СН'!$H$26</f>
        <v>957.81683753000004</v>
      </c>
      <c r="D146" s="36">
        <f>SUMIFS(СВЦЭМ!$D$33:$D$776,СВЦЭМ!$A$33:$A$776,$A146,СВЦЭМ!$B$33:$B$776,D$119)+'СЕТ СН'!$H$14+СВЦЭМ!$D$10+'СЕТ СН'!$H$6-'СЕТ СН'!$H$26</f>
        <v>983.65360978000001</v>
      </c>
      <c r="E146" s="36">
        <f>SUMIFS(СВЦЭМ!$D$33:$D$776,СВЦЭМ!$A$33:$A$776,$A146,СВЦЭМ!$B$33:$B$776,E$119)+'СЕТ СН'!$H$14+СВЦЭМ!$D$10+'СЕТ СН'!$H$6-'СЕТ СН'!$H$26</f>
        <v>989.05696577000003</v>
      </c>
      <c r="F146" s="36">
        <f>SUMIFS(СВЦЭМ!$D$33:$D$776,СВЦЭМ!$A$33:$A$776,$A146,СВЦЭМ!$B$33:$B$776,F$119)+'СЕТ СН'!$H$14+СВЦЭМ!$D$10+'СЕТ СН'!$H$6-'СЕТ СН'!$H$26</f>
        <v>997.16471515000001</v>
      </c>
      <c r="G146" s="36">
        <f>SUMIFS(СВЦЭМ!$D$33:$D$776,СВЦЭМ!$A$33:$A$776,$A146,СВЦЭМ!$B$33:$B$776,G$119)+'СЕТ СН'!$H$14+СВЦЭМ!$D$10+'СЕТ СН'!$H$6-'СЕТ СН'!$H$26</f>
        <v>974.07254425000008</v>
      </c>
      <c r="H146" s="36">
        <f>SUMIFS(СВЦЭМ!$D$33:$D$776,СВЦЭМ!$A$33:$A$776,$A146,СВЦЭМ!$B$33:$B$776,H$119)+'СЕТ СН'!$H$14+СВЦЭМ!$D$10+'СЕТ СН'!$H$6-'СЕТ СН'!$H$26</f>
        <v>932.89390443000002</v>
      </c>
      <c r="I146" s="36">
        <f>SUMIFS(СВЦЭМ!$D$33:$D$776,СВЦЭМ!$A$33:$A$776,$A146,СВЦЭМ!$B$33:$B$776,I$119)+'СЕТ СН'!$H$14+СВЦЭМ!$D$10+'СЕТ СН'!$H$6-'СЕТ СН'!$H$26</f>
        <v>879.38668717000007</v>
      </c>
      <c r="J146" s="36">
        <f>SUMIFS(СВЦЭМ!$D$33:$D$776,СВЦЭМ!$A$33:$A$776,$A146,СВЦЭМ!$B$33:$B$776,J$119)+'СЕТ СН'!$H$14+СВЦЭМ!$D$10+'СЕТ СН'!$H$6-'СЕТ СН'!$H$26</f>
        <v>903.31026949</v>
      </c>
      <c r="K146" s="36">
        <f>SUMIFS(СВЦЭМ!$D$33:$D$776,СВЦЭМ!$A$33:$A$776,$A146,СВЦЭМ!$B$33:$B$776,K$119)+'СЕТ СН'!$H$14+СВЦЭМ!$D$10+'СЕТ СН'!$H$6-'СЕТ СН'!$H$26</f>
        <v>912.37833333000003</v>
      </c>
      <c r="L146" s="36">
        <f>SUMIFS(СВЦЭМ!$D$33:$D$776,СВЦЭМ!$A$33:$A$776,$A146,СВЦЭМ!$B$33:$B$776,L$119)+'СЕТ СН'!$H$14+СВЦЭМ!$D$10+'СЕТ СН'!$H$6-'СЕТ СН'!$H$26</f>
        <v>907.61292449000007</v>
      </c>
      <c r="M146" s="36">
        <f>SUMIFS(СВЦЭМ!$D$33:$D$776,СВЦЭМ!$A$33:$A$776,$A146,СВЦЭМ!$B$33:$B$776,M$119)+'СЕТ СН'!$H$14+СВЦЭМ!$D$10+'СЕТ СН'!$H$6-'СЕТ СН'!$H$26</f>
        <v>904.47332067000002</v>
      </c>
      <c r="N146" s="36">
        <f>SUMIFS(СВЦЭМ!$D$33:$D$776,СВЦЭМ!$A$33:$A$776,$A146,СВЦЭМ!$B$33:$B$776,N$119)+'СЕТ СН'!$H$14+СВЦЭМ!$D$10+'СЕТ СН'!$H$6-'СЕТ СН'!$H$26</f>
        <v>890.73499588000004</v>
      </c>
      <c r="O146" s="36">
        <f>SUMIFS(СВЦЭМ!$D$33:$D$776,СВЦЭМ!$A$33:$A$776,$A146,СВЦЭМ!$B$33:$B$776,O$119)+'СЕТ СН'!$H$14+СВЦЭМ!$D$10+'СЕТ СН'!$H$6-'СЕТ СН'!$H$26</f>
        <v>888.46039731000008</v>
      </c>
      <c r="P146" s="36">
        <f>SUMIFS(СВЦЭМ!$D$33:$D$776,СВЦЭМ!$A$33:$A$776,$A146,СВЦЭМ!$B$33:$B$776,P$119)+'СЕТ СН'!$H$14+СВЦЭМ!$D$10+'СЕТ СН'!$H$6-'СЕТ СН'!$H$26</f>
        <v>882.41024383000001</v>
      </c>
      <c r="Q146" s="36">
        <f>SUMIFS(СВЦЭМ!$D$33:$D$776,СВЦЭМ!$A$33:$A$776,$A146,СВЦЭМ!$B$33:$B$776,Q$119)+'СЕТ СН'!$H$14+СВЦЭМ!$D$10+'СЕТ СН'!$H$6-'СЕТ СН'!$H$26</f>
        <v>885.52632772000004</v>
      </c>
      <c r="R146" s="36">
        <f>SUMIFS(СВЦЭМ!$D$33:$D$776,СВЦЭМ!$A$33:$A$776,$A146,СВЦЭМ!$B$33:$B$776,R$119)+'СЕТ СН'!$H$14+СВЦЭМ!$D$10+'СЕТ СН'!$H$6-'СЕТ СН'!$H$26</f>
        <v>898.26828059000002</v>
      </c>
      <c r="S146" s="36">
        <f>SUMIFS(СВЦЭМ!$D$33:$D$776,СВЦЭМ!$A$33:$A$776,$A146,СВЦЭМ!$B$33:$B$776,S$119)+'СЕТ СН'!$H$14+СВЦЭМ!$D$10+'СЕТ СН'!$H$6-'СЕТ СН'!$H$26</f>
        <v>899.83756182000002</v>
      </c>
      <c r="T146" s="36">
        <f>SUMIFS(СВЦЭМ!$D$33:$D$776,СВЦЭМ!$A$33:$A$776,$A146,СВЦЭМ!$B$33:$B$776,T$119)+'СЕТ СН'!$H$14+СВЦЭМ!$D$10+'СЕТ СН'!$H$6-'СЕТ СН'!$H$26</f>
        <v>913.12485448000007</v>
      </c>
      <c r="U146" s="36">
        <f>SUMIFS(СВЦЭМ!$D$33:$D$776,СВЦЭМ!$A$33:$A$776,$A146,СВЦЭМ!$B$33:$B$776,U$119)+'СЕТ СН'!$H$14+СВЦЭМ!$D$10+'СЕТ СН'!$H$6-'СЕТ СН'!$H$26</f>
        <v>888.83159512000009</v>
      </c>
      <c r="V146" s="36">
        <f>SUMIFS(СВЦЭМ!$D$33:$D$776,СВЦЭМ!$A$33:$A$776,$A146,СВЦЭМ!$B$33:$B$776,V$119)+'СЕТ СН'!$H$14+СВЦЭМ!$D$10+'СЕТ СН'!$H$6-'СЕТ СН'!$H$26</f>
        <v>852.48822802000007</v>
      </c>
      <c r="W146" s="36">
        <f>SUMIFS(СВЦЭМ!$D$33:$D$776,СВЦЭМ!$A$33:$A$776,$A146,СВЦЭМ!$B$33:$B$776,W$119)+'СЕТ СН'!$H$14+СВЦЭМ!$D$10+'СЕТ СН'!$H$6-'СЕТ СН'!$H$26</f>
        <v>838.99143050999999</v>
      </c>
      <c r="X146" s="36">
        <f>SUMIFS(СВЦЭМ!$D$33:$D$776,СВЦЭМ!$A$33:$A$776,$A146,СВЦЭМ!$B$33:$B$776,X$119)+'СЕТ СН'!$H$14+СВЦЭМ!$D$10+'СЕТ СН'!$H$6-'СЕТ СН'!$H$26</f>
        <v>809.91469602000006</v>
      </c>
      <c r="Y146" s="36">
        <f>SUMIFS(СВЦЭМ!$D$33:$D$776,СВЦЭМ!$A$33:$A$776,$A146,СВЦЭМ!$B$33:$B$776,Y$119)+'СЕТ СН'!$H$14+СВЦЭМ!$D$10+'СЕТ СН'!$H$6-'СЕТ СН'!$H$26</f>
        <v>820.45768700000008</v>
      </c>
    </row>
    <row r="147" spans="1:27" ht="15.75" x14ac:dyDescent="0.2">
      <c r="A147" s="35">
        <f t="shared" si="3"/>
        <v>43736</v>
      </c>
      <c r="B147" s="36">
        <f>SUMIFS(СВЦЭМ!$D$33:$D$776,СВЦЭМ!$A$33:$A$776,$A147,СВЦЭМ!$B$33:$B$776,B$119)+'СЕТ СН'!$H$14+СВЦЭМ!$D$10+'СЕТ СН'!$H$6-'СЕТ СН'!$H$26</f>
        <v>943.11717776</v>
      </c>
      <c r="C147" s="36">
        <f>SUMIFS(СВЦЭМ!$D$33:$D$776,СВЦЭМ!$A$33:$A$776,$A147,СВЦЭМ!$B$33:$B$776,C$119)+'СЕТ СН'!$H$14+СВЦЭМ!$D$10+'СЕТ СН'!$H$6-'СЕТ СН'!$H$26</f>
        <v>964.45743224</v>
      </c>
      <c r="D147" s="36">
        <f>SUMIFS(СВЦЭМ!$D$33:$D$776,СВЦЭМ!$A$33:$A$776,$A147,СВЦЭМ!$B$33:$B$776,D$119)+'СЕТ СН'!$H$14+СВЦЭМ!$D$10+'СЕТ СН'!$H$6-'СЕТ СН'!$H$26</f>
        <v>980.21137149000003</v>
      </c>
      <c r="E147" s="36">
        <f>SUMIFS(СВЦЭМ!$D$33:$D$776,СВЦЭМ!$A$33:$A$776,$A147,СВЦЭМ!$B$33:$B$776,E$119)+'СЕТ СН'!$H$14+СВЦЭМ!$D$10+'СЕТ СН'!$H$6-'СЕТ СН'!$H$26</f>
        <v>982.77750892000006</v>
      </c>
      <c r="F147" s="36">
        <f>SUMIFS(СВЦЭМ!$D$33:$D$776,СВЦЭМ!$A$33:$A$776,$A147,СВЦЭМ!$B$33:$B$776,F$119)+'СЕТ СН'!$H$14+СВЦЭМ!$D$10+'СЕТ СН'!$H$6-'СЕТ СН'!$H$26</f>
        <v>976.58293753999999</v>
      </c>
      <c r="G147" s="36">
        <f>SUMIFS(СВЦЭМ!$D$33:$D$776,СВЦЭМ!$A$33:$A$776,$A147,СВЦЭМ!$B$33:$B$776,G$119)+'СЕТ СН'!$H$14+СВЦЭМ!$D$10+'СЕТ СН'!$H$6-'СЕТ СН'!$H$26</f>
        <v>974.73142943000005</v>
      </c>
      <c r="H147" s="36">
        <f>SUMIFS(СВЦЭМ!$D$33:$D$776,СВЦЭМ!$A$33:$A$776,$A147,СВЦЭМ!$B$33:$B$776,H$119)+'СЕТ СН'!$H$14+СВЦЭМ!$D$10+'СЕТ СН'!$H$6-'СЕТ СН'!$H$26</f>
        <v>956.10429214999999</v>
      </c>
      <c r="I147" s="36">
        <f>SUMIFS(СВЦЭМ!$D$33:$D$776,СВЦЭМ!$A$33:$A$776,$A147,СВЦЭМ!$B$33:$B$776,I$119)+'СЕТ СН'!$H$14+СВЦЭМ!$D$10+'СЕТ СН'!$H$6-'СЕТ СН'!$H$26</f>
        <v>926.16272277000007</v>
      </c>
      <c r="J147" s="36">
        <f>SUMIFS(СВЦЭМ!$D$33:$D$776,СВЦЭМ!$A$33:$A$776,$A147,СВЦЭМ!$B$33:$B$776,J$119)+'СЕТ СН'!$H$14+СВЦЭМ!$D$10+'СЕТ СН'!$H$6-'СЕТ СН'!$H$26</f>
        <v>877.12492928000006</v>
      </c>
      <c r="K147" s="36">
        <f>SUMIFS(СВЦЭМ!$D$33:$D$776,СВЦЭМ!$A$33:$A$776,$A147,СВЦЭМ!$B$33:$B$776,K$119)+'СЕТ СН'!$H$14+СВЦЭМ!$D$10+'СЕТ СН'!$H$6-'СЕТ СН'!$H$26</f>
        <v>885.89770787000009</v>
      </c>
      <c r="L147" s="36">
        <f>SUMIFS(СВЦЭМ!$D$33:$D$776,СВЦЭМ!$A$33:$A$776,$A147,СВЦЭМ!$B$33:$B$776,L$119)+'СЕТ СН'!$H$14+СВЦЭМ!$D$10+'СЕТ СН'!$H$6-'СЕТ СН'!$H$26</f>
        <v>888.66560016000005</v>
      </c>
      <c r="M147" s="36">
        <f>SUMIFS(СВЦЭМ!$D$33:$D$776,СВЦЭМ!$A$33:$A$776,$A147,СВЦЭМ!$B$33:$B$776,M$119)+'СЕТ СН'!$H$14+СВЦЭМ!$D$10+'СЕТ СН'!$H$6-'СЕТ СН'!$H$26</f>
        <v>869.75405358</v>
      </c>
      <c r="N147" s="36">
        <f>SUMIFS(СВЦЭМ!$D$33:$D$776,СВЦЭМ!$A$33:$A$776,$A147,СВЦЭМ!$B$33:$B$776,N$119)+'СЕТ СН'!$H$14+СВЦЭМ!$D$10+'СЕТ СН'!$H$6-'СЕТ СН'!$H$26</f>
        <v>860.81084677000001</v>
      </c>
      <c r="O147" s="36">
        <f>SUMIFS(СВЦЭМ!$D$33:$D$776,СВЦЭМ!$A$33:$A$776,$A147,СВЦЭМ!$B$33:$B$776,O$119)+'СЕТ СН'!$H$14+СВЦЭМ!$D$10+'СЕТ СН'!$H$6-'СЕТ СН'!$H$26</f>
        <v>860.26695126000004</v>
      </c>
      <c r="P147" s="36">
        <f>SUMIFS(СВЦЭМ!$D$33:$D$776,СВЦЭМ!$A$33:$A$776,$A147,СВЦЭМ!$B$33:$B$776,P$119)+'СЕТ СН'!$H$14+СВЦЭМ!$D$10+'СЕТ СН'!$H$6-'СЕТ СН'!$H$26</f>
        <v>862.84187869000004</v>
      </c>
      <c r="Q147" s="36">
        <f>SUMIFS(СВЦЭМ!$D$33:$D$776,СВЦЭМ!$A$33:$A$776,$A147,СВЦЭМ!$B$33:$B$776,Q$119)+'СЕТ СН'!$H$14+СВЦЭМ!$D$10+'СЕТ СН'!$H$6-'СЕТ СН'!$H$26</f>
        <v>867.22986318000005</v>
      </c>
      <c r="R147" s="36">
        <f>SUMIFS(СВЦЭМ!$D$33:$D$776,СВЦЭМ!$A$33:$A$776,$A147,СВЦЭМ!$B$33:$B$776,R$119)+'СЕТ СН'!$H$14+СВЦЭМ!$D$10+'СЕТ СН'!$H$6-'СЕТ СН'!$H$26</f>
        <v>826.40936232000001</v>
      </c>
      <c r="S147" s="36">
        <f>SUMIFS(СВЦЭМ!$D$33:$D$776,СВЦЭМ!$A$33:$A$776,$A147,СВЦЭМ!$B$33:$B$776,S$119)+'СЕТ СН'!$H$14+СВЦЭМ!$D$10+'СЕТ СН'!$H$6-'СЕТ СН'!$H$26</f>
        <v>797.69713861000002</v>
      </c>
      <c r="T147" s="36">
        <f>SUMIFS(СВЦЭМ!$D$33:$D$776,СВЦЭМ!$A$33:$A$776,$A147,СВЦЭМ!$B$33:$B$776,T$119)+'СЕТ СН'!$H$14+СВЦЭМ!$D$10+'СЕТ СН'!$H$6-'СЕТ СН'!$H$26</f>
        <v>808.96423824999999</v>
      </c>
      <c r="U147" s="36">
        <f>SUMIFS(СВЦЭМ!$D$33:$D$776,СВЦЭМ!$A$33:$A$776,$A147,СВЦЭМ!$B$33:$B$776,U$119)+'СЕТ СН'!$H$14+СВЦЭМ!$D$10+'СЕТ СН'!$H$6-'СЕТ СН'!$H$26</f>
        <v>837.91741631000002</v>
      </c>
      <c r="V147" s="36">
        <f>SUMIFS(СВЦЭМ!$D$33:$D$776,СВЦЭМ!$A$33:$A$776,$A147,СВЦЭМ!$B$33:$B$776,V$119)+'СЕТ СН'!$H$14+СВЦЭМ!$D$10+'СЕТ СН'!$H$6-'СЕТ СН'!$H$26</f>
        <v>850.13827174000005</v>
      </c>
      <c r="W147" s="36">
        <f>SUMIFS(СВЦЭМ!$D$33:$D$776,СВЦЭМ!$A$33:$A$776,$A147,СВЦЭМ!$B$33:$B$776,W$119)+'СЕТ СН'!$H$14+СВЦЭМ!$D$10+'СЕТ СН'!$H$6-'СЕТ СН'!$H$26</f>
        <v>840.76662424000006</v>
      </c>
      <c r="X147" s="36">
        <f>SUMIFS(СВЦЭМ!$D$33:$D$776,СВЦЭМ!$A$33:$A$776,$A147,СВЦЭМ!$B$33:$B$776,X$119)+'СЕТ СН'!$H$14+СВЦЭМ!$D$10+'СЕТ СН'!$H$6-'СЕТ СН'!$H$26</f>
        <v>818.24717406000002</v>
      </c>
      <c r="Y147" s="36">
        <f>SUMIFS(СВЦЭМ!$D$33:$D$776,СВЦЭМ!$A$33:$A$776,$A147,СВЦЭМ!$B$33:$B$776,Y$119)+'СЕТ СН'!$H$14+СВЦЭМ!$D$10+'СЕТ СН'!$H$6-'СЕТ СН'!$H$26</f>
        <v>861.77547188000005</v>
      </c>
    </row>
    <row r="148" spans="1:27" ht="15.75" x14ac:dyDescent="0.2">
      <c r="A148" s="35">
        <f t="shared" si="3"/>
        <v>43737</v>
      </c>
      <c r="B148" s="36">
        <f>SUMIFS(СВЦЭМ!$D$33:$D$776,СВЦЭМ!$A$33:$A$776,$A148,СВЦЭМ!$B$33:$B$776,B$119)+'СЕТ СН'!$H$14+СВЦЭМ!$D$10+'СЕТ СН'!$H$6-'СЕТ СН'!$H$26</f>
        <v>928.52505216000009</v>
      </c>
      <c r="C148" s="36">
        <f>SUMIFS(СВЦЭМ!$D$33:$D$776,СВЦЭМ!$A$33:$A$776,$A148,СВЦЭМ!$B$33:$B$776,C$119)+'СЕТ СН'!$H$14+СВЦЭМ!$D$10+'СЕТ СН'!$H$6-'СЕТ СН'!$H$26</f>
        <v>952.33795338000004</v>
      </c>
      <c r="D148" s="36">
        <f>SUMIFS(СВЦЭМ!$D$33:$D$776,СВЦЭМ!$A$33:$A$776,$A148,СВЦЭМ!$B$33:$B$776,D$119)+'СЕТ СН'!$H$14+СВЦЭМ!$D$10+'СЕТ СН'!$H$6-'СЕТ СН'!$H$26</f>
        <v>965.02455365000003</v>
      </c>
      <c r="E148" s="36">
        <f>SUMIFS(СВЦЭМ!$D$33:$D$776,СВЦЭМ!$A$33:$A$776,$A148,СВЦЭМ!$B$33:$B$776,E$119)+'СЕТ СН'!$H$14+СВЦЭМ!$D$10+'СЕТ СН'!$H$6-'СЕТ СН'!$H$26</f>
        <v>971.93087472000002</v>
      </c>
      <c r="F148" s="36">
        <f>SUMIFS(СВЦЭМ!$D$33:$D$776,СВЦЭМ!$A$33:$A$776,$A148,СВЦЭМ!$B$33:$B$776,F$119)+'СЕТ СН'!$H$14+СВЦЭМ!$D$10+'СЕТ СН'!$H$6-'СЕТ СН'!$H$26</f>
        <v>973.70452345000001</v>
      </c>
      <c r="G148" s="36">
        <f>SUMIFS(СВЦЭМ!$D$33:$D$776,СВЦЭМ!$A$33:$A$776,$A148,СВЦЭМ!$B$33:$B$776,G$119)+'СЕТ СН'!$H$14+СВЦЭМ!$D$10+'СЕТ СН'!$H$6-'СЕТ СН'!$H$26</f>
        <v>966.29298162999999</v>
      </c>
      <c r="H148" s="36">
        <f>SUMIFS(СВЦЭМ!$D$33:$D$776,СВЦЭМ!$A$33:$A$776,$A148,СВЦЭМ!$B$33:$B$776,H$119)+'СЕТ СН'!$H$14+СВЦЭМ!$D$10+'СЕТ СН'!$H$6-'СЕТ СН'!$H$26</f>
        <v>949.68976010000006</v>
      </c>
      <c r="I148" s="36">
        <f>SUMIFS(СВЦЭМ!$D$33:$D$776,СВЦЭМ!$A$33:$A$776,$A148,СВЦЭМ!$B$33:$B$776,I$119)+'СЕТ СН'!$H$14+СВЦЭМ!$D$10+'СЕТ СН'!$H$6-'СЕТ СН'!$H$26</f>
        <v>937.08394219000002</v>
      </c>
      <c r="J148" s="36">
        <f>SUMIFS(СВЦЭМ!$D$33:$D$776,СВЦЭМ!$A$33:$A$776,$A148,СВЦЭМ!$B$33:$B$776,J$119)+'СЕТ СН'!$H$14+СВЦЭМ!$D$10+'СЕТ СН'!$H$6-'СЕТ СН'!$H$26</f>
        <v>899.28351544000009</v>
      </c>
      <c r="K148" s="36">
        <f>SUMIFS(СВЦЭМ!$D$33:$D$776,СВЦЭМ!$A$33:$A$776,$A148,СВЦЭМ!$B$33:$B$776,K$119)+'СЕТ СН'!$H$14+СВЦЭМ!$D$10+'СЕТ СН'!$H$6-'СЕТ СН'!$H$26</f>
        <v>876.79116219000002</v>
      </c>
      <c r="L148" s="36">
        <f>SUMIFS(СВЦЭМ!$D$33:$D$776,СВЦЭМ!$A$33:$A$776,$A148,СВЦЭМ!$B$33:$B$776,L$119)+'СЕТ СН'!$H$14+СВЦЭМ!$D$10+'СЕТ СН'!$H$6-'СЕТ СН'!$H$26</f>
        <v>883.21064351000007</v>
      </c>
      <c r="M148" s="36">
        <f>SUMIFS(СВЦЭМ!$D$33:$D$776,СВЦЭМ!$A$33:$A$776,$A148,СВЦЭМ!$B$33:$B$776,M$119)+'СЕТ СН'!$H$14+СВЦЭМ!$D$10+'СЕТ СН'!$H$6-'СЕТ СН'!$H$26</f>
        <v>868.39596318000008</v>
      </c>
      <c r="N148" s="36">
        <f>SUMIFS(СВЦЭМ!$D$33:$D$776,СВЦЭМ!$A$33:$A$776,$A148,СВЦЭМ!$B$33:$B$776,N$119)+'СЕТ СН'!$H$14+СВЦЭМ!$D$10+'СЕТ СН'!$H$6-'СЕТ СН'!$H$26</f>
        <v>865.81492254</v>
      </c>
      <c r="O148" s="36">
        <f>SUMIFS(СВЦЭМ!$D$33:$D$776,СВЦЭМ!$A$33:$A$776,$A148,СВЦЭМ!$B$33:$B$776,O$119)+'СЕТ СН'!$H$14+СВЦЭМ!$D$10+'СЕТ СН'!$H$6-'СЕТ СН'!$H$26</f>
        <v>868.26300268</v>
      </c>
      <c r="P148" s="36">
        <f>SUMIFS(СВЦЭМ!$D$33:$D$776,СВЦЭМ!$A$33:$A$776,$A148,СВЦЭМ!$B$33:$B$776,P$119)+'СЕТ СН'!$H$14+СВЦЭМ!$D$10+'СЕТ СН'!$H$6-'СЕТ СН'!$H$26</f>
        <v>879.65704338</v>
      </c>
      <c r="Q148" s="36">
        <f>SUMIFS(СВЦЭМ!$D$33:$D$776,СВЦЭМ!$A$33:$A$776,$A148,СВЦЭМ!$B$33:$B$776,Q$119)+'СЕТ СН'!$H$14+СВЦЭМ!$D$10+'СЕТ СН'!$H$6-'СЕТ СН'!$H$26</f>
        <v>886.24525374000007</v>
      </c>
      <c r="R148" s="36">
        <f>SUMIFS(СВЦЭМ!$D$33:$D$776,СВЦЭМ!$A$33:$A$776,$A148,СВЦЭМ!$B$33:$B$776,R$119)+'СЕТ СН'!$H$14+СВЦЭМ!$D$10+'СЕТ СН'!$H$6-'СЕТ СН'!$H$26</f>
        <v>844.66733441000008</v>
      </c>
      <c r="S148" s="36">
        <f>SUMIFS(СВЦЭМ!$D$33:$D$776,СВЦЭМ!$A$33:$A$776,$A148,СВЦЭМ!$B$33:$B$776,S$119)+'СЕТ СН'!$H$14+СВЦЭМ!$D$10+'СЕТ СН'!$H$6-'СЕТ СН'!$H$26</f>
        <v>810.27749773000005</v>
      </c>
      <c r="T148" s="36">
        <f>SUMIFS(СВЦЭМ!$D$33:$D$776,СВЦЭМ!$A$33:$A$776,$A148,СВЦЭМ!$B$33:$B$776,T$119)+'СЕТ СН'!$H$14+СВЦЭМ!$D$10+'СЕТ СН'!$H$6-'СЕТ СН'!$H$26</f>
        <v>826.94342718000007</v>
      </c>
      <c r="U148" s="36">
        <f>SUMIFS(СВЦЭМ!$D$33:$D$776,СВЦЭМ!$A$33:$A$776,$A148,СВЦЭМ!$B$33:$B$776,U$119)+'СЕТ СН'!$H$14+СВЦЭМ!$D$10+'СЕТ СН'!$H$6-'СЕТ СН'!$H$26</f>
        <v>859.32482004000008</v>
      </c>
      <c r="V148" s="36">
        <f>SUMIFS(СВЦЭМ!$D$33:$D$776,СВЦЭМ!$A$33:$A$776,$A148,СВЦЭМ!$B$33:$B$776,V$119)+'СЕТ СН'!$H$14+СВЦЭМ!$D$10+'СЕТ СН'!$H$6-'СЕТ СН'!$H$26</f>
        <v>870.81187251000006</v>
      </c>
      <c r="W148" s="36">
        <f>SUMIFS(СВЦЭМ!$D$33:$D$776,СВЦЭМ!$A$33:$A$776,$A148,СВЦЭМ!$B$33:$B$776,W$119)+'СЕТ СН'!$H$14+СВЦЭМ!$D$10+'СЕТ СН'!$H$6-'СЕТ СН'!$H$26</f>
        <v>862.49498663000008</v>
      </c>
      <c r="X148" s="36">
        <f>SUMIFS(СВЦЭМ!$D$33:$D$776,СВЦЭМ!$A$33:$A$776,$A148,СВЦЭМ!$B$33:$B$776,X$119)+'СЕТ СН'!$H$14+СВЦЭМ!$D$10+'СЕТ СН'!$H$6-'СЕТ СН'!$H$26</f>
        <v>827.86179895999999</v>
      </c>
      <c r="Y148" s="36">
        <f>SUMIFS(СВЦЭМ!$D$33:$D$776,СВЦЭМ!$A$33:$A$776,$A148,СВЦЭМ!$B$33:$B$776,Y$119)+'СЕТ СН'!$H$14+СВЦЭМ!$D$10+'СЕТ СН'!$H$6-'СЕТ СН'!$H$26</f>
        <v>822.54828645999999</v>
      </c>
    </row>
    <row r="149" spans="1:27" ht="15.75" x14ac:dyDescent="0.2">
      <c r="A149" s="35">
        <f t="shared" si="3"/>
        <v>43738</v>
      </c>
      <c r="B149" s="36">
        <f>SUMIFS(СВЦЭМ!$D$33:$D$776,СВЦЭМ!$A$33:$A$776,$A149,СВЦЭМ!$B$33:$B$776,B$119)+'СЕТ СН'!$H$14+СВЦЭМ!$D$10+'СЕТ СН'!$H$6-'СЕТ СН'!$H$26</f>
        <v>875.17905093000002</v>
      </c>
      <c r="C149" s="36">
        <f>SUMIFS(СВЦЭМ!$D$33:$D$776,СВЦЭМ!$A$33:$A$776,$A149,СВЦЭМ!$B$33:$B$776,C$119)+'СЕТ СН'!$H$14+СВЦЭМ!$D$10+'СЕТ СН'!$H$6-'СЕТ СН'!$H$26</f>
        <v>908.38326755000003</v>
      </c>
      <c r="D149" s="36">
        <f>SUMIFS(СВЦЭМ!$D$33:$D$776,СВЦЭМ!$A$33:$A$776,$A149,СВЦЭМ!$B$33:$B$776,D$119)+'СЕТ СН'!$H$14+СВЦЭМ!$D$10+'СЕТ СН'!$H$6-'СЕТ СН'!$H$26</f>
        <v>923.84229932000005</v>
      </c>
      <c r="E149" s="36">
        <f>SUMIFS(СВЦЭМ!$D$33:$D$776,СВЦЭМ!$A$33:$A$776,$A149,СВЦЭМ!$B$33:$B$776,E$119)+'СЕТ СН'!$H$14+СВЦЭМ!$D$10+'СЕТ СН'!$H$6-'СЕТ СН'!$H$26</f>
        <v>937.66702182000006</v>
      </c>
      <c r="F149" s="36">
        <f>SUMIFS(СВЦЭМ!$D$33:$D$776,СВЦЭМ!$A$33:$A$776,$A149,СВЦЭМ!$B$33:$B$776,F$119)+'СЕТ СН'!$H$14+СВЦЭМ!$D$10+'СЕТ СН'!$H$6-'СЕТ СН'!$H$26</f>
        <v>930.53199043000006</v>
      </c>
      <c r="G149" s="36">
        <f>SUMIFS(СВЦЭМ!$D$33:$D$776,СВЦЭМ!$A$33:$A$776,$A149,СВЦЭМ!$B$33:$B$776,G$119)+'СЕТ СН'!$H$14+СВЦЭМ!$D$10+'СЕТ СН'!$H$6-'СЕТ СН'!$H$26</f>
        <v>915.37253483000006</v>
      </c>
      <c r="H149" s="36">
        <f>SUMIFS(СВЦЭМ!$D$33:$D$776,СВЦЭМ!$A$33:$A$776,$A149,СВЦЭМ!$B$33:$B$776,H$119)+'СЕТ СН'!$H$14+СВЦЭМ!$D$10+'СЕТ СН'!$H$6-'СЕТ СН'!$H$26</f>
        <v>862.64535709000006</v>
      </c>
      <c r="I149" s="36">
        <f>SUMIFS(СВЦЭМ!$D$33:$D$776,СВЦЭМ!$A$33:$A$776,$A149,СВЦЭМ!$B$33:$B$776,I$119)+'СЕТ СН'!$H$14+СВЦЭМ!$D$10+'СЕТ СН'!$H$6-'СЕТ СН'!$H$26</f>
        <v>850.37483331999999</v>
      </c>
      <c r="J149" s="36">
        <f>SUMIFS(СВЦЭМ!$D$33:$D$776,СВЦЭМ!$A$33:$A$776,$A149,СВЦЭМ!$B$33:$B$776,J$119)+'СЕТ СН'!$H$14+СВЦЭМ!$D$10+'СЕТ СН'!$H$6-'СЕТ СН'!$H$26</f>
        <v>866.10704753000005</v>
      </c>
      <c r="K149" s="36">
        <f>SUMIFS(СВЦЭМ!$D$33:$D$776,СВЦЭМ!$A$33:$A$776,$A149,СВЦЭМ!$B$33:$B$776,K$119)+'СЕТ СН'!$H$14+СВЦЭМ!$D$10+'СЕТ СН'!$H$6-'СЕТ СН'!$H$26</f>
        <v>870.09086343000001</v>
      </c>
      <c r="L149" s="36">
        <f>SUMIFS(СВЦЭМ!$D$33:$D$776,СВЦЭМ!$A$33:$A$776,$A149,СВЦЭМ!$B$33:$B$776,L$119)+'СЕТ СН'!$H$14+СВЦЭМ!$D$10+'СЕТ СН'!$H$6-'СЕТ СН'!$H$26</f>
        <v>864.86872089000008</v>
      </c>
      <c r="M149" s="36">
        <f>SUMIFS(СВЦЭМ!$D$33:$D$776,СВЦЭМ!$A$33:$A$776,$A149,СВЦЭМ!$B$33:$B$776,M$119)+'СЕТ СН'!$H$14+СВЦЭМ!$D$10+'СЕТ СН'!$H$6-'СЕТ СН'!$H$26</f>
        <v>839.85603748000005</v>
      </c>
      <c r="N149" s="36">
        <f>SUMIFS(СВЦЭМ!$D$33:$D$776,СВЦЭМ!$A$33:$A$776,$A149,СВЦЭМ!$B$33:$B$776,N$119)+'СЕТ СН'!$H$14+СВЦЭМ!$D$10+'СЕТ СН'!$H$6-'СЕТ СН'!$H$26</f>
        <v>830.50819064000007</v>
      </c>
      <c r="O149" s="36">
        <f>SUMIFS(СВЦЭМ!$D$33:$D$776,СВЦЭМ!$A$33:$A$776,$A149,СВЦЭМ!$B$33:$B$776,O$119)+'СЕТ СН'!$H$14+СВЦЭМ!$D$10+'СЕТ СН'!$H$6-'СЕТ СН'!$H$26</f>
        <v>811.57693663999999</v>
      </c>
      <c r="P149" s="36">
        <f>SUMIFS(СВЦЭМ!$D$33:$D$776,СВЦЭМ!$A$33:$A$776,$A149,СВЦЭМ!$B$33:$B$776,P$119)+'СЕТ СН'!$H$14+СВЦЭМ!$D$10+'СЕТ СН'!$H$6-'СЕТ СН'!$H$26</f>
        <v>818.45126633000007</v>
      </c>
      <c r="Q149" s="36">
        <f>SUMIFS(СВЦЭМ!$D$33:$D$776,СВЦЭМ!$A$33:$A$776,$A149,СВЦЭМ!$B$33:$B$776,Q$119)+'СЕТ СН'!$H$14+СВЦЭМ!$D$10+'СЕТ СН'!$H$6-'СЕТ СН'!$H$26</f>
        <v>823.99405537000007</v>
      </c>
      <c r="R149" s="36">
        <f>SUMIFS(СВЦЭМ!$D$33:$D$776,СВЦЭМ!$A$33:$A$776,$A149,СВЦЭМ!$B$33:$B$776,R$119)+'СЕТ СН'!$H$14+СВЦЭМ!$D$10+'СЕТ СН'!$H$6-'СЕТ СН'!$H$26</f>
        <v>790.51880707999999</v>
      </c>
      <c r="S149" s="36">
        <f>SUMIFS(СВЦЭМ!$D$33:$D$776,СВЦЭМ!$A$33:$A$776,$A149,СВЦЭМ!$B$33:$B$776,S$119)+'СЕТ СН'!$H$14+СВЦЭМ!$D$10+'СЕТ СН'!$H$6-'СЕТ СН'!$H$26</f>
        <v>796.75741554000001</v>
      </c>
      <c r="T149" s="36">
        <f>SUMIFS(СВЦЭМ!$D$33:$D$776,СВЦЭМ!$A$33:$A$776,$A149,СВЦЭМ!$B$33:$B$776,T$119)+'СЕТ СН'!$H$14+СВЦЭМ!$D$10+'СЕТ СН'!$H$6-'СЕТ СН'!$H$26</f>
        <v>810.65523304999999</v>
      </c>
      <c r="U149" s="36">
        <f>SUMIFS(СВЦЭМ!$D$33:$D$776,СВЦЭМ!$A$33:$A$776,$A149,СВЦЭМ!$B$33:$B$776,U$119)+'СЕТ СН'!$H$14+СВЦЭМ!$D$10+'СЕТ СН'!$H$6-'СЕТ СН'!$H$26</f>
        <v>839.18151197999998</v>
      </c>
      <c r="V149" s="36">
        <f>SUMIFS(СВЦЭМ!$D$33:$D$776,СВЦЭМ!$A$33:$A$776,$A149,СВЦЭМ!$B$33:$B$776,V$119)+'СЕТ СН'!$H$14+СВЦЭМ!$D$10+'СЕТ СН'!$H$6-'СЕТ СН'!$H$26</f>
        <v>844.24267322000003</v>
      </c>
      <c r="W149" s="36">
        <f>SUMIFS(СВЦЭМ!$D$33:$D$776,СВЦЭМ!$A$33:$A$776,$A149,СВЦЭМ!$B$33:$B$776,W$119)+'СЕТ СН'!$H$14+СВЦЭМ!$D$10+'СЕТ СН'!$H$6-'СЕТ СН'!$H$26</f>
        <v>837.22075470000004</v>
      </c>
      <c r="X149" s="36">
        <f>SUMIFS(СВЦЭМ!$D$33:$D$776,СВЦЭМ!$A$33:$A$776,$A149,СВЦЭМ!$B$33:$B$776,X$119)+'СЕТ СН'!$H$14+СВЦЭМ!$D$10+'СЕТ СН'!$H$6-'СЕТ СН'!$H$26</f>
        <v>807.60545032000005</v>
      </c>
      <c r="Y149" s="36">
        <f>SUMIFS(СВЦЭМ!$D$33:$D$776,СВЦЭМ!$A$33:$A$776,$A149,СВЦЭМ!$B$33:$B$776,Y$119)+'СЕТ СН'!$H$14+СВЦЭМ!$D$10+'СЕТ СН'!$H$6-'СЕТ СН'!$H$26</f>
        <v>785.14947694</v>
      </c>
    </row>
    <row r="150" spans="1:27" ht="15.75" hidden="1" x14ac:dyDescent="0.2">
      <c r="A150" s="35">
        <f t="shared" si="3"/>
        <v>43739</v>
      </c>
      <c r="B150" s="36">
        <f>SUMIFS(СВЦЭМ!$D$33:$D$776,СВЦЭМ!$A$33:$A$776,$A150,СВЦЭМ!$B$33:$B$776,B$119)+'СЕТ СН'!$H$14+СВЦЭМ!$D$10+'СЕТ СН'!$H$6-'СЕТ СН'!$H$26</f>
        <v>286.41746390999998</v>
      </c>
      <c r="C150" s="36">
        <f>SUMIFS(СВЦЭМ!$D$33:$D$776,СВЦЭМ!$A$33:$A$776,$A150,СВЦЭМ!$B$33:$B$776,C$119)+'СЕТ СН'!$H$14+СВЦЭМ!$D$10+'СЕТ СН'!$H$6-'СЕТ СН'!$H$26</f>
        <v>286.41746390999998</v>
      </c>
      <c r="D150" s="36">
        <f>SUMIFS(СВЦЭМ!$D$33:$D$776,СВЦЭМ!$A$33:$A$776,$A150,СВЦЭМ!$B$33:$B$776,D$119)+'СЕТ СН'!$H$14+СВЦЭМ!$D$10+'СЕТ СН'!$H$6-'СЕТ СН'!$H$26</f>
        <v>286.41746390999998</v>
      </c>
      <c r="E150" s="36">
        <f>SUMIFS(СВЦЭМ!$D$33:$D$776,СВЦЭМ!$A$33:$A$776,$A150,СВЦЭМ!$B$33:$B$776,E$119)+'СЕТ СН'!$H$14+СВЦЭМ!$D$10+'СЕТ СН'!$H$6-'СЕТ СН'!$H$26</f>
        <v>286.41746390999998</v>
      </c>
      <c r="F150" s="36">
        <f>SUMIFS(СВЦЭМ!$D$33:$D$776,СВЦЭМ!$A$33:$A$776,$A150,СВЦЭМ!$B$33:$B$776,F$119)+'СЕТ СН'!$H$14+СВЦЭМ!$D$10+'СЕТ СН'!$H$6-'СЕТ СН'!$H$26</f>
        <v>286.41746390999998</v>
      </c>
      <c r="G150" s="36">
        <f>SUMIFS(СВЦЭМ!$D$33:$D$776,СВЦЭМ!$A$33:$A$776,$A150,СВЦЭМ!$B$33:$B$776,G$119)+'СЕТ СН'!$H$14+СВЦЭМ!$D$10+'СЕТ СН'!$H$6-'СЕТ СН'!$H$26</f>
        <v>286.41746390999998</v>
      </c>
      <c r="H150" s="36">
        <f>SUMIFS(СВЦЭМ!$D$33:$D$776,СВЦЭМ!$A$33:$A$776,$A150,СВЦЭМ!$B$33:$B$776,H$119)+'СЕТ СН'!$H$14+СВЦЭМ!$D$10+'СЕТ СН'!$H$6-'СЕТ СН'!$H$26</f>
        <v>286.41746390999998</v>
      </c>
      <c r="I150" s="36">
        <f>SUMIFS(СВЦЭМ!$D$33:$D$776,СВЦЭМ!$A$33:$A$776,$A150,СВЦЭМ!$B$33:$B$776,I$119)+'СЕТ СН'!$H$14+СВЦЭМ!$D$10+'СЕТ СН'!$H$6-'СЕТ СН'!$H$26</f>
        <v>286.41746390999998</v>
      </c>
      <c r="J150" s="36">
        <f>SUMIFS(СВЦЭМ!$D$33:$D$776,СВЦЭМ!$A$33:$A$776,$A150,СВЦЭМ!$B$33:$B$776,J$119)+'СЕТ СН'!$H$14+СВЦЭМ!$D$10+'СЕТ СН'!$H$6-'СЕТ СН'!$H$26</f>
        <v>286.41746390999998</v>
      </c>
      <c r="K150" s="36">
        <f>SUMIFS(СВЦЭМ!$D$33:$D$776,СВЦЭМ!$A$33:$A$776,$A150,СВЦЭМ!$B$33:$B$776,K$119)+'СЕТ СН'!$H$14+СВЦЭМ!$D$10+'СЕТ СН'!$H$6-'СЕТ СН'!$H$26</f>
        <v>286.41746390999998</v>
      </c>
      <c r="L150" s="36">
        <f>SUMIFS(СВЦЭМ!$D$33:$D$776,СВЦЭМ!$A$33:$A$776,$A150,СВЦЭМ!$B$33:$B$776,L$119)+'СЕТ СН'!$H$14+СВЦЭМ!$D$10+'СЕТ СН'!$H$6-'СЕТ СН'!$H$26</f>
        <v>286.41746390999998</v>
      </c>
      <c r="M150" s="36">
        <f>SUMIFS(СВЦЭМ!$D$33:$D$776,СВЦЭМ!$A$33:$A$776,$A150,СВЦЭМ!$B$33:$B$776,M$119)+'СЕТ СН'!$H$14+СВЦЭМ!$D$10+'СЕТ СН'!$H$6-'СЕТ СН'!$H$26</f>
        <v>286.41746390999998</v>
      </c>
      <c r="N150" s="36">
        <f>SUMIFS(СВЦЭМ!$D$33:$D$776,СВЦЭМ!$A$33:$A$776,$A150,СВЦЭМ!$B$33:$B$776,N$119)+'СЕТ СН'!$H$14+СВЦЭМ!$D$10+'СЕТ СН'!$H$6-'СЕТ СН'!$H$26</f>
        <v>286.41746390999998</v>
      </c>
      <c r="O150" s="36">
        <f>SUMIFS(СВЦЭМ!$D$33:$D$776,СВЦЭМ!$A$33:$A$776,$A150,СВЦЭМ!$B$33:$B$776,O$119)+'СЕТ СН'!$H$14+СВЦЭМ!$D$10+'СЕТ СН'!$H$6-'СЕТ СН'!$H$26</f>
        <v>286.41746390999998</v>
      </c>
      <c r="P150" s="36">
        <f>SUMIFS(СВЦЭМ!$D$33:$D$776,СВЦЭМ!$A$33:$A$776,$A150,СВЦЭМ!$B$33:$B$776,P$119)+'СЕТ СН'!$H$14+СВЦЭМ!$D$10+'СЕТ СН'!$H$6-'СЕТ СН'!$H$26</f>
        <v>286.41746390999998</v>
      </c>
      <c r="Q150" s="36">
        <f>SUMIFS(СВЦЭМ!$D$33:$D$776,СВЦЭМ!$A$33:$A$776,$A150,СВЦЭМ!$B$33:$B$776,Q$119)+'СЕТ СН'!$H$14+СВЦЭМ!$D$10+'СЕТ СН'!$H$6-'СЕТ СН'!$H$26</f>
        <v>286.41746390999998</v>
      </c>
      <c r="R150" s="36">
        <f>SUMIFS(СВЦЭМ!$D$33:$D$776,СВЦЭМ!$A$33:$A$776,$A150,СВЦЭМ!$B$33:$B$776,R$119)+'СЕТ СН'!$H$14+СВЦЭМ!$D$10+'СЕТ СН'!$H$6-'СЕТ СН'!$H$26</f>
        <v>286.41746390999998</v>
      </c>
      <c r="S150" s="36">
        <f>SUMIFS(СВЦЭМ!$D$33:$D$776,СВЦЭМ!$A$33:$A$776,$A150,СВЦЭМ!$B$33:$B$776,S$119)+'СЕТ СН'!$H$14+СВЦЭМ!$D$10+'СЕТ СН'!$H$6-'СЕТ СН'!$H$26</f>
        <v>286.41746390999998</v>
      </c>
      <c r="T150" s="36">
        <f>SUMIFS(СВЦЭМ!$D$33:$D$776,СВЦЭМ!$A$33:$A$776,$A150,СВЦЭМ!$B$33:$B$776,T$119)+'СЕТ СН'!$H$14+СВЦЭМ!$D$10+'СЕТ СН'!$H$6-'СЕТ СН'!$H$26</f>
        <v>286.41746390999998</v>
      </c>
      <c r="U150" s="36">
        <f>SUMIFS(СВЦЭМ!$D$33:$D$776,СВЦЭМ!$A$33:$A$776,$A150,СВЦЭМ!$B$33:$B$776,U$119)+'СЕТ СН'!$H$14+СВЦЭМ!$D$10+'СЕТ СН'!$H$6-'СЕТ СН'!$H$26</f>
        <v>286.41746390999998</v>
      </c>
      <c r="V150" s="36">
        <f>SUMIFS(СВЦЭМ!$D$33:$D$776,СВЦЭМ!$A$33:$A$776,$A150,СВЦЭМ!$B$33:$B$776,V$119)+'СЕТ СН'!$H$14+СВЦЭМ!$D$10+'СЕТ СН'!$H$6-'СЕТ СН'!$H$26</f>
        <v>286.41746390999998</v>
      </c>
      <c r="W150" s="36">
        <f>SUMIFS(СВЦЭМ!$D$33:$D$776,СВЦЭМ!$A$33:$A$776,$A150,СВЦЭМ!$B$33:$B$776,W$119)+'СЕТ СН'!$H$14+СВЦЭМ!$D$10+'СЕТ СН'!$H$6-'СЕТ СН'!$H$26</f>
        <v>286.41746390999998</v>
      </c>
      <c r="X150" s="36">
        <f>SUMIFS(СВЦЭМ!$D$33:$D$776,СВЦЭМ!$A$33:$A$776,$A150,СВЦЭМ!$B$33:$B$776,X$119)+'СЕТ СН'!$H$14+СВЦЭМ!$D$10+'СЕТ СН'!$H$6-'СЕТ СН'!$H$26</f>
        <v>286.41746390999998</v>
      </c>
      <c r="Y150" s="36">
        <f>SUMIFS(СВЦЭМ!$D$33:$D$776,СВЦЭМ!$A$33:$A$776,$A150,СВЦЭМ!$B$33:$B$776,Y$119)+'СЕТ СН'!$H$14+СВЦЭМ!$D$10+'СЕТ СН'!$H$6-'СЕТ СН'!$H$26</f>
        <v>286.41746390999998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01.09.2019</v>
      </c>
      <c r="B156" s="36">
        <f>SUMIFS(СВЦЭМ!$D$33:$D$776,СВЦЭМ!$A$33:$A$776,$A156,СВЦЭМ!$B$33:$B$776,B$155)+'СЕТ СН'!$I$14+СВЦЭМ!$D$10+'СЕТ СН'!$I$6-'СЕТ СН'!$I$26</f>
        <v>1114.6961144500001</v>
      </c>
      <c r="C156" s="36">
        <f>SUMIFS(СВЦЭМ!$D$33:$D$776,СВЦЭМ!$A$33:$A$776,$A156,СВЦЭМ!$B$33:$B$776,C$155)+'СЕТ СН'!$I$14+СВЦЭМ!$D$10+'СЕТ СН'!$I$6-'СЕТ СН'!$I$26</f>
        <v>1145.39692182</v>
      </c>
      <c r="D156" s="36">
        <f>SUMIFS(СВЦЭМ!$D$33:$D$776,СВЦЭМ!$A$33:$A$776,$A156,СВЦЭМ!$B$33:$B$776,D$155)+'СЕТ СН'!$I$14+СВЦЭМ!$D$10+'СЕТ СН'!$I$6-'СЕТ СН'!$I$26</f>
        <v>1168.0112454300001</v>
      </c>
      <c r="E156" s="36">
        <f>SUMIFS(СВЦЭМ!$D$33:$D$776,СВЦЭМ!$A$33:$A$776,$A156,СВЦЭМ!$B$33:$B$776,E$155)+'СЕТ СН'!$I$14+СВЦЭМ!$D$10+'СЕТ СН'!$I$6-'СЕТ СН'!$I$26</f>
        <v>1191.5766946399999</v>
      </c>
      <c r="F156" s="36">
        <f>SUMIFS(СВЦЭМ!$D$33:$D$776,СВЦЭМ!$A$33:$A$776,$A156,СВЦЭМ!$B$33:$B$776,F$155)+'СЕТ СН'!$I$14+СВЦЭМ!$D$10+'СЕТ СН'!$I$6-'СЕТ СН'!$I$26</f>
        <v>1197.2130017700001</v>
      </c>
      <c r="G156" s="36">
        <f>SUMIFS(СВЦЭМ!$D$33:$D$776,СВЦЭМ!$A$33:$A$776,$A156,СВЦЭМ!$B$33:$B$776,G$155)+'СЕТ СН'!$I$14+СВЦЭМ!$D$10+'СЕТ СН'!$I$6-'СЕТ СН'!$I$26</f>
        <v>1188.62585485</v>
      </c>
      <c r="H156" s="36">
        <f>SUMIFS(СВЦЭМ!$D$33:$D$776,СВЦЭМ!$A$33:$A$776,$A156,СВЦЭМ!$B$33:$B$776,H$155)+'СЕТ СН'!$I$14+СВЦЭМ!$D$10+'СЕТ СН'!$I$6-'СЕТ СН'!$I$26</f>
        <v>1169.47680059</v>
      </c>
      <c r="I156" s="36">
        <f>SUMIFS(СВЦЭМ!$D$33:$D$776,СВЦЭМ!$A$33:$A$776,$A156,СВЦЭМ!$B$33:$B$776,I$155)+'СЕТ СН'!$I$14+СВЦЭМ!$D$10+'СЕТ СН'!$I$6-'СЕТ СН'!$I$26</f>
        <v>1137.0926979400001</v>
      </c>
      <c r="J156" s="36">
        <f>SUMIFS(СВЦЭМ!$D$33:$D$776,СВЦЭМ!$A$33:$A$776,$A156,СВЦЭМ!$B$33:$B$776,J$155)+'СЕТ СН'!$I$14+СВЦЭМ!$D$10+'СЕТ СН'!$I$6-'СЕТ СН'!$I$26</f>
        <v>1096.78482465</v>
      </c>
      <c r="K156" s="36">
        <f>SUMIFS(СВЦЭМ!$D$33:$D$776,СВЦЭМ!$A$33:$A$776,$A156,СВЦЭМ!$B$33:$B$776,K$155)+'СЕТ СН'!$I$14+СВЦЭМ!$D$10+'СЕТ СН'!$I$6-'СЕТ СН'!$I$26</f>
        <v>1062.3572490000001</v>
      </c>
      <c r="L156" s="36">
        <f>SUMIFS(СВЦЭМ!$D$33:$D$776,СВЦЭМ!$A$33:$A$776,$A156,СВЦЭМ!$B$33:$B$776,L$155)+'СЕТ СН'!$I$14+СВЦЭМ!$D$10+'СЕТ СН'!$I$6-'СЕТ СН'!$I$26</f>
        <v>1060.4335909199999</v>
      </c>
      <c r="M156" s="36">
        <f>SUMIFS(СВЦЭМ!$D$33:$D$776,СВЦЭМ!$A$33:$A$776,$A156,СВЦЭМ!$B$33:$B$776,M$155)+'СЕТ СН'!$I$14+СВЦЭМ!$D$10+'СЕТ СН'!$I$6-'СЕТ СН'!$I$26</f>
        <v>1061.6870280600001</v>
      </c>
      <c r="N156" s="36">
        <f>SUMIFS(СВЦЭМ!$D$33:$D$776,СВЦЭМ!$A$33:$A$776,$A156,СВЦЭМ!$B$33:$B$776,N$155)+'СЕТ СН'!$I$14+СВЦЭМ!$D$10+'СЕТ СН'!$I$6-'СЕТ СН'!$I$26</f>
        <v>1073.87451334</v>
      </c>
      <c r="O156" s="36">
        <f>SUMIFS(СВЦЭМ!$D$33:$D$776,СВЦЭМ!$A$33:$A$776,$A156,СВЦЭМ!$B$33:$B$776,O$155)+'СЕТ СН'!$I$14+СВЦЭМ!$D$10+'СЕТ СН'!$I$6-'СЕТ СН'!$I$26</f>
        <v>1077.1531365300002</v>
      </c>
      <c r="P156" s="36">
        <f>SUMIFS(СВЦЭМ!$D$33:$D$776,СВЦЭМ!$A$33:$A$776,$A156,СВЦЭМ!$B$33:$B$776,P$155)+'СЕТ СН'!$I$14+СВЦЭМ!$D$10+'СЕТ СН'!$I$6-'СЕТ СН'!$I$26</f>
        <v>1083.9838431400001</v>
      </c>
      <c r="Q156" s="36">
        <f>SUMIFS(СВЦЭМ!$D$33:$D$776,СВЦЭМ!$A$33:$A$776,$A156,СВЦЭМ!$B$33:$B$776,Q$155)+'СЕТ СН'!$I$14+СВЦЭМ!$D$10+'СЕТ СН'!$I$6-'СЕТ СН'!$I$26</f>
        <v>1089.2816691600001</v>
      </c>
      <c r="R156" s="36">
        <f>SUMIFS(СВЦЭМ!$D$33:$D$776,СВЦЭМ!$A$33:$A$776,$A156,СВЦЭМ!$B$33:$B$776,R$155)+'СЕТ СН'!$I$14+СВЦЭМ!$D$10+'СЕТ СН'!$I$6-'СЕТ СН'!$I$26</f>
        <v>1050.2829473300001</v>
      </c>
      <c r="S156" s="36">
        <f>SUMIFS(СВЦЭМ!$D$33:$D$776,СВЦЭМ!$A$33:$A$776,$A156,СВЦЭМ!$B$33:$B$776,S$155)+'СЕТ СН'!$I$14+СВЦЭМ!$D$10+'СЕТ СН'!$I$6-'СЕТ СН'!$I$26</f>
        <v>1017.7617938999999</v>
      </c>
      <c r="T156" s="36">
        <f>SUMIFS(СВЦЭМ!$D$33:$D$776,СВЦЭМ!$A$33:$A$776,$A156,СВЦЭМ!$B$33:$B$776,T$155)+'СЕТ СН'!$I$14+СВЦЭМ!$D$10+'СЕТ СН'!$I$6-'СЕТ СН'!$I$26</f>
        <v>1022.54242626</v>
      </c>
      <c r="U156" s="36">
        <f>SUMIFS(СВЦЭМ!$D$33:$D$776,СВЦЭМ!$A$33:$A$776,$A156,СВЦЭМ!$B$33:$B$776,U$155)+'СЕТ СН'!$I$14+СВЦЭМ!$D$10+'СЕТ СН'!$I$6-'СЕТ СН'!$I$26</f>
        <v>1026.6707819000001</v>
      </c>
      <c r="V156" s="36">
        <f>SUMIFS(СВЦЭМ!$D$33:$D$776,СВЦЭМ!$A$33:$A$776,$A156,СВЦЭМ!$B$33:$B$776,V$155)+'СЕТ СН'!$I$14+СВЦЭМ!$D$10+'СЕТ СН'!$I$6-'СЕТ СН'!$I$26</f>
        <v>1056.5108397900001</v>
      </c>
      <c r="W156" s="36">
        <f>SUMIFS(СВЦЭМ!$D$33:$D$776,СВЦЭМ!$A$33:$A$776,$A156,СВЦЭМ!$B$33:$B$776,W$155)+'СЕТ СН'!$I$14+СВЦЭМ!$D$10+'СЕТ СН'!$I$6-'СЕТ СН'!$I$26</f>
        <v>1043.4428063300002</v>
      </c>
      <c r="X156" s="36">
        <f>SUMIFS(СВЦЭМ!$D$33:$D$776,СВЦЭМ!$A$33:$A$776,$A156,СВЦЭМ!$B$33:$B$776,X$155)+'СЕТ СН'!$I$14+СВЦЭМ!$D$10+'СЕТ СН'!$I$6-'СЕТ СН'!$I$26</f>
        <v>1013.84945829</v>
      </c>
      <c r="Y156" s="36">
        <f>SUMIFS(СВЦЭМ!$D$33:$D$776,СВЦЭМ!$A$33:$A$776,$A156,СВЦЭМ!$B$33:$B$776,Y$155)+'СЕТ СН'!$I$14+СВЦЭМ!$D$10+'СЕТ СН'!$I$6-'СЕТ СН'!$I$26</f>
        <v>1055.3783064300001</v>
      </c>
      <c r="AA156" s="45"/>
    </row>
    <row r="157" spans="1:27" ht="15.75" x14ac:dyDescent="0.2">
      <c r="A157" s="35">
        <f>A156+1</f>
        <v>43710</v>
      </c>
      <c r="B157" s="36">
        <f>SUMIFS(СВЦЭМ!$D$33:$D$776,СВЦЭМ!$A$33:$A$776,$A157,СВЦЭМ!$B$33:$B$776,B$155)+'СЕТ СН'!$I$14+СВЦЭМ!$D$10+'СЕТ СН'!$I$6-'СЕТ СН'!$I$26</f>
        <v>1144.76792477</v>
      </c>
      <c r="C157" s="36">
        <f>SUMIFS(СВЦЭМ!$D$33:$D$776,СВЦЭМ!$A$33:$A$776,$A157,СВЦЭМ!$B$33:$B$776,C$155)+'СЕТ СН'!$I$14+СВЦЭМ!$D$10+'СЕТ СН'!$I$6-'СЕТ СН'!$I$26</f>
        <v>1153.9926122800002</v>
      </c>
      <c r="D157" s="36">
        <f>SUMIFS(СВЦЭМ!$D$33:$D$776,СВЦЭМ!$A$33:$A$776,$A157,СВЦЭМ!$B$33:$B$776,D$155)+'СЕТ СН'!$I$14+СВЦЭМ!$D$10+'СЕТ СН'!$I$6-'СЕТ СН'!$I$26</f>
        <v>1167.8308789299999</v>
      </c>
      <c r="E157" s="36">
        <f>SUMIFS(СВЦЭМ!$D$33:$D$776,СВЦЭМ!$A$33:$A$776,$A157,СВЦЭМ!$B$33:$B$776,E$155)+'СЕТ СН'!$I$14+СВЦЭМ!$D$10+'СЕТ СН'!$I$6-'СЕТ СН'!$I$26</f>
        <v>1171.2604153300001</v>
      </c>
      <c r="F157" s="36">
        <f>SUMIFS(СВЦЭМ!$D$33:$D$776,СВЦЭМ!$A$33:$A$776,$A157,СВЦЭМ!$B$33:$B$776,F$155)+'СЕТ СН'!$I$14+СВЦЭМ!$D$10+'СЕТ СН'!$I$6-'СЕТ СН'!$I$26</f>
        <v>1197.6942781400001</v>
      </c>
      <c r="G157" s="36">
        <f>SUMIFS(СВЦЭМ!$D$33:$D$776,СВЦЭМ!$A$33:$A$776,$A157,СВЦЭМ!$B$33:$B$776,G$155)+'СЕТ СН'!$I$14+СВЦЭМ!$D$10+'СЕТ СН'!$I$6-'СЕТ СН'!$I$26</f>
        <v>1169.8130148800001</v>
      </c>
      <c r="H157" s="36">
        <f>SUMIFS(СВЦЭМ!$D$33:$D$776,СВЦЭМ!$A$33:$A$776,$A157,СВЦЭМ!$B$33:$B$776,H$155)+'СЕТ СН'!$I$14+СВЦЭМ!$D$10+'СЕТ СН'!$I$6-'СЕТ СН'!$I$26</f>
        <v>1165.5268092800002</v>
      </c>
      <c r="I157" s="36">
        <f>SUMIFS(СВЦЭМ!$D$33:$D$776,СВЦЭМ!$A$33:$A$776,$A157,СВЦЭМ!$B$33:$B$776,I$155)+'СЕТ СН'!$I$14+СВЦЭМ!$D$10+'СЕТ СН'!$I$6-'СЕТ СН'!$I$26</f>
        <v>1169.4129935999999</v>
      </c>
      <c r="J157" s="36">
        <f>SUMIFS(СВЦЭМ!$D$33:$D$776,СВЦЭМ!$A$33:$A$776,$A157,СВЦЭМ!$B$33:$B$776,J$155)+'СЕТ СН'!$I$14+СВЦЭМ!$D$10+'СЕТ СН'!$I$6-'СЕТ СН'!$I$26</f>
        <v>1151.64391034</v>
      </c>
      <c r="K157" s="36">
        <f>SUMIFS(СВЦЭМ!$D$33:$D$776,СВЦЭМ!$A$33:$A$776,$A157,СВЦЭМ!$B$33:$B$776,K$155)+'СЕТ СН'!$I$14+СВЦЭМ!$D$10+'СЕТ СН'!$I$6-'СЕТ СН'!$I$26</f>
        <v>1114.7855884400001</v>
      </c>
      <c r="L157" s="36">
        <f>SUMIFS(СВЦЭМ!$D$33:$D$776,СВЦЭМ!$A$33:$A$776,$A157,СВЦЭМ!$B$33:$B$776,L$155)+'СЕТ СН'!$I$14+СВЦЭМ!$D$10+'СЕТ СН'!$I$6-'СЕТ СН'!$I$26</f>
        <v>1114.1511446600002</v>
      </c>
      <c r="M157" s="36">
        <f>SUMIFS(СВЦЭМ!$D$33:$D$776,СВЦЭМ!$A$33:$A$776,$A157,СВЦЭМ!$B$33:$B$776,M$155)+'СЕТ СН'!$I$14+СВЦЭМ!$D$10+'СЕТ СН'!$I$6-'СЕТ СН'!$I$26</f>
        <v>1118.1627913000002</v>
      </c>
      <c r="N157" s="36">
        <f>SUMIFS(СВЦЭМ!$D$33:$D$776,СВЦЭМ!$A$33:$A$776,$A157,СВЦЭМ!$B$33:$B$776,N$155)+'СЕТ СН'!$I$14+СВЦЭМ!$D$10+'СЕТ СН'!$I$6-'СЕТ СН'!$I$26</f>
        <v>1126.4252418200001</v>
      </c>
      <c r="O157" s="36">
        <f>SUMIFS(СВЦЭМ!$D$33:$D$776,СВЦЭМ!$A$33:$A$776,$A157,СВЦЭМ!$B$33:$B$776,O$155)+'СЕТ СН'!$I$14+СВЦЭМ!$D$10+'СЕТ СН'!$I$6-'СЕТ СН'!$I$26</f>
        <v>1118.9793207800001</v>
      </c>
      <c r="P157" s="36">
        <f>SUMIFS(СВЦЭМ!$D$33:$D$776,СВЦЭМ!$A$33:$A$776,$A157,СВЦЭМ!$B$33:$B$776,P$155)+'СЕТ СН'!$I$14+СВЦЭМ!$D$10+'СЕТ СН'!$I$6-'СЕТ СН'!$I$26</f>
        <v>1119.03561562</v>
      </c>
      <c r="Q157" s="36">
        <f>SUMIFS(СВЦЭМ!$D$33:$D$776,СВЦЭМ!$A$33:$A$776,$A157,СВЦЭМ!$B$33:$B$776,Q$155)+'СЕТ СН'!$I$14+СВЦЭМ!$D$10+'СЕТ СН'!$I$6-'СЕТ СН'!$I$26</f>
        <v>1123.1773877300002</v>
      </c>
      <c r="R157" s="36">
        <f>SUMIFS(СВЦЭМ!$D$33:$D$776,СВЦЭМ!$A$33:$A$776,$A157,СВЦЭМ!$B$33:$B$776,R$155)+'СЕТ СН'!$I$14+СВЦЭМ!$D$10+'СЕТ СН'!$I$6-'СЕТ СН'!$I$26</f>
        <v>1089.73588939</v>
      </c>
      <c r="S157" s="36">
        <f>SUMIFS(СВЦЭМ!$D$33:$D$776,СВЦЭМ!$A$33:$A$776,$A157,СВЦЭМ!$B$33:$B$776,S$155)+'СЕТ СН'!$I$14+СВЦЭМ!$D$10+'СЕТ СН'!$I$6-'СЕТ СН'!$I$26</f>
        <v>1052.6637622100002</v>
      </c>
      <c r="T157" s="36">
        <f>SUMIFS(СВЦЭМ!$D$33:$D$776,СВЦЭМ!$A$33:$A$776,$A157,СВЦЭМ!$B$33:$B$776,T$155)+'СЕТ СН'!$I$14+СВЦЭМ!$D$10+'СЕТ СН'!$I$6-'СЕТ СН'!$I$26</f>
        <v>1052.8705921400001</v>
      </c>
      <c r="U157" s="36">
        <f>SUMIFS(СВЦЭМ!$D$33:$D$776,СВЦЭМ!$A$33:$A$776,$A157,СВЦЭМ!$B$33:$B$776,U$155)+'СЕТ СН'!$I$14+СВЦЭМ!$D$10+'СЕТ СН'!$I$6-'СЕТ СН'!$I$26</f>
        <v>1052.5302540299999</v>
      </c>
      <c r="V157" s="36">
        <f>SUMIFS(СВЦЭМ!$D$33:$D$776,СВЦЭМ!$A$33:$A$776,$A157,СВЦЭМ!$B$33:$B$776,V$155)+'СЕТ СН'!$I$14+СВЦЭМ!$D$10+'СЕТ СН'!$I$6-'СЕТ СН'!$I$26</f>
        <v>1068.7010744300001</v>
      </c>
      <c r="W157" s="36">
        <f>SUMIFS(СВЦЭМ!$D$33:$D$776,СВЦЭМ!$A$33:$A$776,$A157,СВЦЭМ!$B$33:$B$776,W$155)+'СЕТ СН'!$I$14+СВЦЭМ!$D$10+'СЕТ СН'!$I$6-'СЕТ СН'!$I$26</f>
        <v>1055.2968848</v>
      </c>
      <c r="X157" s="36">
        <f>SUMIFS(СВЦЭМ!$D$33:$D$776,СВЦЭМ!$A$33:$A$776,$A157,СВЦЭМ!$B$33:$B$776,X$155)+'СЕТ СН'!$I$14+СВЦЭМ!$D$10+'СЕТ СН'!$I$6-'СЕТ СН'!$I$26</f>
        <v>1076.6616740600002</v>
      </c>
      <c r="Y157" s="36">
        <f>SUMIFS(СВЦЭМ!$D$33:$D$776,СВЦЭМ!$A$33:$A$776,$A157,СВЦЭМ!$B$33:$B$776,Y$155)+'СЕТ СН'!$I$14+СВЦЭМ!$D$10+'СЕТ СН'!$I$6-'СЕТ СН'!$I$26</f>
        <v>1127.1301689300001</v>
      </c>
    </row>
    <row r="158" spans="1:27" ht="15.75" x14ac:dyDescent="0.2">
      <c r="A158" s="35">
        <f t="shared" ref="A158:A186" si="4">A157+1</f>
        <v>43711</v>
      </c>
      <c r="B158" s="36">
        <f>SUMIFS(СВЦЭМ!$D$33:$D$776,СВЦЭМ!$A$33:$A$776,$A158,СВЦЭМ!$B$33:$B$776,B$155)+'СЕТ СН'!$I$14+СВЦЭМ!$D$10+'СЕТ СН'!$I$6-'СЕТ СН'!$I$26</f>
        <v>1189.7614070100001</v>
      </c>
      <c r="C158" s="36">
        <f>SUMIFS(СВЦЭМ!$D$33:$D$776,СВЦЭМ!$A$33:$A$776,$A158,СВЦЭМ!$B$33:$B$776,C$155)+'СЕТ СН'!$I$14+СВЦЭМ!$D$10+'СЕТ СН'!$I$6-'СЕТ СН'!$I$26</f>
        <v>1203.5672062900001</v>
      </c>
      <c r="D158" s="36">
        <f>SUMIFS(СВЦЭМ!$D$33:$D$776,СВЦЭМ!$A$33:$A$776,$A158,СВЦЭМ!$B$33:$B$776,D$155)+'СЕТ СН'!$I$14+СВЦЭМ!$D$10+'СЕТ СН'!$I$6-'СЕТ СН'!$I$26</f>
        <v>1195.3555962800001</v>
      </c>
      <c r="E158" s="36">
        <f>SUMIFS(СВЦЭМ!$D$33:$D$776,СВЦЭМ!$A$33:$A$776,$A158,СВЦЭМ!$B$33:$B$776,E$155)+'СЕТ СН'!$I$14+СВЦЭМ!$D$10+'СЕТ СН'!$I$6-'СЕТ СН'!$I$26</f>
        <v>1186.1989445500001</v>
      </c>
      <c r="F158" s="36">
        <f>SUMIFS(СВЦЭМ!$D$33:$D$776,СВЦЭМ!$A$33:$A$776,$A158,СВЦЭМ!$B$33:$B$776,F$155)+'СЕТ СН'!$I$14+СВЦЭМ!$D$10+'СЕТ СН'!$I$6-'СЕТ СН'!$I$26</f>
        <v>1187.52596859</v>
      </c>
      <c r="G158" s="36">
        <f>SUMIFS(СВЦЭМ!$D$33:$D$776,СВЦЭМ!$A$33:$A$776,$A158,СВЦЭМ!$B$33:$B$776,G$155)+'СЕТ СН'!$I$14+СВЦЭМ!$D$10+'СЕТ СН'!$I$6-'СЕТ СН'!$I$26</f>
        <v>1189.2378245300001</v>
      </c>
      <c r="H158" s="36">
        <f>SUMIFS(СВЦЭМ!$D$33:$D$776,СВЦЭМ!$A$33:$A$776,$A158,СВЦЭМ!$B$33:$B$776,H$155)+'СЕТ СН'!$I$14+СВЦЭМ!$D$10+'СЕТ СН'!$I$6-'СЕТ СН'!$I$26</f>
        <v>1186.3245974500001</v>
      </c>
      <c r="I158" s="36">
        <f>SUMIFS(СВЦЭМ!$D$33:$D$776,СВЦЭМ!$A$33:$A$776,$A158,СВЦЭМ!$B$33:$B$776,I$155)+'СЕТ СН'!$I$14+СВЦЭМ!$D$10+'СЕТ СН'!$I$6-'СЕТ СН'!$I$26</f>
        <v>1173.7346935600001</v>
      </c>
      <c r="J158" s="36">
        <f>SUMIFS(СВЦЭМ!$D$33:$D$776,СВЦЭМ!$A$33:$A$776,$A158,СВЦЭМ!$B$33:$B$776,J$155)+'СЕТ СН'!$I$14+СВЦЭМ!$D$10+'СЕТ СН'!$I$6-'СЕТ СН'!$I$26</f>
        <v>1128.61289751</v>
      </c>
      <c r="K158" s="36">
        <f>SUMIFS(СВЦЭМ!$D$33:$D$776,СВЦЭМ!$A$33:$A$776,$A158,СВЦЭМ!$B$33:$B$776,K$155)+'СЕТ СН'!$I$14+СВЦЭМ!$D$10+'СЕТ СН'!$I$6-'СЕТ СН'!$I$26</f>
        <v>1131.7078503</v>
      </c>
      <c r="L158" s="36">
        <f>SUMIFS(СВЦЭМ!$D$33:$D$776,СВЦЭМ!$A$33:$A$776,$A158,СВЦЭМ!$B$33:$B$776,L$155)+'СЕТ СН'!$I$14+СВЦЭМ!$D$10+'СЕТ СН'!$I$6-'СЕТ СН'!$I$26</f>
        <v>1133.80615072</v>
      </c>
      <c r="M158" s="36">
        <f>SUMIFS(СВЦЭМ!$D$33:$D$776,СВЦЭМ!$A$33:$A$776,$A158,СВЦЭМ!$B$33:$B$776,M$155)+'СЕТ СН'!$I$14+СВЦЭМ!$D$10+'СЕТ СН'!$I$6-'СЕТ СН'!$I$26</f>
        <v>1128.4560972100001</v>
      </c>
      <c r="N158" s="36">
        <f>SUMIFS(СВЦЭМ!$D$33:$D$776,СВЦЭМ!$A$33:$A$776,$A158,СВЦЭМ!$B$33:$B$776,N$155)+'СЕТ СН'!$I$14+СВЦЭМ!$D$10+'СЕТ СН'!$I$6-'СЕТ СН'!$I$26</f>
        <v>1126.8855807100001</v>
      </c>
      <c r="O158" s="36">
        <f>SUMIFS(СВЦЭМ!$D$33:$D$776,СВЦЭМ!$A$33:$A$776,$A158,СВЦЭМ!$B$33:$B$776,O$155)+'СЕТ СН'!$I$14+СВЦЭМ!$D$10+'СЕТ СН'!$I$6-'СЕТ СН'!$I$26</f>
        <v>1126.80540167</v>
      </c>
      <c r="P158" s="36">
        <f>SUMIFS(СВЦЭМ!$D$33:$D$776,СВЦЭМ!$A$33:$A$776,$A158,СВЦЭМ!$B$33:$B$776,P$155)+'СЕТ СН'!$I$14+СВЦЭМ!$D$10+'СЕТ СН'!$I$6-'СЕТ СН'!$I$26</f>
        <v>1131.4054823500001</v>
      </c>
      <c r="Q158" s="36">
        <f>SUMIFS(СВЦЭМ!$D$33:$D$776,СВЦЭМ!$A$33:$A$776,$A158,СВЦЭМ!$B$33:$B$776,Q$155)+'СЕТ СН'!$I$14+СВЦЭМ!$D$10+'СЕТ СН'!$I$6-'СЕТ СН'!$I$26</f>
        <v>1130.9176652800002</v>
      </c>
      <c r="R158" s="36">
        <f>SUMIFS(СВЦЭМ!$D$33:$D$776,СВЦЭМ!$A$33:$A$776,$A158,СВЦЭМ!$B$33:$B$776,R$155)+'СЕТ СН'!$I$14+СВЦЭМ!$D$10+'СЕТ СН'!$I$6-'СЕТ СН'!$I$26</f>
        <v>1088.41100878</v>
      </c>
      <c r="S158" s="36">
        <f>SUMIFS(СВЦЭМ!$D$33:$D$776,СВЦЭМ!$A$33:$A$776,$A158,СВЦЭМ!$B$33:$B$776,S$155)+'СЕТ СН'!$I$14+СВЦЭМ!$D$10+'СЕТ СН'!$I$6-'СЕТ СН'!$I$26</f>
        <v>1053.61598654</v>
      </c>
      <c r="T158" s="36">
        <f>SUMIFS(СВЦЭМ!$D$33:$D$776,СВЦЭМ!$A$33:$A$776,$A158,СВЦЭМ!$B$33:$B$776,T$155)+'СЕТ СН'!$I$14+СВЦЭМ!$D$10+'СЕТ СН'!$I$6-'СЕТ СН'!$I$26</f>
        <v>1065.1540180300001</v>
      </c>
      <c r="U158" s="36">
        <f>SUMIFS(СВЦЭМ!$D$33:$D$776,СВЦЭМ!$A$33:$A$776,$A158,СВЦЭМ!$B$33:$B$776,U$155)+'СЕТ СН'!$I$14+СВЦЭМ!$D$10+'СЕТ СН'!$I$6-'СЕТ СН'!$I$26</f>
        <v>1069.1966255500001</v>
      </c>
      <c r="V158" s="36">
        <f>SUMIFS(СВЦЭМ!$D$33:$D$776,СВЦЭМ!$A$33:$A$776,$A158,СВЦЭМ!$B$33:$B$776,V$155)+'СЕТ СН'!$I$14+СВЦЭМ!$D$10+'СЕТ СН'!$I$6-'СЕТ СН'!$I$26</f>
        <v>1087.3779661900001</v>
      </c>
      <c r="W158" s="36">
        <f>SUMIFS(СВЦЭМ!$D$33:$D$776,СВЦЭМ!$A$33:$A$776,$A158,СВЦЭМ!$B$33:$B$776,W$155)+'СЕТ СН'!$I$14+СВЦЭМ!$D$10+'СЕТ СН'!$I$6-'СЕТ СН'!$I$26</f>
        <v>1073.4791948500001</v>
      </c>
      <c r="X158" s="36">
        <f>SUMIFS(СВЦЭМ!$D$33:$D$776,СВЦЭМ!$A$33:$A$776,$A158,СВЦЭМ!$B$33:$B$776,X$155)+'СЕТ СН'!$I$14+СВЦЭМ!$D$10+'СЕТ СН'!$I$6-'СЕТ СН'!$I$26</f>
        <v>1048.6489159100001</v>
      </c>
      <c r="Y158" s="36">
        <f>SUMIFS(СВЦЭМ!$D$33:$D$776,СВЦЭМ!$A$33:$A$776,$A158,СВЦЭМ!$B$33:$B$776,Y$155)+'СЕТ СН'!$I$14+СВЦЭМ!$D$10+'СЕТ СН'!$I$6-'СЕТ СН'!$I$26</f>
        <v>1122.46756929</v>
      </c>
    </row>
    <row r="159" spans="1:27" ht="15.75" x14ac:dyDescent="0.2">
      <c r="A159" s="35">
        <f t="shared" si="4"/>
        <v>43712</v>
      </c>
      <c r="B159" s="36">
        <f>SUMIFS(СВЦЭМ!$D$33:$D$776,СВЦЭМ!$A$33:$A$776,$A159,СВЦЭМ!$B$33:$B$776,B$155)+'СЕТ СН'!$I$14+СВЦЭМ!$D$10+'СЕТ СН'!$I$6-'СЕТ СН'!$I$26</f>
        <v>1187.4147248200002</v>
      </c>
      <c r="C159" s="36">
        <f>SUMIFS(СВЦЭМ!$D$33:$D$776,СВЦЭМ!$A$33:$A$776,$A159,СВЦЭМ!$B$33:$B$776,C$155)+'СЕТ СН'!$I$14+СВЦЭМ!$D$10+'СЕТ СН'!$I$6-'СЕТ СН'!$I$26</f>
        <v>1192.6277203</v>
      </c>
      <c r="D159" s="36">
        <f>SUMIFS(СВЦЭМ!$D$33:$D$776,СВЦЭМ!$A$33:$A$776,$A159,СВЦЭМ!$B$33:$B$776,D$155)+'СЕТ СН'!$I$14+СВЦЭМ!$D$10+'СЕТ СН'!$I$6-'СЕТ СН'!$I$26</f>
        <v>1187.8223448000001</v>
      </c>
      <c r="E159" s="36">
        <f>SUMIFS(СВЦЭМ!$D$33:$D$776,СВЦЭМ!$A$33:$A$776,$A159,СВЦЭМ!$B$33:$B$776,E$155)+'СЕТ СН'!$I$14+СВЦЭМ!$D$10+'СЕТ СН'!$I$6-'СЕТ СН'!$I$26</f>
        <v>1182.7868672</v>
      </c>
      <c r="F159" s="36">
        <f>SUMIFS(СВЦЭМ!$D$33:$D$776,СВЦЭМ!$A$33:$A$776,$A159,СВЦЭМ!$B$33:$B$776,F$155)+'СЕТ СН'!$I$14+СВЦЭМ!$D$10+'СЕТ СН'!$I$6-'СЕТ СН'!$I$26</f>
        <v>1170.6878726200002</v>
      </c>
      <c r="G159" s="36">
        <f>SUMIFS(СВЦЭМ!$D$33:$D$776,СВЦЭМ!$A$33:$A$776,$A159,СВЦЭМ!$B$33:$B$776,G$155)+'СЕТ СН'!$I$14+СВЦЭМ!$D$10+'СЕТ СН'!$I$6-'СЕТ СН'!$I$26</f>
        <v>1182.6737373599999</v>
      </c>
      <c r="H159" s="36">
        <f>SUMIFS(СВЦЭМ!$D$33:$D$776,СВЦЭМ!$A$33:$A$776,$A159,СВЦЭМ!$B$33:$B$776,H$155)+'СЕТ СН'!$I$14+СВЦЭМ!$D$10+'СЕТ СН'!$I$6-'СЕТ СН'!$I$26</f>
        <v>1154.0195605399999</v>
      </c>
      <c r="I159" s="36">
        <f>SUMIFS(СВЦЭМ!$D$33:$D$776,СВЦЭМ!$A$33:$A$776,$A159,СВЦЭМ!$B$33:$B$776,I$155)+'СЕТ СН'!$I$14+СВЦЭМ!$D$10+'СЕТ СН'!$I$6-'СЕТ СН'!$I$26</f>
        <v>1142.2306085099999</v>
      </c>
      <c r="J159" s="36">
        <f>SUMIFS(СВЦЭМ!$D$33:$D$776,СВЦЭМ!$A$33:$A$776,$A159,СВЦЭМ!$B$33:$B$776,J$155)+'СЕТ СН'!$I$14+СВЦЭМ!$D$10+'СЕТ СН'!$I$6-'СЕТ СН'!$I$26</f>
        <v>1132.0297790500001</v>
      </c>
      <c r="K159" s="36">
        <f>SUMIFS(СВЦЭМ!$D$33:$D$776,СВЦЭМ!$A$33:$A$776,$A159,СВЦЭМ!$B$33:$B$776,K$155)+'СЕТ СН'!$I$14+СВЦЭМ!$D$10+'СЕТ СН'!$I$6-'СЕТ СН'!$I$26</f>
        <v>1139.5614686900001</v>
      </c>
      <c r="L159" s="36">
        <f>SUMIFS(СВЦЭМ!$D$33:$D$776,СВЦЭМ!$A$33:$A$776,$A159,СВЦЭМ!$B$33:$B$776,L$155)+'СЕТ СН'!$I$14+СВЦЭМ!$D$10+'СЕТ СН'!$I$6-'СЕТ СН'!$I$26</f>
        <v>1144.9859714700001</v>
      </c>
      <c r="M159" s="36">
        <f>SUMIFS(СВЦЭМ!$D$33:$D$776,СВЦЭМ!$A$33:$A$776,$A159,СВЦЭМ!$B$33:$B$776,M$155)+'СЕТ СН'!$I$14+СВЦЭМ!$D$10+'СЕТ СН'!$I$6-'СЕТ СН'!$I$26</f>
        <v>1145.4875277900001</v>
      </c>
      <c r="N159" s="36">
        <f>SUMIFS(СВЦЭМ!$D$33:$D$776,СВЦЭМ!$A$33:$A$776,$A159,СВЦЭМ!$B$33:$B$776,N$155)+'СЕТ СН'!$I$14+СВЦЭМ!$D$10+'СЕТ СН'!$I$6-'СЕТ СН'!$I$26</f>
        <v>1142.5374259800001</v>
      </c>
      <c r="O159" s="36">
        <f>SUMIFS(СВЦЭМ!$D$33:$D$776,СВЦЭМ!$A$33:$A$776,$A159,СВЦЭМ!$B$33:$B$776,O$155)+'СЕТ СН'!$I$14+СВЦЭМ!$D$10+'СЕТ СН'!$I$6-'СЕТ СН'!$I$26</f>
        <v>1142.95818153</v>
      </c>
      <c r="P159" s="36">
        <f>SUMIFS(СВЦЭМ!$D$33:$D$776,СВЦЭМ!$A$33:$A$776,$A159,СВЦЭМ!$B$33:$B$776,P$155)+'СЕТ СН'!$I$14+СВЦЭМ!$D$10+'СЕТ СН'!$I$6-'СЕТ СН'!$I$26</f>
        <v>1147.57447396</v>
      </c>
      <c r="Q159" s="36">
        <f>SUMIFS(СВЦЭМ!$D$33:$D$776,СВЦЭМ!$A$33:$A$776,$A159,СВЦЭМ!$B$33:$B$776,Q$155)+'СЕТ СН'!$I$14+СВЦЭМ!$D$10+'СЕТ СН'!$I$6-'СЕТ СН'!$I$26</f>
        <v>1142.7209259700001</v>
      </c>
      <c r="R159" s="36">
        <f>SUMIFS(СВЦЭМ!$D$33:$D$776,СВЦЭМ!$A$33:$A$776,$A159,СВЦЭМ!$B$33:$B$776,R$155)+'СЕТ СН'!$I$14+СВЦЭМ!$D$10+'СЕТ СН'!$I$6-'СЕТ СН'!$I$26</f>
        <v>1096.9322146600002</v>
      </c>
      <c r="S159" s="36">
        <f>SUMIFS(СВЦЭМ!$D$33:$D$776,СВЦЭМ!$A$33:$A$776,$A159,СВЦЭМ!$B$33:$B$776,S$155)+'СЕТ СН'!$I$14+СВЦЭМ!$D$10+'СЕТ СН'!$I$6-'СЕТ СН'!$I$26</f>
        <v>1064.19590922</v>
      </c>
      <c r="T159" s="36">
        <f>SUMIFS(СВЦЭМ!$D$33:$D$776,СВЦЭМ!$A$33:$A$776,$A159,СВЦЭМ!$B$33:$B$776,T$155)+'СЕТ СН'!$I$14+СВЦЭМ!$D$10+'СЕТ СН'!$I$6-'СЕТ СН'!$I$26</f>
        <v>1064.40569213</v>
      </c>
      <c r="U159" s="36">
        <f>SUMIFS(СВЦЭМ!$D$33:$D$776,СВЦЭМ!$A$33:$A$776,$A159,СВЦЭМ!$B$33:$B$776,U$155)+'СЕТ СН'!$I$14+СВЦЭМ!$D$10+'СЕТ СН'!$I$6-'СЕТ СН'!$I$26</f>
        <v>1065.7153619600001</v>
      </c>
      <c r="V159" s="36">
        <f>SUMIFS(СВЦЭМ!$D$33:$D$776,СВЦЭМ!$A$33:$A$776,$A159,СВЦЭМ!$B$33:$B$776,V$155)+'СЕТ СН'!$I$14+СВЦЭМ!$D$10+'СЕТ СН'!$I$6-'СЕТ СН'!$I$26</f>
        <v>1077.1711890000001</v>
      </c>
      <c r="W159" s="36">
        <f>SUMIFS(СВЦЭМ!$D$33:$D$776,СВЦЭМ!$A$33:$A$776,$A159,СВЦЭМ!$B$33:$B$776,W$155)+'СЕТ СН'!$I$14+СВЦЭМ!$D$10+'СЕТ СН'!$I$6-'СЕТ СН'!$I$26</f>
        <v>1071.8159049600001</v>
      </c>
      <c r="X159" s="36">
        <f>SUMIFS(СВЦЭМ!$D$33:$D$776,СВЦЭМ!$A$33:$A$776,$A159,СВЦЭМ!$B$33:$B$776,X$155)+'СЕТ СН'!$I$14+СВЦЭМ!$D$10+'СЕТ СН'!$I$6-'СЕТ СН'!$I$26</f>
        <v>1054.1238786600002</v>
      </c>
      <c r="Y159" s="36">
        <f>SUMIFS(СВЦЭМ!$D$33:$D$776,СВЦЭМ!$A$33:$A$776,$A159,СВЦЭМ!$B$33:$B$776,Y$155)+'СЕТ СН'!$I$14+СВЦЭМ!$D$10+'СЕТ СН'!$I$6-'СЕТ СН'!$I$26</f>
        <v>1113.1420089600001</v>
      </c>
    </row>
    <row r="160" spans="1:27" ht="15.75" x14ac:dyDescent="0.2">
      <c r="A160" s="35">
        <f t="shared" si="4"/>
        <v>43713</v>
      </c>
      <c r="B160" s="36">
        <f>SUMIFS(СВЦЭМ!$D$33:$D$776,СВЦЭМ!$A$33:$A$776,$A160,СВЦЭМ!$B$33:$B$776,B$155)+'СЕТ СН'!$I$14+СВЦЭМ!$D$10+'СЕТ СН'!$I$6-'СЕТ СН'!$I$26</f>
        <v>1196.8716034500001</v>
      </c>
      <c r="C160" s="36">
        <f>SUMIFS(СВЦЭМ!$D$33:$D$776,СВЦЭМ!$A$33:$A$776,$A160,СВЦЭМ!$B$33:$B$776,C$155)+'СЕТ СН'!$I$14+СВЦЭМ!$D$10+'СЕТ СН'!$I$6-'СЕТ СН'!$I$26</f>
        <v>1190.0233725900002</v>
      </c>
      <c r="D160" s="36">
        <f>SUMIFS(СВЦЭМ!$D$33:$D$776,СВЦЭМ!$A$33:$A$776,$A160,СВЦЭМ!$B$33:$B$776,D$155)+'СЕТ СН'!$I$14+СВЦЭМ!$D$10+'СЕТ СН'!$I$6-'СЕТ СН'!$I$26</f>
        <v>1186.3820078200001</v>
      </c>
      <c r="E160" s="36">
        <f>SUMIFS(СВЦЭМ!$D$33:$D$776,СВЦЭМ!$A$33:$A$776,$A160,СВЦЭМ!$B$33:$B$776,E$155)+'СЕТ СН'!$I$14+СВЦЭМ!$D$10+'СЕТ СН'!$I$6-'СЕТ СН'!$I$26</f>
        <v>1195.5159249200001</v>
      </c>
      <c r="F160" s="36">
        <f>SUMIFS(СВЦЭМ!$D$33:$D$776,СВЦЭМ!$A$33:$A$776,$A160,СВЦЭМ!$B$33:$B$776,F$155)+'СЕТ СН'!$I$14+СВЦЭМ!$D$10+'СЕТ СН'!$I$6-'СЕТ СН'!$I$26</f>
        <v>1186.0842141800001</v>
      </c>
      <c r="G160" s="36">
        <f>SUMIFS(СВЦЭМ!$D$33:$D$776,СВЦЭМ!$A$33:$A$776,$A160,СВЦЭМ!$B$33:$B$776,G$155)+'СЕТ СН'!$I$14+СВЦЭМ!$D$10+'СЕТ СН'!$I$6-'СЕТ СН'!$I$26</f>
        <v>1192.7964538900001</v>
      </c>
      <c r="H160" s="36">
        <f>SUMIFS(СВЦЭМ!$D$33:$D$776,СВЦЭМ!$A$33:$A$776,$A160,СВЦЭМ!$B$33:$B$776,H$155)+'СЕТ СН'!$I$14+СВЦЭМ!$D$10+'СЕТ СН'!$I$6-'СЕТ СН'!$I$26</f>
        <v>1185.5962198300001</v>
      </c>
      <c r="I160" s="36">
        <f>SUMIFS(СВЦЭМ!$D$33:$D$776,СВЦЭМ!$A$33:$A$776,$A160,СВЦЭМ!$B$33:$B$776,I$155)+'СЕТ СН'!$I$14+СВЦЭМ!$D$10+'СЕТ СН'!$I$6-'СЕТ СН'!$I$26</f>
        <v>1132.00085044</v>
      </c>
      <c r="J160" s="36">
        <f>SUMIFS(СВЦЭМ!$D$33:$D$776,СВЦЭМ!$A$33:$A$776,$A160,СВЦЭМ!$B$33:$B$776,J$155)+'СЕТ СН'!$I$14+СВЦЭМ!$D$10+'СЕТ СН'!$I$6-'СЕТ СН'!$I$26</f>
        <v>1137.3502476100002</v>
      </c>
      <c r="K160" s="36">
        <f>SUMIFS(СВЦЭМ!$D$33:$D$776,СВЦЭМ!$A$33:$A$776,$A160,СВЦЭМ!$B$33:$B$776,K$155)+'СЕТ СН'!$I$14+СВЦЭМ!$D$10+'СЕТ СН'!$I$6-'СЕТ СН'!$I$26</f>
        <v>1151.0817995800001</v>
      </c>
      <c r="L160" s="36">
        <f>SUMIFS(СВЦЭМ!$D$33:$D$776,СВЦЭМ!$A$33:$A$776,$A160,СВЦЭМ!$B$33:$B$776,L$155)+'СЕТ СН'!$I$14+СВЦЭМ!$D$10+'СЕТ СН'!$I$6-'СЕТ СН'!$I$26</f>
        <v>1157.7258939100002</v>
      </c>
      <c r="M160" s="36">
        <f>SUMIFS(СВЦЭМ!$D$33:$D$776,СВЦЭМ!$A$33:$A$776,$A160,СВЦЭМ!$B$33:$B$776,M$155)+'СЕТ СН'!$I$14+СВЦЭМ!$D$10+'СЕТ СН'!$I$6-'СЕТ СН'!$I$26</f>
        <v>1152.1066955700001</v>
      </c>
      <c r="N160" s="36">
        <f>SUMIFS(СВЦЭМ!$D$33:$D$776,СВЦЭМ!$A$33:$A$776,$A160,СВЦЭМ!$B$33:$B$776,N$155)+'СЕТ СН'!$I$14+СВЦЭМ!$D$10+'СЕТ СН'!$I$6-'СЕТ СН'!$I$26</f>
        <v>1142.4363415600001</v>
      </c>
      <c r="O160" s="36">
        <f>SUMIFS(СВЦЭМ!$D$33:$D$776,СВЦЭМ!$A$33:$A$776,$A160,СВЦЭМ!$B$33:$B$776,O$155)+'СЕТ СН'!$I$14+СВЦЭМ!$D$10+'СЕТ СН'!$I$6-'СЕТ СН'!$I$26</f>
        <v>1145.3607877200002</v>
      </c>
      <c r="P160" s="36">
        <f>SUMIFS(СВЦЭМ!$D$33:$D$776,СВЦЭМ!$A$33:$A$776,$A160,СВЦЭМ!$B$33:$B$776,P$155)+'СЕТ СН'!$I$14+СВЦЭМ!$D$10+'СЕТ СН'!$I$6-'СЕТ СН'!$I$26</f>
        <v>1146.8615129300001</v>
      </c>
      <c r="Q160" s="36">
        <f>SUMIFS(СВЦЭМ!$D$33:$D$776,СВЦЭМ!$A$33:$A$776,$A160,СВЦЭМ!$B$33:$B$776,Q$155)+'СЕТ СН'!$I$14+СВЦЭМ!$D$10+'СЕТ СН'!$I$6-'СЕТ СН'!$I$26</f>
        <v>1130.9570654600002</v>
      </c>
      <c r="R160" s="36">
        <f>SUMIFS(СВЦЭМ!$D$33:$D$776,СВЦЭМ!$A$33:$A$776,$A160,СВЦЭМ!$B$33:$B$776,R$155)+'СЕТ СН'!$I$14+СВЦЭМ!$D$10+'СЕТ СН'!$I$6-'СЕТ СН'!$I$26</f>
        <v>1091.0482415500001</v>
      </c>
      <c r="S160" s="36">
        <f>SUMIFS(СВЦЭМ!$D$33:$D$776,СВЦЭМ!$A$33:$A$776,$A160,СВЦЭМ!$B$33:$B$776,S$155)+'СЕТ СН'!$I$14+СВЦЭМ!$D$10+'СЕТ СН'!$I$6-'СЕТ СН'!$I$26</f>
        <v>1071.39008031</v>
      </c>
      <c r="T160" s="36">
        <f>SUMIFS(СВЦЭМ!$D$33:$D$776,СВЦЭМ!$A$33:$A$776,$A160,СВЦЭМ!$B$33:$B$776,T$155)+'СЕТ СН'!$I$14+СВЦЭМ!$D$10+'СЕТ СН'!$I$6-'СЕТ СН'!$I$26</f>
        <v>1099.5278361700002</v>
      </c>
      <c r="U160" s="36">
        <f>SUMIFS(СВЦЭМ!$D$33:$D$776,СВЦЭМ!$A$33:$A$776,$A160,СВЦЭМ!$B$33:$B$776,U$155)+'СЕТ СН'!$I$14+СВЦЭМ!$D$10+'СЕТ СН'!$I$6-'СЕТ СН'!$I$26</f>
        <v>1076.8536237000001</v>
      </c>
      <c r="V160" s="36">
        <f>SUMIFS(СВЦЭМ!$D$33:$D$776,СВЦЭМ!$A$33:$A$776,$A160,СВЦЭМ!$B$33:$B$776,V$155)+'СЕТ СН'!$I$14+СВЦЭМ!$D$10+'СЕТ СН'!$I$6-'СЕТ СН'!$I$26</f>
        <v>1082.04692249</v>
      </c>
      <c r="W160" s="36">
        <f>SUMIFS(СВЦЭМ!$D$33:$D$776,СВЦЭМ!$A$33:$A$776,$A160,СВЦЭМ!$B$33:$B$776,W$155)+'СЕТ СН'!$I$14+СВЦЭМ!$D$10+'СЕТ СН'!$I$6-'СЕТ СН'!$I$26</f>
        <v>1070.8365306200001</v>
      </c>
      <c r="X160" s="36">
        <f>SUMIFS(СВЦЭМ!$D$33:$D$776,СВЦЭМ!$A$33:$A$776,$A160,СВЦЭМ!$B$33:$B$776,X$155)+'СЕТ СН'!$I$14+СВЦЭМ!$D$10+'СЕТ СН'!$I$6-'СЕТ СН'!$I$26</f>
        <v>1044.1196029500002</v>
      </c>
      <c r="Y160" s="36">
        <f>SUMIFS(СВЦЭМ!$D$33:$D$776,СВЦЭМ!$A$33:$A$776,$A160,СВЦЭМ!$B$33:$B$776,Y$155)+'СЕТ СН'!$I$14+СВЦЭМ!$D$10+'СЕТ СН'!$I$6-'СЕТ СН'!$I$26</f>
        <v>1077.37753051</v>
      </c>
    </row>
    <row r="161" spans="1:25" ht="15.75" x14ac:dyDescent="0.2">
      <c r="A161" s="35">
        <f t="shared" si="4"/>
        <v>43714</v>
      </c>
      <c r="B161" s="36">
        <f>SUMIFS(СВЦЭМ!$D$33:$D$776,СВЦЭМ!$A$33:$A$776,$A161,СВЦЭМ!$B$33:$B$776,B$155)+'СЕТ СН'!$I$14+СВЦЭМ!$D$10+'СЕТ СН'!$I$6-'СЕТ СН'!$I$26</f>
        <v>1090.8094295800001</v>
      </c>
      <c r="C161" s="36">
        <f>SUMIFS(СВЦЭМ!$D$33:$D$776,СВЦЭМ!$A$33:$A$776,$A161,СВЦЭМ!$B$33:$B$776,C$155)+'СЕТ СН'!$I$14+СВЦЭМ!$D$10+'СЕТ СН'!$I$6-'СЕТ СН'!$I$26</f>
        <v>1158.0544864100002</v>
      </c>
      <c r="D161" s="36">
        <f>SUMIFS(СВЦЭМ!$D$33:$D$776,СВЦЭМ!$A$33:$A$776,$A161,СВЦЭМ!$B$33:$B$776,D$155)+'СЕТ СН'!$I$14+СВЦЭМ!$D$10+'СЕТ СН'!$I$6-'СЕТ СН'!$I$26</f>
        <v>1206.56164223</v>
      </c>
      <c r="E161" s="36">
        <f>SUMIFS(СВЦЭМ!$D$33:$D$776,СВЦЭМ!$A$33:$A$776,$A161,СВЦЭМ!$B$33:$B$776,E$155)+'СЕТ СН'!$I$14+СВЦЭМ!$D$10+'СЕТ СН'!$I$6-'СЕТ СН'!$I$26</f>
        <v>1242.6438202300001</v>
      </c>
      <c r="F161" s="36">
        <f>SUMIFS(СВЦЭМ!$D$33:$D$776,СВЦЭМ!$A$33:$A$776,$A161,СВЦЭМ!$B$33:$B$776,F$155)+'СЕТ СН'!$I$14+СВЦЭМ!$D$10+'СЕТ СН'!$I$6-'СЕТ СН'!$I$26</f>
        <v>1239.2673164900002</v>
      </c>
      <c r="G161" s="36">
        <f>SUMIFS(СВЦЭМ!$D$33:$D$776,СВЦЭМ!$A$33:$A$776,$A161,СВЦЭМ!$B$33:$B$776,G$155)+'СЕТ СН'!$I$14+СВЦЭМ!$D$10+'СЕТ СН'!$I$6-'СЕТ СН'!$I$26</f>
        <v>1224.6912164700002</v>
      </c>
      <c r="H161" s="36">
        <f>SUMIFS(СВЦЭМ!$D$33:$D$776,СВЦЭМ!$A$33:$A$776,$A161,СВЦЭМ!$B$33:$B$776,H$155)+'СЕТ СН'!$I$14+СВЦЭМ!$D$10+'СЕТ СН'!$I$6-'СЕТ СН'!$I$26</f>
        <v>1183.04982283</v>
      </c>
      <c r="I161" s="36">
        <f>SUMIFS(СВЦЭМ!$D$33:$D$776,СВЦЭМ!$A$33:$A$776,$A161,СВЦЭМ!$B$33:$B$776,I$155)+'СЕТ СН'!$I$14+СВЦЭМ!$D$10+'СЕТ СН'!$I$6-'СЕТ СН'!$I$26</f>
        <v>1150.5581760499999</v>
      </c>
      <c r="J161" s="36">
        <f>SUMIFS(СВЦЭМ!$D$33:$D$776,СВЦЭМ!$A$33:$A$776,$A161,СВЦЭМ!$B$33:$B$776,J$155)+'СЕТ СН'!$I$14+СВЦЭМ!$D$10+'СЕТ СН'!$I$6-'СЕТ СН'!$I$26</f>
        <v>1116.8619881600002</v>
      </c>
      <c r="K161" s="36">
        <f>SUMIFS(СВЦЭМ!$D$33:$D$776,СВЦЭМ!$A$33:$A$776,$A161,СВЦЭМ!$B$33:$B$776,K$155)+'СЕТ СН'!$I$14+СВЦЭМ!$D$10+'СЕТ СН'!$I$6-'СЕТ СН'!$I$26</f>
        <v>1095.6603594000001</v>
      </c>
      <c r="L161" s="36">
        <f>SUMIFS(СВЦЭМ!$D$33:$D$776,СВЦЭМ!$A$33:$A$776,$A161,СВЦЭМ!$B$33:$B$776,L$155)+'СЕТ СН'!$I$14+СВЦЭМ!$D$10+'СЕТ СН'!$I$6-'СЕТ СН'!$I$26</f>
        <v>1107.6477588400001</v>
      </c>
      <c r="M161" s="36">
        <f>SUMIFS(СВЦЭМ!$D$33:$D$776,СВЦЭМ!$A$33:$A$776,$A161,СВЦЭМ!$B$33:$B$776,M$155)+'СЕТ СН'!$I$14+СВЦЭМ!$D$10+'СЕТ СН'!$I$6-'СЕТ СН'!$I$26</f>
        <v>1082.4445157</v>
      </c>
      <c r="N161" s="36">
        <f>SUMIFS(СВЦЭМ!$D$33:$D$776,СВЦЭМ!$A$33:$A$776,$A161,СВЦЭМ!$B$33:$B$776,N$155)+'СЕТ СН'!$I$14+СВЦЭМ!$D$10+'СЕТ СН'!$I$6-'СЕТ СН'!$I$26</f>
        <v>1080.35444196</v>
      </c>
      <c r="O161" s="36">
        <f>SUMIFS(СВЦЭМ!$D$33:$D$776,СВЦЭМ!$A$33:$A$776,$A161,СВЦЭМ!$B$33:$B$776,O$155)+'СЕТ СН'!$I$14+СВЦЭМ!$D$10+'СЕТ СН'!$I$6-'СЕТ СН'!$I$26</f>
        <v>1082.3466597900001</v>
      </c>
      <c r="P161" s="36">
        <f>SUMIFS(СВЦЭМ!$D$33:$D$776,СВЦЭМ!$A$33:$A$776,$A161,СВЦЭМ!$B$33:$B$776,P$155)+'СЕТ СН'!$I$14+СВЦЭМ!$D$10+'СЕТ СН'!$I$6-'СЕТ СН'!$I$26</f>
        <v>1106.2918216800001</v>
      </c>
      <c r="Q161" s="36">
        <f>SUMIFS(СВЦЭМ!$D$33:$D$776,СВЦЭМ!$A$33:$A$776,$A161,СВЦЭМ!$B$33:$B$776,Q$155)+'СЕТ СН'!$I$14+СВЦЭМ!$D$10+'СЕТ СН'!$I$6-'СЕТ СН'!$I$26</f>
        <v>1098.9590068299999</v>
      </c>
      <c r="R161" s="36">
        <f>SUMIFS(СВЦЭМ!$D$33:$D$776,СВЦЭМ!$A$33:$A$776,$A161,СВЦЭМ!$B$33:$B$776,R$155)+'СЕТ СН'!$I$14+СВЦЭМ!$D$10+'СЕТ СН'!$I$6-'СЕТ СН'!$I$26</f>
        <v>1065.6185923800001</v>
      </c>
      <c r="S161" s="36">
        <f>SUMIFS(СВЦЭМ!$D$33:$D$776,СВЦЭМ!$A$33:$A$776,$A161,СВЦЭМ!$B$33:$B$776,S$155)+'СЕТ СН'!$I$14+СВЦЭМ!$D$10+'СЕТ СН'!$I$6-'СЕТ СН'!$I$26</f>
        <v>1037.4329529900001</v>
      </c>
      <c r="T161" s="36">
        <f>SUMIFS(СВЦЭМ!$D$33:$D$776,СВЦЭМ!$A$33:$A$776,$A161,СВЦЭМ!$B$33:$B$776,T$155)+'СЕТ СН'!$I$14+СВЦЭМ!$D$10+'СЕТ СН'!$I$6-'СЕТ СН'!$I$26</f>
        <v>1037.62724428</v>
      </c>
      <c r="U161" s="36">
        <f>SUMIFS(СВЦЭМ!$D$33:$D$776,СВЦЭМ!$A$33:$A$776,$A161,СВЦЭМ!$B$33:$B$776,U$155)+'СЕТ СН'!$I$14+СВЦЭМ!$D$10+'СЕТ СН'!$I$6-'СЕТ СН'!$I$26</f>
        <v>1039.8153299200001</v>
      </c>
      <c r="V161" s="36">
        <f>SUMIFS(СВЦЭМ!$D$33:$D$776,СВЦЭМ!$A$33:$A$776,$A161,СВЦЭМ!$B$33:$B$776,V$155)+'СЕТ СН'!$I$14+СВЦЭМ!$D$10+'СЕТ СН'!$I$6-'СЕТ СН'!$I$26</f>
        <v>1056.0730461200001</v>
      </c>
      <c r="W161" s="36">
        <f>SUMIFS(СВЦЭМ!$D$33:$D$776,СВЦЭМ!$A$33:$A$776,$A161,СВЦЭМ!$B$33:$B$776,W$155)+'СЕТ СН'!$I$14+СВЦЭМ!$D$10+'СЕТ СН'!$I$6-'СЕТ СН'!$I$26</f>
        <v>1047.66070831</v>
      </c>
      <c r="X161" s="36">
        <f>SUMIFS(СВЦЭМ!$D$33:$D$776,СВЦЭМ!$A$33:$A$776,$A161,СВЦЭМ!$B$33:$B$776,X$155)+'СЕТ СН'!$I$14+СВЦЭМ!$D$10+'СЕТ СН'!$I$6-'СЕТ СН'!$I$26</f>
        <v>1040.9092083099999</v>
      </c>
      <c r="Y161" s="36">
        <f>SUMIFS(СВЦЭМ!$D$33:$D$776,СВЦЭМ!$A$33:$A$776,$A161,СВЦЭМ!$B$33:$B$776,Y$155)+'СЕТ СН'!$I$14+СВЦЭМ!$D$10+'СЕТ СН'!$I$6-'СЕТ СН'!$I$26</f>
        <v>1103.5636809800001</v>
      </c>
    </row>
    <row r="162" spans="1:25" ht="15.75" x14ac:dyDescent="0.2">
      <c r="A162" s="35">
        <f t="shared" si="4"/>
        <v>43715</v>
      </c>
      <c r="B162" s="36">
        <f>SUMIFS(СВЦЭМ!$D$33:$D$776,СВЦЭМ!$A$33:$A$776,$A162,СВЦЭМ!$B$33:$B$776,B$155)+'СЕТ СН'!$I$14+СВЦЭМ!$D$10+'СЕТ СН'!$I$6-'СЕТ СН'!$I$26</f>
        <v>1133.3127722200002</v>
      </c>
      <c r="C162" s="36">
        <f>SUMIFS(СВЦЭМ!$D$33:$D$776,СВЦЭМ!$A$33:$A$776,$A162,СВЦЭМ!$B$33:$B$776,C$155)+'СЕТ СН'!$I$14+СВЦЭМ!$D$10+'СЕТ СН'!$I$6-'СЕТ СН'!$I$26</f>
        <v>1171.2778189999999</v>
      </c>
      <c r="D162" s="36">
        <f>SUMIFS(СВЦЭМ!$D$33:$D$776,СВЦЭМ!$A$33:$A$776,$A162,СВЦЭМ!$B$33:$B$776,D$155)+'СЕТ СН'!$I$14+СВЦЭМ!$D$10+'СЕТ СН'!$I$6-'СЕТ СН'!$I$26</f>
        <v>1192.1254939099999</v>
      </c>
      <c r="E162" s="36">
        <f>SUMIFS(СВЦЭМ!$D$33:$D$776,СВЦЭМ!$A$33:$A$776,$A162,СВЦЭМ!$B$33:$B$776,E$155)+'СЕТ СН'!$I$14+СВЦЭМ!$D$10+'СЕТ СН'!$I$6-'СЕТ СН'!$I$26</f>
        <v>1202.3168611800002</v>
      </c>
      <c r="F162" s="36">
        <f>SUMIFS(СВЦЭМ!$D$33:$D$776,СВЦЭМ!$A$33:$A$776,$A162,СВЦЭМ!$B$33:$B$776,F$155)+'СЕТ СН'!$I$14+СВЦЭМ!$D$10+'СЕТ СН'!$I$6-'СЕТ СН'!$I$26</f>
        <v>1206.74116684</v>
      </c>
      <c r="G162" s="36">
        <f>SUMIFS(СВЦЭМ!$D$33:$D$776,СВЦЭМ!$A$33:$A$776,$A162,СВЦЭМ!$B$33:$B$776,G$155)+'СЕТ СН'!$I$14+СВЦЭМ!$D$10+'СЕТ СН'!$I$6-'СЕТ СН'!$I$26</f>
        <v>1209.6857238800001</v>
      </c>
      <c r="H162" s="36">
        <f>SUMIFS(СВЦЭМ!$D$33:$D$776,СВЦЭМ!$A$33:$A$776,$A162,СВЦЭМ!$B$33:$B$776,H$155)+'СЕТ СН'!$I$14+СВЦЭМ!$D$10+'СЕТ СН'!$I$6-'СЕТ СН'!$I$26</f>
        <v>1173.6366458000002</v>
      </c>
      <c r="I162" s="36">
        <f>SUMIFS(СВЦЭМ!$D$33:$D$776,СВЦЭМ!$A$33:$A$776,$A162,СВЦЭМ!$B$33:$B$776,I$155)+'СЕТ СН'!$I$14+СВЦЭМ!$D$10+'СЕТ СН'!$I$6-'СЕТ СН'!$I$26</f>
        <v>1126.7937906000002</v>
      </c>
      <c r="J162" s="36">
        <f>SUMIFS(СВЦЭМ!$D$33:$D$776,СВЦЭМ!$A$33:$A$776,$A162,СВЦЭМ!$B$33:$B$776,J$155)+'СЕТ СН'!$I$14+СВЦЭМ!$D$10+'СЕТ СН'!$I$6-'СЕТ СН'!$I$26</f>
        <v>1091.09234388</v>
      </c>
      <c r="K162" s="36">
        <f>SUMIFS(СВЦЭМ!$D$33:$D$776,СВЦЭМ!$A$33:$A$776,$A162,СВЦЭМ!$B$33:$B$776,K$155)+'СЕТ СН'!$I$14+СВЦЭМ!$D$10+'СЕТ СН'!$I$6-'СЕТ СН'!$I$26</f>
        <v>1091.0994056899999</v>
      </c>
      <c r="L162" s="36">
        <f>SUMIFS(СВЦЭМ!$D$33:$D$776,СВЦЭМ!$A$33:$A$776,$A162,СВЦЭМ!$B$33:$B$776,L$155)+'СЕТ СН'!$I$14+СВЦЭМ!$D$10+'СЕТ СН'!$I$6-'СЕТ СН'!$I$26</f>
        <v>1116.1437293399999</v>
      </c>
      <c r="M162" s="36">
        <f>SUMIFS(СВЦЭМ!$D$33:$D$776,СВЦЭМ!$A$33:$A$776,$A162,СВЦЭМ!$B$33:$B$776,M$155)+'СЕТ СН'!$I$14+СВЦЭМ!$D$10+'СЕТ СН'!$I$6-'СЕТ СН'!$I$26</f>
        <v>1079.0375625500001</v>
      </c>
      <c r="N162" s="36">
        <f>SUMIFS(СВЦЭМ!$D$33:$D$776,СВЦЭМ!$A$33:$A$776,$A162,СВЦЭМ!$B$33:$B$776,N$155)+'СЕТ СН'!$I$14+СВЦЭМ!$D$10+'СЕТ СН'!$I$6-'СЕТ СН'!$I$26</f>
        <v>1121.9266927799999</v>
      </c>
      <c r="O162" s="36">
        <f>SUMIFS(СВЦЭМ!$D$33:$D$776,СВЦЭМ!$A$33:$A$776,$A162,СВЦЭМ!$B$33:$B$776,O$155)+'СЕТ СН'!$I$14+СВЦЭМ!$D$10+'СЕТ СН'!$I$6-'СЕТ СН'!$I$26</f>
        <v>1095.35073506</v>
      </c>
      <c r="P162" s="36">
        <f>SUMIFS(СВЦЭМ!$D$33:$D$776,СВЦЭМ!$A$33:$A$776,$A162,СВЦЭМ!$B$33:$B$776,P$155)+'СЕТ СН'!$I$14+СВЦЭМ!$D$10+'СЕТ СН'!$I$6-'СЕТ СН'!$I$26</f>
        <v>1095.54601727</v>
      </c>
      <c r="Q162" s="36">
        <f>SUMIFS(СВЦЭМ!$D$33:$D$776,СВЦЭМ!$A$33:$A$776,$A162,СВЦЭМ!$B$33:$B$776,Q$155)+'СЕТ СН'!$I$14+СВЦЭМ!$D$10+'СЕТ СН'!$I$6-'СЕТ СН'!$I$26</f>
        <v>1093.5315041600002</v>
      </c>
      <c r="R162" s="36">
        <f>SUMIFS(СВЦЭМ!$D$33:$D$776,СВЦЭМ!$A$33:$A$776,$A162,СВЦЭМ!$B$33:$B$776,R$155)+'СЕТ СН'!$I$14+СВЦЭМ!$D$10+'СЕТ СН'!$I$6-'СЕТ СН'!$I$26</f>
        <v>1057.6436989600002</v>
      </c>
      <c r="S162" s="36">
        <f>SUMIFS(СВЦЭМ!$D$33:$D$776,СВЦЭМ!$A$33:$A$776,$A162,СВЦЭМ!$B$33:$B$776,S$155)+'СЕТ СН'!$I$14+СВЦЭМ!$D$10+'СЕТ СН'!$I$6-'СЕТ СН'!$I$26</f>
        <v>1034.0445305200001</v>
      </c>
      <c r="T162" s="36">
        <f>SUMIFS(СВЦЭМ!$D$33:$D$776,СВЦЭМ!$A$33:$A$776,$A162,СВЦЭМ!$B$33:$B$776,T$155)+'СЕТ СН'!$I$14+СВЦЭМ!$D$10+'СЕТ СН'!$I$6-'СЕТ СН'!$I$26</f>
        <v>1035.16118719</v>
      </c>
      <c r="U162" s="36">
        <f>SUMIFS(СВЦЭМ!$D$33:$D$776,СВЦЭМ!$A$33:$A$776,$A162,СВЦЭМ!$B$33:$B$776,U$155)+'СЕТ СН'!$I$14+СВЦЭМ!$D$10+'СЕТ СН'!$I$6-'СЕТ СН'!$I$26</f>
        <v>1037.8272189899999</v>
      </c>
      <c r="V162" s="36">
        <f>SUMIFS(СВЦЭМ!$D$33:$D$776,СВЦЭМ!$A$33:$A$776,$A162,СВЦЭМ!$B$33:$B$776,V$155)+'СЕТ СН'!$I$14+СВЦЭМ!$D$10+'СЕТ СН'!$I$6-'СЕТ СН'!$I$26</f>
        <v>1051.3290294200001</v>
      </c>
      <c r="W162" s="36">
        <f>SUMIFS(СВЦЭМ!$D$33:$D$776,СВЦЭМ!$A$33:$A$776,$A162,СВЦЭМ!$B$33:$B$776,W$155)+'СЕТ СН'!$I$14+СВЦЭМ!$D$10+'СЕТ СН'!$I$6-'СЕТ СН'!$I$26</f>
        <v>1047.3637508100001</v>
      </c>
      <c r="X162" s="36">
        <f>SUMIFS(СВЦЭМ!$D$33:$D$776,СВЦЭМ!$A$33:$A$776,$A162,СВЦЭМ!$B$33:$B$776,X$155)+'СЕТ СН'!$I$14+СВЦЭМ!$D$10+'СЕТ СН'!$I$6-'СЕТ СН'!$I$26</f>
        <v>1029.29842579</v>
      </c>
      <c r="Y162" s="36">
        <f>SUMIFS(СВЦЭМ!$D$33:$D$776,СВЦЭМ!$A$33:$A$776,$A162,СВЦЭМ!$B$33:$B$776,Y$155)+'СЕТ СН'!$I$14+СВЦЭМ!$D$10+'СЕТ СН'!$I$6-'СЕТ СН'!$I$26</f>
        <v>1092.08141004</v>
      </c>
    </row>
    <row r="163" spans="1:25" ht="15.75" x14ac:dyDescent="0.2">
      <c r="A163" s="35">
        <f t="shared" si="4"/>
        <v>43716</v>
      </c>
      <c r="B163" s="36">
        <f>SUMIFS(СВЦЭМ!$D$33:$D$776,СВЦЭМ!$A$33:$A$776,$A163,СВЦЭМ!$B$33:$B$776,B$155)+'СЕТ СН'!$I$14+СВЦЭМ!$D$10+'СЕТ СН'!$I$6-'СЕТ СН'!$I$26</f>
        <v>1134.9774469200001</v>
      </c>
      <c r="C163" s="36">
        <f>SUMIFS(СВЦЭМ!$D$33:$D$776,СВЦЭМ!$A$33:$A$776,$A163,СВЦЭМ!$B$33:$B$776,C$155)+'СЕТ СН'!$I$14+СВЦЭМ!$D$10+'СЕТ СН'!$I$6-'СЕТ СН'!$I$26</f>
        <v>1164.84969533</v>
      </c>
      <c r="D163" s="36">
        <f>SUMIFS(СВЦЭМ!$D$33:$D$776,СВЦЭМ!$A$33:$A$776,$A163,СВЦЭМ!$B$33:$B$776,D$155)+'СЕТ СН'!$I$14+СВЦЭМ!$D$10+'СЕТ СН'!$I$6-'СЕТ СН'!$I$26</f>
        <v>1179.86848964</v>
      </c>
      <c r="E163" s="36">
        <f>SUMIFS(СВЦЭМ!$D$33:$D$776,СВЦЭМ!$A$33:$A$776,$A163,СВЦЭМ!$B$33:$B$776,E$155)+'СЕТ СН'!$I$14+СВЦЭМ!$D$10+'СЕТ СН'!$I$6-'СЕТ СН'!$I$26</f>
        <v>1190.76409943</v>
      </c>
      <c r="F163" s="36">
        <f>SUMIFS(СВЦЭМ!$D$33:$D$776,СВЦЭМ!$A$33:$A$776,$A163,СВЦЭМ!$B$33:$B$776,F$155)+'СЕТ СН'!$I$14+СВЦЭМ!$D$10+'СЕТ СН'!$I$6-'СЕТ СН'!$I$26</f>
        <v>1192.9744037099999</v>
      </c>
      <c r="G163" s="36">
        <f>SUMIFS(СВЦЭМ!$D$33:$D$776,СВЦЭМ!$A$33:$A$776,$A163,СВЦЭМ!$B$33:$B$776,G$155)+'СЕТ СН'!$I$14+СВЦЭМ!$D$10+'СЕТ СН'!$I$6-'СЕТ СН'!$I$26</f>
        <v>1190.09970656</v>
      </c>
      <c r="H163" s="36">
        <f>SUMIFS(СВЦЭМ!$D$33:$D$776,СВЦЭМ!$A$33:$A$776,$A163,СВЦЭМ!$B$33:$B$776,H$155)+'СЕТ СН'!$I$14+СВЦЭМ!$D$10+'СЕТ СН'!$I$6-'СЕТ СН'!$I$26</f>
        <v>1169.5092617700002</v>
      </c>
      <c r="I163" s="36">
        <f>SUMIFS(СВЦЭМ!$D$33:$D$776,СВЦЭМ!$A$33:$A$776,$A163,СВЦЭМ!$B$33:$B$776,I$155)+'СЕТ СН'!$I$14+СВЦЭМ!$D$10+'СЕТ СН'!$I$6-'СЕТ СН'!$I$26</f>
        <v>1150.2751968600001</v>
      </c>
      <c r="J163" s="36">
        <f>SUMIFS(СВЦЭМ!$D$33:$D$776,СВЦЭМ!$A$33:$A$776,$A163,СВЦЭМ!$B$33:$B$776,J$155)+'СЕТ СН'!$I$14+СВЦЭМ!$D$10+'СЕТ СН'!$I$6-'СЕТ СН'!$I$26</f>
        <v>1132.2757348099999</v>
      </c>
      <c r="K163" s="36">
        <f>SUMIFS(СВЦЭМ!$D$33:$D$776,СВЦЭМ!$A$33:$A$776,$A163,СВЦЭМ!$B$33:$B$776,K$155)+'СЕТ СН'!$I$14+СВЦЭМ!$D$10+'СЕТ СН'!$I$6-'СЕТ СН'!$I$26</f>
        <v>1107.94023872</v>
      </c>
      <c r="L163" s="36">
        <f>SUMIFS(СВЦЭМ!$D$33:$D$776,СВЦЭМ!$A$33:$A$776,$A163,СВЦЭМ!$B$33:$B$776,L$155)+'СЕТ СН'!$I$14+СВЦЭМ!$D$10+'СЕТ СН'!$I$6-'СЕТ СН'!$I$26</f>
        <v>1108.9516665800002</v>
      </c>
      <c r="M163" s="36">
        <f>SUMIFS(СВЦЭМ!$D$33:$D$776,СВЦЭМ!$A$33:$A$776,$A163,СВЦЭМ!$B$33:$B$776,M$155)+'СЕТ СН'!$I$14+СВЦЭМ!$D$10+'СЕТ СН'!$I$6-'СЕТ СН'!$I$26</f>
        <v>1085.9753005299999</v>
      </c>
      <c r="N163" s="36">
        <f>SUMIFS(СВЦЭМ!$D$33:$D$776,СВЦЭМ!$A$33:$A$776,$A163,СВЦЭМ!$B$33:$B$776,N$155)+'СЕТ СН'!$I$14+СВЦЭМ!$D$10+'СЕТ СН'!$I$6-'СЕТ СН'!$I$26</f>
        <v>1093.2503481600002</v>
      </c>
      <c r="O163" s="36">
        <f>SUMIFS(СВЦЭМ!$D$33:$D$776,СВЦЭМ!$A$33:$A$776,$A163,СВЦЭМ!$B$33:$B$776,O$155)+'СЕТ СН'!$I$14+СВЦЭМ!$D$10+'СЕТ СН'!$I$6-'СЕТ СН'!$I$26</f>
        <v>1097.2092376300002</v>
      </c>
      <c r="P163" s="36">
        <f>SUMIFS(СВЦЭМ!$D$33:$D$776,СВЦЭМ!$A$33:$A$776,$A163,СВЦЭМ!$B$33:$B$776,P$155)+'СЕТ СН'!$I$14+СВЦЭМ!$D$10+'СЕТ СН'!$I$6-'СЕТ СН'!$I$26</f>
        <v>1094.7054453300002</v>
      </c>
      <c r="Q163" s="36">
        <f>SUMIFS(СВЦЭМ!$D$33:$D$776,СВЦЭМ!$A$33:$A$776,$A163,СВЦЭМ!$B$33:$B$776,Q$155)+'СЕТ СН'!$I$14+СВЦЭМ!$D$10+'СЕТ СН'!$I$6-'СЕТ СН'!$I$26</f>
        <v>1102.38114606</v>
      </c>
      <c r="R163" s="36">
        <f>SUMIFS(СВЦЭМ!$D$33:$D$776,СВЦЭМ!$A$33:$A$776,$A163,СВЦЭМ!$B$33:$B$776,R$155)+'СЕТ СН'!$I$14+СВЦЭМ!$D$10+'СЕТ СН'!$I$6-'СЕТ СН'!$I$26</f>
        <v>1063.9669025500002</v>
      </c>
      <c r="S163" s="36">
        <f>SUMIFS(СВЦЭМ!$D$33:$D$776,СВЦЭМ!$A$33:$A$776,$A163,СВЦЭМ!$B$33:$B$776,S$155)+'СЕТ СН'!$I$14+СВЦЭМ!$D$10+'СЕТ СН'!$I$6-'СЕТ СН'!$I$26</f>
        <v>1031.6450297599999</v>
      </c>
      <c r="T163" s="36">
        <f>SUMIFS(СВЦЭМ!$D$33:$D$776,СВЦЭМ!$A$33:$A$776,$A163,СВЦЭМ!$B$33:$B$776,T$155)+'СЕТ СН'!$I$14+СВЦЭМ!$D$10+'СЕТ СН'!$I$6-'СЕТ СН'!$I$26</f>
        <v>1037.6608067299999</v>
      </c>
      <c r="U163" s="36">
        <f>SUMIFS(СВЦЭМ!$D$33:$D$776,СВЦЭМ!$A$33:$A$776,$A163,СВЦЭМ!$B$33:$B$776,U$155)+'СЕТ СН'!$I$14+СВЦЭМ!$D$10+'СЕТ СН'!$I$6-'СЕТ СН'!$I$26</f>
        <v>1048.01777343</v>
      </c>
      <c r="V163" s="36">
        <f>SUMIFS(СВЦЭМ!$D$33:$D$776,СВЦЭМ!$A$33:$A$776,$A163,СВЦЭМ!$B$33:$B$776,V$155)+'СЕТ СН'!$I$14+СВЦЭМ!$D$10+'СЕТ СН'!$I$6-'СЕТ СН'!$I$26</f>
        <v>1068.69153097</v>
      </c>
      <c r="W163" s="36">
        <f>SUMIFS(СВЦЭМ!$D$33:$D$776,СВЦЭМ!$A$33:$A$776,$A163,СВЦЭМ!$B$33:$B$776,W$155)+'СЕТ СН'!$I$14+СВЦЭМ!$D$10+'СЕТ СН'!$I$6-'СЕТ СН'!$I$26</f>
        <v>1062.5197575400002</v>
      </c>
      <c r="X163" s="36">
        <f>SUMIFS(СВЦЭМ!$D$33:$D$776,СВЦЭМ!$A$33:$A$776,$A163,СВЦЭМ!$B$33:$B$776,X$155)+'СЕТ СН'!$I$14+СВЦЭМ!$D$10+'СЕТ СН'!$I$6-'СЕТ СН'!$I$26</f>
        <v>1023.59589025</v>
      </c>
      <c r="Y163" s="36">
        <f>SUMIFS(СВЦЭМ!$D$33:$D$776,СВЦЭМ!$A$33:$A$776,$A163,СВЦЭМ!$B$33:$B$776,Y$155)+'СЕТ СН'!$I$14+СВЦЭМ!$D$10+'СЕТ СН'!$I$6-'СЕТ СН'!$I$26</f>
        <v>1044.95480619</v>
      </c>
    </row>
    <row r="164" spans="1:25" ht="15.75" x14ac:dyDescent="0.2">
      <c r="A164" s="35">
        <f t="shared" si="4"/>
        <v>43717</v>
      </c>
      <c r="B164" s="36">
        <f>SUMIFS(СВЦЭМ!$D$33:$D$776,СВЦЭМ!$A$33:$A$776,$A164,СВЦЭМ!$B$33:$B$776,B$155)+'СЕТ СН'!$I$14+СВЦЭМ!$D$10+'СЕТ СН'!$I$6-'СЕТ СН'!$I$26</f>
        <v>1104.1528169500002</v>
      </c>
      <c r="C164" s="36">
        <f>SUMIFS(СВЦЭМ!$D$33:$D$776,СВЦЭМ!$A$33:$A$776,$A164,СВЦЭМ!$B$33:$B$776,C$155)+'СЕТ СН'!$I$14+СВЦЭМ!$D$10+'СЕТ СН'!$I$6-'СЕТ СН'!$I$26</f>
        <v>1184.7979792800002</v>
      </c>
      <c r="D164" s="36">
        <f>SUMIFS(СВЦЭМ!$D$33:$D$776,СВЦЭМ!$A$33:$A$776,$A164,СВЦЭМ!$B$33:$B$776,D$155)+'СЕТ СН'!$I$14+СВЦЭМ!$D$10+'СЕТ СН'!$I$6-'СЕТ СН'!$I$26</f>
        <v>1201.81981369</v>
      </c>
      <c r="E164" s="36">
        <f>SUMIFS(СВЦЭМ!$D$33:$D$776,СВЦЭМ!$A$33:$A$776,$A164,СВЦЭМ!$B$33:$B$776,E$155)+'СЕТ СН'!$I$14+СВЦЭМ!$D$10+'СЕТ СН'!$I$6-'СЕТ СН'!$I$26</f>
        <v>1221.44016388</v>
      </c>
      <c r="F164" s="36">
        <f>SUMIFS(СВЦЭМ!$D$33:$D$776,СВЦЭМ!$A$33:$A$776,$A164,СВЦЭМ!$B$33:$B$776,F$155)+'СЕТ СН'!$I$14+СВЦЭМ!$D$10+'СЕТ СН'!$I$6-'СЕТ СН'!$I$26</f>
        <v>1223.6580363500002</v>
      </c>
      <c r="G164" s="36">
        <f>SUMIFS(СВЦЭМ!$D$33:$D$776,СВЦЭМ!$A$33:$A$776,$A164,СВЦЭМ!$B$33:$B$776,G$155)+'СЕТ СН'!$I$14+СВЦЭМ!$D$10+'СЕТ СН'!$I$6-'СЕТ СН'!$I$26</f>
        <v>1217.00298054</v>
      </c>
      <c r="H164" s="36">
        <f>SUMIFS(СВЦЭМ!$D$33:$D$776,СВЦЭМ!$A$33:$A$776,$A164,СВЦЭМ!$B$33:$B$776,H$155)+'СЕТ СН'!$I$14+СВЦЭМ!$D$10+'СЕТ СН'!$I$6-'СЕТ СН'!$I$26</f>
        <v>1159.4510285800002</v>
      </c>
      <c r="I164" s="36">
        <f>SUMIFS(СВЦЭМ!$D$33:$D$776,СВЦЭМ!$A$33:$A$776,$A164,СВЦЭМ!$B$33:$B$776,I$155)+'СЕТ СН'!$I$14+СВЦЭМ!$D$10+'СЕТ СН'!$I$6-'СЕТ СН'!$I$26</f>
        <v>1110.4304029499999</v>
      </c>
      <c r="J164" s="36">
        <f>SUMIFS(СВЦЭМ!$D$33:$D$776,СВЦЭМ!$A$33:$A$776,$A164,СВЦЭМ!$B$33:$B$776,J$155)+'СЕТ СН'!$I$14+СВЦЭМ!$D$10+'СЕТ СН'!$I$6-'СЕТ СН'!$I$26</f>
        <v>1064.5710461100002</v>
      </c>
      <c r="K164" s="36">
        <f>SUMIFS(СВЦЭМ!$D$33:$D$776,СВЦЭМ!$A$33:$A$776,$A164,СВЦЭМ!$B$33:$B$776,K$155)+'СЕТ СН'!$I$14+СВЦЭМ!$D$10+'СЕТ СН'!$I$6-'СЕТ СН'!$I$26</f>
        <v>1044.4104915500002</v>
      </c>
      <c r="L164" s="36">
        <f>SUMIFS(СВЦЭМ!$D$33:$D$776,СВЦЭМ!$A$33:$A$776,$A164,СВЦЭМ!$B$33:$B$776,L$155)+'СЕТ СН'!$I$14+СВЦЭМ!$D$10+'СЕТ СН'!$I$6-'СЕТ СН'!$I$26</f>
        <v>1042.00324456</v>
      </c>
      <c r="M164" s="36">
        <f>SUMIFS(СВЦЭМ!$D$33:$D$776,СВЦЭМ!$A$33:$A$776,$A164,СВЦЭМ!$B$33:$B$776,M$155)+'СЕТ СН'!$I$14+СВЦЭМ!$D$10+'СЕТ СН'!$I$6-'СЕТ СН'!$I$26</f>
        <v>1037.36206541</v>
      </c>
      <c r="N164" s="36">
        <f>SUMIFS(СВЦЭМ!$D$33:$D$776,СВЦЭМ!$A$33:$A$776,$A164,СВЦЭМ!$B$33:$B$776,N$155)+'СЕТ СН'!$I$14+СВЦЭМ!$D$10+'СЕТ СН'!$I$6-'СЕТ СН'!$I$26</f>
        <v>1041.6340457599999</v>
      </c>
      <c r="O164" s="36">
        <f>SUMIFS(СВЦЭМ!$D$33:$D$776,СВЦЭМ!$A$33:$A$776,$A164,СВЦЭМ!$B$33:$B$776,O$155)+'СЕТ СН'!$I$14+СВЦЭМ!$D$10+'СЕТ СН'!$I$6-'СЕТ СН'!$I$26</f>
        <v>1045.20290619</v>
      </c>
      <c r="P164" s="36">
        <f>SUMIFS(СВЦЭМ!$D$33:$D$776,СВЦЭМ!$A$33:$A$776,$A164,СВЦЭМ!$B$33:$B$776,P$155)+'СЕТ СН'!$I$14+СВЦЭМ!$D$10+'СЕТ СН'!$I$6-'СЕТ СН'!$I$26</f>
        <v>1049.3547204900001</v>
      </c>
      <c r="Q164" s="36">
        <f>SUMIFS(СВЦЭМ!$D$33:$D$776,СВЦЭМ!$A$33:$A$776,$A164,СВЦЭМ!$B$33:$B$776,Q$155)+'СЕТ СН'!$I$14+СВЦЭМ!$D$10+'СЕТ СН'!$I$6-'СЕТ СН'!$I$26</f>
        <v>1055.20879775</v>
      </c>
      <c r="R164" s="36">
        <f>SUMIFS(СВЦЭМ!$D$33:$D$776,СВЦЭМ!$A$33:$A$776,$A164,СВЦЭМ!$B$33:$B$776,R$155)+'СЕТ СН'!$I$14+СВЦЭМ!$D$10+'СЕТ СН'!$I$6-'СЕТ СН'!$I$26</f>
        <v>1050.9708367000001</v>
      </c>
      <c r="S164" s="36">
        <f>SUMIFS(СВЦЭМ!$D$33:$D$776,СВЦЭМ!$A$33:$A$776,$A164,СВЦЭМ!$B$33:$B$776,S$155)+'СЕТ СН'!$I$14+СВЦЭМ!$D$10+'СЕТ СН'!$I$6-'СЕТ СН'!$I$26</f>
        <v>1050.8039397800001</v>
      </c>
      <c r="T164" s="36">
        <f>SUMIFS(СВЦЭМ!$D$33:$D$776,СВЦЭМ!$A$33:$A$776,$A164,СВЦЭМ!$B$33:$B$776,T$155)+'СЕТ СН'!$I$14+СВЦЭМ!$D$10+'СЕТ СН'!$I$6-'СЕТ СН'!$I$26</f>
        <v>1040.2654067000001</v>
      </c>
      <c r="U164" s="36">
        <f>SUMIFS(СВЦЭМ!$D$33:$D$776,СВЦЭМ!$A$33:$A$776,$A164,СВЦЭМ!$B$33:$B$776,U$155)+'СЕТ СН'!$I$14+СВЦЭМ!$D$10+'СЕТ СН'!$I$6-'СЕТ СН'!$I$26</f>
        <v>1044.9599055400001</v>
      </c>
      <c r="V164" s="36">
        <f>SUMIFS(СВЦЭМ!$D$33:$D$776,СВЦЭМ!$A$33:$A$776,$A164,СВЦЭМ!$B$33:$B$776,V$155)+'СЕТ СН'!$I$14+СВЦЭМ!$D$10+'СЕТ СН'!$I$6-'СЕТ СН'!$I$26</f>
        <v>1062.2845526599999</v>
      </c>
      <c r="W164" s="36">
        <f>SUMIFS(СВЦЭМ!$D$33:$D$776,СВЦЭМ!$A$33:$A$776,$A164,СВЦЭМ!$B$33:$B$776,W$155)+'СЕТ СН'!$I$14+СВЦЭМ!$D$10+'СЕТ СН'!$I$6-'СЕТ СН'!$I$26</f>
        <v>1054.79748627</v>
      </c>
      <c r="X164" s="36">
        <f>SUMIFS(СВЦЭМ!$D$33:$D$776,СВЦЭМ!$A$33:$A$776,$A164,СВЦЭМ!$B$33:$B$776,X$155)+'СЕТ СН'!$I$14+СВЦЭМ!$D$10+'СЕТ СН'!$I$6-'СЕТ СН'!$I$26</f>
        <v>1044.76037099</v>
      </c>
      <c r="Y164" s="36">
        <f>SUMIFS(СВЦЭМ!$D$33:$D$776,СВЦЭМ!$A$33:$A$776,$A164,СВЦЭМ!$B$33:$B$776,Y$155)+'СЕТ СН'!$I$14+СВЦЭМ!$D$10+'СЕТ СН'!$I$6-'СЕТ СН'!$I$26</f>
        <v>1078.95208383</v>
      </c>
    </row>
    <row r="165" spans="1:25" ht="15.75" x14ac:dyDescent="0.2">
      <c r="A165" s="35">
        <f t="shared" si="4"/>
        <v>43718</v>
      </c>
      <c r="B165" s="36">
        <f>SUMIFS(СВЦЭМ!$D$33:$D$776,СВЦЭМ!$A$33:$A$776,$A165,СВЦЭМ!$B$33:$B$776,B$155)+'СЕТ СН'!$I$14+СВЦЭМ!$D$10+'СЕТ СН'!$I$6-'СЕТ СН'!$I$26</f>
        <v>1121.0743523200001</v>
      </c>
      <c r="C165" s="36">
        <f>SUMIFS(СВЦЭМ!$D$33:$D$776,СВЦЭМ!$A$33:$A$776,$A165,СВЦЭМ!$B$33:$B$776,C$155)+'СЕТ СН'!$I$14+СВЦЭМ!$D$10+'СЕТ СН'!$I$6-'СЕТ СН'!$I$26</f>
        <v>1141.9104421000002</v>
      </c>
      <c r="D165" s="36">
        <f>SUMIFS(СВЦЭМ!$D$33:$D$776,СВЦЭМ!$A$33:$A$776,$A165,СВЦЭМ!$B$33:$B$776,D$155)+'СЕТ СН'!$I$14+СВЦЭМ!$D$10+'СЕТ СН'!$I$6-'СЕТ СН'!$I$26</f>
        <v>1156.4418893500001</v>
      </c>
      <c r="E165" s="36">
        <f>SUMIFS(СВЦЭМ!$D$33:$D$776,СВЦЭМ!$A$33:$A$776,$A165,СВЦЭМ!$B$33:$B$776,E$155)+'СЕТ СН'!$I$14+СВЦЭМ!$D$10+'СЕТ СН'!$I$6-'СЕТ СН'!$I$26</f>
        <v>1159.36249</v>
      </c>
      <c r="F165" s="36">
        <f>SUMIFS(СВЦЭМ!$D$33:$D$776,СВЦЭМ!$A$33:$A$776,$A165,СВЦЭМ!$B$33:$B$776,F$155)+'СЕТ СН'!$I$14+СВЦЭМ!$D$10+'СЕТ СН'!$I$6-'СЕТ СН'!$I$26</f>
        <v>1149.86987039</v>
      </c>
      <c r="G165" s="36">
        <f>SUMIFS(СВЦЭМ!$D$33:$D$776,СВЦЭМ!$A$33:$A$776,$A165,СВЦЭМ!$B$33:$B$776,G$155)+'СЕТ СН'!$I$14+СВЦЭМ!$D$10+'СЕТ СН'!$I$6-'СЕТ СН'!$I$26</f>
        <v>1146.7415835500001</v>
      </c>
      <c r="H165" s="36">
        <f>SUMIFS(СВЦЭМ!$D$33:$D$776,СВЦЭМ!$A$33:$A$776,$A165,СВЦЭМ!$B$33:$B$776,H$155)+'СЕТ СН'!$I$14+СВЦЭМ!$D$10+'СЕТ СН'!$I$6-'СЕТ СН'!$I$26</f>
        <v>1125.29107006</v>
      </c>
      <c r="I165" s="36">
        <f>SUMIFS(СВЦЭМ!$D$33:$D$776,СВЦЭМ!$A$33:$A$776,$A165,СВЦЭМ!$B$33:$B$776,I$155)+'СЕТ СН'!$I$14+СВЦЭМ!$D$10+'СЕТ СН'!$I$6-'СЕТ СН'!$I$26</f>
        <v>1115.89073955</v>
      </c>
      <c r="J165" s="36">
        <f>SUMIFS(СВЦЭМ!$D$33:$D$776,СВЦЭМ!$A$33:$A$776,$A165,СВЦЭМ!$B$33:$B$776,J$155)+'СЕТ СН'!$I$14+СВЦЭМ!$D$10+'СЕТ СН'!$I$6-'СЕТ СН'!$I$26</f>
        <v>1137.0395941300001</v>
      </c>
      <c r="K165" s="36">
        <f>SUMIFS(СВЦЭМ!$D$33:$D$776,СВЦЭМ!$A$33:$A$776,$A165,СВЦЭМ!$B$33:$B$776,K$155)+'СЕТ СН'!$I$14+СВЦЭМ!$D$10+'СЕТ СН'!$I$6-'СЕТ СН'!$I$26</f>
        <v>1138.2028028300001</v>
      </c>
      <c r="L165" s="36">
        <f>SUMIFS(СВЦЭМ!$D$33:$D$776,СВЦЭМ!$A$33:$A$776,$A165,СВЦЭМ!$B$33:$B$776,L$155)+'СЕТ СН'!$I$14+СВЦЭМ!$D$10+'СЕТ СН'!$I$6-'СЕТ СН'!$I$26</f>
        <v>1148.89640798</v>
      </c>
      <c r="M165" s="36">
        <f>SUMIFS(СВЦЭМ!$D$33:$D$776,СВЦЭМ!$A$33:$A$776,$A165,СВЦЭМ!$B$33:$B$776,M$155)+'СЕТ СН'!$I$14+СВЦЭМ!$D$10+'СЕТ СН'!$I$6-'СЕТ СН'!$I$26</f>
        <v>1142.1854921200002</v>
      </c>
      <c r="N165" s="36">
        <f>SUMIFS(СВЦЭМ!$D$33:$D$776,СВЦЭМ!$A$33:$A$776,$A165,СВЦЭМ!$B$33:$B$776,N$155)+'СЕТ СН'!$I$14+СВЦЭМ!$D$10+'СЕТ СН'!$I$6-'СЕТ СН'!$I$26</f>
        <v>1137.4847436700002</v>
      </c>
      <c r="O165" s="36">
        <f>SUMIFS(СВЦЭМ!$D$33:$D$776,СВЦЭМ!$A$33:$A$776,$A165,СВЦЭМ!$B$33:$B$776,O$155)+'СЕТ СН'!$I$14+СВЦЭМ!$D$10+'СЕТ СН'!$I$6-'СЕТ СН'!$I$26</f>
        <v>1137.5334571600001</v>
      </c>
      <c r="P165" s="36">
        <f>SUMIFS(СВЦЭМ!$D$33:$D$776,СВЦЭМ!$A$33:$A$776,$A165,СВЦЭМ!$B$33:$B$776,P$155)+'СЕТ СН'!$I$14+СВЦЭМ!$D$10+'СЕТ СН'!$I$6-'СЕТ СН'!$I$26</f>
        <v>1138.43495601</v>
      </c>
      <c r="Q165" s="36">
        <f>SUMIFS(СВЦЭМ!$D$33:$D$776,СВЦЭМ!$A$33:$A$776,$A165,СВЦЭМ!$B$33:$B$776,Q$155)+'СЕТ СН'!$I$14+СВЦЭМ!$D$10+'СЕТ СН'!$I$6-'СЕТ СН'!$I$26</f>
        <v>1134.5512363800001</v>
      </c>
      <c r="R165" s="36">
        <f>SUMIFS(СВЦЭМ!$D$33:$D$776,СВЦЭМ!$A$33:$A$776,$A165,СВЦЭМ!$B$33:$B$776,R$155)+'СЕТ СН'!$I$14+СВЦЭМ!$D$10+'СЕТ СН'!$I$6-'СЕТ СН'!$I$26</f>
        <v>1129.8832471700002</v>
      </c>
      <c r="S165" s="36">
        <f>SUMIFS(СВЦЭМ!$D$33:$D$776,СВЦЭМ!$A$33:$A$776,$A165,СВЦЭМ!$B$33:$B$776,S$155)+'СЕТ СН'!$I$14+СВЦЭМ!$D$10+'СЕТ СН'!$I$6-'СЕТ СН'!$I$26</f>
        <v>1124.8798759700001</v>
      </c>
      <c r="T165" s="36">
        <f>SUMIFS(СВЦЭМ!$D$33:$D$776,СВЦЭМ!$A$33:$A$776,$A165,СВЦЭМ!$B$33:$B$776,T$155)+'СЕТ СН'!$I$14+СВЦЭМ!$D$10+'СЕТ СН'!$I$6-'СЕТ СН'!$I$26</f>
        <v>1133.5831170700001</v>
      </c>
      <c r="U165" s="36">
        <f>SUMIFS(СВЦЭМ!$D$33:$D$776,СВЦЭМ!$A$33:$A$776,$A165,СВЦЭМ!$B$33:$B$776,U$155)+'СЕТ СН'!$I$14+СВЦЭМ!$D$10+'СЕТ СН'!$I$6-'СЕТ СН'!$I$26</f>
        <v>1144.1391495299999</v>
      </c>
      <c r="V165" s="36">
        <f>SUMIFS(СВЦЭМ!$D$33:$D$776,СВЦЭМ!$A$33:$A$776,$A165,СВЦЭМ!$B$33:$B$776,V$155)+'СЕТ СН'!$I$14+СВЦЭМ!$D$10+'СЕТ СН'!$I$6-'СЕТ СН'!$I$26</f>
        <v>1156.89481381</v>
      </c>
      <c r="W165" s="36">
        <f>SUMIFS(СВЦЭМ!$D$33:$D$776,СВЦЭМ!$A$33:$A$776,$A165,СВЦЭМ!$B$33:$B$776,W$155)+'СЕТ СН'!$I$14+СВЦЭМ!$D$10+'СЕТ СН'!$I$6-'СЕТ СН'!$I$26</f>
        <v>1140.9210665400001</v>
      </c>
      <c r="X165" s="36">
        <f>SUMIFS(СВЦЭМ!$D$33:$D$776,СВЦЭМ!$A$33:$A$776,$A165,СВЦЭМ!$B$33:$B$776,X$155)+'СЕТ СН'!$I$14+СВЦЭМ!$D$10+'СЕТ СН'!$I$6-'СЕТ СН'!$I$26</f>
        <v>1114.0168750400001</v>
      </c>
      <c r="Y165" s="36">
        <f>SUMIFS(СВЦЭМ!$D$33:$D$776,СВЦЭМ!$A$33:$A$776,$A165,СВЦЭМ!$B$33:$B$776,Y$155)+'СЕТ СН'!$I$14+СВЦЭМ!$D$10+'СЕТ СН'!$I$6-'СЕТ СН'!$I$26</f>
        <v>1128.0898109300001</v>
      </c>
    </row>
    <row r="166" spans="1:25" ht="15.75" x14ac:dyDescent="0.2">
      <c r="A166" s="35">
        <f t="shared" si="4"/>
        <v>43719</v>
      </c>
      <c r="B166" s="36">
        <f>SUMIFS(СВЦЭМ!$D$33:$D$776,СВЦЭМ!$A$33:$A$776,$A166,СВЦЭМ!$B$33:$B$776,B$155)+'СЕТ СН'!$I$14+СВЦЭМ!$D$10+'СЕТ СН'!$I$6-'СЕТ СН'!$I$26</f>
        <v>1211.1920115900002</v>
      </c>
      <c r="C166" s="36">
        <f>SUMIFS(СВЦЭМ!$D$33:$D$776,СВЦЭМ!$A$33:$A$776,$A166,СВЦЭМ!$B$33:$B$776,C$155)+'СЕТ СН'!$I$14+СВЦЭМ!$D$10+'СЕТ СН'!$I$6-'СЕТ СН'!$I$26</f>
        <v>1239.82121656</v>
      </c>
      <c r="D166" s="36">
        <f>SUMIFS(СВЦЭМ!$D$33:$D$776,СВЦЭМ!$A$33:$A$776,$A166,СВЦЭМ!$B$33:$B$776,D$155)+'СЕТ СН'!$I$14+СВЦЭМ!$D$10+'СЕТ СН'!$I$6-'СЕТ СН'!$I$26</f>
        <v>1269.07359868</v>
      </c>
      <c r="E166" s="36">
        <f>SUMIFS(СВЦЭМ!$D$33:$D$776,СВЦЭМ!$A$33:$A$776,$A166,СВЦЭМ!$B$33:$B$776,E$155)+'СЕТ СН'!$I$14+СВЦЭМ!$D$10+'СЕТ СН'!$I$6-'СЕТ СН'!$I$26</f>
        <v>1277.86513934</v>
      </c>
      <c r="F166" s="36">
        <f>SUMIFS(СВЦЭМ!$D$33:$D$776,СВЦЭМ!$A$33:$A$776,$A166,СВЦЭМ!$B$33:$B$776,F$155)+'СЕТ СН'!$I$14+СВЦЭМ!$D$10+'СЕТ СН'!$I$6-'СЕТ СН'!$I$26</f>
        <v>1284.74930356</v>
      </c>
      <c r="G166" s="36">
        <f>SUMIFS(СВЦЭМ!$D$33:$D$776,СВЦЭМ!$A$33:$A$776,$A166,СВЦЭМ!$B$33:$B$776,G$155)+'СЕТ СН'!$I$14+СВЦЭМ!$D$10+'СЕТ СН'!$I$6-'СЕТ СН'!$I$26</f>
        <v>1263.8590042200001</v>
      </c>
      <c r="H166" s="36">
        <f>SUMIFS(СВЦЭМ!$D$33:$D$776,СВЦЭМ!$A$33:$A$776,$A166,СВЦЭМ!$B$33:$B$776,H$155)+'СЕТ СН'!$I$14+СВЦЭМ!$D$10+'СЕТ СН'!$I$6-'СЕТ СН'!$I$26</f>
        <v>1215.5518220200001</v>
      </c>
      <c r="I166" s="36">
        <f>SUMIFS(СВЦЭМ!$D$33:$D$776,СВЦЭМ!$A$33:$A$776,$A166,СВЦЭМ!$B$33:$B$776,I$155)+'СЕТ СН'!$I$14+СВЦЭМ!$D$10+'СЕТ СН'!$I$6-'СЕТ СН'!$I$26</f>
        <v>1174.3897246800002</v>
      </c>
      <c r="J166" s="36">
        <f>SUMIFS(СВЦЭМ!$D$33:$D$776,СВЦЭМ!$A$33:$A$776,$A166,СВЦЭМ!$B$33:$B$776,J$155)+'СЕТ СН'!$I$14+СВЦЭМ!$D$10+'СЕТ СН'!$I$6-'СЕТ СН'!$I$26</f>
        <v>1132.5231903399999</v>
      </c>
      <c r="K166" s="36">
        <f>SUMIFS(СВЦЭМ!$D$33:$D$776,СВЦЭМ!$A$33:$A$776,$A166,СВЦЭМ!$B$33:$B$776,K$155)+'СЕТ СН'!$I$14+СВЦЭМ!$D$10+'СЕТ СН'!$I$6-'СЕТ СН'!$I$26</f>
        <v>1126.1934011100002</v>
      </c>
      <c r="L166" s="36">
        <f>SUMIFS(СВЦЭМ!$D$33:$D$776,СВЦЭМ!$A$33:$A$776,$A166,СВЦЭМ!$B$33:$B$776,L$155)+'СЕТ СН'!$I$14+СВЦЭМ!$D$10+'СЕТ СН'!$I$6-'СЕТ СН'!$I$26</f>
        <v>1128.88204864</v>
      </c>
      <c r="M166" s="36">
        <f>SUMIFS(СВЦЭМ!$D$33:$D$776,СВЦЭМ!$A$33:$A$776,$A166,СВЦЭМ!$B$33:$B$776,M$155)+'СЕТ СН'!$I$14+СВЦЭМ!$D$10+'СЕТ СН'!$I$6-'СЕТ СН'!$I$26</f>
        <v>1121.5914483400002</v>
      </c>
      <c r="N166" s="36">
        <f>SUMIFS(СВЦЭМ!$D$33:$D$776,СВЦЭМ!$A$33:$A$776,$A166,СВЦЭМ!$B$33:$B$776,N$155)+'СЕТ СН'!$I$14+СВЦЭМ!$D$10+'СЕТ СН'!$I$6-'СЕТ СН'!$I$26</f>
        <v>1128.3957360500001</v>
      </c>
      <c r="O166" s="36">
        <f>SUMIFS(СВЦЭМ!$D$33:$D$776,СВЦЭМ!$A$33:$A$776,$A166,СВЦЭМ!$B$33:$B$776,O$155)+'СЕТ СН'!$I$14+СВЦЭМ!$D$10+'СЕТ СН'!$I$6-'СЕТ СН'!$I$26</f>
        <v>1137.6638487300002</v>
      </c>
      <c r="P166" s="36">
        <f>SUMIFS(СВЦЭМ!$D$33:$D$776,СВЦЭМ!$A$33:$A$776,$A166,СВЦЭМ!$B$33:$B$776,P$155)+'СЕТ СН'!$I$14+СВЦЭМ!$D$10+'СЕТ СН'!$I$6-'СЕТ СН'!$I$26</f>
        <v>1142.7587742200001</v>
      </c>
      <c r="Q166" s="36">
        <f>SUMIFS(СВЦЭМ!$D$33:$D$776,СВЦЭМ!$A$33:$A$776,$A166,СВЦЭМ!$B$33:$B$776,Q$155)+'СЕТ СН'!$I$14+СВЦЭМ!$D$10+'СЕТ СН'!$I$6-'СЕТ СН'!$I$26</f>
        <v>1149.00636012</v>
      </c>
      <c r="R166" s="36">
        <f>SUMIFS(СВЦЭМ!$D$33:$D$776,СВЦЭМ!$A$33:$A$776,$A166,СВЦЭМ!$B$33:$B$776,R$155)+'СЕТ СН'!$I$14+СВЦЭМ!$D$10+'СЕТ СН'!$I$6-'СЕТ СН'!$I$26</f>
        <v>1136.6845158400001</v>
      </c>
      <c r="S166" s="36">
        <f>SUMIFS(СВЦЭМ!$D$33:$D$776,СВЦЭМ!$A$33:$A$776,$A166,СВЦЭМ!$B$33:$B$776,S$155)+'СЕТ СН'!$I$14+СВЦЭМ!$D$10+'СЕТ СН'!$I$6-'СЕТ СН'!$I$26</f>
        <v>1138.57644721</v>
      </c>
      <c r="T166" s="36">
        <f>SUMIFS(СВЦЭМ!$D$33:$D$776,СВЦЭМ!$A$33:$A$776,$A166,СВЦЭМ!$B$33:$B$776,T$155)+'СЕТ СН'!$I$14+СВЦЭМ!$D$10+'СЕТ СН'!$I$6-'СЕТ СН'!$I$26</f>
        <v>1136.17245138</v>
      </c>
      <c r="U166" s="36">
        <f>SUMIFS(СВЦЭМ!$D$33:$D$776,СВЦЭМ!$A$33:$A$776,$A166,СВЦЭМ!$B$33:$B$776,U$155)+'СЕТ СН'!$I$14+СВЦЭМ!$D$10+'СЕТ СН'!$I$6-'СЕТ СН'!$I$26</f>
        <v>1138.7920700700001</v>
      </c>
      <c r="V166" s="36">
        <f>SUMIFS(СВЦЭМ!$D$33:$D$776,СВЦЭМ!$A$33:$A$776,$A166,СВЦЭМ!$B$33:$B$776,V$155)+'СЕТ СН'!$I$14+СВЦЭМ!$D$10+'СЕТ СН'!$I$6-'СЕТ СН'!$I$26</f>
        <v>1148.7055513800001</v>
      </c>
      <c r="W166" s="36">
        <f>SUMIFS(СВЦЭМ!$D$33:$D$776,СВЦЭМ!$A$33:$A$776,$A166,СВЦЭМ!$B$33:$B$776,W$155)+'СЕТ СН'!$I$14+СВЦЭМ!$D$10+'СЕТ СН'!$I$6-'СЕТ СН'!$I$26</f>
        <v>1133.0863769900002</v>
      </c>
      <c r="X166" s="36">
        <f>SUMIFS(СВЦЭМ!$D$33:$D$776,СВЦЭМ!$A$33:$A$776,$A166,СВЦЭМ!$B$33:$B$776,X$155)+'СЕТ СН'!$I$14+СВЦЭМ!$D$10+'СЕТ СН'!$I$6-'СЕТ СН'!$I$26</f>
        <v>1115.93515239</v>
      </c>
      <c r="Y166" s="36">
        <f>SUMIFS(СВЦЭМ!$D$33:$D$776,СВЦЭМ!$A$33:$A$776,$A166,СВЦЭМ!$B$33:$B$776,Y$155)+'СЕТ СН'!$I$14+СВЦЭМ!$D$10+'СЕТ СН'!$I$6-'СЕТ СН'!$I$26</f>
        <v>1128.0218989200002</v>
      </c>
    </row>
    <row r="167" spans="1:25" ht="15.75" x14ac:dyDescent="0.2">
      <c r="A167" s="35">
        <f t="shared" si="4"/>
        <v>43720</v>
      </c>
      <c r="B167" s="36">
        <f>SUMIFS(СВЦЭМ!$D$33:$D$776,СВЦЭМ!$A$33:$A$776,$A167,СВЦЭМ!$B$33:$B$776,B$155)+'СЕТ СН'!$I$14+СВЦЭМ!$D$10+'СЕТ СН'!$I$6-'СЕТ СН'!$I$26</f>
        <v>1185.4856859800002</v>
      </c>
      <c r="C167" s="36">
        <f>SUMIFS(СВЦЭМ!$D$33:$D$776,СВЦЭМ!$A$33:$A$776,$A167,СВЦЭМ!$B$33:$B$776,C$155)+'СЕТ СН'!$I$14+СВЦЭМ!$D$10+'СЕТ СН'!$I$6-'СЕТ СН'!$I$26</f>
        <v>1208.5688447299999</v>
      </c>
      <c r="D167" s="36">
        <f>SUMIFS(СВЦЭМ!$D$33:$D$776,СВЦЭМ!$A$33:$A$776,$A167,СВЦЭМ!$B$33:$B$776,D$155)+'СЕТ СН'!$I$14+СВЦЭМ!$D$10+'СЕТ СН'!$I$6-'СЕТ СН'!$I$26</f>
        <v>1227.2439414099999</v>
      </c>
      <c r="E167" s="36">
        <f>SUMIFS(СВЦЭМ!$D$33:$D$776,СВЦЭМ!$A$33:$A$776,$A167,СВЦЭМ!$B$33:$B$776,E$155)+'СЕТ СН'!$I$14+СВЦЭМ!$D$10+'СЕТ СН'!$I$6-'СЕТ СН'!$I$26</f>
        <v>1238.96907663</v>
      </c>
      <c r="F167" s="36">
        <f>SUMIFS(СВЦЭМ!$D$33:$D$776,СВЦЭМ!$A$33:$A$776,$A167,СВЦЭМ!$B$33:$B$776,F$155)+'СЕТ СН'!$I$14+СВЦЭМ!$D$10+'СЕТ СН'!$I$6-'СЕТ СН'!$I$26</f>
        <v>1242.9839265400001</v>
      </c>
      <c r="G167" s="36">
        <f>SUMIFS(СВЦЭМ!$D$33:$D$776,СВЦЭМ!$A$33:$A$776,$A167,СВЦЭМ!$B$33:$B$776,G$155)+'СЕТ СН'!$I$14+СВЦЭМ!$D$10+'СЕТ СН'!$I$6-'СЕТ СН'!$I$26</f>
        <v>1221.16264707</v>
      </c>
      <c r="H167" s="36">
        <f>SUMIFS(СВЦЭМ!$D$33:$D$776,СВЦЭМ!$A$33:$A$776,$A167,СВЦЭМ!$B$33:$B$776,H$155)+'СЕТ СН'!$I$14+СВЦЭМ!$D$10+'СЕТ СН'!$I$6-'СЕТ СН'!$I$26</f>
        <v>1177.1416976600001</v>
      </c>
      <c r="I167" s="36">
        <f>SUMIFS(СВЦЭМ!$D$33:$D$776,СВЦЭМ!$A$33:$A$776,$A167,СВЦЭМ!$B$33:$B$776,I$155)+'СЕТ СН'!$I$14+СВЦЭМ!$D$10+'СЕТ СН'!$I$6-'СЕТ СН'!$I$26</f>
        <v>1126.8249691200001</v>
      </c>
      <c r="J167" s="36">
        <f>SUMIFS(СВЦЭМ!$D$33:$D$776,СВЦЭМ!$A$33:$A$776,$A167,СВЦЭМ!$B$33:$B$776,J$155)+'СЕТ СН'!$I$14+СВЦЭМ!$D$10+'СЕТ СН'!$I$6-'СЕТ СН'!$I$26</f>
        <v>1092.0357454</v>
      </c>
      <c r="K167" s="36">
        <f>SUMIFS(СВЦЭМ!$D$33:$D$776,СВЦЭМ!$A$33:$A$776,$A167,СВЦЭМ!$B$33:$B$776,K$155)+'СЕТ СН'!$I$14+СВЦЭМ!$D$10+'СЕТ СН'!$I$6-'СЕТ СН'!$I$26</f>
        <v>1094.81974975</v>
      </c>
      <c r="L167" s="36">
        <f>SUMIFS(СВЦЭМ!$D$33:$D$776,СВЦЭМ!$A$33:$A$776,$A167,СВЦЭМ!$B$33:$B$776,L$155)+'СЕТ СН'!$I$14+СВЦЭМ!$D$10+'СЕТ СН'!$I$6-'СЕТ СН'!$I$26</f>
        <v>1106.71783074</v>
      </c>
      <c r="M167" s="36">
        <f>SUMIFS(СВЦЭМ!$D$33:$D$776,СВЦЭМ!$A$33:$A$776,$A167,СВЦЭМ!$B$33:$B$776,M$155)+'СЕТ СН'!$I$14+СВЦЭМ!$D$10+'СЕТ СН'!$I$6-'СЕТ СН'!$I$26</f>
        <v>1099.9849814700001</v>
      </c>
      <c r="N167" s="36">
        <f>SUMIFS(СВЦЭМ!$D$33:$D$776,СВЦЭМ!$A$33:$A$776,$A167,СВЦЭМ!$B$33:$B$776,N$155)+'СЕТ СН'!$I$14+СВЦЭМ!$D$10+'СЕТ СН'!$I$6-'СЕТ СН'!$I$26</f>
        <v>1091.0974854300002</v>
      </c>
      <c r="O167" s="36">
        <f>SUMIFS(СВЦЭМ!$D$33:$D$776,СВЦЭМ!$A$33:$A$776,$A167,СВЦЭМ!$B$33:$B$776,O$155)+'СЕТ СН'!$I$14+СВЦЭМ!$D$10+'СЕТ СН'!$I$6-'СЕТ СН'!$I$26</f>
        <v>1093.2110287099999</v>
      </c>
      <c r="P167" s="36">
        <f>SUMIFS(СВЦЭМ!$D$33:$D$776,СВЦЭМ!$A$33:$A$776,$A167,СВЦЭМ!$B$33:$B$776,P$155)+'СЕТ СН'!$I$14+СВЦЭМ!$D$10+'СЕТ СН'!$I$6-'СЕТ СН'!$I$26</f>
        <v>1093.11492129</v>
      </c>
      <c r="Q167" s="36">
        <f>SUMIFS(СВЦЭМ!$D$33:$D$776,СВЦЭМ!$A$33:$A$776,$A167,СВЦЭМ!$B$33:$B$776,Q$155)+'СЕТ СН'!$I$14+СВЦЭМ!$D$10+'СЕТ СН'!$I$6-'СЕТ СН'!$I$26</f>
        <v>1083.9431803000002</v>
      </c>
      <c r="R167" s="36">
        <f>SUMIFS(СВЦЭМ!$D$33:$D$776,СВЦЭМ!$A$33:$A$776,$A167,СВЦЭМ!$B$33:$B$776,R$155)+'СЕТ СН'!$I$14+СВЦЭМ!$D$10+'СЕТ СН'!$I$6-'СЕТ СН'!$I$26</f>
        <v>1079.5791745400002</v>
      </c>
      <c r="S167" s="36">
        <f>SUMIFS(СВЦЭМ!$D$33:$D$776,СВЦЭМ!$A$33:$A$776,$A167,СВЦЭМ!$B$33:$B$776,S$155)+'СЕТ СН'!$I$14+СВЦЭМ!$D$10+'СЕТ СН'!$I$6-'СЕТ СН'!$I$26</f>
        <v>1081.9022585500002</v>
      </c>
      <c r="T167" s="36">
        <f>SUMIFS(СВЦЭМ!$D$33:$D$776,СВЦЭМ!$A$33:$A$776,$A167,СВЦЭМ!$B$33:$B$776,T$155)+'СЕТ СН'!$I$14+СВЦЭМ!$D$10+'СЕТ СН'!$I$6-'СЕТ СН'!$I$26</f>
        <v>1087.6566864599999</v>
      </c>
      <c r="U167" s="36">
        <f>SUMIFS(СВЦЭМ!$D$33:$D$776,СВЦЭМ!$A$33:$A$776,$A167,СВЦЭМ!$B$33:$B$776,U$155)+'СЕТ СН'!$I$14+СВЦЭМ!$D$10+'СЕТ СН'!$I$6-'СЕТ СН'!$I$26</f>
        <v>1106.3240285000002</v>
      </c>
      <c r="V167" s="36">
        <f>SUMIFS(СВЦЭМ!$D$33:$D$776,СВЦЭМ!$A$33:$A$776,$A167,СВЦЭМ!$B$33:$B$776,V$155)+'СЕТ СН'!$I$14+СВЦЭМ!$D$10+'СЕТ СН'!$I$6-'СЕТ СН'!$I$26</f>
        <v>1127.7805486000002</v>
      </c>
      <c r="W167" s="36">
        <f>SUMIFS(СВЦЭМ!$D$33:$D$776,СВЦЭМ!$A$33:$A$776,$A167,СВЦЭМ!$B$33:$B$776,W$155)+'СЕТ СН'!$I$14+СВЦЭМ!$D$10+'СЕТ СН'!$I$6-'СЕТ СН'!$I$26</f>
        <v>1107.8659021100002</v>
      </c>
      <c r="X167" s="36">
        <f>SUMIFS(СВЦЭМ!$D$33:$D$776,СВЦЭМ!$A$33:$A$776,$A167,СВЦЭМ!$B$33:$B$776,X$155)+'СЕТ СН'!$I$14+СВЦЭМ!$D$10+'СЕТ СН'!$I$6-'СЕТ СН'!$I$26</f>
        <v>1095.27641042</v>
      </c>
      <c r="Y167" s="36">
        <f>SUMIFS(СВЦЭМ!$D$33:$D$776,СВЦЭМ!$A$33:$A$776,$A167,СВЦЭМ!$B$33:$B$776,Y$155)+'СЕТ СН'!$I$14+СВЦЭМ!$D$10+'СЕТ СН'!$I$6-'СЕТ СН'!$I$26</f>
        <v>1137.26318431</v>
      </c>
    </row>
    <row r="168" spans="1:25" ht="15.75" x14ac:dyDescent="0.2">
      <c r="A168" s="35">
        <f t="shared" si="4"/>
        <v>43721</v>
      </c>
      <c r="B168" s="36">
        <f>SUMIFS(СВЦЭМ!$D$33:$D$776,СВЦЭМ!$A$33:$A$776,$A168,СВЦЭМ!$B$33:$B$776,B$155)+'СЕТ СН'!$I$14+СВЦЭМ!$D$10+'СЕТ СН'!$I$6-'СЕТ СН'!$I$26</f>
        <v>1143.3996390000002</v>
      </c>
      <c r="C168" s="36">
        <f>SUMIFS(СВЦЭМ!$D$33:$D$776,СВЦЭМ!$A$33:$A$776,$A168,СВЦЭМ!$B$33:$B$776,C$155)+'СЕТ СН'!$I$14+СВЦЭМ!$D$10+'СЕТ СН'!$I$6-'СЕТ СН'!$I$26</f>
        <v>1184.3866678700001</v>
      </c>
      <c r="D168" s="36">
        <f>SUMIFS(СВЦЭМ!$D$33:$D$776,СВЦЭМ!$A$33:$A$776,$A168,СВЦЭМ!$B$33:$B$776,D$155)+'СЕТ СН'!$I$14+СВЦЭМ!$D$10+'СЕТ СН'!$I$6-'СЕТ СН'!$I$26</f>
        <v>1200.3486664700001</v>
      </c>
      <c r="E168" s="36">
        <f>SUMIFS(СВЦЭМ!$D$33:$D$776,СВЦЭМ!$A$33:$A$776,$A168,СВЦЭМ!$B$33:$B$776,E$155)+'СЕТ СН'!$I$14+СВЦЭМ!$D$10+'СЕТ СН'!$I$6-'СЕТ СН'!$I$26</f>
        <v>1212.2362535000002</v>
      </c>
      <c r="F168" s="36">
        <f>SUMIFS(СВЦЭМ!$D$33:$D$776,СВЦЭМ!$A$33:$A$776,$A168,СВЦЭМ!$B$33:$B$776,F$155)+'СЕТ СН'!$I$14+СВЦЭМ!$D$10+'СЕТ СН'!$I$6-'СЕТ СН'!$I$26</f>
        <v>1216.8477174899999</v>
      </c>
      <c r="G168" s="36">
        <f>SUMIFS(СВЦЭМ!$D$33:$D$776,СВЦЭМ!$A$33:$A$776,$A168,СВЦЭМ!$B$33:$B$776,G$155)+'СЕТ СН'!$I$14+СВЦЭМ!$D$10+'СЕТ СН'!$I$6-'СЕТ СН'!$I$26</f>
        <v>1187.4684194800002</v>
      </c>
      <c r="H168" s="36">
        <f>SUMIFS(СВЦЭМ!$D$33:$D$776,СВЦЭМ!$A$33:$A$776,$A168,СВЦЭМ!$B$33:$B$776,H$155)+'СЕТ СН'!$I$14+СВЦЭМ!$D$10+'СЕТ СН'!$I$6-'СЕТ СН'!$I$26</f>
        <v>1148.2278346200001</v>
      </c>
      <c r="I168" s="36">
        <f>SUMIFS(СВЦЭМ!$D$33:$D$776,СВЦЭМ!$A$33:$A$776,$A168,СВЦЭМ!$B$33:$B$776,I$155)+'СЕТ СН'!$I$14+СВЦЭМ!$D$10+'СЕТ СН'!$I$6-'СЕТ СН'!$I$26</f>
        <v>1122.5743681900001</v>
      </c>
      <c r="J168" s="36">
        <f>SUMIFS(СВЦЭМ!$D$33:$D$776,СВЦЭМ!$A$33:$A$776,$A168,СВЦЭМ!$B$33:$B$776,J$155)+'СЕТ СН'!$I$14+СВЦЭМ!$D$10+'СЕТ СН'!$I$6-'СЕТ СН'!$I$26</f>
        <v>1109.4260764600001</v>
      </c>
      <c r="K168" s="36">
        <f>SUMIFS(СВЦЭМ!$D$33:$D$776,СВЦЭМ!$A$33:$A$776,$A168,СВЦЭМ!$B$33:$B$776,K$155)+'СЕТ СН'!$I$14+СВЦЭМ!$D$10+'СЕТ СН'!$I$6-'СЕТ СН'!$I$26</f>
        <v>1086.5392324100001</v>
      </c>
      <c r="L168" s="36">
        <f>SUMIFS(СВЦЭМ!$D$33:$D$776,СВЦЭМ!$A$33:$A$776,$A168,СВЦЭМ!$B$33:$B$776,L$155)+'СЕТ СН'!$I$14+СВЦЭМ!$D$10+'СЕТ СН'!$I$6-'СЕТ СН'!$I$26</f>
        <v>1080.3327325400001</v>
      </c>
      <c r="M168" s="36">
        <f>SUMIFS(СВЦЭМ!$D$33:$D$776,СВЦЭМ!$A$33:$A$776,$A168,СВЦЭМ!$B$33:$B$776,M$155)+'СЕТ СН'!$I$14+СВЦЭМ!$D$10+'СЕТ СН'!$I$6-'СЕТ СН'!$I$26</f>
        <v>1080.9372000000001</v>
      </c>
      <c r="N168" s="36">
        <f>SUMIFS(СВЦЭМ!$D$33:$D$776,СВЦЭМ!$A$33:$A$776,$A168,СВЦЭМ!$B$33:$B$776,N$155)+'СЕТ СН'!$I$14+СВЦЭМ!$D$10+'СЕТ СН'!$I$6-'СЕТ СН'!$I$26</f>
        <v>1093.9431790000001</v>
      </c>
      <c r="O168" s="36">
        <f>SUMIFS(СВЦЭМ!$D$33:$D$776,СВЦЭМ!$A$33:$A$776,$A168,СВЦЭМ!$B$33:$B$776,O$155)+'СЕТ СН'!$I$14+СВЦЭМ!$D$10+'СЕТ СН'!$I$6-'СЕТ СН'!$I$26</f>
        <v>1099.4413294200001</v>
      </c>
      <c r="P168" s="36">
        <f>SUMIFS(СВЦЭМ!$D$33:$D$776,СВЦЭМ!$A$33:$A$776,$A168,СВЦЭМ!$B$33:$B$776,P$155)+'СЕТ СН'!$I$14+СВЦЭМ!$D$10+'СЕТ СН'!$I$6-'СЕТ СН'!$I$26</f>
        <v>1099.5527531100001</v>
      </c>
      <c r="Q168" s="36">
        <f>SUMIFS(СВЦЭМ!$D$33:$D$776,СВЦЭМ!$A$33:$A$776,$A168,СВЦЭМ!$B$33:$B$776,Q$155)+'СЕТ СН'!$I$14+СВЦЭМ!$D$10+'СЕТ СН'!$I$6-'СЕТ СН'!$I$26</f>
        <v>1102.7772640400001</v>
      </c>
      <c r="R168" s="36">
        <f>SUMIFS(СВЦЭМ!$D$33:$D$776,СВЦЭМ!$A$33:$A$776,$A168,СВЦЭМ!$B$33:$B$776,R$155)+'СЕТ СН'!$I$14+СВЦЭМ!$D$10+'СЕТ СН'!$I$6-'СЕТ СН'!$I$26</f>
        <v>1072.6580347900001</v>
      </c>
      <c r="S168" s="36">
        <f>SUMIFS(СВЦЭМ!$D$33:$D$776,СВЦЭМ!$A$33:$A$776,$A168,СВЦЭМ!$B$33:$B$776,S$155)+'СЕТ СН'!$I$14+СВЦЭМ!$D$10+'СЕТ СН'!$I$6-'СЕТ СН'!$I$26</f>
        <v>1089.1996842799999</v>
      </c>
      <c r="T168" s="36">
        <f>SUMIFS(СВЦЭМ!$D$33:$D$776,СВЦЭМ!$A$33:$A$776,$A168,СВЦЭМ!$B$33:$B$776,T$155)+'СЕТ СН'!$I$14+СВЦЭМ!$D$10+'СЕТ СН'!$I$6-'СЕТ СН'!$I$26</f>
        <v>1103.5689965700001</v>
      </c>
      <c r="U168" s="36">
        <f>SUMIFS(СВЦЭМ!$D$33:$D$776,СВЦЭМ!$A$33:$A$776,$A168,СВЦЭМ!$B$33:$B$776,U$155)+'СЕТ СН'!$I$14+СВЦЭМ!$D$10+'СЕТ СН'!$I$6-'СЕТ СН'!$I$26</f>
        <v>1114.8270725100001</v>
      </c>
      <c r="V168" s="36">
        <f>SUMIFS(СВЦЭМ!$D$33:$D$776,СВЦЭМ!$A$33:$A$776,$A168,СВЦЭМ!$B$33:$B$776,V$155)+'СЕТ СН'!$I$14+СВЦЭМ!$D$10+'СЕТ СН'!$I$6-'СЕТ СН'!$I$26</f>
        <v>1073.9121515700001</v>
      </c>
      <c r="W168" s="36">
        <f>SUMIFS(СВЦЭМ!$D$33:$D$776,СВЦЭМ!$A$33:$A$776,$A168,СВЦЭМ!$B$33:$B$776,W$155)+'СЕТ СН'!$I$14+СВЦЭМ!$D$10+'СЕТ СН'!$I$6-'СЕТ СН'!$I$26</f>
        <v>1087.4618667200002</v>
      </c>
      <c r="X168" s="36">
        <f>SUMIFS(СВЦЭМ!$D$33:$D$776,СВЦЭМ!$A$33:$A$776,$A168,СВЦЭМ!$B$33:$B$776,X$155)+'СЕТ СН'!$I$14+СВЦЭМ!$D$10+'СЕТ СН'!$I$6-'СЕТ СН'!$I$26</f>
        <v>1061.9754408600002</v>
      </c>
      <c r="Y168" s="36">
        <f>SUMIFS(СВЦЭМ!$D$33:$D$776,СВЦЭМ!$A$33:$A$776,$A168,СВЦЭМ!$B$33:$B$776,Y$155)+'СЕТ СН'!$I$14+СВЦЭМ!$D$10+'СЕТ СН'!$I$6-'СЕТ СН'!$I$26</f>
        <v>1130.34774354</v>
      </c>
    </row>
    <row r="169" spans="1:25" ht="15.75" x14ac:dyDescent="0.2">
      <c r="A169" s="35">
        <f t="shared" si="4"/>
        <v>43722</v>
      </c>
      <c r="B169" s="36">
        <f>SUMIFS(СВЦЭМ!$D$33:$D$776,СВЦЭМ!$A$33:$A$776,$A169,СВЦЭМ!$B$33:$B$776,B$155)+'СЕТ СН'!$I$14+СВЦЭМ!$D$10+'СЕТ СН'!$I$6-'СЕТ СН'!$I$26</f>
        <v>1215.2936433499999</v>
      </c>
      <c r="C169" s="36">
        <f>SUMIFS(СВЦЭМ!$D$33:$D$776,СВЦЭМ!$A$33:$A$776,$A169,СВЦЭМ!$B$33:$B$776,C$155)+'СЕТ СН'!$I$14+СВЦЭМ!$D$10+'СЕТ СН'!$I$6-'СЕТ СН'!$I$26</f>
        <v>1214.04356775</v>
      </c>
      <c r="D169" s="36">
        <f>SUMIFS(СВЦЭМ!$D$33:$D$776,СВЦЭМ!$A$33:$A$776,$A169,СВЦЭМ!$B$33:$B$776,D$155)+'СЕТ СН'!$I$14+СВЦЭМ!$D$10+'СЕТ СН'!$I$6-'СЕТ СН'!$I$26</f>
        <v>1233.4884567900001</v>
      </c>
      <c r="E169" s="36">
        <f>SUMIFS(СВЦЭМ!$D$33:$D$776,СВЦЭМ!$A$33:$A$776,$A169,СВЦЭМ!$B$33:$B$776,E$155)+'СЕТ СН'!$I$14+СВЦЭМ!$D$10+'СЕТ СН'!$I$6-'СЕТ СН'!$I$26</f>
        <v>1242.4157447299999</v>
      </c>
      <c r="F169" s="36">
        <f>SUMIFS(СВЦЭМ!$D$33:$D$776,СВЦЭМ!$A$33:$A$776,$A169,СВЦЭМ!$B$33:$B$776,F$155)+'СЕТ СН'!$I$14+СВЦЭМ!$D$10+'СЕТ СН'!$I$6-'СЕТ СН'!$I$26</f>
        <v>1246.68821013</v>
      </c>
      <c r="G169" s="36">
        <f>SUMIFS(СВЦЭМ!$D$33:$D$776,СВЦЭМ!$A$33:$A$776,$A169,СВЦЭМ!$B$33:$B$776,G$155)+'СЕТ СН'!$I$14+СВЦЭМ!$D$10+'СЕТ СН'!$I$6-'СЕТ СН'!$I$26</f>
        <v>1245.15537984</v>
      </c>
      <c r="H169" s="36">
        <f>SUMIFS(СВЦЭМ!$D$33:$D$776,СВЦЭМ!$A$33:$A$776,$A169,СВЦЭМ!$B$33:$B$776,H$155)+'СЕТ СН'!$I$14+СВЦЭМ!$D$10+'СЕТ СН'!$I$6-'СЕТ СН'!$I$26</f>
        <v>1223.5387119900001</v>
      </c>
      <c r="I169" s="36">
        <f>SUMIFS(СВЦЭМ!$D$33:$D$776,СВЦЭМ!$A$33:$A$776,$A169,СВЦЭМ!$B$33:$B$776,I$155)+'СЕТ СН'!$I$14+СВЦЭМ!$D$10+'СЕТ СН'!$I$6-'СЕТ СН'!$I$26</f>
        <v>1183.21888504</v>
      </c>
      <c r="J169" s="36">
        <f>SUMIFS(СВЦЭМ!$D$33:$D$776,СВЦЭМ!$A$33:$A$776,$A169,СВЦЭМ!$B$33:$B$776,J$155)+'СЕТ СН'!$I$14+СВЦЭМ!$D$10+'СЕТ СН'!$I$6-'СЕТ СН'!$I$26</f>
        <v>1125.40285004</v>
      </c>
      <c r="K169" s="36">
        <f>SUMIFS(СВЦЭМ!$D$33:$D$776,СВЦЭМ!$A$33:$A$776,$A169,СВЦЭМ!$B$33:$B$776,K$155)+'СЕТ СН'!$I$14+СВЦЭМ!$D$10+'СЕТ СН'!$I$6-'СЕТ СН'!$I$26</f>
        <v>1088.6911651300002</v>
      </c>
      <c r="L169" s="36">
        <f>SUMIFS(СВЦЭМ!$D$33:$D$776,СВЦЭМ!$A$33:$A$776,$A169,СВЦЭМ!$B$33:$B$776,L$155)+'СЕТ СН'!$I$14+СВЦЭМ!$D$10+'СЕТ СН'!$I$6-'СЕТ СН'!$I$26</f>
        <v>1070.4168794400002</v>
      </c>
      <c r="M169" s="36">
        <f>SUMIFS(СВЦЭМ!$D$33:$D$776,СВЦЭМ!$A$33:$A$776,$A169,СВЦЭМ!$B$33:$B$776,M$155)+'СЕТ СН'!$I$14+СВЦЭМ!$D$10+'СЕТ СН'!$I$6-'СЕТ СН'!$I$26</f>
        <v>1063.6774257900001</v>
      </c>
      <c r="N169" s="36">
        <f>SUMIFS(СВЦЭМ!$D$33:$D$776,СВЦЭМ!$A$33:$A$776,$A169,СВЦЭМ!$B$33:$B$776,N$155)+'СЕТ СН'!$I$14+СВЦЭМ!$D$10+'СЕТ СН'!$I$6-'СЕТ СН'!$I$26</f>
        <v>1069.1058775199999</v>
      </c>
      <c r="O169" s="36">
        <f>SUMIFS(СВЦЭМ!$D$33:$D$776,СВЦЭМ!$A$33:$A$776,$A169,СВЦЭМ!$B$33:$B$776,O$155)+'СЕТ СН'!$I$14+СВЦЭМ!$D$10+'СЕТ СН'!$I$6-'СЕТ СН'!$I$26</f>
        <v>1076.12564385</v>
      </c>
      <c r="P169" s="36">
        <f>SUMIFS(СВЦЭМ!$D$33:$D$776,СВЦЭМ!$A$33:$A$776,$A169,СВЦЭМ!$B$33:$B$776,P$155)+'СЕТ СН'!$I$14+СВЦЭМ!$D$10+'СЕТ СН'!$I$6-'СЕТ СН'!$I$26</f>
        <v>1092.9717841800002</v>
      </c>
      <c r="Q169" s="36">
        <f>SUMIFS(СВЦЭМ!$D$33:$D$776,СВЦЭМ!$A$33:$A$776,$A169,СВЦЭМ!$B$33:$B$776,Q$155)+'СЕТ СН'!$I$14+СВЦЭМ!$D$10+'СЕТ СН'!$I$6-'СЕТ СН'!$I$26</f>
        <v>1094.6257053100001</v>
      </c>
      <c r="R169" s="36">
        <f>SUMIFS(СВЦЭМ!$D$33:$D$776,СВЦЭМ!$A$33:$A$776,$A169,СВЦЭМ!$B$33:$B$776,R$155)+'СЕТ СН'!$I$14+СВЦЭМ!$D$10+'СЕТ СН'!$I$6-'СЕТ СН'!$I$26</f>
        <v>1061.15976796</v>
      </c>
      <c r="S169" s="36">
        <f>SUMIFS(СВЦЭМ!$D$33:$D$776,СВЦЭМ!$A$33:$A$776,$A169,СВЦЭМ!$B$33:$B$776,S$155)+'СЕТ СН'!$I$14+СВЦЭМ!$D$10+'СЕТ СН'!$I$6-'СЕТ СН'!$I$26</f>
        <v>1029.94902566</v>
      </c>
      <c r="T169" s="36">
        <f>SUMIFS(СВЦЭМ!$D$33:$D$776,СВЦЭМ!$A$33:$A$776,$A169,СВЦЭМ!$B$33:$B$776,T$155)+'СЕТ СН'!$I$14+СВЦЭМ!$D$10+'СЕТ СН'!$I$6-'СЕТ СН'!$I$26</f>
        <v>1032.65639246</v>
      </c>
      <c r="U169" s="36">
        <f>SUMIFS(СВЦЭМ!$D$33:$D$776,СВЦЭМ!$A$33:$A$776,$A169,СВЦЭМ!$B$33:$B$776,U$155)+'СЕТ СН'!$I$14+СВЦЭМ!$D$10+'СЕТ СН'!$I$6-'СЕТ СН'!$I$26</f>
        <v>1035.99358871</v>
      </c>
      <c r="V169" s="36">
        <f>SUMIFS(СВЦЭМ!$D$33:$D$776,СВЦЭМ!$A$33:$A$776,$A169,СВЦЭМ!$B$33:$B$776,V$155)+'СЕТ СН'!$I$14+СВЦЭМ!$D$10+'СЕТ СН'!$I$6-'СЕТ СН'!$I$26</f>
        <v>1053.16325426</v>
      </c>
      <c r="W169" s="36">
        <f>SUMIFS(СВЦЭМ!$D$33:$D$776,СВЦЭМ!$A$33:$A$776,$A169,СВЦЭМ!$B$33:$B$776,W$155)+'СЕТ СН'!$I$14+СВЦЭМ!$D$10+'СЕТ СН'!$I$6-'СЕТ СН'!$I$26</f>
        <v>1046.30193874</v>
      </c>
      <c r="X169" s="36">
        <f>SUMIFS(СВЦЭМ!$D$33:$D$776,СВЦЭМ!$A$33:$A$776,$A169,СВЦЭМ!$B$33:$B$776,X$155)+'СЕТ СН'!$I$14+СВЦЭМ!$D$10+'СЕТ СН'!$I$6-'СЕТ СН'!$I$26</f>
        <v>1016.7323991200001</v>
      </c>
      <c r="Y169" s="36">
        <f>SUMIFS(СВЦЭМ!$D$33:$D$776,СВЦЭМ!$A$33:$A$776,$A169,СВЦЭМ!$B$33:$B$776,Y$155)+'СЕТ СН'!$I$14+СВЦЭМ!$D$10+'СЕТ СН'!$I$6-'СЕТ СН'!$I$26</f>
        <v>1042.19225063</v>
      </c>
    </row>
    <row r="170" spans="1:25" ht="15.75" x14ac:dyDescent="0.2">
      <c r="A170" s="35">
        <f t="shared" si="4"/>
        <v>43723</v>
      </c>
      <c r="B170" s="36">
        <f>SUMIFS(СВЦЭМ!$D$33:$D$776,СВЦЭМ!$A$33:$A$776,$A170,СВЦЭМ!$B$33:$B$776,B$155)+'СЕТ СН'!$I$14+СВЦЭМ!$D$10+'СЕТ СН'!$I$6-'СЕТ СН'!$I$26</f>
        <v>1116.41028542</v>
      </c>
      <c r="C170" s="36">
        <f>SUMIFS(СВЦЭМ!$D$33:$D$776,СВЦЭМ!$A$33:$A$776,$A170,СВЦЭМ!$B$33:$B$776,C$155)+'СЕТ СН'!$I$14+СВЦЭМ!$D$10+'СЕТ СН'!$I$6-'СЕТ СН'!$I$26</f>
        <v>1151.1642666500002</v>
      </c>
      <c r="D170" s="36">
        <f>SUMIFS(СВЦЭМ!$D$33:$D$776,СВЦЭМ!$A$33:$A$776,$A170,СВЦЭМ!$B$33:$B$776,D$155)+'СЕТ СН'!$I$14+СВЦЭМ!$D$10+'СЕТ СН'!$I$6-'СЕТ СН'!$I$26</f>
        <v>1173.4260972100001</v>
      </c>
      <c r="E170" s="36">
        <f>SUMIFS(СВЦЭМ!$D$33:$D$776,СВЦЭМ!$A$33:$A$776,$A170,СВЦЭМ!$B$33:$B$776,E$155)+'СЕТ СН'!$I$14+СВЦЭМ!$D$10+'СЕТ СН'!$I$6-'СЕТ СН'!$I$26</f>
        <v>1183.3488432900001</v>
      </c>
      <c r="F170" s="36">
        <f>SUMIFS(СВЦЭМ!$D$33:$D$776,СВЦЭМ!$A$33:$A$776,$A170,СВЦЭМ!$B$33:$B$776,F$155)+'СЕТ СН'!$I$14+СВЦЭМ!$D$10+'СЕТ СН'!$I$6-'СЕТ СН'!$I$26</f>
        <v>1185.4418771400001</v>
      </c>
      <c r="G170" s="36">
        <f>SUMIFS(СВЦЭМ!$D$33:$D$776,СВЦЭМ!$A$33:$A$776,$A170,СВЦЭМ!$B$33:$B$776,G$155)+'СЕТ СН'!$I$14+СВЦЭМ!$D$10+'СЕТ СН'!$I$6-'СЕТ СН'!$I$26</f>
        <v>1180.32037345</v>
      </c>
      <c r="H170" s="36">
        <f>SUMIFS(СВЦЭМ!$D$33:$D$776,СВЦЭМ!$A$33:$A$776,$A170,СВЦЭМ!$B$33:$B$776,H$155)+'СЕТ СН'!$I$14+СВЦЭМ!$D$10+'СЕТ СН'!$I$6-'СЕТ СН'!$I$26</f>
        <v>1161.8459860500002</v>
      </c>
      <c r="I170" s="36">
        <f>SUMIFS(СВЦЭМ!$D$33:$D$776,СВЦЭМ!$A$33:$A$776,$A170,СВЦЭМ!$B$33:$B$776,I$155)+'СЕТ СН'!$I$14+СВЦЭМ!$D$10+'СЕТ СН'!$I$6-'СЕТ СН'!$I$26</f>
        <v>1135.13664264</v>
      </c>
      <c r="J170" s="36">
        <f>SUMIFS(СВЦЭМ!$D$33:$D$776,СВЦЭМ!$A$33:$A$776,$A170,СВЦЭМ!$B$33:$B$776,J$155)+'СЕТ СН'!$I$14+СВЦЭМ!$D$10+'СЕТ СН'!$I$6-'СЕТ СН'!$I$26</f>
        <v>1088.07739689</v>
      </c>
      <c r="K170" s="36">
        <f>SUMIFS(СВЦЭМ!$D$33:$D$776,СВЦЭМ!$A$33:$A$776,$A170,СВЦЭМ!$B$33:$B$776,K$155)+'СЕТ СН'!$I$14+СВЦЭМ!$D$10+'СЕТ СН'!$I$6-'СЕТ СН'!$I$26</f>
        <v>1062.68365365</v>
      </c>
      <c r="L170" s="36">
        <f>SUMIFS(СВЦЭМ!$D$33:$D$776,СВЦЭМ!$A$33:$A$776,$A170,СВЦЭМ!$B$33:$B$776,L$155)+'СЕТ СН'!$I$14+СВЦЭМ!$D$10+'СЕТ СН'!$I$6-'СЕТ СН'!$I$26</f>
        <v>1079.4299628399999</v>
      </c>
      <c r="M170" s="36">
        <f>SUMIFS(СВЦЭМ!$D$33:$D$776,СВЦЭМ!$A$33:$A$776,$A170,СВЦЭМ!$B$33:$B$776,M$155)+'СЕТ СН'!$I$14+СВЦЭМ!$D$10+'СЕТ СН'!$I$6-'СЕТ СН'!$I$26</f>
        <v>1071.6996582000002</v>
      </c>
      <c r="N170" s="36">
        <f>SUMIFS(СВЦЭМ!$D$33:$D$776,СВЦЭМ!$A$33:$A$776,$A170,СВЦЭМ!$B$33:$B$776,N$155)+'СЕТ СН'!$I$14+СВЦЭМ!$D$10+'СЕТ СН'!$I$6-'СЕТ СН'!$I$26</f>
        <v>1065.8536984500001</v>
      </c>
      <c r="O170" s="36">
        <f>SUMIFS(СВЦЭМ!$D$33:$D$776,СВЦЭМ!$A$33:$A$776,$A170,СВЦЭМ!$B$33:$B$776,O$155)+'СЕТ СН'!$I$14+СВЦЭМ!$D$10+'СЕТ СН'!$I$6-'СЕТ СН'!$I$26</f>
        <v>1067.4395211900001</v>
      </c>
      <c r="P170" s="36">
        <f>SUMIFS(СВЦЭМ!$D$33:$D$776,СВЦЭМ!$A$33:$A$776,$A170,СВЦЭМ!$B$33:$B$776,P$155)+'СЕТ СН'!$I$14+СВЦЭМ!$D$10+'СЕТ СН'!$I$6-'СЕТ СН'!$I$26</f>
        <v>1070.9997371500001</v>
      </c>
      <c r="Q170" s="36">
        <f>SUMIFS(СВЦЭМ!$D$33:$D$776,СВЦЭМ!$A$33:$A$776,$A170,СВЦЭМ!$B$33:$B$776,Q$155)+'СЕТ СН'!$I$14+СВЦЭМ!$D$10+'СЕТ СН'!$I$6-'СЕТ СН'!$I$26</f>
        <v>1077.3886801000001</v>
      </c>
      <c r="R170" s="36">
        <f>SUMIFS(СВЦЭМ!$D$33:$D$776,СВЦЭМ!$A$33:$A$776,$A170,СВЦЭМ!$B$33:$B$776,R$155)+'СЕТ СН'!$I$14+СВЦЭМ!$D$10+'СЕТ СН'!$I$6-'СЕТ СН'!$I$26</f>
        <v>1035.0552871</v>
      </c>
      <c r="S170" s="36">
        <f>SUMIFS(СВЦЭМ!$D$33:$D$776,СВЦЭМ!$A$33:$A$776,$A170,СВЦЭМ!$B$33:$B$776,S$155)+'СЕТ СН'!$I$14+СВЦЭМ!$D$10+'СЕТ СН'!$I$6-'СЕТ СН'!$I$26</f>
        <v>1023.19007535</v>
      </c>
      <c r="T170" s="36">
        <f>SUMIFS(СВЦЭМ!$D$33:$D$776,СВЦЭМ!$A$33:$A$776,$A170,СВЦЭМ!$B$33:$B$776,T$155)+'СЕТ СН'!$I$14+СВЦЭМ!$D$10+'СЕТ СН'!$I$6-'СЕТ СН'!$I$26</f>
        <v>1031.25951588</v>
      </c>
      <c r="U170" s="36">
        <f>SUMIFS(СВЦЭМ!$D$33:$D$776,СВЦЭМ!$A$33:$A$776,$A170,СВЦЭМ!$B$33:$B$776,U$155)+'СЕТ СН'!$I$14+СВЦЭМ!$D$10+'СЕТ СН'!$I$6-'СЕТ СН'!$I$26</f>
        <v>1047.18412954</v>
      </c>
      <c r="V170" s="36">
        <f>SUMIFS(СВЦЭМ!$D$33:$D$776,СВЦЭМ!$A$33:$A$776,$A170,СВЦЭМ!$B$33:$B$776,V$155)+'СЕТ СН'!$I$14+СВЦЭМ!$D$10+'СЕТ СН'!$I$6-'СЕТ СН'!$I$26</f>
        <v>1071.5203436500001</v>
      </c>
      <c r="W170" s="36">
        <f>SUMIFS(СВЦЭМ!$D$33:$D$776,СВЦЭМ!$A$33:$A$776,$A170,СВЦЭМ!$B$33:$B$776,W$155)+'СЕТ СН'!$I$14+СВЦЭМ!$D$10+'СЕТ СН'!$I$6-'СЕТ СН'!$I$26</f>
        <v>1062.4009065099999</v>
      </c>
      <c r="X170" s="36">
        <f>SUMIFS(СВЦЭМ!$D$33:$D$776,СВЦЭМ!$A$33:$A$776,$A170,СВЦЭМ!$B$33:$B$776,X$155)+'СЕТ СН'!$I$14+СВЦЭМ!$D$10+'СЕТ СН'!$I$6-'СЕТ СН'!$I$26</f>
        <v>1027.4162858300001</v>
      </c>
      <c r="Y170" s="36">
        <f>SUMIFS(СВЦЭМ!$D$33:$D$776,СВЦЭМ!$A$33:$A$776,$A170,СВЦЭМ!$B$33:$B$776,Y$155)+'СЕТ СН'!$I$14+СВЦЭМ!$D$10+'СЕТ СН'!$I$6-'СЕТ СН'!$I$26</f>
        <v>1067.9391592100001</v>
      </c>
    </row>
    <row r="171" spans="1:25" ht="15.75" x14ac:dyDescent="0.2">
      <c r="A171" s="35">
        <f t="shared" si="4"/>
        <v>43724</v>
      </c>
      <c r="B171" s="36">
        <f>SUMIFS(СВЦЭМ!$D$33:$D$776,СВЦЭМ!$A$33:$A$776,$A171,СВЦЭМ!$B$33:$B$776,B$155)+'СЕТ СН'!$I$14+СВЦЭМ!$D$10+'СЕТ СН'!$I$6-'СЕТ СН'!$I$26</f>
        <v>1154.1428170500001</v>
      </c>
      <c r="C171" s="36">
        <f>SUMIFS(СВЦЭМ!$D$33:$D$776,СВЦЭМ!$A$33:$A$776,$A171,СВЦЭМ!$B$33:$B$776,C$155)+'СЕТ СН'!$I$14+СВЦЭМ!$D$10+'СЕТ СН'!$I$6-'СЕТ СН'!$I$26</f>
        <v>1185.4872065899999</v>
      </c>
      <c r="D171" s="36">
        <f>SUMIFS(СВЦЭМ!$D$33:$D$776,СВЦЭМ!$A$33:$A$776,$A171,СВЦЭМ!$B$33:$B$776,D$155)+'СЕТ СН'!$I$14+СВЦЭМ!$D$10+'СЕТ СН'!$I$6-'СЕТ СН'!$I$26</f>
        <v>1204.05957117</v>
      </c>
      <c r="E171" s="36">
        <f>SUMIFS(СВЦЭМ!$D$33:$D$776,СВЦЭМ!$A$33:$A$776,$A171,СВЦЭМ!$B$33:$B$776,E$155)+'СЕТ СН'!$I$14+СВЦЭМ!$D$10+'СЕТ СН'!$I$6-'СЕТ СН'!$I$26</f>
        <v>1207.1293833899999</v>
      </c>
      <c r="F171" s="36">
        <f>SUMIFS(СВЦЭМ!$D$33:$D$776,СВЦЭМ!$A$33:$A$776,$A171,СВЦЭМ!$B$33:$B$776,F$155)+'СЕТ СН'!$I$14+СВЦЭМ!$D$10+'СЕТ СН'!$I$6-'СЕТ СН'!$I$26</f>
        <v>1212.5788694600001</v>
      </c>
      <c r="G171" s="36">
        <f>SUMIFS(СВЦЭМ!$D$33:$D$776,СВЦЭМ!$A$33:$A$776,$A171,СВЦЭМ!$B$33:$B$776,G$155)+'СЕТ СН'!$I$14+СВЦЭМ!$D$10+'СЕТ СН'!$I$6-'СЕТ СН'!$I$26</f>
        <v>1209.8304404</v>
      </c>
      <c r="H171" s="36">
        <f>SUMIFS(СВЦЭМ!$D$33:$D$776,СВЦЭМ!$A$33:$A$776,$A171,СВЦЭМ!$B$33:$B$776,H$155)+'СЕТ СН'!$I$14+СВЦЭМ!$D$10+'СЕТ СН'!$I$6-'СЕТ СН'!$I$26</f>
        <v>1169.11109953</v>
      </c>
      <c r="I171" s="36">
        <f>SUMIFS(СВЦЭМ!$D$33:$D$776,СВЦЭМ!$A$33:$A$776,$A171,СВЦЭМ!$B$33:$B$776,I$155)+'СЕТ СН'!$I$14+СВЦЭМ!$D$10+'СЕТ СН'!$I$6-'СЕТ СН'!$I$26</f>
        <v>1129.2628422500002</v>
      </c>
      <c r="J171" s="36">
        <f>SUMIFS(СВЦЭМ!$D$33:$D$776,СВЦЭМ!$A$33:$A$776,$A171,СВЦЭМ!$B$33:$B$776,J$155)+'СЕТ СН'!$I$14+СВЦЭМ!$D$10+'СЕТ СН'!$I$6-'СЕТ СН'!$I$26</f>
        <v>1110.3532168400002</v>
      </c>
      <c r="K171" s="36">
        <f>SUMIFS(СВЦЭМ!$D$33:$D$776,СВЦЭМ!$A$33:$A$776,$A171,СВЦЭМ!$B$33:$B$776,K$155)+'СЕТ СН'!$I$14+СВЦЭМ!$D$10+'СЕТ СН'!$I$6-'СЕТ СН'!$I$26</f>
        <v>1120.4198243600001</v>
      </c>
      <c r="L171" s="36">
        <f>SUMIFS(СВЦЭМ!$D$33:$D$776,СВЦЭМ!$A$33:$A$776,$A171,СВЦЭМ!$B$33:$B$776,L$155)+'СЕТ СН'!$I$14+СВЦЭМ!$D$10+'СЕТ СН'!$I$6-'СЕТ СН'!$I$26</f>
        <v>1117.4391044200001</v>
      </c>
      <c r="M171" s="36">
        <f>SUMIFS(СВЦЭМ!$D$33:$D$776,СВЦЭМ!$A$33:$A$776,$A171,СВЦЭМ!$B$33:$B$776,M$155)+'СЕТ СН'!$I$14+СВЦЭМ!$D$10+'СЕТ СН'!$I$6-'СЕТ СН'!$I$26</f>
        <v>1104.5782196700002</v>
      </c>
      <c r="N171" s="36">
        <f>SUMIFS(СВЦЭМ!$D$33:$D$776,СВЦЭМ!$A$33:$A$776,$A171,СВЦЭМ!$B$33:$B$776,N$155)+'СЕТ СН'!$I$14+СВЦЭМ!$D$10+'СЕТ СН'!$I$6-'СЕТ СН'!$I$26</f>
        <v>1097.9112462000001</v>
      </c>
      <c r="O171" s="36">
        <f>SUMIFS(СВЦЭМ!$D$33:$D$776,СВЦЭМ!$A$33:$A$776,$A171,СВЦЭМ!$B$33:$B$776,O$155)+'СЕТ СН'!$I$14+СВЦЭМ!$D$10+'СЕТ СН'!$I$6-'СЕТ СН'!$I$26</f>
        <v>1099.7424782000001</v>
      </c>
      <c r="P171" s="36">
        <f>SUMIFS(СВЦЭМ!$D$33:$D$776,СВЦЭМ!$A$33:$A$776,$A171,СВЦЭМ!$B$33:$B$776,P$155)+'СЕТ СН'!$I$14+СВЦЭМ!$D$10+'СЕТ СН'!$I$6-'СЕТ СН'!$I$26</f>
        <v>1105.9263450600001</v>
      </c>
      <c r="Q171" s="36">
        <f>SUMIFS(СВЦЭМ!$D$33:$D$776,СВЦЭМ!$A$33:$A$776,$A171,СВЦЭМ!$B$33:$B$776,Q$155)+'СЕТ СН'!$I$14+СВЦЭМ!$D$10+'СЕТ СН'!$I$6-'СЕТ СН'!$I$26</f>
        <v>1109.11458786</v>
      </c>
      <c r="R171" s="36">
        <f>SUMIFS(СВЦЭМ!$D$33:$D$776,СВЦЭМ!$A$33:$A$776,$A171,СВЦЭМ!$B$33:$B$776,R$155)+'СЕТ СН'!$I$14+СВЦЭМ!$D$10+'СЕТ СН'!$I$6-'СЕТ СН'!$I$26</f>
        <v>1078.3019270499999</v>
      </c>
      <c r="S171" s="36">
        <f>SUMIFS(СВЦЭМ!$D$33:$D$776,СВЦЭМ!$A$33:$A$776,$A171,СВЦЭМ!$B$33:$B$776,S$155)+'СЕТ СН'!$I$14+СВЦЭМ!$D$10+'СЕТ СН'!$I$6-'СЕТ СН'!$I$26</f>
        <v>1077.6582798899999</v>
      </c>
      <c r="T171" s="36">
        <f>SUMIFS(СВЦЭМ!$D$33:$D$776,СВЦЭМ!$A$33:$A$776,$A171,СВЦЭМ!$B$33:$B$776,T$155)+'СЕТ СН'!$I$14+СВЦЭМ!$D$10+'СЕТ СН'!$I$6-'СЕТ СН'!$I$26</f>
        <v>1083.59416409</v>
      </c>
      <c r="U171" s="36">
        <f>SUMIFS(СВЦЭМ!$D$33:$D$776,СВЦЭМ!$A$33:$A$776,$A171,СВЦЭМ!$B$33:$B$776,U$155)+'СЕТ СН'!$I$14+СВЦЭМ!$D$10+'СЕТ СН'!$I$6-'СЕТ СН'!$I$26</f>
        <v>1103.6510005099999</v>
      </c>
      <c r="V171" s="36">
        <f>SUMIFS(СВЦЭМ!$D$33:$D$776,СВЦЭМ!$A$33:$A$776,$A171,СВЦЭМ!$B$33:$B$776,V$155)+'СЕТ СН'!$I$14+СВЦЭМ!$D$10+'СЕТ СН'!$I$6-'СЕТ СН'!$I$26</f>
        <v>1121.9968887100001</v>
      </c>
      <c r="W171" s="36">
        <f>SUMIFS(СВЦЭМ!$D$33:$D$776,СВЦЭМ!$A$33:$A$776,$A171,СВЦЭМ!$B$33:$B$776,W$155)+'СЕТ СН'!$I$14+СВЦЭМ!$D$10+'СЕТ СН'!$I$6-'СЕТ СН'!$I$26</f>
        <v>1115.8392526900002</v>
      </c>
      <c r="X171" s="36">
        <f>SUMIFS(СВЦЭМ!$D$33:$D$776,СВЦЭМ!$A$33:$A$776,$A171,СВЦЭМ!$B$33:$B$776,X$155)+'СЕТ СН'!$I$14+СВЦЭМ!$D$10+'СЕТ СН'!$I$6-'СЕТ СН'!$I$26</f>
        <v>1082.1815873600001</v>
      </c>
      <c r="Y171" s="36">
        <f>SUMIFS(СВЦЭМ!$D$33:$D$776,СВЦЭМ!$A$33:$A$776,$A171,СВЦЭМ!$B$33:$B$776,Y$155)+'СЕТ СН'!$I$14+СВЦЭМ!$D$10+'СЕТ СН'!$I$6-'СЕТ СН'!$I$26</f>
        <v>1039.1091795500001</v>
      </c>
    </row>
    <row r="172" spans="1:25" ht="15.75" x14ac:dyDescent="0.2">
      <c r="A172" s="35">
        <f t="shared" si="4"/>
        <v>43725</v>
      </c>
      <c r="B172" s="36">
        <f>SUMIFS(СВЦЭМ!$D$33:$D$776,СВЦЭМ!$A$33:$A$776,$A172,СВЦЭМ!$B$33:$B$776,B$155)+'СЕТ СН'!$I$14+СВЦЭМ!$D$10+'СЕТ СН'!$I$6-'СЕТ СН'!$I$26</f>
        <v>1080.9521120600002</v>
      </c>
      <c r="C172" s="36">
        <f>SUMIFS(СВЦЭМ!$D$33:$D$776,СВЦЭМ!$A$33:$A$776,$A172,СВЦЭМ!$B$33:$B$776,C$155)+'СЕТ СН'!$I$14+СВЦЭМ!$D$10+'СЕТ СН'!$I$6-'СЕТ СН'!$I$26</f>
        <v>1104.2178488300001</v>
      </c>
      <c r="D172" s="36">
        <f>SUMIFS(СВЦЭМ!$D$33:$D$776,СВЦЭМ!$A$33:$A$776,$A172,СВЦЭМ!$B$33:$B$776,D$155)+'СЕТ СН'!$I$14+СВЦЭМ!$D$10+'СЕТ СН'!$I$6-'СЕТ СН'!$I$26</f>
        <v>1112.4642884899999</v>
      </c>
      <c r="E172" s="36">
        <f>SUMIFS(СВЦЭМ!$D$33:$D$776,СВЦЭМ!$A$33:$A$776,$A172,СВЦЭМ!$B$33:$B$776,E$155)+'СЕТ СН'!$I$14+СВЦЭМ!$D$10+'СЕТ СН'!$I$6-'СЕТ СН'!$I$26</f>
        <v>1119.0517994100001</v>
      </c>
      <c r="F172" s="36">
        <f>SUMIFS(СВЦЭМ!$D$33:$D$776,СВЦЭМ!$A$33:$A$776,$A172,СВЦЭМ!$B$33:$B$776,F$155)+'СЕТ СН'!$I$14+СВЦЭМ!$D$10+'СЕТ СН'!$I$6-'СЕТ СН'!$I$26</f>
        <v>1126.31377376</v>
      </c>
      <c r="G172" s="36">
        <f>SUMIFS(СВЦЭМ!$D$33:$D$776,СВЦЭМ!$A$33:$A$776,$A172,СВЦЭМ!$B$33:$B$776,G$155)+'СЕТ СН'!$I$14+СВЦЭМ!$D$10+'СЕТ СН'!$I$6-'СЕТ СН'!$I$26</f>
        <v>1113.1667787700001</v>
      </c>
      <c r="H172" s="36">
        <f>SUMIFS(СВЦЭМ!$D$33:$D$776,СВЦЭМ!$A$33:$A$776,$A172,СВЦЭМ!$B$33:$B$776,H$155)+'СЕТ СН'!$I$14+СВЦЭМ!$D$10+'СЕТ СН'!$I$6-'СЕТ СН'!$I$26</f>
        <v>1077.4111201800001</v>
      </c>
      <c r="I172" s="36">
        <f>SUMIFS(СВЦЭМ!$D$33:$D$776,СВЦЭМ!$A$33:$A$776,$A172,СВЦЭМ!$B$33:$B$776,I$155)+'СЕТ СН'!$I$14+СВЦЭМ!$D$10+'СЕТ СН'!$I$6-'СЕТ СН'!$I$26</f>
        <v>1092.9171247900001</v>
      </c>
      <c r="J172" s="36">
        <f>SUMIFS(СВЦЭМ!$D$33:$D$776,СВЦЭМ!$A$33:$A$776,$A172,СВЦЭМ!$B$33:$B$776,J$155)+'СЕТ СН'!$I$14+СВЦЭМ!$D$10+'СЕТ СН'!$I$6-'СЕТ СН'!$I$26</f>
        <v>1109.06929395</v>
      </c>
      <c r="K172" s="36">
        <f>SUMIFS(СВЦЭМ!$D$33:$D$776,СВЦЭМ!$A$33:$A$776,$A172,СВЦЭМ!$B$33:$B$776,K$155)+'СЕТ СН'!$I$14+СВЦЭМ!$D$10+'СЕТ СН'!$I$6-'СЕТ СН'!$I$26</f>
        <v>1114.4920560800001</v>
      </c>
      <c r="L172" s="36">
        <f>SUMIFS(СВЦЭМ!$D$33:$D$776,СВЦЭМ!$A$33:$A$776,$A172,СВЦЭМ!$B$33:$B$776,L$155)+'СЕТ СН'!$I$14+СВЦЭМ!$D$10+'СЕТ СН'!$I$6-'СЕТ СН'!$I$26</f>
        <v>1104.6406218300001</v>
      </c>
      <c r="M172" s="36">
        <f>SUMIFS(СВЦЭМ!$D$33:$D$776,СВЦЭМ!$A$33:$A$776,$A172,СВЦЭМ!$B$33:$B$776,M$155)+'СЕТ СН'!$I$14+СВЦЭМ!$D$10+'СЕТ СН'!$I$6-'СЕТ СН'!$I$26</f>
        <v>1106.8040256200002</v>
      </c>
      <c r="N172" s="36">
        <f>SUMIFS(СВЦЭМ!$D$33:$D$776,СВЦЭМ!$A$33:$A$776,$A172,СВЦЭМ!$B$33:$B$776,N$155)+'СЕТ СН'!$I$14+СВЦЭМ!$D$10+'СЕТ СН'!$I$6-'СЕТ СН'!$I$26</f>
        <v>1112.6426145099999</v>
      </c>
      <c r="O172" s="36">
        <f>SUMIFS(СВЦЭМ!$D$33:$D$776,СВЦЭМ!$A$33:$A$776,$A172,СВЦЭМ!$B$33:$B$776,O$155)+'СЕТ СН'!$I$14+СВЦЭМ!$D$10+'СЕТ СН'!$I$6-'СЕТ СН'!$I$26</f>
        <v>1120.26434369</v>
      </c>
      <c r="P172" s="36">
        <f>SUMIFS(СВЦЭМ!$D$33:$D$776,СВЦЭМ!$A$33:$A$776,$A172,СВЦЭМ!$B$33:$B$776,P$155)+'СЕТ СН'!$I$14+СВЦЭМ!$D$10+'СЕТ СН'!$I$6-'СЕТ СН'!$I$26</f>
        <v>1125.2442698499999</v>
      </c>
      <c r="Q172" s="36">
        <f>SUMIFS(СВЦЭМ!$D$33:$D$776,СВЦЭМ!$A$33:$A$776,$A172,СВЦЭМ!$B$33:$B$776,Q$155)+'СЕТ СН'!$I$14+СВЦЭМ!$D$10+'СЕТ СН'!$I$6-'СЕТ СН'!$I$26</f>
        <v>1124.3990879</v>
      </c>
      <c r="R172" s="36">
        <f>SUMIFS(СВЦЭМ!$D$33:$D$776,СВЦЭМ!$A$33:$A$776,$A172,СВЦЭМ!$B$33:$B$776,R$155)+'СЕТ СН'!$I$14+СВЦЭМ!$D$10+'СЕТ СН'!$I$6-'СЕТ СН'!$I$26</f>
        <v>1081.0378896100001</v>
      </c>
      <c r="S172" s="36">
        <f>SUMIFS(СВЦЭМ!$D$33:$D$776,СВЦЭМ!$A$33:$A$776,$A172,СВЦЭМ!$B$33:$B$776,S$155)+'СЕТ СН'!$I$14+СВЦЭМ!$D$10+'СЕТ СН'!$I$6-'СЕТ СН'!$I$26</f>
        <v>1044.2437264700002</v>
      </c>
      <c r="T172" s="36">
        <f>SUMIFS(СВЦЭМ!$D$33:$D$776,СВЦЭМ!$A$33:$A$776,$A172,СВЦЭМ!$B$33:$B$776,T$155)+'СЕТ СН'!$I$14+СВЦЭМ!$D$10+'СЕТ СН'!$I$6-'СЕТ СН'!$I$26</f>
        <v>1036.0046484100001</v>
      </c>
      <c r="U172" s="36">
        <f>SUMIFS(СВЦЭМ!$D$33:$D$776,СВЦЭМ!$A$33:$A$776,$A172,СВЦЭМ!$B$33:$B$776,U$155)+'СЕТ СН'!$I$14+СВЦЭМ!$D$10+'СЕТ СН'!$I$6-'СЕТ СН'!$I$26</f>
        <v>1044.5025548799999</v>
      </c>
      <c r="V172" s="36">
        <f>SUMIFS(СВЦЭМ!$D$33:$D$776,СВЦЭМ!$A$33:$A$776,$A172,СВЦЭМ!$B$33:$B$776,V$155)+'СЕТ СН'!$I$14+СВЦЭМ!$D$10+'СЕТ СН'!$I$6-'СЕТ СН'!$I$26</f>
        <v>1046.6137741699999</v>
      </c>
      <c r="W172" s="36">
        <f>SUMIFS(СВЦЭМ!$D$33:$D$776,СВЦЭМ!$A$33:$A$776,$A172,СВЦЭМ!$B$33:$B$776,W$155)+'СЕТ СН'!$I$14+СВЦЭМ!$D$10+'СЕТ СН'!$I$6-'СЕТ СН'!$I$26</f>
        <v>1030.81390399</v>
      </c>
      <c r="X172" s="36">
        <f>SUMIFS(СВЦЭМ!$D$33:$D$776,СВЦЭМ!$A$33:$A$776,$A172,СВЦЭМ!$B$33:$B$776,X$155)+'СЕТ СН'!$I$14+СВЦЭМ!$D$10+'СЕТ СН'!$I$6-'СЕТ СН'!$I$26</f>
        <v>1048.1570350700001</v>
      </c>
      <c r="Y172" s="36">
        <f>SUMIFS(СВЦЭМ!$D$33:$D$776,СВЦЭМ!$A$33:$A$776,$A172,СВЦЭМ!$B$33:$B$776,Y$155)+'СЕТ СН'!$I$14+СВЦЭМ!$D$10+'СЕТ СН'!$I$6-'СЕТ СН'!$I$26</f>
        <v>1121.37170528</v>
      </c>
    </row>
    <row r="173" spans="1:25" ht="15.75" x14ac:dyDescent="0.2">
      <c r="A173" s="35">
        <f t="shared" si="4"/>
        <v>43726</v>
      </c>
      <c r="B173" s="36">
        <f>SUMIFS(СВЦЭМ!$D$33:$D$776,СВЦЭМ!$A$33:$A$776,$A173,СВЦЭМ!$B$33:$B$776,B$155)+'СЕТ СН'!$I$14+СВЦЭМ!$D$10+'СЕТ СН'!$I$6-'СЕТ СН'!$I$26</f>
        <v>1162.4714460499999</v>
      </c>
      <c r="C173" s="36">
        <f>SUMIFS(СВЦЭМ!$D$33:$D$776,СВЦЭМ!$A$33:$A$776,$A173,СВЦЭМ!$B$33:$B$776,C$155)+'СЕТ СН'!$I$14+СВЦЭМ!$D$10+'СЕТ СН'!$I$6-'СЕТ СН'!$I$26</f>
        <v>1165.18774151</v>
      </c>
      <c r="D173" s="36">
        <f>SUMIFS(СВЦЭМ!$D$33:$D$776,СВЦЭМ!$A$33:$A$776,$A173,СВЦЭМ!$B$33:$B$776,D$155)+'СЕТ СН'!$I$14+СВЦЭМ!$D$10+'СЕТ СН'!$I$6-'СЕТ СН'!$I$26</f>
        <v>1171.9473511000001</v>
      </c>
      <c r="E173" s="36">
        <f>SUMIFS(СВЦЭМ!$D$33:$D$776,СВЦЭМ!$A$33:$A$776,$A173,СВЦЭМ!$B$33:$B$776,E$155)+'СЕТ СН'!$I$14+СВЦЭМ!$D$10+'СЕТ СН'!$I$6-'СЕТ СН'!$I$26</f>
        <v>1177.8494517600002</v>
      </c>
      <c r="F173" s="36">
        <f>SUMIFS(СВЦЭМ!$D$33:$D$776,СВЦЭМ!$A$33:$A$776,$A173,СВЦЭМ!$B$33:$B$776,F$155)+'СЕТ СН'!$I$14+СВЦЭМ!$D$10+'СЕТ СН'!$I$6-'СЕТ СН'!$I$26</f>
        <v>1178.48924145</v>
      </c>
      <c r="G173" s="36">
        <f>SUMIFS(СВЦЭМ!$D$33:$D$776,СВЦЭМ!$A$33:$A$776,$A173,СВЦЭМ!$B$33:$B$776,G$155)+'СЕТ СН'!$I$14+СВЦЭМ!$D$10+'СЕТ СН'!$I$6-'СЕТ СН'!$I$26</f>
        <v>1159.8963755899999</v>
      </c>
      <c r="H173" s="36">
        <f>SUMIFS(СВЦЭМ!$D$33:$D$776,СВЦЭМ!$A$33:$A$776,$A173,СВЦЭМ!$B$33:$B$776,H$155)+'СЕТ СН'!$I$14+СВЦЭМ!$D$10+'СЕТ СН'!$I$6-'СЕТ СН'!$I$26</f>
        <v>1122.8276128000002</v>
      </c>
      <c r="I173" s="36">
        <f>SUMIFS(СВЦЭМ!$D$33:$D$776,СВЦЭМ!$A$33:$A$776,$A173,СВЦЭМ!$B$33:$B$776,I$155)+'СЕТ СН'!$I$14+СВЦЭМ!$D$10+'СЕТ СН'!$I$6-'СЕТ СН'!$I$26</f>
        <v>1082.6671762999999</v>
      </c>
      <c r="J173" s="36">
        <f>SUMIFS(СВЦЭМ!$D$33:$D$776,СВЦЭМ!$A$33:$A$776,$A173,СВЦЭМ!$B$33:$B$776,J$155)+'СЕТ СН'!$I$14+СВЦЭМ!$D$10+'СЕТ СН'!$I$6-'СЕТ СН'!$I$26</f>
        <v>1048.6051041600001</v>
      </c>
      <c r="K173" s="36">
        <f>SUMIFS(СВЦЭМ!$D$33:$D$776,СВЦЭМ!$A$33:$A$776,$A173,СВЦЭМ!$B$33:$B$776,K$155)+'СЕТ СН'!$I$14+СВЦЭМ!$D$10+'СЕТ СН'!$I$6-'СЕТ СН'!$I$26</f>
        <v>1042.0999182400001</v>
      </c>
      <c r="L173" s="36">
        <f>SUMIFS(СВЦЭМ!$D$33:$D$776,СВЦЭМ!$A$33:$A$776,$A173,СВЦЭМ!$B$33:$B$776,L$155)+'СЕТ СН'!$I$14+СВЦЭМ!$D$10+'СЕТ СН'!$I$6-'СЕТ СН'!$I$26</f>
        <v>1037.2416085899999</v>
      </c>
      <c r="M173" s="36">
        <f>SUMIFS(СВЦЭМ!$D$33:$D$776,СВЦЭМ!$A$33:$A$776,$A173,СВЦЭМ!$B$33:$B$776,M$155)+'СЕТ СН'!$I$14+СВЦЭМ!$D$10+'СЕТ СН'!$I$6-'СЕТ СН'!$I$26</f>
        <v>1033.7825381</v>
      </c>
      <c r="N173" s="36">
        <f>SUMIFS(СВЦЭМ!$D$33:$D$776,СВЦЭМ!$A$33:$A$776,$A173,СВЦЭМ!$B$33:$B$776,N$155)+'СЕТ СН'!$I$14+СВЦЭМ!$D$10+'СЕТ СН'!$I$6-'СЕТ СН'!$I$26</f>
        <v>1038.4928722200002</v>
      </c>
      <c r="O173" s="36">
        <f>SUMIFS(СВЦЭМ!$D$33:$D$776,СВЦЭМ!$A$33:$A$776,$A173,СВЦЭМ!$B$33:$B$776,O$155)+'СЕТ СН'!$I$14+СВЦЭМ!$D$10+'СЕТ СН'!$I$6-'СЕТ СН'!$I$26</f>
        <v>1047.14466212</v>
      </c>
      <c r="P173" s="36">
        <f>SUMIFS(СВЦЭМ!$D$33:$D$776,СВЦЭМ!$A$33:$A$776,$A173,СВЦЭМ!$B$33:$B$776,P$155)+'СЕТ СН'!$I$14+СВЦЭМ!$D$10+'СЕТ СН'!$I$6-'СЕТ СН'!$I$26</f>
        <v>1049.5177893100001</v>
      </c>
      <c r="Q173" s="36">
        <f>SUMIFS(СВЦЭМ!$D$33:$D$776,СВЦЭМ!$A$33:$A$776,$A173,СВЦЭМ!$B$33:$B$776,Q$155)+'СЕТ СН'!$I$14+СВЦЭМ!$D$10+'СЕТ СН'!$I$6-'СЕТ СН'!$I$26</f>
        <v>1058.76992522</v>
      </c>
      <c r="R173" s="36">
        <f>SUMIFS(СВЦЭМ!$D$33:$D$776,СВЦЭМ!$A$33:$A$776,$A173,СВЦЭМ!$B$33:$B$776,R$155)+'СЕТ СН'!$I$14+СВЦЭМ!$D$10+'СЕТ СН'!$I$6-'СЕТ СН'!$I$26</f>
        <v>1035.5112971900001</v>
      </c>
      <c r="S173" s="36">
        <f>SUMIFS(СВЦЭМ!$D$33:$D$776,СВЦЭМ!$A$33:$A$776,$A173,СВЦЭМ!$B$33:$B$776,S$155)+'СЕТ СН'!$I$14+СВЦЭМ!$D$10+'СЕТ СН'!$I$6-'СЕТ СН'!$I$26</f>
        <v>1022.6602205199999</v>
      </c>
      <c r="T173" s="36">
        <f>SUMIFS(СВЦЭМ!$D$33:$D$776,СВЦЭМ!$A$33:$A$776,$A173,СВЦЭМ!$B$33:$B$776,T$155)+'СЕТ СН'!$I$14+СВЦЭМ!$D$10+'СЕТ СН'!$I$6-'СЕТ СН'!$I$26</f>
        <v>1049.5736078899999</v>
      </c>
      <c r="U173" s="36">
        <f>SUMIFS(СВЦЭМ!$D$33:$D$776,СВЦЭМ!$A$33:$A$776,$A173,СВЦЭМ!$B$33:$B$776,U$155)+'СЕТ СН'!$I$14+СВЦЭМ!$D$10+'СЕТ СН'!$I$6-'СЕТ СН'!$I$26</f>
        <v>1079.85983321</v>
      </c>
      <c r="V173" s="36">
        <f>SUMIFS(СВЦЭМ!$D$33:$D$776,СВЦЭМ!$A$33:$A$776,$A173,СВЦЭМ!$B$33:$B$776,V$155)+'СЕТ СН'!$I$14+СВЦЭМ!$D$10+'СЕТ СН'!$I$6-'СЕТ СН'!$I$26</f>
        <v>1096.7254177200002</v>
      </c>
      <c r="W173" s="36">
        <f>SUMIFS(СВЦЭМ!$D$33:$D$776,СВЦЭМ!$A$33:$A$776,$A173,СВЦЭМ!$B$33:$B$776,W$155)+'СЕТ СН'!$I$14+СВЦЭМ!$D$10+'СЕТ СН'!$I$6-'СЕТ СН'!$I$26</f>
        <v>1082.6856136500001</v>
      </c>
      <c r="X173" s="36">
        <f>SUMIFS(СВЦЭМ!$D$33:$D$776,СВЦЭМ!$A$33:$A$776,$A173,СВЦЭМ!$B$33:$B$776,X$155)+'СЕТ СН'!$I$14+СВЦЭМ!$D$10+'СЕТ СН'!$I$6-'СЕТ СН'!$I$26</f>
        <v>1050.2423335500002</v>
      </c>
      <c r="Y173" s="36">
        <f>SUMIFS(СВЦЭМ!$D$33:$D$776,СВЦЭМ!$A$33:$A$776,$A173,СВЦЭМ!$B$33:$B$776,Y$155)+'СЕТ СН'!$I$14+СВЦЭМ!$D$10+'СЕТ СН'!$I$6-'СЕТ СН'!$I$26</f>
        <v>1071.1915042800001</v>
      </c>
    </row>
    <row r="174" spans="1:25" ht="15.75" x14ac:dyDescent="0.2">
      <c r="A174" s="35">
        <f t="shared" si="4"/>
        <v>43727</v>
      </c>
      <c r="B174" s="36">
        <f>SUMIFS(СВЦЭМ!$D$33:$D$776,СВЦЭМ!$A$33:$A$776,$A174,СВЦЭМ!$B$33:$B$776,B$155)+'СЕТ СН'!$I$14+СВЦЭМ!$D$10+'СЕТ СН'!$I$6-'СЕТ СН'!$I$26</f>
        <v>1060.7944931000002</v>
      </c>
      <c r="C174" s="36">
        <f>SUMIFS(СВЦЭМ!$D$33:$D$776,СВЦЭМ!$A$33:$A$776,$A174,СВЦЭМ!$B$33:$B$776,C$155)+'СЕТ СН'!$I$14+СВЦЭМ!$D$10+'СЕТ СН'!$I$6-'СЕТ СН'!$I$26</f>
        <v>1083.3484977500002</v>
      </c>
      <c r="D174" s="36">
        <f>SUMIFS(СВЦЭМ!$D$33:$D$776,СВЦЭМ!$A$33:$A$776,$A174,СВЦЭМ!$B$33:$B$776,D$155)+'СЕТ СН'!$I$14+СВЦЭМ!$D$10+'СЕТ СН'!$I$6-'СЕТ СН'!$I$26</f>
        <v>1107.6782290000001</v>
      </c>
      <c r="E174" s="36">
        <f>SUMIFS(СВЦЭМ!$D$33:$D$776,СВЦЭМ!$A$33:$A$776,$A174,СВЦЭМ!$B$33:$B$776,E$155)+'СЕТ СН'!$I$14+СВЦЭМ!$D$10+'СЕТ СН'!$I$6-'СЕТ СН'!$I$26</f>
        <v>1115.06748386</v>
      </c>
      <c r="F174" s="36">
        <f>SUMIFS(СВЦЭМ!$D$33:$D$776,СВЦЭМ!$A$33:$A$776,$A174,СВЦЭМ!$B$33:$B$776,F$155)+'СЕТ СН'!$I$14+СВЦЭМ!$D$10+'СЕТ СН'!$I$6-'СЕТ СН'!$I$26</f>
        <v>1117.1543203599999</v>
      </c>
      <c r="G174" s="36">
        <f>SUMIFS(СВЦЭМ!$D$33:$D$776,СВЦЭМ!$A$33:$A$776,$A174,СВЦЭМ!$B$33:$B$776,G$155)+'СЕТ СН'!$I$14+СВЦЭМ!$D$10+'СЕТ СН'!$I$6-'СЕТ СН'!$I$26</f>
        <v>1099.3649231700001</v>
      </c>
      <c r="H174" s="36">
        <f>SUMIFS(СВЦЭМ!$D$33:$D$776,СВЦЭМ!$A$33:$A$776,$A174,СВЦЭМ!$B$33:$B$776,H$155)+'СЕТ СН'!$I$14+СВЦЭМ!$D$10+'СЕТ СН'!$I$6-'СЕТ СН'!$I$26</f>
        <v>1062.2551753299999</v>
      </c>
      <c r="I174" s="36">
        <f>SUMIFS(СВЦЭМ!$D$33:$D$776,СВЦЭМ!$A$33:$A$776,$A174,СВЦЭМ!$B$33:$B$776,I$155)+'СЕТ СН'!$I$14+СВЦЭМ!$D$10+'СЕТ СН'!$I$6-'СЕТ СН'!$I$26</f>
        <v>1022.7574488600001</v>
      </c>
      <c r="J174" s="36">
        <f>SUMIFS(СВЦЭМ!$D$33:$D$776,СВЦЭМ!$A$33:$A$776,$A174,СВЦЭМ!$B$33:$B$776,J$155)+'СЕТ СН'!$I$14+СВЦЭМ!$D$10+'СЕТ СН'!$I$6-'СЕТ СН'!$I$26</f>
        <v>1036.6522073599999</v>
      </c>
      <c r="K174" s="36">
        <f>SUMIFS(СВЦЭМ!$D$33:$D$776,СВЦЭМ!$A$33:$A$776,$A174,СВЦЭМ!$B$33:$B$776,K$155)+'СЕТ СН'!$I$14+СВЦЭМ!$D$10+'СЕТ СН'!$I$6-'СЕТ СН'!$I$26</f>
        <v>1103.65058204</v>
      </c>
      <c r="L174" s="36">
        <f>SUMIFS(СВЦЭМ!$D$33:$D$776,СВЦЭМ!$A$33:$A$776,$A174,СВЦЭМ!$B$33:$B$776,L$155)+'СЕТ СН'!$I$14+СВЦЭМ!$D$10+'СЕТ СН'!$I$6-'СЕТ СН'!$I$26</f>
        <v>1152.6941867700002</v>
      </c>
      <c r="M174" s="36">
        <f>SUMIFS(СВЦЭМ!$D$33:$D$776,СВЦЭМ!$A$33:$A$776,$A174,СВЦЭМ!$B$33:$B$776,M$155)+'СЕТ СН'!$I$14+СВЦЭМ!$D$10+'СЕТ СН'!$I$6-'СЕТ СН'!$I$26</f>
        <v>1141.95663087</v>
      </c>
      <c r="N174" s="36">
        <f>SUMIFS(СВЦЭМ!$D$33:$D$776,СВЦЭМ!$A$33:$A$776,$A174,СВЦЭМ!$B$33:$B$776,N$155)+'СЕТ СН'!$I$14+СВЦЭМ!$D$10+'СЕТ СН'!$I$6-'СЕТ СН'!$I$26</f>
        <v>1150.6116029899999</v>
      </c>
      <c r="O174" s="36">
        <f>SUMIFS(СВЦЭМ!$D$33:$D$776,СВЦЭМ!$A$33:$A$776,$A174,СВЦЭМ!$B$33:$B$776,O$155)+'СЕТ СН'!$I$14+СВЦЭМ!$D$10+'СЕТ СН'!$I$6-'СЕТ СН'!$I$26</f>
        <v>1154.79810946</v>
      </c>
      <c r="P174" s="36">
        <f>SUMIFS(СВЦЭМ!$D$33:$D$776,СВЦЭМ!$A$33:$A$776,$A174,СВЦЭМ!$B$33:$B$776,P$155)+'СЕТ СН'!$I$14+СВЦЭМ!$D$10+'СЕТ СН'!$I$6-'СЕТ СН'!$I$26</f>
        <v>1042.07498633</v>
      </c>
      <c r="Q174" s="36">
        <f>SUMIFS(СВЦЭМ!$D$33:$D$776,СВЦЭМ!$A$33:$A$776,$A174,СВЦЭМ!$B$33:$B$776,Q$155)+'СЕТ СН'!$I$14+СВЦЭМ!$D$10+'СЕТ СН'!$I$6-'СЕТ СН'!$I$26</f>
        <v>1039.5132468000002</v>
      </c>
      <c r="R174" s="36">
        <f>SUMIFS(СВЦЭМ!$D$33:$D$776,СВЦЭМ!$A$33:$A$776,$A174,СВЦЭМ!$B$33:$B$776,R$155)+'СЕТ СН'!$I$14+СВЦЭМ!$D$10+'СЕТ СН'!$I$6-'СЕТ СН'!$I$26</f>
        <v>1040.51528809</v>
      </c>
      <c r="S174" s="36">
        <f>SUMIFS(СВЦЭМ!$D$33:$D$776,СВЦЭМ!$A$33:$A$776,$A174,СВЦЭМ!$B$33:$B$776,S$155)+'СЕТ СН'!$I$14+СВЦЭМ!$D$10+'СЕТ СН'!$I$6-'СЕТ СН'!$I$26</f>
        <v>1039.8695546500001</v>
      </c>
      <c r="T174" s="36">
        <f>SUMIFS(СВЦЭМ!$D$33:$D$776,СВЦЭМ!$A$33:$A$776,$A174,СВЦЭМ!$B$33:$B$776,T$155)+'СЕТ СН'!$I$14+СВЦЭМ!$D$10+'СЕТ СН'!$I$6-'СЕТ СН'!$I$26</f>
        <v>1044.0813063200001</v>
      </c>
      <c r="U174" s="36">
        <f>SUMIFS(СВЦЭМ!$D$33:$D$776,СВЦЭМ!$A$33:$A$776,$A174,СВЦЭМ!$B$33:$B$776,U$155)+'СЕТ СН'!$I$14+СВЦЭМ!$D$10+'СЕТ СН'!$I$6-'СЕТ СН'!$I$26</f>
        <v>1059.5088518699999</v>
      </c>
      <c r="V174" s="36">
        <f>SUMIFS(СВЦЭМ!$D$33:$D$776,СВЦЭМ!$A$33:$A$776,$A174,СВЦЭМ!$B$33:$B$776,V$155)+'СЕТ СН'!$I$14+СВЦЭМ!$D$10+'СЕТ СН'!$I$6-'СЕТ СН'!$I$26</f>
        <v>1067.3487089600001</v>
      </c>
      <c r="W174" s="36">
        <f>SUMIFS(СВЦЭМ!$D$33:$D$776,СВЦЭМ!$A$33:$A$776,$A174,СВЦЭМ!$B$33:$B$776,W$155)+'СЕТ СН'!$I$14+СВЦЭМ!$D$10+'СЕТ СН'!$I$6-'СЕТ СН'!$I$26</f>
        <v>1054.63027517</v>
      </c>
      <c r="X174" s="36">
        <f>SUMIFS(СВЦЭМ!$D$33:$D$776,СВЦЭМ!$A$33:$A$776,$A174,СВЦЭМ!$B$33:$B$776,X$155)+'СЕТ СН'!$I$14+СВЦЭМ!$D$10+'СЕТ СН'!$I$6-'СЕТ СН'!$I$26</f>
        <v>1024.60263476</v>
      </c>
      <c r="Y174" s="36">
        <f>SUMIFS(СВЦЭМ!$D$33:$D$776,СВЦЭМ!$A$33:$A$776,$A174,СВЦЭМ!$B$33:$B$776,Y$155)+'СЕТ СН'!$I$14+СВЦЭМ!$D$10+'СЕТ СН'!$I$6-'СЕТ СН'!$I$26</f>
        <v>1067.25646194</v>
      </c>
    </row>
    <row r="175" spans="1:25" ht="15.75" x14ac:dyDescent="0.2">
      <c r="A175" s="35">
        <f t="shared" si="4"/>
        <v>43728</v>
      </c>
      <c r="B175" s="36">
        <f>SUMIFS(СВЦЭМ!$D$33:$D$776,СВЦЭМ!$A$33:$A$776,$A175,СВЦЭМ!$B$33:$B$776,B$155)+'СЕТ СН'!$I$14+СВЦЭМ!$D$10+'СЕТ СН'!$I$6-'СЕТ СН'!$I$26</f>
        <v>1170.13456397</v>
      </c>
      <c r="C175" s="36">
        <f>SUMIFS(СВЦЭМ!$D$33:$D$776,СВЦЭМ!$A$33:$A$776,$A175,СВЦЭМ!$B$33:$B$776,C$155)+'СЕТ СН'!$I$14+СВЦЭМ!$D$10+'СЕТ СН'!$I$6-'СЕТ СН'!$I$26</f>
        <v>1206.4443863400002</v>
      </c>
      <c r="D175" s="36">
        <f>SUMIFS(СВЦЭМ!$D$33:$D$776,СВЦЭМ!$A$33:$A$776,$A175,СВЦЭМ!$B$33:$B$776,D$155)+'СЕТ СН'!$I$14+СВЦЭМ!$D$10+'СЕТ СН'!$I$6-'СЕТ СН'!$I$26</f>
        <v>1210.10086942</v>
      </c>
      <c r="E175" s="36">
        <f>SUMIFS(СВЦЭМ!$D$33:$D$776,СВЦЭМ!$A$33:$A$776,$A175,СВЦЭМ!$B$33:$B$776,E$155)+'СЕТ СН'!$I$14+СВЦЭМ!$D$10+'СЕТ СН'!$I$6-'СЕТ СН'!$I$26</f>
        <v>1215.22195837</v>
      </c>
      <c r="F175" s="36">
        <f>SUMIFS(СВЦЭМ!$D$33:$D$776,СВЦЭМ!$A$33:$A$776,$A175,СВЦЭМ!$B$33:$B$776,F$155)+'СЕТ СН'!$I$14+СВЦЭМ!$D$10+'СЕТ СН'!$I$6-'СЕТ СН'!$I$26</f>
        <v>1219.0629606800001</v>
      </c>
      <c r="G175" s="36">
        <f>SUMIFS(СВЦЭМ!$D$33:$D$776,СВЦЭМ!$A$33:$A$776,$A175,СВЦЭМ!$B$33:$B$776,G$155)+'СЕТ СН'!$I$14+СВЦЭМ!$D$10+'СЕТ СН'!$I$6-'СЕТ СН'!$I$26</f>
        <v>1213.4387479000002</v>
      </c>
      <c r="H175" s="36">
        <f>SUMIFS(СВЦЭМ!$D$33:$D$776,СВЦЭМ!$A$33:$A$776,$A175,СВЦЭМ!$B$33:$B$776,H$155)+'СЕТ СН'!$I$14+СВЦЭМ!$D$10+'СЕТ СН'!$I$6-'СЕТ СН'!$I$26</f>
        <v>1162.1331196400001</v>
      </c>
      <c r="I175" s="36">
        <f>SUMIFS(СВЦЭМ!$D$33:$D$776,СВЦЭМ!$A$33:$A$776,$A175,СВЦЭМ!$B$33:$B$776,I$155)+'СЕТ СН'!$I$14+СВЦЭМ!$D$10+'СЕТ СН'!$I$6-'СЕТ СН'!$I$26</f>
        <v>1123.5277372800001</v>
      </c>
      <c r="J175" s="36">
        <f>SUMIFS(СВЦЭМ!$D$33:$D$776,СВЦЭМ!$A$33:$A$776,$A175,СВЦЭМ!$B$33:$B$776,J$155)+'СЕТ СН'!$I$14+СВЦЭМ!$D$10+'СЕТ СН'!$I$6-'СЕТ СН'!$I$26</f>
        <v>1123.17291578</v>
      </c>
      <c r="K175" s="36">
        <f>SUMIFS(СВЦЭМ!$D$33:$D$776,СВЦЭМ!$A$33:$A$776,$A175,СВЦЭМ!$B$33:$B$776,K$155)+'СЕТ СН'!$I$14+СВЦЭМ!$D$10+'СЕТ СН'!$I$6-'СЕТ СН'!$I$26</f>
        <v>1111.3741055200001</v>
      </c>
      <c r="L175" s="36">
        <f>SUMIFS(СВЦЭМ!$D$33:$D$776,СВЦЭМ!$A$33:$A$776,$A175,СВЦЭМ!$B$33:$B$776,L$155)+'СЕТ СН'!$I$14+СВЦЭМ!$D$10+'СЕТ СН'!$I$6-'СЕТ СН'!$I$26</f>
        <v>1112.5861167800001</v>
      </c>
      <c r="M175" s="36">
        <f>SUMIFS(СВЦЭМ!$D$33:$D$776,СВЦЭМ!$A$33:$A$776,$A175,СВЦЭМ!$B$33:$B$776,M$155)+'СЕТ СН'!$I$14+СВЦЭМ!$D$10+'СЕТ СН'!$I$6-'СЕТ СН'!$I$26</f>
        <v>1115.4400762600001</v>
      </c>
      <c r="N175" s="36">
        <f>SUMIFS(СВЦЭМ!$D$33:$D$776,СВЦЭМ!$A$33:$A$776,$A175,СВЦЭМ!$B$33:$B$776,N$155)+'СЕТ СН'!$I$14+СВЦЭМ!$D$10+'СЕТ СН'!$I$6-'СЕТ СН'!$I$26</f>
        <v>1098.0727978</v>
      </c>
      <c r="O175" s="36">
        <f>SUMIFS(СВЦЭМ!$D$33:$D$776,СВЦЭМ!$A$33:$A$776,$A175,СВЦЭМ!$B$33:$B$776,O$155)+'СЕТ СН'!$I$14+СВЦЭМ!$D$10+'СЕТ СН'!$I$6-'СЕТ СН'!$I$26</f>
        <v>1099.60202574</v>
      </c>
      <c r="P175" s="36">
        <f>SUMIFS(СВЦЭМ!$D$33:$D$776,СВЦЭМ!$A$33:$A$776,$A175,СВЦЭМ!$B$33:$B$776,P$155)+'СЕТ СН'!$I$14+СВЦЭМ!$D$10+'СЕТ СН'!$I$6-'СЕТ СН'!$I$26</f>
        <v>1117.0301853400001</v>
      </c>
      <c r="Q175" s="36">
        <f>SUMIFS(СВЦЭМ!$D$33:$D$776,СВЦЭМ!$A$33:$A$776,$A175,СВЦЭМ!$B$33:$B$776,Q$155)+'СЕТ СН'!$I$14+СВЦЭМ!$D$10+'СЕТ СН'!$I$6-'СЕТ СН'!$I$26</f>
        <v>1147.28174734</v>
      </c>
      <c r="R175" s="36">
        <f>SUMIFS(СВЦЭМ!$D$33:$D$776,СВЦЭМ!$A$33:$A$776,$A175,СВЦЭМ!$B$33:$B$776,R$155)+'СЕТ СН'!$I$14+СВЦЭМ!$D$10+'СЕТ СН'!$I$6-'СЕТ СН'!$I$26</f>
        <v>1110.1407776300002</v>
      </c>
      <c r="S175" s="36">
        <f>SUMIFS(СВЦЭМ!$D$33:$D$776,СВЦЭМ!$A$33:$A$776,$A175,СВЦЭМ!$B$33:$B$776,S$155)+'СЕТ СН'!$I$14+СВЦЭМ!$D$10+'СЕТ СН'!$I$6-'СЕТ СН'!$I$26</f>
        <v>1077.5935175899999</v>
      </c>
      <c r="T175" s="36">
        <f>SUMIFS(СВЦЭМ!$D$33:$D$776,СВЦЭМ!$A$33:$A$776,$A175,СВЦЭМ!$B$33:$B$776,T$155)+'СЕТ СН'!$I$14+СВЦЭМ!$D$10+'СЕТ СН'!$I$6-'СЕТ СН'!$I$26</f>
        <v>1048.8372297800001</v>
      </c>
      <c r="U175" s="36">
        <f>SUMIFS(СВЦЭМ!$D$33:$D$776,СВЦЭМ!$A$33:$A$776,$A175,СВЦЭМ!$B$33:$B$776,U$155)+'СЕТ СН'!$I$14+СВЦЭМ!$D$10+'СЕТ СН'!$I$6-'СЕТ СН'!$I$26</f>
        <v>1014.09944624</v>
      </c>
      <c r="V175" s="36">
        <f>SUMIFS(СВЦЭМ!$D$33:$D$776,СВЦЭМ!$A$33:$A$776,$A175,СВЦЭМ!$B$33:$B$776,V$155)+'СЕТ СН'!$I$14+СВЦЭМ!$D$10+'СЕТ СН'!$I$6-'СЕТ СН'!$I$26</f>
        <v>1013.3384437</v>
      </c>
      <c r="W175" s="36">
        <f>SUMIFS(СВЦЭМ!$D$33:$D$776,СВЦЭМ!$A$33:$A$776,$A175,СВЦЭМ!$B$33:$B$776,W$155)+'СЕТ СН'!$I$14+СВЦЭМ!$D$10+'СЕТ СН'!$I$6-'СЕТ СН'!$I$26</f>
        <v>1008.08011253</v>
      </c>
      <c r="X175" s="36">
        <f>SUMIFS(СВЦЭМ!$D$33:$D$776,СВЦЭМ!$A$33:$A$776,$A175,СВЦЭМ!$B$33:$B$776,X$155)+'СЕТ СН'!$I$14+СВЦЭМ!$D$10+'СЕТ СН'!$I$6-'СЕТ СН'!$I$26</f>
        <v>1034.1911466199999</v>
      </c>
      <c r="Y175" s="36">
        <f>SUMIFS(СВЦЭМ!$D$33:$D$776,СВЦЭМ!$A$33:$A$776,$A175,СВЦЭМ!$B$33:$B$776,Y$155)+'СЕТ СН'!$I$14+СВЦЭМ!$D$10+'СЕТ СН'!$I$6-'СЕТ СН'!$I$26</f>
        <v>1084.0894094400001</v>
      </c>
    </row>
    <row r="176" spans="1:25" ht="15.75" x14ac:dyDescent="0.2">
      <c r="A176" s="35">
        <f t="shared" si="4"/>
        <v>43729</v>
      </c>
      <c r="B176" s="36">
        <f>SUMIFS(СВЦЭМ!$D$33:$D$776,СВЦЭМ!$A$33:$A$776,$A176,СВЦЭМ!$B$33:$B$776,B$155)+'СЕТ СН'!$I$14+СВЦЭМ!$D$10+'СЕТ СН'!$I$6-'СЕТ СН'!$I$26</f>
        <v>1140.4321440600002</v>
      </c>
      <c r="C176" s="36">
        <f>SUMIFS(СВЦЭМ!$D$33:$D$776,СВЦЭМ!$A$33:$A$776,$A176,СВЦЭМ!$B$33:$B$776,C$155)+'СЕТ СН'!$I$14+СВЦЭМ!$D$10+'СЕТ СН'!$I$6-'СЕТ СН'!$I$26</f>
        <v>1135.5107348400002</v>
      </c>
      <c r="D176" s="36">
        <f>SUMIFS(СВЦЭМ!$D$33:$D$776,СВЦЭМ!$A$33:$A$776,$A176,СВЦЭМ!$B$33:$B$776,D$155)+'СЕТ СН'!$I$14+СВЦЭМ!$D$10+'СЕТ СН'!$I$6-'СЕТ СН'!$I$26</f>
        <v>1135.15167191</v>
      </c>
      <c r="E176" s="36">
        <f>SUMIFS(СВЦЭМ!$D$33:$D$776,СВЦЭМ!$A$33:$A$776,$A176,СВЦЭМ!$B$33:$B$776,E$155)+'СЕТ СН'!$I$14+СВЦЭМ!$D$10+'СЕТ СН'!$I$6-'СЕТ СН'!$I$26</f>
        <v>1146.7771264</v>
      </c>
      <c r="F176" s="36">
        <f>SUMIFS(СВЦЭМ!$D$33:$D$776,СВЦЭМ!$A$33:$A$776,$A176,СВЦЭМ!$B$33:$B$776,F$155)+'СЕТ СН'!$I$14+СВЦЭМ!$D$10+'СЕТ СН'!$I$6-'СЕТ СН'!$I$26</f>
        <v>1154.5681950400001</v>
      </c>
      <c r="G176" s="36">
        <f>SUMIFS(СВЦЭМ!$D$33:$D$776,СВЦЭМ!$A$33:$A$776,$A176,СВЦЭМ!$B$33:$B$776,G$155)+'СЕТ СН'!$I$14+СВЦЭМ!$D$10+'СЕТ СН'!$I$6-'СЕТ СН'!$I$26</f>
        <v>1141.76440981</v>
      </c>
      <c r="H176" s="36">
        <f>SUMIFS(СВЦЭМ!$D$33:$D$776,СВЦЭМ!$A$33:$A$776,$A176,СВЦЭМ!$B$33:$B$776,H$155)+'СЕТ СН'!$I$14+СВЦЭМ!$D$10+'СЕТ СН'!$I$6-'СЕТ СН'!$I$26</f>
        <v>1117.4733845000001</v>
      </c>
      <c r="I176" s="36">
        <f>SUMIFS(СВЦЭМ!$D$33:$D$776,СВЦЭМ!$A$33:$A$776,$A176,СВЦЭМ!$B$33:$B$776,I$155)+'СЕТ СН'!$I$14+СВЦЭМ!$D$10+'СЕТ СН'!$I$6-'СЕТ СН'!$I$26</f>
        <v>1088.3694764800002</v>
      </c>
      <c r="J176" s="36">
        <f>SUMIFS(СВЦЭМ!$D$33:$D$776,СВЦЭМ!$A$33:$A$776,$A176,СВЦЭМ!$B$33:$B$776,J$155)+'СЕТ СН'!$I$14+СВЦЭМ!$D$10+'СЕТ СН'!$I$6-'СЕТ СН'!$I$26</f>
        <v>1095.9854255400001</v>
      </c>
      <c r="K176" s="36">
        <f>SUMIFS(СВЦЭМ!$D$33:$D$776,СВЦЭМ!$A$33:$A$776,$A176,СВЦЭМ!$B$33:$B$776,K$155)+'СЕТ СН'!$I$14+СВЦЭМ!$D$10+'СЕТ СН'!$I$6-'СЕТ СН'!$I$26</f>
        <v>1143.2644728</v>
      </c>
      <c r="L176" s="36">
        <f>SUMIFS(СВЦЭМ!$D$33:$D$776,СВЦЭМ!$A$33:$A$776,$A176,СВЦЭМ!$B$33:$B$776,L$155)+'СЕТ СН'!$I$14+СВЦЭМ!$D$10+'СЕТ СН'!$I$6-'СЕТ СН'!$I$26</f>
        <v>1153.0259086900001</v>
      </c>
      <c r="M176" s="36">
        <f>SUMIFS(СВЦЭМ!$D$33:$D$776,СВЦЭМ!$A$33:$A$776,$A176,СВЦЭМ!$B$33:$B$776,M$155)+'СЕТ СН'!$I$14+СВЦЭМ!$D$10+'СЕТ СН'!$I$6-'СЕТ СН'!$I$26</f>
        <v>1155.4618135600001</v>
      </c>
      <c r="N176" s="36">
        <f>SUMIFS(СВЦЭМ!$D$33:$D$776,СВЦЭМ!$A$33:$A$776,$A176,СВЦЭМ!$B$33:$B$776,N$155)+'СЕТ СН'!$I$14+СВЦЭМ!$D$10+'СЕТ СН'!$I$6-'СЕТ СН'!$I$26</f>
        <v>1145.8391040199999</v>
      </c>
      <c r="O176" s="36">
        <f>SUMIFS(СВЦЭМ!$D$33:$D$776,СВЦЭМ!$A$33:$A$776,$A176,СВЦЭМ!$B$33:$B$776,O$155)+'СЕТ СН'!$I$14+СВЦЭМ!$D$10+'СЕТ СН'!$I$6-'СЕТ СН'!$I$26</f>
        <v>1140.1390411000002</v>
      </c>
      <c r="P176" s="36">
        <f>SUMIFS(СВЦЭМ!$D$33:$D$776,СВЦЭМ!$A$33:$A$776,$A176,СВЦЭМ!$B$33:$B$776,P$155)+'СЕТ СН'!$I$14+СВЦЭМ!$D$10+'СЕТ СН'!$I$6-'СЕТ СН'!$I$26</f>
        <v>1141.9143486100002</v>
      </c>
      <c r="Q176" s="36">
        <f>SUMIFS(СВЦЭМ!$D$33:$D$776,СВЦЭМ!$A$33:$A$776,$A176,СВЦЭМ!$B$33:$B$776,Q$155)+'СЕТ СН'!$I$14+СВЦЭМ!$D$10+'СЕТ СН'!$I$6-'СЕТ СН'!$I$26</f>
        <v>1141.4308205500001</v>
      </c>
      <c r="R176" s="36">
        <f>SUMIFS(СВЦЭМ!$D$33:$D$776,СВЦЭМ!$A$33:$A$776,$A176,СВЦЭМ!$B$33:$B$776,R$155)+'СЕТ СН'!$I$14+СВЦЭМ!$D$10+'СЕТ СН'!$I$6-'СЕТ СН'!$I$26</f>
        <v>1151.14246856</v>
      </c>
      <c r="S176" s="36">
        <f>SUMIFS(СВЦЭМ!$D$33:$D$776,СВЦЭМ!$A$33:$A$776,$A176,СВЦЭМ!$B$33:$B$776,S$155)+'СЕТ СН'!$I$14+СВЦЭМ!$D$10+'СЕТ СН'!$I$6-'СЕТ СН'!$I$26</f>
        <v>1166.8132577000001</v>
      </c>
      <c r="T176" s="36">
        <f>SUMIFS(СВЦЭМ!$D$33:$D$776,СВЦЭМ!$A$33:$A$776,$A176,СВЦЭМ!$B$33:$B$776,T$155)+'СЕТ СН'!$I$14+СВЦЭМ!$D$10+'СЕТ СН'!$I$6-'СЕТ СН'!$I$26</f>
        <v>1189.8471290299999</v>
      </c>
      <c r="U176" s="36">
        <f>SUMIFS(СВЦЭМ!$D$33:$D$776,СВЦЭМ!$A$33:$A$776,$A176,СВЦЭМ!$B$33:$B$776,U$155)+'СЕТ СН'!$I$14+СВЦЭМ!$D$10+'СЕТ СН'!$I$6-'СЕТ СН'!$I$26</f>
        <v>1198.0531194600001</v>
      </c>
      <c r="V176" s="36">
        <f>SUMIFS(СВЦЭМ!$D$33:$D$776,СВЦЭМ!$A$33:$A$776,$A176,СВЦЭМ!$B$33:$B$776,V$155)+'СЕТ СН'!$I$14+СВЦЭМ!$D$10+'СЕТ СН'!$I$6-'СЕТ СН'!$I$26</f>
        <v>1205.89345086</v>
      </c>
      <c r="W176" s="36">
        <f>SUMIFS(СВЦЭМ!$D$33:$D$776,СВЦЭМ!$A$33:$A$776,$A176,СВЦЭМ!$B$33:$B$776,W$155)+'СЕТ СН'!$I$14+СВЦЭМ!$D$10+'СЕТ СН'!$I$6-'СЕТ СН'!$I$26</f>
        <v>1201.98551671</v>
      </c>
      <c r="X176" s="36">
        <f>SUMIFS(СВЦЭМ!$D$33:$D$776,СВЦЭМ!$A$33:$A$776,$A176,СВЦЭМ!$B$33:$B$776,X$155)+'СЕТ СН'!$I$14+СВЦЭМ!$D$10+'СЕТ СН'!$I$6-'СЕТ СН'!$I$26</f>
        <v>1163.9968655000002</v>
      </c>
      <c r="Y176" s="36">
        <f>SUMIFS(СВЦЭМ!$D$33:$D$776,СВЦЭМ!$A$33:$A$776,$A176,СВЦЭМ!$B$33:$B$776,Y$155)+'СЕТ СН'!$I$14+СВЦЭМ!$D$10+'СЕТ СН'!$I$6-'СЕТ СН'!$I$26</f>
        <v>1133.8108226600002</v>
      </c>
    </row>
    <row r="177" spans="1:27" ht="15.75" x14ac:dyDescent="0.2">
      <c r="A177" s="35">
        <f t="shared" si="4"/>
        <v>43730</v>
      </c>
      <c r="B177" s="36">
        <f>SUMIFS(СВЦЭМ!$D$33:$D$776,СВЦЭМ!$A$33:$A$776,$A177,СВЦЭМ!$B$33:$B$776,B$155)+'СЕТ СН'!$I$14+СВЦЭМ!$D$10+'СЕТ СН'!$I$6-'СЕТ СН'!$I$26</f>
        <v>1182.8573101500001</v>
      </c>
      <c r="C177" s="36">
        <f>SUMIFS(СВЦЭМ!$D$33:$D$776,СВЦЭМ!$A$33:$A$776,$A177,СВЦЭМ!$B$33:$B$776,C$155)+'СЕТ СН'!$I$14+СВЦЭМ!$D$10+'СЕТ СН'!$I$6-'СЕТ СН'!$I$26</f>
        <v>1213.15378549</v>
      </c>
      <c r="D177" s="36">
        <f>SUMIFS(СВЦЭМ!$D$33:$D$776,СВЦЭМ!$A$33:$A$776,$A177,СВЦЭМ!$B$33:$B$776,D$155)+'СЕТ СН'!$I$14+СВЦЭМ!$D$10+'СЕТ СН'!$I$6-'СЕТ СН'!$I$26</f>
        <v>1226.8384670300002</v>
      </c>
      <c r="E177" s="36">
        <f>SUMIFS(СВЦЭМ!$D$33:$D$776,СВЦЭМ!$A$33:$A$776,$A177,СВЦЭМ!$B$33:$B$776,E$155)+'СЕТ СН'!$I$14+СВЦЭМ!$D$10+'СЕТ СН'!$I$6-'СЕТ СН'!$I$26</f>
        <v>1235.5484694400002</v>
      </c>
      <c r="F177" s="36">
        <f>SUMIFS(СВЦЭМ!$D$33:$D$776,СВЦЭМ!$A$33:$A$776,$A177,СВЦЭМ!$B$33:$B$776,F$155)+'СЕТ СН'!$I$14+СВЦЭМ!$D$10+'СЕТ СН'!$I$6-'СЕТ СН'!$I$26</f>
        <v>1242.3360986900002</v>
      </c>
      <c r="G177" s="36">
        <f>SUMIFS(СВЦЭМ!$D$33:$D$776,СВЦЭМ!$A$33:$A$776,$A177,СВЦЭМ!$B$33:$B$776,G$155)+'СЕТ СН'!$I$14+СВЦЭМ!$D$10+'СЕТ СН'!$I$6-'СЕТ СН'!$I$26</f>
        <v>1245.3504866200001</v>
      </c>
      <c r="H177" s="36">
        <f>SUMIFS(СВЦЭМ!$D$33:$D$776,СВЦЭМ!$A$33:$A$776,$A177,СВЦЭМ!$B$33:$B$776,H$155)+'СЕТ СН'!$I$14+СВЦЭМ!$D$10+'СЕТ СН'!$I$6-'СЕТ СН'!$I$26</f>
        <v>1214.6481898400002</v>
      </c>
      <c r="I177" s="36">
        <f>SUMIFS(СВЦЭМ!$D$33:$D$776,СВЦЭМ!$A$33:$A$776,$A177,СВЦЭМ!$B$33:$B$776,I$155)+'СЕТ СН'!$I$14+СВЦЭМ!$D$10+'СЕТ СН'!$I$6-'СЕТ СН'!$I$26</f>
        <v>1193.5408542600001</v>
      </c>
      <c r="J177" s="36">
        <f>SUMIFS(СВЦЭМ!$D$33:$D$776,СВЦЭМ!$A$33:$A$776,$A177,СВЦЭМ!$B$33:$B$776,J$155)+'СЕТ СН'!$I$14+СВЦЭМ!$D$10+'СЕТ СН'!$I$6-'СЕТ СН'!$I$26</f>
        <v>1163.34730455</v>
      </c>
      <c r="K177" s="36">
        <f>SUMIFS(СВЦЭМ!$D$33:$D$776,СВЦЭМ!$A$33:$A$776,$A177,СВЦЭМ!$B$33:$B$776,K$155)+'СЕТ СН'!$I$14+СВЦЭМ!$D$10+'СЕТ СН'!$I$6-'СЕТ СН'!$I$26</f>
        <v>1142.48332598</v>
      </c>
      <c r="L177" s="36">
        <f>SUMIFS(СВЦЭМ!$D$33:$D$776,СВЦЭМ!$A$33:$A$776,$A177,СВЦЭМ!$B$33:$B$776,L$155)+'СЕТ СН'!$I$14+СВЦЭМ!$D$10+'СЕТ СН'!$I$6-'СЕТ СН'!$I$26</f>
        <v>1143.1860008100002</v>
      </c>
      <c r="M177" s="36">
        <f>SUMIFS(СВЦЭМ!$D$33:$D$776,СВЦЭМ!$A$33:$A$776,$A177,СВЦЭМ!$B$33:$B$776,M$155)+'СЕТ СН'!$I$14+СВЦЭМ!$D$10+'СЕТ СН'!$I$6-'СЕТ СН'!$I$26</f>
        <v>1138.2178076</v>
      </c>
      <c r="N177" s="36">
        <f>SUMIFS(СВЦЭМ!$D$33:$D$776,СВЦЭМ!$A$33:$A$776,$A177,СВЦЭМ!$B$33:$B$776,N$155)+'СЕТ СН'!$I$14+СВЦЭМ!$D$10+'СЕТ СН'!$I$6-'СЕТ СН'!$I$26</f>
        <v>1131.5121429300002</v>
      </c>
      <c r="O177" s="36">
        <f>SUMIFS(СВЦЭМ!$D$33:$D$776,СВЦЭМ!$A$33:$A$776,$A177,СВЦЭМ!$B$33:$B$776,O$155)+'СЕТ СН'!$I$14+СВЦЭМ!$D$10+'СЕТ СН'!$I$6-'СЕТ СН'!$I$26</f>
        <v>1125.67705862</v>
      </c>
      <c r="P177" s="36">
        <f>SUMIFS(СВЦЭМ!$D$33:$D$776,СВЦЭМ!$A$33:$A$776,$A177,СВЦЭМ!$B$33:$B$776,P$155)+'СЕТ СН'!$I$14+СВЦЭМ!$D$10+'СЕТ СН'!$I$6-'СЕТ СН'!$I$26</f>
        <v>1124.01336219</v>
      </c>
      <c r="Q177" s="36">
        <f>SUMIFS(СВЦЭМ!$D$33:$D$776,СВЦЭМ!$A$33:$A$776,$A177,СВЦЭМ!$B$33:$B$776,Q$155)+'СЕТ СН'!$I$14+СВЦЭМ!$D$10+'СЕТ СН'!$I$6-'СЕТ СН'!$I$26</f>
        <v>1118.77078897</v>
      </c>
      <c r="R177" s="36">
        <f>SUMIFS(СВЦЭМ!$D$33:$D$776,СВЦЭМ!$A$33:$A$776,$A177,СВЦЭМ!$B$33:$B$776,R$155)+'СЕТ СН'!$I$14+СВЦЭМ!$D$10+'СЕТ СН'!$I$6-'СЕТ СН'!$I$26</f>
        <v>1128.3176498600001</v>
      </c>
      <c r="S177" s="36">
        <f>SUMIFS(СВЦЭМ!$D$33:$D$776,СВЦЭМ!$A$33:$A$776,$A177,СВЦЭМ!$B$33:$B$776,S$155)+'СЕТ СН'!$I$14+СВЦЭМ!$D$10+'СЕТ СН'!$I$6-'СЕТ СН'!$I$26</f>
        <v>1150.0902593300002</v>
      </c>
      <c r="T177" s="36">
        <f>SUMIFS(СВЦЭМ!$D$33:$D$776,СВЦЭМ!$A$33:$A$776,$A177,СВЦЭМ!$B$33:$B$776,T$155)+'СЕТ СН'!$I$14+СВЦЭМ!$D$10+'СЕТ СН'!$I$6-'СЕТ СН'!$I$26</f>
        <v>1168.3290354700002</v>
      </c>
      <c r="U177" s="36">
        <f>SUMIFS(СВЦЭМ!$D$33:$D$776,СВЦЭМ!$A$33:$A$776,$A177,СВЦЭМ!$B$33:$B$776,U$155)+'СЕТ СН'!$I$14+СВЦЭМ!$D$10+'СЕТ СН'!$I$6-'СЕТ СН'!$I$26</f>
        <v>1205.0363122100002</v>
      </c>
      <c r="V177" s="36">
        <f>SUMIFS(СВЦЭМ!$D$33:$D$776,СВЦЭМ!$A$33:$A$776,$A177,СВЦЭМ!$B$33:$B$776,V$155)+'СЕТ СН'!$I$14+СВЦЭМ!$D$10+'СЕТ СН'!$I$6-'СЕТ СН'!$I$26</f>
        <v>1216.64720167</v>
      </c>
      <c r="W177" s="36">
        <f>SUMIFS(СВЦЭМ!$D$33:$D$776,СВЦЭМ!$A$33:$A$776,$A177,СВЦЭМ!$B$33:$B$776,W$155)+'СЕТ СН'!$I$14+СВЦЭМ!$D$10+'СЕТ СН'!$I$6-'СЕТ СН'!$I$26</f>
        <v>1212.4602324699999</v>
      </c>
      <c r="X177" s="36">
        <f>SUMIFS(СВЦЭМ!$D$33:$D$776,СВЦЭМ!$A$33:$A$776,$A177,СВЦЭМ!$B$33:$B$776,X$155)+'СЕТ СН'!$I$14+СВЦЭМ!$D$10+'СЕТ СН'!$I$6-'СЕТ СН'!$I$26</f>
        <v>1184.9671817000001</v>
      </c>
      <c r="Y177" s="36">
        <f>SUMIFS(СВЦЭМ!$D$33:$D$776,СВЦЭМ!$A$33:$A$776,$A177,СВЦЭМ!$B$33:$B$776,Y$155)+'СЕТ СН'!$I$14+СВЦЭМ!$D$10+'СЕТ СН'!$I$6-'СЕТ СН'!$I$26</f>
        <v>1156.0991970100001</v>
      </c>
    </row>
    <row r="178" spans="1:27" ht="15.75" x14ac:dyDescent="0.2">
      <c r="A178" s="35">
        <f t="shared" si="4"/>
        <v>43731</v>
      </c>
      <c r="B178" s="36">
        <f>SUMIFS(СВЦЭМ!$D$33:$D$776,СВЦЭМ!$A$33:$A$776,$A178,СВЦЭМ!$B$33:$B$776,B$155)+'СЕТ СН'!$I$14+СВЦЭМ!$D$10+'СЕТ СН'!$I$6-'СЕТ СН'!$I$26</f>
        <v>1216.14692429</v>
      </c>
      <c r="C178" s="36">
        <f>SUMIFS(СВЦЭМ!$D$33:$D$776,СВЦЭМ!$A$33:$A$776,$A178,СВЦЭМ!$B$33:$B$776,C$155)+'СЕТ СН'!$I$14+СВЦЭМ!$D$10+'СЕТ СН'!$I$6-'СЕТ СН'!$I$26</f>
        <v>1244.9517022300001</v>
      </c>
      <c r="D178" s="36">
        <f>SUMIFS(СВЦЭМ!$D$33:$D$776,СВЦЭМ!$A$33:$A$776,$A178,СВЦЭМ!$B$33:$B$776,D$155)+'СЕТ СН'!$I$14+СВЦЭМ!$D$10+'СЕТ СН'!$I$6-'СЕТ СН'!$I$26</f>
        <v>1274.6714338100001</v>
      </c>
      <c r="E178" s="36">
        <f>SUMIFS(СВЦЭМ!$D$33:$D$776,СВЦЭМ!$A$33:$A$776,$A178,СВЦЭМ!$B$33:$B$776,E$155)+'СЕТ СН'!$I$14+СВЦЭМ!$D$10+'СЕТ СН'!$I$6-'СЕТ СН'!$I$26</f>
        <v>1290.5150012200002</v>
      </c>
      <c r="F178" s="36">
        <f>SUMIFS(СВЦЭМ!$D$33:$D$776,СВЦЭМ!$A$33:$A$776,$A178,СВЦЭМ!$B$33:$B$776,F$155)+'СЕТ СН'!$I$14+СВЦЭМ!$D$10+'СЕТ СН'!$I$6-'СЕТ СН'!$I$26</f>
        <v>1296.6270378500001</v>
      </c>
      <c r="G178" s="36">
        <f>SUMIFS(СВЦЭМ!$D$33:$D$776,СВЦЭМ!$A$33:$A$776,$A178,СВЦЭМ!$B$33:$B$776,G$155)+'СЕТ СН'!$I$14+СВЦЭМ!$D$10+'СЕТ СН'!$I$6-'СЕТ СН'!$I$26</f>
        <v>1282.9724410600002</v>
      </c>
      <c r="H178" s="36">
        <f>SUMIFS(СВЦЭМ!$D$33:$D$776,СВЦЭМ!$A$33:$A$776,$A178,СВЦЭМ!$B$33:$B$776,H$155)+'СЕТ СН'!$I$14+СВЦЭМ!$D$10+'СЕТ СН'!$I$6-'СЕТ СН'!$I$26</f>
        <v>1236.1319267700001</v>
      </c>
      <c r="I178" s="36">
        <f>SUMIFS(СВЦЭМ!$D$33:$D$776,СВЦЭМ!$A$33:$A$776,$A178,СВЦЭМ!$B$33:$B$776,I$155)+'СЕТ СН'!$I$14+СВЦЭМ!$D$10+'СЕТ СН'!$I$6-'СЕТ СН'!$I$26</f>
        <v>1166.47964331</v>
      </c>
      <c r="J178" s="36">
        <f>SUMIFS(СВЦЭМ!$D$33:$D$776,СВЦЭМ!$A$33:$A$776,$A178,СВЦЭМ!$B$33:$B$776,J$155)+'СЕТ СН'!$I$14+СВЦЭМ!$D$10+'СЕТ СН'!$I$6-'СЕТ СН'!$I$26</f>
        <v>1149.0712086100002</v>
      </c>
      <c r="K178" s="36">
        <f>SUMIFS(СВЦЭМ!$D$33:$D$776,СВЦЭМ!$A$33:$A$776,$A178,СВЦЭМ!$B$33:$B$776,K$155)+'СЕТ СН'!$I$14+СВЦЭМ!$D$10+'СЕТ СН'!$I$6-'СЕТ СН'!$I$26</f>
        <v>1130.0654216500002</v>
      </c>
      <c r="L178" s="36">
        <f>SUMIFS(СВЦЭМ!$D$33:$D$776,СВЦЭМ!$A$33:$A$776,$A178,СВЦЭМ!$B$33:$B$776,L$155)+'СЕТ СН'!$I$14+СВЦЭМ!$D$10+'СЕТ СН'!$I$6-'СЕТ СН'!$I$26</f>
        <v>1122.4372539200001</v>
      </c>
      <c r="M178" s="36">
        <f>SUMIFS(СВЦЭМ!$D$33:$D$776,СВЦЭМ!$A$33:$A$776,$A178,СВЦЭМ!$B$33:$B$776,M$155)+'СЕТ СН'!$I$14+СВЦЭМ!$D$10+'СЕТ СН'!$I$6-'СЕТ СН'!$I$26</f>
        <v>1126.99098555</v>
      </c>
      <c r="N178" s="36">
        <f>SUMIFS(СВЦЭМ!$D$33:$D$776,СВЦЭМ!$A$33:$A$776,$A178,СВЦЭМ!$B$33:$B$776,N$155)+'СЕТ СН'!$I$14+СВЦЭМ!$D$10+'СЕТ СН'!$I$6-'СЕТ СН'!$I$26</f>
        <v>1130.3826513200002</v>
      </c>
      <c r="O178" s="36">
        <f>SUMIFS(СВЦЭМ!$D$33:$D$776,СВЦЭМ!$A$33:$A$776,$A178,СВЦЭМ!$B$33:$B$776,O$155)+'СЕТ СН'!$I$14+СВЦЭМ!$D$10+'СЕТ СН'!$I$6-'СЕТ СН'!$I$26</f>
        <v>1135.1775938800001</v>
      </c>
      <c r="P178" s="36">
        <f>SUMIFS(СВЦЭМ!$D$33:$D$776,СВЦЭМ!$A$33:$A$776,$A178,СВЦЭМ!$B$33:$B$776,P$155)+'СЕТ СН'!$I$14+СВЦЭМ!$D$10+'СЕТ СН'!$I$6-'СЕТ СН'!$I$26</f>
        <v>1134.7910507900001</v>
      </c>
      <c r="Q178" s="36">
        <f>SUMIFS(СВЦЭМ!$D$33:$D$776,СВЦЭМ!$A$33:$A$776,$A178,СВЦЭМ!$B$33:$B$776,Q$155)+'СЕТ СН'!$I$14+СВЦЭМ!$D$10+'СЕТ СН'!$I$6-'СЕТ СН'!$I$26</f>
        <v>1145.7498394300001</v>
      </c>
      <c r="R178" s="36">
        <f>SUMIFS(СВЦЭМ!$D$33:$D$776,СВЦЭМ!$A$33:$A$776,$A178,СВЦЭМ!$B$33:$B$776,R$155)+'СЕТ СН'!$I$14+СВЦЭМ!$D$10+'СЕТ СН'!$I$6-'СЕТ СН'!$I$26</f>
        <v>1112.4349481300001</v>
      </c>
      <c r="S178" s="36">
        <f>SUMIFS(СВЦЭМ!$D$33:$D$776,СВЦЭМ!$A$33:$A$776,$A178,СВЦЭМ!$B$33:$B$776,S$155)+'СЕТ СН'!$I$14+СВЦЭМ!$D$10+'СЕТ СН'!$I$6-'СЕТ СН'!$I$26</f>
        <v>1068.6376378300001</v>
      </c>
      <c r="T178" s="36">
        <f>SUMIFS(СВЦЭМ!$D$33:$D$776,СВЦЭМ!$A$33:$A$776,$A178,СВЦЭМ!$B$33:$B$776,T$155)+'СЕТ СН'!$I$14+СВЦЭМ!$D$10+'СЕТ СН'!$I$6-'СЕТ СН'!$I$26</f>
        <v>1078.3945965</v>
      </c>
      <c r="U178" s="36">
        <f>SUMIFS(СВЦЭМ!$D$33:$D$776,СВЦЭМ!$A$33:$A$776,$A178,СВЦЭМ!$B$33:$B$776,U$155)+'СЕТ СН'!$I$14+СВЦЭМ!$D$10+'СЕТ СН'!$I$6-'СЕТ СН'!$I$26</f>
        <v>1115.42006808</v>
      </c>
      <c r="V178" s="36">
        <f>SUMIFS(СВЦЭМ!$D$33:$D$776,СВЦЭМ!$A$33:$A$776,$A178,СВЦЭМ!$B$33:$B$776,V$155)+'СЕТ СН'!$I$14+СВЦЭМ!$D$10+'СЕТ СН'!$I$6-'СЕТ СН'!$I$26</f>
        <v>1121.0516909</v>
      </c>
      <c r="W178" s="36">
        <f>SUMIFS(СВЦЭМ!$D$33:$D$776,СВЦЭМ!$A$33:$A$776,$A178,СВЦЭМ!$B$33:$B$776,W$155)+'СЕТ СН'!$I$14+СВЦЭМ!$D$10+'СЕТ СН'!$I$6-'СЕТ СН'!$I$26</f>
        <v>1122.8071605300001</v>
      </c>
      <c r="X178" s="36">
        <f>SUMIFS(СВЦЭМ!$D$33:$D$776,СВЦЭМ!$A$33:$A$776,$A178,СВЦЭМ!$B$33:$B$776,X$155)+'СЕТ СН'!$I$14+СВЦЭМ!$D$10+'СЕТ СН'!$I$6-'СЕТ СН'!$I$26</f>
        <v>1092.10843574</v>
      </c>
      <c r="Y178" s="36">
        <f>SUMIFS(СВЦЭМ!$D$33:$D$776,СВЦЭМ!$A$33:$A$776,$A178,СВЦЭМ!$B$33:$B$776,Y$155)+'СЕТ СН'!$I$14+СВЦЭМ!$D$10+'СЕТ СН'!$I$6-'СЕТ СН'!$I$26</f>
        <v>1117.55237532</v>
      </c>
    </row>
    <row r="179" spans="1:27" ht="15.75" x14ac:dyDescent="0.2">
      <c r="A179" s="35">
        <f t="shared" si="4"/>
        <v>43732</v>
      </c>
      <c r="B179" s="36">
        <f>SUMIFS(СВЦЭМ!$D$33:$D$776,СВЦЭМ!$A$33:$A$776,$A179,СВЦЭМ!$B$33:$B$776,B$155)+'СЕТ СН'!$I$14+СВЦЭМ!$D$10+'СЕТ СН'!$I$6-'СЕТ СН'!$I$26</f>
        <v>1218.08120022</v>
      </c>
      <c r="C179" s="36">
        <f>SUMIFS(СВЦЭМ!$D$33:$D$776,СВЦЭМ!$A$33:$A$776,$A179,СВЦЭМ!$B$33:$B$776,C$155)+'СЕТ СН'!$I$14+СВЦЭМ!$D$10+'СЕТ СН'!$I$6-'СЕТ СН'!$I$26</f>
        <v>1244.2457270300001</v>
      </c>
      <c r="D179" s="36">
        <f>SUMIFS(СВЦЭМ!$D$33:$D$776,СВЦЭМ!$A$33:$A$776,$A179,СВЦЭМ!$B$33:$B$776,D$155)+'СЕТ СН'!$I$14+СВЦЭМ!$D$10+'СЕТ СН'!$I$6-'СЕТ СН'!$I$26</f>
        <v>1254.4452390500001</v>
      </c>
      <c r="E179" s="36">
        <f>SUMIFS(СВЦЭМ!$D$33:$D$776,СВЦЭМ!$A$33:$A$776,$A179,СВЦЭМ!$B$33:$B$776,E$155)+'СЕТ СН'!$I$14+СВЦЭМ!$D$10+'СЕТ СН'!$I$6-'СЕТ СН'!$I$26</f>
        <v>1261.6099767200001</v>
      </c>
      <c r="F179" s="36">
        <f>SUMIFS(СВЦЭМ!$D$33:$D$776,СВЦЭМ!$A$33:$A$776,$A179,СВЦЭМ!$B$33:$B$776,F$155)+'СЕТ СН'!$I$14+СВЦЭМ!$D$10+'СЕТ СН'!$I$6-'СЕТ СН'!$I$26</f>
        <v>1253.6366387800001</v>
      </c>
      <c r="G179" s="36">
        <f>SUMIFS(СВЦЭМ!$D$33:$D$776,СВЦЭМ!$A$33:$A$776,$A179,СВЦЭМ!$B$33:$B$776,G$155)+'СЕТ СН'!$I$14+СВЦЭМ!$D$10+'СЕТ СН'!$I$6-'СЕТ СН'!$I$26</f>
        <v>1240.78496034</v>
      </c>
      <c r="H179" s="36">
        <f>SUMIFS(СВЦЭМ!$D$33:$D$776,СВЦЭМ!$A$33:$A$776,$A179,СВЦЭМ!$B$33:$B$776,H$155)+'СЕТ СН'!$I$14+СВЦЭМ!$D$10+'СЕТ СН'!$I$6-'СЕТ СН'!$I$26</f>
        <v>1198.8788440200001</v>
      </c>
      <c r="I179" s="36">
        <f>SUMIFS(СВЦЭМ!$D$33:$D$776,СВЦЭМ!$A$33:$A$776,$A179,СВЦЭМ!$B$33:$B$776,I$155)+'СЕТ СН'!$I$14+СВЦЭМ!$D$10+'СЕТ СН'!$I$6-'СЕТ СН'!$I$26</f>
        <v>1154.3564630200001</v>
      </c>
      <c r="J179" s="36">
        <f>SUMIFS(СВЦЭМ!$D$33:$D$776,СВЦЭМ!$A$33:$A$776,$A179,СВЦЭМ!$B$33:$B$776,J$155)+'СЕТ СН'!$I$14+СВЦЭМ!$D$10+'СЕТ СН'!$I$6-'СЕТ СН'!$I$26</f>
        <v>1146.3412690499999</v>
      </c>
      <c r="K179" s="36">
        <f>SUMIFS(СВЦЭМ!$D$33:$D$776,СВЦЭМ!$A$33:$A$776,$A179,СВЦЭМ!$B$33:$B$776,K$155)+'СЕТ СН'!$I$14+СВЦЭМ!$D$10+'СЕТ СН'!$I$6-'СЕТ СН'!$I$26</f>
        <v>1150.65741209</v>
      </c>
      <c r="L179" s="36">
        <f>SUMIFS(СВЦЭМ!$D$33:$D$776,СВЦЭМ!$A$33:$A$776,$A179,СВЦЭМ!$B$33:$B$776,L$155)+'СЕТ СН'!$I$14+СВЦЭМ!$D$10+'СЕТ СН'!$I$6-'СЕТ СН'!$I$26</f>
        <v>1153.1247118400001</v>
      </c>
      <c r="M179" s="36">
        <f>SUMIFS(СВЦЭМ!$D$33:$D$776,СВЦЭМ!$A$33:$A$776,$A179,СВЦЭМ!$B$33:$B$776,M$155)+'СЕТ СН'!$I$14+СВЦЭМ!$D$10+'СЕТ СН'!$I$6-'СЕТ СН'!$I$26</f>
        <v>1145.4303812200001</v>
      </c>
      <c r="N179" s="36">
        <f>SUMIFS(СВЦЭМ!$D$33:$D$776,СВЦЭМ!$A$33:$A$776,$A179,СВЦЭМ!$B$33:$B$776,N$155)+'СЕТ СН'!$I$14+СВЦЭМ!$D$10+'СЕТ СН'!$I$6-'СЕТ СН'!$I$26</f>
        <v>1139.8791631200002</v>
      </c>
      <c r="O179" s="36">
        <f>SUMIFS(СВЦЭМ!$D$33:$D$776,СВЦЭМ!$A$33:$A$776,$A179,СВЦЭМ!$B$33:$B$776,O$155)+'СЕТ СН'!$I$14+СВЦЭМ!$D$10+'СЕТ СН'!$I$6-'СЕТ СН'!$I$26</f>
        <v>1142.6857109000002</v>
      </c>
      <c r="P179" s="36">
        <f>SUMIFS(СВЦЭМ!$D$33:$D$776,СВЦЭМ!$A$33:$A$776,$A179,СВЦЭМ!$B$33:$B$776,P$155)+'СЕТ СН'!$I$14+СВЦЭМ!$D$10+'СЕТ СН'!$I$6-'СЕТ СН'!$I$26</f>
        <v>1141.8556916500002</v>
      </c>
      <c r="Q179" s="36">
        <f>SUMIFS(СВЦЭМ!$D$33:$D$776,СВЦЭМ!$A$33:$A$776,$A179,СВЦЭМ!$B$33:$B$776,Q$155)+'СЕТ СН'!$I$14+СВЦЭМ!$D$10+'СЕТ СН'!$I$6-'СЕТ СН'!$I$26</f>
        <v>1141.5646249599999</v>
      </c>
      <c r="R179" s="36">
        <f>SUMIFS(СВЦЭМ!$D$33:$D$776,СВЦЭМ!$A$33:$A$776,$A179,СВЦЭМ!$B$33:$B$776,R$155)+'СЕТ СН'!$I$14+СВЦЭМ!$D$10+'СЕТ СН'!$I$6-'СЕТ СН'!$I$26</f>
        <v>1106.23541931</v>
      </c>
      <c r="S179" s="36">
        <f>SUMIFS(СВЦЭМ!$D$33:$D$776,СВЦЭМ!$A$33:$A$776,$A179,СВЦЭМ!$B$33:$B$776,S$155)+'СЕТ СН'!$I$14+СВЦЭМ!$D$10+'СЕТ СН'!$I$6-'СЕТ СН'!$I$26</f>
        <v>1067.4807768999999</v>
      </c>
      <c r="T179" s="36">
        <f>SUMIFS(СВЦЭМ!$D$33:$D$776,СВЦЭМ!$A$33:$A$776,$A179,СВЦЭМ!$B$33:$B$776,T$155)+'СЕТ СН'!$I$14+СВЦЭМ!$D$10+'СЕТ СН'!$I$6-'СЕТ СН'!$I$26</f>
        <v>1075.4700891900002</v>
      </c>
      <c r="U179" s="36">
        <f>SUMIFS(СВЦЭМ!$D$33:$D$776,СВЦЭМ!$A$33:$A$776,$A179,СВЦЭМ!$B$33:$B$776,U$155)+'СЕТ СН'!$I$14+СВЦЭМ!$D$10+'СЕТ СН'!$I$6-'СЕТ СН'!$I$26</f>
        <v>1099.3906289400002</v>
      </c>
      <c r="V179" s="36">
        <f>SUMIFS(СВЦЭМ!$D$33:$D$776,СВЦЭМ!$A$33:$A$776,$A179,СВЦЭМ!$B$33:$B$776,V$155)+'СЕТ СН'!$I$14+СВЦЭМ!$D$10+'СЕТ СН'!$I$6-'СЕТ СН'!$I$26</f>
        <v>1106.7344845699999</v>
      </c>
      <c r="W179" s="36">
        <f>SUMIFS(СВЦЭМ!$D$33:$D$776,СВЦЭМ!$A$33:$A$776,$A179,СВЦЭМ!$B$33:$B$776,W$155)+'СЕТ СН'!$I$14+СВЦЭМ!$D$10+'СЕТ СН'!$I$6-'СЕТ СН'!$I$26</f>
        <v>1095.9990147100002</v>
      </c>
      <c r="X179" s="36">
        <f>SUMIFS(СВЦЭМ!$D$33:$D$776,СВЦЭМ!$A$33:$A$776,$A179,СВЦЭМ!$B$33:$B$776,X$155)+'СЕТ СН'!$I$14+СВЦЭМ!$D$10+'СЕТ СН'!$I$6-'СЕТ СН'!$I$26</f>
        <v>1068.9278382299999</v>
      </c>
      <c r="Y179" s="36">
        <f>SUMIFS(СВЦЭМ!$D$33:$D$776,СВЦЭМ!$A$33:$A$776,$A179,СВЦЭМ!$B$33:$B$776,Y$155)+'СЕТ СН'!$I$14+СВЦЭМ!$D$10+'СЕТ СН'!$I$6-'СЕТ СН'!$I$26</f>
        <v>1109.6170102400001</v>
      </c>
    </row>
    <row r="180" spans="1:27" ht="15.75" x14ac:dyDescent="0.2">
      <c r="A180" s="35">
        <f t="shared" si="4"/>
        <v>43733</v>
      </c>
      <c r="B180" s="36">
        <f>SUMIFS(СВЦЭМ!$D$33:$D$776,СВЦЭМ!$A$33:$A$776,$A180,СВЦЭМ!$B$33:$B$776,B$155)+'СЕТ СН'!$I$14+СВЦЭМ!$D$10+'СЕТ СН'!$I$6-'СЕТ СН'!$I$26</f>
        <v>1163.2980913800002</v>
      </c>
      <c r="C180" s="36">
        <f>SUMIFS(СВЦЭМ!$D$33:$D$776,СВЦЭМ!$A$33:$A$776,$A180,СВЦЭМ!$B$33:$B$776,C$155)+'СЕТ СН'!$I$14+СВЦЭМ!$D$10+'СЕТ СН'!$I$6-'СЕТ СН'!$I$26</f>
        <v>1192.52189765</v>
      </c>
      <c r="D180" s="36">
        <f>SUMIFS(СВЦЭМ!$D$33:$D$776,СВЦЭМ!$A$33:$A$776,$A180,СВЦЭМ!$B$33:$B$776,D$155)+'СЕТ СН'!$I$14+СВЦЭМ!$D$10+'СЕТ СН'!$I$6-'СЕТ СН'!$I$26</f>
        <v>1210.28520488</v>
      </c>
      <c r="E180" s="36">
        <f>SUMIFS(СВЦЭМ!$D$33:$D$776,СВЦЭМ!$A$33:$A$776,$A180,СВЦЭМ!$B$33:$B$776,E$155)+'СЕТ СН'!$I$14+СВЦЭМ!$D$10+'СЕТ СН'!$I$6-'СЕТ СН'!$I$26</f>
        <v>1205.17135727</v>
      </c>
      <c r="F180" s="36">
        <f>SUMIFS(СВЦЭМ!$D$33:$D$776,СВЦЭМ!$A$33:$A$776,$A180,СВЦЭМ!$B$33:$B$776,F$155)+'СЕТ СН'!$I$14+СВЦЭМ!$D$10+'СЕТ СН'!$I$6-'СЕТ СН'!$I$26</f>
        <v>1205.98130107</v>
      </c>
      <c r="G180" s="36">
        <f>SUMIFS(СВЦЭМ!$D$33:$D$776,СВЦЭМ!$A$33:$A$776,$A180,СВЦЭМ!$B$33:$B$776,G$155)+'СЕТ СН'!$I$14+СВЦЭМ!$D$10+'СЕТ СН'!$I$6-'СЕТ СН'!$I$26</f>
        <v>1192.78073176</v>
      </c>
      <c r="H180" s="36">
        <f>SUMIFS(СВЦЭМ!$D$33:$D$776,СВЦЭМ!$A$33:$A$776,$A180,СВЦЭМ!$B$33:$B$776,H$155)+'СЕТ СН'!$I$14+СВЦЭМ!$D$10+'СЕТ СН'!$I$6-'СЕТ СН'!$I$26</f>
        <v>1149.0232395900002</v>
      </c>
      <c r="I180" s="36">
        <f>SUMIFS(СВЦЭМ!$D$33:$D$776,СВЦЭМ!$A$33:$A$776,$A180,СВЦЭМ!$B$33:$B$776,I$155)+'СЕТ СН'!$I$14+СВЦЭМ!$D$10+'СЕТ СН'!$I$6-'СЕТ СН'!$I$26</f>
        <v>1104.45896653</v>
      </c>
      <c r="J180" s="36">
        <f>SUMIFS(СВЦЭМ!$D$33:$D$776,СВЦЭМ!$A$33:$A$776,$A180,СВЦЭМ!$B$33:$B$776,J$155)+'СЕТ СН'!$I$14+СВЦЭМ!$D$10+'СЕТ СН'!$I$6-'СЕТ СН'!$I$26</f>
        <v>1078.95163185</v>
      </c>
      <c r="K180" s="36">
        <f>SUMIFS(СВЦЭМ!$D$33:$D$776,СВЦЭМ!$A$33:$A$776,$A180,СВЦЭМ!$B$33:$B$776,K$155)+'СЕТ СН'!$I$14+СВЦЭМ!$D$10+'СЕТ СН'!$I$6-'СЕТ СН'!$I$26</f>
        <v>1067.5877043400001</v>
      </c>
      <c r="L180" s="36">
        <f>SUMIFS(СВЦЭМ!$D$33:$D$776,СВЦЭМ!$A$33:$A$776,$A180,СВЦЭМ!$B$33:$B$776,L$155)+'СЕТ СН'!$I$14+СВЦЭМ!$D$10+'СЕТ СН'!$I$6-'СЕТ СН'!$I$26</f>
        <v>1070.78992174</v>
      </c>
      <c r="M180" s="36">
        <f>SUMIFS(СВЦЭМ!$D$33:$D$776,СВЦЭМ!$A$33:$A$776,$A180,СВЦЭМ!$B$33:$B$776,M$155)+'СЕТ СН'!$I$14+СВЦЭМ!$D$10+'СЕТ СН'!$I$6-'СЕТ СН'!$I$26</f>
        <v>1080.5336119100002</v>
      </c>
      <c r="N180" s="36">
        <f>SUMIFS(СВЦЭМ!$D$33:$D$776,СВЦЭМ!$A$33:$A$776,$A180,СВЦЭМ!$B$33:$B$776,N$155)+'СЕТ СН'!$I$14+СВЦЭМ!$D$10+'СЕТ СН'!$I$6-'СЕТ СН'!$I$26</f>
        <v>1088.1862242300001</v>
      </c>
      <c r="O180" s="36">
        <f>SUMIFS(СВЦЭМ!$D$33:$D$776,СВЦЭМ!$A$33:$A$776,$A180,СВЦЭМ!$B$33:$B$776,O$155)+'СЕТ СН'!$I$14+СВЦЭМ!$D$10+'СЕТ СН'!$I$6-'СЕТ СН'!$I$26</f>
        <v>1091.2818046500001</v>
      </c>
      <c r="P180" s="36">
        <f>SUMIFS(СВЦЭМ!$D$33:$D$776,СВЦЭМ!$A$33:$A$776,$A180,СВЦЭМ!$B$33:$B$776,P$155)+'СЕТ СН'!$I$14+СВЦЭМ!$D$10+'СЕТ СН'!$I$6-'СЕТ СН'!$I$26</f>
        <v>1100.8053063000002</v>
      </c>
      <c r="Q180" s="36">
        <f>SUMIFS(СВЦЭМ!$D$33:$D$776,СВЦЭМ!$A$33:$A$776,$A180,СВЦЭМ!$B$33:$B$776,Q$155)+'СЕТ СН'!$I$14+СВЦЭМ!$D$10+'СЕТ СН'!$I$6-'СЕТ СН'!$I$26</f>
        <v>1104.5320945100002</v>
      </c>
      <c r="R180" s="36">
        <f>SUMIFS(СВЦЭМ!$D$33:$D$776,СВЦЭМ!$A$33:$A$776,$A180,СВЦЭМ!$B$33:$B$776,R$155)+'СЕТ СН'!$I$14+СВЦЭМ!$D$10+'СЕТ СН'!$I$6-'СЕТ СН'!$I$26</f>
        <v>1115.2846272800002</v>
      </c>
      <c r="S180" s="36">
        <f>SUMIFS(СВЦЭМ!$D$33:$D$776,СВЦЭМ!$A$33:$A$776,$A180,СВЦЭМ!$B$33:$B$776,S$155)+'СЕТ СН'!$I$14+СВЦЭМ!$D$10+'СЕТ СН'!$I$6-'СЕТ СН'!$I$26</f>
        <v>1118.0943857000002</v>
      </c>
      <c r="T180" s="36">
        <f>SUMIFS(СВЦЭМ!$D$33:$D$776,СВЦЭМ!$A$33:$A$776,$A180,СВЦЭМ!$B$33:$B$776,T$155)+'СЕТ СН'!$I$14+СВЦЭМ!$D$10+'СЕТ СН'!$I$6-'СЕТ СН'!$I$26</f>
        <v>1115.1343735700002</v>
      </c>
      <c r="U180" s="36">
        <f>SUMIFS(СВЦЭМ!$D$33:$D$776,СВЦЭМ!$A$33:$A$776,$A180,СВЦЭМ!$B$33:$B$776,U$155)+'СЕТ СН'!$I$14+СВЦЭМ!$D$10+'СЕТ СН'!$I$6-'СЕТ СН'!$I$26</f>
        <v>1130.9305524400002</v>
      </c>
      <c r="V180" s="36">
        <f>SUMIFS(СВЦЭМ!$D$33:$D$776,СВЦЭМ!$A$33:$A$776,$A180,СВЦЭМ!$B$33:$B$776,V$155)+'СЕТ СН'!$I$14+СВЦЭМ!$D$10+'СЕТ СН'!$I$6-'СЕТ СН'!$I$26</f>
        <v>1137.52240684</v>
      </c>
      <c r="W180" s="36">
        <f>SUMIFS(СВЦЭМ!$D$33:$D$776,СВЦЭМ!$A$33:$A$776,$A180,СВЦЭМ!$B$33:$B$776,W$155)+'СЕТ СН'!$I$14+СВЦЭМ!$D$10+'СЕТ СН'!$I$6-'СЕТ СН'!$I$26</f>
        <v>1120.47456074</v>
      </c>
      <c r="X180" s="36">
        <f>SUMIFS(СВЦЭМ!$D$33:$D$776,СВЦЭМ!$A$33:$A$776,$A180,СВЦЭМ!$B$33:$B$776,X$155)+'СЕТ СН'!$I$14+СВЦЭМ!$D$10+'СЕТ СН'!$I$6-'СЕТ СН'!$I$26</f>
        <v>1103.87750299</v>
      </c>
      <c r="Y180" s="36">
        <f>SUMIFS(СВЦЭМ!$D$33:$D$776,СВЦЭМ!$A$33:$A$776,$A180,СВЦЭМ!$B$33:$B$776,Y$155)+'СЕТ СН'!$I$14+СВЦЭМ!$D$10+'СЕТ СН'!$I$6-'СЕТ СН'!$I$26</f>
        <v>1088.3800765200001</v>
      </c>
    </row>
    <row r="181" spans="1:27" ht="15.75" x14ac:dyDescent="0.2">
      <c r="A181" s="35">
        <f t="shared" si="4"/>
        <v>43734</v>
      </c>
      <c r="B181" s="36">
        <f>SUMIFS(СВЦЭМ!$D$33:$D$776,СВЦЭМ!$A$33:$A$776,$A181,СВЦЭМ!$B$33:$B$776,B$155)+'СЕТ СН'!$I$14+СВЦЭМ!$D$10+'СЕТ СН'!$I$6-'СЕТ СН'!$I$26</f>
        <v>1139.7774986899999</v>
      </c>
      <c r="C181" s="36">
        <f>SUMIFS(СВЦЭМ!$D$33:$D$776,СВЦЭМ!$A$33:$A$776,$A181,СВЦЭМ!$B$33:$B$776,C$155)+'СЕТ СН'!$I$14+СВЦЭМ!$D$10+'СЕТ СН'!$I$6-'СЕТ СН'!$I$26</f>
        <v>1180.6665530499999</v>
      </c>
      <c r="D181" s="36">
        <f>SUMIFS(СВЦЭМ!$D$33:$D$776,СВЦЭМ!$A$33:$A$776,$A181,СВЦЭМ!$B$33:$B$776,D$155)+'СЕТ СН'!$I$14+СВЦЭМ!$D$10+'СЕТ СН'!$I$6-'СЕТ СН'!$I$26</f>
        <v>1209.4622029900002</v>
      </c>
      <c r="E181" s="36">
        <f>SUMIFS(СВЦЭМ!$D$33:$D$776,СВЦЭМ!$A$33:$A$776,$A181,СВЦЭМ!$B$33:$B$776,E$155)+'СЕТ СН'!$I$14+СВЦЭМ!$D$10+'СЕТ СН'!$I$6-'СЕТ СН'!$I$26</f>
        <v>1220.78091539</v>
      </c>
      <c r="F181" s="36">
        <f>SUMIFS(СВЦЭМ!$D$33:$D$776,СВЦЭМ!$A$33:$A$776,$A181,СВЦЭМ!$B$33:$B$776,F$155)+'СЕТ СН'!$I$14+СВЦЭМ!$D$10+'СЕТ СН'!$I$6-'СЕТ СН'!$I$26</f>
        <v>1211.1770573000001</v>
      </c>
      <c r="G181" s="36">
        <f>SUMIFS(СВЦЭМ!$D$33:$D$776,СВЦЭМ!$A$33:$A$776,$A181,СВЦЭМ!$B$33:$B$776,G$155)+'СЕТ СН'!$I$14+СВЦЭМ!$D$10+'СЕТ СН'!$I$6-'СЕТ СН'!$I$26</f>
        <v>1201.13965607</v>
      </c>
      <c r="H181" s="36">
        <f>SUMIFS(СВЦЭМ!$D$33:$D$776,СВЦЭМ!$A$33:$A$776,$A181,СВЦЭМ!$B$33:$B$776,H$155)+'СЕТ СН'!$I$14+СВЦЭМ!$D$10+'СЕТ СН'!$I$6-'СЕТ СН'!$I$26</f>
        <v>1156.5174610700001</v>
      </c>
      <c r="I181" s="36">
        <f>SUMIFS(СВЦЭМ!$D$33:$D$776,СВЦЭМ!$A$33:$A$776,$A181,СВЦЭМ!$B$33:$B$776,I$155)+'СЕТ СН'!$I$14+СВЦЭМ!$D$10+'СЕТ СН'!$I$6-'СЕТ СН'!$I$26</f>
        <v>1127.3710108</v>
      </c>
      <c r="J181" s="36">
        <f>SUMIFS(СВЦЭМ!$D$33:$D$776,СВЦЭМ!$A$33:$A$776,$A181,СВЦЭМ!$B$33:$B$776,J$155)+'СЕТ СН'!$I$14+СВЦЭМ!$D$10+'СЕТ СН'!$I$6-'СЕТ СН'!$I$26</f>
        <v>1134.1604315600002</v>
      </c>
      <c r="K181" s="36">
        <f>SUMIFS(СВЦЭМ!$D$33:$D$776,СВЦЭМ!$A$33:$A$776,$A181,СВЦЭМ!$B$33:$B$776,K$155)+'СЕТ СН'!$I$14+СВЦЭМ!$D$10+'СЕТ СН'!$I$6-'СЕТ СН'!$I$26</f>
        <v>1133.1325577600001</v>
      </c>
      <c r="L181" s="36">
        <f>SUMIFS(СВЦЭМ!$D$33:$D$776,СВЦЭМ!$A$33:$A$776,$A181,СВЦЭМ!$B$33:$B$776,L$155)+'СЕТ СН'!$I$14+СВЦЭМ!$D$10+'СЕТ СН'!$I$6-'СЕТ СН'!$I$26</f>
        <v>1142.70371467</v>
      </c>
      <c r="M181" s="36">
        <f>SUMIFS(СВЦЭМ!$D$33:$D$776,СВЦЭМ!$A$33:$A$776,$A181,СВЦЭМ!$B$33:$B$776,M$155)+'СЕТ СН'!$I$14+СВЦЭМ!$D$10+'СЕТ СН'!$I$6-'СЕТ СН'!$I$26</f>
        <v>1133.8925645600002</v>
      </c>
      <c r="N181" s="36">
        <f>SUMIFS(СВЦЭМ!$D$33:$D$776,СВЦЭМ!$A$33:$A$776,$A181,СВЦЭМ!$B$33:$B$776,N$155)+'СЕТ СН'!$I$14+СВЦЭМ!$D$10+'СЕТ СН'!$I$6-'СЕТ СН'!$I$26</f>
        <v>1127.0867597500001</v>
      </c>
      <c r="O181" s="36">
        <f>SUMIFS(СВЦЭМ!$D$33:$D$776,СВЦЭМ!$A$33:$A$776,$A181,СВЦЭМ!$B$33:$B$776,O$155)+'СЕТ СН'!$I$14+СВЦЭМ!$D$10+'СЕТ СН'!$I$6-'СЕТ СН'!$I$26</f>
        <v>1119.0372338900002</v>
      </c>
      <c r="P181" s="36">
        <f>SUMIFS(СВЦЭМ!$D$33:$D$776,СВЦЭМ!$A$33:$A$776,$A181,СВЦЭМ!$B$33:$B$776,P$155)+'СЕТ СН'!$I$14+СВЦЭМ!$D$10+'СЕТ СН'!$I$6-'СЕТ СН'!$I$26</f>
        <v>1125.46190589</v>
      </c>
      <c r="Q181" s="36">
        <f>SUMIFS(СВЦЭМ!$D$33:$D$776,СВЦЭМ!$A$33:$A$776,$A181,СВЦЭМ!$B$33:$B$776,Q$155)+'СЕТ СН'!$I$14+СВЦЭМ!$D$10+'СЕТ СН'!$I$6-'СЕТ СН'!$I$26</f>
        <v>1124.4792161600001</v>
      </c>
      <c r="R181" s="36">
        <f>SUMIFS(СВЦЭМ!$D$33:$D$776,СВЦЭМ!$A$33:$A$776,$A181,СВЦЭМ!$B$33:$B$776,R$155)+'СЕТ СН'!$I$14+СВЦЭМ!$D$10+'СЕТ СН'!$I$6-'СЕТ СН'!$I$26</f>
        <v>1113.56441999</v>
      </c>
      <c r="S181" s="36">
        <f>SUMIFS(СВЦЭМ!$D$33:$D$776,СВЦЭМ!$A$33:$A$776,$A181,СВЦЭМ!$B$33:$B$776,S$155)+'СЕТ СН'!$I$14+СВЦЭМ!$D$10+'СЕТ СН'!$I$6-'СЕТ СН'!$I$26</f>
        <v>1058.5472491700002</v>
      </c>
      <c r="T181" s="36">
        <f>SUMIFS(СВЦЭМ!$D$33:$D$776,СВЦЭМ!$A$33:$A$776,$A181,СВЦЭМ!$B$33:$B$776,T$155)+'СЕТ СН'!$I$14+СВЦЭМ!$D$10+'СЕТ СН'!$I$6-'СЕТ СН'!$I$26</f>
        <v>1058.6671961400002</v>
      </c>
      <c r="U181" s="36">
        <f>SUMIFS(СВЦЭМ!$D$33:$D$776,СВЦЭМ!$A$33:$A$776,$A181,СВЦЭМ!$B$33:$B$776,U$155)+'СЕТ СН'!$I$14+СВЦЭМ!$D$10+'СЕТ СН'!$I$6-'СЕТ СН'!$I$26</f>
        <v>1089.8358408300001</v>
      </c>
      <c r="V181" s="36">
        <f>SUMIFS(СВЦЭМ!$D$33:$D$776,СВЦЭМ!$A$33:$A$776,$A181,СВЦЭМ!$B$33:$B$776,V$155)+'СЕТ СН'!$I$14+СВЦЭМ!$D$10+'СЕТ СН'!$I$6-'СЕТ СН'!$I$26</f>
        <v>1104.7388389500002</v>
      </c>
      <c r="W181" s="36">
        <f>SUMIFS(СВЦЭМ!$D$33:$D$776,СВЦЭМ!$A$33:$A$776,$A181,СВЦЭМ!$B$33:$B$776,W$155)+'СЕТ СН'!$I$14+СВЦЭМ!$D$10+'СЕТ СН'!$I$6-'СЕТ СН'!$I$26</f>
        <v>1095.1161878900002</v>
      </c>
      <c r="X181" s="36">
        <f>SUMIFS(СВЦЭМ!$D$33:$D$776,СВЦЭМ!$A$33:$A$776,$A181,СВЦЭМ!$B$33:$B$776,X$155)+'СЕТ СН'!$I$14+СВЦЭМ!$D$10+'СЕТ СН'!$I$6-'СЕТ СН'!$I$26</f>
        <v>1060.09073412</v>
      </c>
      <c r="Y181" s="36">
        <f>SUMIFS(СВЦЭМ!$D$33:$D$776,СВЦЭМ!$A$33:$A$776,$A181,СВЦЭМ!$B$33:$B$776,Y$155)+'СЕТ СН'!$I$14+СВЦЭМ!$D$10+'СЕТ СН'!$I$6-'СЕТ СН'!$I$26</f>
        <v>1084.9742126400001</v>
      </c>
    </row>
    <row r="182" spans="1:27" ht="15.75" x14ac:dyDescent="0.2">
      <c r="A182" s="35">
        <f t="shared" si="4"/>
        <v>43735</v>
      </c>
      <c r="B182" s="36">
        <f>SUMIFS(СВЦЭМ!$D$33:$D$776,СВЦЭМ!$A$33:$A$776,$A182,СВЦЭМ!$B$33:$B$776,B$155)+'СЕТ СН'!$I$14+СВЦЭМ!$D$10+'СЕТ СН'!$I$6-'СЕТ СН'!$I$26</f>
        <v>1172.8189399299999</v>
      </c>
      <c r="C182" s="36">
        <f>SUMIFS(СВЦЭМ!$D$33:$D$776,СВЦЭМ!$A$33:$A$776,$A182,СВЦЭМ!$B$33:$B$776,C$155)+'СЕТ СН'!$I$14+СВЦЭМ!$D$10+'СЕТ СН'!$I$6-'СЕТ СН'!$I$26</f>
        <v>1204.6568375300001</v>
      </c>
      <c r="D182" s="36">
        <f>SUMIFS(СВЦЭМ!$D$33:$D$776,СВЦЭМ!$A$33:$A$776,$A182,СВЦЭМ!$B$33:$B$776,D$155)+'СЕТ СН'!$I$14+СВЦЭМ!$D$10+'СЕТ СН'!$I$6-'СЕТ СН'!$I$26</f>
        <v>1230.49360978</v>
      </c>
      <c r="E182" s="36">
        <f>SUMIFS(СВЦЭМ!$D$33:$D$776,СВЦЭМ!$A$33:$A$776,$A182,СВЦЭМ!$B$33:$B$776,E$155)+'СЕТ СН'!$I$14+СВЦЭМ!$D$10+'СЕТ СН'!$I$6-'СЕТ СН'!$I$26</f>
        <v>1235.89696577</v>
      </c>
      <c r="F182" s="36">
        <f>SUMIFS(СВЦЭМ!$D$33:$D$776,СВЦЭМ!$A$33:$A$776,$A182,СВЦЭМ!$B$33:$B$776,F$155)+'СЕТ СН'!$I$14+СВЦЭМ!$D$10+'СЕТ СН'!$I$6-'СЕТ СН'!$I$26</f>
        <v>1244.00471515</v>
      </c>
      <c r="G182" s="36">
        <f>SUMIFS(СВЦЭМ!$D$33:$D$776,СВЦЭМ!$A$33:$A$776,$A182,СВЦЭМ!$B$33:$B$776,G$155)+'СЕТ СН'!$I$14+СВЦЭМ!$D$10+'СЕТ СН'!$I$6-'СЕТ СН'!$I$26</f>
        <v>1220.9125442500001</v>
      </c>
      <c r="H182" s="36">
        <f>SUMIFS(СВЦЭМ!$D$33:$D$776,СВЦЭМ!$A$33:$A$776,$A182,СВЦЭМ!$B$33:$B$776,H$155)+'СЕТ СН'!$I$14+СВЦЭМ!$D$10+'СЕТ СН'!$I$6-'СЕТ СН'!$I$26</f>
        <v>1179.7339044300002</v>
      </c>
      <c r="I182" s="36">
        <f>SUMIFS(СВЦЭМ!$D$33:$D$776,СВЦЭМ!$A$33:$A$776,$A182,СВЦЭМ!$B$33:$B$776,I$155)+'СЕТ СН'!$I$14+СВЦЭМ!$D$10+'СЕТ СН'!$I$6-'СЕТ СН'!$I$26</f>
        <v>1126.2266871700001</v>
      </c>
      <c r="J182" s="36">
        <f>SUMIFS(СВЦЭМ!$D$33:$D$776,СВЦЭМ!$A$33:$A$776,$A182,СВЦЭМ!$B$33:$B$776,J$155)+'СЕТ СН'!$I$14+СВЦЭМ!$D$10+'СЕТ СН'!$I$6-'СЕТ СН'!$I$26</f>
        <v>1150.15026949</v>
      </c>
      <c r="K182" s="36">
        <f>SUMIFS(СВЦЭМ!$D$33:$D$776,СВЦЭМ!$A$33:$A$776,$A182,СВЦЭМ!$B$33:$B$776,K$155)+'СЕТ СН'!$I$14+СВЦЭМ!$D$10+'СЕТ СН'!$I$6-'СЕТ СН'!$I$26</f>
        <v>1159.21833333</v>
      </c>
      <c r="L182" s="36">
        <f>SUMIFS(СВЦЭМ!$D$33:$D$776,СВЦЭМ!$A$33:$A$776,$A182,СВЦЭМ!$B$33:$B$776,L$155)+'СЕТ СН'!$I$14+СВЦЭМ!$D$10+'СЕТ СН'!$I$6-'СЕТ СН'!$I$26</f>
        <v>1154.45292449</v>
      </c>
      <c r="M182" s="36">
        <f>SUMIFS(СВЦЭМ!$D$33:$D$776,СВЦЭМ!$A$33:$A$776,$A182,СВЦЭМ!$B$33:$B$776,M$155)+'СЕТ СН'!$I$14+СВЦЭМ!$D$10+'СЕТ СН'!$I$6-'СЕТ СН'!$I$26</f>
        <v>1151.3133206699999</v>
      </c>
      <c r="N182" s="36">
        <f>SUMIFS(СВЦЭМ!$D$33:$D$776,СВЦЭМ!$A$33:$A$776,$A182,СВЦЭМ!$B$33:$B$776,N$155)+'СЕТ СН'!$I$14+СВЦЭМ!$D$10+'СЕТ СН'!$I$6-'СЕТ СН'!$I$26</f>
        <v>1137.5749958800002</v>
      </c>
      <c r="O182" s="36">
        <f>SUMIFS(СВЦЭМ!$D$33:$D$776,СВЦЭМ!$A$33:$A$776,$A182,СВЦЭМ!$B$33:$B$776,O$155)+'СЕТ СН'!$I$14+СВЦЭМ!$D$10+'СЕТ СН'!$I$6-'СЕТ СН'!$I$26</f>
        <v>1135.3003973100001</v>
      </c>
      <c r="P182" s="36">
        <f>SUMIFS(СВЦЭМ!$D$33:$D$776,СВЦЭМ!$A$33:$A$776,$A182,СВЦЭМ!$B$33:$B$776,P$155)+'СЕТ СН'!$I$14+СВЦЭМ!$D$10+'СЕТ СН'!$I$6-'СЕТ СН'!$I$26</f>
        <v>1129.25024383</v>
      </c>
      <c r="Q182" s="36">
        <f>SUMIFS(СВЦЭМ!$D$33:$D$776,СВЦЭМ!$A$33:$A$776,$A182,СВЦЭМ!$B$33:$B$776,Q$155)+'СЕТ СН'!$I$14+СВЦЭМ!$D$10+'СЕТ СН'!$I$6-'СЕТ СН'!$I$26</f>
        <v>1132.3663277200001</v>
      </c>
      <c r="R182" s="36">
        <f>SUMIFS(СВЦЭМ!$D$33:$D$776,СВЦЭМ!$A$33:$A$776,$A182,СВЦЭМ!$B$33:$B$776,R$155)+'СЕТ СН'!$I$14+СВЦЭМ!$D$10+'СЕТ СН'!$I$6-'СЕТ СН'!$I$26</f>
        <v>1145.10828059</v>
      </c>
      <c r="S182" s="36">
        <f>SUMIFS(СВЦЭМ!$D$33:$D$776,СВЦЭМ!$A$33:$A$776,$A182,СВЦЭМ!$B$33:$B$776,S$155)+'СЕТ СН'!$I$14+СВЦЭМ!$D$10+'СЕТ СН'!$I$6-'СЕТ СН'!$I$26</f>
        <v>1146.6775618199999</v>
      </c>
      <c r="T182" s="36">
        <f>SUMIFS(СВЦЭМ!$D$33:$D$776,СВЦЭМ!$A$33:$A$776,$A182,СВЦЭМ!$B$33:$B$776,T$155)+'СЕТ СН'!$I$14+СВЦЭМ!$D$10+'СЕТ СН'!$I$6-'СЕТ СН'!$I$26</f>
        <v>1159.9648544800002</v>
      </c>
      <c r="U182" s="36">
        <f>SUMIFS(СВЦЭМ!$D$33:$D$776,СВЦЭМ!$A$33:$A$776,$A182,СВЦЭМ!$B$33:$B$776,U$155)+'СЕТ СН'!$I$14+СВЦЭМ!$D$10+'СЕТ СН'!$I$6-'СЕТ СН'!$I$26</f>
        <v>1135.6715951200001</v>
      </c>
      <c r="V182" s="36">
        <f>SUMIFS(СВЦЭМ!$D$33:$D$776,СВЦЭМ!$A$33:$A$776,$A182,СВЦЭМ!$B$33:$B$776,V$155)+'СЕТ СН'!$I$14+СВЦЭМ!$D$10+'СЕТ СН'!$I$6-'СЕТ СН'!$I$26</f>
        <v>1099.3282280200001</v>
      </c>
      <c r="W182" s="36">
        <f>SUMIFS(СВЦЭМ!$D$33:$D$776,СВЦЭМ!$A$33:$A$776,$A182,СВЦЭМ!$B$33:$B$776,W$155)+'СЕТ СН'!$I$14+СВЦЭМ!$D$10+'СЕТ СН'!$I$6-'СЕТ СН'!$I$26</f>
        <v>1085.83143051</v>
      </c>
      <c r="X182" s="36">
        <f>SUMIFS(СВЦЭМ!$D$33:$D$776,СВЦЭМ!$A$33:$A$776,$A182,СВЦЭМ!$B$33:$B$776,X$155)+'СЕТ СН'!$I$14+СВЦЭМ!$D$10+'СЕТ СН'!$I$6-'СЕТ СН'!$I$26</f>
        <v>1056.7546960200002</v>
      </c>
      <c r="Y182" s="36">
        <f>SUMIFS(СВЦЭМ!$D$33:$D$776,СВЦЭМ!$A$33:$A$776,$A182,СВЦЭМ!$B$33:$B$776,Y$155)+'СЕТ СН'!$I$14+СВЦЭМ!$D$10+'СЕТ СН'!$I$6-'СЕТ СН'!$I$26</f>
        <v>1067.2976870000002</v>
      </c>
    </row>
    <row r="183" spans="1:27" ht="15.75" x14ac:dyDescent="0.2">
      <c r="A183" s="35">
        <f t="shared" si="4"/>
        <v>43736</v>
      </c>
      <c r="B183" s="36">
        <f>SUMIFS(СВЦЭМ!$D$33:$D$776,СВЦЭМ!$A$33:$A$776,$A183,СВЦЭМ!$B$33:$B$776,B$155)+'СЕТ СН'!$I$14+СВЦЭМ!$D$10+'СЕТ СН'!$I$6-'СЕТ СН'!$I$26</f>
        <v>1189.9571777599999</v>
      </c>
      <c r="C183" s="36">
        <f>SUMIFS(СВЦЭМ!$D$33:$D$776,СВЦЭМ!$A$33:$A$776,$A183,СВЦЭМ!$B$33:$B$776,C$155)+'СЕТ СН'!$I$14+СВЦЭМ!$D$10+'СЕТ СН'!$I$6-'СЕТ СН'!$I$26</f>
        <v>1211.29743224</v>
      </c>
      <c r="D183" s="36">
        <f>SUMIFS(СВЦЭМ!$D$33:$D$776,СВЦЭМ!$A$33:$A$776,$A183,СВЦЭМ!$B$33:$B$776,D$155)+'СЕТ СН'!$I$14+СВЦЭМ!$D$10+'СЕТ СН'!$I$6-'СЕТ СН'!$I$26</f>
        <v>1227.0513714900001</v>
      </c>
      <c r="E183" s="36">
        <f>SUMIFS(СВЦЭМ!$D$33:$D$776,СВЦЭМ!$A$33:$A$776,$A183,СВЦЭМ!$B$33:$B$776,E$155)+'СЕТ СН'!$I$14+СВЦЭМ!$D$10+'СЕТ СН'!$I$6-'СЕТ СН'!$I$26</f>
        <v>1229.6175089200001</v>
      </c>
      <c r="F183" s="36">
        <f>SUMIFS(СВЦЭМ!$D$33:$D$776,СВЦЭМ!$A$33:$A$776,$A183,СВЦЭМ!$B$33:$B$776,F$155)+'СЕТ СН'!$I$14+СВЦЭМ!$D$10+'СЕТ СН'!$I$6-'СЕТ СН'!$I$26</f>
        <v>1223.42293754</v>
      </c>
      <c r="G183" s="36">
        <f>SUMIFS(СВЦЭМ!$D$33:$D$776,СВЦЭМ!$A$33:$A$776,$A183,СВЦЭМ!$B$33:$B$776,G$155)+'СЕТ СН'!$I$14+СВЦЭМ!$D$10+'СЕТ СН'!$I$6-'СЕТ СН'!$I$26</f>
        <v>1221.5714294300001</v>
      </c>
      <c r="H183" s="36">
        <f>SUMIFS(СВЦЭМ!$D$33:$D$776,СВЦЭМ!$A$33:$A$776,$A183,СВЦЭМ!$B$33:$B$776,H$155)+'СЕТ СН'!$I$14+СВЦЭМ!$D$10+'СЕТ СН'!$I$6-'СЕТ СН'!$I$26</f>
        <v>1202.9442921499999</v>
      </c>
      <c r="I183" s="36">
        <f>SUMIFS(СВЦЭМ!$D$33:$D$776,СВЦЭМ!$A$33:$A$776,$A183,СВЦЭМ!$B$33:$B$776,I$155)+'СЕТ СН'!$I$14+СВЦЭМ!$D$10+'СЕТ СН'!$I$6-'СЕТ СН'!$I$26</f>
        <v>1173.0027227700002</v>
      </c>
      <c r="J183" s="36">
        <f>SUMIFS(СВЦЭМ!$D$33:$D$776,СВЦЭМ!$A$33:$A$776,$A183,СВЦЭМ!$B$33:$B$776,J$155)+'СЕТ СН'!$I$14+СВЦЭМ!$D$10+'СЕТ СН'!$I$6-'СЕТ СН'!$I$26</f>
        <v>1123.96492928</v>
      </c>
      <c r="K183" s="36">
        <f>SUMIFS(СВЦЭМ!$D$33:$D$776,СВЦЭМ!$A$33:$A$776,$A183,СВЦЭМ!$B$33:$B$776,K$155)+'СЕТ СН'!$I$14+СВЦЭМ!$D$10+'СЕТ СН'!$I$6-'СЕТ СН'!$I$26</f>
        <v>1132.7377078700001</v>
      </c>
      <c r="L183" s="36">
        <f>SUMIFS(СВЦЭМ!$D$33:$D$776,СВЦЭМ!$A$33:$A$776,$A183,СВЦЭМ!$B$33:$B$776,L$155)+'СЕТ СН'!$I$14+СВЦЭМ!$D$10+'СЕТ СН'!$I$6-'СЕТ СН'!$I$26</f>
        <v>1135.5056001600001</v>
      </c>
      <c r="M183" s="36">
        <f>SUMIFS(СВЦЭМ!$D$33:$D$776,СВЦЭМ!$A$33:$A$776,$A183,СВЦЭМ!$B$33:$B$776,M$155)+'СЕТ СН'!$I$14+СВЦЭМ!$D$10+'СЕТ СН'!$I$6-'СЕТ СН'!$I$26</f>
        <v>1116.59405358</v>
      </c>
      <c r="N183" s="36">
        <f>SUMIFS(СВЦЭМ!$D$33:$D$776,СВЦЭМ!$A$33:$A$776,$A183,СВЦЭМ!$B$33:$B$776,N$155)+'СЕТ СН'!$I$14+СВЦЭМ!$D$10+'СЕТ СН'!$I$6-'СЕТ СН'!$I$26</f>
        <v>1107.65084677</v>
      </c>
      <c r="O183" s="36">
        <f>SUMIFS(СВЦЭМ!$D$33:$D$776,СВЦЭМ!$A$33:$A$776,$A183,СВЦЭМ!$B$33:$B$776,O$155)+'СЕТ СН'!$I$14+СВЦЭМ!$D$10+'СЕТ СН'!$I$6-'СЕТ СН'!$I$26</f>
        <v>1107.1069512600002</v>
      </c>
      <c r="P183" s="36">
        <f>SUMIFS(СВЦЭМ!$D$33:$D$776,СВЦЭМ!$A$33:$A$776,$A183,СВЦЭМ!$B$33:$B$776,P$155)+'СЕТ СН'!$I$14+СВЦЭМ!$D$10+'СЕТ СН'!$I$6-'СЕТ СН'!$I$26</f>
        <v>1109.6818786900001</v>
      </c>
      <c r="Q183" s="36">
        <f>SUMIFS(СВЦЭМ!$D$33:$D$776,СВЦЭМ!$A$33:$A$776,$A183,СВЦЭМ!$B$33:$B$776,Q$155)+'СЕТ СН'!$I$14+СВЦЭМ!$D$10+'СЕТ СН'!$I$6-'СЕТ СН'!$I$26</f>
        <v>1114.0698631800001</v>
      </c>
      <c r="R183" s="36">
        <f>SUMIFS(СВЦЭМ!$D$33:$D$776,СВЦЭМ!$A$33:$A$776,$A183,СВЦЭМ!$B$33:$B$776,R$155)+'СЕТ СН'!$I$14+СВЦЭМ!$D$10+'СЕТ СН'!$I$6-'СЕТ СН'!$I$26</f>
        <v>1073.24936232</v>
      </c>
      <c r="S183" s="36">
        <f>SUMIFS(СВЦЭМ!$D$33:$D$776,СВЦЭМ!$A$33:$A$776,$A183,СВЦЭМ!$B$33:$B$776,S$155)+'СЕТ СН'!$I$14+СВЦЭМ!$D$10+'СЕТ СН'!$I$6-'СЕТ СН'!$I$26</f>
        <v>1044.5371386100001</v>
      </c>
      <c r="T183" s="36">
        <f>SUMIFS(СВЦЭМ!$D$33:$D$776,СВЦЭМ!$A$33:$A$776,$A183,СВЦЭМ!$B$33:$B$776,T$155)+'СЕТ СН'!$I$14+СВЦЭМ!$D$10+'СЕТ СН'!$I$6-'СЕТ СН'!$I$26</f>
        <v>1055.80423825</v>
      </c>
      <c r="U183" s="36">
        <f>SUMIFS(СВЦЭМ!$D$33:$D$776,СВЦЭМ!$A$33:$A$776,$A183,СВЦЭМ!$B$33:$B$776,U$155)+'СЕТ СН'!$I$14+СВЦЭМ!$D$10+'СЕТ СН'!$I$6-'СЕТ СН'!$I$26</f>
        <v>1084.7574163100001</v>
      </c>
      <c r="V183" s="36">
        <f>SUMIFS(СВЦЭМ!$D$33:$D$776,СВЦЭМ!$A$33:$A$776,$A183,СВЦЭМ!$B$33:$B$776,V$155)+'СЕТ СН'!$I$14+СВЦЭМ!$D$10+'СЕТ СН'!$I$6-'СЕТ СН'!$I$26</f>
        <v>1096.9782717400001</v>
      </c>
      <c r="W183" s="36">
        <f>SUMIFS(СВЦЭМ!$D$33:$D$776,СВЦЭМ!$A$33:$A$776,$A183,СВЦЭМ!$B$33:$B$776,W$155)+'СЕТ СН'!$I$14+СВЦЭМ!$D$10+'СЕТ СН'!$I$6-'СЕТ СН'!$I$26</f>
        <v>1087.6066242400002</v>
      </c>
      <c r="X183" s="36">
        <f>SUMIFS(СВЦЭМ!$D$33:$D$776,СВЦЭМ!$A$33:$A$776,$A183,СВЦЭМ!$B$33:$B$776,X$155)+'СЕТ СН'!$I$14+СВЦЭМ!$D$10+'СЕТ СН'!$I$6-'СЕТ СН'!$I$26</f>
        <v>1065.0871740600001</v>
      </c>
      <c r="Y183" s="36">
        <f>SUMIFS(СВЦЭМ!$D$33:$D$776,СВЦЭМ!$A$33:$A$776,$A183,СВЦЭМ!$B$33:$B$776,Y$155)+'СЕТ СН'!$I$14+СВЦЭМ!$D$10+'СЕТ СН'!$I$6-'СЕТ СН'!$I$26</f>
        <v>1108.6154718800001</v>
      </c>
    </row>
    <row r="184" spans="1:27" ht="15.75" x14ac:dyDescent="0.2">
      <c r="A184" s="35">
        <f t="shared" si="4"/>
        <v>43737</v>
      </c>
      <c r="B184" s="36">
        <f>SUMIFS(СВЦЭМ!$D$33:$D$776,СВЦЭМ!$A$33:$A$776,$A184,СВЦЭМ!$B$33:$B$776,B$155)+'СЕТ СН'!$I$14+СВЦЭМ!$D$10+'СЕТ СН'!$I$6-'СЕТ СН'!$I$26</f>
        <v>1175.3650521600002</v>
      </c>
      <c r="C184" s="36">
        <f>SUMIFS(СВЦЭМ!$D$33:$D$776,СВЦЭМ!$A$33:$A$776,$A184,СВЦЭМ!$B$33:$B$776,C$155)+'СЕТ СН'!$I$14+СВЦЭМ!$D$10+'СЕТ СН'!$I$6-'СЕТ СН'!$I$26</f>
        <v>1199.17795338</v>
      </c>
      <c r="D184" s="36">
        <f>SUMIFS(СВЦЭМ!$D$33:$D$776,СВЦЭМ!$A$33:$A$776,$A184,СВЦЭМ!$B$33:$B$776,D$155)+'СЕТ СН'!$I$14+СВЦЭМ!$D$10+'СЕТ СН'!$I$6-'СЕТ СН'!$I$26</f>
        <v>1211.8645536500001</v>
      </c>
      <c r="E184" s="36">
        <f>SUMIFS(СВЦЭМ!$D$33:$D$776,СВЦЭМ!$A$33:$A$776,$A184,СВЦЭМ!$B$33:$B$776,E$155)+'СЕТ СН'!$I$14+СВЦЭМ!$D$10+'СЕТ СН'!$I$6-'СЕТ СН'!$I$26</f>
        <v>1218.7708747199999</v>
      </c>
      <c r="F184" s="36">
        <f>SUMIFS(СВЦЭМ!$D$33:$D$776,СВЦЭМ!$A$33:$A$776,$A184,СВЦЭМ!$B$33:$B$776,F$155)+'СЕТ СН'!$I$14+СВЦЭМ!$D$10+'СЕТ СН'!$I$6-'СЕТ СН'!$I$26</f>
        <v>1220.54452345</v>
      </c>
      <c r="G184" s="36">
        <f>SUMIFS(СВЦЭМ!$D$33:$D$776,СВЦЭМ!$A$33:$A$776,$A184,СВЦЭМ!$B$33:$B$776,G$155)+'СЕТ СН'!$I$14+СВЦЭМ!$D$10+'СЕТ СН'!$I$6-'СЕТ СН'!$I$26</f>
        <v>1213.1329816299999</v>
      </c>
      <c r="H184" s="36">
        <f>SUMIFS(СВЦЭМ!$D$33:$D$776,СВЦЭМ!$A$33:$A$776,$A184,СВЦЭМ!$B$33:$B$776,H$155)+'СЕТ СН'!$I$14+СВЦЭМ!$D$10+'СЕТ СН'!$I$6-'СЕТ СН'!$I$26</f>
        <v>1196.5297601000002</v>
      </c>
      <c r="I184" s="36">
        <f>SUMIFS(СВЦЭМ!$D$33:$D$776,СВЦЭМ!$A$33:$A$776,$A184,СВЦЭМ!$B$33:$B$776,I$155)+'СЕТ СН'!$I$14+СВЦЭМ!$D$10+'СЕТ СН'!$I$6-'СЕТ СН'!$I$26</f>
        <v>1183.9239421900002</v>
      </c>
      <c r="J184" s="36">
        <f>SUMIFS(СВЦЭМ!$D$33:$D$776,СВЦЭМ!$A$33:$A$776,$A184,СВЦЭМ!$B$33:$B$776,J$155)+'СЕТ СН'!$I$14+СВЦЭМ!$D$10+'СЕТ СН'!$I$6-'СЕТ СН'!$I$26</f>
        <v>1146.1235154400001</v>
      </c>
      <c r="K184" s="36">
        <f>SUMIFS(СВЦЭМ!$D$33:$D$776,СВЦЭМ!$A$33:$A$776,$A184,СВЦЭМ!$B$33:$B$776,K$155)+'СЕТ СН'!$I$14+СВЦЭМ!$D$10+'СЕТ СН'!$I$6-'СЕТ СН'!$I$26</f>
        <v>1123.6311621899999</v>
      </c>
      <c r="L184" s="36">
        <f>SUMIFS(СВЦЭМ!$D$33:$D$776,СВЦЭМ!$A$33:$A$776,$A184,СВЦЭМ!$B$33:$B$776,L$155)+'СЕТ СН'!$I$14+СВЦЭМ!$D$10+'СЕТ СН'!$I$6-'СЕТ СН'!$I$26</f>
        <v>1130.0506435100001</v>
      </c>
      <c r="M184" s="36">
        <f>SUMIFS(СВЦЭМ!$D$33:$D$776,СВЦЭМ!$A$33:$A$776,$A184,СВЦЭМ!$B$33:$B$776,M$155)+'СЕТ СН'!$I$14+СВЦЭМ!$D$10+'СЕТ СН'!$I$6-'СЕТ СН'!$I$26</f>
        <v>1115.23596318</v>
      </c>
      <c r="N184" s="36">
        <f>SUMIFS(СВЦЭМ!$D$33:$D$776,СВЦЭМ!$A$33:$A$776,$A184,СВЦЭМ!$B$33:$B$776,N$155)+'СЕТ СН'!$I$14+СВЦЭМ!$D$10+'СЕТ СН'!$I$6-'СЕТ СН'!$I$26</f>
        <v>1112.6549225399999</v>
      </c>
      <c r="O184" s="36">
        <f>SUMIFS(СВЦЭМ!$D$33:$D$776,СВЦЭМ!$A$33:$A$776,$A184,СВЦЭМ!$B$33:$B$776,O$155)+'СЕТ СН'!$I$14+СВЦЭМ!$D$10+'СЕТ СН'!$I$6-'СЕТ СН'!$I$26</f>
        <v>1115.1030026799999</v>
      </c>
      <c r="P184" s="36">
        <f>SUMIFS(СВЦЭМ!$D$33:$D$776,СВЦЭМ!$A$33:$A$776,$A184,СВЦЭМ!$B$33:$B$776,P$155)+'СЕТ СН'!$I$14+СВЦЭМ!$D$10+'СЕТ СН'!$I$6-'СЕТ СН'!$I$26</f>
        <v>1126.4970433799999</v>
      </c>
      <c r="Q184" s="36">
        <f>SUMIFS(СВЦЭМ!$D$33:$D$776,СВЦЭМ!$A$33:$A$776,$A184,СВЦЭМ!$B$33:$B$776,Q$155)+'СЕТ СН'!$I$14+СВЦЭМ!$D$10+'СЕТ СН'!$I$6-'СЕТ СН'!$I$26</f>
        <v>1133.0852537400001</v>
      </c>
      <c r="R184" s="36">
        <f>SUMIFS(СВЦЭМ!$D$33:$D$776,СВЦЭМ!$A$33:$A$776,$A184,СВЦЭМ!$B$33:$B$776,R$155)+'СЕТ СН'!$I$14+СВЦЭМ!$D$10+'СЕТ СН'!$I$6-'СЕТ СН'!$I$26</f>
        <v>1091.5073344100001</v>
      </c>
      <c r="S184" s="36">
        <f>SUMIFS(СВЦЭМ!$D$33:$D$776,СВЦЭМ!$A$33:$A$776,$A184,СВЦЭМ!$B$33:$B$776,S$155)+'СЕТ СН'!$I$14+СВЦЭМ!$D$10+'СЕТ СН'!$I$6-'СЕТ СН'!$I$26</f>
        <v>1057.1174977300002</v>
      </c>
      <c r="T184" s="36">
        <f>SUMIFS(СВЦЭМ!$D$33:$D$776,СВЦЭМ!$A$33:$A$776,$A184,СВЦЭМ!$B$33:$B$776,T$155)+'СЕТ СН'!$I$14+СВЦЭМ!$D$10+'СЕТ СН'!$I$6-'СЕТ СН'!$I$26</f>
        <v>1073.7834271800002</v>
      </c>
      <c r="U184" s="36">
        <f>SUMIFS(СВЦЭМ!$D$33:$D$776,СВЦЭМ!$A$33:$A$776,$A184,СВЦЭМ!$B$33:$B$776,U$155)+'СЕТ СН'!$I$14+СВЦЭМ!$D$10+'СЕТ СН'!$I$6-'СЕТ СН'!$I$26</f>
        <v>1106.16482004</v>
      </c>
      <c r="V184" s="36">
        <f>SUMIFS(СВЦЭМ!$D$33:$D$776,СВЦЭМ!$A$33:$A$776,$A184,СВЦЭМ!$B$33:$B$776,V$155)+'СЕТ СН'!$I$14+СВЦЭМ!$D$10+'СЕТ СН'!$I$6-'СЕТ СН'!$I$26</f>
        <v>1117.65187251</v>
      </c>
      <c r="W184" s="36">
        <f>SUMIFS(СВЦЭМ!$D$33:$D$776,СВЦЭМ!$A$33:$A$776,$A184,СВЦЭМ!$B$33:$B$776,W$155)+'СЕТ СН'!$I$14+СВЦЭМ!$D$10+'СЕТ СН'!$I$6-'СЕТ СН'!$I$26</f>
        <v>1109.33498663</v>
      </c>
      <c r="X184" s="36">
        <f>SUMIFS(СВЦЭМ!$D$33:$D$776,СВЦЭМ!$A$33:$A$776,$A184,СВЦЭМ!$B$33:$B$776,X$155)+'СЕТ СН'!$I$14+СВЦЭМ!$D$10+'СЕТ СН'!$I$6-'СЕТ СН'!$I$26</f>
        <v>1074.7017989599999</v>
      </c>
      <c r="Y184" s="36">
        <f>SUMIFS(СВЦЭМ!$D$33:$D$776,СВЦЭМ!$A$33:$A$776,$A184,СВЦЭМ!$B$33:$B$776,Y$155)+'СЕТ СН'!$I$14+СВЦЭМ!$D$10+'СЕТ СН'!$I$6-'СЕТ СН'!$I$26</f>
        <v>1069.38828646</v>
      </c>
    </row>
    <row r="185" spans="1:27" ht="15.75" x14ac:dyDescent="0.2">
      <c r="A185" s="35">
        <f t="shared" si="4"/>
        <v>43738</v>
      </c>
      <c r="B185" s="36">
        <f>SUMIFS(СВЦЭМ!$D$33:$D$776,СВЦЭМ!$A$33:$A$776,$A185,СВЦЭМ!$B$33:$B$776,B$155)+'СЕТ СН'!$I$14+СВЦЭМ!$D$10+'СЕТ СН'!$I$6-'СЕТ СН'!$I$26</f>
        <v>1122.01905093</v>
      </c>
      <c r="C185" s="36">
        <f>SUMIFS(СВЦЭМ!$D$33:$D$776,СВЦЭМ!$A$33:$A$776,$A185,СВЦЭМ!$B$33:$B$776,C$155)+'СЕТ СН'!$I$14+СВЦЭМ!$D$10+'СЕТ СН'!$I$6-'СЕТ СН'!$I$26</f>
        <v>1155.2232675499999</v>
      </c>
      <c r="D185" s="36">
        <f>SUMIFS(СВЦЭМ!$D$33:$D$776,СВЦЭМ!$A$33:$A$776,$A185,СВЦЭМ!$B$33:$B$776,D$155)+'СЕТ СН'!$I$14+СВЦЭМ!$D$10+'СЕТ СН'!$I$6-'СЕТ СН'!$I$26</f>
        <v>1170.6822993200001</v>
      </c>
      <c r="E185" s="36">
        <f>SUMIFS(СВЦЭМ!$D$33:$D$776,СВЦЭМ!$A$33:$A$776,$A185,СВЦЭМ!$B$33:$B$776,E$155)+'СЕТ СН'!$I$14+СВЦЭМ!$D$10+'СЕТ СН'!$I$6-'СЕТ СН'!$I$26</f>
        <v>1184.5070218200001</v>
      </c>
      <c r="F185" s="36">
        <f>SUMIFS(СВЦЭМ!$D$33:$D$776,СВЦЭМ!$A$33:$A$776,$A185,СВЦЭМ!$B$33:$B$776,F$155)+'СЕТ СН'!$I$14+СВЦЭМ!$D$10+'СЕТ СН'!$I$6-'СЕТ СН'!$I$26</f>
        <v>1177.3719904300001</v>
      </c>
      <c r="G185" s="36">
        <f>SUMIFS(СВЦЭМ!$D$33:$D$776,СВЦЭМ!$A$33:$A$776,$A185,СВЦЭМ!$B$33:$B$776,G$155)+'СЕТ СН'!$I$14+СВЦЭМ!$D$10+'СЕТ СН'!$I$6-'СЕТ СН'!$I$26</f>
        <v>1162.2125348300001</v>
      </c>
      <c r="H185" s="36">
        <f>SUMIFS(СВЦЭМ!$D$33:$D$776,СВЦЭМ!$A$33:$A$776,$A185,СВЦЭМ!$B$33:$B$776,H$155)+'СЕТ СН'!$I$14+СВЦЭМ!$D$10+'СЕТ СН'!$I$6-'СЕТ СН'!$I$26</f>
        <v>1109.48535709</v>
      </c>
      <c r="I185" s="36">
        <f>SUMIFS(СВЦЭМ!$D$33:$D$776,СВЦЭМ!$A$33:$A$776,$A185,СВЦЭМ!$B$33:$B$776,I$155)+'СЕТ СН'!$I$14+СВЦЭМ!$D$10+'СЕТ СН'!$I$6-'СЕТ СН'!$I$26</f>
        <v>1097.21483332</v>
      </c>
      <c r="J185" s="36">
        <f>SUMIFS(СВЦЭМ!$D$33:$D$776,СВЦЭМ!$A$33:$A$776,$A185,СВЦЭМ!$B$33:$B$776,J$155)+'СЕТ СН'!$I$14+СВЦЭМ!$D$10+'СЕТ СН'!$I$6-'СЕТ СН'!$I$26</f>
        <v>1112.94704753</v>
      </c>
      <c r="K185" s="36">
        <f>SUMIFS(СВЦЭМ!$D$33:$D$776,СВЦЭМ!$A$33:$A$776,$A185,СВЦЭМ!$B$33:$B$776,K$155)+'СЕТ СН'!$I$14+СВЦЭМ!$D$10+'СЕТ СН'!$I$6-'СЕТ СН'!$I$26</f>
        <v>1116.93086343</v>
      </c>
      <c r="L185" s="36">
        <f>SUMIFS(СВЦЭМ!$D$33:$D$776,СВЦЭМ!$A$33:$A$776,$A185,СВЦЭМ!$B$33:$B$776,L$155)+'СЕТ СН'!$I$14+СВЦЭМ!$D$10+'СЕТ СН'!$I$6-'СЕТ СН'!$I$26</f>
        <v>1111.7087208900002</v>
      </c>
      <c r="M185" s="36">
        <f>SUMIFS(СВЦЭМ!$D$33:$D$776,СВЦЭМ!$A$33:$A$776,$A185,СВЦЭМ!$B$33:$B$776,M$155)+'СЕТ СН'!$I$14+СВЦЭМ!$D$10+'СЕТ СН'!$I$6-'СЕТ СН'!$I$26</f>
        <v>1086.6960374800001</v>
      </c>
      <c r="N185" s="36">
        <f>SUMIFS(СВЦЭМ!$D$33:$D$776,СВЦЭМ!$A$33:$A$776,$A185,СВЦЭМ!$B$33:$B$776,N$155)+'СЕТ СН'!$I$14+СВЦЭМ!$D$10+'СЕТ СН'!$I$6-'СЕТ СН'!$I$26</f>
        <v>1077.3481906400002</v>
      </c>
      <c r="O185" s="36">
        <f>SUMIFS(СВЦЭМ!$D$33:$D$776,СВЦЭМ!$A$33:$A$776,$A185,СВЦЭМ!$B$33:$B$776,O$155)+'СЕТ СН'!$I$14+СВЦЭМ!$D$10+'СЕТ СН'!$I$6-'СЕТ СН'!$I$26</f>
        <v>1058.4169366400001</v>
      </c>
      <c r="P185" s="36">
        <f>SUMIFS(СВЦЭМ!$D$33:$D$776,СВЦЭМ!$A$33:$A$776,$A185,СВЦЭМ!$B$33:$B$776,P$155)+'СЕТ СН'!$I$14+СВЦЭМ!$D$10+'СЕТ СН'!$I$6-'СЕТ СН'!$I$26</f>
        <v>1065.2912663300001</v>
      </c>
      <c r="Q185" s="36">
        <f>SUMIFS(СВЦЭМ!$D$33:$D$776,СВЦЭМ!$A$33:$A$776,$A185,СВЦЭМ!$B$33:$B$776,Q$155)+'СЕТ СН'!$I$14+СВЦЭМ!$D$10+'СЕТ СН'!$I$6-'СЕТ СН'!$I$26</f>
        <v>1070.83405537</v>
      </c>
      <c r="R185" s="36">
        <f>SUMIFS(СВЦЭМ!$D$33:$D$776,СВЦЭМ!$A$33:$A$776,$A185,СВЦЭМ!$B$33:$B$776,R$155)+'СЕТ СН'!$I$14+СВЦЭМ!$D$10+'СЕТ СН'!$I$6-'СЕТ СН'!$I$26</f>
        <v>1037.3588070800001</v>
      </c>
      <c r="S185" s="36">
        <f>SUMIFS(СВЦЭМ!$D$33:$D$776,СВЦЭМ!$A$33:$A$776,$A185,СВЦЭМ!$B$33:$B$776,S$155)+'СЕТ СН'!$I$14+СВЦЭМ!$D$10+'СЕТ СН'!$I$6-'СЕТ СН'!$I$26</f>
        <v>1043.5974155399999</v>
      </c>
      <c r="T185" s="36">
        <f>SUMIFS(СВЦЭМ!$D$33:$D$776,СВЦЭМ!$A$33:$A$776,$A185,СВЦЭМ!$B$33:$B$776,T$155)+'СЕТ СН'!$I$14+СВЦЭМ!$D$10+'СЕТ СН'!$I$6-'СЕТ СН'!$I$26</f>
        <v>1057.49523305</v>
      </c>
      <c r="U185" s="36">
        <f>SUMIFS(СВЦЭМ!$D$33:$D$776,СВЦЭМ!$A$33:$A$776,$A185,СВЦЭМ!$B$33:$B$776,U$155)+'СЕТ СН'!$I$14+СВЦЭМ!$D$10+'СЕТ СН'!$I$6-'СЕТ СН'!$I$26</f>
        <v>1086.02151198</v>
      </c>
      <c r="V185" s="36">
        <f>SUMIFS(СВЦЭМ!$D$33:$D$776,СВЦЭМ!$A$33:$A$776,$A185,СВЦЭМ!$B$33:$B$776,V$155)+'СЕТ СН'!$I$14+СВЦЭМ!$D$10+'СЕТ СН'!$I$6-'СЕТ СН'!$I$26</f>
        <v>1091.0826732200001</v>
      </c>
      <c r="W185" s="36">
        <f>SUMIFS(СВЦЭМ!$D$33:$D$776,СВЦЭМ!$A$33:$A$776,$A185,СВЦЭМ!$B$33:$B$776,W$155)+'СЕТ СН'!$I$14+СВЦЭМ!$D$10+'СЕТ СН'!$I$6-'СЕТ СН'!$I$26</f>
        <v>1084.0607547</v>
      </c>
      <c r="X185" s="36">
        <f>SUMIFS(СВЦЭМ!$D$33:$D$776,СВЦЭМ!$A$33:$A$776,$A185,СВЦЭМ!$B$33:$B$776,X$155)+'СЕТ СН'!$I$14+СВЦЭМ!$D$10+'СЕТ СН'!$I$6-'СЕТ СН'!$I$26</f>
        <v>1054.44545032</v>
      </c>
      <c r="Y185" s="36">
        <f>SUMIFS(СВЦЭМ!$D$33:$D$776,СВЦЭМ!$A$33:$A$776,$A185,СВЦЭМ!$B$33:$B$776,Y$155)+'СЕТ СН'!$I$14+СВЦЭМ!$D$10+'СЕТ СН'!$I$6-'СЕТ СН'!$I$26</f>
        <v>1031.98947694</v>
      </c>
    </row>
    <row r="186" spans="1:27" ht="15.75" hidden="1" x14ac:dyDescent="0.2">
      <c r="A186" s="35">
        <f t="shared" si="4"/>
        <v>43739</v>
      </c>
      <c r="B186" s="36">
        <f>SUMIFS(СВЦЭМ!$D$33:$D$776,СВЦЭМ!$A$33:$A$776,$A186,СВЦЭМ!$B$33:$B$776,B$155)+'СЕТ СН'!$I$14+СВЦЭМ!$D$10+'СЕТ СН'!$I$6-'СЕТ СН'!$I$26</f>
        <v>533.25746391000007</v>
      </c>
      <c r="C186" s="36">
        <f>SUMIFS(СВЦЭМ!$D$33:$D$776,СВЦЭМ!$A$33:$A$776,$A186,СВЦЭМ!$B$33:$B$776,C$155)+'СЕТ СН'!$I$14+СВЦЭМ!$D$10+'СЕТ СН'!$I$6-'СЕТ СН'!$I$26</f>
        <v>533.25746391000007</v>
      </c>
      <c r="D186" s="36">
        <f>SUMIFS(СВЦЭМ!$D$33:$D$776,СВЦЭМ!$A$33:$A$776,$A186,СВЦЭМ!$B$33:$B$776,D$155)+'СЕТ СН'!$I$14+СВЦЭМ!$D$10+'СЕТ СН'!$I$6-'СЕТ СН'!$I$26</f>
        <v>533.25746391000007</v>
      </c>
      <c r="E186" s="36">
        <f>SUMIFS(СВЦЭМ!$D$33:$D$776,СВЦЭМ!$A$33:$A$776,$A186,СВЦЭМ!$B$33:$B$776,E$155)+'СЕТ СН'!$I$14+СВЦЭМ!$D$10+'СЕТ СН'!$I$6-'СЕТ СН'!$I$26</f>
        <v>533.25746391000007</v>
      </c>
      <c r="F186" s="36">
        <f>SUMIFS(СВЦЭМ!$D$33:$D$776,СВЦЭМ!$A$33:$A$776,$A186,СВЦЭМ!$B$33:$B$776,F$155)+'СЕТ СН'!$I$14+СВЦЭМ!$D$10+'СЕТ СН'!$I$6-'СЕТ СН'!$I$26</f>
        <v>533.25746391000007</v>
      </c>
      <c r="G186" s="36">
        <f>SUMIFS(СВЦЭМ!$D$33:$D$776,СВЦЭМ!$A$33:$A$776,$A186,СВЦЭМ!$B$33:$B$776,G$155)+'СЕТ СН'!$I$14+СВЦЭМ!$D$10+'СЕТ СН'!$I$6-'СЕТ СН'!$I$26</f>
        <v>533.25746391000007</v>
      </c>
      <c r="H186" s="36">
        <f>SUMIFS(СВЦЭМ!$D$33:$D$776,СВЦЭМ!$A$33:$A$776,$A186,СВЦЭМ!$B$33:$B$776,H$155)+'СЕТ СН'!$I$14+СВЦЭМ!$D$10+'СЕТ СН'!$I$6-'СЕТ СН'!$I$26</f>
        <v>533.25746391000007</v>
      </c>
      <c r="I186" s="36">
        <f>SUMIFS(СВЦЭМ!$D$33:$D$776,СВЦЭМ!$A$33:$A$776,$A186,СВЦЭМ!$B$33:$B$776,I$155)+'СЕТ СН'!$I$14+СВЦЭМ!$D$10+'СЕТ СН'!$I$6-'СЕТ СН'!$I$26</f>
        <v>533.25746391000007</v>
      </c>
      <c r="J186" s="36">
        <f>SUMIFS(СВЦЭМ!$D$33:$D$776,СВЦЭМ!$A$33:$A$776,$A186,СВЦЭМ!$B$33:$B$776,J$155)+'СЕТ СН'!$I$14+СВЦЭМ!$D$10+'СЕТ СН'!$I$6-'СЕТ СН'!$I$26</f>
        <v>533.25746391000007</v>
      </c>
      <c r="K186" s="36">
        <f>SUMIFS(СВЦЭМ!$D$33:$D$776,СВЦЭМ!$A$33:$A$776,$A186,СВЦЭМ!$B$33:$B$776,K$155)+'СЕТ СН'!$I$14+СВЦЭМ!$D$10+'СЕТ СН'!$I$6-'СЕТ СН'!$I$26</f>
        <v>533.25746391000007</v>
      </c>
      <c r="L186" s="36">
        <f>SUMIFS(СВЦЭМ!$D$33:$D$776,СВЦЭМ!$A$33:$A$776,$A186,СВЦЭМ!$B$33:$B$776,L$155)+'СЕТ СН'!$I$14+СВЦЭМ!$D$10+'СЕТ СН'!$I$6-'СЕТ СН'!$I$26</f>
        <v>533.25746391000007</v>
      </c>
      <c r="M186" s="36">
        <f>SUMIFS(СВЦЭМ!$D$33:$D$776,СВЦЭМ!$A$33:$A$776,$A186,СВЦЭМ!$B$33:$B$776,M$155)+'СЕТ СН'!$I$14+СВЦЭМ!$D$10+'СЕТ СН'!$I$6-'СЕТ СН'!$I$26</f>
        <v>533.25746391000007</v>
      </c>
      <c r="N186" s="36">
        <f>SUMIFS(СВЦЭМ!$D$33:$D$776,СВЦЭМ!$A$33:$A$776,$A186,СВЦЭМ!$B$33:$B$776,N$155)+'СЕТ СН'!$I$14+СВЦЭМ!$D$10+'СЕТ СН'!$I$6-'СЕТ СН'!$I$26</f>
        <v>533.25746391000007</v>
      </c>
      <c r="O186" s="36">
        <f>SUMIFS(СВЦЭМ!$D$33:$D$776,СВЦЭМ!$A$33:$A$776,$A186,СВЦЭМ!$B$33:$B$776,O$155)+'СЕТ СН'!$I$14+СВЦЭМ!$D$10+'СЕТ СН'!$I$6-'СЕТ СН'!$I$26</f>
        <v>533.25746391000007</v>
      </c>
      <c r="P186" s="36">
        <f>SUMIFS(СВЦЭМ!$D$33:$D$776,СВЦЭМ!$A$33:$A$776,$A186,СВЦЭМ!$B$33:$B$776,P$155)+'СЕТ СН'!$I$14+СВЦЭМ!$D$10+'СЕТ СН'!$I$6-'СЕТ СН'!$I$26</f>
        <v>533.25746391000007</v>
      </c>
      <c r="Q186" s="36">
        <f>SUMIFS(СВЦЭМ!$D$33:$D$776,СВЦЭМ!$A$33:$A$776,$A186,СВЦЭМ!$B$33:$B$776,Q$155)+'СЕТ СН'!$I$14+СВЦЭМ!$D$10+'СЕТ СН'!$I$6-'СЕТ СН'!$I$26</f>
        <v>533.25746391000007</v>
      </c>
      <c r="R186" s="36">
        <f>SUMIFS(СВЦЭМ!$D$33:$D$776,СВЦЭМ!$A$33:$A$776,$A186,СВЦЭМ!$B$33:$B$776,R$155)+'СЕТ СН'!$I$14+СВЦЭМ!$D$10+'СЕТ СН'!$I$6-'СЕТ СН'!$I$26</f>
        <v>533.25746391000007</v>
      </c>
      <c r="S186" s="36">
        <f>SUMIFS(СВЦЭМ!$D$33:$D$776,СВЦЭМ!$A$33:$A$776,$A186,СВЦЭМ!$B$33:$B$776,S$155)+'СЕТ СН'!$I$14+СВЦЭМ!$D$10+'СЕТ СН'!$I$6-'СЕТ СН'!$I$26</f>
        <v>533.25746391000007</v>
      </c>
      <c r="T186" s="36">
        <f>SUMIFS(СВЦЭМ!$D$33:$D$776,СВЦЭМ!$A$33:$A$776,$A186,СВЦЭМ!$B$33:$B$776,T$155)+'СЕТ СН'!$I$14+СВЦЭМ!$D$10+'СЕТ СН'!$I$6-'СЕТ СН'!$I$26</f>
        <v>533.25746391000007</v>
      </c>
      <c r="U186" s="36">
        <f>SUMIFS(СВЦЭМ!$D$33:$D$776,СВЦЭМ!$A$33:$A$776,$A186,СВЦЭМ!$B$33:$B$776,U$155)+'СЕТ СН'!$I$14+СВЦЭМ!$D$10+'СЕТ СН'!$I$6-'СЕТ СН'!$I$26</f>
        <v>533.25746391000007</v>
      </c>
      <c r="V186" s="36">
        <f>SUMIFS(СВЦЭМ!$D$33:$D$776,СВЦЭМ!$A$33:$A$776,$A186,СВЦЭМ!$B$33:$B$776,V$155)+'СЕТ СН'!$I$14+СВЦЭМ!$D$10+'СЕТ СН'!$I$6-'СЕТ СН'!$I$26</f>
        <v>533.25746391000007</v>
      </c>
      <c r="W186" s="36">
        <f>SUMIFS(СВЦЭМ!$D$33:$D$776,СВЦЭМ!$A$33:$A$776,$A186,СВЦЭМ!$B$33:$B$776,W$155)+'СЕТ СН'!$I$14+СВЦЭМ!$D$10+'СЕТ СН'!$I$6-'СЕТ СН'!$I$26</f>
        <v>533.25746391000007</v>
      </c>
      <c r="X186" s="36">
        <f>SUMIFS(СВЦЭМ!$D$33:$D$776,СВЦЭМ!$A$33:$A$776,$A186,СВЦЭМ!$B$33:$B$776,X$155)+'СЕТ СН'!$I$14+СВЦЭМ!$D$10+'СЕТ СН'!$I$6-'СЕТ СН'!$I$26</f>
        <v>533.25746391000007</v>
      </c>
      <c r="Y186" s="36">
        <f>SUMIFS(СВЦЭМ!$D$33:$D$776,СВЦЭМ!$A$33:$A$776,$A186,СВЦЭМ!$B$33:$B$776,Y$155)+'СЕТ СН'!$I$14+СВЦЭМ!$D$10+'СЕТ СН'!$I$6-'СЕТ СН'!$I$26</f>
        <v>533.25746391000007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9" t="s">
        <v>7</v>
      </c>
      <c r="B189" s="132" t="s">
        <v>151</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0"/>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31"/>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01.09.2019</v>
      </c>
      <c r="B192" s="36">
        <f>SUMIFS(СВЦЭМ!$E$33:$E$776,СВЦЭМ!$A$33:$A$776,$A192,СВЦЭМ!$B$33:$B$776,B$191)+'СЕТ СН'!$F$15</f>
        <v>120.0546025</v>
      </c>
      <c r="C192" s="36">
        <f>SUMIFS(СВЦЭМ!$E$33:$E$776,СВЦЭМ!$A$33:$A$776,$A192,СВЦЭМ!$B$33:$B$776,C$191)+'СЕТ СН'!$F$15</f>
        <v>126.39366032</v>
      </c>
      <c r="D192" s="36">
        <f>SUMIFS(СВЦЭМ!$E$33:$E$776,СВЦЭМ!$A$33:$A$776,$A192,СВЦЭМ!$B$33:$B$776,D$191)+'СЕТ СН'!$F$15</f>
        <v>131.0630328</v>
      </c>
      <c r="E192" s="36">
        <f>SUMIFS(СВЦЭМ!$E$33:$E$776,СВЦЭМ!$A$33:$A$776,$A192,СВЦЭМ!$B$33:$B$776,E$191)+'СЕТ СН'!$F$15</f>
        <v>135.9287923</v>
      </c>
      <c r="F192" s="36">
        <f>SUMIFS(СВЦЭМ!$E$33:$E$776,СВЦЭМ!$A$33:$A$776,$A192,СВЦЭМ!$B$33:$B$776,F$191)+'СЕТ СН'!$F$15</f>
        <v>137.09256875</v>
      </c>
      <c r="G192" s="36">
        <f>SUMIFS(СВЦЭМ!$E$33:$E$776,СВЦЭМ!$A$33:$A$776,$A192,СВЦЭМ!$B$33:$B$776,G$191)+'СЕТ СН'!$F$15</f>
        <v>135.31950721000001</v>
      </c>
      <c r="H192" s="36">
        <f>SUMIFS(СВЦЭМ!$E$33:$E$776,СВЦЭМ!$A$33:$A$776,$A192,СВЦЭМ!$B$33:$B$776,H$191)+'СЕТ СН'!$F$15</f>
        <v>131.36563848</v>
      </c>
      <c r="I192" s="36">
        <f>SUMIFS(СВЦЭМ!$E$33:$E$776,СВЦЭМ!$A$33:$A$776,$A192,СВЦЭМ!$B$33:$B$776,I$191)+'СЕТ СН'!$F$15</f>
        <v>124.67901630999999</v>
      </c>
      <c r="J192" s="36">
        <f>SUMIFS(СВЦЭМ!$E$33:$E$776,СВЦЭМ!$A$33:$A$776,$A192,СВЦЭМ!$B$33:$B$776,J$191)+'СЕТ СН'!$F$15</f>
        <v>116.35630557</v>
      </c>
      <c r="K192" s="36">
        <f>SUMIFS(СВЦЭМ!$E$33:$E$776,СВЦЭМ!$A$33:$A$776,$A192,СВЦЭМ!$B$33:$B$776,K$191)+'СЕТ СН'!$F$15</f>
        <v>109.24775008</v>
      </c>
      <c r="L192" s="36">
        <f>SUMIFS(СВЦЭМ!$E$33:$E$776,СВЦЭМ!$A$33:$A$776,$A192,СВЦЭМ!$B$33:$B$776,L$191)+'СЕТ СН'!$F$15</f>
        <v>108.85055597</v>
      </c>
      <c r="M192" s="36">
        <f>SUMIFS(СВЦЭМ!$E$33:$E$776,СВЦЭМ!$A$33:$A$776,$A192,СВЦЭМ!$B$33:$B$776,M$191)+'СЕТ СН'!$F$15</f>
        <v>109.10936384</v>
      </c>
      <c r="N192" s="36">
        <f>SUMIFS(СВЦЭМ!$E$33:$E$776,СВЦЭМ!$A$33:$A$776,$A192,СВЦЭМ!$B$33:$B$776,N$191)+'СЕТ СН'!$F$15</f>
        <v>111.62581797999999</v>
      </c>
      <c r="O192" s="36">
        <f>SUMIFS(СВЦЭМ!$E$33:$E$776,СВЦЭМ!$A$33:$A$776,$A192,СВЦЭМ!$B$33:$B$776,O$191)+'СЕТ СН'!$F$15</f>
        <v>112.3027833</v>
      </c>
      <c r="P192" s="36">
        <f>SUMIFS(СВЦЭМ!$E$33:$E$776,СВЦЭМ!$A$33:$A$776,$A192,СВЦЭМ!$B$33:$B$776,P$191)+'СЕТ СН'!$F$15</f>
        <v>113.71317762</v>
      </c>
      <c r="Q192" s="36">
        <f>SUMIFS(СВЦЭМ!$E$33:$E$776,СВЦЭМ!$A$33:$A$776,$A192,СВЦЭМ!$B$33:$B$776,Q$191)+'СЕТ СН'!$F$15</f>
        <v>114.80706499</v>
      </c>
      <c r="R192" s="36">
        <f>SUMIFS(СВЦЭМ!$E$33:$E$776,СВЦЭМ!$A$33:$A$776,$A192,СВЦЭМ!$B$33:$B$776,R$191)+'СЕТ СН'!$F$15</f>
        <v>106.75466591999999</v>
      </c>
      <c r="S192" s="36">
        <f>SUMIFS(СВЦЭМ!$E$33:$E$776,СВЦЭМ!$A$33:$A$776,$A192,СВЦЭМ!$B$33:$B$776,S$191)+'СЕТ СН'!$F$15</f>
        <v>100.03974571000001</v>
      </c>
      <c r="T192" s="36">
        <f>SUMIFS(СВЦЭМ!$E$33:$E$776,СВЦЭМ!$A$33:$A$776,$A192,СВЦЭМ!$B$33:$B$776,T$191)+'СЕТ СН'!$F$15</f>
        <v>101.02684369000001</v>
      </c>
      <c r="U192" s="36">
        <f>SUMIFS(СВЦЭМ!$E$33:$E$776,СВЦЭМ!$A$33:$A$776,$A192,СВЦЭМ!$B$33:$B$776,U$191)+'СЕТ СН'!$F$15</f>
        <v>101.87926053</v>
      </c>
      <c r="V192" s="36">
        <f>SUMIFS(СВЦЭМ!$E$33:$E$776,СВЦЭМ!$A$33:$A$776,$A192,СВЦЭМ!$B$33:$B$776,V$191)+'СЕТ СН'!$F$15</f>
        <v>108.04059205</v>
      </c>
      <c r="W192" s="36">
        <f>SUMIFS(СВЦЭМ!$E$33:$E$776,СВЦЭМ!$A$33:$A$776,$A192,СВЦЭМ!$B$33:$B$776,W$191)+'СЕТ СН'!$F$15</f>
        <v>105.34232360999999</v>
      </c>
      <c r="X192" s="36">
        <f>SUMIFS(СВЦЭМ!$E$33:$E$776,СВЦЭМ!$A$33:$A$776,$A192,СВЦЭМ!$B$33:$B$776,X$191)+'СЕТ СН'!$F$15</f>
        <v>99.231932369999996</v>
      </c>
      <c r="Y192" s="36">
        <f>SUMIFS(СВЦЭМ!$E$33:$E$776,СВЦЭМ!$A$33:$A$776,$A192,СВЦЭМ!$B$33:$B$776,Y$191)+'СЕТ СН'!$F$15</f>
        <v>107.80674822</v>
      </c>
      <c r="AA192" s="45"/>
    </row>
    <row r="193" spans="1:25" ht="15.75" x14ac:dyDescent="0.2">
      <c r="A193" s="35">
        <f>A192+1</f>
        <v>43710</v>
      </c>
      <c r="B193" s="36">
        <f>SUMIFS(СВЦЭМ!$E$33:$E$776,СВЦЭМ!$A$33:$A$776,$A193,СВЦЭМ!$B$33:$B$776,B$191)+'СЕТ СН'!$F$15</f>
        <v>126.26378593</v>
      </c>
      <c r="C193" s="36">
        <f>SUMIFS(СВЦЭМ!$E$33:$E$776,СВЦЭМ!$A$33:$A$776,$A193,СВЦЭМ!$B$33:$B$776,C$191)+'СЕТ СН'!$F$15</f>
        <v>128.16848591999999</v>
      </c>
      <c r="D193" s="36">
        <f>SUMIFS(СВЦЭМ!$E$33:$E$776,СВЦЭМ!$A$33:$A$776,$A193,СВЦЭМ!$B$33:$B$776,D$191)+'СЕТ СН'!$F$15</f>
        <v>131.02579098000001</v>
      </c>
      <c r="E193" s="36">
        <f>SUMIFS(СВЦЭМ!$E$33:$E$776,СВЦЭМ!$A$33:$A$776,$A193,СВЦЭМ!$B$33:$B$776,E$191)+'СЕТ СН'!$F$15</f>
        <v>131.73391665</v>
      </c>
      <c r="F193" s="36">
        <f>SUMIFS(СВЦЭМ!$E$33:$E$776,СВЦЭМ!$A$33:$A$776,$A193,СВЦЭМ!$B$33:$B$776,F$191)+'СЕТ СН'!$F$15</f>
        <v>137.19194199</v>
      </c>
      <c r="G193" s="36">
        <f>SUMIFS(СВЦЭМ!$E$33:$E$776,СВЦЭМ!$A$33:$A$776,$A193,СВЦЭМ!$B$33:$B$776,G$191)+'СЕТ СН'!$F$15</f>
        <v>131.43505952000001</v>
      </c>
      <c r="H193" s="36">
        <f>SUMIFS(СВЦЭМ!$E$33:$E$776,СВЦЭМ!$A$33:$A$776,$A193,СВЦЭМ!$B$33:$B$776,H$191)+'СЕТ СН'!$F$15</f>
        <v>130.55005005000001</v>
      </c>
      <c r="I193" s="36">
        <f>SUMIFS(СВЦЭМ!$E$33:$E$776,СВЦЭМ!$A$33:$A$776,$A193,СВЦЭМ!$B$33:$B$776,I$191)+'СЕТ СН'!$F$15</f>
        <v>131.35246370999999</v>
      </c>
      <c r="J193" s="36">
        <f>SUMIFS(СВЦЭМ!$E$33:$E$776,СВЦЭМ!$A$33:$A$776,$A193,СВЦЭМ!$B$33:$B$776,J$191)+'СЕТ СН'!$F$15</f>
        <v>127.68352937</v>
      </c>
      <c r="K193" s="36">
        <f>SUMIFS(СВЦЭМ!$E$33:$E$776,СВЦЭМ!$A$33:$A$776,$A193,СВЦЭМ!$B$33:$B$776,K$191)+'СЕТ СН'!$F$15</f>
        <v>120.07307695999999</v>
      </c>
      <c r="L193" s="36">
        <f>SUMIFS(СВЦЭМ!$E$33:$E$776,СВЦЭМ!$A$33:$A$776,$A193,СВЦЭМ!$B$33:$B$776,L$191)+'СЕТ СН'!$F$15</f>
        <v>119.94207793</v>
      </c>
      <c r="M193" s="36">
        <f>SUMIFS(СВЦЭМ!$E$33:$E$776,СВЦЭМ!$A$33:$A$776,$A193,СВЦЭМ!$B$33:$B$776,M$191)+'СЕТ СН'!$F$15</f>
        <v>120.77039687</v>
      </c>
      <c r="N193" s="36">
        <f>SUMIFS(СВЦЭМ!$E$33:$E$776,СВЦЭМ!$A$33:$A$776,$A193,СВЦЭМ!$B$33:$B$776,N$191)+'СЕТ СН'!$F$15</f>
        <v>122.47641557</v>
      </c>
      <c r="O193" s="36">
        <f>SUMIFS(СВЦЭМ!$E$33:$E$776,СВЦЭМ!$A$33:$A$776,$A193,СВЦЭМ!$B$33:$B$776,O$191)+'СЕТ СН'!$F$15</f>
        <v>120.93899268</v>
      </c>
      <c r="P193" s="36">
        <f>SUMIFS(СВЦЭМ!$E$33:$E$776,СВЦЭМ!$A$33:$A$776,$A193,СВЦЭМ!$B$33:$B$776,P$191)+'СЕТ СН'!$F$15</f>
        <v>120.95061635</v>
      </c>
      <c r="Q193" s="36">
        <f>SUMIFS(СВЦЭМ!$E$33:$E$776,СВЦЭМ!$A$33:$A$776,$A193,СВЦЭМ!$B$33:$B$776,Q$191)+'СЕТ СН'!$F$15</f>
        <v>121.8058034</v>
      </c>
      <c r="R193" s="36">
        <f>SUMIFS(СВЦЭМ!$E$33:$E$776,СВЦЭМ!$A$33:$A$776,$A193,СВЦЭМ!$B$33:$B$776,R$191)+'СЕТ СН'!$F$15</f>
        <v>114.90085172000001</v>
      </c>
      <c r="S193" s="36">
        <f>SUMIFS(СВЦЭМ!$E$33:$E$776,СВЦЭМ!$A$33:$A$776,$A193,СВЦЭМ!$B$33:$B$776,S$191)+'СЕТ СН'!$F$15</f>
        <v>107.2462531</v>
      </c>
      <c r="T193" s="36">
        <f>SUMIFS(СВЦЭМ!$E$33:$E$776,СВЦЭМ!$A$33:$A$776,$A193,СВЦЭМ!$B$33:$B$776,T$191)+'СЕТ СН'!$F$15</f>
        <v>107.28895903999999</v>
      </c>
      <c r="U193" s="36">
        <f>SUMIFS(СВЦЭМ!$E$33:$E$776,СВЦЭМ!$A$33:$A$776,$A193,СВЦЭМ!$B$33:$B$776,U$191)+'СЕТ СН'!$F$15</f>
        <v>107.21868652000001</v>
      </c>
      <c r="V193" s="36">
        <f>SUMIFS(СВЦЭМ!$E$33:$E$776,СВЦЭМ!$A$33:$A$776,$A193,СВЦЭМ!$B$33:$B$776,V$191)+'СЕТ СН'!$F$15</f>
        <v>110.55761388000001</v>
      </c>
      <c r="W193" s="36">
        <f>SUMIFS(СВЦЭМ!$E$33:$E$776,СВЦЭМ!$A$33:$A$776,$A193,СВЦЭМ!$B$33:$B$776,W$191)+'СЕТ СН'!$F$15</f>
        <v>107.7899364</v>
      </c>
      <c r="X193" s="36">
        <f>SUMIFS(СВЦЭМ!$E$33:$E$776,СВЦЭМ!$A$33:$A$776,$A193,СВЦЭМ!$B$33:$B$776,X$191)+'СЕТ СН'!$F$15</f>
        <v>112.20130684999999</v>
      </c>
      <c r="Y193" s="36">
        <f>SUMIFS(СВЦЭМ!$E$33:$E$776,СВЦЭМ!$A$33:$A$776,$A193,СВЦЭМ!$B$33:$B$776,Y$191)+'СЕТ СН'!$F$15</f>
        <v>122.62196788999999</v>
      </c>
    </row>
    <row r="194" spans="1:25" ht="15.75" x14ac:dyDescent="0.2">
      <c r="A194" s="35">
        <f t="shared" ref="A194:A222" si="5">A193+1</f>
        <v>43711</v>
      </c>
      <c r="B194" s="36">
        <f>SUMIFS(СВЦЭМ!$E$33:$E$776,СВЦЭМ!$A$33:$A$776,$A194,СВЦЭМ!$B$33:$B$776,B$191)+'СЕТ СН'!$F$15</f>
        <v>135.55397436000001</v>
      </c>
      <c r="C194" s="36">
        <f>SUMIFS(СВЦЭМ!$E$33:$E$776,СВЦЭМ!$A$33:$A$776,$A194,СВЦЭМ!$B$33:$B$776,C$191)+'СЕТ СН'!$F$15</f>
        <v>138.40457560999999</v>
      </c>
      <c r="D194" s="36">
        <f>SUMIFS(СВЦЭМ!$E$33:$E$776,СВЦЭМ!$A$33:$A$776,$A194,СВЦЭМ!$B$33:$B$776,D$191)+'СЕТ СН'!$F$15</f>
        <v>136.70905438</v>
      </c>
      <c r="E194" s="36">
        <f>SUMIFS(СВЦЭМ!$E$33:$E$776,СВЦЭМ!$A$33:$A$776,$A194,СВЦЭМ!$B$33:$B$776,E$191)+'СЕТ СН'!$F$15</f>
        <v>134.81840231999999</v>
      </c>
      <c r="F194" s="36">
        <f>SUMIFS(СВЦЭМ!$E$33:$E$776,СВЦЭМ!$A$33:$A$776,$A194,СВЦЭМ!$B$33:$B$776,F$191)+'СЕТ СН'!$F$15</f>
        <v>135.0924043</v>
      </c>
      <c r="G194" s="36">
        <f>SUMIFS(СВЦЭМ!$E$33:$E$776,СВЦЭМ!$A$33:$A$776,$A194,СВЦЭМ!$B$33:$B$776,G$191)+'СЕТ СН'!$F$15</f>
        <v>135.44586580999999</v>
      </c>
      <c r="H194" s="36">
        <f>SUMIFS(СВЦЭМ!$E$33:$E$776,СВЦЭМ!$A$33:$A$776,$A194,СВЦЭМ!$B$33:$B$776,H$191)+'СЕТ СН'!$F$15</f>
        <v>134.84434694999999</v>
      </c>
      <c r="I194" s="36">
        <f>SUMIFS(СВЦЭМ!$E$33:$E$776,СВЦЭМ!$A$33:$A$776,$A194,СВЦЭМ!$B$33:$B$776,I$191)+'СЕТ СН'!$F$15</f>
        <v>132.24480199999999</v>
      </c>
      <c r="J194" s="36">
        <f>SUMIFS(СВЦЭМ!$E$33:$E$776,СВЦЭМ!$A$33:$A$776,$A194,СВЦЭМ!$B$33:$B$776,J$191)+'СЕТ СН'!$F$15</f>
        <v>122.92811952</v>
      </c>
      <c r="K194" s="36">
        <f>SUMIFS(СВЦЭМ!$E$33:$E$776,СВЦЭМ!$A$33:$A$776,$A194,СВЦЭМ!$B$33:$B$776,K$191)+'СЕТ СН'!$F$15</f>
        <v>123.56716084</v>
      </c>
      <c r="L194" s="36">
        <f>SUMIFS(СВЦЭМ!$E$33:$E$776,СВЦЭМ!$A$33:$A$776,$A194,СВЦЭМ!$B$33:$B$776,L$191)+'СЕТ СН'!$F$15</f>
        <v>124.00041485</v>
      </c>
      <c r="M194" s="36">
        <f>SUMIFS(СВЦЭМ!$E$33:$E$776,СВЦЭМ!$A$33:$A$776,$A194,СВЦЭМ!$B$33:$B$776,M$191)+'СЕТ СН'!$F$15</f>
        <v>122.89574362</v>
      </c>
      <c r="N194" s="36">
        <f>SUMIFS(СВЦЭМ!$E$33:$E$776,СВЦЭМ!$A$33:$A$776,$A194,СВЦЭМ!$B$33:$B$776,N$191)+'СЕТ СН'!$F$15</f>
        <v>122.57146566999999</v>
      </c>
      <c r="O194" s="36">
        <f>SUMIFS(СВЦЭМ!$E$33:$E$776,СВЦЭМ!$A$33:$A$776,$A194,СВЦЭМ!$B$33:$B$776,O$191)+'СЕТ СН'!$F$15</f>
        <v>122.55491042</v>
      </c>
      <c r="P194" s="36">
        <f>SUMIFS(СВЦЭМ!$E$33:$E$776,СВЦЭМ!$A$33:$A$776,$A194,СВЦЭМ!$B$33:$B$776,P$191)+'СЕТ СН'!$F$15</f>
        <v>123.50472834999999</v>
      </c>
      <c r="Q194" s="36">
        <f>SUMIFS(СВЦЭМ!$E$33:$E$776,СВЦЭМ!$A$33:$A$776,$A194,СВЦЭМ!$B$33:$B$776,Q$191)+'СЕТ СН'!$F$15</f>
        <v>123.40400459999999</v>
      </c>
      <c r="R194" s="36">
        <f>SUMIFS(СВЦЭМ!$E$33:$E$776,СВЦЭМ!$A$33:$A$776,$A194,СВЦЭМ!$B$33:$B$776,R$191)+'СЕТ СН'!$F$15</f>
        <v>114.62729231</v>
      </c>
      <c r="S194" s="36">
        <f>SUMIFS(СВЦЭМ!$E$33:$E$776,СВЦЭМ!$A$33:$A$776,$A194,СВЦЭМ!$B$33:$B$776,S$191)+'СЕТ СН'!$F$15</f>
        <v>107.44286699</v>
      </c>
      <c r="T194" s="36">
        <f>SUMIFS(СВЦЭМ!$E$33:$E$776,СВЦЭМ!$A$33:$A$776,$A194,СВЦЭМ!$B$33:$B$776,T$191)+'СЕТ СН'!$F$15</f>
        <v>109.82522286</v>
      </c>
      <c r="U194" s="36">
        <f>SUMIFS(СВЦЭМ!$E$33:$E$776,СВЦЭМ!$A$33:$A$776,$A194,СВЦЭМ!$B$33:$B$776,U$191)+'СЕТ СН'!$F$15</f>
        <v>110.65993455</v>
      </c>
      <c r="V194" s="36">
        <f>SUMIFS(СВЦЭМ!$E$33:$E$776,СВЦЭМ!$A$33:$A$776,$A194,СВЦЭМ!$B$33:$B$776,V$191)+'СЕТ СН'!$F$15</f>
        <v>114.41399118</v>
      </c>
      <c r="W194" s="36">
        <f>SUMIFS(СВЦЭМ!$E$33:$E$776,СВЦЭМ!$A$33:$A$776,$A194,СВЦЭМ!$B$33:$B$776,W$191)+'СЕТ СН'!$F$15</f>
        <v>111.5441932</v>
      </c>
      <c r="X194" s="36">
        <f>SUMIFS(СВЦЭМ!$E$33:$E$776,СВЦЭМ!$A$33:$A$776,$A194,СВЦЭМ!$B$33:$B$776,X$191)+'СЕТ СН'!$F$15</f>
        <v>106.41727349999999</v>
      </c>
      <c r="Y194" s="36">
        <f>SUMIFS(СВЦЭМ!$E$33:$E$776,СВЦЭМ!$A$33:$A$776,$A194,СВЦЭМ!$B$33:$B$776,Y$191)+'СЕТ СН'!$F$15</f>
        <v>121.65924113</v>
      </c>
    </row>
    <row r="195" spans="1:25" ht="15.75" x14ac:dyDescent="0.2">
      <c r="A195" s="35">
        <f t="shared" si="5"/>
        <v>43712</v>
      </c>
      <c r="B195" s="36">
        <f>SUMIFS(СВЦЭМ!$E$33:$E$776,СВЦЭМ!$A$33:$A$776,$A195,СВЦЭМ!$B$33:$B$776,B$191)+'СЕТ СН'!$F$15</f>
        <v>135.06943484999999</v>
      </c>
      <c r="C195" s="36">
        <f>SUMIFS(СВЦЭМ!$E$33:$E$776,СВЦЭМ!$A$33:$A$776,$A195,СВЦЭМ!$B$33:$B$776,C$191)+'СЕТ СН'!$F$15</f>
        <v>136.14580654</v>
      </c>
      <c r="D195" s="36">
        <f>SUMIFS(СВЦЭМ!$E$33:$E$776,СВЦЭМ!$A$33:$A$776,$A195,СВЦЭМ!$B$33:$B$776,D$191)+'СЕТ СН'!$F$15</f>
        <v>135.15359963</v>
      </c>
      <c r="E195" s="36">
        <f>SUMIFS(СВЦЭМ!$E$33:$E$776,СВЦЭМ!$A$33:$A$776,$A195,СВЦЭМ!$B$33:$B$776,E$191)+'СЕТ СН'!$F$15</f>
        <v>134.11388158</v>
      </c>
      <c r="F195" s="36">
        <f>SUMIFS(СВЦЭМ!$E$33:$E$776,СВЦЭМ!$A$33:$A$776,$A195,СВЦЭМ!$B$33:$B$776,F$191)+'СЕТ СН'!$F$15</f>
        <v>131.61569886000001</v>
      </c>
      <c r="G195" s="36">
        <f>SUMIFS(СВЦЭМ!$E$33:$E$776,СВЦЭМ!$A$33:$A$776,$A195,СВЦЭМ!$B$33:$B$776,G$191)+'СЕТ СН'!$F$15</f>
        <v>134.09052269</v>
      </c>
      <c r="H195" s="36">
        <f>SUMIFS(СВЦЭМ!$E$33:$E$776,СВЦЭМ!$A$33:$A$776,$A195,СВЦЭМ!$B$33:$B$776,H$191)+'СЕТ СН'!$F$15</f>
        <v>128.17405016000001</v>
      </c>
      <c r="I195" s="36">
        <f>SUMIFS(СВЦЭМ!$E$33:$E$776,СВЦЭМ!$A$33:$A$776,$A195,СВЦЭМ!$B$33:$B$776,I$191)+'СЕТ СН'!$F$15</f>
        <v>125.73988457999999</v>
      </c>
      <c r="J195" s="36">
        <f>SUMIFS(СВЦЭМ!$E$33:$E$776,СВЦЭМ!$A$33:$A$776,$A195,СВЦЭМ!$B$33:$B$776,J$191)+'СЕТ СН'!$F$15</f>
        <v>123.63363222</v>
      </c>
      <c r="K195" s="36">
        <f>SUMIFS(СВЦЭМ!$E$33:$E$776,СВЦЭМ!$A$33:$A$776,$A195,СВЦЭМ!$B$33:$B$776,K$191)+'СЕТ СН'!$F$15</f>
        <v>125.18876449</v>
      </c>
      <c r="L195" s="36">
        <f>SUMIFS(СВЦЭМ!$E$33:$E$776,СВЦЭМ!$A$33:$A$776,$A195,СВЦЭМ!$B$33:$B$776,L$191)+'СЕТ СН'!$F$15</f>
        <v>126.30880789</v>
      </c>
      <c r="M195" s="36">
        <f>SUMIFS(СВЦЭМ!$E$33:$E$776,СВЦЭМ!$A$33:$A$776,$A195,СВЦЭМ!$B$33:$B$776,M$191)+'СЕТ СН'!$F$15</f>
        <v>126.41236850999999</v>
      </c>
      <c r="N195" s="36">
        <f>SUMIFS(СВЦЭМ!$E$33:$E$776,СВЦЭМ!$A$33:$A$776,$A195,СВЦЭМ!$B$33:$B$776,N$191)+'СЕТ СН'!$F$15</f>
        <v>125.8032358</v>
      </c>
      <c r="O195" s="36">
        <f>SUMIFS(СВЦЭМ!$E$33:$E$776,СВЦЭМ!$A$33:$A$776,$A195,СВЦЭМ!$B$33:$B$776,O$191)+'СЕТ СН'!$F$15</f>
        <v>125.89011279</v>
      </c>
      <c r="P195" s="36">
        <f>SUMIFS(СВЦЭМ!$E$33:$E$776,СВЦЭМ!$A$33:$A$776,$A195,СВЦЭМ!$B$33:$B$776,P$191)+'СЕТ СН'!$F$15</f>
        <v>126.84327810000001</v>
      </c>
      <c r="Q195" s="36">
        <f>SUMIFS(СВЦЭМ!$E$33:$E$776,СВЦЭМ!$A$33:$A$776,$A195,СВЦЭМ!$B$33:$B$776,Q$191)+'СЕТ СН'!$F$15</f>
        <v>125.84112460999999</v>
      </c>
      <c r="R195" s="36">
        <f>SUMIFS(СВЦЭМ!$E$33:$E$776,СВЦЭМ!$A$33:$A$776,$A195,СВЦЭМ!$B$33:$B$776,R$191)+'СЕТ СН'!$F$15</f>
        <v>116.38673844</v>
      </c>
      <c r="S195" s="36">
        <f>SUMIFS(СВЦЭМ!$E$33:$E$776,СВЦЭМ!$A$33:$A$776,$A195,СВЦЭМ!$B$33:$B$776,S$191)+'СЕТ СН'!$F$15</f>
        <v>109.62739395</v>
      </c>
      <c r="T195" s="36">
        <f>SUMIFS(СВЦЭМ!$E$33:$E$776,СВЦЭМ!$A$33:$A$776,$A195,СВЦЭМ!$B$33:$B$776,T$191)+'СЕТ СН'!$F$15</f>
        <v>109.67070962</v>
      </c>
      <c r="U195" s="36">
        <f>SUMIFS(СВЦЭМ!$E$33:$E$776,СВЦЭМ!$A$33:$A$776,$A195,СВЦЭМ!$B$33:$B$776,U$191)+'СЕТ СН'!$F$15</f>
        <v>109.94112833</v>
      </c>
      <c r="V195" s="36">
        <f>SUMIFS(СВЦЭМ!$E$33:$E$776,СВЦЭМ!$A$33:$A$776,$A195,СВЦЭМ!$B$33:$B$776,V$191)+'СЕТ СН'!$F$15</f>
        <v>112.30651075</v>
      </c>
      <c r="W195" s="36">
        <f>SUMIFS(СВЦЭМ!$E$33:$E$776,СВЦЭМ!$A$33:$A$776,$A195,СВЦЭМ!$B$33:$B$776,W$191)+'СЕТ СН'!$F$15</f>
        <v>111.20075953</v>
      </c>
      <c r="X195" s="36">
        <f>SUMIFS(СВЦЭМ!$E$33:$E$776,СВЦЭМ!$A$33:$A$776,$A195,СВЦЭМ!$B$33:$B$776,X$191)+'СЕТ СН'!$F$15</f>
        <v>107.54773581000001</v>
      </c>
      <c r="Y195" s="36">
        <f>SUMIFS(СВЦЭМ!$E$33:$E$776,СВЦЭМ!$A$33:$A$776,$A195,СВЦЭМ!$B$33:$B$776,Y$191)+'СЕТ СН'!$F$15</f>
        <v>119.73371306999999</v>
      </c>
    </row>
    <row r="196" spans="1:25" ht="15.75" x14ac:dyDescent="0.2">
      <c r="A196" s="35">
        <f t="shared" si="5"/>
        <v>43713</v>
      </c>
      <c r="B196" s="36">
        <f>SUMIFS(СВЦЭМ!$E$33:$E$776,СВЦЭМ!$A$33:$A$776,$A196,СВЦЭМ!$B$33:$B$776,B$191)+'СЕТ СН'!$F$15</f>
        <v>137.02207733</v>
      </c>
      <c r="C196" s="36">
        <f>SUMIFS(СВЦЭМ!$E$33:$E$776,СВЦЭМ!$A$33:$A$776,$A196,СВЦЭМ!$B$33:$B$776,C$191)+'СЕТ СН'!$F$15</f>
        <v>135.60806463</v>
      </c>
      <c r="D196" s="36">
        <f>SUMIFS(СВЦЭМ!$E$33:$E$776,СВЦЭМ!$A$33:$A$776,$A196,СВЦЭМ!$B$33:$B$776,D$191)+'СЕТ СН'!$F$15</f>
        <v>134.85620096</v>
      </c>
      <c r="E196" s="36">
        <f>SUMIFS(СВЦЭМ!$E$33:$E$776,СВЦЭМ!$A$33:$A$776,$A196,СВЦЭМ!$B$33:$B$776,E$191)+'СЕТ СН'!$F$15</f>
        <v>136.7421588</v>
      </c>
      <c r="F196" s="36">
        <f>SUMIFS(СВЦЭМ!$E$33:$E$776,СВЦЭМ!$A$33:$A$776,$A196,СВЦЭМ!$B$33:$B$776,F$191)+'СЕТ СН'!$F$15</f>
        <v>134.79471296</v>
      </c>
      <c r="G196" s="36">
        <f>SUMIFS(СВЦЭМ!$E$33:$E$776,СВЦЭМ!$A$33:$A$776,$A196,СВЦЭМ!$B$33:$B$776,G$191)+'СЕТ СН'!$F$15</f>
        <v>136.1806464</v>
      </c>
      <c r="H196" s="36">
        <f>SUMIFS(СВЦЭМ!$E$33:$E$776,СВЦЭМ!$A$33:$A$776,$A196,СВЦЭМ!$B$33:$B$776,H$191)+'СЕТ СН'!$F$15</f>
        <v>134.69395259999999</v>
      </c>
      <c r="I196" s="36">
        <f>SUMIFS(СВЦЭМ!$E$33:$E$776,СВЦЭМ!$A$33:$A$776,$A196,СВЦЭМ!$B$33:$B$776,I$191)+'СЕТ СН'!$F$15</f>
        <v>123.62765908999999</v>
      </c>
      <c r="J196" s="36">
        <f>SUMIFS(СВЦЭМ!$E$33:$E$776,СВЦЭМ!$A$33:$A$776,$A196,СВЦЭМ!$B$33:$B$776,J$191)+'СЕТ СН'!$F$15</f>
        <v>124.73219478999999</v>
      </c>
      <c r="K196" s="36">
        <f>SUMIFS(СВЦЭМ!$E$33:$E$776,СВЦЭМ!$A$33:$A$776,$A196,СВЦЭМ!$B$33:$B$776,K$191)+'СЕТ СН'!$F$15</f>
        <v>127.56746557</v>
      </c>
      <c r="L196" s="36">
        <f>SUMIFS(СВЦЭМ!$E$33:$E$776,СВЦЭМ!$A$33:$A$776,$A196,СВЦЭМ!$B$33:$B$776,L$191)+'СЕТ СН'!$F$15</f>
        <v>128.93932845</v>
      </c>
      <c r="M196" s="36">
        <f>SUMIFS(СВЦЭМ!$E$33:$E$776,СВЦЭМ!$A$33:$A$776,$A196,СВЦЭМ!$B$33:$B$776,M$191)+'СЕТ СН'!$F$15</f>
        <v>127.77908459</v>
      </c>
      <c r="N196" s="36">
        <f>SUMIFS(СВЦЭМ!$E$33:$E$776,СВЦЭМ!$A$33:$A$776,$A196,СВЦЭМ!$B$33:$B$776,N$191)+'СЕТ СН'!$F$15</f>
        <v>125.78236403</v>
      </c>
      <c r="O196" s="36">
        <f>SUMIFS(СВЦЭМ!$E$33:$E$776,СВЦЭМ!$A$33:$A$776,$A196,СВЦЭМ!$B$33:$B$776,O$191)+'СЕТ СН'!$F$15</f>
        <v>126.3861994</v>
      </c>
      <c r="P196" s="36">
        <f>SUMIFS(СВЦЭМ!$E$33:$E$776,СВЦЭМ!$A$33:$A$776,$A196,СВЦЭМ!$B$33:$B$776,P$191)+'СЕТ СН'!$F$15</f>
        <v>126.69606695</v>
      </c>
      <c r="Q196" s="36">
        <f>SUMIFS(СВЦЭМ!$E$33:$E$776,СВЦЭМ!$A$33:$A$776,$A196,СВЦЭМ!$B$33:$B$776,Q$191)+'СЕТ СН'!$F$15</f>
        <v>123.41213989000001</v>
      </c>
      <c r="R196" s="36">
        <f>SUMIFS(СВЦЭМ!$E$33:$E$776,СВЦЭМ!$A$33:$A$776,$A196,СВЦЭМ!$B$33:$B$776,R$191)+'СЕТ СН'!$F$15</f>
        <v>115.17182427</v>
      </c>
      <c r="S196" s="36">
        <f>SUMIFS(СВЦЭМ!$E$33:$E$776,СВЦЭМ!$A$33:$A$776,$A196,СВЦЭМ!$B$33:$B$776,S$191)+'СЕТ СН'!$F$15</f>
        <v>111.11283588000001</v>
      </c>
      <c r="T196" s="36">
        <f>SUMIFS(СВЦЭМ!$E$33:$E$776,СВЦЭМ!$A$33:$A$776,$A196,СВЦЭМ!$B$33:$B$776,T$191)+'СЕТ СН'!$F$15</f>
        <v>116.92267857</v>
      </c>
      <c r="U196" s="36">
        <f>SUMIFS(СВЦЭМ!$E$33:$E$776,СВЦЭМ!$A$33:$A$776,$A196,СВЦЭМ!$B$33:$B$776,U$191)+'СЕТ СН'!$F$15</f>
        <v>112.24094033</v>
      </c>
      <c r="V196" s="36">
        <f>SUMIFS(СВЦЭМ!$E$33:$E$776,СВЦЭМ!$A$33:$A$776,$A196,СВЦЭМ!$B$33:$B$776,V$191)+'СЕТ СН'!$F$15</f>
        <v>113.31324506999999</v>
      </c>
      <c r="W196" s="36">
        <f>SUMIFS(СВЦЭМ!$E$33:$E$776,СВЦЭМ!$A$33:$A$776,$A196,СВЦЭМ!$B$33:$B$776,W$191)+'СЕТ СН'!$F$15</f>
        <v>110.99853975000001</v>
      </c>
      <c r="X196" s="36">
        <f>SUMIFS(СВЦЭМ!$E$33:$E$776,СВЦЭМ!$A$33:$A$776,$A196,СВЦЭМ!$B$33:$B$776,X$191)+'СЕТ СН'!$F$15</f>
        <v>105.48206759</v>
      </c>
      <c r="Y196" s="36">
        <f>SUMIFS(СВЦЭМ!$E$33:$E$776,СВЦЭМ!$A$33:$A$776,$A196,СВЦЭМ!$B$33:$B$776,Y$191)+'СЕТ СН'!$F$15</f>
        <v>112.34911585</v>
      </c>
    </row>
    <row r="197" spans="1:25" ht="15.75" x14ac:dyDescent="0.2">
      <c r="A197" s="35">
        <f t="shared" si="5"/>
        <v>43714</v>
      </c>
      <c r="B197" s="36">
        <f>SUMIFS(СВЦЭМ!$E$33:$E$776,СВЦЭМ!$A$33:$A$776,$A197,СВЦЭМ!$B$33:$B$776,B$191)+'СЕТ СН'!$F$15</f>
        <v>115.12251473000001</v>
      </c>
      <c r="C197" s="36">
        <f>SUMIFS(СВЦЭМ!$E$33:$E$776,СВЦЭМ!$A$33:$A$776,$A197,СВЦЭМ!$B$33:$B$776,C$191)+'СЕТ СН'!$F$15</f>
        <v>129.00717574999999</v>
      </c>
      <c r="D197" s="36">
        <f>SUMIFS(СВЦЭМ!$E$33:$E$776,СВЦЭМ!$A$33:$A$776,$A197,СВЦЭМ!$B$33:$B$776,D$191)+'СЕТ СН'!$F$15</f>
        <v>139.02286237000001</v>
      </c>
      <c r="E197" s="36">
        <f>SUMIFS(СВЦЭМ!$E$33:$E$776,СВЦЭМ!$A$33:$A$776,$A197,СВЦЭМ!$B$33:$B$776,E$191)+'СЕТ СН'!$F$15</f>
        <v>146.47305772999999</v>
      </c>
      <c r="F197" s="36">
        <f>SUMIFS(СВЦЭМ!$E$33:$E$776,СВЦЭМ!$A$33:$A$776,$A197,СВЦЭМ!$B$33:$B$776,F$191)+'СЕТ СН'!$F$15</f>
        <v>145.77588216999999</v>
      </c>
      <c r="G197" s="36">
        <f>SUMIFS(СВЦЭМ!$E$33:$E$776,СВЦЭМ!$A$33:$A$776,$A197,СВЦЭМ!$B$33:$B$776,G$191)+'СЕТ СН'!$F$15</f>
        <v>142.76623035</v>
      </c>
      <c r="H197" s="36">
        <f>SUMIFS(СВЦЭМ!$E$33:$E$776,СВЦЭМ!$A$33:$A$776,$A197,СВЦЭМ!$B$33:$B$776,H$191)+'СЕТ СН'!$F$15</f>
        <v>134.16817627</v>
      </c>
      <c r="I197" s="36">
        <f>SUMIFS(СВЦЭМ!$E$33:$E$776,СВЦЭМ!$A$33:$A$776,$A197,СВЦЭМ!$B$33:$B$776,I$191)+'СЕТ СН'!$F$15</f>
        <v>127.45934855</v>
      </c>
      <c r="J197" s="36">
        <f>SUMIFS(СВЦЭМ!$E$33:$E$776,СВЦЭМ!$A$33:$A$776,$A197,СВЦЭМ!$B$33:$B$776,J$191)+'СЕТ СН'!$F$15</f>
        <v>120.50180893</v>
      </c>
      <c r="K197" s="36">
        <f>SUMIFS(СВЦЭМ!$E$33:$E$776,СВЦЭМ!$A$33:$A$776,$A197,СВЦЭМ!$B$33:$B$776,K$191)+'СЕТ СН'!$F$15</f>
        <v>116.12412763</v>
      </c>
      <c r="L197" s="36">
        <f>SUMIFS(СВЦЭМ!$E$33:$E$776,СВЦЭМ!$A$33:$A$776,$A197,СВЦЭМ!$B$33:$B$776,L$191)+'СЕТ СН'!$F$15</f>
        <v>118.59926833999999</v>
      </c>
      <c r="M197" s="36">
        <f>SUMIFS(СВЦЭМ!$E$33:$E$776,СВЦЭМ!$A$33:$A$776,$A197,СВЦЭМ!$B$33:$B$776,M$191)+'СЕТ СН'!$F$15</f>
        <v>113.39533953999999</v>
      </c>
      <c r="N197" s="36">
        <f>SUMIFS(СВЦЭМ!$E$33:$E$776,СВЦЭМ!$A$33:$A$776,$A197,СВЦЭМ!$B$33:$B$776,N$191)+'СЕТ СН'!$F$15</f>
        <v>112.96378417</v>
      </c>
      <c r="O197" s="36">
        <f>SUMIFS(СВЦЭМ!$E$33:$E$776,СВЦЭМ!$A$33:$A$776,$A197,СВЦЭМ!$B$33:$B$776,O$191)+'СЕТ СН'!$F$15</f>
        <v>113.37513439</v>
      </c>
      <c r="P197" s="36">
        <f>SUMIFS(СВЦЭМ!$E$33:$E$776,СВЦЭМ!$A$33:$A$776,$A197,СВЦЭМ!$B$33:$B$776,P$191)+'СЕТ СН'!$F$15</f>
        <v>118.31929641000001</v>
      </c>
      <c r="Q197" s="36">
        <f>SUMIFS(СВЦЭМ!$E$33:$E$776,СВЦЭМ!$A$33:$A$776,$A197,СВЦЭМ!$B$33:$B$776,Q$191)+'СЕТ СН'!$F$15</f>
        <v>116.80522752</v>
      </c>
      <c r="R197" s="36">
        <f>SUMIFS(СВЦЭМ!$E$33:$E$776,СВЦЭМ!$A$33:$A$776,$A197,СВЦЭМ!$B$33:$B$776,R$191)+'СЕТ СН'!$F$15</f>
        <v>109.92114749</v>
      </c>
      <c r="S197" s="36">
        <f>SUMIFS(СВЦЭМ!$E$33:$E$776,СВЦЭМ!$A$33:$A$776,$A197,СВЦЭМ!$B$33:$B$776,S$191)+'СЕТ СН'!$F$15</f>
        <v>104.10141788</v>
      </c>
      <c r="T197" s="36">
        <f>SUMIFS(СВЦЭМ!$E$33:$E$776,СВЦЭМ!$A$33:$A$776,$A197,СВЦЭМ!$B$33:$B$776,T$191)+'СЕТ СН'!$F$15</f>
        <v>104.14153485999999</v>
      </c>
      <c r="U197" s="36">
        <f>SUMIFS(СВЦЭМ!$E$33:$E$776,СВЦЭМ!$A$33:$A$776,$A197,СВЦЭМ!$B$33:$B$776,U$191)+'СЕТ СН'!$F$15</f>
        <v>104.59332757999999</v>
      </c>
      <c r="V197" s="36">
        <f>SUMIFS(СВЦЭМ!$E$33:$E$776,СВЦЭМ!$A$33:$A$776,$A197,СВЦЭМ!$B$33:$B$776,V$191)+'СЕТ СН'!$F$15</f>
        <v>107.95019705999999</v>
      </c>
      <c r="W197" s="36">
        <f>SUMIFS(СВЦЭМ!$E$33:$E$776,СВЦЭМ!$A$33:$A$776,$A197,СВЦЭМ!$B$33:$B$776,W$191)+'СЕТ СН'!$F$15</f>
        <v>106.21322984</v>
      </c>
      <c r="X197" s="36">
        <f>SUMIFS(СВЦЭМ!$E$33:$E$776,СВЦЭМ!$A$33:$A$776,$A197,СВЦЭМ!$B$33:$B$776,X$191)+'СЕТ СН'!$F$15</f>
        <v>104.81918999</v>
      </c>
      <c r="Y197" s="36">
        <f>SUMIFS(СВЦЭМ!$E$33:$E$776,СВЦЭМ!$A$33:$A$776,$A197,СВЦЭМ!$B$33:$B$776,Y$191)+'СЕТ СН'!$F$15</f>
        <v>117.75599391</v>
      </c>
    </row>
    <row r="198" spans="1:25" ht="15.75" x14ac:dyDescent="0.2">
      <c r="A198" s="35">
        <f t="shared" si="5"/>
        <v>43715</v>
      </c>
      <c r="B198" s="36">
        <f>SUMIFS(СВЦЭМ!$E$33:$E$776,СВЦЭМ!$A$33:$A$776,$A198,СВЦЭМ!$B$33:$B$776,B$191)+'СЕТ СН'!$F$15</f>
        <v>123.89854278</v>
      </c>
      <c r="C198" s="36">
        <f>SUMIFS(СВЦЭМ!$E$33:$E$776,СВЦЭМ!$A$33:$A$776,$A198,СВЦЭМ!$B$33:$B$776,C$191)+'СЕТ СН'!$F$15</f>
        <v>131.73751013</v>
      </c>
      <c r="D198" s="36">
        <f>SUMIFS(СВЦЭМ!$E$33:$E$776,СВЦЭМ!$A$33:$A$776,$A198,СВЦЭМ!$B$33:$B$776,D$191)+'СЕТ СН'!$F$15</f>
        <v>136.04210757000001</v>
      </c>
      <c r="E198" s="36">
        <f>SUMIFS(СВЦЭМ!$E$33:$E$776,СВЦЭМ!$A$33:$A$776,$A198,СВЦЭМ!$B$33:$B$776,E$191)+'СЕТ СН'!$F$15</f>
        <v>138.14640618000001</v>
      </c>
      <c r="F198" s="36">
        <f>SUMIFS(СВЦЭМ!$E$33:$E$776,СВЦЭМ!$A$33:$A$776,$A198,СВЦЭМ!$B$33:$B$776,F$191)+'СЕТ СН'!$F$15</f>
        <v>139.05993033999999</v>
      </c>
      <c r="G198" s="36">
        <f>SUMIFS(СВЦЭМ!$E$33:$E$776,СВЦЭМ!$A$33:$A$776,$A198,СВЦЭМ!$B$33:$B$776,G$191)+'СЕТ СН'!$F$15</f>
        <v>139.66791817999999</v>
      </c>
      <c r="H198" s="36">
        <f>SUMIFS(СВЦЭМ!$E$33:$E$776,СВЦЭМ!$A$33:$A$776,$A198,СВЦЭМ!$B$33:$B$776,H$191)+'СЕТ СН'!$F$15</f>
        <v>132.22455724</v>
      </c>
      <c r="I198" s="36">
        <f>SUMIFS(СВЦЭМ!$E$33:$E$776,СВЦЭМ!$A$33:$A$776,$A198,СВЦЭМ!$B$33:$B$776,I$191)+'СЕТ СН'!$F$15</f>
        <v>122.55251298</v>
      </c>
      <c r="J198" s="36">
        <f>SUMIFS(СВЦЭМ!$E$33:$E$776,СВЦЭМ!$A$33:$A$776,$A198,СВЦЭМ!$B$33:$B$776,J$191)+'СЕТ СН'!$F$15</f>
        <v>115.18093046</v>
      </c>
      <c r="K198" s="36">
        <f>SUMIFS(СВЦЭМ!$E$33:$E$776,СВЦЭМ!$A$33:$A$776,$A198,СВЦЭМ!$B$33:$B$776,K$191)+'СЕТ СН'!$F$15</f>
        <v>115.18238857</v>
      </c>
      <c r="L198" s="36">
        <f>SUMIFS(СВЦЭМ!$E$33:$E$776,СВЦЭМ!$A$33:$A$776,$A198,СВЦЭМ!$B$33:$B$776,L$191)+'СЕТ СН'!$F$15</f>
        <v>120.35350390000001</v>
      </c>
      <c r="M198" s="36">
        <f>SUMIFS(СВЦЭМ!$E$33:$E$776,СВЦЭМ!$A$33:$A$776,$A198,СВЦЭМ!$B$33:$B$776,M$191)+'СЕТ СН'!$F$15</f>
        <v>112.69187683</v>
      </c>
      <c r="N198" s="36">
        <f>SUMIFS(СВЦЭМ!$E$33:$E$776,СВЦЭМ!$A$33:$A$776,$A198,СВЦЭМ!$B$33:$B$776,N$191)+'СЕТ СН'!$F$15</f>
        <v>121.54756174000001</v>
      </c>
      <c r="O198" s="36">
        <f>SUMIFS(СВЦЭМ!$E$33:$E$776,СВЦЭМ!$A$33:$A$776,$A198,СВЦЭМ!$B$33:$B$776,O$191)+'СЕТ СН'!$F$15</f>
        <v>116.06019684</v>
      </c>
      <c r="P198" s="36">
        <f>SUMIFS(СВЦЭМ!$E$33:$E$776,СВЦЭМ!$A$33:$A$776,$A198,СВЦЭМ!$B$33:$B$776,P$191)+'СЕТ СН'!$F$15</f>
        <v>116.10051842999999</v>
      </c>
      <c r="Q198" s="36">
        <f>SUMIFS(СВЦЭМ!$E$33:$E$776,СВЦЭМ!$A$33:$A$776,$A198,СВЦЭМ!$B$33:$B$776,Q$191)+'СЕТ СН'!$F$15</f>
        <v>115.68456471</v>
      </c>
      <c r="R198" s="36">
        <f>SUMIFS(СВЦЭМ!$E$33:$E$776,СВЦЭМ!$A$33:$A$776,$A198,СВЦЭМ!$B$33:$B$776,R$191)+'СЕТ СН'!$F$15</f>
        <v>108.27450315999999</v>
      </c>
      <c r="S198" s="36">
        <f>SUMIFS(СВЦЭМ!$E$33:$E$776,СВЦЭМ!$A$33:$A$776,$A198,СВЦЭМ!$B$33:$B$776,S$191)+'СЕТ СН'!$F$15</f>
        <v>103.40178136</v>
      </c>
      <c r="T198" s="36">
        <f>SUMIFS(СВЦЭМ!$E$33:$E$776,СВЦЭМ!$A$33:$A$776,$A198,СВЦЭМ!$B$33:$B$776,T$191)+'СЕТ СН'!$F$15</f>
        <v>103.632347</v>
      </c>
      <c r="U198" s="36">
        <f>SUMIFS(СВЦЭМ!$E$33:$E$776,СВЦЭМ!$A$33:$A$776,$A198,СВЦЭМ!$B$33:$B$776,U$191)+'СЕТ СН'!$F$15</f>
        <v>104.18282535</v>
      </c>
      <c r="V198" s="36">
        <f>SUMIFS(СВЦЭМ!$E$33:$E$776,СВЦЭМ!$A$33:$A$776,$A198,СВЦЭМ!$B$33:$B$776,V$191)+'СЕТ СН'!$F$15</f>
        <v>106.97065942</v>
      </c>
      <c r="W198" s="36">
        <f>SUMIFS(СВЦЭМ!$E$33:$E$776,СВЦЭМ!$A$33:$A$776,$A198,СВЦЭМ!$B$33:$B$776,W$191)+'СЕТ СН'!$F$15</f>
        <v>106.15191449</v>
      </c>
      <c r="X198" s="36">
        <f>SUMIFS(СВЦЭМ!$E$33:$E$776,СВЦЭМ!$A$33:$A$776,$A198,СВЦЭМ!$B$33:$B$776,X$191)+'СЕТ СН'!$F$15</f>
        <v>102.42181259</v>
      </c>
      <c r="Y198" s="36">
        <f>SUMIFS(СВЦЭМ!$E$33:$E$776,СВЦЭМ!$A$33:$A$776,$A198,СВЦЭМ!$B$33:$B$776,Y$191)+'СЕТ СН'!$F$15</f>
        <v>115.38515139</v>
      </c>
    </row>
    <row r="199" spans="1:25" ht="15.75" x14ac:dyDescent="0.2">
      <c r="A199" s="35">
        <f t="shared" si="5"/>
        <v>43716</v>
      </c>
      <c r="B199" s="36">
        <f>SUMIFS(СВЦЭМ!$E$33:$E$776,СВЦЭМ!$A$33:$A$776,$A199,СВЦЭМ!$B$33:$B$776,B$191)+'СЕТ СН'!$F$15</f>
        <v>124.24226237000001</v>
      </c>
      <c r="C199" s="36">
        <f>SUMIFS(СВЦЭМ!$E$33:$E$776,СВЦЭМ!$A$33:$A$776,$A199,СВЦЭМ!$B$33:$B$776,C$191)+'СЕТ СН'!$F$15</f>
        <v>130.41024055</v>
      </c>
      <c r="D199" s="36">
        <f>SUMIFS(СВЦЭМ!$E$33:$E$776,СВЦЭМ!$A$33:$A$776,$A199,СВЦЭМ!$B$33:$B$776,D$191)+'СЕТ СН'!$F$15</f>
        <v>133.51129924</v>
      </c>
      <c r="E199" s="36">
        <f>SUMIFS(СВЦЭМ!$E$33:$E$776,СВЦЭМ!$A$33:$A$776,$A199,СВЦЭМ!$B$33:$B$776,E$191)+'СЕТ СН'!$F$15</f>
        <v>135.76100882</v>
      </c>
      <c r="F199" s="36">
        <f>SUMIFS(СВЦЭМ!$E$33:$E$776,СВЦЭМ!$A$33:$A$776,$A199,СВЦЭМ!$B$33:$B$776,F$191)+'СЕТ СН'!$F$15</f>
        <v>136.21738922</v>
      </c>
      <c r="G199" s="36">
        <f>SUMIFS(СВЦЭМ!$E$33:$E$776,СВЦЭМ!$A$33:$A$776,$A199,СВЦЭМ!$B$33:$B$776,G$191)+'СЕТ СН'!$F$15</f>
        <v>135.62382596</v>
      </c>
      <c r="H199" s="36">
        <f>SUMIFS(СВЦЭМ!$E$33:$E$776,СВЦЭМ!$A$33:$A$776,$A199,СВЦЭМ!$B$33:$B$776,H$191)+'СЕТ СН'!$F$15</f>
        <v>131.37234101999999</v>
      </c>
      <c r="I199" s="36">
        <f>SUMIFS(СВЦЭМ!$E$33:$E$776,СВЦЭМ!$A$33:$A$776,$A199,СВЦЭМ!$B$33:$B$776,I$191)+'СЕТ СН'!$F$15</f>
        <v>127.40091941999999</v>
      </c>
      <c r="J199" s="36">
        <f>SUMIFS(СВЦЭМ!$E$33:$E$776,СВЦЭМ!$A$33:$A$776,$A199,СВЦЭМ!$B$33:$B$776,J$191)+'СЕТ СН'!$F$15</f>
        <v>123.68441681</v>
      </c>
      <c r="K199" s="36">
        <f>SUMIFS(СВЦЭМ!$E$33:$E$776,СВЦЭМ!$A$33:$A$776,$A199,СВЦЭМ!$B$33:$B$776,K$191)+'СЕТ СН'!$F$15</f>
        <v>118.65965915</v>
      </c>
      <c r="L199" s="36">
        <f>SUMIFS(СВЦЭМ!$E$33:$E$776,СВЦЭМ!$A$33:$A$776,$A199,СВЦЭМ!$B$33:$B$776,L$191)+'СЕТ СН'!$F$15</f>
        <v>118.8684973</v>
      </c>
      <c r="M199" s="36">
        <f>SUMIFS(СВЦЭМ!$E$33:$E$776,СВЦЭМ!$A$33:$A$776,$A199,СВЦЭМ!$B$33:$B$776,M$191)+'СЕТ СН'!$F$15</f>
        <v>114.12437083</v>
      </c>
      <c r="N199" s="36">
        <f>SUMIFS(СВЦЭМ!$E$33:$E$776,СВЦЭМ!$A$33:$A$776,$A199,СВЦЭМ!$B$33:$B$776,N$191)+'СЕТ СН'!$F$15</f>
        <v>115.62651203</v>
      </c>
      <c r="O199" s="36">
        <f>SUMIFS(СВЦЭМ!$E$33:$E$776,СВЦЭМ!$A$33:$A$776,$A199,СВЦЭМ!$B$33:$B$776,O$191)+'СЕТ СН'!$F$15</f>
        <v>116.44393774</v>
      </c>
      <c r="P199" s="36">
        <f>SUMIFS(СВЦЭМ!$E$33:$E$776,СВЦЭМ!$A$33:$A$776,$A199,СВЦЭМ!$B$33:$B$776,P$191)+'СЕТ СН'!$F$15</f>
        <v>115.92695836</v>
      </c>
      <c r="Q199" s="36">
        <f>SUMIFS(СВЦЭМ!$E$33:$E$776,СВЦЭМ!$A$33:$A$776,$A199,СВЦЭМ!$B$33:$B$776,Q$191)+'СЕТ СН'!$F$15</f>
        <v>117.51182583000001</v>
      </c>
      <c r="R199" s="36">
        <f>SUMIFS(СВЦЭМ!$E$33:$E$776,СВЦЭМ!$A$33:$A$776,$A199,СВЦЭМ!$B$33:$B$776,R$191)+'СЕТ СН'!$F$15</f>
        <v>109.58010899</v>
      </c>
      <c r="S199" s="36">
        <f>SUMIFS(СВЦЭМ!$E$33:$E$776,СВЦЭМ!$A$33:$A$776,$A199,СВЦЭМ!$B$33:$B$776,S$191)+'СЕТ СН'!$F$15</f>
        <v>102.90633595</v>
      </c>
      <c r="T199" s="36">
        <f>SUMIFS(СВЦЭМ!$E$33:$E$776,СВЦЭМ!$A$33:$A$776,$A199,СВЦЭМ!$B$33:$B$776,T$191)+'СЕТ СН'!$F$15</f>
        <v>104.14846479000001</v>
      </c>
      <c r="U199" s="36">
        <f>SUMIFS(СВЦЭМ!$E$33:$E$776,СВЦЭМ!$A$33:$A$776,$A199,СВЦЭМ!$B$33:$B$776,U$191)+'СЕТ СН'!$F$15</f>
        <v>106.28695612999999</v>
      </c>
      <c r="V199" s="36">
        <f>SUMIFS(СВЦЭМ!$E$33:$E$776,СВЦЭМ!$A$33:$A$776,$A199,СВЦЭМ!$B$33:$B$776,V$191)+'СЕТ СН'!$F$15</f>
        <v>110.55564336</v>
      </c>
      <c r="W199" s="36">
        <f>SUMIFS(СВЦЭМ!$E$33:$E$776,СВЦЭМ!$A$33:$A$776,$A199,СВЦЭМ!$B$33:$B$776,W$191)+'СЕТ СН'!$F$15</f>
        <v>109.2813046</v>
      </c>
      <c r="X199" s="36">
        <f>SUMIFS(СВЦЭМ!$E$33:$E$776,СВЦЭМ!$A$33:$A$776,$A199,СВЦЭМ!$B$33:$B$776,X$191)+'СЕТ СН'!$F$15</f>
        <v>101.24436138999999</v>
      </c>
      <c r="Y199" s="36">
        <f>SUMIFS(СВЦЭМ!$E$33:$E$776,СВЦЭМ!$A$33:$A$776,$A199,СВЦЭМ!$B$33:$B$776,Y$191)+'СЕТ СН'!$F$15</f>
        <v>105.65451913</v>
      </c>
    </row>
    <row r="200" spans="1:25" ht="15.75" x14ac:dyDescent="0.2">
      <c r="A200" s="35">
        <f t="shared" si="5"/>
        <v>43717</v>
      </c>
      <c r="B200" s="36">
        <f>SUMIFS(СВЦЭМ!$E$33:$E$776,СВЦЭМ!$A$33:$A$776,$A200,СВЦЭМ!$B$33:$B$776,B$191)+'СЕТ СН'!$F$15</f>
        <v>117.87763784000001</v>
      </c>
      <c r="C200" s="36">
        <f>SUMIFS(СВЦЭМ!$E$33:$E$776,СВЦЭМ!$A$33:$A$776,$A200,СВЦЭМ!$B$33:$B$776,C$191)+'СЕТ СН'!$F$15</f>
        <v>134.52913305999999</v>
      </c>
      <c r="D200" s="36">
        <f>SUMIFS(СВЦЭМ!$E$33:$E$776,СВЦЭМ!$A$33:$A$776,$A200,СВЦЭМ!$B$33:$B$776,D$191)+'СЕТ СН'!$F$15</f>
        <v>138.04377654000001</v>
      </c>
      <c r="E200" s="36">
        <f>SUMIFS(СВЦЭМ!$E$33:$E$776,СВЦЭМ!$A$33:$A$776,$A200,СВЦЭМ!$B$33:$B$776,E$191)+'СЕТ СН'!$F$15</f>
        <v>142.09495776</v>
      </c>
      <c r="F200" s="36">
        <f>SUMIFS(СВЦЭМ!$E$33:$E$776,СВЦЭМ!$A$33:$A$776,$A200,СВЦЭМ!$B$33:$B$776,F$191)+'СЕТ СН'!$F$15</f>
        <v>142.55290083</v>
      </c>
      <c r="G200" s="36">
        <f>SUMIFS(СВЦЭМ!$E$33:$E$776,СВЦЭМ!$A$33:$A$776,$A200,СВЦЭМ!$B$33:$B$776,G$191)+'СЕТ СН'!$F$15</f>
        <v>141.17877462999999</v>
      </c>
      <c r="H200" s="36">
        <f>SUMIFS(СВЦЭМ!$E$33:$E$776,СВЦЭМ!$A$33:$A$776,$A200,СВЦЭМ!$B$33:$B$776,H$191)+'СЕТ СН'!$F$15</f>
        <v>129.29553174</v>
      </c>
      <c r="I200" s="36">
        <f>SUMIFS(СВЦЭМ!$E$33:$E$776,СВЦЭМ!$A$33:$A$776,$A200,СВЦЭМ!$B$33:$B$776,I$191)+'СЕТ СН'!$F$15</f>
        <v>119.17382462</v>
      </c>
      <c r="J200" s="36">
        <f>SUMIFS(СВЦЭМ!$E$33:$E$776,СВЦЭМ!$A$33:$A$776,$A200,СВЦЭМ!$B$33:$B$776,J$191)+'СЕТ СН'!$F$15</f>
        <v>109.70485167</v>
      </c>
      <c r="K200" s="36">
        <f>SUMIFS(СВЦЭМ!$E$33:$E$776,СВЦЭМ!$A$33:$A$776,$A200,СВЦЭМ!$B$33:$B$776,K$191)+'СЕТ СН'!$F$15</f>
        <v>105.54212984</v>
      </c>
      <c r="L200" s="36">
        <f>SUMIFS(СВЦЭМ!$E$33:$E$776,СВЦЭМ!$A$33:$A$776,$A200,СВЦЭМ!$B$33:$B$776,L$191)+'СЕТ СН'!$F$15</f>
        <v>105.045085</v>
      </c>
      <c r="M200" s="36">
        <f>SUMIFS(СВЦЭМ!$E$33:$E$776,СВЦЭМ!$A$33:$A$776,$A200,СВЦЭМ!$B$33:$B$776,M$191)+'СЕТ СН'!$F$15</f>
        <v>104.08678111</v>
      </c>
      <c r="N200" s="36">
        <f>SUMIFS(СВЦЭМ!$E$33:$E$776,СВЦЭМ!$A$33:$A$776,$A200,СВЦЭМ!$B$33:$B$776,N$191)+'СЕТ СН'!$F$15</f>
        <v>104.96885337000001</v>
      </c>
      <c r="O200" s="36">
        <f>SUMIFS(СВЦЭМ!$E$33:$E$776,СВЦЭМ!$A$33:$A$776,$A200,СВЦЭМ!$B$33:$B$776,O$191)+'СЕТ СН'!$F$15</f>
        <v>105.70574646</v>
      </c>
      <c r="P200" s="36">
        <f>SUMIFS(СВЦЭМ!$E$33:$E$776,СВЦЭМ!$A$33:$A$776,$A200,СВЦЭМ!$B$33:$B$776,P$191)+'СЕТ СН'!$F$15</f>
        <v>106.563007</v>
      </c>
      <c r="Q200" s="36">
        <f>SUMIFS(СВЦЭМ!$E$33:$E$776,СВЦЭМ!$A$33:$A$776,$A200,СВЦЭМ!$B$33:$B$776,Q$191)+'СЕТ СН'!$F$15</f>
        <v>107.77174832</v>
      </c>
      <c r="R200" s="36">
        <f>SUMIFS(СВЦЭМ!$E$33:$E$776,СВЦЭМ!$A$33:$A$776,$A200,СВЦЭМ!$B$33:$B$776,R$191)+'СЕТ СН'!$F$15</f>
        <v>106.89670031</v>
      </c>
      <c r="S200" s="36">
        <f>SUMIFS(СВЦЭМ!$E$33:$E$776,СВЦЭМ!$A$33:$A$776,$A200,СВЦЭМ!$B$33:$B$776,S$191)+'СЕТ СН'!$F$15</f>
        <v>106.86223968</v>
      </c>
      <c r="T200" s="36">
        <f>SUMIFS(СВЦЭМ!$E$33:$E$776,СВЦЭМ!$A$33:$A$776,$A200,СВЦЭМ!$B$33:$B$776,T$191)+'СЕТ СН'!$F$15</f>
        <v>104.68625878</v>
      </c>
      <c r="U200" s="36">
        <f>SUMIFS(СВЦЭМ!$E$33:$E$776,СВЦЭМ!$A$33:$A$776,$A200,СВЦЭМ!$B$33:$B$776,U$191)+'СЕТ СН'!$F$15</f>
        <v>105.65557204</v>
      </c>
      <c r="V200" s="36">
        <f>SUMIFS(СВЦЭМ!$E$33:$E$776,СВЦЭМ!$A$33:$A$776,$A200,СВЦЭМ!$B$33:$B$776,V$191)+'СЕТ СН'!$F$15</f>
        <v>109.23273983999999</v>
      </c>
      <c r="W200" s="36">
        <f>SUMIFS(СВЦЭМ!$E$33:$E$776,СВЦЭМ!$A$33:$A$776,$A200,СВЦЭМ!$B$33:$B$776,W$191)+'СЕТ СН'!$F$15</f>
        <v>107.68682132000001</v>
      </c>
      <c r="X200" s="36">
        <f>SUMIFS(СВЦЭМ!$E$33:$E$776,СВЦЭМ!$A$33:$A$776,$A200,СВЦЭМ!$B$33:$B$776,X$191)+'СЕТ СН'!$F$15</f>
        <v>105.61437243</v>
      </c>
      <c r="Y200" s="36">
        <f>SUMIFS(СВЦЭМ!$E$33:$E$776,СВЦЭМ!$A$33:$A$776,$A200,СВЦЭМ!$B$33:$B$776,Y$191)+'СЕТ СН'!$F$15</f>
        <v>112.67422731000001</v>
      </c>
    </row>
    <row r="201" spans="1:25" ht="15.75" x14ac:dyDescent="0.2">
      <c r="A201" s="35">
        <f t="shared" si="5"/>
        <v>43718</v>
      </c>
      <c r="B201" s="36">
        <f>SUMIFS(СВЦЭМ!$E$33:$E$776,СВЦЭМ!$A$33:$A$776,$A201,СВЦЭМ!$B$33:$B$776,B$191)+'СЕТ СН'!$F$15</f>
        <v>121.37157173</v>
      </c>
      <c r="C201" s="36">
        <f>SUMIFS(СВЦЭМ!$E$33:$E$776,СВЦЭМ!$A$33:$A$776,$A201,СВЦЭМ!$B$33:$B$776,C$191)+'СЕТ СН'!$F$15</f>
        <v>125.67377707999999</v>
      </c>
      <c r="D201" s="36">
        <f>SUMIFS(СВЦЭМ!$E$33:$E$776,СВЦЭМ!$A$33:$A$776,$A201,СВЦЭМ!$B$33:$B$776,D$191)+'СЕТ СН'!$F$15</f>
        <v>128.67420906999999</v>
      </c>
      <c r="E201" s="36">
        <f>SUMIFS(СВЦЭМ!$E$33:$E$776,СВЦЭМ!$A$33:$A$776,$A201,СВЦЭМ!$B$33:$B$776,E$191)+'СЕТ СН'!$F$15</f>
        <v>129.27725042</v>
      </c>
      <c r="F201" s="36">
        <f>SUMIFS(СВЦЭМ!$E$33:$E$776,СВЦЭМ!$A$33:$A$776,$A201,СВЦЭМ!$B$33:$B$776,F$191)+'СЕТ СН'!$F$15</f>
        <v>127.3172282</v>
      </c>
      <c r="G201" s="36">
        <f>SUMIFS(СВЦЭМ!$E$33:$E$776,СВЦЭМ!$A$33:$A$776,$A201,СВЦЭМ!$B$33:$B$776,G$191)+'СЕТ СН'!$F$15</f>
        <v>126.67130410999999</v>
      </c>
      <c r="H201" s="36">
        <f>SUMIFS(СВЦЭМ!$E$33:$E$776,СВЦЭМ!$A$33:$A$776,$A201,СВЦЭМ!$B$33:$B$776,H$191)+'СЕТ СН'!$F$15</f>
        <v>122.24223344000001</v>
      </c>
      <c r="I201" s="36">
        <f>SUMIFS(СВЦЭМ!$E$33:$E$776,СВЦЭМ!$A$33:$A$776,$A201,СВЦЭМ!$B$33:$B$776,I$191)+'СЕТ СН'!$F$15</f>
        <v>120.30126694</v>
      </c>
      <c r="J201" s="36">
        <f>SUMIFS(СВЦЭМ!$E$33:$E$776,СВЦЭМ!$A$33:$A$776,$A201,СВЦЭМ!$B$33:$B$776,J$191)+'СЕТ СН'!$F$15</f>
        <v>124.66805152000001</v>
      </c>
      <c r="K201" s="36">
        <f>SUMIFS(СВЦЭМ!$E$33:$E$776,СВЦЭМ!$A$33:$A$776,$A201,СВЦЭМ!$B$33:$B$776,K$191)+'СЕТ СН'!$F$15</f>
        <v>124.90822915</v>
      </c>
      <c r="L201" s="36">
        <f>SUMIFS(СВЦЭМ!$E$33:$E$776,СВЦЭМ!$A$33:$A$776,$A201,СВЦЭМ!$B$33:$B$776,L$191)+'СЕТ СН'!$F$15</f>
        <v>127.1162291</v>
      </c>
      <c r="M201" s="36">
        <f>SUMIFS(СВЦЭМ!$E$33:$E$776,СВЦЭМ!$A$33:$A$776,$A201,СВЦЭМ!$B$33:$B$776,M$191)+'СЕТ СН'!$F$15</f>
        <v>125.73056901</v>
      </c>
      <c r="N201" s="36">
        <f>SUMIFS(СВЦЭМ!$E$33:$E$776,СВЦЭМ!$A$33:$A$776,$A201,СВЦЭМ!$B$33:$B$776,N$191)+'СЕТ СН'!$F$15</f>
        <v>124.75996533999999</v>
      </c>
      <c r="O201" s="36">
        <f>SUMIFS(СВЦЭМ!$E$33:$E$776,СВЦЭМ!$A$33:$A$776,$A201,СВЦЭМ!$B$33:$B$776,O$191)+'СЕТ СН'!$F$15</f>
        <v>124.77002363</v>
      </c>
      <c r="P201" s="36">
        <f>SUMIFS(СВЦЭМ!$E$33:$E$776,СВЦЭМ!$A$33:$A$776,$A201,СВЦЭМ!$B$33:$B$776,P$191)+'СЕТ СН'!$F$15</f>
        <v>124.9561638</v>
      </c>
      <c r="Q201" s="36">
        <f>SUMIFS(СВЦЭМ!$E$33:$E$776,СВЦЭМ!$A$33:$A$776,$A201,СВЦЭМ!$B$33:$B$776,Q$191)+'СЕТ СН'!$F$15</f>
        <v>124.15425904999999</v>
      </c>
      <c r="R201" s="36">
        <f>SUMIFS(СВЦЭМ!$E$33:$E$776,СВЦЭМ!$A$33:$A$776,$A201,СВЦЭМ!$B$33:$B$776,R$191)+'СЕТ СН'!$F$15</f>
        <v>123.19041946</v>
      </c>
      <c r="S201" s="36">
        <f>SUMIFS(СВЦЭМ!$E$33:$E$776,СВЦЭМ!$A$33:$A$776,$A201,СВЦЭМ!$B$33:$B$776,S$191)+'СЕТ СН'!$F$15</f>
        <v>122.15733068999999</v>
      </c>
      <c r="T201" s="36">
        <f>SUMIFS(СВЦЭМ!$E$33:$E$776,СВЦЭМ!$A$33:$A$776,$A201,СВЦЭМ!$B$33:$B$776,T$191)+'СЕТ СН'!$F$15</f>
        <v>123.95436319</v>
      </c>
      <c r="U201" s="36">
        <f>SUMIFS(СВЦЭМ!$E$33:$E$776,СВЦЭМ!$A$33:$A$776,$A201,СВЦЭМ!$B$33:$B$776,U$191)+'СЕТ СН'!$F$15</f>
        <v>126.13395733</v>
      </c>
      <c r="V201" s="36">
        <f>SUMIFS(СВЦЭМ!$E$33:$E$776,СВЦЭМ!$A$33:$A$776,$A201,СВЦЭМ!$B$33:$B$776,V$191)+'СЕТ СН'!$F$15</f>
        <v>128.76772825</v>
      </c>
      <c r="W201" s="36">
        <f>SUMIFS(СВЦЭМ!$E$33:$E$776,СВЦЭМ!$A$33:$A$776,$A201,СВЦЭМ!$B$33:$B$776,W$191)+'СЕТ СН'!$F$15</f>
        <v>125.46949226</v>
      </c>
      <c r="X201" s="36">
        <f>SUMIFS(СВЦЭМ!$E$33:$E$776,СВЦЭМ!$A$33:$A$776,$A201,СВЦЭМ!$B$33:$B$776,X$191)+'СЕТ СН'!$F$15</f>
        <v>119.91435414</v>
      </c>
      <c r="Y201" s="36">
        <f>SUMIFS(СВЦЭМ!$E$33:$E$776,СВЦЭМ!$A$33:$A$776,$A201,СВЦЭМ!$B$33:$B$776,Y$191)+'СЕТ СН'!$F$15</f>
        <v>122.82011335999999</v>
      </c>
    </row>
    <row r="202" spans="1:25" ht="15.75" x14ac:dyDescent="0.2">
      <c r="A202" s="35">
        <f t="shared" si="5"/>
        <v>43719</v>
      </c>
      <c r="B202" s="36">
        <f>SUMIFS(СВЦЭМ!$E$33:$E$776,СВЦЭМ!$A$33:$A$776,$A202,СВЦЭМ!$B$33:$B$776,B$191)+'СЕТ СН'!$F$15</f>
        <v>139.97893425999999</v>
      </c>
      <c r="C202" s="36">
        <f>SUMIFS(СВЦЭМ!$E$33:$E$776,СВЦЭМ!$A$33:$A$776,$A202,СВЦЭМ!$B$33:$B$776,C$191)+'СЕТ СН'!$F$15</f>
        <v>145.89025065000001</v>
      </c>
      <c r="D202" s="36">
        <f>SUMIFS(СВЦЭМ!$E$33:$E$776,СВЦЭМ!$A$33:$A$776,$A202,СВЦЭМ!$B$33:$B$776,D$191)+'СЕТ СН'!$F$15</f>
        <v>151.93023973999999</v>
      </c>
      <c r="E202" s="36">
        <f>SUMIFS(СВЦЭМ!$E$33:$E$776,СВЦЭМ!$A$33:$A$776,$A202,СВЦЭМ!$B$33:$B$776,E$191)+'СЕТ СН'!$F$15</f>
        <v>153.7455042</v>
      </c>
      <c r="F202" s="36">
        <f>SUMIFS(СВЦЭМ!$E$33:$E$776,СВЦЭМ!$A$33:$A$776,$A202,СВЦЭМ!$B$33:$B$776,F$191)+'СЕТ СН'!$F$15</f>
        <v>155.16693637</v>
      </c>
      <c r="G202" s="36">
        <f>SUMIFS(СВЦЭМ!$E$33:$E$776,СВЦЭМ!$A$33:$A$776,$A202,СВЦЭМ!$B$33:$B$776,G$191)+'СЕТ СН'!$F$15</f>
        <v>150.85353789999999</v>
      </c>
      <c r="H202" s="36">
        <f>SUMIFS(СВЦЭМ!$E$33:$E$776,СВЦЭМ!$A$33:$A$776,$A202,СВЦЭМ!$B$33:$B$776,H$191)+'СЕТ СН'!$F$15</f>
        <v>140.87914154000001</v>
      </c>
      <c r="I202" s="36">
        <f>SUMIFS(СВЦЭМ!$E$33:$E$776,СВЦЭМ!$A$33:$A$776,$A202,СВЦЭМ!$B$33:$B$776,I$191)+'СЕТ СН'!$F$15</f>
        <v>132.38005186999999</v>
      </c>
      <c r="J202" s="36">
        <f>SUMIFS(СВЦЭМ!$E$33:$E$776,СВЦЭМ!$A$33:$A$776,$A202,СВЦЭМ!$B$33:$B$776,J$191)+'СЕТ СН'!$F$15</f>
        <v>123.73551105999999</v>
      </c>
      <c r="K202" s="36">
        <f>SUMIFS(СВЦЭМ!$E$33:$E$776,СВЦЭМ!$A$33:$A$776,$A202,СВЦЭМ!$B$33:$B$776,K$191)+'СЕТ СН'!$F$15</f>
        <v>122.42854543999999</v>
      </c>
      <c r="L202" s="36">
        <f>SUMIFS(СВЦЭМ!$E$33:$E$776,СВЦЭМ!$A$33:$A$776,$A202,СВЦЭМ!$B$33:$B$776,L$191)+'СЕТ СН'!$F$15</f>
        <v>122.98369345</v>
      </c>
      <c r="M202" s="36">
        <f>SUMIFS(СВЦЭМ!$E$33:$E$776,СВЦЭМ!$A$33:$A$776,$A202,СВЦЭМ!$B$33:$B$776,M$191)+'СЕТ СН'!$F$15</f>
        <v>121.47834096</v>
      </c>
      <c r="N202" s="36">
        <f>SUMIFS(СВЦЭМ!$E$33:$E$776,СВЦЭМ!$A$33:$A$776,$A202,СВЦЭМ!$B$33:$B$776,N$191)+'СЕТ СН'!$F$15</f>
        <v>122.88328034</v>
      </c>
      <c r="O202" s="36">
        <f>SUMIFS(СВЦЭМ!$E$33:$E$776,СВЦЭМ!$A$33:$A$776,$A202,СВЦЭМ!$B$33:$B$776,O$191)+'СЕТ СН'!$F$15</f>
        <v>124.79694669</v>
      </c>
      <c r="P202" s="36">
        <f>SUMIFS(СВЦЭМ!$E$33:$E$776,СВЦЭМ!$A$33:$A$776,$A202,СВЦЭМ!$B$33:$B$776,P$191)+'СЕТ СН'!$F$15</f>
        <v>125.84893946</v>
      </c>
      <c r="Q202" s="36">
        <f>SUMIFS(СВЦЭМ!$E$33:$E$776,СВЦЭМ!$A$33:$A$776,$A202,СВЦЭМ!$B$33:$B$776,Q$191)+'СЕТ СН'!$F$15</f>
        <v>127.13893186</v>
      </c>
      <c r="R202" s="36">
        <f>SUMIFS(СВЦЭМ!$E$33:$E$776,СВЦЭМ!$A$33:$A$776,$A202,СВЦЭМ!$B$33:$B$776,R$191)+'СЕТ СН'!$F$15</f>
        <v>124.59473547</v>
      </c>
      <c r="S202" s="36">
        <f>SUMIFS(СВЦЭМ!$E$33:$E$776,СВЦЭМ!$A$33:$A$776,$A202,СВЦЭМ!$B$33:$B$776,S$191)+'СЕТ СН'!$F$15</f>
        <v>124.98537869</v>
      </c>
      <c r="T202" s="36">
        <f>SUMIFS(СВЦЭМ!$E$33:$E$776,СВЦЭМ!$A$33:$A$776,$A202,СВЦЭМ!$B$33:$B$776,T$191)+'СЕТ СН'!$F$15</f>
        <v>124.48900515</v>
      </c>
      <c r="U202" s="36">
        <f>SUMIFS(СВЦЭМ!$E$33:$E$776,СВЦЭМ!$A$33:$A$776,$A202,СВЦЭМ!$B$33:$B$776,U$191)+'СЕТ СН'!$F$15</f>
        <v>125.02990019000001</v>
      </c>
      <c r="V202" s="36">
        <f>SUMIFS(СВЦЭМ!$E$33:$E$776,СВЦЭМ!$A$33:$A$776,$A202,СВЦЭМ!$B$33:$B$776,V$191)+'СЕТ СН'!$F$15</f>
        <v>127.07682131</v>
      </c>
      <c r="W202" s="36">
        <f>SUMIFS(СВЦЭМ!$E$33:$E$776,СВЦЭМ!$A$33:$A$776,$A202,СВЦЭМ!$B$33:$B$776,W$191)+'СЕТ СН'!$F$15</f>
        <v>123.85179702000001</v>
      </c>
      <c r="X202" s="36">
        <f>SUMIFS(СВЦЭМ!$E$33:$E$776,СВЦЭМ!$A$33:$A$776,$A202,СВЦЭМ!$B$33:$B$776,X$191)+'СЕТ СН'!$F$15</f>
        <v>120.31043724</v>
      </c>
      <c r="Y202" s="36">
        <f>SUMIFS(СВЦЭМ!$E$33:$E$776,СВЦЭМ!$A$33:$A$776,$A202,СВЦЭМ!$B$33:$B$776,Y$191)+'СЕТ СН'!$F$15</f>
        <v>122.80609099</v>
      </c>
    </row>
    <row r="203" spans="1:25" ht="15.75" x14ac:dyDescent="0.2">
      <c r="A203" s="35">
        <f t="shared" si="5"/>
        <v>43720</v>
      </c>
      <c r="B203" s="36">
        <f>SUMIFS(СВЦЭМ!$E$33:$E$776,СВЦЭМ!$A$33:$A$776,$A203,СВЦЭМ!$B$33:$B$776,B$191)+'СЕТ СН'!$F$15</f>
        <v>134.67112972999999</v>
      </c>
      <c r="C203" s="36">
        <f>SUMIFS(СВЦЭМ!$E$33:$E$776,СВЦЭМ!$A$33:$A$776,$A203,СВЦЭМ!$B$33:$B$776,C$191)+'СЕТ СН'!$F$15</f>
        <v>139.4373066</v>
      </c>
      <c r="D203" s="36">
        <f>SUMIFS(СВЦЭМ!$E$33:$E$776,СВЦЭМ!$A$33:$A$776,$A203,СВЦЭМ!$B$33:$B$776,D$191)+'СЕТ СН'!$F$15</f>
        <v>143.29331325999999</v>
      </c>
      <c r="E203" s="36">
        <f>SUMIFS(СВЦЭМ!$E$33:$E$776,СВЦЭМ!$A$33:$A$776,$A203,СВЦЭМ!$B$33:$B$776,E$191)+'СЕТ СН'!$F$15</f>
        <v>145.71430204000001</v>
      </c>
      <c r="F203" s="36">
        <f>SUMIFS(СВЦЭМ!$E$33:$E$776,СВЦЭМ!$A$33:$A$776,$A203,СВЦЭМ!$B$33:$B$776,F$191)+'СЕТ СН'!$F$15</f>
        <v>146.54328237999999</v>
      </c>
      <c r="G203" s="36">
        <f>SUMIFS(СВЦЭМ!$E$33:$E$776,СВЦЭМ!$A$33:$A$776,$A203,СВЦЭМ!$B$33:$B$776,G$191)+'СЕТ СН'!$F$15</f>
        <v>142.0376565</v>
      </c>
      <c r="H203" s="36">
        <f>SUMIFS(СВЦЭМ!$E$33:$E$776,СВЦЭМ!$A$33:$A$776,$A203,СВЦЭМ!$B$33:$B$776,H$191)+'СЕТ СН'!$F$15</f>
        <v>132.94827522</v>
      </c>
      <c r="I203" s="36">
        <f>SUMIFS(СВЦЭМ!$E$33:$E$776,СВЦЭМ!$A$33:$A$776,$A203,СВЦЭМ!$B$33:$B$776,I$191)+'СЕТ СН'!$F$15</f>
        <v>122.55895068</v>
      </c>
      <c r="J203" s="36">
        <f>SUMIFS(СВЦЭМ!$E$33:$E$776,СВЦЭМ!$A$33:$A$776,$A203,СВЦЭМ!$B$33:$B$776,J$191)+'СЕТ СН'!$F$15</f>
        <v>115.37572263</v>
      </c>
      <c r="K203" s="36">
        <f>SUMIFS(СВЦЭМ!$E$33:$E$776,СВЦЭМ!$A$33:$A$776,$A203,СВЦЭМ!$B$33:$B$776,K$191)+'СЕТ СН'!$F$15</f>
        <v>115.95055977</v>
      </c>
      <c r="L203" s="36">
        <f>SUMIFS(СВЦЭМ!$E$33:$E$776,СВЦЭМ!$A$33:$A$776,$A203,СВЦЭМ!$B$33:$B$776,L$191)+'СЕТ СН'!$F$15</f>
        <v>118.40725814</v>
      </c>
      <c r="M203" s="36">
        <f>SUMIFS(СВЦЭМ!$E$33:$E$776,СВЦЭМ!$A$33:$A$776,$A203,СВЦЭМ!$B$33:$B$776,M$191)+'СЕТ СН'!$F$15</f>
        <v>117.01706926999999</v>
      </c>
      <c r="N203" s="36">
        <f>SUMIFS(СВЦЭМ!$E$33:$E$776,СВЦЭМ!$A$33:$A$776,$A203,СВЦЭМ!$B$33:$B$776,N$191)+'СЕТ СН'!$F$15</f>
        <v>115.18199208</v>
      </c>
      <c r="O203" s="36">
        <f>SUMIFS(СВЦЭМ!$E$33:$E$776,СВЦЭМ!$A$33:$A$776,$A203,СВЦЭМ!$B$33:$B$776,O$191)+'СЕТ СН'!$F$15</f>
        <v>115.61839341</v>
      </c>
      <c r="P203" s="36">
        <f>SUMIFS(СВЦЭМ!$E$33:$E$776,СВЦЭМ!$A$33:$A$776,$A203,СВЦЭМ!$B$33:$B$776,P$191)+'СЕТ СН'!$F$15</f>
        <v>115.59854928999999</v>
      </c>
      <c r="Q203" s="36">
        <f>SUMIFS(СВЦЭМ!$E$33:$E$776,СВЦЭМ!$A$33:$A$776,$A203,СВЦЭМ!$B$33:$B$776,Q$191)+'СЕТ СН'!$F$15</f>
        <v>113.70478162000001</v>
      </c>
      <c r="R203" s="36">
        <f>SUMIFS(СВЦЭМ!$E$33:$E$776,СВЦЭМ!$A$33:$A$776,$A203,СВЦЭМ!$B$33:$B$776,R$191)+'СЕТ СН'!$F$15</f>
        <v>112.80370809</v>
      </c>
      <c r="S203" s="36">
        <f>SUMIFS(СВЦЭМ!$E$33:$E$776,СВЦЭМ!$A$33:$A$776,$A203,СВЦЭМ!$B$33:$B$776,S$191)+'СЕТ СН'!$F$15</f>
        <v>113.28337508</v>
      </c>
      <c r="T203" s="36">
        <f>SUMIFS(СВЦЭМ!$E$33:$E$776,СВЦЭМ!$A$33:$A$776,$A203,СВЦЭМ!$B$33:$B$776,T$191)+'СЕТ СН'!$F$15</f>
        <v>114.47154094</v>
      </c>
      <c r="U203" s="36">
        <f>SUMIFS(СВЦЭМ!$E$33:$E$776,СВЦЭМ!$A$33:$A$776,$A203,СВЦЭМ!$B$33:$B$776,U$191)+'СЕТ СН'!$F$15</f>
        <v>118.32594643</v>
      </c>
      <c r="V203" s="36">
        <f>SUMIFS(СВЦЭМ!$E$33:$E$776,СВЦЭМ!$A$33:$A$776,$A203,СВЦЭМ!$B$33:$B$776,V$191)+'СЕТ СН'!$F$15</f>
        <v>122.75625733</v>
      </c>
      <c r="W203" s="36">
        <f>SUMIFS(СВЦЭМ!$E$33:$E$776,СВЦЭМ!$A$33:$A$776,$A203,СВЦЭМ!$B$33:$B$776,W$191)+'СЕТ СН'!$F$15</f>
        <v>118.64431024</v>
      </c>
      <c r="X203" s="36">
        <f>SUMIFS(СВЦЭМ!$E$33:$E$776,СВЦЭМ!$A$33:$A$776,$A203,СВЦЭМ!$B$33:$B$776,X$191)+'СЕТ СН'!$F$15</f>
        <v>116.0448504</v>
      </c>
      <c r="Y203" s="36">
        <f>SUMIFS(СВЦЭМ!$E$33:$E$776,СВЦЭМ!$A$33:$A$776,$A203,СВЦЭМ!$B$33:$B$776,Y$191)+'СЕТ СН'!$F$15</f>
        <v>124.71421809</v>
      </c>
    </row>
    <row r="204" spans="1:25" ht="15.75" x14ac:dyDescent="0.2">
      <c r="A204" s="35">
        <f t="shared" si="5"/>
        <v>43721</v>
      </c>
      <c r="B204" s="36">
        <f>SUMIFS(СВЦЭМ!$E$33:$E$776,СВЦЭМ!$A$33:$A$776,$A204,СВЦЭМ!$B$33:$B$776,B$191)+'СЕТ СН'!$F$15</f>
        <v>125.98126428</v>
      </c>
      <c r="C204" s="36">
        <f>SUMIFS(СВЦЭМ!$E$33:$E$776,СВЦЭМ!$A$33:$A$776,$A204,СВЦЭМ!$B$33:$B$776,C$191)+'СЕТ СН'!$F$15</f>
        <v>134.44420607999999</v>
      </c>
      <c r="D204" s="36">
        <f>SUMIFS(СВЦЭМ!$E$33:$E$776,СВЦЭМ!$A$33:$A$776,$A204,СВЦЭМ!$B$33:$B$776,D$191)+'СЕТ СН'!$F$15</f>
        <v>137.74001620999999</v>
      </c>
      <c r="E204" s="36">
        <f>SUMIFS(СВЦЭМ!$E$33:$E$776,СВЦЭМ!$A$33:$A$776,$A204,СВЦЭМ!$B$33:$B$776,E$191)+'СЕТ СН'!$F$15</f>
        <v>140.19454780000001</v>
      </c>
      <c r="F204" s="36">
        <f>SUMIFS(СВЦЭМ!$E$33:$E$776,СВЦЭМ!$A$33:$A$776,$A204,СВЦЭМ!$B$33:$B$776,F$191)+'СЕТ СН'!$F$15</f>
        <v>141.14671615</v>
      </c>
      <c r="G204" s="36">
        <f>SUMIFS(СВЦЭМ!$E$33:$E$776,СВЦЭМ!$A$33:$A$776,$A204,СВЦЭМ!$B$33:$B$776,G$191)+'СЕТ СН'!$F$15</f>
        <v>135.08052165000001</v>
      </c>
      <c r="H204" s="36">
        <f>SUMIFS(СВЦЭМ!$E$33:$E$776,СВЦЭМ!$A$33:$A$776,$A204,СВЦЭМ!$B$33:$B$776,H$191)+'СЕТ СН'!$F$15</f>
        <v>126.97818305</v>
      </c>
      <c r="I204" s="36">
        <f>SUMIFS(СВЦЭМ!$E$33:$E$776,СВЦЭМ!$A$33:$A$776,$A204,СВЦЭМ!$B$33:$B$776,I$191)+'СЕТ СН'!$F$15</f>
        <v>121.68129281</v>
      </c>
      <c r="J204" s="36">
        <f>SUMIFS(СВЦЭМ!$E$33:$E$776,СВЦЭМ!$A$33:$A$776,$A204,СВЦЭМ!$B$33:$B$776,J$191)+'СЕТ СН'!$F$15</f>
        <v>118.96645276</v>
      </c>
      <c r="K204" s="36">
        <f>SUMIFS(СВЦЭМ!$E$33:$E$776,СВЦЭМ!$A$33:$A$776,$A204,СВЦЭМ!$B$33:$B$776,K$191)+'СЕТ СН'!$F$15</f>
        <v>114.24081065999999</v>
      </c>
      <c r="L204" s="36">
        <f>SUMIFS(СВЦЭМ!$E$33:$E$776,СВЦЭМ!$A$33:$A$776,$A204,СВЦЭМ!$B$33:$B$776,L$191)+'СЕТ СН'!$F$15</f>
        <v>112.95930164000001</v>
      </c>
      <c r="M204" s="36">
        <f>SUMIFS(СВЦЭМ!$E$33:$E$776,СВЦЭМ!$A$33:$A$776,$A204,СВЦЭМ!$B$33:$B$776,M$191)+'СЕТ СН'!$F$15</f>
        <v>113.0841112</v>
      </c>
      <c r="N204" s="36">
        <f>SUMIFS(СВЦЭМ!$E$33:$E$776,СВЦЭМ!$A$33:$A$776,$A204,СВЦЭМ!$B$33:$B$776,N$191)+'СЕТ СН'!$F$15</f>
        <v>115.76956672999999</v>
      </c>
      <c r="O204" s="36">
        <f>SUMIFS(СВЦЭМ!$E$33:$E$776,СВЦЭМ!$A$33:$A$776,$A204,СВЦЭМ!$B$33:$B$776,O$191)+'СЕТ СН'!$F$15</f>
        <v>116.90481679</v>
      </c>
      <c r="P204" s="36">
        <f>SUMIFS(СВЦЭМ!$E$33:$E$776,СВЦЭМ!$A$33:$A$776,$A204,СВЦЭМ!$B$33:$B$776,P$191)+'СЕТ СН'!$F$15</f>
        <v>116.92782339</v>
      </c>
      <c r="Q204" s="36">
        <f>SUMIFS(СВЦЭМ!$E$33:$E$776,СВЦЭМ!$A$33:$A$776,$A204,СВЦЭМ!$B$33:$B$776,Q$191)+'СЕТ СН'!$F$15</f>
        <v>117.59361568999999</v>
      </c>
      <c r="R204" s="36">
        <f>SUMIFS(СВЦЭМ!$E$33:$E$776,СВЦЭМ!$A$33:$A$776,$A204,СВЦЭМ!$B$33:$B$776,R$191)+'СЕТ СН'!$F$15</f>
        <v>111.37464127</v>
      </c>
      <c r="S204" s="36">
        <f>SUMIFS(СВЦЭМ!$E$33:$E$776,СВЦЭМ!$A$33:$A$776,$A204,СВЦЭМ!$B$33:$B$776,S$191)+'СЕТ СН'!$F$15</f>
        <v>114.79013687</v>
      </c>
      <c r="T204" s="36">
        <f>SUMIFS(СВЦЭМ!$E$33:$E$776,СВЦЭМ!$A$33:$A$776,$A204,СВЦЭМ!$B$33:$B$776,T$191)+'СЕТ СН'!$F$15</f>
        <v>117.75709147000001</v>
      </c>
      <c r="U204" s="36">
        <f>SUMIFS(СВЦЭМ!$E$33:$E$776,СВЦЭМ!$A$33:$A$776,$A204,СВЦЭМ!$B$33:$B$776,U$191)+'СЕТ СН'!$F$15</f>
        <v>120.08164253</v>
      </c>
      <c r="V204" s="36">
        <f>SUMIFS(СВЦЭМ!$E$33:$E$776,СВЦЭМ!$A$33:$A$776,$A204,СВЦЭМ!$B$33:$B$776,V$191)+'СЕТ СН'!$F$15</f>
        <v>111.63358947</v>
      </c>
      <c r="W204" s="36">
        <f>SUMIFS(СВЦЭМ!$E$33:$E$776,СВЦЭМ!$A$33:$A$776,$A204,СВЦЭМ!$B$33:$B$776,W$191)+'СЕТ СН'!$F$15</f>
        <v>114.43131484</v>
      </c>
      <c r="X204" s="36">
        <f>SUMIFS(СВЦЭМ!$E$33:$E$776,СВЦЭМ!$A$33:$A$776,$A204,СВЦЭМ!$B$33:$B$776,X$191)+'СЕТ СН'!$F$15</f>
        <v>109.16891489</v>
      </c>
      <c r="Y204" s="36">
        <f>SUMIFS(СВЦЭМ!$E$33:$E$776,СВЦЭМ!$A$33:$A$776,$A204,СВЦЭМ!$B$33:$B$776,Y$191)+'СЕТ СН'!$F$15</f>
        <v>123.28632799</v>
      </c>
    </row>
    <row r="205" spans="1:25" ht="15.75" x14ac:dyDescent="0.2">
      <c r="A205" s="35">
        <f t="shared" si="5"/>
        <v>43722</v>
      </c>
      <c r="B205" s="36">
        <f>SUMIFS(СВЦЭМ!$E$33:$E$776,СВЦЭМ!$A$33:$A$776,$A205,СВЦЭМ!$B$33:$B$776,B$191)+'СЕТ СН'!$F$15</f>
        <v>140.82583319</v>
      </c>
      <c r="C205" s="36">
        <f>SUMIFS(СВЦЭМ!$E$33:$E$776,СВЦЭМ!$A$33:$A$776,$A205,СВЦЭМ!$B$33:$B$776,C$191)+'СЕТ СН'!$F$15</f>
        <v>140.56771941</v>
      </c>
      <c r="D205" s="36">
        <f>SUMIFS(СВЦЭМ!$E$33:$E$776,СВЦЭМ!$A$33:$A$776,$A205,СВЦЭМ!$B$33:$B$776,D$191)+'СЕТ СН'!$F$15</f>
        <v>144.58267167</v>
      </c>
      <c r="E205" s="36">
        <f>SUMIFS(СВЦЭМ!$E$33:$E$776,СВЦЭМ!$A$33:$A$776,$A205,СВЦЭМ!$B$33:$B$776,E$191)+'СЕТ СН'!$F$15</f>
        <v>146.42596502999999</v>
      </c>
      <c r="F205" s="36">
        <f>SUMIFS(СВЦЭМ!$E$33:$E$776,СВЦЭМ!$A$33:$A$776,$A205,СВЦЭМ!$B$33:$B$776,F$191)+'СЕТ СН'!$F$15</f>
        <v>147.30813744</v>
      </c>
      <c r="G205" s="36">
        <f>SUMIFS(СВЦЭМ!$E$33:$E$776,СВЦЭМ!$A$33:$A$776,$A205,СВЦЭМ!$B$33:$B$776,G$191)+'СЕТ СН'!$F$15</f>
        <v>146.99164088000001</v>
      </c>
      <c r="H205" s="36">
        <f>SUMIFS(СВЦЭМ!$E$33:$E$776,СВЦЭМ!$A$33:$A$776,$A205,СВЦЭМ!$B$33:$B$776,H$191)+'СЕТ СН'!$F$15</f>
        <v>142.52826291</v>
      </c>
      <c r="I205" s="36">
        <f>SUMIFS(СВЦЭМ!$E$33:$E$776,СВЦЭМ!$A$33:$A$776,$A205,СВЦЭМ!$B$33:$B$776,I$191)+'СЕТ СН'!$F$15</f>
        <v>134.20308399000001</v>
      </c>
      <c r="J205" s="36">
        <f>SUMIFS(СВЦЭМ!$E$33:$E$776,СВЦЭМ!$A$33:$A$776,$A205,СВЦЭМ!$B$33:$B$776,J$191)+'СЕТ СН'!$F$15</f>
        <v>122.26531361000001</v>
      </c>
      <c r="K205" s="36">
        <f>SUMIFS(СВЦЭМ!$E$33:$E$776,СВЦЭМ!$A$33:$A$776,$A205,СВЦЭМ!$B$33:$B$776,K$191)+'СЕТ СН'!$F$15</f>
        <v>114.68513858</v>
      </c>
      <c r="L205" s="36">
        <f>SUMIFS(СВЦЭМ!$E$33:$E$776,СВЦЭМ!$A$33:$A$776,$A205,СВЦЭМ!$B$33:$B$776,L$191)+'СЕТ СН'!$F$15</f>
        <v>110.91189079</v>
      </c>
      <c r="M205" s="36">
        <f>SUMIFS(СВЦЭМ!$E$33:$E$776,СВЦЭМ!$A$33:$A$776,$A205,СВЦЭМ!$B$33:$B$776,M$191)+'СЕТ СН'!$F$15</f>
        <v>109.52033824999999</v>
      </c>
      <c r="N205" s="36">
        <f>SUMIFS(СВЦЭМ!$E$33:$E$776,СВЦЭМ!$A$33:$A$776,$A205,СВЦЭМ!$B$33:$B$776,N$191)+'СЕТ СН'!$F$15</f>
        <v>110.64119703</v>
      </c>
      <c r="O205" s="36">
        <f>SUMIFS(СВЦЭМ!$E$33:$E$776,СВЦЭМ!$A$33:$A$776,$A205,СВЦЭМ!$B$33:$B$776,O$191)+'СЕТ СН'!$F$15</f>
        <v>112.09062812000001</v>
      </c>
      <c r="P205" s="36">
        <f>SUMIFS(СВЦЭМ!$E$33:$E$776,СВЦЭМ!$A$33:$A$776,$A205,СВЦЭМ!$B$33:$B$776,P$191)+'СЕТ СН'!$F$15</f>
        <v>115.56899454000001</v>
      </c>
      <c r="Q205" s="36">
        <f>SUMIFS(СВЦЭМ!$E$33:$E$776,СВЦЭМ!$A$33:$A$776,$A205,СВЦЭМ!$B$33:$B$776,Q$191)+'СЕТ СН'!$F$15</f>
        <v>115.91049375999999</v>
      </c>
      <c r="R205" s="36">
        <f>SUMIFS(СВЦЭМ!$E$33:$E$776,СВЦЭМ!$A$33:$A$776,$A205,СВЦЭМ!$B$33:$B$776,R$191)+'СЕТ СН'!$F$15</f>
        <v>109.00049593999999</v>
      </c>
      <c r="S205" s="36">
        <f>SUMIFS(СВЦЭМ!$E$33:$E$776,СВЦЭМ!$A$33:$A$776,$A205,СВЦЭМ!$B$33:$B$776,S$191)+'СЕТ СН'!$F$15</f>
        <v>102.55614749999999</v>
      </c>
      <c r="T205" s="36">
        <f>SUMIFS(СВЦЭМ!$E$33:$E$776,СВЦЭМ!$A$33:$A$776,$A205,СВЦЭМ!$B$33:$B$776,T$191)+'СЕТ СН'!$F$15</f>
        <v>103.11516064</v>
      </c>
      <c r="U205" s="36">
        <f>SUMIFS(СВЦЭМ!$E$33:$E$776,СВЦЭМ!$A$33:$A$776,$A205,СВЦЭМ!$B$33:$B$776,U$191)+'СЕТ СН'!$F$15</f>
        <v>103.80422005</v>
      </c>
      <c r="V205" s="36">
        <f>SUMIFS(СВЦЭМ!$E$33:$E$776,СВЦЭМ!$A$33:$A$776,$A205,СВЦЭМ!$B$33:$B$776,V$191)+'СЕТ СН'!$F$15</f>
        <v>107.34938749</v>
      </c>
      <c r="W205" s="36">
        <f>SUMIFS(СВЦЭМ!$E$33:$E$776,СВЦЭМ!$A$33:$A$776,$A205,СВЦЭМ!$B$33:$B$776,W$191)+'СЕТ СН'!$F$15</f>
        <v>105.93267308999999</v>
      </c>
      <c r="X205" s="36">
        <f>SUMIFS(СВЦЭМ!$E$33:$E$776,СВЦЭМ!$A$33:$A$776,$A205,СВЦЭМ!$B$33:$B$776,X$191)+'СЕТ СН'!$F$15</f>
        <v>99.827197780000006</v>
      </c>
      <c r="Y205" s="36">
        <f>SUMIFS(СВЦЭМ!$E$33:$E$776,СВЦЭМ!$A$33:$A$776,$A205,СВЦЭМ!$B$33:$B$776,Y$191)+'СЕТ СН'!$F$15</f>
        <v>105.0841107</v>
      </c>
    </row>
    <row r="206" spans="1:25" ht="15.75" x14ac:dyDescent="0.2">
      <c r="A206" s="35">
        <f t="shared" si="5"/>
        <v>43723</v>
      </c>
      <c r="B206" s="36">
        <f>SUMIFS(СВЦЭМ!$E$33:$E$776,СВЦЭМ!$A$33:$A$776,$A206,СВЦЭМ!$B$33:$B$776,B$191)+'СЕТ СН'!$F$15</f>
        <v>120.40854201000001</v>
      </c>
      <c r="C206" s="36">
        <f>SUMIFS(СВЦЭМ!$E$33:$E$776,СВЦЭМ!$A$33:$A$776,$A206,СВЦЭМ!$B$33:$B$776,C$191)+'СЕТ СН'!$F$15</f>
        <v>127.58449324999999</v>
      </c>
      <c r="D206" s="36">
        <f>SUMIFS(СВЦЭМ!$E$33:$E$776,СВЦЭМ!$A$33:$A$776,$A206,СВЦЭМ!$B$33:$B$776,D$191)+'СЕТ СН'!$F$15</f>
        <v>132.18108347</v>
      </c>
      <c r="E206" s="36">
        <f>SUMIFS(СВЦЭМ!$E$33:$E$776,СВЦЭМ!$A$33:$A$776,$A206,СВЦЭМ!$B$33:$B$776,E$191)+'СЕТ СН'!$F$15</f>
        <v>134.22991758000001</v>
      </c>
      <c r="F206" s="36">
        <f>SUMIFS(СВЦЭМ!$E$33:$E$776,СВЦЭМ!$A$33:$A$776,$A206,СВЦЭМ!$B$33:$B$776,F$191)+'СЕТ СН'!$F$15</f>
        <v>134.66208415</v>
      </c>
      <c r="G206" s="36">
        <f>SUMIFS(СВЦЭМ!$E$33:$E$776,СВЦЭМ!$A$33:$A$776,$A206,СВЦЭМ!$B$33:$B$776,G$191)+'СЕТ СН'!$F$15</f>
        <v>133.60460355000001</v>
      </c>
      <c r="H206" s="36">
        <f>SUMIFS(СВЦЭМ!$E$33:$E$776,СВЦЭМ!$A$33:$A$776,$A206,СВЦЭМ!$B$33:$B$776,H$191)+'СЕТ СН'!$F$15</f>
        <v>129.79003904999999</v>
      </c>
      <c r="I206" s="36">
        <f>SUMIFS(СВЦЭМ!$E$33:$E$776,СВЦЭМ!$A$33:$A$776,$A206,СВЦЭМ!$B$33:$B$776,I$191)+'СЕТ СН'!$F$15</f>
        <v>124.27513286999999</v>
      </c>
      <c r="J206" s="36">
        <f>SUMIFS(СВЦЭМ!$E$33:$E$776,СВЦЭМ!$A$33:$A$776,$A206,СВЦЭМ!$B$33:$B$776,J$191)+'СЕТ СН'!$F$15</f>
        <v>114.55840861</v>
      </c>
      <c r="K206" s="36">
        <f>SUMIFS(СВЦЭМ!$E$33:$E$776,СВЦЭМ!$A$33:$A$776,$A206,СВЦЭМ!$B$33:$B$776,K$191)+'СЕТ СН'!$F$15</f>
        <v>109.31514563</v>
      </c>
      <c r="L206" s="36">
        <f>SUMIFS(СВЦЭМ!$E$33:$E$776,СВЦЭМ!$A$33:$A$776,$A206,СВЦЭМ!$B$33:$B$776,L$191)+'СЕТ СН'!$F$15</f>
        <v>112.77289906999999</v>
      </c>
      <c r="M206" s="36">
        <f>SUMIFS(СВЦЭМ!$E$33:$E$776,СВЦЭМ!$A$33:$A$776,$A206,СВЦЭМ!$B$33:$B$776,M$191)+'СЕТ СН'!$F$15</f>
        <v>111.17675706999999</v>
      </c>
      <c r="N206" s="36">
        <f>SUMIFS(СВЦЭМ!$E$33:$E$776,СВЦЭМ!$A$33:$A$776,$A206,СВЦЭМ!$B$33:$B$776,N$191)+'СЕТ СН'!$F$15</f>
        <v>109.96969185</v>
      </c>
      <c r="O206" s="36">
        <f>SUMIFS(СВЦЭМ!$E$33:$E$776,СВЦЭМ!$A$33:$A$776,$A206,СВЦЭМ!$B$33:$B$776,O$191)+'СЕТ СН'!$F$15</f>
        <v>110.29713021000001</v>
      </c>
      <c r="P206" s="36">
        <f>SUMIFS(СВЦЭМ!$E$33:$E$776,СВЦЭМ!$A$33:$A$776,$A206,СВЦЭМ!$B$33:$B$776,P$191)+'СЕТ СН'!$F$15</f>
        <v>111.0322384</v>
      </c>
      <c r="Q206" s="36">
        <f>SUMIFS(СВЦЭМ!$E$33:$E$776,СВЦЭМ!$A$33:$A$776,$A206,СВЦЭМ!$B$33:$B$776,Q$191)+'СЕТ СН'!$F$15</f>
        <v>112.351418</v>
      </c>
      <c r="R206" s="36">
        <f>SUMIFS(СВЦЭМ!$E$33:$E$776,СВЦЭМ!$A$33:$A$776,$A206,СВЦЭМ!$B$33:$B$776,R$191)+'СЕТ СН'!$F$15</f>
        <v>103.6104809</v>
      </c>
      <c r="S206" s="36">
        <f>SUMIFS(СВЦЭМ!$E$33:$E$776,СВЦЭМ!$A$33:$A$776,$A206,СВЦЭМ!$B$33:$B$776,S$191)+'СЕТ СН'!$F$15</f>
        <v>101.16056933</v>
      </c>
      <c r="T206" s="36">
        <f>SUMIFS(СВЦЭМ!$E$33:$E$776,СВЦЭМ!$A$33:$A$776,$A206,СВЦЭМ!$B$33:$B$776,T$191)+'СЕТ СН'!$F$15</f>
        <v>102.82673561</v>
      </c>
      <c r="U206" s="36">
        <f>SUMIFS(СВЦЭМ!$E$33:$E$776,СВЦЭМ!$A$33:$A$776,$A206,СВЦЭМ!$B$33:$B$776,U$191)+'СЕТ СН'!$F$15</f>
        <v>106.11482656</v>
      </c>
      <c r="V206" s="36">
        <f>SUMIFS(СВЦЭМ!$E$33:$E$776,СВЦЭМ!$A$33:$A$776,$A206,СВЦЭМ!$B$33:$B$776,V$191)+'СЕТ СН'!$F$15</f>
        <v>111.13973247</v>
      </c>
      <c r="W206" s="36">
        <f>SUMIFS(СВЦЭМ!$E$33:$E$776,СВЦЭМ!$A$33:$A$776,$A206,СВЦЭМ!$B$33:$B$776,W$191)+'СЕТ СН'!$F$15</f>
        <v>109.25676442</v>
      </c>
      <c r="X206" s="36">
        <f>SUMIFS(СВЦЭМ!$E$33:$E$776,СВЦЭМ!$A$33:$A$776,$A206,СВЦЭМ!$B$33:$B$776,X$191)+'СЕТ СН'!$F$15</f>
        <v>102.03319109</v>
      </c>
      <c r="Y206" s="36">
        <f>SUMIFS(СВЦЭМ!$E$33:$E$776,СВЦЭМ!$A$33:$A$776,$A206,СВЦЭМ!$B$33:$B$776,Y$191)+'СЕТ СН'!$F$15</f>
        <v>110.40029474000001</v>
      </c>
    </row>
    <row r="207" spans="1:25" ht="15.75" x14ac:dyDescent="0.2">
      <c r="A207" s="35">
        <f t="shared" si="5"/>
        <v>43724</v>
      </c>
      <c r="B207" s="36">
        <f>SUMIFS(СВЦЭМ!$E$33:$E$776,СВЦЭМ!$A$33:$A$776,$A207,СВЦЭМ!$B$33:$B$776,B$191)+'СЕТ СН'!$F$15</f>
        <v>128.19949998000001</v>
      </c>
      <c r="C207" s="36">
        <f>SUMIFS(СВЦЭМ!$E$33:$E$776,СВЦЭМ!$A$33:$A$776,$A207,СВЦЭМ!$B$33:$B$776,C$191)+'СЕТ СН'!$F$15</f>
        <v>134.67144371000001</v>
      </c>
      <c r="D207" s="36">
        <f>SUMIFS(СВЦЭМ!$E$33:$E$776,СВЦЭМ!$A$33:$A$776,$A207,СВЦЭМ!$B$33:$B$776,D$191)+'СЕТ СН'!$F$15</f>
        <v>138.50623838999999</v>
      </c>
      <c r="E207" s="36">
        <f>SUMIFS(СВЦЭМ!$E$33:$E$776,СВЦЭМ!$A$33:$A$776,$A207,СВЦЭМ!$B$33:$B$776,E$191)+'СЕТ СН'!$F$15</f>
        <v>139.14008873</v>
      </c>
      <c r="F207" s="36">
        <f>SUMIFS(СВЦЭМ!$E$33:$E$776,СВЦЭМ!$A$33:$A$776,$A207,СВЦЭМ!$B$33:$B$776,F$191)+'СЕТ СН'!$F$15</f>
        <v>140.26529065</v>
      </c>
      <c r="G207" s="36">
        <f>SUMIFS(СВЦЭМ!$E$33:$E$776,СВЦЭМ!$A$33:$A$776,$A207,СВЦЭМ!$B$33:$B$776,G$191)+'СЕТ СН'!$F$15</f>
        <v>139.69779903</v>
      </c>
      <c r="H207" s="36">
        <f>SUMIFS(СВЦЭМ!$E$33:$E$776,СВЦЭМ!$A$33:$A$776,$A207,СВЦЭМ!$B$33:$B$776,H$191)+'СЕТ СН'!$F$15</f>
        <v>131.29012906</v>
      </c>
      <c r="I207" s="36">
        <f>SUMIFS(СВЦЭМ!$E$33:$E$776,СВЦЭМ!$A$33:$A$776,$A207,СВЦЭМ!$B$33:$B$776,I$191)+'СЕТ СН'!$F$15</f>
        <v>123.06231916</v>
      </c>
      <c r="J207" s="36">
        <f>SUMIFS(СВЦЭМ!$E$33:$E$776,СВЦЭМ!$A$33:$A$776,$A207,СВЦЭМ!$B$33:$B$776,J$191)+'СЕТ СН'!$F$15</f>
        <v>119.15788735</v>
      </c>
      <c r="K207" s="36">
        <f>SUMIFS(СВЦЭМ!$E$33:$E$776,СВЦЭМ!$A$33:$A$776,$A207,СВЦЭМ!$B$33:$B$776,K$191)+'СЕТ СН'!$F$15</f>
        <v>121.23642575</v>
      </c>
      <c r="L207" s="36">
        <f>SUMIFS(СВЦЭМ!$E$33:$E$776,СВЦЭМ!$A$33:$A$776,$A207,СВЦЭМ!$B$33:$B$776,L$191)+'СЕТ СН'!$F$15</f>
        <v>120.62097106</v>
      </c>
      <c r="M207" s="36">
        <f>SUMIFS(СВЦЭМ!$E$33:$E$776,СВЦЭМ!$A$33:$A$776,$A207,СВЦЭМ!$B$33:$B$776,M$191)+'СЕТ СН'!$F$15</f>
        <v>117.96547438</v>
      </c>
      <c r="N207" s="36">
        <f>SUMIFS(СВЦЭМ!$E$33:$E$776,СВЦЭМ!$A$33:$A$776,$A207,СВЦЭМ!$B$33:$B$776,N$191)+'СЕТ СН'!$F$15</f>
        <v>116.58888743999999</v>
      </c>
      <c r="O207" s="36">
        <f>SUMIFS(СВЦЭМ!$E$33:$E$776,СВЦЭМ!$A$33:$A$776,$A207,СВЦЭМ!$B$33:$B$776,O$191)+'СЕТ СН'!$F$15</f>
        <v>116.96699755</v>
      </c>
      <c r="P207" s="36">
        <f>SUMIFS(СВЦЭМ!$E$33:$E$776,СВЦЭМ!$A$33:$A$776,$A207,СВЦЭМ!$B$33:$B$776,P$191)+'СЕТ СН'!$F$15</f>
        <v>118.24383333999999</v>
      </c>
      <c r="Q207" s="36">
        <f>SUMIFS(СВЦЭМ!$E$33:$E$776,СВЦЭМ!$A$33:$A$776,$A207,СВЦЭМ!$B$33:$B$776,Q$191)+'СЕТ СН'!$F$15</f>
        <v>118.90213704999999</v>
      </c>
      <c r="R207" s="36">
        <f>SUMIFS(СВЦЭМ!$E$33:$E$776,СВЦЭМ!$A$33:$A$776,$A207,СВЦЭМ!$B$33:$B$776,R$191)+'СЕТ СН'!$F$15</f>
        <v>112.53998389</v>
      </c>
      <c r="S207" s="36">
        <f>SUMIFS(СВЦЭМ!$E$33:$E$776,СВЦЭМ!$A$33:$A$776,$A207,СВЦЭМ!$B$33:$B$776,S$191)+'СЕТ СН'!$F$15</f>
        <v>112.40708456999999</v>
      </c>
      <c r="T207" s="36">
        <f>SUMIFS(СВЦЭМ!$E$33:$E$776,СВЦЭМ!$A$33:$A$776,$A207,СВЦЭМ!$B$33:$B$776,T$191)+'СЕТ СН'!$F$15</f>
        <v>113.63271726000001</v>
      </c>
      <c r="U207" s="36">
        <f>SUMIFS(СВЦЭМ!$E$33:$E$776,СВЦЭМ!$A$33:$A$776,$A207,СВЦЭМ!$B$33:$B$776,U$191)+'СЕТ СН'!$F$15</f>
        <v>117.77402352</v>
      </c>
      <c r="V207" s="36">
        <f>SUMIFS(СВЦЭМ!$E$33:$E$776,СВЦЭМ!$A$33:$A$776,$A207,СВЦЭМ!$B$33:$B$776,V$191)+'СЕТ СН'!$F$15</f>
        <v>121.56205568999999</v>
      </c>
      <c r="W207" s="36">
        <f>SUMIFS(СВЦЭМ!$E$33:$E$776,СВЦЭМ!$A$33:$A$776,$A207,СВЦЭМ!$B$33:$B$776,W$191)+'СЕТ СН'!$F$15</f>
        <v>120.29063601</v>
      </c>
      <c r="X207" s="36">
        <f>SUMIFS(СВЦЭМ!$E$33:$E$776,СВЦЭМ!$A$33:$A$776,$A207,СВЦЭМ!$B$33:$B$776,X$191)+'СЕТ СН'!$F$15</f>
        <v>113.34105048000001</v>
      </c>
      <c r="Y207" s="36">
        <f>SUMIFS(СВЦЭМ!$E$33:$E$776,СВЦЭМ!$A$33:$A$776,$A207,СВЦЭМ!$B$33:$B$776,Y$191)+'СЕТ СН'!$F$15</f>
        <v>104.44752269</v>
      </c>
    </row>
    <row r="208" spans="1:25" ht="15.75" x14ac:dyDescent="0.2">
      <c r="A208" s="35">
        <f t="shared" si="5"/>
        <v>43725</v>
      </c>
      <c r="B208" s="36">
        <f>SUMIFS(СВЦЭМ!$E$33:$E$776,СВЦЭМ!$A$33:$A$776,$A208,СВЦЭМ!$B$33:$B$776,B$191)+'СЕТ СН'!$F$15</f>
        <v>113.08719022</v>
      </c>
      <c r="C208" s="36">
        <f>SUMIFS(СВЦЭМ!$E$33:$E$776,СВЦЭМ!$A$33:$A$776,$A208,СВЦЭМ!$B$33:$B$776,C$191)+'СЕТ СН'!$F$15</f>
        <v>117.89106553000001</v>
      </c>
      <c r="D208" s="36">
        <f>SUMIFS(СВЦЭМ!$E$33:$E$776,СВЦЭМ!$A$33:$A$776,$A208,СВЦЭМ!$B$33:$B$776,D$191)+'СЕТ СН'!$F$15</f>
        <v>119.59377834</v>
      </c>
      <c r="E208" s="36">
        <f>SUMIFS(СВЦЭМ!$E$33:$E$776,СВЦЭМ!$A$33:$A$776,$A208,СВЦЭМ!$B$33:$B$776,E$191)+'СЕТ СН'!$F$15</f>
        <v>120.95395796</v>
      </c>
      <c r="F208" s="36">
        <f>SUMIFS(СВЦЭМ!$E$33:$E$776,СВЦЭМ!$A$33:$A$776,$A208,СВЦЭМ!$B$33:$B$776,F$191)+'СЕТ СН'!$F$15</f>
        <v>122.45339980999999</v>
      </c>
      <c r="G208" s="36">
        <f>SUMIFS(СВЦЭМ!$E$33:$E$776,СВЦЭМ!$A$33:$A$776,$A208,СВЦЭМ!$B$33:$B$776,G$191)+'СЕТ СН'!$F$15</f>
        <v>119.7388275</v>
      </c>
      <c r="H208" s="36">
        <f>SUMIFS(СВЦЭМ!$E$33:$E$776,СВЦЭМ!$A$33:$A$776,$A208,СВЦЭМ!$B$33:$B$776,H$191)+'СЕТ СН'!$F$15</f>
        <v>112.35605139</v>
      </c>
      <c r="I208" s="36">
        <f>SUMIFS(СВЦЭМ!$E$33:$E$776,СВЦЭМ!$A$33:$A$776,$A208,СВЦЭМ!$B$33:$B$776,I$191)+'СЕТ СН'!$F$15</f>
        <v>115.55770855</v>
      </c>
      <c r="J208" s="36">
        <f>SUMIFS(СВЦЭМ!$E$33:$E$776,СВЦЭМ!$A$33:$A$776,$A208,СВЦЭМ!$B$33:$B$776,J$191)+'СЕТ СН'!$F$15</f>
        <v>118.89278483</v>
      </c>
      <c r="K208" s="36">
        <f>SUMIFS(СВЦЭМ!$E$33:$E$776,СВЦЭМ!$A$33:$A$776,$A208,СВЦЭМ!$B$33:$B$776,K$191)+'СЕТ СН'!$F$15</f>
        <v>120.01246882</v>
      </c>
      <c r="L208" s="36">
        <f>SUMIFS(СВЦЭМ!$E$33:$E$776,СВЦЭМ!$A$33:$A$776,$A208,СВЦЭМ!$B$33:$B$776,L$191)+'СЕТ СН'!$F$15</f>
        <v>117.97835908</v>
      </c>
      <c r="M208" s="36">
        <f>SUMIFS(СВЦЭМ!$E$33:$E$776,СВЦЭМ!$A$33:$A$776,$A208,СВЦЭМ!$B$33:$B$776,M$191)+'СЕТ СН'!$F$15</f>
        <v>118.42505552999999</v>
      </c>
      <c r="N208" s="36">
        <f>SUMIFS(СВЦЭМ!$E$33:$E$776,СВЦЭМ!$A$33:$A$776,$A208,СВЦЭМ!$B$33:$B$776,N$191)+'СЕТ СН'!$F$15</f>
        <v>119.63059883</v>
      </c>
      <c r="O208" s="36">
        <f>SUMIFS(СВЦЭМ!$E$33:$E$776,СВЦЭМ!$A$33:$A$776,$A208,СВЦЭМ!$B$33:$B$776,O$191)+'СЕТ СН'!$F$15</f>
        <v>121.20432233</v>
      </c>
      <c r="P208" s="36">
        <f>SUMIFS(СВЦЭМ!$E$33:$E$776,СВЦЭМ!$A$33:$A$776,$A208,СВЦЭМ!$B$33:$B$776,P$191)+'СЕТ СН'!$F$15</f>
        <v>122.2325702</v>
      </c>
      <c r="Q208" s="36">
        <f>SUMIFS(СВЦЭМ!$E$33:$E$776,СВЦЭМ!$A$33:$A$776,$A208,СВЦЭМ!$B$33:$B$776,Q$191)+'СЕТ СН'!$F$15</f>
        <v>122.05805827</v>
      </c>
      <c r="R208" s="36">
        <f>SUMIFS(СВЦЭМ!$E$33:$E$776,СВЦЭМ!$A$33:$A$776,$A208,СВЦЭМ!$B$33:$B$776,R$191)+'СЕТ СН'!$F$15</f>
        <v>113.10490144000001</v>
      </c>
      <c r="S208" s="36">
        <f>SUMIFS(СВЦЭМ!$E$33:$E$776,СВЦЭМ!$A$33:$A$776,$A208,СВЦЭМ!$B$33:$B$776,S$191)+'СЕТ СН'!$F$15</f>
        <v>105.50769643</v>
      </c>
      <c r="T208" s="36">
        <f>SUMIFS(СВЦЭМ!$E$33:$E$776,СВЦЭМ!$A$33:$A$776,$A208,СВЦЭМ!$B$33:$B$776,T$191)+'СЕТ СН'!$F$15</f>
        <v>103.80650364</v>
      </c>
      <c r="U208" s="36">
        <f>SUMIFS(СВЦЭМ!$E$33:$E$776,СВЦЭМ!$A$33:$A$776,$A208,СВЦЭМ!$B$33:$B$776,U$191)+'СЕТ СН'!$F$15</f>
        <v>105.56113894000001</v>
      </c>
      <c r="V208" s="36">
        <f>SUMIFS(СВЦЭМ!$E$33:$E$776,СВЦЭМ!$A$33:$A$776,$A208,СВЦЭМ!$B$33:$B$776,V$191)+'СЕТ СН'!$F$15</f>
        <v>105.99706041</v>
      </c>
      <c r="W208" s="36">
        <f>SUMIFS(СВЦЭМ!$E$33:$E$776,СВЦЭМ!$A$33:$A$776,$A208,СВЦЭМ!$B$33:$B$776,W$191)+'СЕТ СН'!$F$15</f>
        <v>102.73472631999999</v>
      </c>
      <c r="X208" s="36">
        <f>SUMIFS(СВЦЭМ!$E$33:$E$776,СВЦЭМ!$A$33:$A$776,$A208,СВЦЭМ!$B$33:$B$776,X$191)+'СЕТ СН'!$F$15</f>
        <v>106.31571067</v>
      </c>
      <c r="Y208" s="36">
        <f>SUMIFS(СВЦЭМ!$E$33:$E$776,СВЦЭМ!$A$33:$A$776,$A208,СВЦЭМ!$B$33:$B$776,Y$191)+'СЕТ СН'!$F$15</f>
        <v>121.43296873</v>
      </c>
    </row>
    <row r="209" spans="1:25" ht="15.75" x14ac:dyDescent="0.2">
      <c r="A209" s="35">
        <f t="shared" si="5"/>
        <v>43726</v>
      </c>
      <c r="B209" s="36">
        <f>SUMIFS(СВЦЭМ!$E$33:$E$776,СВЦЭМ!$A$33:$A$776,$A209,СВЦЭМ!$B$33:$B$776,B$191)+'СЕТ СН'!$F$15</f>
        <v>129.91918312000001</v>
      </c>
      <c r="C209" s="36">
        <f>SUMIFS(СВЦЭМ!$E$33:$E$776,СВЦЭМ!$A$33:$A$776,$A209,СВЦЭМ!$B$33:$B$776,C$191)+'СЕТ СН'!$F$15</f>
        <v>130.48003983000001</v>
      </c>
      <c r="D209" s="36">
        <f>SUMIFS(СВЦЭМ!$E$33:$E$776,СВЦЭМ!$A$33:$A$776,$A209,СВЦЭМ!$B$33:$B$776,D$191)+'СЕТ СН'!$F$15</f>
        <v>131.87575414</v>
      </c>
      <c r="E209" s="36">
        <f>SUMIFS(СВЦЭМ!$E$33:$E$776,СВЦЭМ!$A$33:$A$776,$A209,СВЦЭМ!$B$33:$B$776,E$191)+'СЕТ СН'!$F$15</f>
        <v>133.09441125000001</v>
      </c>
      <c r="F209" s="36">
        <f>SUMIFS(СВЦЭМ!$E$33:$E$776,СВЦЭМ!$A$33:$A$776,$A209,СВЦЭМ!$B$33:$B$776,F$191)+'СЕТ СН'!$F$15</f>
        <v>133.22651408999999</v>
      </c>
      <c r="G209" s="36">
        <f>SUMIFS(СВЦЭМ!$E$33:$E$776,СВЦЭМ!$A$33:$A$776,$A209,СВЦЭМ!$B$33:$B$776,G$191)+'СЕТ СН'!$F$15</f>
        <v>129.38748633</v>
      </c>
      <c r="H209" s="36">
        <f>SUMIFS(СВЦЭМ!$E$33:$E$776,СВЦЭМ!$A$33:$A$776,$A209,СВЦЭМ!$B$33:$B$776,H$191)+'СЕТ СН'!$F$15</f>
        <v>121.73358239</v>
      </c>
      <c r="I209" s="36">
        <f>SUMIFS(СВЦЭМ!$E$33:$E$776,СВЦЭМ!$A$33:$A$776,$A209,СВЦЭМ!$B$33:$B$776,I$191)+'СЕТ СН'!$F$15</f>
        <v>113.44131417</v>
      </c>
      <c r="J209" s="36">
        <f>SUMIFS(СВЦЭМ!$E$33:$E$776,СВЦЭМ!$A$33:$A$776,$A209,СВЦЭМ!$B$33:$B$776,J$191)+'СЕТ СН'!$F$15</f>
        <v>106.40822731999999</v>
      </c>
      <c r="K209" s="36">
        <f>SUMIFS(СВЦЭМ!$E$33:$E$776,СВЦЭМ!$A$33:$A$776,$A209,СВЦЭМ!$B$33:$B$776,K$191)+'СЕТ СН'!$F$15</f>
        <v>105.06504604</v>
      </c>
      <c r="L209" s="36">
        <f>SUMIFS(СВЦЭМ!$E$33:$E$776,СВЦЭМ!$A$33:$A$776,$A209,СВЦЭМ!$B$33:$B$776,L$191)+'СЕТ СН'!$F$15</f>
        <v>104.06190937</v>
      </c>
      <c r="M209" s="36">
        <f>SUMIFS(СВЦЭМ!$E$33:$E$776,СВЦЭМ!$A$33:$A$776,$A209,СВЦЭМ!$B$33:$B$776,M$191)+'СЕТ СН'!$F$15</f>
        <v>103.34768554999999</v>
      </c>
      <c r="N209" s="36">
        <f>SUMIFS(СВЦЭМ!$E$33:$E$776,СВЦЭМ!$A$33:$A$776,$A209,СВЦЭМ!$B$33:$B$776,N$191)+'СЕТ СН'!$F$15</f>
        <v>104.32026845</v>
      </c>
      <c r="O209" s="36">
        <f>SUMIFS(СВЦЭМ!$E$33:$E$776,СВЦЭМ!$A$33:$A$776,$A209,СВЦЭМ!$B$33:$B$776,O$191)+'СЕТ СН'!$F$15</f>
        <v>106.10667737999999</v>
      </c>
      <c r="P209" s="36">
        <f>SUMIFS(СВЦЭМ!$E$33:$E$776,СВЦЭМ!$A$33:$A$776,$A209,СВЦЭМ!$B$33:$B$776,P$191)+'СЕТ СН'!$F$15</f>
        <v>106.59667721</v>
      </c>
      <c r="Q209" s="36">
        <f>SUMIFS(СВЦЭМ!$E$33:$E$776,СВЦЭМ!$A$33:$A$776,$A209,СВЦЭМ!$B$33:$B$776,Q$191)+'СЕТ СН'!$F$15</f>
        <v>108.50704471</v>
      </c>
      <c r="R209" s="36">
        <f>SUMIFS(СВЦЭМ!$E$33:$E$776,СВЦЭМ!$A$33:$A$776,$A209,СВЦЭМ!$B$33:$B$776,R$191)+'СЕТ СН'!$F$15</f>
        <v>103.70463719999999</v>
      </c>
      <c r="S209" s="36">
        <f>SUMIFS(СВЦЭМ!$E$33:$E$776,СВЦЭМ!$A$33:$A$776,$A209,СВЦЭМ!$B$33:$B$776,S$191)+'СЕТ СН'!$F$15</f>
        <v>101.05116568</v>
      </c>
      <c r="T209" s="36">
        <f>SUMIFS(СВЦЭМ!$E$33:$E$776,СВЦЭМ!$A$33:$A$776,$A209,СВЦЭМ!$B$33:$B$776,T$191)+'СЕТ СН'!$F$15</f>
        <v>106.60820255</v>
      </c>
      <c r="U209" s="36">
        <f>SUMIFS(СВЦЭМ!$E$33:$E$776,СВЦЭМ!$A$33:$A$776,$A209,СВЦЭМ!$B$33:$B$776,U$191)+'СЕТ СН'!$F$15</f>
        <v>112.86165808</v>
      </c>
      <c r="V209" s="36">
        <f>SUMIFS(СВЦЭМ!$E$33:$E$776,СВЦЭМ!$A$33:$A$776,$A209,СВЦЭМ!$B$33:$B$776,V$191)+'СЕТ СН'!$F$15</f>
        <v>116.34403931</v>
      </c>
      <c r="W209" s="36">
        <f>SUMIFS(СВЦЭМ!$E$33:$E$776,СВЦЭМ!$A$33:$A$776,$A209,СВЦЭМ!$B$33:$B$776,W$191)+'СЕТ СН'!$F$15</f>
        <v>113.44512109</v>
      </c>
      <c r="X209" s="36">
        <f>SUMIFS(СВЦЭМ!$E$33:$E$776,СВЦЭМ!$A$33:$A$776,$A209,СВЦЭМ!$B$33:$B$776,X$191)+'СЕТ СН'!$F$15</f>
        <v>106.74628005</v>
      </c>
      <c r="Y209" s="36">
        <f>SUMIFS(СВЦЭМ!$E$33:$E$776,СВЦЭМ!$A$33:$A$776,$A209,СВЦЭМ!$B$33:$B$776,Y$191)+'СЕТ СН'!$F$15</f>
        <v>111.07183419</v>
      </c>
    </row>
    <row r="210" spans="1:25" ht="15.75" x14ac:dyDescent="0.2">
      <c r="A210" s="35">
        <f t="shared" si="5"/>
        <v>43727</v>
      </c>
      <c r="B210" s="36">
        <f>SUMIFS(СВЦЭМ!$E$33:$E$776,СВЦЭМ!$A$33:$A$776,$A210,СВЦЭМ!$B$33:$B$776,B$191)+'СЕТ СН'!$F$15</f>
        <v>108.92507453</v>
      </c>
      <c r="C210" s="36">
        <f>SUMIFS(СВЦЭМ!$E$33:$E$776,СВЦЭМ!$A$33:$A$776,$A210,СВЦЭМ!$B$33:$B$776,C$191)+'СЕТ СН'!$F$15</f>
        <v>113.58199243</v>
      </c>
      <c r="D210" s="36">
        <f>SUMIFS(СВЦЭМ!$E$33:$E$776,СВЦЭМ!$A$33:$A$776,$A210,СВЦЭМ!$B$33:$B$776,D$191)+'СЕТ СН'!$F$15</f>
        <v>118.60555977</v>
      </c>
      <c r="E210" s="36">
        <f>SUMIFS(СВЦЭМ!$E$33:$E$776,СВЦЭМ!$A$33:$A$776,$A210,СВЦЭМ!$B$33:$B$776,E$191)+'СЕТ СН'!$F$15</f>
        <v>120.13128231</v>
      </c>
      <c r="F210" s="36">
        <f>SUMIFS(СВЦЭМ!$E$33:$E$776,СВЦЭМ!$A$33:$A$776,$A210,СВЦЭМ!$B$33:$B$776,F$191)+'СЕТ СН'!$F$15</f>
        <v>120.56216926</v>
      </c>
      <c r="G210" s="36">
        <f>SUMIFS(СВЦЭМ!$E$33:$E$776,СВЦЭМ!$A$33:$A$776,$A210,СВЦЭМ!$B$33:$B$776,G$191)+'СЕТ СН'!$F$15</f>
        <v>116.88904054</v>
      </c>
      <c r="H210" s="36">
        <f>SUMIFS(СВЦЭМ!$E$33:$E$776,СВЦЭМ!$A$33:$A$776,$A210,СВЦЭМ!$B$33:$B$776,H$191)+'СЕТ СН'!$F$15</f>
        <v>109.22667405999999</v>
      </c>
      <c r="I210" s="36">
        <f>SUMIFS(СВЦЭМ!$E$33:$E$776,СВЦЭМ!$A$33:$A$776,$A210,СВЦЭМ!$B$33:$B$776,I$191)+'СЕТ СН'!$F$15</f>
        <v>101.07124124000001</v>
      </c>
      <c r="J210" s="36">
        <f>SUMIFS(СВЦЭМ!$E$33:$E$776,СВЦЭМ!$A$33:$A$776,$A210,СВЦЭМ!$B$33:$B$776,J$191)+'СЕТ СН'!$F$15</f>
        <v>103.94021066000001</v>
      </c>
      <c r="K210" s="36">
        <f>SUMIFS(СВЦЭМ!$E$33:$E$776,СВЦЭМ!$A$33:$A$776,$A210,СВЦЭМ!$B$33:$B$776,K$191)+'СЕТ СН'!$F$15</f>
        <v>117.77393711000001</v>
      </c>
      <c r="L210" s="36">
        <f>SUMIFS(СВЦЭМ!$E$33:$E$776,СВЦЭМ!$A$33:$A$776,$A210,СВЦЭМ!$B$33:$B$776,L$191)+'СЕТ СН'!$F$15</f>
        <v>127.90038892</v>
      </c>
      <c r="M210" s="36">
        <f>SUMIFS(СВЦЭМ!$E$33:$E$776,СВЦЭМ!$A$33:$A$776,$A210,СВЦЭМ!$B$33:$B$776,M$191)+'СЕТ СН'!$F$15</f>
        <v>125.68331406999999</v>
      </c>
      <c r="N210" s="36">
        <f>SUMIFS(СВЦЭМ!$E$33:$E$776,СВЦЭМ!$A$33:$A$776,$A210,СВЦЭМ!$B$33:$B$776,N$191)+'СЕТ СН'!$F$15</f>
        <v>127.47038006</v>
      </c>
      <c r="O210" s="36">
        <f>SUMIFS(СВЦЭМ!$E$33:$E$776,СВЦЭМ!$A$33:$A$776,$A210,СВЦЭМ!$B$33:$B$776,O$191)+'СЕТ СН'!$F$15</f>
        <v>128.3348038</v>
      </c>
      <c r="P210" s="36">
        <f>SUMIFS(СВЦЭМ!$E$33:$E$776,СВЦЭМ!$A$33:$A$776,$A210,СВЦЭМ!$B$33:$B$776,P$191)+'СЕТ СН'!$F$15</f>
        <v>105.05989814</v>
      </c>
      <c r="Q210" s="36">
        <f>SUMIFS(СВЦЭМ!$E$33:$E$776,СВЦЭМ!$A$33:$A$776,$A210,СВЦЭМ!$B$33:$B$776,Q$191)+'СЕТ СН'!$F$15</f>
        <v>104.5309539</v>
      </c>
      <c r="R210" s="36">
        <f>SUMIFS(СВЦЭМ!$E$33:$E$776,СВЦЭМ!$A$33:$A$776,$A210,СВЦЭМ!$B$33:$B$776,R$191)+'СЕТ СН'!$F$15</f>
        <v>104.73785392000001</v>
      </c>
      <c r="S210" s="36">
        <f>SUMIFS(СВЦЭМ!$E$33:$E$776,СВЦЭМ!$A$33:$A$776,$A210,СВЦЭМ!$B$33:$B$776,S$191)+'СЕТ СН'!$F$15</f>
        <v>104.60452383000001</v>
      </c>
      <c r="T210" s="36">
        <f>SUMIFS(СВЦЭМ!$E$33:$E$776,СВЦЭМ!$A$33:$A$776,$A210,СВЦЭМ!$B$33:$B$776,T$191)+'СЕТ СН'!$F$15</f>
        <v>105.47416015</v>
      </c>
      <c r="U210" s="36">
        <f>SUMIFS(СВЦЭМ!$E$33:$E$776,СВЦЭМ!$A$33:$A$776,$A210,СВЦЭМ!$B$33:$B$776,U$191)+'СЕТ СН'!$F$15</f>
        <v>108.6596172</v>
      </c>
      <c r="V210" s="36">
        <f>SUMIFS(СВЦЭМ!$E$33:$E$776,СВЦЭМ!$A$33:$A$776,$A210,СВЦЭМ!$B$33:$B$776,V$191)+'СЕТ СН'!$F$15</f>
        <v>110.27837943</v>
      </c>
      <c r="W210" s="36">
        <f>SUMIFS(СВЦЭМ!$E$33:$E$776,СВЦЭМ!$A$33:$A$776,$A210,СВЦЭМ!$B$33:$B$776,W$191)+'СЕТ СН'!$F$15</f>
        <v>107.65229582000001</v>
      </c>
      <c r="X210" s="36">
        <f>SUMIFS(СВЦЭМ!$E$33:$E$776,СВЦЭМ!$A$33:$A$776,$A210,СВЦЭМ!$B$33:$B$776,X$191)+'СЕТ СН'!$F$15</f>
        <v>101.45223253</v>
      </c>
      <c r="Y210" s="36">
        <f>SUMIFS(СВЦЭМ!$E$33:$E$776,СВЦЭМ!$A$33:$A$776,$A210,СВЦЭМ!$B$33:$B$776,Y$191)+'СЕТ СН'!$F$15</f>
        <v>110.25933240000001</v>
      </c>
    </row>
    <row r="211" spans="1:25" ht="15.75" x14ac:dyDescent="0.2">
      <c r="A211" s="35">
        <f t="shared" si="5"/>
        <v>43728</v>
      </c>
      <c r="B211" s="36">
        <f>SUMIFS(СВЦЭМ!$E$33:$E$776,СВЦЭМ!$A$33:$A$776,$A211,СВЦЭМ!$B$33:$B$776,B$191)+'СЕТ СН'!$F$15</f>
        <v>131.5014525</v>
      </c>
      <c r="C211" s="36">
        <f>SUMIFS(СВЦЭМ!$E$33:$E$776,СВЦЭМ!$A$33:$A$776,$A211,СВЦЭМ!$B$33:$B$776,C$191)+'СЕТ СН'!$F$15</f>
        <v>138.99865154</v>
      </c>
      <c r="D211" s="36">
        <f>SUMIFS(СВЦЭМ!$E$33:$E$776,СВЦЭМ!$A$33:$A$776,$A211,СВЦЭМ!$B$33:$B$776,D$191)+'СЕТ СН'!$F$15</f>
        <v>139.75363682</v>
      </c>
      <c r="E211" s="36">
        <f>SUMIFS(СВЦЭМ!$E$33:$E$776,СВЦЭМ!$A$33:$A$776,$A211,СВЦЭМ!$B$33:$B$776,E$191)+'СЕТ СН'!$F$15</f>
        <v>140.81103178000001</v>
      </c>
      <c r="F211" s="36">
        <f>SUMIFS(СВЦЭМ!$E$33:$E$776,СВЦЭМ!$A$33:$A$776,$A211,СВЦЭМ!$B$33:$B$776,F$191)+'СЕТ СН'!$F$15</f>
        <v>141.60411632</v>
      </c>
      <c r="G211" s="36">
        <f>SUMIFS(СВЦЭМ!$E$33:$E$776,СВЦЭМ!$A$33:$A$776,$A211,СВЦЭМ!$B$33:$B$776,G$191)+'СЕТ СН'!$F$15</f>
        <v>140.44283709000001</v>
      </c>
      <c r="H211" s="36">
        <f>SUMIFS(СВЦЭМ!$E$33:$E$776,СВЦЭМ!$A$33:$A$776,$A211,СВЦЭМ!$B$33:$B$776,H$191)+'СЕТ СН'!$F$15</f>
        <v>129.84932598</v>
      </c>
      <c r="I211" s="36">
        <f>SUMIFS(СВЦЭМ!$E$33:$E$776,СВЦЭМ!$A$33:$A$776,$A211,СВЦЭМ!$B$33:$B$776,I$191)+'СЕТ СН'!$F$15</f>
        <v>121.87814306999999</v>
      </c>
      <c r="J211" s="36">
        <f>SUMIFS(СВЦЭМ!$E$33:$E$776,СВЦЭМ!$A$33:$A$776,$A211,СВЦЭМ!$B$33:$B$776,J$191)+'СЕТ СН'!$F$15</f>
        <v>121.80488004</v>
      </c>
      <c r="K211" s="36">
        <f>SUMIFS(СВЦЭМ!$E$33:$E$776,СВЦЭМ!$A$33:$A$776,$A211,СВЦЭМ!$B$33:$B$776,K$191)+'СЕТ СН'!$F$15</f>
        <v>119.36867895</v>
      </c>
      <c r="L211" s="36">
        <f>SUMIFS(СВЦЭМ!$E$33:$E$776,СВЦЭМ!$A$33:$A$776,$A211,СВЦЭМ!$B$33:$B$776,L$191)+'СЕТ СН'!$F$15</f>
        <v>119.61893326000001</v>
      </c>
      <c r="M211" s="36">
        <f>SUMIFS(СВЦЭМ!$E$33:$E$776,СВЦЭМ!$A$33:$A$776,$A211,СВЦЭМ!$B$33:$B$776,M$191)+'СЕТ СН'!$F$15</f>
        <v>120.20821463999999</v>
      </c>
      <c r="N211" s="36">
        <f>SUMIFS(СВЦЭМ!$E$33:$E$776,СВЦЭМ!$A$33:$A$776,$A211,СВЦЭМ!$B$33:$B$776,N$191)+'СЕТ СН'!$F$15</f>
        <v>116.62224438</v>
      </c>
      <c r="O211" s="36">
        <f>SUMIFS(СВЦЭМ!$E$33:$E$776,СВЦЭМ!$A$33:$A$776,$A211,СВЦЭМ!$B$33:$B$776,O$191)+'СЕТ СН'!$F$15</f>
        <v>116.93799713</v>
      </c>
      <c r="P211" s="36">
        <f>SUMIFS(СВЦЭМ!$E$33:$E$776,СВЦЭМ!$A$33:$A$776,$A211,СВЦЭМ!$B$33:$B$776,P$191)+'СЕТ СН'!$F$15</f>
        <v>120.53653804</v>
      </c>
      <c r="Q211" s="36">
        <f>SUMIFS(СВЦЭМ!$E$33:$E$776,СВЦЭМ!$A$33:$A$776,$A211,СВЦЭМ!$B$33:$B$776,Q$191)+'СЕТ СН'!$F$15</f>
        <v>126.78283634</v>
      </c>
      <c r="R211" s="36">
        <f>SUMIFS(СВЦЭМ!$E$33:$E$776,СВЦЭМ!$A$33:$A$776,$A211,СВЦЭМ!$B$33:$B$776,R$191)+'СЕТ СН'!$F$15</f>
        <v>119.11402321</v>
      </c>
      <c r="S211" s="36">
        <f>SUMIFS(СВЦЭМ!$E$33:$E$776,СВЦЭМ!$A$33:$A$776,$A211,СВЦЭМ!$B$33:$B$776,S$191)+'СЕТ СН'!$F$15</f>
        <v>112.39371254</v>
      </c>
      <c r="T211" s="36">
        <f>SUMIFS(СВЦЭМ!$E$33:$E$776,СВЦЭМ!$A$33:$A$776,$A211,СВЦЭМ!$B$33:$B$776,T$191)+'СЕТ СН'!$F$15</f>
        <v>106.45615628</v>
      </c>
      <c r="U211" s="36">
        <f>SUMIFS(СВЦЭМ!$E$33:$E$776,СВЦЭМ!$A$33:$A$776,$A211,СВЦЭМ!$B$33:$B$776,U$191)+'СЕТ СН'!$F$15</f>
        <v>99.283549519999994</v>
      </c>
      <c r="V211" s="36">
        <f>SUMIFS(СВЦЭМ!$E$33:$E$776,СВЦЭМ!$A$33:$A$776,$A211,СВЦЭМ!$B$33:$B$776,V$191)+'СЕТ СН'!$F$15</f>
        <v>99.126418830000006</v>
      </c>
      <c r="W211" s="36">
        <f>SUMIFS(СВЦЭМ!$E$33:$E$776,СВЦЭМ!$A$33:$A$776,$A211,СВЦЭМ!$B$33:$B$776,W$191)+'СЕТ СН'!$F$15</f>
        <v>98.040686289999996</v>
      </c>
      <c r="X211" s="36">
        <f>SUMIFS(СВЦЭМ!$E$33:$E$776,СВЦЭМ!$A$33:$A$776,$A211,СВЦЭМ!$B$33:$B$776,X$191)+'СЕТ СН'!$F$15</f>
        <v>103.43205444</v>
      </c>
      <c r="Y211" s="36">
        <f>SUMIFS(СВЦЭМ!$E$33:$E$776,СВЦЭМ!$A$33:$A$776,$A211,СВЦЭМ!$B$33:$B$776,Y$191)+'СЕТ СН'!$F$15</f>
        <v>113.73497479</v>
      </c>
    </row>
    <row r="212" spans="1:25" ht="15.75" x14ac:dyDescent="0.2">
      <c r="A212" s="35">
        <f t="shared" si="5"/>
        <v>43729</v>
      </c>
      <c r="B212" s="36">
        <f>SUMIFS(СВЦЭМ!$E$33:$E$776,СВЦЭМ!$A$33:$A$776,$A212,СВЦЭМ!$B$33:$B$776,B$191)+'СЕТ СН'!$F$15</f>
        <v>125.36854027</v>
      </c>
      <c r="C212" s="36">
        <f>SUMIFS(СВЦЭМ!$E$33:$E$776,СВЦЭМ!$A$33:$A$776,$A212,СВЦЭМ!$B$33:$B$776,C$191)+'СЕТ СН'!$F$15</f>
        <v>124.35237488</v>
      </c>
      <c r="D212" s="36">
        <f>SUMIFS(СВЦЭМ!$E$33:$E$776,СВЦЭМ!$A$33:$A$776,$A212,СВЦЭМ!$B$33:$B$776,D$191)+'СЕТ СН'!$F$15</f>
        <v>124.2782361</v>
      </c>
      <c r="E212" s="36">
        <f>SUMIFS(СВЦЭМ!$E$33:$E$776,СВЦЭМ!$A$33:$A$776,$A212,СВЦЭМ!$B$33:$B$776,E$191)+'СЕТ СН'!$F$15</f>
        <v>126.67864294</v>
      </c>
      <c r="F212" s="36">
        <f>SUMIFS(СВЦЭМ!$E$33:$E$776,СВЦЭМ!$A$33:$A$776,$A212,СВЦЭМ!$B$33:$B$776,F$191)+'СЕТ СН'!$F$15</f>
        <v>128.2873314</v>
      </c>
      <c r="G212" s="36">
        <f>SUMIFS(СВЦЭМ!$E$33:$E$776,СВЦЭМ!$A$33:$A$776,$A212,СВЦЭМ!$B$33:$B$776,G$191)+'СЕТ СН'!$F$15</f>
        <v>125.64362455</v>
      </c>
      <c r="H212" s="36">
        <f>SUMIFS(СВЦЭМ!$E$33:$E$776,СВЦЭМ!$A$33:$A$776,$A212,СВЦЭМ!$B$33:$B$776,H$191)+'СЕТ СН'!$F$15</f>
        <v>120.62804916</v>
      </c>
      <c r="I212" s="36">
        <f>SUMIFS(СВЦЭМ!$E$33:$E$776,СВЦЭМ!$A$33:$A$776,$A212,СВЦЭМ!$B$33:$B$776,I$191)+'СЕТ СН'!$F$15</f>
        <v>114.61871678</v>
      </c>
      <c r="J212" s="36">
        <f>SUMIFS(СВЦЭМ!$E$33:$E$776,СВЦЭМ!$A$33:$A$776,$A212,СВЦЭМ!$B$33:$B$776,J$191)+'СЕТ СН'!$F$15</f>
        <v>116.19124681</v>
      </c>
      <c r="K212" s="36">
        <f>SUMIFS(СВЦЭМ!$E$33:$E$776,СВЦЭМ!$A$33:$A$776,$A212,СВЦЭМ!$B$33:$B$776,K$191)+'СЕТ СН'!$F$15</f>
        <v>125.95335536</v>
      </c>
      <c r="L212" s="36">
        <f>SUMIFS(СВЦЭМ!$E$33:$E$776,СВЦЭМ!$A$33:$A$776,$A212,СВЦЭМ!$B$33:$B$776,L$191)+'СЕТ СН'!$F$15</f>
        <v>127.96888237</v>
      </c>
      <c r="M212" s="36">
        <f>SUMIFS(СВЦЭМ!$E$33:$E$776,СВЦЭМ!$A$33:$A$776,$A212,СВЦЭМ!$B$33:$B$776,M$191)+'СЕТ СН'!$F$15</f>
        <v>128.47184444999999</v>
      </c>
      <c r="N212" s="36">
        <f>SUMIFS(СВЦЭМ!$E$33:$E$776,СВЦЭМ!$A$33:$A$776,$A212,СВЦЭМ!$B$33:$B$776,N$191)+'СЕТ СН'!$F$15</f>
        <v>126.48496145</v>
      </c>
      <c r="O212" s="36">
        <f>SUMIFS(СВЦЭМ!$E$33:$E$776,СВЦЭМ!$A$33:$A$776,$A212,СВЦЭМ!$B$33:$B$776,O$191)+'СЕТ СН'!$F$15</f>
        <v>125.30802079</v>
      </c>
      <c r="P212" s="36">
        <f>SUMIFS(СВЦЭМ!$E$33:$E$776,СВЦЭМ!$A$33:$A$776,$A212,СВЦЭМ!$B$33:$B$776,P$191)+'СЕТ СН'!$F$15</f>
        <v>125.67458369000001</v>
      </c>
      <c r="Q212" s="36">
        <f>SUMIFS(СВЦЭМ!$E$33:$E$776,СВЦЭМ!$A$33:$A$776,$A212,СВЦЭМ!$B$33:$B$776,Q$191)+'СЕТ СН'!$F$15</f>
        <v>125.57474553</v>
      </c>
      <c r="R212" s="36">
        <f>SUMIFS(СВЦЭМ!$E$33:$E$776,СВЦЭМ!$A$33:$A$776,$A212,СВЦЭМ!$B$33:$B$776,R$191)+'СЕТ СН'!$F$15</f>
        <v>127.57999241</v>
      </c>
      <c r="S212" s="36">
        <f>SUMIFS(СВЦЭМ!$E$33:$E$776,СВЦЭМ!$A$33:$A$776,$A212,СВЦЭМ!$B$33:$B$776,S$191)+'СЕТ СН'!$F$15</f>
        <v>130.81567404</v>
      </c>
      <c r="T212" s="36">
        <f>SUMIFS(СВЦЭМ!$E$33:$E$776,СВЦЭМ!$A$33:$A$776,$A212,СВЦЭМ!$B$33:$B$776,T$191)+'СЕТ СН'!$F$15</f>
        <v>135.57167412000001</v>
      </c>
      <c r="U212" s="36">
        <f>SUMIFS(СВЦЭМ!$E$33:$E$776,СВЦЭМ!$A$33:$A$776,$A212,СВЦЭМ!$B$33:$B$776,U$191)+'СЕТ СН'!$F$15</f>
        <v>137.26603502</v>
      </c>
      <c r="V212" s="36">
        <f>SUMIFS(СВЦЭМ!$E$33:$E$776,СВЦЭМ!$A$33:$A$776,$A212,СВЦЭМ!$B$33:$B$776,V$191)+'СЕТ СН'!$F$15</f>
        <v>138.88489519000001</v>
      </c>
      <c r="W212" s="36">
        <f>SUMIFS(СВЦЭМ!$E$33:$E$776,СВЦЭМ!$A$33:$A$776,$A212,СВЦЭМ!$B$33:$B$776,W$191)+'СЕТ СН'!$F$15</f>
        <v>138.07799066000001</v>
      </c>
      <c r="X212" s="36">
        <f>SUMIFS(СВЦЭМ!$E$33:$E$776,СВЦЭМ!$A$33:$A$776,$A212,СВЦЭМ!$B$33:$B$776,X$191)+'СЕТ СН'!$F$15</f>
        <v>130.2341495</v>
      </c>
      <c r="Y212" s="36">
        <f>SUMIFS(СВЦЭМ!$E$33:$E$776,СВЦЭМ!$A$33:$A$776,$A212,СВЦЭМ!$B$33:$B$776,Y$191)+'СЕТ СН'!$F$15</f>
        <v>124.0013795</v>
      </c>
    </row>
    <row r="213" spans="1:25" ht="15.75" x14ac:dyDescent="0.2">
      <c r="A213" s="35">
        <f t="shared" si="5"/>
        <v>43730</v>
      </c>
      <c r="B213" s="36">
        <f>SUMIFS(СВЦЭМ!$E$33:$E$776,СВЦЭМ!$A$33:$A$776,$A213,СВЦЭМ!$B$33:$B$776,B$191)+'СЕТ СН'!$F$15</f>
        <v>134.12842653000001</v>
      </c>
      <c r="C213" s="36">
        <f>SUMIFS(СВЦЭМ!$E$33:$E$776,СВЦЭМ!$A$33:$A$776,$A213,СВЦЭМ!$B$33:$B$776,C$191)+'СЕТ СН'!$F$15</f>
        <v>140.38399846999999</v>
      </c>
      <c r="D213" s="36">
        <f>SUMIFS(СВЦЭМ!$E$33:$E$776,СВЦЭМ!$A$33:$A$776,$A213,СВЦЭМ!$B$33:$B$776,D$191)+'СЕТ СН'!$F$15</f>
        <v>143.20959151</v>
      </c>
      <c r="E213" s="36">
        <f>SUMIFS(СВЦЭМ!$E$33:$E$776,СВЦЭМ!$A$33:$A$776,$A213,СВЦЭМ!$B$33:$B$776,E$191)+'СЕТ СН'!$F$15</f>
        <v>145.00802006999999</v>
      </c>
      <c r="F213" s="36">
        <f>SUMIFS(СВЦЭМ!$E$33:$E$776,СВЦЭМ!$A$33:$A$776,$A213,СВЦЭМ!$B$33:$B$776,F$191)+'СЕТ СН'!$F$15</f>
        <v>146.40951982999999</v>
      </c>
      <c r="G213" s="36">
        <f>SUMIFS(СВЦЭМ!$E$33:$E$776,СВЦЭМ!$A$33:$A$776,$A213,СВЦЭМ!$B$33:$B$776,G$191)+'СЕТ СН'!$F$15</f>
        <v>147.03192625</v>
      </c>
      <c r="H213" s="36">
        <f>SUMIFS(СВЦЭМ!$E$33:$E$776,СВЦЭМ!$A$33:$A$776,$A213,СВЦЭМ!$B$33:$B$776,H$191)+'СЕТ СН'!$F$15</f>
        <v>140.69256089000001</v>
      </c>
      <c r="I213" s="36">
        <f>SUMIFS(СВЦЭМ!$E$33:$E$776,СВЦЭМ!$A$33:$A$776,$A213,СВЦЭМ!$B$33:$B$776,I$191)+'СЕТ СН'!$F$15</f>
        <v>136.3343491</v>
      </c>
      <c r="J213" s="36">
        <f>SUMIFS(СВЦЭМ!$E$33:$E$776,СВЦЭМ!$A$33:$A$776,$A213,СВЦЭМ!$B$33:$B$776,J$191)+'СЕТ СН'!$F$15</f>
        <v>130.1000291</v>
      </c>
      <c r="K213" s="36">
        <f>SUMIFS(СВЦЭМ!$E$33:$E$776,СВЦЭМ!$A$33:$A$776,$A213,СВЦЭМ!$B$33:$B$776,K$191)+'СЕТ СН'!$F$15</f>
        <v>125.79206531</v>
      </c>
      <c r="L213" s="36">
        <f>SUMIFS(СВЦЭМ!$E$33:$E$776,СВЦЭМ!$A$33:$A$776,$A213,СВЦЭМ!$B$33:$B$776,L$191)+'СЕТ СН'!$F$15</f>
        <v>125.93715258</v>
      </c>
      <c r="M213" s="36">
        <f>SUMIFS(СВЦЭМ!$E$33:$E$776,СВЦЭМ!$A$33:$A$776,$A213,СВЦЭМ!$B$33:$B$776,M$191)+'СЕТ СН'!$F$15</f>
        <v>124.91132731</v>
      </c>
      <c r="N213" s="36">
        <f>SUMIFS(СВЦЭМ!$E$33:$E$776,СВЦЭМ!$A$33:$A$776,$A213,СВЦЭМ!$B$33:$B$776,N$191)+'СЕТ СН'!$F$15</f>
        <v>123.52675146999999</v>
      </c>
      <c r="O213" s="36">
        <f>SUMIFS(СВЦЭМ!$E$33:$E$776,СВЦЭМ!$A$33:$A$776,$A213,СВЦЭМ!$B$33:$B$776,O$191)+'СЕТ СН'!$F$15</f>
        <v>122.3219318</v>
      </c>
      <c r="P213" s="36">
        <f>SUMIFS(СВЦЭМ!$E$33:$E$776,СВЦЭМ!$A$33:$A$776,$A213,СВЦЭМ!$B$33:$B$776,P$191)+'СЕТ СН'!$F$15</f>
        <v>121.97841419</v>
      </c>
      <c r="Q213" s="36">
        <f>SUMIFS(СВЦЭМ!$E$33:$E$776,СВЦЭМ!$A$33:$A$776,$A213,СВЦЭМ!$B$33:$B$776,Q$191)+'СЕТ СН'!$F$15</f>
        <v>120.89593533999999</v>
      </c>
      <c r="R213" s="36">
        <f>SUMIFS(СВЦЭМ!$E$33:$E$776,СВЦЭМ!$A$33:$A$776,$A213,СВЦЭМ!$B$33:$B$776,R$191)+'СЕТ СН'!$F$15</f>
        <v>122.86715721</v>
      </c>
      <c r="S213" s="36">
        <f>SUMIFS(СВЦЭМ!$E$33:$E$776,СВЦЭМ!$A$33:$A$776,$A213,СВЦЭМ!$B$33:$B$776,S$191)+'СЕТ СН'!$F$15</f>
        <v>127.36273378999999</v>
      </c>
      <c r="T213" s="36">
        <f>SUMIFS(СВЦЭМ!$E$33:$E$776,СВЦЭМ!$A$33:$A$776,$A213,СВЦЭМ!$B$33:$B$776,T$191)+'СЕТ СН'!$F$15</f>
        <v>131.12864962</v>
      </c>
      <c r="U213" s="36">
        <f>SUMIFS(СВЦЭМ!$E$33:$E$776,СВЦЭМ!$A$33:$A$776,$A213,СВЦЭМ!$B$33:$B$776,U$191)+'СЕТ СН'!$F$15</f>
        <v>138.70791445</v>
      </c>
      <c r="V213" s="36">
        <f>SUMIFS(СВЦЭМ!$E$33:$E$776,СВЦЭМ!$A$33:$A$776,$A213,СВЦЭМ!$B$33:$B$776,V$191)+'СЕТ СН'!$F$15</f>
        <v>141.10531392999999</v>
      </c>
      <c r="W213" s="36">
        <f>SUMIFS(СВЦЭМ!$E$33:$E$776,СВЦЭМ!$A$33:$A$776,$A213,СВЦЭМ!$B$33:$B$776,W$191)+'СЕТ СН'!$F$15</f>
        <v>140.24079465</v>
      </c>
      <c r="X213" s="36">
        <f>SUMIFS(СВЦЭМ!$E$33:$E$776,СВЦЭМ!$A$33:$A$776,$A213,СВЦЭМ!$B$33:$B$776,X$191)+'СЕТ СН'!$F$15</f>
        <v>134.56406973</v>
      </c>
      <c r="Y213" s="36">
        <f>SUMIFS(СВЦЭМ!$E$33:$E$776,СВЦЭМ!$A$33:$A$776,$A213,СВЦЭМ!$B$33:$B$776,Y$191)+'СЕТ СН'!$F$15</f>
        <v>128.60345045</v>
      </c>
    </row>
    <row r="214" spans="1:25" ht="15.75" x14ac:dyDescent="0.2">
      <c r="A214" s="35">
        <f t="shared" si="5"/>
        <v>43731</v>
      </c>
      <c r="B214" s="36">
        <f>SUMIFS(СВЦЭМ!$E$33:$E$776,СВЦЭМ!$A$33:$A$776,$A214,СВЦЭМ!$B$33:$B$776,B$191)+'СЕТ СН'!$F$15</f>
        <v>141.00201738999999</v>
      </c>
      <c r="C214" s="36">
        <f>SUMIFS(СВЦЭМ!$E$33:$E$776,СВЦЭМ!$A$33:$A$776,$A214,СВЦЭМ!$B$33:$B$776,C$191)+'СЕТ СН'!$F$15</f>
        <v>146.94958582999999</v>
      </c>
      <c r="D214" s="36">
        <f>SUMIFS(СВЦЭМ!$E$33:$E$776,СВЦЭМ!$A$33:$A$776,$A214,СВЦЭМ!$B$33:$B$776,D$191)+'СЕТ СН'!$F$15</f>
        <v>153.08607255000001</v>
      </c>
      <c r="E214" s="36">
        <f>SUMIFS(СВЦЭМ!$E$33:$E$776,СВЦЭМ!$A$33:$A$776,$A214,СВЦЭМ!$B$33:$B$776,E$191)+'СЕТ СН'!$F$15</f>
        <v>156.35742919</v>
      </c>
      <c r="F214" s="36">
        <f>SUMIFS(СВЦЭМ!$E$33:$E$776,СВЦЭМ!$A$33:$A$776,$A214,СВЦЭМ!$B$33:$B$776,F$191)+'СЕТ СН'!$F$15</f>
        <v>157.61943357999999</v>
      </c>
      <c r="G214" s="36">
        <f>SUMIFS(СВЦЭМ!$E$33:$E$776,СВЦЭМ!$A$33:$A$776,$A214,СВЦЭМ!$B$33:$B$776,G$191)+'СЕТ СН'!$F$15</f>
        <v>154.8000524</v>
      </c>
      <c r="H214" s="36">
        <f>SUMIFS(СВЦЭМ!$E$33:$E$776,СВЦЭМ!$A$33:$A$776,$A214,СВЦЭМ!$B$33:$B$776,H$191)+'СЕТ СН'!$F$15</f>
        <v>145.12849148999999</v>
      </c>
      <c r="I214" s="36">
        <f>SUMIFS(СВЦЭМ!$E$33:$E$776,СВЦЭМ!$A$33:$A$776,$A214,СВЦЭМ!$B$33:$B$776,I$191)+'СЕТ СН'!$F$15</f>
        <v>130.74678983000001</v>
      </c>
      <c r="J214" s="36">
        <f>SUMIFS(СВЦЭМ!$E$33:$E$776,СВЦЭМ!$A$33:$A$776,$A214,СВЦЭМ!$B$33:$B$776,J$191)+'СЕТ СН'!$F$15</f>
        <v>127.15232168</v>
      </c>
      <c r="K214" s="36">
        <f>SUMIFS(СВЦЭМ!$E$33:$E$776,СВЦЭМ!$A$33:$A$776,$A214,СВЦЭМ!$B$33:$B$776,K$191)+'СЕТ СН'!$F$15</f>
        <v>123.22803458</v>
      </c>
      <c r="L214" s="36">
        <f>SUMIFS(СВЦЭМ!$E$33:$E$776,СВЦЭМ!$A$33:$A$776,$A214,СВЦЭМ!$B$33:$B$776,L$191)+'СЕТ СН'!$F$15</f>
        <v>121.65298165999999</v>
      </c>
      <c r="M214" s="36">
        <f>SUMIFS(СВЦЭМ!$E$33:$E$776,СВЦЭМ!$A$33:$A$776,$A214,СВЦЭМ!$B$33:$B$776,M$191)+'СЕТ СН'!$F$15</f>
        <v>122.59322951</v>
      </c>
      <c r="N214" s="36">
        <f>SUMIFS(СВЦЭМ!$E$33:$E$776,СВЦЭМ!$A$33:$A$776,$A214,СВЦЭМ!$B$33:$B$776,N$191)+'СЕТ СН'!$F$15</f>
        <v>123.29353570000001</v>
      </c>
      <c r="O214" s="36">
        <f>SUMIFS(СВЦЭМ!$E$33:$E$776,СВЦЭМ!$A$33:$A$776,$A214,СВЦЭМ!$B$33:$B$776,O$191)+'СЕТ СН'!$F$15</f>
        <v>124.28358842999999</v>
      </c>
      <c r="P214" s="36">
        <f>SUMIFS(СВЦЭМ!$E$33:$E$776,СВЦЭМ!$A$33:$A$776,$A214,СВЦЭМ!$B$33:$B$776,P$191)+'СЕТ СН'!$F$15</f>
        <v>124.20377557</v>
      </c>
      <c r="Q214" s="36">
        <f>SUMIFS(СВЦЭМ!$E$33:$E$776,СВЦЭМ!$A$33:$A$776,$A214,СВЦЭМ!$B$33:$B$776,Q$191)+'СЕТ СН'!$F$15</f>
        <v>126.46653023</v>
      </c>
      <c r="R214" s="36">
        <f>SUMIFS(СВЦЭМ!$E$33:$E$776,СВЦЭМ!$A$33:$A$776,$A214,СВЦЭМ!$B$33:$B$776,R$191)+'СЕТ СН'!$F$15</f>
        <v>119.58772018000001</v>
      </c>
      <c r="S214" s="36">
        <f>SUMIFS(СВЦЭМ!$E$33:$E$776,СВЦЭМ!$A$33:$A$776,$A214,СВЦЭМ!$B$33:$B$776,S$191)+'СЕТ СН'!$F$15</f>
        <v>110.54451558</v>
      </c>
      <c r="T214" s="36">
        <f>SUMIFS(СВЦЭМ!$E$33:$E$776,СВЦЭМ!$A$33:$A$776,$A214,СВЦЭМ!$B$33:$B$776,T$191)+'СЕТ СН'!$F$15</f>
        <v>112.55911814</v>
      </c>
      <c r="U214" s="36">
        <f>SUMIFS(СВЦЭМ!$E$33:$E$776,СВЦЭМ!$A$33:$A$776,$A214,СВЦЭМ!$B$33:$B$776,U$191)+'СЕТ СН'!$F$15</f>
        <v>120.20408338</v>
      </c>
      <c r="V214" s="36">
        <f>SUMIFS(СВЦЭМ!$E$33:$E$776,СВЦЭМ!$A$33:$A$776,$A214,СВЦЭМ!$B$33:$B$776,V$191)+'СЕТ СН'!$F$15</f>
        <v>121.36689263</v>
      </c>
      <c r="W214" s="36">
        <f>SUMIFS(СВЦЭМ!$E$33:$E$776,СВЦЭМ!$A$33:$A$776,$A214,СВЦЭМ!$B$33:$B$776,W$191)+'СЕТ СН'!$F$15</f>
        <v>121.72935943</v>
      </c>
      <c r="X214" s="36">
        <f>SUMIFS(СВЦЭМ!$E$33:$E$776,СВЦЭМ!$A$33:$A$776,$A214,СВЦЭМ!$B$33:$B$776,X$191)+'СЕТ СН'!$F$15</f>
        <v>115.39073162</v>
      </c>
      <c r="Y214" s="36">
        <f>SUMIFS(СВЦЭМ!$E$33:$E$776,СВЦЭМ!$A$33:$A$776,$A214,СВЦЭМ!$B$33:$B$776,Y$191)+'СЕТ СН'!$F$15</f>
        <v>120.64435906999999</v>
      </c>
    </row>
    <row r="215" spans="1:25" ht="15.75" x14ac:dyDescent="0.2">
      <c r="A215" s="35">
        <f t="shared" si="5"/>
        <v>43732</v>
      </c>
      <c r="B215" s="36">
        <f>SUMIFS(СВЦЭМ!$E$33:$E$776,СВЦЭМ!$A$33:$A$776,$A215,СВЦЭМ!$B$33:$B$776,B$191)+'СЕТ СН'!$F$15</f>
        <v>141.40140385999999</v>
      </c>
      <c r="C215" s="36">
        <f>SUMIFS(СВЦЭМ!$E$33:$E$776,СВЦЭМ!$A$33:$A$776,$A215,СВЦЭМ!$B$33:$B$776,C$191)+'СЕТ СН'!$F$15</f>
        <v>146.8038171</v>
      </c>
      <c r="D215" s="36">
        <f>SUMIFS(СВЦЭМ!$E$33:$E$776,СВЦЭМ!$A$33:$A$776,$A215,СВЦЭМ!$B$33:$B$776,D$191)+'СЕТ СН'!$F$15</f>
        <v>148.90979743</v>
      </c>
      <c r="E215" s="36">
        <f>SUMIFS(СВЦЭМ!$E$33:$E$776,СВЦЭМ!$A$33:$A$776,$A215,СВЦЭМ!$B$33:$B$776,E$191)+'СЕТ СН'!$F$15</f>
        <v>150.38916198999999</v>
      </c>
      <c r="F215" s="36">
        <f>SUMIFS(СВЦЭМ!$E$33:$E$776,СВЦЭМ!$A$33:$A$776,$A215,СВЦЭМ!$B$33:$B$776,F$191)+'СЕТ СН'!$F$15</f>
        <v>148.74283883000001</v>
      </c>
      <c r="G215" s="36">
        <f>SUMIFS(СВЦЭМ!$E$33:$E$776,СВЦЭМ!$A$33:$A$776,$A215,СВЦЭМ!$B$33:$B$776,G$191)+'СЕТ СН'!$F$15</f>
        <v>146.08924304999999</v>
      </c>
      <c r="H215" s="36">
        <f>SUMIFS(СВЦЭМ!$E$33:$E$776,СВЦЭМ!$A$33:$A$776,$A215,СВЦЭМ!$B$33:$B$776,H$191)+'СЕТ СН'!$F$15</f>
        <v>137.43652942</v>
      </c>
      <c r="I215" s="36">
        <f>SUMIFS(СВЦЭМ!$E$33:$E$776,СВЦЭМ!$A$33:$A$776,$A215,СВЦЭМ!$B$33:$B$776,I$191)+'СЕТ СН'!$F$15</f>
        <v>128.24361329000001</v>
      </c>
      <c r="J215" s="36">
        <f>SUMIFS(СВЦЭМ!$E$33:$E$776,СВЦЭМ!$A$33:$A$776,$A215,СВЦЭМ!$B$33:$B$776,J$191)+'СЕТ СН'!$F$15</f>
        <v>126.58864775000001</v>
      </c>
      <c r="K215" s="36">
        <f>SUMIFS(СВЦЭМ!$E$33:$E$776,СВЦЭМ!$A$33:$A$776,$A215,СВЦЭМ!$B$33:$B$776,K$191)+'СЕТ СН'!$F$15</f>
        <v>127.47983866</v>
      </c>
      <c r="L215" s="36">
        <f>SUMIFS(СВЦЭМ!$E$33:$E$776,СВЦЭМ!$A$33:$A$776,$A215,СВЦЭМ!$B$33:$B$776,L$191)+'СЕТ СН'!$F$15</f>
        <v>127.98928309999999</v>
      </c>
      <c r="M215" s="36">
        <f>SUMIFS(СВЦЭМ!$E$33:$E$776,СВЦЭМ!$A$33:$A$776,$A215,СВЦЭМ!$B$33:$B$776,M$191)+'СЕТ СН'!$F$15</f>
        <v>126.40056896999999</v>
      </c>
      <c r="N215" s="36">
        <f>SUMIFS(СВЦЭМ!$E$33:$E$776,СВЦЭМ!$A$33:$A$776,$A215,СВЦЭМ!$B$33:$B$776,N$191)+'СЕТ СН'!$F$15</f>
        <v>125.25436157</v>
      </c>
      <c r="O215" s="36">
        <f>SUMIFS(СВЦЭМ!$E$33:$E$776,СВЦЭМ!$A$33:$A$776,$A215,СВЦЭМ!$B$33:$B$776,O$191)+'СЕТ СН'!$F$15</f>
        <v>125.83385345000001</v>
      </c>
      <c r="P215" s="36">
        <f>SUMIFS(СВЦЭМ!$E$33:$E$776,СВЦЭМ!$A$33:$A$776,$A215,СВЦЭМ!$B$33:$B$776,P$191)+'СЕТ СН'!$F$15</f>
        <v>125.66247229</v>
      </c>
      <c r="Q215" s="36">
        <f>SUMIFS(СВЦЭМ!$E$33:$E$776,СВЦЭМ!$A$33:$A$776,$A215,СВЦЭМ!$B$33:$B$776,Q$191)+'СЕТ СН'!$F$15</f>
        <v>125.60237327</v>
      </c>
      <c r="R215" s="36">
        <f>SUMIFS(СВЦЭМ!$E$33:$E$776,СВЦЭМ!$A$33:$A$776,$A215,СВЦЭМ!$B$33:$B$776,R$191)+'СЕТ СН'!$F$15</f>
        <v>118.30765053</v>
      </c>
      <c r="S215" s="36">
        <f>SUMIFS(СВЦЭМ!$E$33:$E$776,СВЦЭМ!$A$33:$A$776,$A215,СВЦЭМ!$B$33:$B$776,S$191)+'СЕТ СН'!$F$15</f>
        <v>110.30564862999999</v>
      </c>
      <c r="T215" s="36">
        <f>SUMIFS(СВЦЭМ!$E$33:$E$776,СВЦЭМ!$A$33:$A$776,$A215,СВЦЭМ!$B$33:$B$776,T$191)+'СЕТ СН'!$F$15</f>
        <v>111.95527015</v>
      </c>
      <c r="U215" s="36">
        <f>SUMIFS(СВЦЭМ!$E$33:$E$776,СВЦЭМ!$A$33:$A$776,$A215,СВЦЭМ!$B$33:$B$776,U$191)+'СЕТ СН'!$F$15</f>
        <v>116.89434823000001</v>
      </c>
      <c r="V215" s="36">
        <f>SUMIFS(СВЦЭМ!$E$33:$E$776,СВЦЭМ!$A$33:$A$776,$A215,СВЦЭМ!$B$33:$B$776,V$191)+'СЕТ СН'!$F$15</f>
        <v>118.4106968</v>
      </c>
      <c r="W215" s="36">
        <f>SUMIFS(СВЦЭМ!$E$33:$E$776,СВЦЭМ!$A$33:$A$776,$A215,СВЦЭМ!$B$33:$B$776,W$191)+'СЕТ СН'!$F$15</f>
        <v>116.19405268</v>
      </c>
      <c r="X215" s="36">
        <f>SUMIFS(СВЦЭМ!$E$33:$E$776,СВЦЭМ!$A$33:$A$776,$A215,СВЦЭМ!$B$33:$B$776,X$191)+'СЕТ СН'!$F$15</f>
        <v>110.60443574</v>
      </c>
      <c r="Y215" s="36">
        <f>SUMIFS(СВЦЭМ!$E$33:$E$776,СВЦЭМ!$A$33:$A$776,$A215,СВЦЭМ!$B$33:$B$776,Y$191)+'СЕТ СН'!$F$15</f>
        <v>119.00587649000001</v>
      </c>
    </row>
    <row r="216" spans="1:25" ht="15.75" x14ac:dyDescent="0.2">
      <c r="A216" s="35">
        <f t="shared" si="5"/>
        <v>43733</v>
      </c>
      <c r="B216" s="36">
        <f>SUMIFS(СВЦЭМ!$E$33:$E$776,СВЦЭМ!$A$33:$A$776,$A216,СВЦЭМ!$B$33:$B$776,B$191)+'СЕТ СН'!$F$15</f>
        <v>130.08986763999999</v>
      </c>
      <c r="C216" s="36">
        <f>SUMIFS(СВЦЭМ!$E$33:$E$776,СВЦЭМ!$A$33:$A$776,$A216,СВЦЭМ!$B$33:$B$776,C$191)+'СЕТ СН'!$F$15</f>
        <v>136.12395642999999</v>
      </c>
      <c r="D216" s="36">
        <f>SUMIFS(СВЦЭМ!$E$33:$E$776,СВЦЭМ!$A$33:$A$776,$A216,СВЦЭМ!$B$33:$B$776,D$191)+'СЕТ СН'!$F$15</f>
        <v>139.79169813999999</v>
      </c>
      <c r="E216" s="36">
        <f>SUMIFS(СВЦЭМ!$E$33:$E$776,СВЦЭМ!$A$33:$A$776,$A216,СВЦЭМ!$B$33:$B$776,E$191)+'СЕТ СН'!$F$15</f>
        <v>138.73579835999999</v>
      </c>
      <c r="F216" s="36">
        <f>SUMIFS(СВЦЭМ!$E$33:$E$776,СВЦЭМ!$A$33:$A$776,$A216,СВЦЭМ!$B$33:$B$776,F$191)+'СЕТ СН'!$F$15</f>
        <v>138.90303437</v>
      </c>
      <c r="G216" s="36">
        <f>SUMIFS(СВЦЭМ!$E$33:$E$776,СВЦЭМ!$A$33:$A$776,$A216,СВЦЭМ!$B$33:$B$776,G$191)+'СЕТ СН'!$F$15</f>
        <v>136.17740011999999</v>
      </c>
      <c r="H216" s="36">
        <f>SUMIFS(СВЦЭМ!$E$33:$E$776,СВЦЭМ!$A$33:$A$776,$A216,СВЦЭМ!$B$33:$B$776,H$191)+'СЕТ СН'!$F$15</f>
        <v>127.14241711</v>
      </c>
      <c r="I216" s="36">
        <f>SUMIFS(СВЦЭМ!$E$33:$E$776,СВЦЭМ!$A$33:$A$776,$A216,СВЦЭМ!$B$33:$B$776,I$191)+'СЕТ СН'!$F$15</f>
        <v>117.94085115999999</v>
      </c>
      <c r="J216" s="36">
        <f>SUMIFS(СВЦЭМ!$E$33:$E$776,СВЦЭМ!$A$33:$A$776,$A216,СВЦЭМ!$B$33:$B$776,J$191)+'СЕТ СН'!$F$15</f>
        <v>112.67413399</v>
      </c>
      <c r="K216" s="36">
        <f>SUMIFS(СВЦЭМ!$E$33:$E$776,СВЦЭМ!$A$33:$A$776,$A216,СВЦЭМ!$B$33:$B$776,K$191)+'СЕТ СН'!$F$15</f>
        <v>110.32772685</v>
      </c>
      <c r="L216" s="36">
        <f>SUMIFS(СВЦЭМ!$E$33:$E$776,СВЦЭМ!$A$33:$A$776,$A216,СВЦЭМ!$B$33:$B$776,L$191)+'СЕТ СН'!$F$15</f>
        <v>110.98891602</v>
      </c>
      <c r="M216" s="36">
        <f>SUMIFS(СВЦЭМ!$E$33:$E$776,СВЦЭМ!$A$33:$A$776,$A216,СВЦЭМ!$B$33:$B$776,M$191)+'СЕТ СН'!$F$15</f>
        <v>113.00077892</v>
      </c>
      <c r="N216" s="36">
        <f>SUMIFS(СВЦЭМ!$E$33:$E$776,СВЦЭМ!$A$33:$A$776,$A216,СВЦЭМ!$B$33:$B$776,N$191)+'СЕТ СН'!$F$15</f>
        <v>114.58087912000001</v>
      </c>
      <c r="O216" s="36">
        <f>SUMIFS(СВЦЭМ!$E$33:$E$776,СВЦЭМ!$A$33:$A$776,$A216,СВЦЭМ!$B$33:$B$776,O$191)+'СЕТ СН'!$F$15</f>
        <v>115.22005004</v>
      </c>
      <c r="P216" s="36">
        <f>SUMIFS(СВЦЭМ!$E$33:$E$776,СВЦЭМ!$A$33:$A$776,$A216,СВЦЭМ!$B$33:$B$776,P$191)+'СЕТ СН'!$F$15</f>
        <v>117.18644874</v>
      </c>
      <c r="Q216" s="36">
        <f>SUMIFS(СВЦЭМ!$E$33:$E$776,СВЦЭМ!$A$33:$A$776,$A216,СВЦЭМ!$B$33:$B$776,Q$191)+'СЕТ СН'!$F$15</f>
        <v>117.95595052</v>
      </c>
      <c r="R216" s="36">
        <f>SUMIFS(СВЦЭМ!$E$33:$E$776,СВЦЭМ!$A$33:$A$776,$A216,СВЦЭМ!$B$33:$B$776,R$191)+'СЕТ СН'!$F$15</f>
        <v>120.17611777</v>
      </c>
      <c r="S216" s="36">
        <f>SUMIFS(СВЦЭМ!$E$33:$E$776,СВЦЭМ!$A$33:$A$776,$A216,СВЦЭМ!$B$33:$B$776,S$191)+'СЕТ СН'!$F$15</f>
        <v>120.75627258</v>
      </c>
      <c r="T216" s="36">
        <f>SUMIFS(СВЦЭМ!$E$33:$E$776,СВЦЭМ!$A$33:$A$776,$A216,СВЦЭМ!$B$33:$B$776,T$191)+'СЕТ СН'!$F$15</f>
        <v>120.1450936</v>
      </c>
      <c r="U216" s="36">
        <f>SUMIFS(СВЦЭМ!$E$33:$E$776,СВЦЭМ!$A$33:$A$776,$A216,СВЦЭМ!$B$33:$B$776,U$191)+'СЕТ СН'!$F$15</f>
        <v>123.40666552</v>
      </c>
      <c r="V216" s="36">
        <f>SUMIFS(СВЦЭМ!$E$33:$E$776,СВЦЭМ!$A$33:$A$776,$A216,СВЦЭМ!$B$33:$B$776,V$191)+'СЕТ СН'!$F$15</f>
        <v>124.76774198</v>
      </c>
      <c r="W216" s="36">
        <f>SUMIFS(СВЦЭМ!$E$33:$E$776,СВЦЭМ!$A$33:$A$776,$A216,СВЦЭМ!$B$33:$B$776,W$191)+'СЕТ СН'!$F$15</f>
        <v>121.24772763999999</v>
      </c>
      <c r="X216" s="36">
        <f>SUMIFS(СВЦЭМ!$E$33:$E$776,СВЦЭМ!$A$33:$A$776,$A216,СВЦЭМ!$B$33:$B$776,X$191)+'СЕТ СН'!$F$15</f>
        <v>117.82079142000001</v>
      </c>
      <c r="Y216" s="36">
        <f>SUMIFS(СВЦЭМ!$E$33:$E$776,СВЦЭМ!$A$33:$A$776,$A216,СВЦЭМ!$B$33:$B$776,Y$191)+'СЕТ СН'!$F$15</f>
        <v>114.62090546</v>
      </c>
    </row>
    <row r="217" spans="1:25" ht="15.75" x14ac:dyDescent="0.2">
      <c r="A217" s="35">
        <f t="shared" si="5"/>
        <v>43734</v>
      </c>
      <c r="B217" s="36">
        <f>SUMIFS(СВЦЭМ!$E$33:$E$776,СВЦЭМ!$A$33:$A$776,$A217,СВЦЭМ!$B$33:$B$776,B$191)+'СЕТ СН'!$F$15</f>
        <v>125.23337005</v>
      </c>
      <c r="C217" s="36">
        <f>SUMIFS(СВЦЭМ!$E$33:$E$776,СВЦЭМ!$A$33:$A$776,$A217,СВЦЭМ!$B$33:$B$776,C$191)+'СЕТ СН'!$F$15</f>
        <v>133.67608221</v>
      </c>
      <c r="D217" s="36">
        <f>SUMIFS(СВЦЭМ!$E$33:$E$776,СВЦЭМ!$A$33:$A$776,$A217,СВЦЭМ!$B$33:$B$776,D$191)+'СЕТ СН'!$F$15</f>
        <v>139.62176590999999</v>
      </c>
      <c r="E217" s="36">
        <f>SUMIFS(СВЦЭМ!$E$33:$E$776,СВЦЭМ!$A$33:$A$776,$A217,СВЦЭМ!$B$33:$B$776,E$191)+'СЕТ СН'!$F$15</f>
        <v>141.95883710000001</v>
      </c>
      <c r="F217" s="36">
        <f>SUMIFS(СВЦЭМ!$E$33:$E$776,СВЦЭМ!$A$33:$A$776,$A217,СВЦЭМ!$B$33:$B$776,F$191)+'СЕТ СН'!$F$15</f>
        <v>139.97584652</v>
      </c>
      <c r="G217" s="36">
        <f>SUMIFS(СВЦЭМ!$E$33:$E$776,СВЦЭМ!$A$33:$A$776,$A217,СВЦЭМ!$B$33:$B$776,G$191)+'СЕТ СН'!$F$15</f>
        <v>137.90333859</v>
      </c>
      <c r="H217" s="36">
        <f>SUMIFS(СВЦЭМ!$E$33:$E$776,СВЦЭМ!$A$33:$A$776,$A217,СВЦЭМ!$B$33:$B$776,H$191)+'СЕТ СН'!$F$15</f>
        <v>128.68981299999999</v>
      </c>
      <c r="I217" s="36">
        <f>SUMIFS(СВЦЭМ!$E$33:$E$776,СВЦЭМ!$A$33:$A$776,$A217,СВЦЭМ!$B$33:$B$776,I$191)+'СЕТ СН'!$F$15</f>
        <v>122.67169656999999</v>
      </c>
      <c r="J217" s="36">
        <f>SUMIFS(СВЦЭМ!$E$33:$E$776,СВЦЭМ!$A$33:$A$776,$A217,СВЦЭМ!$B$33:$B$776,J$191)+'СЕТ СН'!$F$15</f>
        <v>124.07356624000001</v>
      </c>
      <c r="K217" s="36">
        <f>SUMIFS(СВЦЭМ!$E$33:$E$776,СВЦЭМ!$A$33:$A$776,$A217,СВЦЭМ!$B$33:$B$776,K$191)+'СЕТ СН'!$F$15</f>
        <v>123.86133236000001</v>
      </c>
      <c r="L217" s="36">
        <f>SUMIFS(СВЦЭМ!$E$33:$E$776,СВЦЭМ!$A$33:$A$776,$A217,СВЦЭМ!$B$33:$B$776,L$191)+'СЕТ СН'!$F$15</f>
        <v>125.83757084</v>
      </c>
      <c r="M217" s="36">
        <f>SUMIFS(СВЦЭМ!$E$33:$E$776,СВЦЭМ!$A$33:$A$776,$A217,СВЦЭМ!$B$33:$B$776,M$191)+'СЕТ СН'!$F$15</f>
        <v>124.01825744999999</v>
      </c>
      <c r="N217" s="36">
        <f>SUMIFS(СВЦЭМ!$E$33:$E$776,СВЦЭМ!$A$33:$A$776,$A217,СВЦЭМ!$B$33:$B$776,N$191)+'СЕТ СН'!$F$15</f>
        <v>122.61300482</v>
      </c>
      <c r="O217" s="36">
        <f>SUMIFS(СВЦЭМ!$E$33:$E$776,СВЦЭМ!$A$33:$A$776,$A217,СВЦЭМ!$B$33:$B$776,O$191)+'СЕТ СН'!$F$15</f>
        <v>120.95095049</v>
      </c>
      <c r="P217" s="36">
        <f>SUMIFS(СВЦЭМ!$E$33:$E$776,СВЦЭМ!$A$33:$A$776,$A217,СВЦЭМ!$B$33:$B$776,P$191)+'СЕТ СН'!$F$15</f>
        <v>122.27750737</v>
      </c>
      <c r="Q217" s="36">
        <f>SUMIFS(СВЦЭМ!$E$33:$E$776,СВЦЭМ!$A$33:$A$776,$A217,СВЦЭМ!$B$33:$B$776,Q$191)+'СЕТ СН'!$F$15</f>
        <v>122.07460304</v>
      </c>
      <c r="R217" s="36">
        <f>SUMIFS(СВЦЭМ!$E$33:$E$776,СВЦЭМ!$A$33:$A$776,$A217,СВЦЭМ!$B$33:$B$776,R$191)+'СЕТ СН'!$F$15</f>
        <v>119.82093188</v>
      </c>
      <c r="S217" s="36">
        <f>SUMIFS(СВЦЭМ!$E$33:$E$776,СВЦЭМ!$A$33:$A$776,$A217,СВЦЭМ!$B$33:$B$776,S$191)+'СЕТ СН'!$F$15</f>
        <v>108.46106688</v>
      </c>
      <c r="T217" s="36">
        <f>SUMIFS(СВЦЭМ!$E$33:$E$776,СВЦЭМ!$A$33:$A$776,$A217,СВЦЭМ!$B$33:$B$776,T$191)+'СЕТ СН'!$F$15</f>
        <v>108.48583336</v>
      </c>
      <c r="U217" s="36">
        <f>SUMIFS(СВЦЭМ!$E$33:$E$776,СВЦЭМ!$A$33:$A$776,$A217,СВЦЭМ!$B$33:$B$776,U$191)+'СЕТ СН'!$F$15</f>
        <v>114.92148955</v>
      </c>
      <c r="V217" s="36">
        <f>SUMIFS(СВЦЭМ!$E$33:$E$776,СВЦЭМ!$A$33:$A$776,$A217,СВЦЭМ!$B$33:$B$776,V$191)+'СЕТ СН'!$F$15</f>
        <v>117.99863881</v>
      </c>
      <c r="W217" s="36">
        <f>SUMIFS(СВЦЭМ!$E$33:$E$776,СВЦЭМ!$A$33:$A$776,$A217,СВЦЭМ!$B$33:$B$776,W$191)+'СЕТ СН'!$F$15</f>
        <v>116.01176789</v>
      </c>
      <c r="X217" s="36">
        <f>SUMIFS(СВЦЭМ!$E$33:$E$776,СВЦЭМ!$A$33:$A$776,$A217,СВЦЭМ!$B$33:$B$776,X$191)+'СЕТ СН'!$F$15</f>
        <v>108.77976339999999</v>
      </c>
      <c r="Y217" s="36">
        <f>SUMIFS(СВЦЭМ!$E$33:$E$776,СВЦЭМ!$A$33:$A$776,$A217,СВЦЭМ!$B$33:$B$776,Y$191)+'СЕТ СН'!$F$15</f>
        <v>113.91766767</v>
      </c>
    </row>
    <row r="218" spans="1:25" ht="15.75" x14ac:dyDescent="0.2">
      <c r="A218" s="35">
        <f t="shared" si="5"/>
        <v>43735</v>
      </c>
      <c r="B218" s="36">
        <f>SUMIFS(СВЦЭМ!$E$33:$E$776,СВЦЭМ!$A$33:$A$776,$A218,СВЦЭМ!$B$33:$B$776,B$191)+'СЕТ СН'!$F$15</f>
        <v>132.05571853000001</v>
      </c>
      <c r="C218" s="36">
        <f>SUMIFS(СВЦЭМ!$E$33:$E$776,СВЦЭМ!$A$33:$A$776,$A218,СВЦЭМ!$B$33:$B$776,C$191)+'СЕТ СН'!$F$15</f>
        <v>138.62956108</v>
      </c>
      <c r="D218" s="36">
        <f>SUMIFS(СВЦЭМ!$E$33:$E$776,СВЦЭМ!$A$33:$A$776,$A218,СВЦЭМ!$B$33:$B$776,D$191)+'СЕТ СН'!$F$15</f>
        <v>143.96430004000001</v>
      </c>
      <c r="E218" s="36">
        <f>SUMIFS(СВЦЭМ!$E$33:$E$776,СВЦЭМ!$A$33:$A$776,$A218,СВЦЭМ!$B$33:$B$776,E$191)+'СЕТ СН'!$F$15</f>
        <v>145.07997707999999</v>
      </c>
      <c r="F218" s="36">
        <f>SUMIFS(СВЦЭМ!$E$33:$E$776,СВЦЭМ!$A$33:$A$776,$A218,СВЦЭМ!$B$33:$B$776,F$191)+'СЕТ СН'!$F$15</f>
        <v>146.75405332</v>
      </c>
      <c r="G218" s="36">
        <f>SUMIFS(СВЦЭМ!$E$33:$E$776,СВЦЭМ!$A$33:$A$776,$A218,СВЦЭМ!$B$33:$B$776,G$191)+'СЕТ СН'!$F$15</f>
        <v>141.98601563</v>
      </c>
      <c r="H218" s="36">
        <f>SUMIFS(СВЦЭМ!$E$33:$E$776,СВЦЭМ!$A$33:$A$776,$A218,СВЦЭМ!$B$33:$B$776,H$191)+'СЕТ СН'!$F$15</f>
        <v>133.48351029</v>
      </c>
      <c r="I218" s="36">
        <f>SUMIFS(СВЦЭМ!$E$33:$E$776,СВЦЭМ!$A$33:$A$776,$A218,СВЦЭМ!$B$33:$B$776,I$191)+'СЕТ СН'!$F$15</f>
        <v>122.43541829</v>
      </c>
      <c r="J218" s="36">
        <f>SUMIFS(СВЦЭМ!$E$33:$E$776,СВЦЭМ!$A$33:$A$776,$A218,СВЦЭМ!$B$33:$B$776,J$191)+'СЕТ СН'!$F$15</f>
        <v>127.37512460000001</v>
      </c>
      <c r="K218" s="36">
        <f>SUMIFS(СВЦЭМ!$E$33:$E$776,СВЦЭМ!$A$33:$A$776,$A218,СВЦЭМ!$B$33:$B$776,K$191)+'СЕТ СН'!$F$15</f>
        <v>129.24748516</v>
      </c>
      <c r="L218" s="36">
        <f>SUMIFS(СВЦЭМ!$E$33:$E$776,СВЦЭМ!$A$33:$A$776,$A218,СВЦЭМ!$B$33:$B$776,L$191)+'СЕТ СН'!$F$15</f>
        <v>128.26353051000001</v>
      </c>
      <c r="M218" s="36">
        <f>SUMIFS(СВЦЭМ!$E$33:$E$776,СВЦЭМ!$A$33:$A$776,$A218,СВЦЭМ!$B$33:$B$776,M$191)+'СЕТ СН'!$F$15</f>
        <v>127.6152697</v>
      </c>
      <c r="N218" s="36">
        <f>SUMIFS(СВЦЭМ!$E$33:$E$776,СВЦЭМ!$A$33:$A$776,$A218,СВЦЭМ!$B$33:$B$776,N$191)+'СЕТ СН'!$F$15</f>
        <v>124.77860049</v>
      </c>
      <c r="O218" s="36">
        <f>SUMIFS(СВЦЭМ!$E$33:$E$776,СВЦЭМ!$A$33:$A$776,$A218,СВЦЭМ!$B$33:$B$776,O$191)+'СЕТ СН'!$F$15</f>
        <v>124.3089447</v>
      </c>
      <c r="P218" s="36">
        <f>SUMIFS(СВЦЭМ!$E$33:$E$776,СВЦЭМ!$A$33:$A$776,$A218,СВЦЭМ!$B$33:$B$776,P$191)+'СЕТ СН'!$F$15</f>
        <v>123.05971785</v>
      </c>
      <c r="Q218" s="36">
        <f>SUMIFS(СВЦЭМ!$E$33:$E$776,СВЦЭМ!$A$33:$A$776,$A218,СВЦЭМ!$B$33:$B$776,Q$191)+'СЕТ СН'!$F$15</f>
        <v>123.7031223</v>
      </c>
      <c r="R218" s="36">
        <f>SUMIFS(СВЦЭМ!$E$33:$E$776,СВЦЭМ!$A$33:$A$776,$A218,СВЦЭМ!$B$33:$B$776,R$191)+'СЕТ СН'!$F$15</f>
        <v>126.3340621</v>
      </c>
      <c r="S218" s="36">
        <f>SUMIFS(СВЦЭМ!$E$33:$E$776,СВЦЭМ!$A$33:$A$776,$A218,СВЦЭМ!$B$33:$B$776,S$191)+'СЕТ СН'!$F$15</f>
        <v>126.65808499000001</v>
      </c>
      <c r="T218" s="36">
        <f>SUMIFS(СВЦЭМ!$E$33:$E$776,СВЦЭМ!$A$33:$A$776,$A218,СВЦЭМ!$B$33:$B$776,T$191)+'СЕТ СН'!$F$15</f>
        <v>129.40162576</v>
      </c>
      <c r="U218" s="36">
        <f>SUMIFS(СВЦЭМ!$E$33:$E$776,СВЦЭМ!$A$33:$A$776,$A218,СВЦЭМ!$B$33:$B$776,U$191)+'СЕТ СН'!$F$15</f>
        <v>124.38558908</v>
      </c>
      <c r="V218" s="36">
        <f>SUMIFS(СВЦЭМ!$E$33:$E$776,СВЦЭМ!$A$33:$A$776,$A218,СВЦЭМ!$B$33:$B$776,V$191)+'СЕТ СН'!$F$15</f>
        <v>116.88146378</v>
      </c>
      <c r="W218" s="36">
        <f>SUMIFS(СВЦЭМ!$E$33:$E$776,СВЦЭМ!$A$33:$A$776,$A218,СВЦЭМ!$B$33:$B$776,W$191)+'СЕТ СН'!$F$15</f>
        <v>114.09466476</v>
      </c>
      <c r="X218" s="36">
        <f>SUMIFS(СВЦЭМ!$E$33:$E$776,СВЦЭМ!$A$33:$A$776,$A218,СВЦЭМ!$B$33:$B$776,X$191)+'СЕТ СН'!$F$15</f>
        <v>108.09094313</v>
      </c>
      <c r="Y218" s="36">
        <f>SUMIFS(СВЦЭМ!$E$33:$E$776,СВЦЭМ!$A$33:$A$776,$A218,СВЦЭМ!$B$33:$B$776,Y$191)+'СЕТ СН'!$F$15</f>
        <v>110.26784449</v>
      </c>
    </row>
    <row r="219" spans="1:25" ht="15.75" x14ac:dyDescent="0.2">
      <c r="A219" s="35">
        <f t="shared" si="5"/>
        <v>43736</v>
      </c>
      <c r="B219" s="36">
        <f>SUMIFS(СВЦЭМ!$E$33:$E$776,СВЦЭМ!$A$33:$A$776,$A219,СВЦЭМ!$B$33:$B$776,B$191)+'СЕТ СН'!$F$15</f>
        <v>135.59439681999999</v>
      </c>
      <c r="C219" s="36">
        <f>SUMIFS(СВЦЭМ!$E$33:$E$776,СВЦЭМ!$A$33:$A$776,$A219,СВЦЭМ!$B$33:$B$776,C$191)+'СЕТ СН'!$F$15</f>
        <v>140.00070135999999</v>
      </c>
      <c r="D219" s="36">
        <f>SUMIFS(СВЦЭМ!$E$33:$E$776,СВЦЭМ!$A$33:$A$776,$A219,СВЦЭМ!$B$33:$B$776,D$191)+'СЕТ СН'!$F$15</f>
        <v>143.25355171000001</v>
      </c>
      <c r="E219" s="36">
        <f>SUMIFS(СВЦЭМ!$E$33:$E$776,СВЦЭМ!$A$33:$A$776,$A219,СВЦЭМ!$B$33:$B$776,E$191)+'СЕТ СН'!$F$15</f>
        <v>143.78340401</v>
      </c>
      <c r="F219" s="36">
        <f>SUMIFS(СВЦЭМ!$E$33:$E$776,СВЦЭМ!$A$33:$A$776,$A219,СВЦЭМ!$B$33:$B$776,F$191)+'СЕТ СН'!$F$15</f>
        <v>142.50435797</v>
      </c>
      <c r="G219" s="36">
        <f>SUMIFS(СВЦЭМ!$E$33:$E$776,СВЦЭМ!$A$33:$A$776,$A219,СВЦЭМ!$B$33:$B$776,G$191)+'СЕТ СН'!$F$15</f>
        <v>142.12206128</v>
      </c>
      <c r="H219" s="36">
        <f>SUMIFS(СВЦЭМ!$E$33:$E$776,СВЦЭМ!$A$33:$A$776,$A219,СВЦЭМ!$B$33:$B$776,H$191)+'СЕТ СН'!$F$15</f>
        <v>138.27595721</v>
      </c>
      <c r="I219" s="36">
        <f>SUMIFS(СВЦЭМ!$E$33:$E$776,СВЦЭМ!$A$33:$A$776,$A219,СВЦЭМ!$B$33:$B$776,I$191)+'СЕТ СН'!$F$15</f>
        <v>132.09366574000001</v>
      </c>
      <c r="J219" s="36">
        <f>SUMIFS(СВЦЭМ!$E$33:$E$776,СВЦЭМ!$A$33:$A$776,$A219,СВЦЭМ!$B$33:$B$776,J$191)+'СЕТ СН'!$F$15</f>
        <v>121.96841383</v>
      </c>
      <c r="K219" s="36">
        <f>SUMIFS(СВЦЭМ!$E$33:$E$776,СВЦЭМ!$A$33:$A$776,$A219,СВЦЭМ!$B$33:$B$776,K$191)+'СЕТ СН'!$F$15</f>
        <v>123.77980433</v>
      </c>
      <c r="L219" s="36">
        <f>SUMIFS(СВЦЭМ!$E$33:$E$776,СВЦЭМ!$A$33:$A$776,$A219,СВЦЭМ!$B$33:$B$776,L$191)+'СЕТ СН'!$F$15</f>
        <v>124.35131468</v>
      </c>
      <c r="M219" s="36">
        <f>SUMIFS(СВЦЭМ!$E$33:$E$776,СВЦЭМ!$A$33:$A$776,$A219,СВЦЭМ!$B$33:$B$776,M$191)+'СЕТ СН'!$F$15</f>
        <v>120.44648619</v>
      </c>
      <c r="N219" s="36">
        <f>SUMIFS(СВЦЭМ!$E$33:$E$776,СВЦЭМ!$A$33:$A$776,$A219,СВЦЭМ!$B$33:$B$776,N$191)+'СЕТ СН'!$F$15</f>
        <v>118.59990593000001</v>
      </c>
      <c r="O219" s="36">
        <f>SUMIFS(СВЦЭМ!$E$33:$E$776,СВЦЭМ!$A$33:$A$776,$A219,СВЦЭМ!$B$33:$B$776,O$191)+'СЕТ СН'!$F$15</f>
        <v>118.48760317999999</v>
      </c>
      <c r="P219" s="36">
        <f>SUMIFS(СВЦЭМ!$E$33:$E$776,СВЦЭМ!$A$33:$A$776,$A219,СВЦЭМ!$B$33:$B$776,P$191)+'СЕТ СН'!$F$15</f>
        <v>119.01927043000001</v>
      </c>
      <c r="Q219" s="36">
        <f>SUMIFS(СВЦЭМ!$E$33:$E$776,СВЦЭМ!$A$33:$A$776,$A219,СВЦЭМ!$B$33:$B$776,Q$191)+'СЕТ СН'!$F$15</f>
        <v>119.92529505</v>
      </c>
      <c r="R219" s="36">
        <f>SUMIFS(СВЦЭМ!$E$33:$E$776,СВЦЭМ!$A$33:$A$776,$A219,СВЦЭМ!$B$33:$B$776,R$191)+'СЕТ СН'!$F$15</f>
        <v>111.49673771</v>
      </c>
      <c r="S219" s="36">
        <f>SUMIFS(СВЦЭМ!$E$33:$E$776,СВЦЭМ!$A$33:$A$776,$A219,СВЦЭМ!$B$33:$B$776,S$191)+'СЕТ СН'!$F$15</f>
        <v>105.56827973999999</v>
      </c>
      <c r="T219" s="36">
        <f>SUMIFS(СВЦЭМ!$E$33:$E$776,СВЦЭМ!$A$33:$A$776,$A219,СВЦЭМ!$B$33:$B$776,T$191)+'СЕТ СН'!$F$15</f>
        <v>107.894694</v>
      </c>
      <c r="U219" s="36">
        <f>SUMIFS(СВЦЭМ!$E$33:$E$776,СВЦЭМ!$A$33:$A$776,$A219,СВЦЭМ!$B$33:$B$776,U$191)+'СЕТ СН'!$F$15</f>
        <v>113.87290388</v>
      </c>
      <c r="V219" s="36">
        <f>SUMIFS(СВЦЭМ!$E$33:$E$776,СВЦЭМ!$A$33:$A$776,$A219,СВЦЭМ!$B$33:$B$776,V$191)+'СЕТ СН'!$F$15</f>
        <v>116.39624824000001</v>
      </c>
      <c r="W219" s="36">
        <f>SUMIFS(СВЦЭМ!$E$33:$E$776,СВЦЭМ!$A$33:$A$776,$A219,СВЦЭМ!$B$33:$B$776,W$191)+'СЕТ СН'!$F$15</f>
        <v>114.46120415999999</v>
      </c>
      <c r="X219" s="36">
        <f>SUMIFS(СВЦЭМ!$E$33:$E$776,СВЦЭМ!$A$33:$A$776,$A219,СВЦЭМ!$B$33:$B$776,X$191)+'СЕТ СН'!$F$15</f>
        <v>109.81142101</v>
      </c>
      <c r="Y219" s="36">
        <f>SUMIFS(СВЦЭМ!$E$33:$E$776,СВЦЭМ!$A$33:$A$776,$A219,СВЦЭМ!$B$33:$B$776,Y$191)+'СЕТ СН'!$F$15</f>
        <v>118.79908030999999</v>
      </c>
    </row>
    <row r="220" spans="1:25" ht="15.75" x14ac:dyDescent="0.2">
      <c r="A220" s="35">
        <f t="shared" si="5"/>
        <v>43737</v>
      </c>
      <c r="B220" s="36">
        <f>SUMIFS(СВЦЭМ!$E$33:$E$776,СВЦЭМ!$A$33:$A$776,$A220,СВЦЭМ!$B$33:$B$776,B$191)+'СЕТ СН'!$F$15</f>
        <v>132.58143605999999</v>
      </c>
      <c r="C220" s="36">
        <f>SUMIFS(СВЦЭМ!$E$33:$E$776,СВЦЭМ!$A$33:$A$776,$A220,СВЦЭМ!$B$33:$B$776,C$191)+'СЕТ СН'!$F$15</f>
        <v>137.49828908999999</v>
      </c>
      <c r="D220" s="36">
        <f>SUMIFS(СВЦЭМ!$E$33:$E$776,СВЦЭМ!$A$33:$A$776,$A220,СВЦЭМ!$B$33:$B$776,D$191)+'СЕТ СН'!$F$15</f>
        <v>140.11779976</v>
      </c>
      <c r="E220" s="36">
        <f>SUMIFS(СВЦЭМ!$E$33:$E$776,СВЦЭМ!$A$33:$A$776,$A220,СВЦЭМ!$B$33:$B$776,E$191)+'СЕТ СН'!$F$15</f>
        <v>141.54380684</v>
      </c>
      <c r="F220" s="36">
        <f>SUMIFS(СВЦЭМ!$E$33:$E$776,СВЦЭМ!$A$33:$A$776,$A220,СВЦЭМ!$B$33:$B$776,F$191)+'СЕТ СН'!$F$15</f>
        <v>141.91002724000001</v>
      </c>
      <c r="G220" s="36">
        <f>SUMIFS(СВЦЭМ!$E$33:$E$776,СВЦЭМ!$A$33:$A$776,$A220,СВЦЭМ!$B$33:$B$776,G$191)+'СЕТ СН'!$F$15</f>
        <v>140.37970292</v>
      </c>
      <c r="H220" s="36">
        <f>SUMIFS(СВЦЭМ!$E$33:$E$776,СВЦЭМ!$A$33:$A$776,$A220,СВЦЭМ!$B$33:$B$776,H$191)+'СЕТ СН'!$F$15</f>
        <v>136.95149401</v>
      </c>
      <c r="I220" s="36">
        <f>SUMIFS(СВЦЭМ!$E$33:$E$776,СВЦЭМ!$A$33:$A$776,$A220,СВЦЭМ!$B$33:$B$776,I$191)+'СЕТ СН'!$F$15</f>
        <v>134.34866316</v>
      </c>
      <c r="J220" s="36">
        <f>SUMIFS(СВЦЭМ!$E$33:$E$776,СВЦЭМ!$A$33:$A$776,$A220,СВЦЭМ!$B$33:$B$776,J$191)+'СЕТ СН'!$F$15</f>
        <v>126.54368631</v>
      </c>
      <c r="K220" s="36">
        <f>SUMIFS(СВЦЭМ!$E$33:$E$776,СВЦЭМ!$A$33:$A$776,$A220,СВЦЭМ!$B$33:$B$776,K$191)+'СЕТ СН'!$F$15</f>
        <v>121.89949808999999</v>
      </c>
      <c r="L220" s="36">
        <f>SUMIFS(СВЦЭМ!$E$33:$E$776,СВЦЭМ!$A$33:$A$776,$A220,СВЦЭМ!$B$33:$B$776,L$191)+'СЕТ СН'!$F$15</f>
        <v>123.22498321</v>
      </c>
      <c r="M220" s="36">
        <f>SUMIFS(СВЦЭМ!$E$33:$E$776,СВЦЭМ!$A$33:$A$776,$A220,СВЦЭМ!$B$33:$B$776,M$191)+'СЕТ СН'!$F$15</f>
        <v>120.16606967</v>
      </c>
      <c r="N220" s="36">
        <f>SUMIFS(СВЦЭМ!$E$33:$E$776,СВЦЭМ!$A$33:$A$776,$A220,СВЦЭМ!$B$33:$B$776,N$191)+'СЕТ СН'!$F$15</f>
        <v>119.63314018</v>
      </c>
      <c r="O220" s="36">
        <f>SUMIFS(СВЦЭМ!$E$33:$E$776,СВЦЭМ!$A$33:$A$776,$A220,СВЦЭМ!$B$33:$B$776,O$191)+'СЕТ СН'!$F$15</f>
        <v>120.13861618</v>
      </c>
      <c r="P220" s="36">
        <f>SUMIFS(СВЦЭМ!$E$33:$E$776,СВЦЭМ!$A$33:$A$776,$A220,СВЦЭМ!$B$33:$B$776,P$191)+'СЕТ СН'!$F$15</f>
        <v>122.49124105</v>
      </c>
      <c r="Q220" s="36">
        <f>SUMIFS(СВЦЭМ!$E$33:$E$776,СВЦЭМ!$A$33:$A$776,$A220,СВЦЭМ!$B$33:$B$776,Q$191)+'СЕТ СН'!$F$15</f>
        <v>123.85156508999999</v>
      </c>
      <c r="R220" s="36">
        <f>SUMIFS(СВЦЭМ!$E$33:$E$776,СВЦЭМ!$A$33:$A$776,$A220,СВЦЭМ!$B$33:$B$776,R$191)+'СЕТ СН'!$F$15</f>
        <v>115.2666171</v>
      </c>
      <c r="S220" s="36">
        <f>SUMIFS(СВЦЭМ!$E$33:$E$776,СВЦЭМ!$A$33:$A$776,$A220,СВЦЭМ!$B$33:$B$776,S$191)+'СЕТ СН'!$F$15</f>
        <v>108.1658539</v>
      </c>
      <c r="T220" s="36">
        <f>SUMIFS(СВЦЭМ!$E$33:$E$776,СВЦЭМ!$A$33:$A$776,$A220,СВЦЭМ!$B$33:$B$776,T$191)+'СЕТ СН'!$F$15</f>
        <v>111.60701064</v>
      </c>
      <c r="U220" s="36">
        <f>SUMIFS(СВЦЭМ!$E$33:$E$776,СВЦЭМ!$A$33:$A$776,$A220,СВЦЭМ!$B$33:$B$776,U$191)+'СЕТ СН'!$F$15</f>
        <v>118.2930733</v>
      </c>
      <c r="V220" s="36">
        <f>SUMIFS(СВЦЭМ!$E$33:$E$776,СВЦЭМ!$A$33:$A$776,$A220,СВЦЭМ!$B$33:$B$776,V$191)+'СЕТ СН'!$F$15</f>
        <v>120.6649031</v>
      </c>
      <c r="W220" s="36">
        <f>SUMIFS(СВЦЭМ!$E$33:$E$776,СВЦЭМ!$A$33:$A$776,$A220,СВЦЭМ!$B$33:$B$776,W$191)+'СЕТ СН'!$F$15</f>
        <v>118.94764465999999</v>
      </c>
      <c r="X220" s="36">
        <f>SUMIFS(СВЦЭМ!$E$33:$E$776,СВЦЭМ!$A$33:$A$776,$A220,СВЦЭМ!$B$33:$B$776,X$191)+'СЕТ СН'!$F$15</f>
        <v>111.79663471000001</v>
      </c>
      <c r="Y220" s="36">
        <f>SUMIFS(СВЦЭМ!$E$33:$E$776,СВЦЭМ!$A$33:$A$776,$A220,СВЦЭМ!$B$33:$B$776,Y$191)+'СЕТ СН'!$F$15</f>
        <v>110.69950841000001</v>
      </c>
    </row>
    <row r="221" spans="1:25" ht="15.75" x14ac:dyDescent="0.2">
      <c r="A221" s="35">
        <f t="shared" si="5"/>
        <v>43738</v>
      </c>
      <c r="B221" s="36">
        <f>SUMIFS(СВЦЭМ!$E$33:$E$776,СВЦЭМ!$A$33:$A$776,$A221,СВЦЭМ!$B$33:$B$776,B$191)+'СЕТ СН'!$F$15</f>
        <v>121.56663172</v>
      </c>
      <c r="C221" s="36">
        <f>SUMIFS(СВЦЭМ!$E$33:$E$776,СВЦЭМ!$A$33:$A$776,$A221,СВЦЭМ!$B$33:$B$776,C$191)+'СЕТ СН'!$F$15</f>
        <v>128.42258982000001</v>
      </c>
      <c r="D221" s="36">
        <f>SUMIFS(СВЦЭМ!$E$33:$E$776,СВЦЭМ!$A$33:$A$776,$A221,СВЦЭМ!$B$33:$B$776,D$191)+'СЕТ СН'!$F$15</f>
        <v>131.61454810000001</v>
      </c>
      <c r="E221" s="36">
        <f>SUMIFS(СВЦЭМ!$E$33:$E$776,СВЦЭМ!$A$33:$A$776,$A221,СВЦЭМ!$B$33:$B$776,E$191)+'СЕТ СН'!$F$15</f>
        <v>134.46905659000001</v>
      </c>
      <c r="F221" s="36">
        <f>SUMIFS(СВЦЭМ!$E$33:$E$776,СВЦЭМ!$A$33:$A$776,$A221,СВЦЭМ!$B$33:$B$776,F$191)+'СЕТ СН'!$F$15</f>
        <v>132.99582573999999</v>
      </c>
      <c r="G221" s="36">
        <f>SUMIFS(СВЦЭМ!$E$33:$E$776,СВЦЭМ!$A$33:$A$776,$A221,СВЦЭМ!$B$33:$B$776,G$191)+'СЕТ СН'!$F$15</f>
        <v>129.86572351000001</v>
      </c>
      <c r="H221" s="36">
        <f>SUMIFS(СВЦЭМ!$E$33:$E$776,СВЦЭМ!$A$33:$A$776,$A221,СВЦЭМ!$B$33:$B$776,H$191)+'СЕТ СН'!$F$15</f>
        <v>118.97869294</v>
      </c>
      <c r="I221" s="36">
        <f>SUMIFS(СВЦЭМ!$E$33:$E$776,СВЦЭМ!$A$33:$A$776,$A221,СВЦЭМ!$B$33:$B$776,I$191)+'СЕТ СН'!$F$15</f>
        <v>116.44509313</v>
      </c>
      <c r="J221" s="36">
        <f>SUMIFS(СВЦЭМ!$E$33:$E$776,СВЦЭМ!$A$33:$A$776,$A221,СВЦЭМ!$B$33:$B$776,J$191)+'СЕТ СН'!$F$15</f>
        <v>119.69345772</v>
      </c>
      <c r="K221" s="36">
        <f>SUMIFS(СВЦЭМ!$E$33:$E$776,СВЦЭМ!$A$33:$A$776,$A221,СВЦЭМ!$B$33:$B$776,K$191)+'СЕТ СН'!$F$15</f>
        <v>120.5160302</v>
      </c>
      <c r="L221" s="36">
        <f>SUMIFS(СВЦЭМ!$E$33:$E$776,СВЦЭМ!$A$33:$A$776,$A221,СВЦЭМ!$B$33:$B$776,L$191)+'СЕТ СН'!$F$15</f>
        <v>119.43776984</v>
      </c>
      <c r="M221" s="36">
        <f>SUMIFS(СВЦЭМ!$E$33:$E$776,СВЦЭМ!$A$33:$A$776,$A221,СВЦЭМ!$B$33:$B$776,M$191)+'СЕТ СН'!$F$15</f>
        <v>114.27318754</v>
      </c>
      <c r="N221" s="36">
        <f>SUMIFS(СВЦЭМ!$E$33:$E$776,СВЦЭМ!$A$33:$A$776,$A221,СВЦЭМ!$B$33:$B$776,N$191)+'СЕТ СН'!$F$15</f>
        <v>112.34305779</v>
      </c>
      <c r="O221" s="36">
        <f>SUMIFS(СВЦЭМ!$E$33:$E$776,СВЦЭМ!$A$33:$A$776,$A221,СВЦЭМ!$B$33:$B$776,O$191)+'СЕТ СН'!$F$15</f>
        <v>108.43416014</v>
      </c>
      <c r="P221" s="36">
        <f>SUMIFS(СВЦЭМ!$E$33:$E$776,СВЦЭМ!$A$33:$A$776,$A221,СВЦЭМ!$B$33:$B$776,P$191)+'СЕТ СН'!$F$15</f>
        <v>109.85356169000001</v>
      </c>
      <c r="Q221" s="36">
        <f>SUMIFS(СВЦЭМ!$E$33:$E$776,СВЦЭМ!$A$33:$A$776,$A221,СВЦЭМ!$B$33:$B$776,Q$191)+'СЕТ СН'!$F$15</f>
        <v>110.99802867</v>
      </c>
      <c r="R221" s="36">
        <f>SUMIFS(СВЦЭМ!$E$33:$E$776,СВЦЭМ!$A$33:$A$776,$A221,СВЦЭМ!$B$33:$B$776,R$191)+'СЕТ СН'!$F$15</f>
        <v>104.08610834</v>
      </c>
      <c r="S221" s="36">
        <f>SUMIFS(СВЦЭМ!$E$33:$E$776,СВЦЭМ!$A$33:$A$776,$A221,СВЦЭМ!$B$33:$B$776,S$191)+'СЕТ СН'!$F$15</f>
        <v>105.37424709</v>
      </c>
      <c r="T221" s="36">
        <f>SUMIFS(СВЦЭМ!$E$33:$E$776,СВЦЭМ!$A$33:$A$776,$A221,СВЦЭМ!$B$33:$B$776,T$191)+'СЕТ СН'!$F$15</f>
        <v>108.24384813</v>
      </c>
      <c r="U221" s="36">
        <f>SUMIFS(СВЦЭМ!$E$33:$E$776,СВЦЭМ!$A$33:$A$776,$A221,СВЦЭМ!$B$33:$B$776,U$191)+'СЕТ СН'!$F$15</f>
        <v>114.13391249999999</v>
      </c>
      <c r="V221" s="36">
        <f>SUMIFS(СВЦЭМ!$E$33:$E$776,СВЦЭМ!$A$33:$A$776,$A221,СВЦЭМ!$B$33:$B$776,V$191)+'СЕТ СН'!$F$15</f>
        <v>115.17893368</v>
      </c>
      <c r="W221" s="36">
        <f>SUMIFS(СВЦЭМ!$E$33:$E$776,СВЦЭМ!$A$33:$A$776,$A221,СВЦЭМ!$B$33:$B$776,W$191)+'СЕТ СН'!$F$15</f>
        <v>113.72905821000001</v>
      </c>
      <c r="X221" s="36">
        <f>SUMIFS(СВЦЭМ!$E$33:$E$776,СВЦЭМ!$A$33:$A$776,$A221,СВЦЭМ!$B$33:$B$776,X$191)+'СЕТ СН'!$F$15</f>
        <v>107.61413345</v>
      </c>
      <c r="Y221" s="36">
        <f>SUMIFS(СВЦЭМ!$E$33:$E$776,СВЦЭМ!$A$33:$A$776,$A221,СВЦЭМ!$B$33:$B$776,Y$191)+'СЕТ СН'!$F$15</f>
        <v>102.97745690000001</v>
      </c>
    </row>
    <row r="222" spans="1:25" ht="15.75" hidden="1" x14ac:dyDescent="0.2">
      <c r="A222" s="35">
        <f t="shared" si="5"/>
        <v>43739</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9" t="s">
        <v>7</v>
      </c>
      <c r="B224" s="132" t="s">
        <v>150</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0"/>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31"/>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01.09.2019</v>
      </c>
      <c r="B227" s="36">
        <f>SUMIFS(СВЦЭМ!$F$33:$F$776,СВЦЭМ!$A$33:$A$776,$A227,СВЦЭМ!$B$33:$B$776,B$226)+'СЕТ СН'!$F$15</f>
        <v>120.0546025</v>
      </c>
      <c r="C227" s="36">
        <f>SUMIFS(СВЦЭМ!$F$33:$F$776,СВЦЭМ!$A$33:$A$776,$A227,СВЦЭМ!$B$33:$B$776,C$226)+'СЕТ СН'!$F$15</f>
        <v>126.39366032</v>
      </c>
      <c r="D227" s="36">
        <f>SUMIFS(СВЦЭМ!$F$33:$F$776,СВЦЭМ!$A$33:$A$776,$A227,СВЦЭМ!$B$33:$B$776,D$226)+'СЕТ СН'!$F$15</f>
        <v>131.0630328</v>
      </c>
      <c r="E227" s="36">
        <f>SUMIFS(СВЦЭМ!$F$33:$F$776,СВЦЭМ!$A$33:$A$776,$A227,СВЦЭМ!$B$33:$B$776,E$226)+'СЕТ СН'!$F$15</f>
        <v>135.9287923</v>
      </c>
      <c r="F227" s="36">
        <f>SUMIFS(СВЦЭМ!$F$33:$F$776,СВЦЭМ!$A$33:$A$776,$A227,СВЦЭМ!$B$33:$B$776,F$226)+'СЕТ СН'!$F$15</f>
        <v>137.09256875</v>
      </c>
      <c r="G227" s="36">
        <f>SUMIFS(СВЦЭМ!$F$33:$F$776,СВЦЭМ!$A$33:$A$776,$A227,СВЦЭМ!$B$33:$B$776,G$226)+'СЕТ СН'!$F$15</f>
        <v>135.31950721000001</v>
      </c>
      <c r="H227" s="36">
        <f>SUMIFS(СВЦЭМ!$F$33:$F$776,СВЦЭМ!$A$33:$A$776,$A227,СВЦЭМ!$B$33:$B$776,H$226)+'СЕТ СН'!$F$15</f>
        <v>131.36563848</v>
      </c>
      <c r="I227" s="36">
        <f>SUMIFS(СВЦЭМ!$F$33:$F$776,СВЦЭМ!$A$33:$A$776,$A227,СВЦЭМ!$B$33:$B$776,I$226)+'СЕТ СН'!$F$15</f>
        <v>124.67901630999999</v>
      </c>
      <c r="J227" s="36">
        <f>SUMIFS(СВЦЭМ!$F$33:$F$776,СВЦЭМ!$A$33:$A$776,$A227,СВЦЭМ!$B$33:$B$776,J$226)+'СЕТ СН'!$F$15</f>
        <v>116.35630557</v>
      </c>
      <c r="K227" s="36">
        <f>SUMIFS(СВЦЭМ!$F$33:$F$776,СВЦЭМ!$A$33:$A$776,$A227,СВЦЭМ!$B$33:$B$776,K$226)+'СЕТ СН'!$F$15</f>
        <v>109.24775008</v>
      </c>
      <c r="L227" s="36">
        <f>SUMIFS(СВЦЭМ!$F$33:$F$776,СВЦЭМ!$A$33:$A$776,$A227,СВЦЭМ!$B$33:$B$776,L$226)+'СЕТ СН'!$F$15</f>
        <v>108.85055597</v>
      </c>
      <c r="M227" s="36">
        <f>SUMIFS(СВЦЭМ!$F$33:$F$776,СВЦЭМ!$A$33:$A$776,$A227,СВЦЭМ!$B$33:$B$776,M$226)+'СЕТ СН'!$F$15</f>
        <v>109.10936384</v>
      </c>
      <c r="N227" s="36">
        <f>SUMIFS(СВЦЭМ!$F$33:$F$776,СВЦЭМ!$A$33:$A$776,$A227,СВЦЭМ!$B$33:$B$776,N$226)+'СЕТ СН'!$F$15</f>
        <v>111.62581797999999</v>
      </c>
      <c r="O227" s="36">
        <f>SUMIFS(СВЦЭМ!$F$33:$F$776,СВЦЭМ!$A$33:$A$776,$A227,СВЦЭМ!$B$33:$B$776,O$226)+'СЕТ СН'!$F$15</f>
        <v>112.3027833</v>
      </c>
      <c r="P227" s="36">
        <f>SUMIFS(СВЦЭМ!$F$33:$F$776,СВЦЭМ!$A$33:$A$776,$A227,СВЦЭМ!$B$33:$B$776,P$226)+'СЕТ СН'!$F$15</f>
        <v>113.71317762</v>
      </c>
      <c r="Q227" s="36">
        <f>SUMIFS(СВЦЭМ!$F$33:$F$776,СВЦЭМ!$A$33:$A$776,$A227,СВЦЭМ!$B$33:$B$776,Q$226)+'СЕТ СН'!$F$15</f>
        <v>114.80706499</v>
      </c>
      <c r="R227" s="36">
        <f>SUMIFS(СВЦЭМ!$F$33:$F$776,СВЦЭМ!$A$33:$A$776,$A227,СВЦЭМ!$B$33:$B$776,R$226)+'СЕТ СН'!$F$15</f>
        <v>106.75466591999999</v>
      </c>
      <c r="S227" s="36">
        <f>SUMIFS(СВЦЭМ!$F$33:$F$776,СВЦЭМ!$A$33:$A$776,$A227,СВЦЭМ!$B$33:$B$776,S$226)+'СЕТ СН'!$F$15</f>
        <v>100.03974571000001</v>
      </c>
      <c r="T227" s="36">
        <f>SUMIFS(СВЦЭМ!$F$33:$F$776,СВЦЭМ!$A$33:$A$776,$A227,СВЦЭМ!$B$33:$B$776,T$226)+'СЕТ СН'!$F$15</f>
        <v>101.02684369000001</v>
      </c>
      <c r="U227" s="36">
        <f>SUMIFS(СВЦЭМ!$F$33:$F$776,СВЦЭМ!$A$33:$A$776,$A227,СВЦЭМ!$B$33:$B$776,U$226)+'СЕТ СН'!$F$15</f>
        <v>101.87926053</v>
      </c>
      <c r="V227" s="36">
        <f>SUMIFS(СВЦЭМ!$F$33:$F$776,СВЦЭМ!$A$33:$A$776,$A227,СВЦЭМ!$B$33:$B$776,V$226)+'СЕТ СН'!$F$15</f>
        <v>108.04059205</v>
      </c>
      <c r="W227" s="36">
        <f>SUMIFS(СВЦЭМ!$F$33:$F$776,СВЦЭМ!$A$33:$A$776,$A227,СВЦЭМ!$B$33:$B$776,W$226)+'СЕТ СН'!$F$15</f>
        <v>105.34232360999999</v>
      </c>
      <c r="X227" s="36">
        <f>SUMIFS(СВЦЭМ!$F$33:$F$776,СВЦЭМ!$A$33:$A$776,$A227,СВЦЭМ!$B$33:$B$776,X$226)+'СЕТ СН'!$F$15</f>
        <v>99.231932369999996</v>
      </c>
      <c r="Y227" s="36">
        <f>SUMIFS(СВЦЭМ!$F$33:$F$776,СВЦЭМ!$A$33:$A$776,$A227,СВЦЭМ!$B$33:$B$776,Y$226)+'СЕТ СН'!$F$15</f>
        <v>107.80674822</v>
      </c>
      <c r="AA227" s="45"/>
    </row>
    <row r="228" spans="1:27" ht="15.75" x14ac:dyDescent="0.2">
      <c r="A228" s="35">
        <f>A227+1</f>
        <v>43710</v>
      </c>
      <c r="B228" s="36">
        <f>SUMIFS(СВЦЭМ!$F$33:$F$776,СВЦЭМ!$A$33:$A$776,$A228,СВЦЭМ!$B$33:$B$776,B$226)+'СЕТ СН'!$F$15</f>
        <v>126.26378593</v>
      </c>
      <c r="C228" s="36">
        <f>SUMIFS(СВЦЭМ!$F$33:$F$776,СВЦЭМ!$A$33:$A$776,$A228,СВЦЭМ!$B$33:$B$776,C$226)+'СЕТ СН'!$F$15</f>
        <v>128.16848591999999</v>
      </c>
      <c r="D228" s="36">
        <f>SUMIFS(СВЦЭМ!$F$33:$F$776,СВЦЭМ!$A$33:$A$776,$A228,СВЦЭМ!$B$33:$B$776,D$226)+'СЕТ СН'!$F$15</f>
        <v>131.02579098000001</v>
      </c>
      <c r="E228" s="36">
        <f>SUMIFS(СВЦЭМ!$F$33:$F$776,СВЦЭМ!$A$33:$A$776,$A228,СВЦЭМ!$B$33:$B$776,E$226)+'СЕТ СН'!$F$15</f>
        <v>131.73391665</v>
      </c>
      <c r="F228" s="36">
        <f>SUMIFS(СВЦЭМ!$F$33:$F$776,СВЦЭМ!$A$33:$A$776,$A228,СВЦЭМ!$B$33:$B$776,F$226)+'СЕТ СН'!$F$15</f>
        <v>137.19194199</v>
      </c>
      <c r="G228" s="36">
        <f>SUMIFS(СВЦЭМ!$F$33:$F$776,СВЦЭМ!$A$33:$A$776,$A228,СВЦЭМ!$B$33:$B$776,G$226)+'СЕТ СН'!$F$15</f>
        <v>131.43505952000001</v>
      </c>
      <c r="H228" s="36">
        <f>SUMIFS(СВЦЭМ!$F$33:$F$776,СВЦЭМ!$A$33:$A$776,$A228,СВЦЭМ!$B$33:$B$776,H$226)+'СЕТ СН'!$F$15</f>
        <v>130.55005005000001</v>
      </c>
      <c r="I228" s="36">
        <f>SUMIFS(СВЦЭМ!$F$33:$F$776,СВЦЭМ!$A$33:$A$776,$A228,СВЦЭМ!$B$33:$B$776,I$226)+'СЕТ СН'!$F$15</f>
        <v>131.35246370999999</v>
      </c>
      <c r="J228" s="36">
        <f>SUMIFS(СВЦЭМ!$F$33:$F$776,СВЦЭМ!$A$33:$A$776,$A228,СВЦЭМ!$B$33:$B$776,J$226)+'СЕТ СН'!$F$15</f>
        <v>127.68352937</v>
      </c>
      <c r="K228" s="36">
        <f>SUMIFS(СВЦЭМ!$F$33:$F$776,СВЦЭМ!$A$33:$A$776,$A228,СВЦЭМ!$B$33:$B$776,K$226)+'СЕТ СН'!$F$15</f>
        <v>120.07307695999999</v>
      </c>
      <c r="L228" s="36">
        <f>SUMIFS(СВЦЭМ!$F$33:$F$776,СВЦЭМ!$A$33:$A$776,$A228,СВЦЭМ!$B$33:$B$776,L$226)+'СЕТ СН'!$F$15</f>
        <v>119.94207793</v>
      </c>
      <c r="M228" s="36">
        <f>SUMIFS(СВЦЭМ!$F$33:$F$776,СВЦЭМ!$A$33:$A$776,$A228,СВЦЭМ!$B$33:$B$776,M$226)+'СЕТ СН'!$F$15</f>
        <v>120.77039687</v>
      </c>
      <c r="N228" s="36">
        <f>SUMIFS(СВЦЭМ!$F$33:$F$776,СВЦЭМ!$A$33:$A$776,$A228,СВЦЭМ!$B$33:$B$776,N$226)+'СЕТ СН'!$F$15</f>
        <v>122.47641557</v>
      </c>
      <c r="O228" s="36">
        <f>SUMIFS(СВЦЭМ!$F$33:$F$776,СВЦЭМ!$A$33:$A$776,$A228,СВЦЭМ!$B$33:$B$776,O$226)+'СЕТ СН'!$F$15</f>
        <v>120.93899268</v>
      </c>
      <c r="P228" s="36">
        <f>SUMIFS(СВЦЭМ!$F$33:$F$776,СВЦЭМ!$A$33:$A$776,$A228,СВЦЭМ!$B$33:$B$776,P$226)+'СЕТ СН'!$F$15</f>
        <v>120.95061635</v>
      </c>
      <c r="Q228" s="36">
        <f>SUMIFS(СВЦЭМ!$F$33:$F$776,СВЦЭМ!$A$33:$A$776,$A228,СВЦЭМ!$B$33:$B$776,Q$226)+'СЕТ СН'!$F$15</f>
        <v>121.8058034</v>
      </c>
      <c r="R228" s="36">
        <f>SUMIFS(СВЦЭМ!$F$33:$F$776,СВЦЭМ!$A$33:$A$776,$A228,СВЦЭМ!$B$33:$B$776,R$226)+'СЕТ СН'!$F$15</f>
        <v>114.90085172000001</v>
      </c>
      <c r="S228" s="36">
        <f>SUMIFS(СВЦЭМ!$F$33:$F$776,СВЦЭМ!$A$33:$A$776,$A228,СВЦЭМ!$B$33:$B$776,S$226)+'СЕТ СН'!$F$15</f>
        <v>107.2462531</v>
      </c>
      <c r="T228" s="36">
        <f>SUMIFS(СВЦЭМ!$F$33:$F$776,СВЦЭМ!$A$33:$A$776,$A228,СВЦЭМ!$B$33:$B$776,T$226)+'СЕТ СН'!$F$15</f>
        <v>107.28895903999999</v>
      </c>
      <c r="U228" s="36">
        <f>SUMIFS(СВЦЭМ!$F$33:$F$776,СВЦЭМ!$A$33:$A$776,$A228,СВЦЭМ!$B$33:$B$776,U$226)+'СЕТ СН'!$F$15</f>
        <v>107.21868652000001</v>
      </c>
      <c r="V228" s="36">
        <f>SUMIFS(СВЦЭМ!$F$33:$F$776,СВЦЭМ!$A$33:$A$776,$A228,СВЦЭМ!$B$33:$B$776,V$226)+'СЕТ СН'!$F$15</f>
        <v>110.55761388000001</v>
      </c>
      <c r="W228" s="36">
        <f>SUMIFS(СВЦЭМ!$F$33:$F$776,СВЦЭМ!$A$33:$A$776,$A228,СВЦЭМ!$B$33:$B$776,W$226)+'СЕТ СН'!$F$15</f>
        <v>107.7899364</v>
      </c>
      <c r="X228" s="36">
        <f>SUMIFS(СВЦЭМ!$F$33:$F$776,СВЦЭМ!$A$33:$A$776,$A228,СВЦЭМ!$B$33:$B$776,X$226)+'СЕТ СН'!$F$15</f>
        <v>112.20130684999999</v>
      </c>
      <c r="Y228" s="36">
        <f>SUMIFS(СВЦЭМ!$F$33:$F$776,СВЦЭМ!$A$33:$A$776,$A228,СВЦЭМ!$B$33:$B$776,Y$226)+'СЕТ СН'!$F$15</f>
        <v>122.62196788999999</v>
      </c>
    </row>
    <row r="229" spans="1:27" ht="15.75" x14ac:dyDescent="0.2">
      <c r="A229" s="35">
        <f t="shared" ref="A229:A257" si="6">A228+1</f>
        <v>43711</v>
      </c>
      <c r="B229" s="36">
        <f>SUMIFS(СВЦЭМ!$F$33:$F$776,СВЦЭМ!$A$33:$A$776,$A229,СВЦЭМ!$B$33:$B$776,B$226)+'СЕТ СН'!$F$15</f>
        <v>135.55397436000001</v>
      </c>
      <c r="C229" s="36">
        <f>SUMIFS(СВЦЭМ!$F$33:$F$776,СВЦЭМ!$A$33:$A$776,$A229,СВЦЭМ!$B$33:$B$776,C$226)+'СЕТ СН'!$F$15</f>
        <v>138.40457560999999</v>
      </c>
      <c r="D229" s="36">
        <f>SUMIFS(СВЦЭМ!$F$33:$F$776,СВЦЭМ!$A$33:$A$776,$A229,СВЦЭМ!$B$33:$B$776,D$226)+'СЕТ СН'!$F$15</f>
        <v>136.70905438</v>
      </c>
      <c r="E229" s="36">
        <f>SUMIFS(СВЦЭМ!$F$33:$F$776,СВЦЭМ!$A$33:$A$776,$A229,СВЦЭМ!$B$33:$B$776,E$226)+'СЕТ СН'!$F$15</f>
        <v>134.81840231999999</v>
      </c>
      <c r="F229" s="36">
        <f>SUMIFS(СВЦЭМ!$F$33:$F$776,СВЦЭМ!$A$33:$A$776,$A229,СВЦЭМ!$B$33:$B$776,F$226)+'СЕТ СН'!$F$15</f>
        <v>135.0924043</v>
      </c>
      <c r="G229" s="36">
        <f>SUMIFS(СВЦЭМ!$F$33:$F$776,СВЦЭМ!$A$33:$A$776,$A229,СВЦЭМ!$B$33:$B$776,G$226)+'СЕТ СН'!$F$15</f>
        <v>135.44586580999999</v>
      </c>
      <c r="H229" s="36">
        <f>SUMIFS(СВЦЭМ!$F$33:$F$776,СВЦЭМ!$A$33:$A$776,$A229,СВЦЭМ!$B$33:$B$776,H$226)+'СЕТ СН'!$F$15</f>
        <v>134.84434694999999</v>
      </c>
      <c r="I229" s="36">
        <f>SUMIFS(СВЦЭМ!$F$33:$F$776,СВЦЭМ!$A$33:$A$776,$A229,СВЦЭМ!$B$33:$B$776,I$226)+'СЕТ СН'!$F$15</f>
        <v>132.24480199999999</v>
      </c>
      <c r="J229" s="36">
        <f>SUMIFS(СВЦЭМ!$F$33:$F$776,СВЦЭМ!$A$33:$A$776,$A229,СВЦЭМ!$B$33:$B$776,J$226)+'СЕТ СН'!$F$15</f>
        <v>122.92811952</v>
      </c>
      <c r="K229" s="36">
        <f>SUMIFS(СВЦЭМ!$F$33:$F$776,СВЦЭМ!$A$33:$A$776,$A229,СВЦЭМ!$B$33:$B$776,K$226)+'СЕТ СН'!$F$15</f>
        <v>123.56716084</v>
      </c>
      <c r="L229" s="36">
        <f>SUMIFS(СВЦЭМ!$F$33:$F$776,СВЦЭМ!$A$33:$A$776,$A229,СВЦЭМ!$B$33:$B$776,L$226)+'СЕТ СН'!$F$15</f>
        <v>124.00041485</v>
      </c>
      <c r="M229" s="36">
        <f>SUMIFS(СВЦЭМ!$F$33:$F$776,СВЦЭМ!$A$33:$A$776,$A229,СВЦЭМ!$B$33:$B$776,M$226)+'СЕТ СН'!$F$15</f>
        <v>122.89574362</v>
      </c>
      <c r="N229" s="36">
        <f>SUMIFS(СВЦЭМ!$F$33:$F$776,СВЦЭМ!$A$33:$A$776,$A229,СВЦЭМ!$B$33:$B$776,N$226)+'СЕТ СН'!$F$15</f>
        <v>122.57146566999999</v>
      </c>
      <c r="O229" s="36">
        <f>SUMIFS(СВЦЭМ!$F$33:$F$776,СВЦЭМ!$A$33:$A$776,$A229,СВЦЭМ!$B$33:$B$776,O$226)+'СЕТ СН'!$F$15</f>
        <v>122.55491042</v>
      </c>
      <c r="P229" s="36">
        <f>SUMIFS(СВЦЭМ!$F$33:$F$776,СВЦЭМ!$A$33:$A$776,$A229,СВЦЭМ!$B$33:$B$776,P$226)+'СЕТ СН'!$F$15</f>
        <v>123.50472834999999</v>
      </c>
      <c r="Q229" s="36">
        <f>SUMIFS(СВЦЭМ!$F$33:$F$776,СВЦЭМ!$A$33:$A$776,$A229,СВЦЭМ!$B$33:$B$776,Q$226)+'СЕТ СН'!$F$15</f>
        <v>123.40400459999999</v>
      </c>
      <c r="R229" s="36">
        <f>SUMIFS(СВЦЭМ!$F$33:$F$776,СВЦЭМ!$A$33:$A$776,$A229,СВЦЭМ!$B$33:$B$776,R$226)+'СЕТ СН'!$F$15</f>
        <v>114.62729231</v>
      </c>
      <c r="S229" s="36">
        <f>SUMIFS(СВЦЭМ!$F$33:$F$776,СВЦЭМ!$A$33:$A$776,$A229,СВЦЭМ!$B$33:$B$776,S$226)+'СЕТ СН'!$F$15</f>
        <v>107.44286699</v>
      </c>
      <c r="T229" s="36">
        <f>SUMIFS(СВЦЭМ!$F$33:$F$776,СВЦЭМ!$A$33:$A$776,$A229,СВЦЭМ!$B$33:$B$776,T$226)+'СЕТ СН'!$F$15</f>
        <v>109.82522286</v>
      </c>
      <c r="U229" s="36">
        <f>SUMIFS(СВЦЭМ!$F$33:$F$776,СВЦЭМ!$A$33:$A$776,$A229,СВЦЭМ!$B$33:$B$776,U$226)+'СЕТ СН'!$F$15</f>
        <v>110.65993455</v>
      </c>
      <c r="V229" s="36">
        <f>SUMIFS(СВЦЭМ!$F$33:$F$776,СВЦЭМ!$A$33:$A$776,$A229,СВЦЭМ!$B$33:$B$776,V$226)+'СЕТ СН'!$F$15</f>
        <v>114.41399118</v>
      </c>
      <c r="W229" s="36">
        <f>SUMIFS(СВЦЭМ!$F$33:$F$776,СВЦЭМ!$A$33:$A$776,$A229,СВЦЭМ!$B$33:$B$776,W$226)+'СЕТ СН'!$F$15</f>
        <v>111.5441932</v>
      </c>
      <c r="X229" s="36">
        <f>SUMIFS(СВЦЭМ!$F$33:$F$776,СВЦЭМ!$A$33:$A$776,$A229,СВЦЭМ!$B$33:$B$776,X$226)+'СЕТ СН'!$F$15</f>
        <v>106.41727349999999</v>
      </c>
      <c r="Y229" s="36">
        <f>SUMIFS(СВЦЭМ!$F$33:$F$776,СВЦЭМ!$A$33:$A$776,$A229,СВЦЭМ!$B$33:$B$776,Y$226)+'СЕТ СН'!$F$15</f>
        <v>121.65924113</v>
      </c>
    </row>
    <row r="230" spans="1:27" ht="15.75" x14ac:dyDescent="0.2">
      <c r="A230" s="35">
        <f t="shared" si="6"/>
        <v>43712</v>
      </c>
      <c r="B230" s="36">
        <f>SUMIFS(СВЦЭМ!$F$33:$F$776,СВЦЭМ!$A$33:$A$776,$A230,СВЦЭМ!$B$33:$B$776,B$226)+'СЕТ СН'!$F$15</f>
        <v>135.06943484999999</v>
      </c>
      <c r="C230" s="36">
        <f>SUMIFS(СВЦЭМ!$F$33:$F$776,СВЦЭМ!$A$33:$A$776,$A230,СВЦЭМ!$B$33:$B$776,C$226)+'СЕТ СН'!$F$15</f>
        <v>136.14580654</v>
      </c>
      <c r="D230" s="36">
        <f>SUMIFS(СВЦЭМ!$F$33:$F$776,СВЦЭМ!$A$33:$A$776,$A230,СВЦЭМ!$B$33:$B$776,D$226)+'СЕТ СН'!$F$15</f>
        <v>135.15359963</v>
      </c>
      <c r="E230" s="36">
        <f>SUMIFS(СВЦЭМ!$F$33:$F$776,СВЦЭМ!$A$33:$A$776,$A230,СВЦЭМ!$B$33:$B$776,E$226)+'СЕТ СН'!$F$15</f>
        <v>134.11388158</v>
      </c>
      <c r="F230" s="36">
        <f>SUMIFS(СВЦЭМ!$F$33:$F$776,СВЦЭМ!$A$33:$A$776,$A230,СВЦЭМ!$B$33:$B$776,F$226)+'СЕТ СН'!$F$15</f>
        <v>131.61569886000001</v>
      </c>
      <c r="G230" s="36">
        <f>SUMIFS(СВЦЭМ!$F$33:$F$776,СВЦЭМ!$A$33:$A$776,$A230,СВЦЭМ!$B$33:$B$776,G$226)+'СЕТ СН'!$F$15</f>
        <v>134.09052269</v>
      </c>
      <c r="H230" s="36">
        <f>SUMIFS(СВЦЭМ!$F$33:$F$776,СВЦЭМ!$A$33:$A$776,$A230,СВЦЭМ!$B$33:$B$776,H$226)+'СЕТ СН'!$F$15</f>
        <v>128.17405016000001</v>
      </c>
      <c r="I230" s="36">
        <f>SUMIFS(СВЦЭМ!$F$33:$F$776,СВЦЭМ!$A$33:$A$776,$A230,СВЦЭМ!$B$33:$B$776,I$226)+'СЕТ СН'!$F$15</f>
        <v>125.73988457999999</v>
      </c>
      <c r="J230" s="36">
        <f>SUMIFS(СВЦЭМ!$F$33:$F$776,СВЦЭМ!$A$33:$A$776,$A230,СВЦЭМ!$B$33:$B$776,J$226)+'СЕТ СН'!$F$15</f>
        <v>123.63363222</v>
      </c>
      <c r="K230" s="36">
        <f>SUMIFS(СВЦЭМ!$F$33:$F$776,СВЦЭМ!$A$33:$A$776,$A230,СВЦЭМ!$B$33:$B$776,K$226)+'СЕТ СН'!$F$15</f>
        <v>125.18876449</v>
      </c>
      <c r="L230" s="36">
        <f>SUMIFS(СВЦЭМ!$F$33:$F$776,СВЦЭМ!$A$33:$A$776,$A230,СВЦЭМ!$B$33:$B$776,L$226)+'СЕТ СН'!$F$15</f>
        <v>126.30880789</v>
      </c>
      <c r="M230" s="36">
        <f>SUMIFS(СВЦЭМ!$F$33:$F$776,СВЦЭМ!$A$33:$A$776,$A230,СВЦЭМ!$B$33:$B$776,M$226)+'СЕТ СН'!$F$15</f>
        <v>126.41236850999999</v>
      </c>
      <c r="N230" s="36">
        <f>SUMIFS(СВЦЭМ!$F$33:$F$776,СВЦЭМ!$A$33:$A$776,$A230,СВЦЭМ!$B$33:$B$776,N$226)+'СЕТ СН'!$F$15</f>
        <v>125.8032358</v>
      </c>
      <c r="O230" s="36">
        <f>SUMIFS(СВЦЭМ!$F$33:$F$776,СВЦЭМ!$A$33:$A$776,$A230,СВЦЭМ!$B$33:$B$776,O$226)+'СЕТ СН'!$F$15</f>
        <v>125.89011279</v>
      </c>
      <c r="P230" s="36">
        <f>SUMIFS(СВЦЭМ!$F$33:$F$776,СВЦЭМ!$A$33:$A$776,$A230,СВЦЭМ!$B$33:$B$776,P$226)+'СЕТ СН'!$F$15</f>
        <v>126.84327810000001</v>
      </c>
      <c r="Q230" s="36">
        <f>SUMIFS(СВЦЭМ!$F$33:$F$776,СВЦЭМ!$A$33:$A$776,$A230,СВЦЭМ!$B$33:$B$776,Q$226)+'СЕТ СН'!$F$15</f>
        <v>125.84112460999999</v>
      </c>
      <c r="R230" s="36">
        <f>SUMIFS(СВЦЭМ!$F$33:$F$776,СВЦЭМ!$A$33:$A$776,$A230,СВЦЭМ!$B$33:$B$776,R$226)+'СЕТ СН'!$F$15</f>
        <v>116.38673844</v>
      </c>
      <c r="S230" s="36">
        <f>SUMIFS(СВЦЭМ!$F$33:$F$776,СВЦЭМ!$A$33:$A$776,$A230,СВЦЭМ!$B$33:$B$776,S$226)+'СЕТ СН'!$F$15</f>
        <v>109.62739395</v>
      </c>
      <c r="T230" s="36">
        <f>SUMIFS(СВЦЭМ!$F$33:$F$776,СВЦЭМ!$A$33:$A$776,$A230,СВЦЭМ!$B$33:$B$776,T$226)+'СЕТ СН'!$F$15</f>
        <v>109.67070962</v>
      </c>
      <c r="U230" s="36">
        <f>SUMIFS(СВЦЭМ!$F$33:$F$776,СВЦЭМ!$A$33:$A$776,$A230,СВЦЭМ!$B$33:$B$776,U$226)+'СЕТ СН'!$F$15</f>
        <v>109.94112833</v>
      </c>
      <c r="V230" s="36">
        <f>SUMIFS(СВЦЭМ!$F$33:$F$776,СВЦЭМ!$A$33:$A$776,$A230,СВЦЭМ!$B$33:$B$776,V$226)+'СЕТ СН'!$F$15</f>
        <v>112.30651075</v>
      </c>
      <c r="W230" s="36">
        <f>SUMIFS(СВЦЭМ!$F$33:$F$776,СВЦЭМ!$A$33:$A$776,$A230,СВЦЭМ!$B$33:$B$776,W$226)+'СЕТ СН'!$F$15</f>
        <v>111.20075953</v>
      </c>
      <c r="X230" s="36">
        <f>SUMIFS(СВЦЭМ!$F$33:$F$776,СВЦЭМ!$A$33:$A$776,$A230,СВЦЭМ!$B$33:$B$776,X$226)+'СЕТ СН'!$F$15</f>
        <v>107.54773581000001</v>
      </c>
      <c r="Y230" s="36">
        <f>SUMIFS(СВЦЭМ!$F$33:$F$776,СВЦЭМ!$A$33:$A$776,$A230,СВЦЭМ!$B$33:$B$776,Y$226)+'СЕТ СН'!$F$15</f>
        <v>119.73371306999999</v>
      </c>
    </row>
    <row r="231" spans="1:27" ht="15.75" x14ac:dyDescent="0.2">
      <c r="A231" s="35">
        <f t="shared" si="6"/>
        <v>43713</v>
      </c>
      <c r="B231" s="36">
        <f>SUMIFS(СВЦЭМ!$F$33:$F$776,СВЦЭМ!$A$33:$A$776,$A231,СВЦЭМ!$B$33:$B$776,B$226)+'СЕТ СН'!$F$15</f>
        <v>137.02207733</v>
      </c>
      <c r="C231" s="36">
        <f>SUMIFS(СВЦЭМ!$F$33:$F$776,СВЦЭМ!$A$33:$A$776,$A231,СВЦЭМ!$B$33:$B$776,C$226)+'СЕТ СН'!$F$15</f>
        <v>135.60806463</v>
      </c>
      <c r="D231" s="36">
        <f>SUMIFS(СВЦЭМ!$F$33:$F$776,СВЦЭМ!$A$33:$A$776,$A231,СВЦЭМ!$B$33:$B$776,D$226)+'СЕТ СН'!$F$15</f>
        <v>134.85620096</v>
      </c>
      <c r="E231" s="36">
        <f>SUMIFS(СВЦЭМ!$F$33:$F$776,СВЦЭМ!$A$33:$A$776,$A231,СВЦЭМ!$B$33:$B$776,E$226)+'СЕТ СН'!$F$15</f>
        <v>136.7421588</v>
      </c>
      <c r="F231" s="36">
        <f>SUMIFS(СВЦЭМ!$F$33:$F$776,СВЦЭМ!$A$33:$A$776,$A231,СВЦЭМ!$B$33:$B$776,F$226)+'СЕТ СН'!$F$15</f>
        <v>134.79471296</v>
      </c>
      <c r="G231" s="36">
        <f>SUMIFS(СВЦЭМ!$F$33:$F$776,СВЦЭМ!$A$33:$A$776,$A231,СВЦЭМ!$B$33:$B$776,G$226)+'СЕТ СН'!$F$15</f>
        <v>136.1806464</v>
      </c>
      <c r="H231" s="36">
        <f>SUMIFS(СВЦЭМ!$F$33:$F$776,СВЦЭМ!$A$33:$A$776,$A231,СВЦЭМ!$B$33:$B$776,H$226)+'СЕТ СН'!$F$15</f>
        <v>134.69395259999999</v>
      </c>
      <c r="I231" s="36">
        <f>SUMIFS(СВЦЭМ!$F$33:$F$776,СВЦЭМ!$A$33:$A$776,$A231,СВЦЭМ!$B$33:$B$776,I$226)+'СЕТ СН'!$F$15</f>
        <v>123.62765908999999</v>
      </c>
      <c r="J231" s="36">
        <f>SUMIFS(СВЦЭМ!$F$33:$F$776,СВЦЭМ!$A$33:$A$776,$A231,СВЦЭМ!$B$33:$B$776,J$226)+'СЕТ СН'!$F$15</f>
        <v>124.73219478999999</v>
      </c>
      <c r="K231" s="36">
        <f>SUMIFS(СВЦЭМ!$F$33:$F$776,СВЦЭМ!$A$33:$A$776,$A231,СВЦЭМ!$B$33:$B$776,K$226)+'СЕТ СН'!$F$15</f>
        <v>127.56746557</v>
      </c>
      <c r="L231" s="36">
        <f>SUMIFS(СВЦЭМ!$F$33:$F$776,СВЦЭМ!$A$33:$A$776,$A231,СВЦЭМ!$B$33:$B$776,L$226)+'СЕТ СН'!$F$15</f>
        <v>128.93932845</v>
      </c>
      <c r="M231" s="36">
        <f>SUMIFS(СВЦЭМ!$F$33:$F$776,СВЦЭМ!$A$33:$A$776,$A231,СВЦЭМ!$B$33:$B$776,M$226)+'СЕТ СН'!$F$15</f>
        <v>127.77908459</v>
      </c>
      <c r="N231" s="36">
        <f>SUMIFS(СВЦЭМ!$F$33:$F$776,СВЦЭМ!$A$33:$A$776,$A231,СВЦЭМ!$B$33:$B$776,N$226)+'СЕТ СН'!$F$15</f>
        <v>125.78236403</v>
      </c>
      <c r="O231" s="36">
        <f>SUMIFS(СВЦЭМ!$F$33:$F$776,СВЦЭМ!$A$33:$A$776,$A231,СВЦЭМ!$B$33:$B$776,O$226)+'СЕТ СН'!$F$15</f>
        <v>126.3861994</v>
      </c>
      <c r="P231" s="36">
        <f>SUMIFS(СВЦЭМ!$F$33:$F$776,СВЦЭМ!$A$33:$A$776,$A231,СВЦЭМ!$B$33:$B$776,P$226)+'СЕТ СН'!$F$15</f>
        <v>126.69606695</v>
      </c>
      <c r="Q231" s="36">
        <f>SUMIFS(СВЦЭМ!$F$33:$F$776,СВЦЭМ!$A$33:$A$776,$A231,СВЦЭМ!$B$33:$B$776,Q$226)+'СЕТ СН'!$F$15</f>
        <v>123.41213989000001</v>
      </c>
      <c r="R231" s="36">
        <f>SUMIFS(СВЦЭМ!$F$33:$F$776,СВЦЭМ!$A$33:$A$776,$A231,СВЦЭМ!$B$33:$B$776,R$226)+'СЕТ СН'!$F$15</f>
        <v>115.17182427</v>
      </c>
      <c r="S231" s="36">
        <f>SUMIFS(СВЦЭМ!$F$33:$F$776,СВЦЭМ!$A$33:$A$776,$A231,СВЦЭМ!$B$33:$B$776,S$226)+'СЕТ СН'!$F$15</f>
        <v>111.11283588000001</v>
      </c>
      <c r="T231" s="36">
        <f>SUMIFS(СВЦЭМ!$F$33:$F$776,СВЦЭМ!$A$33:$A$776,$A231,СВЦЭМ!$B$33:$B$776,T$226)+'СЕТ СН'!$F$15</f>
        <v>116.92267857</v>
      </c>
      <c r="U231" s="36">
        <f>SUMIFS(СВЦЭМ!$F$33:$F$776,СВЦЭМ!$A$33:$A$776,$A231,СВЦЭМ!$B$33:$B$776,U$226)+'СЕТ СН'!$F$15</f>
        <v>112.24094033</v>
      </c>
      <c r="V231" s="36">
        <f>SUMIFS(СВЦЭМ!$F$33:$F$776,СВЦЭМ!$A$33:$A$776,$A231,СВЦЭМ!$B$33:$B$776,V$226)+'СЕТ СН'!$F$15</f>
        <v>113.31324506999999</v>
      </c>
      <c r="W231" s="36">
        <f>SUMIFS(СВЦЭМ!$F$33:$F$776,СВЦЭМ!$A$33:$A$776,$A231,СВЦЭМ!$B$33:$B$776,W$226)+'СЕТ СН'!$F$15</f>
        <v>110.99853975000001</v>
      </c>
      <c r="X231" s="36">
        <f>SUMIFS(СВЦЭМ!$F$33:$F$776,СВЦЭМ!$A$33:$A$776,$A231,СВЦЭМ!$B$33:$B$776,X$226)+'СЕТ СН'!$F$15</f>
        <v>105.48206759</v>
      </c>
      <c r="Y231" s="36">
        <f>SUMIFS(СВЦЭМ!$F$33:$F$776,СВЦЭМ!$A$33:$A$776,$A231,СВЦЭМ!$B$33:$B$776,Y$226)+'СЕТ СН'!$F$15</f>
        <v>112.34911585</v>
      </c>
    </row>
    <row r="232" spans="1:27" ht="15.75" x14ac:dyDescent="0.2">
      <c r="A232" s="35">
        <f t="shared" si="6"/>
        <v>43714</v>
      </c>
      <c r="B232" s="36">
        <f>SUMIFS(СВЦЭМ!$F$33:$F$776,СВЦЭМ!$A$33:$A$776,$A232,СВЦЭМ!$B$33:$B$776,B$226)+'СЕТ СН'!$F$15</f>
        <v>115.12251473000001</v>
      </c>
      <c r="C232" s="36">
        <f>SUMIFS(СВЦЭМ!$F$33:$F$776,СВЦЭМ!$A$33:$A$776,$A232,СВЦЭМ!$B$33:$B$776,C$226)+'СЕТ СН'!$F$15</f>
        <v>129.00717574999999</v>
      </c>
      <c r="D232" s="36">
        <f>SUMIFS(СВЦЭМ!$F$33:$F$776,СВЦЭМ!$A$33:$A$776,$A232,СВЦЭМ!$B$33:$B$776,D$226)+'СЕТ СН'!$F$15</f>
        <v>139.02286237000001</v>
      </c>
      <c r="E232" s="36">
        <f>SUMIFS(СВЦЭМ!$F$33:$F$776,СВЦЭМ!$A$33:$A$776,$A232,СВЦЭМ!$B$33:$B$776,E$226)+'СЕТ СН'!$F$15</f>
        <v>146.47305772999999</v>
      </c>
      <c r="F232" s="36">
        <f>SUMIFS(СВЦЭМ!$F$33:$F$776,СВЦЭМ!$A$33:$A$776,$A232,СВЦЭМ!$B$33:$B$776,F$226)+'СЕТ СН'!$F$15</f>
        <v>145.77588216999999</v>
      </c>
      <c r="G232" s="36">
        <f>SUMIFS(СВЦЭМ!$F$33:$F$776,СВЦЭМ!$A$33:$A$776,$A232,СВЦЭМ!$B$33:$B$776,G$226)+'СЕТ СН'!$F$15</f>
        <v>142.76623035</v>
      </c>
      <c r="H232" s="36">
        <f>SUMIFS(СВЦЭМ!$F$33:$F$776,СВЦЭМ!$A$33:$A$776,$A232,СВЦЭМ!$B$33:$B$776,H$226)+'СЕТ СН'!$F$15</f>
        <v>134.16817627</v>
      </c>
      <c r="I232" s="36">
        <f>SUMIFS(СВЦЭМ!$F$33:$F$776,СВЦЭМ!$A$33:$A$776,$A232,СВЦЭМ!$B$33:$B$776,I$226)+'СЕТ СН'!$F$15</f>
        <v>127.45934855</v>
      </c>
      <c r="J232" s="36">
        <f>SUMIFS(СВЦЭМ!$F$33:$F$776,СВЦЭМ!$A$33:$A$776,$A232,СВЦЭМ!$B$33:$B$776,J$226)+'СЕТ СН'!$F$15</f>
        <v>120.50180893</v>
      </c>
      <c r="K232" s="36">
        <f>SUMIFS(СВЦЭМ!$F$33:$F$776,СВЦЭМ!$A$33:$A$776,$A232,СВЦЭМ!$B$33:$B$776,K$226)+'СЕТ СН'!$F$15</f>
        <v>116.12412763</v>
      </c>
      <c r="L232" s="36">
        <f>SUMIFS(СВЦЭМ!$F$33:$F$776,СВЦЭМ!$A$33:$A$776,$A232,СВЦЭМ!$B$33:$B$776,L$226)+'СЕТ СН'!$F$15</f>
        <v>118.59926833999999</v>
      </c>
      <c r="M232" s="36">
        <f>SUMIFS(СВЦЭМ!$F$33:$F$776,СВЦЭМ!$A$33:$A$776,$A232,СВЦЭМ!$B$33:$B$776,M$226)+'СЕТ СН'!$F$15</f>
        <v>113.39533953999999</v>
      </c>
      <c r="N232" s="36">
        <f>SUMIFS(СВЦЭМ!$F$33:$F$776,СВЦЭМ!$A$33:$A$776,$A232,СВЦЭМ!$B$33:$B$776,N$226)+'СЕТ СН'!$F$15</f>
        <v>112.96378417</v>
      </c>
      <c r="O232" s="36">
        <f>SUMIFS(СВЦЭМ!$F$33:$F$776,СВЦЭМ!$A$33:$A$776,$A232,СВЦЭМ!$B$33:$B$776,O$226)+'СЕТ СН'!$F$15</f>
        <v>113.37513439</v>
      </c>
      <c r="P232" s="36">
        <f>SUMIFS(СВЦЭМ!$F$33:$F$776,СВЦЭМ!$A$33:$A$776,$A232,СВЦЭМ!$B$33:$B$776,P$226)+'СЕТ СН'!$F$15</f>
        <v>118.31929641000001</v>
      </c>
      <c r="Q232" s="36">
        <f>SUMIFS(СВЦЭМ!$F$33:$F$776,СВЦЭМ!$A$33:$A$776,$A232,СВЦЭМ!$B$33:$B$776,Q$226)+'СЕТ СН'!$F$15</f>
        <v>116.80522752</v>
      </c>
      <c r="R232" s="36">
        <f>SUMIFS(СВЦЭМ!$F$33:$F$776,СВЦЭМ!$A$33:$A$776,$A232,СВЦЭМ!$B$33:$B$776,R$226)+'СЕТ СН'!$F$15</f>
        <v>109.92114749</v>
      </c>
      <c r="S232" s="36">
        <f>SUMIFS(СВЦЭМ!$F$33:$F$776,СВЦЭМ!$A$33:$A$776,$A232,СВЦЭМ!$B$33:$B$776,S$226)+'СЕТ СН'!$F$15</f>
        <v>104.10141788</v>
      </c>
      <c r="T232" s="36">
        <f>SUMIFS(СВЦЭМ!$F$33:$F$776,СВЦЭМ!$A$33:$A$776,$A232,СВЦЭМ!$B$33:$B$776,T$226)+'СЕТ СН'!$F$15</f>
        <v>104.14153485999999</v>
      </c>
      <c r="U232" s="36">
        <f>SUMIFS(СВЦЭМ!$F$33:$F$776,СВЦЭМ!$A$33:$A$776,$A232,СВЦЭМ!$B$33:$B$776,U$226)+'СЕТ СН'!$F$15</f>
        <v>104.59332757999999</v>
      </c>
      <c r="V232" s="36">
        <f>SUMIFS(СВЦЭМ!$F$33:$F$776,СВЦЭМ!$A$33:$A$776,$A232,СВЦЭМ!$B$33:$B$776,V$226)+'СЕТ СН'!$F$15</f>
        <v>107.95019705999999</v>
      </c>
      <c r="W232" s="36">
        <f>SUMIFS(СВЦЭМ!$F$33:$F$776,СВЦЭМ!$A$33:$A$776,$A232,СВЦЭМ!$B$33:$B$776,W$226)+'СЕТ СН'!$F$15</f>
        <v>106.21322984</v>
      </c>
      <c r="X232" s="36">
        <f>SUMIFS(СВЦЭМ!$F$33:$F$776,СВЦЭМ!$A$33:$A$776,$A232,СВЦЭМ!$B$33:$B$776,X$226)+'СЕТ СН'!$F$15</f>
        <v>104.81918999</v>
      </c>
      <c r="Y232" s="36">
        <f>SUMIFS(СВЦЭМ!$F$33:$F$776,СВЦЭМ!$A$33:$A$776,$A232,СВЦЭМ!$B$33:$B$776,Y$226)+'СЕТ СН'!$F$15</f>
        <v>117.75599391</v>
      </c>
    </row>
    <row r="233" spans="1:27" ht="15.75" x14ac:dyDescent="0.2">
      <c r="A233" s="35">
        <f t="shared" si="6"/>
        <v>43715</v>
      </c>
      <c r="B233" s="36">
        <f>SUMIFS(СВЦЭМ!$F$33:$F$776,СВЦЭМ!$A$33:$A$776,$A233,СВЦЭМ!$B$33:$B$776,B$226)+'СЕТ СН'!$F$15</f>
        <v>123.89854278</v>
      </c>
      <c r="C233" s="36">
        <f>SUMIFS(СВЦЭМ!$F$33:$F$776,СВЦЭМ!$A$33:$A$776,$A233,СВЦЭМ!$B$33:$B$776,C$226)+'СЕТ СН'!$F$15</f>
        <v>131.73751013</v>
      </c>
      <c r="D233" s="36">
        <f>SUMIFS(СВЦЭМ!$F$33:$F$776,СВЦЭМ!$A$33:$A$776,$A233,СВЦЭМ!$B$33:$B$776,D$226)+'СЕТ СН'!$F$15</f>
        <v>136.04210757000001</v>
      </c>
      <c r="E233" s="36">
        <f>SUMIFS(СВЦЭМ!$F$33:$F$776,СВЦЭМ!$A$33:$A$776,$A233,СВЦЭМ!$B$33:$B$776,E$226)+'СЕТ СН'!$F$15</f>
        <v>138.14640618000001</v>
      </c>
      <c r="F233" s="36">
        <f>SUMIFS(СВЦЭМ!$F$33:$F$776,СВЦЭМ!$A$33:$A$776,$A233,СВЦЭМ!$B$33:$B$776,F$226)+'СЕТ СН'!$F$15</f>
        <v>139.05993033999999</v>
      </c>
      <c r="G233" s="36">
        <f>SUMIFS(СВЦЭМ!$F$33:$F$776,СВЦЭМ!$A$33:$A$776,$A233,СВЦЭМ!$B$33:$B$776,G$226)+'СЕТ СН'!$F$15</f>
        <v>139.66791817999999</v>
      </c>
      <c r="H233" s="36">
        <f>SUMIFS(СВЦЭМ!$F$33:$F$776,СВЦЭМ!$A$33:$A$776,$A233,СВЦЭМ!$B$33:$B$776,H$226)+'СЕТ СН'!$F$15</f>
        <v>132.22455724</v>
      </c>
      <c r="I233" s="36">
        <f>SUMIFS(СВЦЭМ!$F$33:$F$776,СВЦЭМ!$A$33:$A$776,$A233,СВЦЭМ!$B$33:$B$776,I$226)+'СЕТ СН'!$F$15</f>
        <v>122.55251298</v>
      </c>
      <c r="J233" s="36">
        <f>SUMIFS(СВЦЭМ!$F$33:$F$776,СВЦЭМ!$A$33:$A$776,$A233,СВЦЭМ!$B$33:$B$776,J$226)+'СЕТ СН'!$F$15</f>
        <v>115.18093046</v>
      </c>
      <c r="K233" s="36">
        <f>SUMIFS(СВЦЭМ!$F$33:$F$776,СВЦЭМ!$A$33:$A$776,$A233,СВЦЭМ!$B$33:$B$776,K$226)+'СЕТ СН'!$F$15</f>
        <v>115.18238857</v>
      </c>
      <c r="L233" s="36">
        <f>SUMIFS(СВЦЭМ!$F$33:$F$776,СВЦЭМ!$A$33:$A$776,$A233,СВЦЭМ!$B$33:$B$776,L$226)+'СЕТ СН'!$F$15</f>
        <v>120.35350390000001</v>
      </c>
      <c r="M233" s="36">
        <f>SUMIFS(СВЦЭМ!$F$33:$F$776,СВЦЭМ!$A$33:$A$776,$A233,СВЦЭМ!$B$33:$B$776,M$226)+'СЕТ СН'!$F$15</f>
        <v>112.69187683</v>
      </c>
      <c r="N233" s="36">
        <f>SUMIFS(СВЦЭМ!$F$33:$F$776,СВЦЭМ!$A$33:$A$776,$A233,СВЦЭМ!$B$33:$B$776,N$226)+'СЕТ СН'!$F$15</f>
        <v>121.54756174000001</v>
      </c>
      <c r="O233" s="36">
        <f>SUMIFS(СВЦЭМ!$F$33:$F$776,СВЦЭМ!$A$33:$A$776,$A233,СВЦЭМ!$B$33:$B$776,O$226)+'СЕТ СН'!$F$15</f>
        <v>116.06019684</v>
      </c>
      <c r="P233" s="36">
        <f>SUMIFS(СВЦЭМ!$F$33:$F$776,СВЦЭМ!$A$33:$A$776,$A233,СВЦЭМ!$B$33:$B$776,P$226)+'СЕТ СН'!$F$15</f>
        <v>116.10051842999999</v>
      </c>
      <c r="Q233" s="36">
        <f>SUMIFS(СВЦЭМ!$F$33:$F$776,СВЦЭМ!$A$33:$A$776,$A233,СВЦЭМ!$B$33:$B$776,Q$226)+'СЕТ СН'!$F$15</f>
        <v>115.68456471</v>
      </c>
      <c r="R233" s="36">
        <f>SUMIFS(СВЦЭМ!$F$33:$F$776,СВЦЭМ!$A$33:$A$776,$A233,СВЦЭМ!$B$33:$B$776,R$226)+'СЕТ СН'!$F$15</f>
        <v>108.27450315999999</v>
      </c>
      <c r="S233" s="36">
        <f>SUMIFS(СВЦЭМ!$F$33:$F$776,СВЦЭМ!$A$33:$A$776,$A233,СВЦЭМ!$B$33:$B$776,S$226)+'СЕТ СН'!$F$15</f>
        <v>103.40178136</v>
      </c>
      <c r="T233" s="36">
        <f>SUMIFS(СВЦЭМ!$F$33:$F$776,СВЦЭМ!$A$33:$A$776,$A233,СВЦЭМ!$B$33:$B$776,T$226)+'СЕТ СН'!$F$15</f>
        <v>103.632347</v>
      </c>
      <c r="U233" s="36">
        <f>SUMIFS(СВЦЭМ!$F$33:$F$776,СВЦЭМ!$A$33:$A$776,$A233,СВЦЭМ!$B$33:$B$776,U$226)+'СЕТ СН'!$F$15</f>
        <v>104.18282535</v>
      </c>
      <c r="V233" s="36">
        <f>SUMIFS(СВЦЭМ!$F$33:$F$776,СВЦЭМ!$A$33:$A$776,$A233,СВЦЭМ!$B$33:$B$776,V$226)+'СЕТ СН'!$F$15</f>
        <v>106.97065942</v>
      </c>
      <c r="W233" s="36">
        <f>SUMIFS(СВЦЭМ!$F$33:$F$776,СВЦЭМ!$A$33:$A$776,$A233,СВЦЭМ!$B$33:$B$776,W$226)+'СЕТ СН'!$F$15</f>
        <v>106.15191449</v>
      </c>
      <c r="X233" s="36">
        <f>SUMIFS(СВЦЭМ!$F$33:$F$776,СВЦЭМ!$A$33:$A$776,$A233,СВЦЭМ!$B$33:$B$776,X$226)+'СЕТ СН'!$F$15</f>
        <v>102.42181259</v>
      </c>
      <c r="Y233" s="36">
        <f>SUMIFS(СВЦЭМ!$F$33:$F$776,СВЦЭМ!$A$33:$A$776,$A233,СВЦЭМ!$B$33:$B$776,Y$226)+'СЕТ СН'!$F$15</f>
        <v>115.38515139</v>
      </c>
    </row>
    <row r="234" spans="1:27" ht="15.75" x14ac:dyDescent="0.2">
      <c r="A234" s="35">
        <f t="shared" si="6"/>
        <v>43716</v>
      </c>
      <c r="B234" s="36">
        <f>SUMIFS(СВЦЭМ!$F$33:$F$776,СВЦЭМ!$A$33:$A$776,$A234,СВЦЭМ!$B$33:$B$776,B$226)+'СЕТ СН'!$F$15</f>
        <v>124.24226237000001</v>
      </c>
      <c r="C234" s="36">
        <f>SUMIFS(СВЦЭМ!$F$33:$F$776,СВЦЭМ!$A$33:$A$776,$A234,СВЦЭМ!$B$33:$B$776,C$226)+'СЕТ СН'!$F$15</f>
        <v>130.41024055</v>
      </c>
      <c r="D234" s="36">
        <f>SUMIFS(СВЦЭМ!$F$33:$F$776,СВЦЭМ!$A$33:$A$776,$A234,СВЦЭМ!$B$33:$B$776,D$226)+'СЕТ СН'!$F$15</f>
        <v>133.51129924</v>
      </c>
      <c r="E234" s="36">
        <f>SUMIFS(СВЦЭМ!$F$33:$F$776,СВЦЭМ!$A$33:$A$776,$A234,СВЦЭМ!$B$33:$B$776,E$226)+'СЕТ СН'!$F$15</f>
        <v>135.76100882</v>
      </c>
      <c r="F234" s="36">
        <f>SUMIFS(СВЦЭМ!$F$33:$F$776,СВЦЭМ!$A$33:$A$776,$A234,СВЦЭМ!$B$33:$B$776,F$226)+'СЕТ СН'!$F$15</f>
        <v>136.21738922</v>
      </c>
      <c r="G234" s="36">
        <f>SUMIFS(СВЦЭМ!$F$33:$F$776,СВЦЭМ!$A$33:$A$776,$A234,СВЦЭМ!$B$33:$B$776,G$226)+'СЕТ СН'!$F$15</f>
        <v>135.62382596</v>
      </c>
      <c r="H234" s="36">
        <f>SUMIFS(СВЦЭМ!$F$33:$F$776,СВЦЭМ!$A$33:$A$776,$A234,СВЦЭМ!$B$33:$B$776,H$226)+'СЕТ СН'!$F$15</f>
        <v>131.37234101999999</v>
      </c>
      <c r="I234" s="36">
        <f>SUMIFS(СВЦЭМ!$F$33:$F$776,СВЦЭМ!$A$33:$A$776,$A234,СВЦЭМ!$B$33:$B$776,I$226)+'СЕТ СН'!$F$15</f>
        <v>127.40091941999999</v>
      </c>
      <c r="J234" s="36">
        <f>SUMIFS(СВЦЭМ!$F$33:$F$776,СВЦЭМ!$A$33:$A$776,$A234,СВЦЭМ!$B$33:$B$776,J$226)+'СЕТ СН'!$F$15</f>
        <v>123.68441681</v>
      </c>
      <c r="K234" s="36">
        <f>SUMIFS(СВЦЭМ!$F$33:$F$776,СВЦЭМ!$A$33:$A$776,$A234,СВЦЭМ!$B$33:$B$776,K$226)+'СЕТ СН'!$F$15</f>
        <v>118.65965915</v>
      </c>
      <c r="L234" s="36">
        <f>SUMIFS(СВЦЭМ!$F$33:$F$776,СВЦЭМ!$A$33:$A$776,$A234,СВЦЭМ!$B$33:$B$776,L$226)+'СЕТ СН'!$F$15</f>
        <v>118.8684973</v>
      </c>
      <c r="M234" s="36">
        <f>SUMIFS(СВЦЭМ!$F$33:$F$776,СВЦЭМ!$A$33:$A$776,$A234,СВЦЭМ!$B$33:$B$776,M$226)+'СЕТ СН'!$F$15</f>
        <v>114.12437083</v>
      </c>
      <c r="N234" s="36">
        <f>SUMIFS(СВЦЭМ!$F$33:$F$776,СВЦЭМ!$A$33:$A$776,$A234,СВЦЭМ!$B$33:$B$776,N$226)+'СЕТ СН'!$F$15</f>
        <v>115.62651203</v>
      </c>
      <c r="O234" s="36">
        <f>SUMIFS(СВЦЭМ!$F$33:$F$776,СВЦЭМ!$A$33:$A$776,$A234,СВЦЭМ!$B$33:$B$776,O$226)+'СЕТ СН'!$F$15</f>
        <v>116.44393774</v>
      </c>
      <c r="P234" s="36">
        <f>SUMIFS(СВЦЭМ!$F$33:$F$776,СВЦЭМ!$A$33:$A$776,$A234,СВЦЭМ!$B$33:$B$776,P$226)+'СЕТ СН'!$F$15</f>
        <v>115.92695836</v>
      </c>
      <c r="Q234" s="36">
        <f>SUMIFS(СВЦЭМ!$F$33:$F$776,СВЦЭМ!$A$33:$A$776,$A234,СВЦЭМ!$B$33:$B$776,Q$226)+'СЕТ СН'!$F$15</f>
        <v>117.51182583000001</v>
      </c>
      <c r="R234" s="36">
        <f>SUMIFS(СВЦЭМ!$F$33:$F$776,СВЦЭМ!$A$33:$A$776,$A234,СВЦЭМ!$B$33:$B$776,R$226)+'СЕТ СН'!$F$15</f>
        <v>109.58010899</v>
      </c>
      <c r="S234" s="36">
        <f>SUMIFS(СВЦЭМ!$F$33:$F$776,СВЦЭМ!$A$33:$A$776,$A234,СВЦЭМ!$B$33:$B$776,S$226)+'СЕТ СН'!$F$15</f>
        <v>102.90633595</v>
      </c>
      <c r="T234" s="36">
        <f>SUMIFS(СВЦЭМ!$F$33:$F$776,СВЦЭМ!$A$33:$A$776,$A234,СВЦЭМ!$B$33:$B$776,T$226)+'СЕТ СН'!$F$15</f>
        <v>104.14846479000001</v>
      </c>
      <c r="U234" s="36">
        <f>SUMIFS(СВЦЭМ!$F$33:$F$776,СВЦЭМ!$A$33:$A$776,$A234,СВЦЭМ!$B$33:$B$776,U$226)+'СЕТ СН'!$F$15</f>
        <v>106.28695612999999</v>
      </c>
      <c r="V234" s="36">
        <f>SUMIFS(СВЦЭМ!$F$33:$F$776,СВЦЭМ!$A$33:$A$776,$A234,СВЦЭМ!$B$33:$B$776,V$226)+'СЕТ СН'!$F$15</f>
        <v>110.55564336</v>
      </c>
      <c r="W234" s="36">
        <f>SUMIFS(СВЦЭМ!$F$33:$F$776,СВЦЭМ!$A$33:$A$776,$A234,СВЦЭМ!$B$33:$B$776,W$226)+'СЕТ СН'!$F$15</f>
        <v>109.2813046</v>
      </c>
      <c r="X234" s="36">
        <f>SUMIFS(СВЦЭМ!$F$33:$F$776,СВЦЭМ!$A$33:$A$776,$A234,СВЦЭМ!$B$33:$B$776,X$226)+'СЕТ СН'!$F$15</f>
        <v>101.24436138999999</v>
      </c>
      <c r="Y234" s="36">
        <f>SUMIFS(СВЦЭМ!$F$33:$F$776,СВЦЭМ!$A$33:$A$776,$A234,СВЦЭМ!$B$33:$B$776,Y$226)+'СЕТ СН'!$F$15</f>
        <v>105.65451913</v>
      </c>
    </row>
    <row r="235" spans="1:27" ht="15.75" x14ac:dyDescent="0.2">
      <c r="A235" s="35">
        <f t="shared" si="6"/>
        <v>43717</v>
      </c>
      <c r="B235" s="36">
        <f>SUMIFS(СВЦЭМ!$F$33:$F$776,СВЦЭМ!$A$33:$A$776,$A235,СВЦЭМ!$B$33:$B$776,B$226)+'СЕТ СН'!$F$15</f>
        <v>117.87763784000001</v>
      </c>
      <c r="C235" s="36">
        <f>SUMIFS(СВЦЭМ!$F$33:$F$776,СВЦЭМ!$A$33:$A$776,$A235,СВЦЭМ!$B$33:$B$776,C$226)+'СЕТ СН'!$F$15</f>
        <v>134.52913305999999</v>
      </c>
      <c r="D235" s="36">
        <f>SUMIFS(СВЦЭМ!$F$33:$F$776,СВЦЭМ!$A$33:$A$776,$A235,СВЦЭМ!$B$33:$B$776,D$226)+'СЕТ СН'!$F$15</f>
        <v>138.04377654000001</v>
      </c>
      <c r="E235" s="36">
        <f>SUMIFS(СВЦЭМ!$F$33:$F$776,СВЦЭМ!$A$33:$A$776,$A235,СВЦЭМ!$B$33:$B$776,E$226)+'СЕТ СН'!$F$15</f>
        <v>142.09495776</v>
      </c>
      <c r="F235" s="36">
        <f>SUMIFS(СВЦЭМ!$F$33:$F$776,СВЦЭМ!$A$33:$A$776,$A235,СВЦЭМ!$B$33:$B$776,F$226)+'СЕТ СН'!$F$15</f>
        <v>142.55290083</v>
      </c>
      <c r="G235" s="36">
        <f>SUMIFS(СВЦЭМ!$F$33:$F$776,СВЦЭМ!$A$33:$A$776,$A235,СВЦЭМ!$B$33:$B$776,G$226)+'СЕТ СН'!$F$15</f>
        <v>141.17877462999999</v>
      </c>
      <c r="H235" s="36">
        <f>SUMIFS(СВЦЭМ!$F$33:$F$776,СВЦЭМ!$A$33:$A$776,$A235,СВЦЭМ!$B$33:$B$776,H$226)+'СЕТ СН'!$F$15</f>
        <v>129.29553174</v>
      </c>
      <c r="I235" s="36">
        <f>SUMIFS(СВЦЭМ!$F$33:$F$776,СВЦЭМ!$A$33:$A$776,$A235,СВЦЭМ!$B$33:$B$776,I$226)+'СЕТ СН'!$F$15</f>
        <v>119.17382462</v>
      </c>
      <c r="J235" s="36">
        <f>SUMIFS(СВЦЭМ!$F$33:$F$776,СВЦЭМ!$A$33:$A$776,$A235,СВЦЭМ!$B$33:$B$776,J$226)+'СЕТ СН'!$F$15</f>
        <v>109.70485167</v>
      </c>
      <c r="K235" s="36">
        <f>SUMIFS(СВЦЭМ!$F$33:$F$776,СВЦЭМ!$A$33:$A$776,$A235,СВЦЭМ!$B$33:$B$776,K$226)+'СЕТ СН'!$F$15</f>
        <v>105.54212984</v>
      </c>
      <c r="L235" s="36">
        <f>SUMIFS(СВЦЭМ!$F$33:$F$776,СВЦЭМ!$A$33:$A$776,$A235,СВЦЭМ!$B$33:$B$776,L$226)+'СЕТ СН'!$F$15</f>
        <v>105.045085</v>
      </c>
      <c r="M235" s="36">
        <f>SUMIFS(СВЦЭМ!$F$33:$F$776,СВЦЭМ!$A$33:$A$776,$A235,СВЦЭМ!$B$33:$B$776,M$226)+'СЕТ СН'!$F$15</f>
        <v>104.08678111</v>
      </c>
      <c r="N235" s="36">
        <f>SUMIFS(СВЦЭМ!$F$33:$F$776,СВЦЭМ!$A$33:$A$776,$A235,СВЦЭМ!$B$33:$B$776,N$226)+'СЕТ СН'!$F$15</f>
        <v>104.96885337000001</v>
      </c>
      <c r="O235" s="36">
        <f>SUMIFS(СВЦЭМ!$F$33:$F$776,СВЦЭМ!$A$33:$A$776,$A235,СВЦЭМ!$B$33:$B$776,O$226)+'СЕТ СН'!$F$15</f>
        <v>105.70574646</v>
      </c>
      <c r="P235" s="36">
        <f>SUMIFS(СВЦЭМ!$F$33:$F$776,СВЦЭМ!$A$33:$A$776,$A235,СВЦЭМ!$B$33:$B$776,P$226)+'СЕТ СН'!$F$15</f>
        <v>106.563007</v>
      </c>
      <c r="Q235" s="36">
        <f>SUMIFS(СВЦЭМ!$F$33:$F$776,СВЦЭМ!$A$33:$A$776,$A235,СВЦЭМ!$B$33:$B$776,Q$226)+'СЕТ СН'!$F$15</f>
        <v>107.77174832</v>
      </c>
      <c r="R235" s="36">
        <f>SUMIFS(СВЦЭМ!$F$33:$F$776,СВЦЭМ!$A$33:$A$776,$A235,СВЦЭМ!$B$33:$B$776,R$226)+'СЕТ СН'!$F$15</f>
        <v>106.89670031</v>
      </c>
      <c r="S235" s="36">
        <f>SUMIFS(СВЦЭМ!$F$33:$F$776,СВЦЭМ!$A$33:$A$776,$A235,СВЦЭМ!$B$33:$B$776,S$226)+'СЕТ СН'!$F$15</f>
        <v>106.86223968</v>
      </c>
      <c r="T235" s="36">
        <f>SUMIFS(СВЦЭМ!$F$33:$F$776,СВЦЭМ!$A$33:$A$776,$A235,СВЦЭМ!$B$33:$B$776,T$226)+'СЕТ СН'!$F$15</f>
        <v>104.68625878</v>
      </c>
      <c r="U235" s="36">
        <f>SUMIFS(СВЦЭМ!$F$33:$F$776,СВЦЭМ!$A$33:$A$776,$A235,СВЦЭМ!$B$33:$B$776,U$226)+'СЕТ СН'!$F$15</f>
        <v>105.65557204</v>
      </c>
      <c r="V235" s="36">
        <f>SUMIFS(СВЦЭМ!$F$33:$F$776,СВЦЭМ!$A$33:$A$776,$A235,СВЦЭМ!$B$33:$B$776,V$226)+'СЕТ СН'!$F$15</f>
        <v>109.23273983999999</v>
      </c>
      <c r="W235" s="36">
        <f>SUMIFS(СВЦЭМ!$F$33:$F$776,СВЦЭМ!$A$33:$A$776,$A235,СВЦЭМ!$B$33:$B$776,W$226)+'СЕТ СН'!$F$15</f>
        <v>107.68682132000001</v>
      </c>
      <c r="X235" s="36">
        <f>SUMIFS(СВЦЭМ!$F$33:$F$776,СВЦЭМ!$A$33:$A$776,$A235,СВЦЭМ!$B$33:$B$776,X$226)+'СЕТ СН'!$F$15</f>
        <v>105.61437243</v>
      </c>
      <c r="Y235" s="36">
        <f>SUMIFS(СВЦЭМ!$F$33:$F$776,СВЦЭМ!$A$33:$A$776,$A235,СВЦЭМ!$B$33:$B$776,Y$226)+'СЕТ СН'!$F$15</f>
        <v>112.67422731000001</v>
      </c>
    </row>
    <row r="236" spans="1:27" ht="15.75" x14ac:dyDescent="0.2">
      <c r="A236" s="35">
        <f t="shared" si="6"/>
        <v>43718</v>
      </c>
      <c r="B236" s="36">
        <f>SUMIFS(СВЦЭМ!$F$33:$F$776,СВЦЭМ!$A$33:$A$776,$A236,СВЦЭМ!$B$33:$B$776,B$226)+'СЕТ СН'!$F$15</f>
        <v>121.37157173</v>
      </c>
      <c r="C236" s="36">
        <f>SUMIFS(СВЦЭМ!$F$33:$F$776,СВЦЭМ!$A$33:$A$776,$A236,СВЦЭМ!$B$33:$B$776,C$226)+'СЕТ СН'!$F$15</f>
        <v>125.67377707999999</v>
      </c>
      <c r="D236" s="36">
        <f>SUMIFS(СВЦЭМ!$F$33:$F$776,СВЦЭМ!$A$33:$A$776,$A236,СВЦЭМ!$B$33:$B$776,D$226)+'СЕТ СН'!$F$15</f>
        <v>128.67420906999999</v>
      </c>
      <c r="E236" s="36">
        <f>SUMIFS(СВЦЭМ!$F$33:$F$776,СВЦЭМ!$A$33:$A$776,$A236,СВЦЭМ!$B$33:$B$776,E$226)+'СЕТ СН'!$F$15</f>
        <v>129.27725042</v>
      </c>
      <c r="F236" s="36">
        <f>SUMIFS(СВЦЭМ!$F$33:$F$776,СВЦЭМ!$A$33:$A$776,$A236,СВЦЭМ!$B$33:$B$776,F$226)+'СЕТ СН'!$F$15</f>
        <v>127.3172282</v>
      </c>
      <c r="G236" s="36">
        <f>SUMIFS(СВЦЭМ!$F$33:$F$776,СВЦЭМ!$A$33:$A$776,$A236,СВЦЭМ!$B$33:$B$776,G$226)+'СЕТ СН'!$F$15</f>
        <v>126.67130410999999</v>
      </c>
      <c r="H236" s="36">
        <f>SUMIFS(СВЦЭМ!$F$33:$F$776,СВЦЭМ!$A$33:$A$776,$A236,СВЦЭМ!$B$33:$B$776,H$226)+'СЕТ СН'!$F$15</f>
        <v>122.24223344000001</v>
      </c>
      <c r="I236" s="36">
        <f>SUMIFS(СВЦЭМ!$F$33:$F$776,СВЦЭМ!$A$33:$A$776,$A236,СВЦЭМ!$B$33:$B$776,I$226)+'СЕТ СН'!$F$15</f>
        <v>120.30126694</v>
      </c>
      <c r="J236" s="36">
        <f>SUMIFS(СВЦЭМ!$F$33:$F$776,СВЦЭМ!$A$33:$A$776,$A236,СВЦЭМ!$B$33:$B$776,J$226)+'СЕТ СН'!$F$15</f>
        <v>124.66805152000001</v>
      </c>
      <c r="K236" s="36">
        <f>SUMIFS(СВЦЭМ!$F$33:$F$776,СВЦЭМ!$A$33:$A$776,$A236,СВЦЭМ!$B$33:$B$776,K$226)+'СЕТ СН'!$F$15</f>
        <v>124.90822915</v>
      </c>
      <c r="L236" s="36">
        <f>SUMIFS(СВЦЭМ!$F$33:$F$776,СВЦЭМ!$A$33:$A$776,$A236,СВЦЭМ!$B$33:$B$776,L$226)+'СЕТ СН'!$F$15</f>
        <v>127.1162291</v>
      </c>
      <c r="M236" s="36">
        <f>SUMIFS(СВЦЭМ!$F$33:$F$776,СВЦЭМ!$A$33:$A$776,$A236,СВЦЭМ!$B$33:$B$776,M$226)+'СЕТ СН'!$F$15</f>
        <v>125.73056901</v>
      </c>
      <c r="N236" s="36">
        <f>SUMIFS(СВЦЭМ!$F$33:$F$776,СВЦЭМ!$A$33:$A$776,$A236,СВЦЭМ!$B$33:$B$776,N$226)+'СЕТ СН'!$F$15</f>
        <v>124.75996533999999</v>
      </c>
      <c r="O236" s="36">
        <f>SUMIFS(СВЦЭМ!$F$33:$F$776,СВЦЭМ!$A$33:$A$776,$A236,СВЦЭМ!$B$33:$B$776,O$226)+'СЕТ СН'!$F$15</f>
        <v>124.77002363</v>
      </c>
      <c r="P236" s="36">
        <f>SUMIFS(СВЦЭМ!$F$33:$F$776,СВЦЭМ!$A$33:$A$776,$A236,СВЦЭМ!$B$33:$B$776,P$226)+'СЕТ СН'!$F$15</f>
        <v>124.9561638</v>
      </c>
      <c r="Q236" s="36">
        <f>SUMIFS(СВЦЭМ!$F$33:$F$776,СВЦЭМ!$A$33:$A$776,$A236,СВЦЭМ!$B$33:$B$776,Q$226)+'СЕТ СН'!$F$15</f>
        <v>124.15425904999999</v>
      </c>
      <c r="R236" s="36">
        <f>SUMIFS(СВЦЭМ!$F$33:$F$776,СВЦЭМ!$A$33:$A$776,$A236,СВЦЭМ!$B$33:$B$776,R$226)+'СЕТ СН'!$F$15</f>
        <v>123.19041946</v>
      </c>
      <c r="S236" s="36">
        <f>SUMIFS(СВЦЭМ!$F$33:$F$776,СВЦЭМ!$A$33:$A$776,$A236,СВЦЭМ!$B$33:$B$776,S$226)+'СЕТ СН'!$F$15</f>
        <v>122.15733068999999</v>
      </c>
      <c r="T236" s="36">
        <f>SUMIFS(СВЦЭМ!$F$33:$F$776,СВЦЭМ!$A$33:$A$776,$A236,СВЦЭМ!$B$33:$B$776,T$226)+'СЕТ СН'!$F$15</f>
        <v>123.95436319</v>
      </c>
      <c r="U236" s="36">
        <f>SUMIFS(СВЦЭМ!$F$33:$F$776,СВЦЭМ!$A$33:$A$776,$A236,СВЦЭМ!$B$33:$B$776,U$226)+'СЕТ СН'!$F$15</f>
        <v>126.13395733</v>
      </c>
      <c r="V236" s="36">
        <f>SUMIFS(СВЦЭМ!$F$33:$F$776,СВЦЭМ!$A$33:$A$776,$A236,СВЦЭМ!$B$33:$B$776,V$226)+'СЕТ СН'!$F$15</f>
        <v>128.76772825</v>
      </c>
      <c r="W236" s="36">
        <f>SUMIFS(СВЦЭМ!$F$33:$F$776,СВЦЭМ!$A$33:$A$776,$A236,СВЦЭМ!$B$33:$B$776,W$226)+'СЕТ СН'!$F$15</f>
        <v>125.46949226</v>
      </c>
      <c r="X236" s="36">
        <f>SUMIFS(СВЦЭМ!$F$33:$F$776,СВЦЭМ!$A$33:$A$776,$A236,СВЦЭМ!$B$33:$B$776,X$226)+'СЕТ СН'!$F$15</f>
        <v>119.91435414</v>
      </c>
      <c r="Y236" s="36">
        <f>SUMIFS(СВЦЭМ!$F$33:$F$776,СВЦЭМ!$A$33:$A$776,$A236,СВЦЭМ!$B$33:$B$776,Y$226)+'СЕТ СН'!$F$15</f>
        <v>122.82011335999999</v>
      </c>
    </row>
    <row r="237" spans="1:27" ht="15.75" x14ac:dyDescent="0.2">
      <c r="A237" s="35">
        <f t="shared" si="6"/>
        <v>43719</v>
      </c>
      <c r="B237" s="36">
        <f>SUMIFS(СВЦЭМ!$F$33:$F$776,СВЦЭМ!$A$33:$A$776,$A237,СВЦЭМ!$B$33:$B$776,B$226)+'СЕТ СН'!$F$15</f>
        <v>139.97893425999999</v>
      </c>
      <c r="C237" s="36">
        <f>SUMIFS(СВЦЭМ!$F$33:$F$776,СВЦЭМ!$A$33:$A$776,$A237,СВЦЭМ!$B$33:$B$776,C$226)+'СЕТ СН'!$F$15</f>
        <v>145.89025065000001</v>
      </c>
      <c r="D237" s="36">
        <f>SUMIFS(СВЦЭМ!$F$33:$F$776,СВЦЭМ!$A$33:$A$776,$A237,СВЦЭМ!$B$33:$B$776,D$226)+'СЕТ СН'!$F$15</f>
        <v>151.93023973999999</v>
      </c>
      <c r="E237" s="36">
        <f>SUMIFS(СВЦЭМ!$F$33:$F$776,СВЦЭМ!$A$33:$A$776,$A237,СВЦЭМ!$B$33:$B$776,E$226)+'СЕТ СН'!$F$15</f>
        <v>153.7455042</v>
      </c>
      <c r="F237" s="36">
        <f>SUMIFS(СВЦЭМ!$F$33:$F$776,СВЦЭМ!$A$33:$A$776,$A237,СВЦЭМ!$B$33:$B$776,F$226)+'СЕТ СН'!$F$15</f>
        <v>155.16693637</v>
      </c>
      <c r="G237" s="36">
        <f>SUMIFS(СВЦЭМ!$F$33:$F$776,СВЦЭМ!$A$33:$A$776,$A237,СВЦЭМ!$B$33:$B$776,G$226)+'СЕТ СН'!$F$15</f>
        <v>150.85353789999999</v>
      </c>
      <c r="H237" s="36">
        <f>SUMIFS(СВЦЭМ!$F$33:$F$776,СВЦЭМ!$A$33:$A$776,$A237,СВЦЭМ!$B$33:$B$776,H$226)+'СЕТ СН'!$F$15</f>
        <v>140.87914154000001</v>
      </c>
      <c r="I237" s="36">
        <f>SUMIFS(СВЦЭМ!$F$33:$F$776,СВЦЭМ!$A$33:$A$776,$A237,СВЦЭМ!$B$33:$B$776,I$226)+'СЕТ СН'!$F$15</f>
        <v>132.38005186999999</v>
      </c>
      <c r="J237" s="36">
        <f>SUMIFS(СВЦЭМ!$F$33:$F$776,СВЦЭМ!$A$33:$A$776,$A237,СВЦЭМ!$B$33:$B$776,J$226)+'СЕТ СН'!$F$15</f>
        <v>123.73551105999999</v>
      </c>
      <c r="K237" s="36">
        <f>SUMIFS(СВЦЭМ!$F$33:$F$776,СВЦЭМ!$A$33:$A$776,$A237,СВЦЭМ!$B$33:$B$776,K$226)+'СЕТ СН'!$F$15</f>
        <v>122.42854543999999</v>
      </c>
      <c r="L237" s="36">
        <f>SUMIFS(СВЦЭМ!$F$33:$F$776,СВЦЭМ!$A$33:$A$776,$A237,СВЦЭМ!$B$33:$B$776,L$226)+'СЕТ СН'!$F$15</f>
        <v>122.98369345</v>
      </c>
      <c r="M237" s="36">
        <f>SUMIFS(СВЦЭМ!$F$33:$F$776,СВЦЭМ!$A$33:$A$776,$A237,СВЦЭМ!$B$33:$B$776,M$226)+'СЕТ СН'!$F$15</f>
        <v>121.47834096</v>
      </c>
      <c r="N237" s="36">
        <f>SUMIFS(СВЦЭМ!$F$33:$F$776,СВЦЭМ!$A$33:$A$776,$A237,СВЦЭМ!$B$33:$B$776,N$226)+'СЕТ СН'!$F$15</f>
        <v>122.88328034</v>
      </c>
      <c r="O237" s="36">
        <f>SUMIFS(СВЦЭМ!$F$33:$F$776,СВЦЭМ!$A$33:$A$776,$A237,СВЦЭМ!$B$33:$B$776,O$226)+'СЕТ СН'!$F$15</f>
        <v>124.79694669</v>
      </c>
      <c r="P237" s="36">
        <f>SUMIFS(СВЦЭМ!$F$33:$F$776,СВЦЭМ!$A$33:$A$776,$A237,СВЦЭМ!$B$33:$B$776,P$226)+'СЕТ СН'!$F$15</f>
        <v>125.84893946</v>
      </c>
      <c r="Q237" s="36">
        <f>SUMIFS(СВЦЭМ!$F$33:$F$776,СВЦЭМ!$A$33:$A$776,$A237,СВЦЭМ!$B$33:$B$776,Q$226)+'СЕТ СН'!$F$15</f>
        <v>127.13893186</v>
      </c>
      <c r="R237" s="36">
        <f>SUMIFS(СВЦЭМ!$F$33:$F$776,СВЦЭМ!$A$33:$A$776,$A237,СВЦЭМ!$B$33:$B$776,R$226)+'СЕТ СН'!$F$15</f>
        <v>124.59473547</v>
      </c>
      <c r="S237" s="36">
        <f>SUMIFS(СВЦЭМ!$F$33:$F$776,СВЦЭМ!$A$33:$A$776,$A237,СВЦЭМ!$B$33:$B$776,S$226)+'СЕТ СН'!$F$15</f>
        <v>124.98537869</v>
      </c>
      <c r="T237" s="36">
        <f>SUMIFS(СВЦЭМ!$F$33:$F$776,СВЦЭМ!$A$33:$A$776,$A237,СВЦЭМ!$B$33:$B$776,T$226)+'СЕТ СН'!$F$15</f>
        <v>124.48900515</v>
      </c>
      <c r="U237" s="36">
        <f>SUMIFS(СВЦЭМ!$F$33:$F$776,СВЦЭМ!$A$33:$A$776,$A237,СВЦЭМ!$B$33:$B$776,U$226)+'СЕТ СН'!$F$15</f>
        <v>125.02990019000001</v>
      </c>
      <c r="V237" s="36">
        <f>SUMIFS(СВЦЭМ!$F$33:$F$776,СВЦЭМ!$A$33:$A$776,$A237,СВЦЭМ!$B$33:$B$776,V$226)+'СЕТ СН'!$F$15</f>
        <v>127.07682131</v>
      </c>
      <c r="W237" s="36">
        <f>SUMIFS(СВЦЭМ!$F$33:$F$776,СВЦЭМ!$A$33:$A$776,$A237,СВЦЭМ!$B$33:$B$776,W$226)+'СЕТ СН'!$F$15</f>
        <v>123.85179702000001</v>
      </c>
      <c r="X237" s="36">
        <f>SUMIFS(СВЦЭМ!$F$33:$F$776,СВЦЭМ!$A$33:$A$776,$A237,СВЦЭМ!$B$33:$B$776,X$226)+'СЕТ СН'!$F$15</f>
        <v>120.31043724</v>
      </c>
      <c r="Y237" s="36">
        <f>SUMIFS(СВЦЭМ!$F$33:$F$776,СВЦЭМ!$A$33:$A$776,$A237,СВЦЭМ!$B$33:$B$776,Y$226)+'СЕТ СН'!$F$15</f>
        <v>122.80609099</v>
      </c>
    </row>
    <row r="238" spans="1:27" ht="15.75" x14ac:dyDescent="0.2">
      <c r="A238" s="35">
        <f t="shared" si="6"/>
        <v>43720</v>
      </c>
      <c r="B238" s="36">
        <f>SUMIFS(СВЦЭМ!$F$33:$F$776,СВЦЭМ!$A$33:$A$776,$A238,СВЦЭМ!$B$33:$B$776,B$226)+'СЕТ СН'!$F$15</f>
        <v>134.67112972999999</v>
      </c>
      <c r="C238" s="36">
        <f>SUMIFS(СВЦЭМ!$F$33:$F$776,СВЦЭМ!$A$33:$A$776,$A238,СВЦЭМ!$B$33:$B$776,C$226)+'СЕТ СН'!$F$15</f>
        <v>139.4373066</v>
      </c>
      <c r="D238" s="36">
        <f>SUMIFS(СВЦЭМ!$F$33:$F$776,СВЦЭМ!$A$33:$A$776,$A238,СВЦЭМ!$B$33:$B$776,D$226)+'СЕТ СН'!$F$15</f>
        <v>143.29331325999999</v>
      </c>
      <c r="E238" s="36">
        <f>SUMIFS(СВЦЭМ!$F$33:$F$776,СВЦЭМ!$A$33:$A$776,$A238,СВЦЭМ!$B$33:$B$776,E$226)+'СЕТ СН'!$F$15</f>
        <v>145.71430204000001</v>
      </c>
      <c r="F238" s="36">
        <f>SUMIFS(СВЦЭМ!$F$33:$F$776,СВЦЭМ!$A$33:$A$776,$A238,СВЦЭМ!$B$33:$B$776,F$226)+'СЕТ СН'!$F$15</f>
        <v>146.54328237999999</v>
      </c>
      <c r="G238" s="36">
        <f>SUMIFS(СВЦЭМ!$F$33:$F$776,СВЦЭМ!$A$33:$A$776,$A238,СВЦЭМ!$B$33:$B$776,G$226)+'СЕТ СН'!$F$15</f>
        <v>142.0376565</v>
      </c>
      <c r="H238" s="36">
        <f>SUMIFS(СВЦЭМ!$F$33:$F$776,СВЦЭМ!$A$33:$A$776,$A238,СВЦЭМ!$B$33:$B$776,H$226)+'СЕТ СН'!$F$15</f>
        <v>132.94827522</v>
      </c>
      <c r="I238" s="36">
        <f>SUMIFS(СВЦЭМ!$F$33:$F$776,СВЦЭМ!$A$33:$A$776,$A238,СВЦЭМ!$B$33:$B$776,I$226)+'СЕТ СН'!$F$15</f>
        <v>122.55895068</v>
      </c>
      <c r="J238" s="36">
        <f>SUMIFS(СВЦЭМ!$F$33:$F$776,СВЦЭМ!$A$33:$A$776,$A238,СВЦЭМ!$B$33:$B$776,J$226)+'СЕТ СН'!$F$15</f>
        <v>115.37572263</v>
      </c>
      <c r="K238" s="36">
        <f>SUMIFS(СВЦЭМ!$F$33:$F$776,СВЦЭМ!$A$33:$A$776,$A238,СВЦЭМ!$B$33:$B$776,K$226)+'СЕТ СН'!$F$15</f>
        <v>115.95055977</v>
      </c>
      <c r="L238" s="36">
        <f>SUMIFS(СВЦЭМ!$F$33:$F$776,СВЦЭМ!$A$33:$A$776,$A238,СВЦЭМ!$B$33:$B$776,L$226)+'СЕТ СН'!$F$15</f>
        <v>118.40725814</v>
      </c>
      <c r="M238" s="36">
        <f>SUMIFS(СВЦЭМ!$F$33:$F$776,СВЦЭМ!$A$33:$A$776,$A238,СВЦЭМ!$B$33:$B$776,M$226)+'СЕТ СН'!$F$15</f>
        <v>117.01706926999999</v>
      </c>
      <c r="N238" s="36">
        <f>SUMIFS(СВЦЭМ!$F$33:$F$776,СВЦЭМ!$A$33:$A$776,$A238,СВЦЭМ!$B$33:$B$776,N$226)+'СЕТ СН'!$F$15</f>
        <v>115.18199208</v>
      </c>
      <c r="O238" s="36">
        <f>SUMIFS(СВЦЭМ!$F$33:$F$776,СВЦЭМ!$A$33:$A$776,$A238,СВЦЭМ!$B$33:$B$776,O$226)+'СЕТ СН'!$F$15</f>
        <v>115.61839341</v>
      </c>
      <c r="P238" s="36">
        <f>SUMIFS(СВЦЭМ!$F$33:$F$776,СВЦЭМ!$A$33:$A$776,$A238,СВЦЭМ!$B$33:$B$776,P$226)+'СЕТ СН'!$F$15</f>
        <v>115.59854928999999</v>
      </c>
      <c r="Q238" s="36">
        <f>SUMIFS(СВЦЭМ!$F$33:$F$776,СВЦЭМ!$A$33:$A$776,$A238,СВЦЭМ!$B$33:$B$776,Q$226)+'СЕТ СН'!$F$15</f>
        <v>113.70478162000001</v>
      </c>
      <c r="R238" s="36">
        <f>SUMIFS(СВЦЭМ!$F$33:$F$776,СВЦЭМ!$A$33:$A$776,$A238,СВЦЭМ!$B$33:$B$776,R$226)+'СЕТ СН'!$F$15</f>
        <v>112.80370809</v>
      </c>
      <c r="S238" s="36">
        <f>SUMIFS(СВЦЭМ!$F$33:$F$776,СВЦЭМ!$A$33:$A$776,$A238,СВЦЭМ!$B$33:$B$776,S$226)+'СЕТ СН'!$F$15</f>
        <v>113.28337508</v>
      </c>
      <c r="T238" s="36">
        <f>SUMIFS(СВЦЭМ!$F$33:$F$776,СВЦЭМ!$A$33:$A$776,$A238,СВЦЭМ!$B$33:$B$776,T$226)+'СЕТ СН'!$F$15</f>
        <v>114.47154094</v>
      </c>
      <c r="U238" s="36">
        <f>SUMIFS(СВЦЭМ!$F$33:$F$776,СВЦЭМ!$A$33:$A$776,$A238,СВЦЭМ!$B$33:$B$776,U$226)+'СЕТ СН'!$F$15</f>
        <v>118.32594643</v>
      </c>
      <c r="V238" s="36">
        <f>SUMIFS(СВЦЭМ!$F$33:$F$776,СВЦЭМ!$A$33:$A$776,$A238,СВЦЭМ!$B$33:$B$776,V$226)+'СЕТ СН'!$F$15</f>
        <v>122.75625733</v>
      </c>
      <c r="W238" s="36">
        <f>SUMIFS(СВЦЭМ!$F$33:$F$776,СВЦЭМ!$A$33:$A$776,$A238,СВЦЭМ!$B$33:$B$776,W$226)+'СЕТ СН'!$F$15</f>
        <v>118.64431024</v>
      </c>
      <c r="X238" s="36">
        <f>SUMIFS(СВЦЭМ!$F$33:$F$776,СВЦЭМ!$A$33:$A$776,$A238,СВЦЭМ!$B$33:$B$776,X$226)+'СЕТ СН'!$F$15</f>
        <v>116.0448504</v>
      </c>
      <c r="Y238" s="36">
        <f>SUMIFS(СВЦЭМ!$F$33:$F$776,СВЦЭМ!$A$33:$A$776,$A238,СВЦЭМ!$B$33:$B$776,Y$226)+'СЕТ СН'!$F$15</f>
        <v>124.71421809</v>
      </c>
    </row>
    <row r="239" spans="1:27" ht="15.75" x14ac:dyDescent="0.2">
      <c r="A239" s="35">
        <f t="shared" si="6"/>
        <v>43721</v>
      </c>
      <c r="B239" s="36">
        <f>SUMIFS(СВЦЭМ!$F$33:$F$776,СВЦЭМ!$A$33:$A$776,$A239,СВЦЭМ!$B$33:$B$776,B$226)+'СЕТ СН'!$F$15</f>
        <v>125.98126428</v>
      </c>
      <c r="C239" s="36">
        <f>SUMIFS(СВЦЭМ!$F$33:$F$776,СВЦЭМ!$A$33:$A$776,$A239,СВЦЭМ!$B$33:$B$776,C$226)+'СЕТ СН'!$F$15</f>
        <v>134.44420607999999</v>
      </c>
      <c r="D239" s="36">
        <f>SUMIFS(СВЦЭМ!$F$33:$F$776,СВЦЭМ!$A$33:$A$776,$A239,СВЦЭМ!$B$33:$B$776,D$226)+'СЕТ СН'!$F$15</f>
        <v>137.74001620999999</v>
      </c>
      <c r="E239" s="36">
        <f>SUMIFS(СВЦЭМ!$F$33:$F$776,СВЦЭМ!$A$33:$A$776,$A239,СВЦЭМ!$B$33:$B$776,E$226)+'СЕТ СН'!$F$15</f>
        <v>140.19454780000001</v>
      </c>
      <c r="F239" s="36">
        <f>SUMIFS(СВЦЭМ!$F$33:$F$776,СВЦЭМ!$A$33:$A$776,$A239,СВЦЭМ!$B$33:$B$776,F$226)+'СЕТ СН'!$F$15</f>
        <v>141.14671615</v>
      </c>
      <c r="G239" s="36">
        <f>SUMIFS(СВЦЭМ!$F$33:$F$776,СВЦЭМ!$A$33:$A$776,$A239,СВЦЭМ!$B$33:$B$776,G$226)+'СЕТ СН'!$F$15</f>
        <v>135.08052165000001</v>
      </c>
      <c r="H239" s="36">
        <f>SUMIFS(СВЦЭМ!$F$33:$F$776,СВЦЭМ!$A$33:$A$776,$A239,СВЦЭМ!$B$33:$B$776,H$226)+'СЕТ СН'!$F$15</f>
        <v>126.97818305</v>
      </c>
      <c r="I239" s="36">
        <f>SUMIFS(СВЦЭМ!$F$33:$F$776,СВЦЭМ!$A$33:$A$776,$A239,СВЦЭМ!$B$33:$B$776,I$226)+'СЕТ СН'!$F$15</f>
        <v>121.68129281</v>
      </c>
      <c r="J239" s="36">
        <f>SUMIFS(СВЦЭМ!$F$33:$F$776,СВЦЭМ!$A$33:$A$776,$A239,СВЦЭМ!$B$33:$B$776,J$226)+'СЕТ СН'!$F$15</f>
        <v>118.96645276</v>
      </c>
      <c r="K239" s="36">
        <f>SUMIFS(СВЦЭМ!$F$33:$F$776,СВЦЭМ!$A$33:$A$776,$A239,СВЦЭМ!$B$33:$B$776,K$226)+'СЕТ СН'!$F$15</f>
        <v>114.24081065999999</v>
      </c>
      <c r="L239" s="36">
        <f>SUMIFS(СВЦЭМ!$F$33:$F$776,СВЦЭМ!$A$33:$A$776,$A239,СВЦЭМ!$B$33:$B$776,L$226)+'СЕТ СН'!$F$15</f>
        <v>112.95930164000001</v>
      </c>
      <c r="M239" s="36">
        <f>SUMIFS(СВЦЭМ!$F$33:$F$776,СВЦЭМ!$A$33:$A$776,$A239,СВЦЭМ!$B$33:$B$776,M$226)+'СЕТ СН'!$F$15</f>
        <v>113.0841112</v>
      </c>
      <c r="N239" s="36">
        <f>SUMIFS(СВЦЭМ!$F$33:$F$776,СВЦЭМ!$A$33:$A$776,$A239,СВЦЭМ!$B$33:$B$776,N$226)+'СЕТ СН'!$F$15</f>
        <v>115.76956672999999</v>
      </c>
      <c r="O239" s="36">
        <f>SUMIFS(СВЦЭМ!$F$33:$F$776,СВЦЭМ!$A$33:$A$776,$A239,СВЦЭМ!$B$33:$B$776,O$226)+'СЕТ СН'!$F$15</f>
        <v>116.90481679</v>
      </c>
      <c r="P239" s="36">
        <f>SUMIFS(СВЦЭМ!$F$33:$F$776,СВЦЭМ!$A$33:$A$776,$A239,СВЦЭМ!$B$33:$B$776,P$226)+'СЕТ СН'!$F$15</f>
        <v>116.92782339</v>
      </c>
      <c r="Q239" s="36">
        <f>SUMIFS(СВЦЭМ!$F$33:$F$776,СВЦЭМ!$A$33:$A$776,$A239,СВЦЭМ!$B$33:$B$776,Q$226)+'СЕТ СН'!$F$15</f>
        <v>117.59361568999999</v>
      </c>
      <c r="R239" s="36">
        <f>SUMIFS(СВЦЭМ!$F$33:$F$776,СВЦЭМ!$A$33:$A$776,$A239,СВЦЭМ!$B$33:$B$776,R$226)+'СЕТ СН'!$F$15</f>
        <v>111.37464127</v>
      </c>
      <c r="S239" s="36">
        <f>SUMIFS(СВЦЭМ!$F$33:$F$776,СВЦЭМ!$A$33:$A$776,$A239,СВЦЭМ!$B$33:$B$776,S$226)+'СЕТ СН'!$F$15</f>
        <v>114.79013687</v>
      </c>
      <c r="T239" s="36">
        <f>SUMIFS(СВЦЭМ!$F$33:$F$776,СВЦЭМ!$A$33:$A$776,$A239,СВЦЭМ!$B$33:$B$776,T$226)+'СЕТ СН'!$F$15</f>
        <v>117.75709147000001</v>
      </c>
      <c r="U239" s="36">
        <f>SUMIFS(СВЦЭМ!$F$33:$F$776,СВЦЭМ!$A$33:$A$776,$A239,СВЦЭМ!$B$33:$B$776,U$226)+'СЕТ СН'!$F$15</f>
        <v>120.08164253</v>
      </c>
      <c r="V239" s="36">
        <f>SUMIFS(СВЦЭМ!$F$33:$F$776,СВЦЭМ!$A$33:$A$776,$A239,СВЦЭМ!$B$33:$B$776,V$226)+'СЕТ СН'!$F$15</f>
        <v>111.63358947</v>
      </c>
      <c r="W239" s="36">
        <f>SUMIFS(СВЦЭМ!$F$33:$F$776,СВЦЭМ!$A$33:$A$776,$A239,СВЦЭМ!$B$33:$B$776,W$226)+'СЕТ СН'!$F$15</f>
        <v>114.43131484</v>
      </c>
      <c r="X239" s="36">
        <f>SUMIFS(СВЦЭМ!$F$33:$F$776,СВЦЭМ!$A$33:$A$776,$A239,СВЦЭМ!$B$33:$B$776,X$226)+'СЕТ СН'!$F$15</f>
        <v>109.16891489</v>
      </c>
      <c r="Y239" s="36">
        <f>SUMIFS(СВЦЭМ!$F$33:$F$776,СВЦЭМ!$A$33:$A$776,$A239,СВЦЭМ!$B$33:$B$776,Y$226)+'СЕТ СН'!$F$15</f>
        <v>123.28632799</v>
      </c>
    </row>
    <row r="240" spans="1:27" ht="15.75" x14ac:dyDescent="0.2">
      <c r="A240" s="35">
        <f t="shared" si="6"/>
        <v>43722</v>
      </c>
      <c r="B240" s="36">
        <f>SUMIFS(СВЦЭМ!$F$33:$F$776,СВЦЭМ!$A$33:$A$776,$A240,СВЦЭМ!$B$33:$B$776,B$226)+'СЕТ СН'!$F$15</f>
        <v>140.82583319</v>
      </c>
      <c r="C240" s="36">
        <f>SUMIFS(СВЦЭМ!$F$33:$F$776,СВЦЭМ!$A$33:$A$776,$A240,СВЦЭМ!$B$33:$B$776,C$226)+'СЕТ СН'!$F$15</f>
        <v>140.56771941</v>
      </c>
      <c r="D240" s="36">
        <f>SUMIFS(СВЦЭМ!$F$33:$F$776,СВЦЭМ!$A$33:$A$776,$A240,СВЦЭМ!$B$33:$B$776,D$226)+'СЕТ СН'!$F$15</f>
        <v>144.58267167</v>
      </c>
      <c r="E240" s="36">
        <f>SUMIFS(СВЦЭМ!$F$33:$F$776,СВЦЭМ!$A$33:$A$776,$A240,СВЦЭМ!$B$33:$B$776,E$226)+'СЕТ СН'!$F$15</f>
        <v>146.42596502999999</v>
      </c>
      <c r="F240" s="36">
        <f>SUMIFS(СВЦЭМ!$F$33:$F$776,СВЦЭМ!$A$33:$A$776,$A240,СВЦЭМ!$B$33:$B$776,F$226)+'СЕТ СН'!$F$15</f>
        <v>147.30813744</v>
      </c>
      <c r="G240" s="36">
        <f>SUMIFS(СВЦЭМ!$F$33:$F$776,СВЦЭМ!$A$33:$A$776,$A240,СВЦЭМ!$B$33:$B$776,G$226)+'СЕТ СН'!$F$15</f>
        <v>146.99164088000001</v>
      </c>
      <c r="H240" s="36">
        <f>SUMIFS(СВЦЭМ!$F$33:$F$776,СВЦЭМ!$A$33:$A$776,$A240,СВЦЭМ!$B$33:$B$776,H$226)+'СЕТ СН'!$F$15</f>
        <v>142.52826291</v>
      </c>
      <c r="I240" s="36">
        <f>SUMIFS(СВЦЭМ!$F$33:$F$776,СВЦЭМ!$A$33:$A$776,$A240,СВЦЭМ!$B$33:$B$776,I$226)+'СЕТ СН'!$F$15</f>
        <v>134.20308399000001</v>
      </c>
      <c r="J240" s="36">
        <f>SUMIFS(СВЦЭМ!$F$33:$F$776,СВЦЭМ!$A$33:$A$776,$A240,СВЦЭМ!$B$33:$B$776,J$226)+'СЕТ СН'!$F$15</f>
        <v>122.26531361000001</v>
      </c>
      <c r="K240" s="36">
        <f>SUMIFS(СВЦЭМ!$F$33:$F$776,СВЦЭМ!$A$33:$A$776,$A240,СВЦЭМ!$B$33:$B$776,K$226)+'СЕТ СН'!$F$15</f>
        <v>114.68513858</v>
      </c>
      <c r="L240" s="36">
        <f>SUMIFS(СВЦЭМ!$F$33:$F$776,СВЦЭМ!$A$33:$A$776,$A240,СВЦЭМ!$B$33:$B$776,L$226)+'СЕТ СН'!$F$15</f>
        <v>110.91189079</v>
      </c>
      <c r="M240" s="36">
        <f>SUMIFS(СВЦЭМ!$F$33:$F$776,СВЦЭМ!$A$33:$A$776,$A240,СВЦЭМ!$B$33:$B$776,M$226)+'СЕТ СН'!$F$15</f>
        <v>109.52033824999999</v>
      </c>
      <c r="N240" s="36">
        <f>SUMIFS(СВЦЭМ!$F$33:$F$776,СВЦЭМ!$A$33:$A$776,$A240,СВЦЭМ!$B$33:$B$776,N$226)+'СЕТ СН'!$F$15</f>
        <v>110.64119703</v>
      </c>
      <c r="O240" s="36">
        <f>SUMIFS(СВЦЭМ!$F$33:$F$776,СВЦЭМ!$A$33:$A$776,$A240,СВЦЭМ!$B$33:$B$776,O$226)+'СЕТ СН'!$F$15</f>
        <v>112.09062812000001</v>
      </c>
      <c r="P240" s="36">
        <f>SUMIFS(СВЦЭМ!$F$33:$F$776,СВЦЭМ!$A$33:$A$776,$A240,СВЦЭМ!$B$33:$B$776,P$226)+'СЕТ СН'!$F$15</f>
        <v>115.56899454000001</v>
      </c>
      <c r="Q240" s="36">
        <f>SUMIFS(СВЦЭМ!$F$33:$F$776,СВЦЭМ!$A$33:$A$776,$A240,СВЦЭМ!$B$33:$B$776,Q$226)+'СЕТ СН'!$F$15</f>
        <v>115.91049375999999</v>
      </c>
      <c r="R240" s="36">
        <f>SUMIFS(СВЦЭМ!$F$33:$F$776,СВЦЭМ!$A$33:$A$776,$A240,СВЦЭМ!$B$33:$B$776,R$226)+'СЕТ СН'!$F$15</f>
        <v>109.00049593999999</v>
      </c>
      <c r="S240" s="36">
        <f>SUMIFS(СВЦЭМ!$F$33:$F$776,СВЦЭМ!$A$33:$A$776,$A240,СВЦЭМ!$B$33:$B$776,S$226)+'СЕТ СН'!$F$15</f>
        <v>102.55614749999999</v>
      </c>
      <c r="T240" s="36">
        <f>SUMIFS(СВЦЭМ!$F$33:$F$776,СВЦЭМ!$A$33:$A$776,$A240,СВЦЭМ!$B$33:$B$776,T$226)+'СЕТ СН'!$F$15</f>
        <v>103.11516064</v>
      </c>
      <c r="U240" s="36">
        <f>SUMIFS(СВЦЭМ!$F$33:$F$776,СВЦЭМ!$A$33:$A$776,$A240,СВЦЭМ!$B$33:$B$776,U$226)+'СЕТ СН'!$F$15</f>
        <v>103.80422005</v>
      </c>
      <c r="V240" s="36">
        <f>SUMIFS(СВЦЭМ!$F$33:$F$776,СВЦЭМ!$A$33:$A$776,$A240,СВЦЭМ!$B$33:$B$776,V$226)+'СЕТ СН'!$F$15</f>
        <v>107.34938749</v>
      </c>
      <c r="W240" s="36">
        <f>SUMIFS(СВЦЭМ!$F$33:$F$776,СВЦЭМ!$A$33:$A$776,$A240,СВЦЭМ!$B$33:$B$776,W$226)+'СЕТ СН'!$F$15</f>
        <v>105.93267308999999</v>
      </c>
      <c r="X240" s="36">
        <f>SUMIFS(СВЦЭМ!$F$33:$F$776,СВЦЭМ!$A$33:$A$776,$A240,СВЦЭМ!$B$33:$B$776,X$226)+'СЕТ СН'!$F$15</f>
        <v>99.827197780000006</v>
      </c>
      <c r="Y240" s="36">
        <f>SUMIFS(СВЦЭМ!$F$33:$F$776,СВЦЭМ!$A$33:$A$776,$A240,СВЦЭМ!$B$33:$B$776,Y$226)+'СЕТ СН'!$F$15</f>
        <v>105.0841107</v>
      </c>
    </row>
    <row r="241" spans="1:25" ht="15.75" x14ac:dyDescent="0.2">
      <c r="A241" s="35">
        <f t="shared" si="6"/>
        <v>43723</v>
      </c>
      <c r="B241" s="36">
        <f>SUMIFS(СВЦЭМ!$F$33:$F$776,СВЦЭМ!$A$33:$A$776,$A241,СВЦЭМ!$B$33:$B$776,B$226)+'СЕТ СН'!$F$15</f>
        <v>120.40854201000001</v>
      </c>
      <c r="C241" s="36">
        <f>SUMIFS(СВЦЭМ!$F$33:$F$776,СВЦЭМ!$A$33:$A$776,$A241,СВЦЭМ!$B$33:$B$776,C$226)+'СЕТ СН'!$F$15</f>
        <v>127.58449324999999</v>
      </c>
      <c r="D241" s="36">
        <f>SUMIFS(СВЦЭМ!$F$33:$F$776,СВЦЭМ!$A$33:$A$776,$A241,СВЦЭМ!$B$33:$B$776,D$226)+'СЕТ СН'!$F$15</f>
        <v>132.18108347</v>
      </c>
      <c r="E241" s="36">
        <f>SUMIFS(СВЦЭМ!$F$33:$F$776,СВЦЭМ!$A$33:$A$776,$A241,СВЦЭМ!$B$33:$B$776,E$226)+'СЕТ СН'!$F$15</f>
        <v>134.22991758000001</v>
      </c>
      <c r="F241" s="36">
        <f>SUMIFS(СВЦЭМ!$F$33:$F$776,СВЦЭМ!$A$33:$A$776,$A241,СВЦЭМ!$B$33:$B$776,F$226)+'СЕТ СН'!$F$15</f>
        <v>134.66208415</v>
      </c>
      <c r="G241" s="36">
        <f>SUMIFS(СВЦЭМ!$F$33:$F$776,СВЦЭМ!$A$33:$A$776,$A241,СВЦЭМ!$B$33:$B$776,G$226)+'СЕТ СН'!$F$15</f>
        <v>133.60460355000001</v>
      </c>
      <c r="H241" s="36">
        <f>SUMIFS(СВЦЭМ!$F$33:$F$776,СВЦЭМ!$A$33:$A$776,$A241,СВЦЭМ!$B$33:$B$776,H$226)+'СЕТ СН'!$F$15</f>
        <v>129.79003904999999</v>
      </c>
      <c r="I241" s="36">
        <f>SUMIFS(СВЦЭМ!$F$33:$F$776,СВЦЭМ!$A$33:$A$776,$A241,СВЦЭМ!$B$33:$B$776,I$226)+'СЕТ СН'!$F$15</f>
        <v>124.27513286999999</v>
      </c>
      <c r="J241" s="36">
        <f>SUMIFS(СВЦЭМ!$F$33:$F$776,СВЦЭМ!$A$33:$A$776,$A241,СВЦЭМ!$B$33:$B$776,J$226)+'СЕТ СН'!$F$15</f>
        <v>114.55840861</v>
      </c>
      <c r="K241" s="36">
        <f>SUMIFS(СВЦЭМ!$F$33:$F$776,СВЦЭМ!$A$33:$A$776,$A241,СВЦЭМ!$B$33:$B$776,K$226)+'СЕТ СН'!$F$15</f>
        <v>109.31514563</v>
      </c>
      <c r="L241" s="36">
        <f>SUMIFS(СВЦЭМ!$F$33:$F$776,СВЦЭМ!$A$33:$A$776,$A241,СВЦЭМ!$B$33:$B$776,L$226)+'СЕТ СН'!$F$15</f>
        <v>112.77289906999999</v>
      </c>
      <c r="M241" s="36">
        <f>SUMIFS(СВЦЭМ!$F$33:$F$776,СВЦЭМ!$A$33:$A$776,$A241,СВЦЭМ!$B$33:$B$776,M$226)+'СЕТ СН'!$F$15</f>
        <v>111.17675706999999</v>
      </c>
      <c r="N241" s="36">
        <f>SUMIFS(СВЦЭМ!$F$33:$F$776,СВЦЭМ!$A$33:$A$776,$A241,СВЦЭМ!$B$33:$B$776,N$226)+'СЕТ СН'!$F$15</f>
        <v>109.96969185</v>
      </c>
      <c r="O241" s="36">
        <f>SUMIFS(СВЦЭМ!$F$33:$F$776,СВЦЭМ!$A$33:$A$776,$A241,СВЦЭМ!$B$33:$B$776,O$226)+'СЕТ СН'!$F$15</f>
        <v>110.29713021000001</v>
      </c>
      <c r="P241" s="36">
        <f>SUMIFS(СВЦЭМ!$F$33:$F$776,СВЦЭМ!$A$33:$A$776,$A241,СВЦЭМ!$B$33:$B$776,P$226)+'СЕТ СН'!$F$15</f>
        <v>111.0322384</v>
      </c>
      <c r="Q241" s="36">
        <f>SUMIFS(СВЦЭМ!$F$33:$F$776,СВЦЭМ!$A$33:$A$776,$A241,СВЦЭМ!$B$33:$B$776,Q$226)+'СЕТ СН'!$F$15</f>
        <v>112.351418</v>
      </c>
      <c r="R241" s="36">
        <f>SUMIFS(СВЦЭМ!$F$33:$F$776,СВЦЭМ!$A$33:$A$776,$A241,СВЦЭМ!$B$33:$B$776,R$226)+'СЕТ СН'!$F$15</f>
        <v>103.6104809</v>
      </c>
      <c r="S241" s="36">
        <f>SUMIFS(СВЦЭМ!$F$33:$F$776,СВЦЭМ!$A$33:$A$776,$A241,СВЦЭМ!$B$33:$B$776,S$226)+'СЕТ СН'!$F$15</f>
        <v>101.16056933</v>
      </c>
      <c r="T241" s="36">
        <f>SUMIFS(СВЦЭМ!$F$33:$F$776,СВЦЭМ!$A$33:$A$776,$A241,СВЦЭМ!$B$33:$B$776,T$226)+'СЕТ СН'!$F$15</f>
        <v>102.82673561</v>
      </c>
      <c r="U241" s="36">
        <f>SUMIFS(СВЦЭМ!$F$33:$F$776,СВЦЭМ!$A$33:$A$776,$A241,СВЦЭМ!$B$33:$B$776,U$226)+'СЕТ СН'!$F$15</f>
        <v>106.11482656</v>
      </c>
      <c r="V241" s="36">
        <f>SUMIFS(СВЦЭМ!$F$33:$F$776,СВЦЭМ!$A$33:$A$776,$A241,СВЦЭМ!$B$33:$B$776,V$226)+'СЕТ СН'!$F$15</f>
        <v>111.13973247</v>
      </c>
      <c r="W241" s="36">
        <f>SUMIFS(СВЦЭМ!$F$33:$F$776,СВЦЭМ!$A$33:$A$776,$A241,СВЦЭМ!$B$33:$B$776,W$226)+'СЕТ СН'!$F$15</f>
        <v>109.25676442</v>
      </c>
      <c r="X241" s="36">
        <f>SUMIFS(СВЦЭМ!$F$33:$F$776,СВЦЭМ!$A$33:$A$776,$A241,СВЦЭМ!$B$33:$B$776,X$226)+'СЕТ СН'!$F$15</f>
        <v>102.03319109</v>
      </c>
      <c r="Y241" s="36">
        <f>SUMIFS(СВЦЭМ!$F$33:$F$776,СВЦЭМ!$A$33:$A$776,$A241,СВЦЭМ!$B$33:$B$776,Y$226)+'СЕТ СН'!$F$15</f>
        <v>110.40029474000001</v>
      </c>
    </row>
    <row r="242" spans="1:25" ht="15.75" x14ac:dyDescent="0.2">
      <c r="A242" s="35">
        <f t="shared" si="6"/>
        <v>43724</v>
      </c>
      <c r="B242" s="36">
        <f>SUMIFS(СВЦЭМ!$F$33:$F$776,СВЦЭМ!$A$33:$A$776,$A242,СВЦЭМ!$B$33:$B$776,B$226)+'СЕТ СН'!$F$15</f>
        <v>128.19949998000001</v>
      </c>
      <c r="C242" s="36">
        <f>SUMIFS(СВЦЭМ!$F$33:$F$776,СВЦЭМ!$A$33:$A$776,$A242,СВЦЭМ!$B$33:$B$776,C$226)+'СЕТ СН'!$F$15</f>
        <v>134.67144371000001</v>
      </c>
      <c r="D242" s="36">
        <f>SUMIFS(СВЦЭМ!$F$33:$F$776,СВЦЭМ!$A$33:$A$776,$A242,СВЦЭМ!$B$33:$B$776,D$226)+'СЕТ СН'!$F$15</f>
        <v>138.50623838999999</v>
      </c>
      <c r="E242" s="36">
        <f>SUMIFS(СВЦЭМ!$F$33:$F$776,СВЦЭМ!$A$33:$A$776,$A242,СВЦЭМ!$B$33:$B$776,E$226)+'СЕТ СН'!$F$15</f>
        <v>139.14008873</v>
      </c>
      <c r="F242" s="36">
        <f>SUMIFS(СВЦЭМ!$F$33:$F$776,СВЦЭМ!$A$33:$A$776,$A242,СВЦЭМ!$B$33:$B$776,F$226)+'СЕТ СН'!$F$15</f>
        <v>140.26529065</v>
      </c>
      <c r="G242" s="36">
        <f>SUMIFS(СВЦЭМ!$F$33:$F$776,СВЦЭМ!$A$33:$A$776,$A242,СВЦЭМ!$B$33:$B$776,G$226)+'СЕТ СН'!$F$15</f>
        <v>139.69779903</v>
      </c>
      <c r="H242" s="36">
        <f>SUMIFS(СВЦЭМ!$F$33:$F$776,СВЦЭМ!$A$33:$A$776,$A242,СВЦЭМ!$B$33:$B$776,H$226)+'СЕТ СН'!$F$15</f>
        <v>131.29012906</v>
      </c>
      <c r="I242" s="36">
        <f>SUMIFS(СВЦЭМ!$F$33:$F$776,СВЦЭМ!$A$33:$A$776,$A242,СВЦЭМ!$B$33:$B$776,I$226)+'СЕТ СН'!$F$15</f>
        <v>123.06231916</v>
      </c>
      <c r="J242" s="36">
        <f>SUMIFS(СВЦЭМ!$F$33:$F$776,СВЦЭМ!$A$33:$A$776,$A242,СВЦЭМ!$B$33:$B$776,J$226)+'СЕТ СН'!$F$15</f>
        <v>119.15788735</v>
      </c>
      <c r="K242" s="36">
        <f>SUMIFS(СВЦЭМ!$F$33:$F$776,СВЦЭМ!$A$33:$A$776,$A242,СВЦЭМ!$B$33:$B$776,K$226)+'СЕТ СН'!$F$15</f>
        <v>121.23642575</v>
      </c>
      <c r="L242" s="36">
        <f>SUMIFS(СВЦЭМ!$F$33:$F$776,СВЦЭМ!$A$33:$A$776,$A242,СВЦЭМ!$B$33:$B$776,L$226)+'СЕТ СН'!$F$15</f>
        <v>120.62097106</v>
      </c>
      <c r="M242" s="36">
        <f>SUMIFS(СВЦЭМ!$F$33:$F$776,СВЦЭМ!$A$33:$A$776,$A242,СВЦЭМ!$B$33:$B$776,M$226)+'СЕТ СН'!$F$15</f>
        <v>117.96547438</v>
      </c>
      <c r="N242" s="36">
        <f>SUMIFS(СВЦЭМ!$F$33:$F$776,СВЦЭМ!$A$33:$A$776,$A242,СВЦЭМ!$B$33:$B$776,N$226)+'СЕТ СН'!$F$15</f>
        <v>116.58888743999999</v>
      </c>
      <c r="O242" s="36">
        <f>SUMIFS(СВЦЭМ!$F$33:$F$776,СВЦЭМ!$A$33:$A$776,$A242,СВЦЭМ!$B$33:$B$776,O$226)+'СЕТ СН'!$F$15</f>
        <v>116.96699755</v>
      </c>
      <c r="P242" s="36">
        <f>SUMIFS(СВЦЭМ!$F$33:$F$776,СВЦЭМ!$A$33:$A$776,$A242,СВЦЭМ!$B$33:$B$776,P$226)+'СЕТ СН'!$F$15</f>
        <v>118.24383333999999</v>
      </c>
      <c r="Q242" s="36">
        <f>SUMIFS(СВЦЭМ!$F$33:$F$776,СВЦЭМ!$A$33:$A$776,$A242,СВЦЭМ!$B$33:$B$776,Q$226)+'СЕТ СН'!$F$15</f>
        <v>118.90213704999999</v>
      </c>
      <c r="R242" s="36">
        <f>SUMIFS(СВЦЭМ!$F$33:$F$776,СВЦЭМ!$A$33:$A$776,$A242,СВЦЭМ!$B$33:$B$776,R$226)+'СЕТ СН'!$F$15</f>
        <v>112.53998389</v>
      </c>
      <c r="S242" s="36">
        <f>SUMIFS(СВЦЭМ!$F$33:$F$776,СВЦЭМ!$A$33:$A$776,$A242,СВЦЭМ!$B$33:$B$776,S$226)+'СЕТ СН'!$F$15</f>
        <v>112.40708456999999</v>
      </c>
      <c r="T242" s="36">
        <f>SUMIFS(СВЦЭМ!$F$33:$F$776,СВЦЭМ!$A$33:$A$776,$A242,СВЦЭМ!$B$33:$B$776,T$226)+'СЕТ СН'!$F$15</f>
        <v>113.63271726000001</v>
      </c>
      <c r="U242" s="36">
        <f>SUMIFS(СВЦЭМ!$F$33:$F$776,СВЦЭМ!$A$33:$A$776,$A242,СВЦЭМ!$B$33:$B$776,U$226)+'СЕТ СН'!$F$15</f>
        <v>117.77402352</v>
      </c>
      <c r="V242" s="36">
        <f>SUMIFS(СВЦЭМ!$F$33:$F$776,СВЦЭМ!$A$33:$A$776,$A242,СВЦЭМ!$B$33:$B$776,V$226)+'СЕТ СН'!$F$15</f>
        <v>121.56205568999999</v>
      </c>
      <c r="W242" s="36">
        <f>SUMIFS(СВЦЭМ!$F$33:$F$776,СВЦЭМ!$A$33:$A$776,$A242,СВЦЭМ!$B$33:$B$776,W$226)+'СЕТ СН'!$F$15</f>
        <v>120.29063601</v>
      </c>
      <c r="X242" s="36">
        <f>SUMIFS(СВЦЭМ!$F$33:$F$776,СВЦЭМ!$A$33:$A$776,$A242,СВЦЭМ!$B$33:$B$776,X$226)+'СЕТ СН'!$F$15</f>
        <v>113.34105048000001</v>
      </c>
      <c r="Y242" s="36">
        <f>SUMIFS(СВЦЭМ!$F$33:$F$776,СВЦЭМ!$A$33:$A$776,$A242,СВЦЭМ!$B$33:$B$776,Y$226)+'СЕТ СН'!$F$15</f>
        <v>104.44752269</v>
      </c>
    </row>
    <row r="243" spans="1:25" ht="15.75" x14ac:dyDescent="0.2">
      <c r="A243" s="35">
        <f t="shared" si="6"/>
        <v>43725</v>
      </c>
      <c r="B243" s="36">
        <f>SUMIFS(СВЦЭМ!$F$33:$F$776,СВЦЭМ!$A$33:$A$776,$A243,СВЦЭМ!$B$33:$B$776,B$226)+'СЕТ СН'!$F$15</f>
        <v>113.08719022</v>
      </c>
      <c r="C243" s="36">
        <f>SUMIFS(СВЦЭМ!$F$33:$F$776,СВЦЭМ!$A$33:$A$776,$A243,СВЦЭМ!$B$33:$B$776,C$226)+'СЕТ СН'!$F$15</f>
        <v>117.89106553000001</v>
      </c>
      <c r="D243" s="36">
        <f>SUMIFS(СВЦЭМ!$F$33:$F$776,СВЦЭМ!$A$33:$A$776,$A243,СВЦЭМ!$B$33:$B$776,D$226)+'СЕТ СН'!$F$15</f>
        <v>119.59377834</v>
      </c>
      <c r="E243" s="36">
        <f>SUMIFS(СВЦЭМ!$F$33:$F$776,СВЦЭМ!$A$33:$A$776,$A243,СВЦЭМ!$B$33:$B$776,E$226)+'СЕТ СН'!$F$15</f>
        <v>120.95395796</v>
      </c>
      <c r="F243" s="36">
        <f>SUMIFS(СВЦЭМ!$F$33:$F$776,СВЦЭМ!$A$33:$A$776,$A243,СВЦЭМ!$B$33:$B$776,F$226)+'СЕТ СН'!$F$15</f>
        <v>122.45339980999999</v>
      </c>
      <c r="G243" s="36">
        <f>SUMIFS(СВЦЭМ!$F$33:$F$776,СВЦЭМ!$A$33:$A$776,$A243,СВЦЭМ!$B$33:$B$776,G$226)+'СЕТ СН'!$F$15</f>
        <v>119.7388275</v>
      </c>
      <c r="H243" s="36">
        <f>SUMIFS(СВЦЭМ!$F$33:$F$776,СВЦЭМ!$A$33:$A$776,$A243,СВЦЭМ!$B$33:$B$776,H$226)+'СЕТ СН'!$F$15</f>
        <v>112.35605139</v>
      </c>
      <c r="I243" s="36">
        <f>SUMIFS(СВЦЭМ!$F$33:$F$776,СВЦЭМ!$A$33:$A$776,$A243,СВЦЭМ!$B$33:$B$776,I$226)+'СЕТ СН'!$F$15</f>
        <v>115.55770855</v>
      </c>
      <c r="J243" s="36">
        <f>SUMIFS(СВЦЭМ!$F$33:$F$776,СВЦЭМ!$A$33:$A$776,$A243,СВЦЭМ!$B$33:$B$776,J$226)+'СЕТ СН'!$F$15</f>
        <v>118.89278483</v>
      </c>
      <c r="K243" s="36">
        <f>SUMIFS(СВЦЭМ!$F$33:$F$776,СВЦЭМ!$A$33:$A$776,$A243,СВЦЭМ!$B$33:$B$776,K$226)+'СЕТ СН'!$F$15</f>
        <v>120.01246882</v>
      </c>
      <c r="L243" s="36">
        <f>SUMIFS(СВЦЭМ!$F$33:$F$776,СВЦЭМ!$A$33:$A$776,$A243,СВЦЭМ!$B$33:$B$776,L$226)+'СЕТ СН'!$F$15</f>
        <v>117.97835908</v>
      </c>
      <c r="M243" s="36">
        <f>SUMIFS(СВЦЭМ!$F$33:$F$776,СВЦЭМ!$A$33:$A$776,$A243,СВЦЭМ!$B$33:$B$776,M$226)+'СЕТ СН'!$F$15</f>
        <v>118.42505552999999</v>
      </c>
      <c r="N243" s="36">
        <f>SUMIFS(СВЦЭМ!$F$33:$F$776,СВЦЭМ!$A$33:$A$776,$A243,СВЦЭМ!$B$33:$B$776,N$226)+'СЕТ СН'!$F$15</f>
        <v>119.63059883</v>
      </c>
      <c r="O243" s="36">
        <f>SUMIFS(СВЦЭМ!$F$33:$F$776,СВЦЭМ!$A$33:$A$776,$A243,СВЦЭМ!$B$33:$B$776,O$226)+'СЕТ СН'!$F$15</f>
        <v>121.20432233</v>
      </c>
      <c r="P243" s="36">
        <f>SUMIFS(СВЦЭМ!$F$33:$F$776,СВЦЭМ!$A$33:$A$776,$A243,СВЦЭМ!$B$33:$B$776,P$226)+'СЕТ СН'!$F$15</f>
        <v>122.2325702</v>
      </c>
      <c r="Q243" s="36">
        <f>SUMIFS(СВЦЭМ!$F$33:$F$776,СВЦЭМ!$A$33:$A$776,$A243,СВЦЭМ!$B$33:$B$776,Q$226)+'СЕТ СН'!$F$15</f>
        <v>122.05805827</v>
      </c>
      <c r="R243" s="36">
        <f>SUMIFS(СВЦЭМ!$F$33:$F$776,СВЦЭМ!$A$33:$A$776,$A243,СВЦЭМ!$B$33:$B$776,R$226)+'СЕТ СН'!$F$15</f>
        <v>113.10490144000001</v>
      </c>
      <c r="S243" s="36">
        <f>SUMIFS(СВЦЭМ!$F$33:$F$776,СВЦЭМ!$A$33:$A$776,$A243,СВЦЭМ!$B$33:$B$776,S$226)+'СЕТ СН'!$F$15</f>
        <v>105.50769643</v>
      </c>
      <c r="T243" s="36">
        <f>SUMIFS(СВЦЭМ!$F$33:$F$776,СВЦЭМ!$A$33:$A$776,$A243,СВЦЭМ!$B$33:$B$776,T$226)+'СЕТ СН'!$F$15</f>
        <v>103.80650364</v>
      </c>
      <c r="U243" s="36">
        <f>SUMIFS(СВЦЭМ!$F$33:$F$776,СВЦЭМ!$A$33:$A$776,$A243,СВЦЭМ!$B$33:$B$776,U$226)+'СЕТ СН'!$F$15</f>
        <v>105.56113894000001</v>
      </c>
      <c r="V243" s="36">
        <f>SUMIFS(СВЦЭМ!$F$33:$F$776,СВЦЭМ!$A$33:$A$776,$A243,СВЦЭМ!$B$33:$B$776,V$226)+'СЕТ СН'!$F$15</f>
        <v>105.99706041</v>
      </c>
      <c r="W243" s="36">
        <f>SUMIFS(СВЦЭМ!$F$33:$F$776,СВЦЭМ!$A$33:$A$776,$A243,СВЦЭМ!$B$33:$B$776,W$226)+'СЕТ СН'!$F$15</f>
        <v>102.73472631999999</v>
      </c>
      <c r="X243" s="36">
        <f>SUMIFS(СВЦЭМ!$F$33:$F$776,СВЦЭМ!$A$33:$A$776,$A243,СВЦЭМ!$B$33:$B$776,X$226)+'СЕТ СН'!$F$15</f>
        <v>106.31571067</v>
      </c>
      <c r="Y243" s="36">
        <f>SUMIFS(СВЦЭМ!$F$33:$F$776,СВЦЭМ!$A$33:$A$776,$A243,СВЦЭМ!$B$33:$B$776,Y$226)+'СЕТ СН'!$F$15</f>
        <v>121.43296873</v>
      </c>
    </row>
    <row r="244" spans="1:25" ht="15.75" x14ac:dyDescent="0.2">
      <c r="A244" s="35">
        <f t="shared" si="6"/>
        <v>43726</v>
      </c>
      <c r="B244" s="36">
        <f>SUMIFS(СВЦЭМ!$F$33:$F$776,СВЦЭМ!$A$33:$A$776,$A244,СВЦЭМ!$B$33:$B$776,B$226)+'СЕТ СН'!$F$15</f>
        <v>129.91918312000001</v>
      </c>
      <c r="C244" s="36">
        <f>SUMIFS(СВЦЭМ!$F$33:$F$776,СВЦЭМ!$A$33:$A$776,$A244,СВЦЭМ!$B$33:$B$776,C$226)+'СЕТ СН'!$F$15</f>
        <v>130.48003983000001</v>
      </c>
      <c r="D244" s="36">
        <f>SUMIFS(СВЦЭМ!$F$33:$F$776,СВЦЭМ!$A$33:$A$776,$A244,СВЦЭМ!$B$33:$B$776,D$226)+'СЕТ СН'!$F$15</f>
        <v>131.87575414</v>
      </c>
      <c r="E244" s="36">
        <f>SUMIFS(СВЦЭМ!$F$33:$F$776,СВЦЭМ!$A$33:$A$776,$A244,СВЦЭМ!$B$33:$B$776,E$226)+'СЕТ СН'!$F$15</f>
        <v>133.09441125000001</v>
      </c>
      <c r="F244" s="36">
        <f>SUMIFS(СВЦЭМ!$F$33:$F$776,СВЦЭМ!$A$33:$A$776,$A244,СВЦЭМ!$B$33:$B$776,F$226)+'СЕТ СН'!$F$15</f>
        <v>133.22651408999999</v>
      </c>
      <c r="G244" s="36">
        <f>SUMIFS(СВЦЭМ!$F$33:$F$776,СВЦЭМ!$A$33:$A$776,$A244,СВЦЭМ!$B$33:$B$776,G$226)+'СЕТ СН'!$F$15</f>
        <v>129.38748633</v>
      </c>
      <c r="H244" s="36">
        <f>SUMIFS(СВЦЭМ!$F$33:$F$776,СВЦЭМ!$A$33:$A$776,$A244,СВЦЭМ!$B$33:$B$776,H$226)+'СЕТ СН'!$F$15</f>
        <v>121.73358239</v>
      </c>
      <c r="I244" s="36">
        <f>SUMIFS(СВЦЭМ!$F$33:$F$776,СВЦЭМ!$A$33:$A$776,$A244,СВЦЭМ!$B$33:$B$776,I$226)+'СЕТ СН'!$F$15</f>
        <v>113.44131417</v>
      </c>
      <c r="J244" s="36">
        <f>SUMIFS(СВЦЭМ!$F$33:$F$776,СВЦЭМ!$A$33:$A$776,$A244,СВЦЭМ!$B$33:$B$776,J$226)+'СЕТ СН'!$F$15</f>
        <v>106.40822731999999</v>
      </c>
      <c r="K244" s="36">
        <f>SUMIFS(СВЦЭМ!$F$33:$F$776,СВЦЭМ!$A$33:$A$776,$A244,СВЦЭМ!$B$33:$B$776,K$226)+'СЕТ СН'!$F$15</f>
        <v>105.06504604</v>
      </c>
      <c r="L244" s="36">
        <f>SUMIFS(СВЦЭМ!$F$33:$F$776,СВЦЭМ!$A$33:$A$776,$A244,СВЦЭМ!$B$33:$B$776,L$226)+'СЕТ СН'!$F$15</f>
        <v>104.06190937</v>
      </c>
      <c r="M244" s="36">
        <f>SUMIFS(СВЦЭМ!$F$33:$F$776,СВЦЭМ!$A$33:$A$776,$A244,СВЦЭМ!$B$33:$B$776,M$226)+'СЕТ СН'!$F$15</f>
        <v>103.34768554999999</v>
      </c>
      <c r="N244" s="36">
        <f>SUMIFS(СВЦЭМ!$F$33:$F$776,СВЦЭМ!$A$33:$A$776,$A244,СВЦЭМ!$B$33:$B$776,N$226)+'СЕТ СН'!$F$15</f>
        <v>104.32026845</v>
      </c>
      <c r="O244" s="36">
        <f>SUMIFS(СВЦЭМ!$F$33:$F$776,СВЦЭМ!$A$33:$A$776,$A244,СВЦЭМ!$B$33:$B$776,O$226)+'СЕТ СН'!$F$15</f>
        <v>106.10667737999999</v>
      </c>
      <c r="P244" s="36">
        <f>SUMIFS(СВЦЭМ!$F$33:$F$776,СВЦЭМ!$A$33:$A$776,$A244,СВЦЭМ!$B$33:$B$776,P$226)+'СЕТ СН'!$F$15</f>
        <v>106.59667721</v>
      </c>
      <c r="Q244" s="36">
        <f>SUMIFS(СВЦЭМ!$F$33:$F$776,СВЦЭМ!$A$33:$A$776,$A244,СВЦЭМ!$B$33:$B$776,Q$226)+'СЕТ СН'!$F$15</f>
        <v>108.50704471</v>
      </c>
      <c r="R244" s="36">
        <f>SUMIFS(СВЦЭМ!$F$33:$F$776,СВЦЭМ!$A$33:$A$776,$A244,СВЦЭМ!$B$33:$B$776,R$226)+'СЕТ СН'!$F$15</f>
        <v>103.70463719999999</v>
      </c>
      <c r="S244" s="36">
        <f>SUMIFS(СВЦЭМ!$F$33:$F$776,СВЦЭМ!$A$33:$A$776,$A244,СВЦЭМ!$B$33:$B$776,S$226)+'СЕТ СН'!$F$15</f>
        <v>101.05116568</v>
      </c>
      <c r="T244" s="36">
        <f>SUMIFS(СВЦЭМ!$F$33:$F$776,СВЦЭМ!$A$33:$A$776,$A244,СВЦЭМ!$B$33:$B$776,T$226)+'СЕТ СН'!$F$15</f>
        <v>106.60820255</v>
      </c>
      <c r="U244" s="36">
        <f>SUMIFS(СВЦЭМ!$F$33:$F$776,СВЦЭМ!$A$33:$A$776,$A244,СВЦЭМ!$B$33:$B$776,U$226)+'СЕТ СН'!$F$15</f>
        <v>112.86165808</v>
      </c>
      <c r="V244" s="36">
        <f>SUMIFS(СВЦЭМ!$F$33:$F$776,СВЦЭМ!$A$33:$A$776,$A244,СВЦЭМ!$B$33:$B$776,V$226)+'СЕТ СН'!$F$15</f>
        <v>116.34403931</v>
      </c>
      <c r="W244" s="36">
        <f>SUMIFS(СВЦЭМ!$F$33:$F$776,СВЦЭМ!$A$33:$A$776,$A244,СВЦЭМ!$B$33:$B$776,W$226)+'СЕТ СН'!$F$15</f>
        <v>113.44512109</v>
      </c>
      <c r="X244" s="36">
        <f>SUMIFS(СВЦЭМ!$F$33:$F$776,СВЦЭМ!$A$33:$A$776,$A244,СВЦЭМ!$B$33:$B$776,X$226)+'СЕТ СН'!$F$15</f>
        <v>106.74628005</v>
      </c>
      <c r="Y244" s="36">
        <f>SUMIFS(СВЦЭМ!$F$33:$F$776,СВЦЭМ!$A$33:$A$776,$A244,СВЦЭМ!$B$33:$B$776,Y$226)+'СЕТ СН'!$F$15</f>
        <v>111.07183419</v>
      </c>
    </row>
    <row r="245" spans="1:25" ht="15.75" x14ac:dyDescent="0.2">
      <c r="A245" s="35">
        <f t="shared" si="6"/>
        <v>43727</v>
      </c>
      <c r="B245" s="36">
        <f>SUMIFS(СВЦЭМ!$F$33:$F$776,СВЦЭМ!$A$33:$A$776,$A245,СВЦЭМ!$B$33:$B$776,B$226)+'СЕТ СН'!$F$15</f>
        <v>108.92507453</v>
      </c>
      <c r="C245" s="36">
        <f>SUMIFS(СВЦЭМ!$F$33:$F$776,СВЦЭМ!$A$33:$A$776,$A245,СВЦЭМ!$B$33:$B$776,C$226)+'СЕТ СН'!$F$15</f>
        <v>113.58199243</v>
      </c>
      <c r="D245" s="36">
        <f>SUMIFS(СВЦЭМ!$F$33:$F$776,СВЦЭМ!$A$33:$A$776,$A245,СВЦЭМ!$B$33:$B$776,D$226)+'СЕТ СН'!$F$15</f>
        <v>118.60555977</v>
      </c>
      <c r="E245" s="36">
        <f>SUMIFS(СВЦЭМ!$F$33:$F$776,СВЦЭМ!$A$33:$A$776,$A245,СВЦЭМ!$B$33:$B$776,E$226)+'СЕТ СН'!$F$15</f>
        <v>120.13128231</v>
      </c>
      <c r="F245" s="36">
        <f>SUMIFS(СВЦЭМ!$F$33:$F$776,СВЦЭМ!$A$33:$A$776,$A245,СВЦЭМ!$B$33:$B$776,F$226)+'СЕТ СН'!$F$15</f>
        <v>120.56216926</v>
      </c>
      <c r="G245" s="36">
        <f>SUMIFS(СВЦЭМ!$F$33:$F$776,СВЦЭМ!$A$33:$A$776,$A245,СВЦЭМ!$B$33:$B$776,G$226)+'СЕТ СН'!$F$15</f>
        <v>116.88904054</v>
      </c>
      <c r="H245" s="36">
        <f>SUMIFS(СВЦЭМ!$F$33:$F$776,СВЦЭМ!$A$33:$A$776,$A245,СВЦЭМ!$B$33:$B$776,H$226)+'СЕТ СН'!$F$15</f>
        <v>109.22667405999999</v>
      </c>
      <c r="I245" s="36">
        <f>SUMIFS(СВЦЭМ!$F$33:$F$776,СВЦЭМ!$A$33:$A$776,$A245,СВЦЭМ!$B$33:$B$776,I$226)+'СЕТ СН'!$F$15</f>
        <v>101.07124124000001</v>
      </c>
      <c r="J245" s="36">
        <f>SUMIFS(СВЦЭМ!$F$33:$F$776,СВЦЭМ!$A$33:$A$776,$A245,СВЦЭМ!$B$33:$B$776,J$226)+'СЕТ СН'!$F$15</f>
        <v>103.94021066000001</v>
      </c>
      <c r="K245" s="36">
        <f>SUMIFS(СВЦЭМ!$F$33:$F$776,СВЦЭМ!$A$33:$A$776,$A245,СВЦЭМ!$B$33:$B$776,K$226)+'СЕТ СН'!$F$15</f>
        <v>117.77393711000001</v>
      </c>
      <c r="L245" s="36">
        <f>SUMIFS(СВЦЭМ!$F$33:$F$776,СВЦЭМ!$A$33:$A$776,$A245,СВЦЭМ!$B$33:$B$776,L$226)+'СЕТ СН'!$F$15</f>
        <v>127.90038892</v>
      </c>
      <c r="M245" s="36">
        <f>SUMIFS(СВЦЭМ!$F$33:$F$776,СВЦЭМ!$A$33:$A$776,$A245,СВЦЭМ!$B$33:$B$776,M$226)+'СЕТ СН'!$F$15</f>
        <v>125.68331406999999</v>
      </c>
      <c r="N245" s="36">
        <f>SUMIFS(СВЦЭМ!$F$33:$F$776,СВЦЭМ!$A$33:$A$776,$A245,СВЦЭМ!$B$33:$B$776,N$226)+'СЕТ СН'!$F$15</f>
        <v>127.47038006</v>
      </c>
      <c r="O245" s="36">
        <f>SUMIFS(СВЦЭМ!$F$33:$F$776,СВЦЭМ!$A$33:$A$776,$A245,СВЦЭМ!$B$33:$B$776,O$226)+'СЕТ СН'!$F$15</f>
        <v>128.3348038</v>
      </c>
      <c r="P245" s="36">
        <f>SUMIFS(СВЦЭМ!$F$33:$F$776,СВЦЭМ!$A$33:$A$776,$A245,СВЦЭМ!$B$33:$B$776,P$226)+'СЕТ СН'!$F$15</f>
        <v>105.05989814</v>
      </c>
      <c r="Q245" s="36">
        <f>SUMIFS(СВЦЭМ!$F$33:$F$776,СВЦЭМ!$A$33:$A$776,$A245,СВЦЭМ!$B$33:$B$776,Q$226)+'СЕТ СН'!$F$15</f>
        <v>104.5309539</v>
      </c>
      <c r="R245" s="36">
        <f>SUMIFS(СВЦЭМ!$F$33:$F$776,СВЦЭМ!$A$33:$A$776,$A245,СВЦЭМ!$B$33:$B$776,R$226)+'СЕТ СН'!$F$15</f>
        <v>104.73785392000001</v>
      </c>
      <c r="S245" s="36">
        <f>SUMIFS(СВЦЭМ!$F$33:$F$776,СВЦЭМ!$A$33:$A$776,$A245,СВЦЭМ!$B$33:$B$776,S$226)+'СЕТ СН'!$F$15</f>
        <v>104.60452383000001</v>
      </c>
      <c r="T245" s="36">
        <f>SUMIFS(СВЦЭМ!$F$33:$F$776,СВЦЭМ!$A$33:$A$776,$A245,СВЦЭМ!$B$33:$B$776,T$226)+'СЕТ СН'!$F$15</f>
        <v>105.47416015</v>
      </c>
      <c r="U245" s="36">
        <f>SUMIFS(СВЦЭМ!$F$33:$F$776,СВЦЭМ!$A$33:$A$776,$A245,СВЦЭМ!$B$33:$B$776,U$226)+'СЕТ СН'!$F$15</f>
        <v>108.6596172</v>
      </c>
      <c r="V245" s="36">
        <f>SUMIFS(СВЦЭМ!$F$33:$F$776,СВЦЭМ!$A$33:$A$776,$A245,СВЦЭМ!$B$33:$B$776,V$226)+'СЕТ СН'!$F$15</f>
        <v>110.27837943</v>
      </c>
      <c r="W245" s="36">
        <f>SUMIFS(СВЦЭМ!$F$33:$F$776,СВЦЭМ!$A$33:$A$776,$A245,СВЦЭМ!$B$33:$B$776,W$226)+'СЕТ СН'!$F$15</f>
        <v>107.65229582000001</v>
      </c>
      <c r="X245" s="36">
        <f>SUMIFS(СВЦЭМ!$F$33:$F$776,СВЦЭМ!$A$33:$A$776,$A245,СВЦЭМ!$B$33:$B$776,X$226)+'СЕТ СН'!$F$15</f>
        <v>101.45223253</v>
      </c>
      <c r="Y245" s="36">
        <f>SUMIFS(СВЦЭМ!$F$33:$F$776,СВЦЭМ!$A$33:$A$776,$A245,СВЦЭМ!$B$33:$B$776,Y$226)+'СЕТ СН'!$F$15</f>
        <v>110.25933240000001</v>
      </c>
    </row>
    <row r="246" spans="1:25" ht="15.75" x14ac:dyDescent="0.2">
      <c r="A246" s="35">
        <f t="shared" si="6"/>
        <v>43728</v>
      </c>
      <c r="B246" s="36">
        <f>SUMIFS(СВЦЭМ!$F$33:$F$776,СВЦЭМ!$A$33:$A$776,$A246,СВЦЭМ!$B$33:$B$776,B$226)+'СЕТ СН'!$F$15</f>
        <v>131.5014525</v>
      </c>
      <c r="C246" s="36">
        <f>SUMIFS(СВЦЭМ!$F$33:$F$776,СВЦЭМ!$A$33:$A$776,$A246,СВЦЭМ!$B$33:$B$776,C$226)+'СЕТ СН'!$F$15</f>
        <v>138.99865154</v>
      </c>
      <c r="D246" s="36">
        <f>SUMIFS(СВЦЭМ!$F$33:$F$776,СВЦЭМ!$A$33:$A$776,$A246,СВЦЭМ!$B$33:$B$776,D$226)+'СЕТ СН'!$F$15</f>
        <v>139.75363682</v>
      </c>
      <c r="E246" s="36">
        <f>SUMIFS(СВЦЭМ!$F$33:$F$776,СВЦЭМ!$A$33:$A$776,$A246,СВЦЭМ!$B$33:$B$776,E$226)+'СЕТ СН'!$F$15</f>
        <v>140.81103178000001</v>
      </c>
      <c r="F246" s="36">
        <f>SUMIFS(СВЦЭМ!$F$33:$F$776,СВЦЭМ!$A$33:$A$776,$A246,СВЦЭМ!$B$33:$B$776,F$226)+'СЕТ СН'!$F$15</f>
        <v>141.60411632</v>
      </c>
      <c r="G246" s="36">
        <f>SUMIFS(СВЦЭМ!$F$33:$F$776,СВЦЭМ!$A$33:$A$776,$A246,СВЦЭМ!$B$33:$B$776,G$226)+'СЕТ СН'!$F$15</f>
        <v>140.44283709000001</v>
      </c>
      <c r="H246" s="36">
        <f>SUMIFS(СВЦЭМ!$F$33:$F$776,СВЦЭМ!$A$33:$A$776,$A246,СВЦЭМ!$B$33:$B$776,H$226)+'СЕТ СН'!$F$15</f>
        <v>129.84932598</v>
      </c>
      <c r="I246" s="36">
        <f>SUMIFS(СВЦЭМ!$F$33:$F$776,СВЦЭМ!$A$33:$A$776,$A246,СВЦЭМ!$B$33:$B$776,I$226)+'СЕТ СН'!$F$15</f>
        <v>121.87814306999999</v>
      </c>
      <c r="J246" s="36">
        <f>SUMIFS(СВЦЭМ!$F$33:$F$776,СВЦЭМ!$A$33:$A$776,$A246,СВЦЭМ!$B$33:$B$776,J$226)+'СЕТ СН'!$F$15</f>
        <v>121.80488004</v>
      </c>
      <c r="K246" s="36">
        <f>SUMIFS(СВЦЭМ!$F$33:$F$776,СВЦЭМ!$A$33:$A$776,$A246,СВЦЭМ!$B$33:$B$776,K$226)+'СЕТ СН'!$F$15</f>
        <v>119.36867895</v>
      </c>
      <c r="L246" s="36">
        <f>SUMIFS(СВЦЭМ!$F$33:$F$776,СВЦЭМ!$A$33:$A$776,$A246,СВЦЭМ!$B$33:$B$776,L$226)+'СЕТ СН'!$F$15</f>
        <v>119.61893326000001</v>
      </c>
      <c r="M246" s="36">
        <f>SUMIFS(СВЦЭМ!$F$33:$F$776,СВЦЭМ!$A$33:$A$776,$A246,СВЦЭМ!$B$33:$B$776,M$226)+'СЕТ СН'!$F$15</f>
        <v>120.20821463999999</v>
      </c>
      <c r="N246" s="36">
        <f>SUMIFS(СВЦЭМ!$F$33:$F$776,СВЦЭМ!$A$33:$A$776,$A246,СВЦЭМ!$B$33:$B$776,N$226)+'СЕТ СН'!$F$15</f>
        <v>116.62224438</v>
      </c>
      <c r="O246" s="36">
        <f>SUMIFS(СВЦЭМ!$F$33:$F$776,СВЦЭМ!$A$33:$A$776,$A246,СВЦЭМ!$B$33:$B$776,O$226)+'СЕТ СН'!$F$15</f>
        <v>116.93799713</v>
      </c>
      <c r="P246" s="36">
        <f>SUMIFS(СВЦЭМ!$F$33:$F$776,СВЦЭМ!$A$33:$A$776,$A246,СВЦЭМ!$B$33:$B$776,P$226)+'СЕТ СН'!$F$15</f>
        <v>120.53653804</v>
      </c>
      <c r="Q246" s="36">
        <f>SUMIFS(СВЦЭМ!$F$33:$F$776,СВЦЭМ!$A$33:$A$776,$A246,СВЦЭМ!$B$33:$B$776,Q$226)+'СЕТ СН'!$F$15</f>
        <v>126.78283634</v>
      </c>
      <c r="R246" s="36">
        <f>SUMIFS(СВЦЭМ!$F$33:$F$776,СВЦЭМ!$A$33:$A$776,$A246,СВЦЭМ!$B$33:$B$776,R$226)+'СЕТ СН'!$F$15</f>
        <v>119.11402321</v>
      </c>
      <c r="S246" s="36">
        <f>SUMIFS(СВЦЭМ!$F$33:$F$776,СВЦЭМ!$A$33:$A$776,$A246,СВЦЭМ!$B$33:$B$776,S$226)+'СЕТ СН'!$F$15</f>
        <v>112.39371254</v>
      </c>
      <c r="T246" s="36">
        <f>SUMIFS(СВЦЭМ!$F$33:$F$776,СВЦЭМ!$A$33:$A$776,$A246,СВЦЭМ!$B$33:$B$776,T$226)+'СЕТ СН'!$F$15</f>
        <v>106.45615628</v>
      </c>
      <c r="U246" s="36">
        <f>SUMIFS(СВЦЭМ!$F$33:$F$776,СВЦЭМ!$A$33:$A$776,$A246,СВЦЭМ!$B$33:$B$776,U$226)+'СЕТ СН'!$F$15</f>
        <v>99.283549519999994</v>
      </c>
      <c r="V246" s="36">
        <f>SUMIFS(СВЦЭМ!$F$33:$F$776,СВЦЭМ!$A$33:$A$776,$A246,СВЦЭМ!$B$33:$B$776,V$226)+'СЕТ СН'!$F$15</f>
        <v>99.126418830000006</v>
      </c>
      <c r="W246" s="36">
        <f>SUMIFS(СВЦЭМ!$F$33:$F$776,СВЦЭМ!$A$33:$A$776,$A246,СВЦЭМ!$B$33:$B$776,W$226)+'СЕТ СН'!$F$15</f>
        <v>98.040686289999996</v>
      </c>
      <c r="X246" s="36">
        <f>SUMIFS(СВЦЭМ!$F$33:$F$776,СВЦЭМ!$A$33:$A$776,$A246,СВЦЭМ!$B$33:$B$776,X$226)+'СЕТ СН'!$F$15</f>
        <v>103.43205444</v>
      </c>
      <c r="Y246" s="36">
        <f>SUMIFS(СВЦЭМ!$F$33:$F$776,СВЦЭМ!$A$33:$A$776,$A246,СВЦЭМ!$B$33:$B$776,Y$226)+'СЕТ СН'!$F$15</f>
        <v>113.73497479</v>
      </c>
    </row>
    <row r="247" spans="1:25" ht="15.75" x14ac:dyDescent="0.2">
      <c r="A247" s="35">
        <f t="shared" si="6"/>
        <v>43729</v>
      </c>
      <c r="B247" s="36">
        <f>SUMIFS(СВЦЭМ!$F$33:$F$776,СВЦЭМ!$A$33:$A$776,$A247,СВЦЭМ!$B$33:$B$776,B$226)+'СЕТ СН'!$F$15</f>
        <v>125.36854027</v>
      </c>
      <c r="C247" s="36">
        <f>SUMIFS(СВЦЭМ!$F$33:$F$776,СВЦЭМ!$A$33:$A$776,$A247,СВЦЭМ!$B$33:$B$776,C$226)+'СЕТ СН'!$F$15</f>
        <v>124.35237488</v>
      </c>
      <c r="D247" s="36">
        <f>SUMIFS(СВЦЭМ!$F$33:$F$776,СВЦЭМ!$A$33:$A$776,$A247,СВЦЭМ!$B$33:$B$776,D$226)+'СЕТ СН'!$F$15</f>
        <v>124.2782361</v>
      </c>
      <c r="E247" s="36">
        <f>SUMIFS(СВЦЭМ!$F$33:$F$776,СВЦЭМ!$A$33:$A$776,$A247,СВЦЭМ!$B$33:$B$776,E$226)+'СЕТ СН'!$F$15</f>
        <v>126.67864294</v>
      </c>
      <c r="F247" s="36">
        <f>SUMIFS(СВЦЭМ!$F$33:$F$776,СВЦЭМ!$A$33:$A$776,$A247,СВЦЭМ!$B$33:$B$776,F$226)+'СЕТ СН'!$F$15</f>
        <v>128.2873314</v>
      </c>
      <c r="G247" s="36">
        <f>SUMIFS(СВЦЭМ!$F$33:$F$776,СВЦЭМ!$A$33:$A$776,$A247,СВЦЭМ!$B$33:$B$776,G$226)+'СЕТ СН'!$F$15</f>
        <v>125.64362455</v>
      </c>
      <c r="H247" s="36">
        <f>SUMIFS(СВЦЭМ!$F$33:$F$776,СВЦЭМ!$A$33:$A$776,$A247,СВЦЭМ!$B$33:$B$776,H$226)+'СЕТ СН'!$F$15</f>
        <v>120.62804916</v>
      </c>
      <c r="I247" s="36">
        <f>SUMIFS(СВЦЭМ!$F$33:$F$776,СВЦЭМ!$A$33:$A$776,$A247,СВЦЭМ!$B$33:$B$776,I$226)+'СЕТ СН'!$F$15</f>
        <v>114.61871678</v>
      </c>
      <c r="J247" s="36">
        <f>SUMIFS(СВЦЭМ!$F$33:$F$776,СВЦЭМ!$A$33:$A$776,$A247,СВЦЭМ!$B$33:$B$776,J$226)+'СЕТ СН'!$F$15</f>
        <v>116.19124681</v>
      </c>
      <c r="K247" s="36">
        <f>SUMIFS(СВЦЭМ!$F$33:$F$776,СВЦЭМ!$A$33:$A$776,$A247,СВЦЭМ!$B$33:$B$776,K$226)+'СЕТ СН'!$F$15</f>
        <v>125.95335536</v>
      </c>
      <c r="L247" s="36">
        <f>SUMIFS(СВЦЭМ!$F$33:$F$776,СВЦЭМ!$A$33:$A$776,$A247,СВЦЭМ!$B$33:$B$776,L$226)+'СЕТ СН'!$F$15</f>
        <v>127.96888237</v>
      </c>
      <c r="M247" s="36">
        <f>SUMIFS(СВЦЭМ!$F$33:$F$776,СВЦЭМ!$A$33:$A$776,$A247,СВЦЭМ!$B$33:$B$776,M$226)+'СЕТ СН'!$F$15</f>
        <v>128.47184444999999</v>
      </c>
      <c r="N247" s="36">
        <f>SUMIFS(СВЦЭМ!$F$33:$F$776,СВЦЭМ!$A$33:$A$776,$A247,СВЦЭМ!$B$33:$B$776,N$226)+'СЕТ СН'!$F$15</f>
        <v>126.48496145</v>
      </c>
      <c r="O247" s="36">
        <f>SUMIFS(СВЦЭМ!$F$33:$F$776,СВЦЭМ!$A$33:$A$776,$A247,СВЦЭМ!$B$33:$B$776,O$226)+'СЕТ СН'!$F$15</f>
        <v>125.30802079</v>
      </c>
      <c r="P247" s="36">
        <f>SUMIFS(СВЦЭМ!$F$33:$F$776,СВЦЭМ!$A$33:$A$776,$A247,СВЦЭМ!$B$33:$B$776,P$226)+'СЕТ СН'!$F$15</f>
        <v>125.67458369000001</v>
      </c>
      <c r="Q247" s="36">
        <f>SUMIFS(СВЦЭМ!$F$33:$F$776,СВЦЭМ!$A$33:$A$776,$A247,СВЦЭМ!$B$33:$B$776,Q$226)+'СЕТ СН'!$F$15</f>
        <v>125.57474553</v>
      </c>
      <c r="R247" s="36">
        <f>SUMIFS(СВЦЭМ!$F$33:$F$776,СВЦЭМ!$A$33:$A$776,$A247,СВЦЭМ!$B$33:$B$776,R$226)+'СЕТ СН'!$F$15</f>
        <v>127.57999241</v>
      </c>
      <c r="S247" s="36">
        <f>SUMIFS(СВЦЭМ!$F$33:$F$776,СВЦЭМ!$A$33:$A$776,$A247,СВЦЭМ!$B$33:$B$776,S$226)+'СЕТ СН'!$F$15</f>
        <v>130.81567404</v>
      </c>
      <c r="T247" s="36">
        <f>SUMIFS(СВЦЭМ!$F$33:$F$776,СВЦЭМ!$A$33:$A$776,$A247,СВЦЭМ!$B$33:$B$776,T$226)+'СЕТ СН'!$F$15</f>
        <v>135.57167412000001</v>
      </c>
      <c r="U247" s="36">
        <f>SUMIFS(СВЦЭМ!$F$33:$F$776,СВЦЭМ!$A$33:$A$776,$A247,СВЦЭМ!$B$33:$B$776,U$226)+'СЕТ СН'!$F$15</f>
        <v>137.26603502</v>
      </c>
      <c r="V247" s="36">
        <f>SUMIFS(СВЦЭМ!$F$33:$F$776,СВЦЭМ!$A$33:$A$776,$A247,СВЦЭМ!$B$33:$B$776,V$226)+'СЕТ СН'!$F$15</f>
        <v>138.88489519000001</v>
      </c>
      <c r="W247" s="36">
        <f>SUMIFS(СВЦЭМ!$F$33:$F$776,СВЦЭМ!$A$33:$A$776,$A247,СВЦЭМ!$B$33:$B$776,W$226)+'СЕТ СН'!$F$15</f>
        <v>138.07799066000001</v>
      </c>
      <c r="X247" s="36">
        <f>SUMIFS(СВЦЭМ!$F$33:$F$776,СВЦЭМ!$A$33:$A$776,$A247,СВЦЭМ!$B$33:$B$776,X$226)+'СЕТ СН'!$F$15</f>
        <v>130.2341495</v>
      </c>
      <c r="Y247" s="36">
        <f>SUMIFS(СВЦЭМ!$F$33:$F$776,СВЦЭМ!$A$33:$A$776,$A247,СВЦЭМ!$B$33:$B$776,Y$226)+'СЕТ СН'!$F$15</f>
        <v>124.0013795</v>
      </c>
    </row>
    <row r="248" spans="1:25" ht="15.75" x14ac:dyDescent="0.2">
      <c r="A248" s="35">
        <f t="shared" si="6"/>
        <v>43730</v>
      </c>
      <c r="B248" s="36">
        <f>SUMIFS(СВЦЭМ!$F$33:$F$776,СВЦЭМ!$A$33:$A$776,$A248,СВЦЭМ!$B$33:$B$776,B$226)+'СЕТ СН'!$F$15</f>
        <v>134.12842653000001</v>
      </c>
      <c r="C248" s="36">
        <f>SUMIFS(СВЦЭМ!$F$33:$F$776,СВЦЭМ!$A$33:$A$776,$A248,СВЦЭМ!$B$33:$B$776,C$226)+'СЕТ СН'!$F$15</f>
        <v>140.38399846999999</v>
      </c>
      <c r="D248" s="36">
        <f>SUMIFS(СВЦЭМ!$F$33:$F$776,СВЦЭМ!$A$33:$A$776,$A248,СВЦЭМ!$B$33:$B$776,D$226)+'СЕТ СН'!$F$15</f>
        <v>143.20959151</v>
      </c>
      <c r="E248" s="36">
        <f>SUMIFS(СВЦЭМ!$F$33:$F$776,СВЦЭМ!$A$33:$A$776,$A248,СВЦЭМ!$B$33:$B$776,E$226)+'СЕТ СН'!$F$15</f>
        <v>145.00802006999999</v>
      </c>
      <c r="F248" s="36">
        <f>SUMIFS(СВЦЭМ!$F$33:$F$776,СВЦЭМ!$A$33:$A$776,$A248,СВЦЭМ!$B$33:$B$776,F$226)+'СЕТ СН'!$F$15</f>
        <v>146.40951982999999</v>
      </c>
      <c r="G248" s="36">
        <f>SUMIFS(СВЦЭМ!$F$33:$F$776,СВЦЭМ!$A$33:$A$776,$A248,СВЦЭМ!$B$33:$B$776,G$226)+'СЕТ СН'!$F$15</f>
        <v>147.03192625</v>
      </c>
      <c r="H248" s="36">
        <f>SUMIFS(СВЦЭМ!$F$33:$F$776,СВЦЭМ!$A$33:$A$776,$A248,СВЦЭМ!$B$33:$B$776,H$226)+'СЕТ СН'!$F$15</f>
        <v>140.69256089000001</v>
      </c>
      <c r="I248" s="36">
        <f>SUMIFS(СВЦЭМ!$F$33:$F$776,СВЦЭМ!$A$33:$A$776,$A248,СВЦЭМ!$B$33:$B$776,I$226)+'СЕТ СН'!$F$15</f>
        <v>136.3343491</v>
      </c>
      <c r="J248" s="36">
        <f>SUMIFS(СВЦЭМ!$F$33:$F$776,СВЦЭМ!$A$33:$A$776,$A248,СВЦЭМ!$B$33:$B$776,J$226)+'СЕТ СН'!$F$15</f>
        <v>130.1000291</v>
      </c>
      <c r="K248" s="36">
        <f>SUMIFS(СВЦЭМ!$F$33:$F$776,СВЦЭМ!$A$33:$A$776,$A248,СВЦЭМ!$B$33:$B$776,K$226)+'СЕТ СН'!$F$15</f>
        <v>125.79206531</v>
      </c>
      <c r="L248" s="36">
        <f>SUMIFS(СВЦЭМ!$F$33:$F$776,СВЦЭМ!$A$33:$A$776,$A248,СВЦЭМ!$B$33:$B$776,L$226)+'СЕТ СН'!$F$15</f>
        <v>125.93715258</v>
      </c>
      <c r="M248" s="36">
        <f>SUMIFS(СВЦЭМ!$F$33:$F$776,СВЦЭМ!$A$33:$A$776,$A248,СВЦЭМ!$B$33:$B$776,M$226)+'СЕТ СН'!$F$15</f>
        <v>124.91132731</v>
      </c>
      <c r="N248" s="36">
        <f>SUMIFS(СВЦЭМ!$F$33:$F$776,СВЦЭМ!$A$33:$A$776,$A248,СВЦЭМ!$B$33:$B$776,N$226)+'СЕТ СН'!$F$15</f>
        <v>123.52675146999999</v>
      </c>
      <c r="O248" s="36">
        <f>SUMIFS(СВЦЭМ!$F$33:$F$776,СВЦЭМ!$A$33:$A$776,$A248,СВЦЭМ!$B$33:$B$776,O$226)+'СЕТ СН'!$F$15</f>
        <v>122.3219318</v>
      </c>
      <c r="P248" s="36">
        <f>SUMIFS(СВЦЭМ!$F$33:$F$776,СВЦЭМ!$A$33:$A$776,$A248,СВЦЭМ!$B$33:$B$776,P$226)+'СЕТ СН'!$F$15</f>
        <v>121.97841419</v>
      </c>
      <c r="Q248" s="36">
        <f>SUMIFS(СВЦЭМ!$F$33:$F$776,СВЦЭМ!$A$33:$A$776,$A248,СВЦЭМ!$B$33:$B$776,Q$226)+'СЕТ СН'!$F$15</f>
        <v>120.89593533999999</v>
      </c>
      <c r="R248" s="36">
        <f>SUMIFS(СВЦЭМ!$F$33:$F$776,СВЦЭМ!$A$33:$A$776,$A248,СВЦЭМ!$B$33:$B$776,R$226)+'СЕТ СН'!$F$15</f>
        <v>122.86715721</v>
      </c>
      <c r="S248" s="36">
        <f>SUMIFS(СВЦЭМ!$F$33:$F$776,СВЦЭМ!$A$33:$A$776,$A248,СВЦЭМ!$B$33:$B$776,S$226)+'СЕТ СН'!$F$15</f>
        <v>127.36273378999999</v>
      </c>
      <c r="T248" s="36">
        <f>SUMIFS(СВЦЭМ!$F$33:$F$776,СВЦЭМ!$A$33:$A$776,$A248,СВЦЭМ!$B$33:$B$776,T$226)+'СЕТ СН'!$F$15</f>
        <v>131.12864962</v>
      </c>
      <c r="U248" s="36">
        <f>SUMIFS(СВЦЭМ!$F$33:$F$776,СВЦЭМ!$A$33:$A$776,$A248,СВЦЭМ!$B$33:$B$776,U$226)+'СЕТ СН'!$F$15</f>
        <v>138.70791445</v>
      </c>
      <c r="V248" s="36">
        <f>SUMIFS(СВЦЭМ!$F$33:$F$776,СВЦЭМ!$A$33:$A$776,$A248,СВЦЭМ!$B$33:$B$776,V$226)+'СЕТ СН'!$F$15</f>
        <v>141.10531392999999</v>
      </c>
      <c r="W248" s="36">
        <f>SUMIFS(СВЦЭМ!$F$33:$F$776,СВЦЭМ!$A$33:$A$776,$A248,СВЦЭМ!$B$33:$B$776,W$226)+'СЕТ СН'!$F$15</f>
        <v>140.24079465</v>
      </c>
      <c r="X248" s="36">
        <f>SUMIFS(СВЦЭМ!$F$33:$F$776,СВЦЭМ!$A$33:$A$776,$A248,СВЦЭМ!$B$33:$B$776,X$226)+'СЕТ СН'!$F$15</f>
        <v>134.56406973</v>
      </c>
      <c r="Y248" s="36">
        <f>SUMIFS(СВЦЭМ!$F$33:$F$776,СВЦЭМ!$A$33:$A$776,$A248,СВЦЭМ!$B$33:$B$776,Y$226)+'СЕТ СН'!$F$15</f>
        <v>128.60345045</v>
      </c>
    </row>
    <row r="249" spans="1:25" ht="15.75" x14ac:dyDescent="0.2">
      <c r="A249" s="35">
        <f t="shared" si="6"/>
        <v>43731</v>
      </c>
      <c r="B249" s="36">
        <f>SUMIFS(СВЦЭМ!$F$33:$F$776,СВЦЭМ!$A$33:$A$776,$A249,СВЦЭМ!$B$33:$B$776,B$226)+'СЕТ СН'!$F$15</f>
        <v>141.00201738999999</v>
      </c>
      <c r="C249" s="36">
        <f>SUMIFS(СВЦЭМ!$F$33:$F$776,СВЦЭМ!$A$33:$A$776,$A249,СВЦЭМ!$B$33:$B$776,C$226)+'СЕТ СН'!$F$15</f>
        <v>146.94958582999999</v>
      </c>
      <c r="D249" s="36">
        <f>SUMIFS(СВЦЭМ!$F$33:$F$776,СВЦЭМ!$A$33:$A$776,$A249,СВЦЭМ!$B$33:$B$776,D$226)+'СЕТ СН'!$F$15</f>
        <v>153.08607255000001</v>
      </c>
      <c r="E249" s="36">
        <f>SUMIFS(СВЦЭМ!$F$33:$F$776,СВЦЭМ!$A$33:$A$776,$A249,СВЦЭМ!$B$33:$B$776,E$226)+'СЕТ СН'!$F$15</f>
        <v>156.35742919</v>
      </c>
      <c r="F249" s="36">
        <f>SUMIFS(СВЦЭМ!$F$33:$F$776,СВЦЭМ!$A$33:$A$776,$A249,СВЦЭМ!$B$33:$B$776,F$226)+'СЕТ СН'!$F$15</f>
        <v>157.61943357999999</v>
      </c>
      <c r="G249" s="36">
        <f>SUMIFS(СВЦЭМ!$F$33:$F$776,СВЦЭМ!$A$33:$A$776,$A249,СВЦЭМ!$B$33:$B$776,G$226)+'СЕТ СН'!$F$15</f>
        <v>154.8000524</v>
      </c>
      <c r="H249" s="36">
        <f>SUMIFS(СВЦЭМ!$F$33:$F$776,СВЦЭМ!$A$33:$A$776,$A249,СВЦЭМ!$B$33:$B$776,H$226)+'СЕТ СН'!$F$15</f>
        <v>145.12849148999999</v>
      </c>
      <c r="I249" s="36">
        <f>SUMIFS(СВЦЭМ!$F$33:$F$776,СВЦЭМ!$A$33:$A$776,$A249,СВЦЭМ!$B$33:$B$776,I$226)+'СЕТ СН'!$F$15</f>
        <v>130.74678983000001</v>
      </c>
      <c r="J249" s="36">
        <f>SUMIFS(СВЦЭМ!$F$33:$F$776,СВЦЭМ!$A$33:$A$776,$A249,СВЦЭМ!$B$33:$B$776,J$226)+'СЕТ СН'!$F$15</f>
        <v>127.15232168</v>
      </c>
      <c r="K249" s="36">
        <f>SUMIFS(СВЦЭМ!$F$33:$F$776,СВЦЭМ!$A$33:$A$776,$A249,СВЦЭМ!$B$33:$B$776,K$226)+'СЕТ СН'!$F$15</f>
        <v>123.22803458</v>
      </c>
      <c r="L249" s="36">
        <f>SUMIFS(СВЦЭМ!$F$33:$F$776,СВЦЭМ!$A$33:$A$776,$A249,СВЦЭМ!$B$33:$B$776,L$226)+'СЕТ СН'!$F$15</f>
        <v>121.65298165999999</v>
      </c>
      <c r="M249" s="36">
        <f>SUMIFS(СВЦЭМ!$F$33:$F$776,СВЦЭМ!$A$33:$A$776,$A249,СВЦЭМ!$B$33:$B$776,M$226)+'СЕТ СН'!$F$15</f>
        <v>122.59322951</v>
      </c>
      <c r="N249" s="36">
        <f>SUMIFS(СВЦЭМ!$F$33:$F$776,СВЦЭМ!$A$33:$A$776,$A249,СВЦЭМ!$B$33:$B$776,N$226)+'СЕТ СН'!$F$15</f>
        <v>123.29353570000001</v>
      </c>
      <c r="O249" s="36">
        <f>SUMIFS(СВЦЭМ!$F$33:$F$776,СВЦЭМ!$A$33:$A$776,$A249,СВЦЭМ!$B$33:$B$776,O$226)+'СЕТ СН'!$F$15</f>
        <v>124.28358842999999</v>
      </c>
      <c r="P249" s="36">
        <f>SUMIFS(СВЦЭМ!$F$33:$F$776,СВЦЭМ!$A$33:$A$776,$A249,СВЦЭМ!$B$33:$B$776,P$226)+'СЕТ СН'!$F$15</f>
        <v>124.20377557</v>
      </c>
      <c r="Q249" s="36">
        <f>SUMIFS(СВЦЭМ!$F$33:$F$776,СВЦЭМ!$A$33:$A$776,$A249,СВЦЭМ!$B$33:$B$776,Q$226)+'СЕТ СН'!$F$15</f>
        <v>126.46653023</v>
      </c>
      <c r="R249" s="36">
        <f>SUMIFS(СВЦЭМ!$F$33:$F$776,СВЦЭМ!$A$33:$A$776,$A249,СВЦЭМ!$B$33:$B$776,R$226)+'СЕТ СН'!$F$15</f>
        <v>119.58772018000001</v>
      </c>
      <c r="S249" s="36">
        <f>SUMIFS(СВЦЭМ!$F$33:$F$776,СВЦЭМ!$A$33:$A$776,$A249,СВЦЭМ!$B$33:$B$776,S$226)+'СЕТ СН'!$F$15</f>
        <v>110.54451558</v>
      </c>
      <c r="T249" s="36">
        <f>SUMIFS(СВЦЭМ!$F$33:$F$776,СВЦЭМ!$A$33:$A$776,$A249,СВЦЭМ!$B$33:$B$776,T$226)+'СЕТ СН'!$F$15</f>
        <v>112.55911814</v>
      </c>
      <c r="U249" s="36">
        <f>SUMIFS(СВЦЭМ!$F$33:$F$776,СВЦЭМ!$A$33:$A$776,$A249,СВЦЭМ!$B$33:$B$776,U$226)+'СЕТ СН'!$F$15</f>
        <v>120.20408338</v>
      </c>
      <c r="V249" s="36">
        <f>SUMIFS(СВЦЭМ!$F$33:$F$776,СВЦЭМ!$A$33:$A$776,$A249,СВЦЭМ!$B$33:$B$776,V$226)+'СЕТ СН'!$F$15</f>
        <v>121.36689263</v>
      </c>
      <c r="W249" s="36">
        <f>SUMIFS(СВЦЭМ!$F$33:$F$776,СВЦЭМ!$A$33:$A$776,$A249,СВЦЭМ!$B$33:$B$776,W$226)+'СЕТ СН'!$F$15</f>
        <v>121.72935943</v>
      </c>
      <c r="X249" s="36">
        <f>SUMIFS(СВЦЭМ!$F$33:$F$776,СВЦЭМ!$A$33:$A$776,$A249,СВЦЭМ!$B$33:$B$776,X$226)+'СЕТ СН'!$F$15</f>
        <v>115.39073162</v>
      </c>
      <c r="Y249" s="36">
        <f>SUMIFS(СВЦЭМ!$F$33:$F$776,СВЦЭМ!$A$33:$A$776,$A249,СВЦЭМ!$B$33:$B$776,Y$226)+'СЕТ СН'!$F$15</f>
        <v>120.64435906999999</v>
      </c>
    </row>
    <row r="250" spans="1:25" ht="15.75" x14ac:dyDescent="0.2">
      <c r="A250" s="35">
        <f t="shared" si="6"/>
        <v>43732</v>
      </c>
      <c r="B250" s="36">
        <f>SUMIFS(СВЦЭМ!$F$33:$F$776,СВЦЭМ!$A$33:$A$776,$A250,СВЦЭМ!$B$33:$B$776,B$226)+'СЕТ СН'!$F$15</f>
        <v>141.40140385999999</v>
      </c>
      <c r="C250" s="36">
        <f>SUMIFS(СВЦЭМ!$F$33:$F$776,СВЦЭМ!$A$33:$A$776,$A250,СВЦЭМ!$B$33:$B$776,C$226)+'СЕТ СН'!$F$15</f>
        <v>146.8038171</v>
      </c>
      <c r="D250" s="36">
        <f>SUMIFS(СВЦЭМ!$F$33:$F$776,СВЦЭМ!$A$33:$A$776,$A250,СВЦЭМ!$B$33:$B$776,D$226)+'СЕТ СН'!$F$15</f>
        <v>148.90979743</v>
      </c>
      <c r="E250" s="36">
        <f>SUMIFS(СВЦЭМ!$F$33:$F$776,СВЦЭМ!$A$33:$A$776,$A250,СВЦЭМ!$B$33:$B$776,E$226)+'СЕТ СН'!$F$15</f>
        <v>150.38916198999999</v>
      </c>
      <c r="F250" s="36">
        <f>SUMIFS(СВЦЭМ!$F$33:$F$776,СВЦЭМ!$A$33:$A$776,$A250,СВЦЭМ!$B$33:$B$776,F$226)+'СЕТ СН'!$F$15</f>
        <v>148.74283883000001</v>
      </c>
      <c r="G250" s="36">
        <f>SUMIFS(СВЦЭМ!$F$33:$F$776,СВЦЭМ!$A$33:$A$776,$A250,СВЦЭМ!$B$33:$B$776,G$226)+'СЕТ СН'!$F$15</f>
        <v>146.08924304999999</v>
      </c>
      <c r="H250" s="36">
        <f>SUMIFS(СВЦЭМ!$F$33:$F$776,СВЦЭМ!$A$33:$A$776,$A250,СВЦЭМ!$B$33:$B$776,H$226)+'СЕТ СН'!$F$15</f>
        <v>137.43652942</v>
      </c>
      <c r="I250" s="36">
        <f>SUMIFS(СВЦЭМ!$F$33:$F$776,СВЦЭМ!$A$33:$A$776,$A250,СВЦЭМ!$B$33:$B$776,I$226)+'СЕТ СН'!$F$15</f>
        <v>128.24361329000001</v>
      </c>
      <c r="J250" s="36">
        <f>SUMIFS(СВЦЭМ!$F$33:$F$776,СВЦЭМ!$A$33:$A$776,$A250,СВЦЭМ!$B$33:$B$776,J$226)+'СЕТ СН'!$F$15</f>
        <v>126.58864775000001</v>
      </c>
      <c r="K250" s="36">
        <f>SUMIFS(СВЦЭМ!$F$33:$F$776,СВЦЭМ!$A$33:$A$776,$A250,СВЦЭМ!$B$33:$B$776,K$226)+'СЕТ СН'!$F$15</f>
        <v>127.47983866</v>
      </c>
      <c r="L250" s="36">
        <f>SUMIFS(СВЦЭМ!$F$33:$F$776,СВЦЭМ!$A$33:$A$776,$A250,СВЦЭМ!$B$33:$B$776,L$226)+'СЕТ СН'!$F$15</f>
        <v>127.98928309999999</v>
      </c>
      <c r="M250" s="36">
        <f>SUMIFS(СВЦЭМ!$F$33:$F$776,СВЦЭМ!$A$33:$A$776,$A250,СВЦЭМ!$B$33:$B$776,M$226)+'СЕТ СН'!$F$15</f>
        <v>126.40056896999999</v>
      </c>
      <c r="N250" s="36">
        <f>SUMIFS(СВЦЭМ!$F$33:$F$776,СВЦЭМ!$A$33:$A$776,$A250,СВЦЭМ!$B$33:$B$776,N$226)+'СЕТ СН'!$F$15</f>
        <v>125.25436157</v>
      </c>
      <c r="O250" s="36">
        <f>SUMIFS(СВЦЭМ!$F$33:$F$776,СВЦЭМ!$A$33:$A$776,$A250,СВЦЭМ!$B$33:$B$776,O$226)+'СЕТ СН'!$F$15</f>
        <v>125.83385345000001</v>
      </c>
      <c r="P250" s="36">
        <f>SUMIFS(СВЦЭМ!$F$33:$F$776,СВЦЭМ!$A$33:$A$776,$A250,СВЦЭМ!$B$33:$B$776,P$226)+'СЕТ СН'!$F$15</f>
        <v>125.66247229</v>
      </c>
      <c r="Q250" s="36">
        <f>SUMIFS(СВЦЭМ!$F$33:$F$776,СВЦЭМ!$A$33:$A$776,$A250,СВЦЭМ!$B$33:$B$776,Q$226)+'СЕТ СН'!$F$15</f>
        <v>125.60237327</v>
      </c>
      <c r="R250" s="36">
        <f>SUMIFS(СВЦЭМ!$F$33:$F$776,СВЦЭМ!$A$33:$A$776,$A250,СВЦЭМ!$B$33:$B$776,R$226)+'СЕТ СН'!$F$15</f>
        <v>118.30765053</v>
      </c>
      <c r="S250" s="36">
        <f>SUMIFS(СВЦЭМ!$F$33:$F$776,СВЦЭМ!$A$33:$A$776,$A250,СВЦЭМ!$B$33:$B$776,S$226)+'СЕТ СН'!$F$15</f>
        <v>110.30564862999999</v>
      </c>
      <c r="T250" s="36">
        <f>SUMIFS(СВЦЭМ!$F$33:$F$776,СВЦЭМ!$A$33:$A$776,$A250,СВЦЭМ!$B$33:$B$776,T$226)+'СЕТ СН'!$F$15</f>
        <v>111.95527015</v>
      </c>
      <c r="U250" s="36">
        <f>SUMIFS(СВЦЭМ!$F$33:$F$776,СВЦЭМ!$A$33:$A$776,$A250,СВЦЭМ!$B$33:$B$776,U$226)+'СЕТ СН'!$F$15</f>
        <v>116.89434823000001</v>
      </c>
      <c r="V250" s="36">
        <f>SUMIFS(СВЦЭМ!$F$33:$F$776,СВЦЭМ!$A$33:$A$776,$A250,СВЦЭМ!$B$33:$B$776,V$226)+'СЕТ СН'!$F$15</f>
        <v>118.4106968</v>
      </c>
      <c r="W250" s="36">
        <f>SUMIFS(СВЦЭМ!$F$33:$F$776,СВЦЭМ!$A$33:$A$776,$A250,СВЦЭМ!$B$33:$B$776,W$226)+'СЕТ СН'!$F$15</f>
        <v>116.19405268</v>
      </c>
      <c r="X250" s="36">
        <f>SUMIFS(СВЦЭМ!$F$33:$F$776,СВЦЭМ!$A$33:$A$776,$A250,СВЦЭМ!$B$33:$B$776,X$226)+'СЕТ СН'!$F$15</f>
        <v>110.60443574</v>
      </c>
      <c r="Y250" s="36">
        <f>SUMIFS(СВЦЭМ!$F$33:$F$776,СВЦЭМ!$A$33:$A$776,$A250,СВЦЭМ!$B$33:$B$776,Y$226)+'СЕТ СН'!$F$15</f>
        <v>119.00587649000001</v>
      </c>
    </row>
    <row r="251" spans="1:25" ht="15.75" x14ac:dyDescent="0.2">
      <c r="A251" s="35">
        <f t="shared" si="6"/>
        <v>43733</v>
      </c>
      <c r="B251" s="36">
        <f>SUMIFS(СВЦЭМ!$F$33:$F$776,СВЦЭМ!$A$33:$A$776,$A251,СВЦЭМ!$B$33:$B$776,B$226)+'СЕТ СН'!$F$15</f>
        <v>130.08986763999999</v>
      </c>
      <c r="C251" s="36">
        <f>SUMIFS(СВЦЭМ!$F$33:$F$776,СВЦЭМ!$A$33:$A$776,$A251,СВЦЭМ!$B$33:$B$776,C$226)+'СЕТ СН'!$F$15</f>
        <v>136.12395642999999</v>
      </c>
      <c r="D251" s="36">
        <f>SUMIFS(СВЦЭМ!$F$33:$F$776,СВЦЭМ!$A$33:$A$776,$A251,СВЦЭМ!$B$33:$B$776,D$226)+'СЕТ СН'!$F$15</f>
        <v>139.79169813999999</v>
      </c>
      <c r="E251" s="36">
        <f>SUMIFS(СВЦЭМ!$F$33:$F$776,СВЦЭМ!$A$33:$A$776,$A251,СВЦЭМ!$B$33:$B$776,E$226)+'СЕТ СН'!$F$15</f>
        <v>138.73579835999999</v>
      </c>
      <c r="F251" s="36">
        <f>SUMIFS(СВЦЭМ!$F$33:$F$776,СВЦЭМ!$A$33:$A$776,$A251,СВЦЭМ!$B$33:$B$776,F$226)+'СЕТ СН'!$F$15</f>
        <v>138.90303437</v>
      </c>
      <c r="G251" s="36">
        <f>SUMIFS(СВЦЭМ!$F$33:$F$776,СВЦЭМ!$A$33:$A$776,$A251,СВЦЭМ!$B$33:$B$776,G$226)+'СЕТ СН'!$F$15</f>
        <v>136.17740011999999</v>
      </c>
      <c r="H251" s="36">
        <f>SUMIFS(СВЦЭМ!$F$33:$F$776,СВЦЭМ!$A$33:$A$776,$A251,СВЦЭМ!$B$33:$B$776,H$226)+'СЕТ СН'!$F$15</f>
        <v>127.14241711</v>
      </c>
      <c r="I251" s="36">
        <f>SUMIFS(СВЦЭМ!$F$33:$F$776,СВЦЭМ!$A$33:$A$776,$A251,СВЦЭМ!$B$33:$B$776,I$226)+'СЕТ СН'!$F$15</f>
        <v>117.94085115999999</v>
      </c>
      <c r="J251" s="36">
        <f>SUMIFS(СВЦЭМ!$F$33:$F$776,СВЦЭМ!$A$33:$A$776,$A251,СВЦЭМ!$B$33:$B$776,J$226)+'СЕТ СН'!$F$15</f>
        <v>112.67413399</v>
      </c>
      <c r="K251" s="36">
        <f>SUMIFS(СВЦЭМ!$F$33:$F$776,СВЦЭМ!$A$33:$A$776,$A251,СВЦЭМ!$B$33:$B$776,K$226)+'СЕТ СН'!$F$15</f>
        <v>110.32772685</v>
      </c>
      <c r="L251" s="36">
        <f>SUMIFS(СВЦЭМ!$F$33:$F$776,СВЦЭМ!$A$33:$A$776,$A251,СВЦЭМ!$B$33:$B$776,L$226)+'СЕТ СН'!$F$15</f>
        <v>110.98891602</v>
      </c>
      <c r="M251" s="36">
        <f>SUMIFS(СВЦЭМ!$F$33:$F$776,СВЦЭМ!$A$33:$A$776,$A251,СВЦЭМ!$B$33:$B$776,M$226)+'СЕТ СН'!$F$15</f>
        <v>113.00077892</v>
      </c>
      <c r="N251" s="36">
        <f>SUMIFS(СВЦЭМ!$F$33:$F$776,СВЦЭМ!$A$33:$A$776,$A251,СВЦЭМ!$B$33:$B$776,N$226)+'СЕТ СН'!$F$15</f>
        <v>114.58087912000001</v>
      </c>
      <c r="O251" s="36">
        <f>SUMIFS(СВЦЭМ!$F$33:$F$776,СВЦЭМ!$A$33:$A$776,$A251,СВЦЭМ!$B$33:$B$776,O$226)+'СЕТ СН'!$F$15</f>
        <v>115.22005004</v>
      </c>
      <c r="P251" s="36">
        <f>SUMIFS(СВЦЭМ!$F$33:$F$776,СВЦЭМ!$A$33:$A$776,$A251,СВЦЭМ!$B$33:$B$776,P$226)+'СЕТ СН'!$F$15</f>
        <v>117.18644874</v>
      </c>
      <c r="Q251" s="36">
        <f>SUMIFS(СВЦЭМ!$F$33:$F$776,СВЦЭМ!$A$33:$A$776,$A251,СВЦЭМ!$B$33:$B$776,Q$226)+'СЕТ СН'!$F$15</f>
        <v>117.95595052</v>
      </c>
      <c r="R251" s="36">
        <f>SUMIFS(СВЦЭМ!$F$33:$F$776,СВЦЭМ!$A$33:$A$776,$A251,СВЦЭМ!$B$33:$B$776,R$226)+'СЕТ СН'!$F$15</f>
        <v>120.17611777</v>
      </c>
      <c r="S251" s="36">
        <f>SUMIFS(СВЦЭМ!$F$33:$F$776,СВЦЭМ!$A$33:$A$776,$A251,СВЦЭМ!$B$33:$B$776,S$226)+'СЕТ СН'!$F$15</f>
        <v>120.75627258</v>
      </c>
      <c r="T251" s="36">
        <f>SUMIFS(СВЦЭМ!$F$33:$F$776,СВЦЭМ!$A$33:$A$776,$A251,СВЦЭМ!$B$33:$B$776,T$226)+'СЕТ СН'!$F$15</f>
        <v>120.1450936</v>
      </c>
      <c r="U251" s="36">
        <f>SUMIFS(СВЦЭМ!$F$33:$F$776,СВЦЭМ!$A$33:$A$776,$A251,СВЦЭМ!$B$33:$B$776,U$226)+'СЕТ СН'!$F$15</f>
        <v>123.40666552</v>
      </c>
      <c r="V251" s="36">
        <f>SUMIFS(СВЦЭМ!$F$33:$F$776,СВЦЭМ!$A$33:$A$776,$A251,СВЦЭМ!$B$33:$B$776,V$226)+'СЕТ СН'!$F$15</f>
        <v>124.76774198</v>
      </c>
      <c r="W251" s="36">
        <f>SUMIFS(СВЦЭМ!$F$33:$F$776,СВЦЭМ!$A$33:$A$776,$A251,СВЦЭМ!$B$33:$B$776,W$226)+'СЕТ СН'!$F$15</f>
        <v>121.24772763999999</v>
      </c>
      <c r="X251" s="36">
        <f>SUMIFS(СВЦЭМ!$F$33:$F$776,СВЦЭМ!$A$33:$A$776,$A251,СВЦЭМ!$B$33:$B$776,X$226)+'СЕТ СН'!$F$15</f>
        <v>117.82079142000001</v>
      </c>
      <c r="Y251" s="36">
        <f>SUMIFS(СВЦЭМ!$F$33:$F$776,СВЦЭМ!$A$33:$A$776,$A251,СВЦЭМ!$B$33:$B$776,Y$226)+'СЕТ СН'!$F$15</f>
        <v>114.62090546</v>
      </c>
    </row>
    <row r="252" spans="1:25" ht="15.75" x14ac:dyDescent="0.2">
      <c r="A252" s="35">
        <f t="shared" si="6"/>
        <v>43734</v>
      </c>
      <c r="B252" s="36">
        <f>SUMIFS(СВЦЭМ!$F$33:$F$776,СВЦЭМ!$A$33:$A$776,$A252,СВЦЭМ!$B$33:$B$776,B$226)+'СЕТ СН'!$F$15</f>
        <v>125.23337005</v>
      </c>
      <c r="C252" s="36">
        <f>SUMIFS(СВЦЭМ!$F$33:$F$776,СВЦЭМ!$A$33:$A$776,$A252,СВЦЭМ!$B$33:$B$776,C$226)+'СЕТ СН'!$F$15</f>
        <v>133.67608221</v>
      </c>
      <c r="D252" s="36">
        <f>SUMIFS(СВЦЭМ!$F$33:$F$776,СВЦЭМ!$A$33:$A$776,$A252,СВЦЭМ!$B$33:$B$776,D$226)+'СЕТ СН'!$F$15</f>
        <v>139.62176590999999</v>
      </c>
      <c r="E252" s="36">
        <f>SUMIFS(СВЦЭМ!$F$33:$F$776,СВЦЭМ!$A$33:$A$776,$A252,СВЦЭМ!$B$33:$B$776,E$226)+'СЕТ СН'!$F$15</f>
        <v>141.95883710000001</v>
      </c>
      <c r="F252" s="36">
        <f>SUMIFS(СВЦЭМ!$F$33:$F$776,СВЦЭМ!$A$33:$A$776,$A252,СВЦЭМ!$B$33:$B$776,F$226)+'СЕТ СН'!$F$15</f>
        <v>139.97584652</v>
      </c>
      <c r="G252" s="36">
        <f>SUMIFS(СВЦЭМ!$F$33:$F$776,СВЦЭМ!$A$33:$A$776,$A252,СВЦЭМ!$B$33:$B$776,G$226)+'СЕТ СН'!$F$15</f>
        <v>137.90333859</v>
      </c>
      <c r="H252" s="36">
        <f>SUMIFS(СВЦЭМ!$F$33:$F$776,СВЦЭМ!$A$33:$A$776,$A252,СВЦЭМ!$B$33:$B$776,H$226)+'СЕТ СН'!$F$15</f>
        <v>128.68981299999999</v>
      </c>
      <c r="I252" s="36">
        <f>SUMIFS(СВЦЭМ!$F$33:$F$776,СВЦЭМ!$A$33:$A$776,$A252,СВЦЭМ!$B$33:$B$776,I$226)+'СЕТ СН'!$F$15</f>
        <v>122.67169656999999</v>
      </c>
      <c r="J252" s="36">
        <f>SUMIFS(СВЦЭМ!$F$33:$F$776,СВЦЭМ!$A$33:$A$776,$A252,СВЦЭМ!$B$33:$B$776,J$226)+'СЕТ СН'!$F$15</f>
        <v>124.07356624000001</v>
      </c>
      <c r="K252" s="36">
        <f>SUMIFS(СВЦЭМ!$F$33:$F$776,СВЦЭМ!$A$33:$A$776,$A252,СВЦЭМ!$B$33:$B$776,K$226)+'СЕТ СН'!$F$15</f>
        <v>123.86133236000001</v>
      </c>
      <c r="L252" s="36">
        <f>SUMIFS(СВЦЭМ!$F$33:$F$776,СВЦЭМ!$A$33:$A$776,$A252,СВЦЭМ!$B$33:$B$776,L$226)+'СЕТ СН'!$F$15</f>
        <v>125.83757084</v>
      </c>
      <c r="M252" s="36">
        <f>SUMIFS(СВЦЭМ!$F$33:$F$776,СВЦЭМ!$A$33:$A$776,$A252,СВЦЭМ!$B$33:$B$776,M$226)+'СЕТ СН'!$F$15</f>
        <v>124.01825744999999</v>
      </c>
      <c r="N252" s="36">
        <f>SUMIFS(СВЦЭМ!$F$33:$F$776,СВЦЭМ!$A$33:$A$776,$A252,СВЦЭМ!$B$33:$B$776,N$226)+'СЕТ СН'!$F$15</f>
        <v>122.61300482</v>
      </c>
      <c r="O252" s="36">
        <f>SUMIFS(СВЦЭМ!$F$33:$F$776,СВЦЭМ!$A$33:$A$776,$A252,СВЦЭМ!$B$33:$B$776,O$226)+'СЕТ СН'!$F$15</f>
        <v>120.95095049</v>
      </c>
      <c r="P252" s="36">
        <f>SUMIFS(СВЦЭМ!$F$33:$F$776,СВЦЭМ!$A$33:$A$776,$A252,СВЦЭМ!$B$33:$B$776,P$226)+'СЕТ СН'!$F$15</f>
        <v>122.27750737</v>
      </c>
      <c r="Q252" s="36">
        <f>SUMIFS(СВЦЭМ!$F$33:$F$776,СВЦЭМ!$A$33:$A$776,$A252,СВЦЭМ!$B$33:$B$776,Q$226)+'СЕТ СН'!$F$15</f>
        <v>122.07460304</v>
      </c>
      <c r="R252" s="36">
        <f>SUMIFS(СВЦЭМ!$F$33:$F$776,СВЦЭМ!$A$33:$A$776,$A252,СВЦЭМ!$B$33:$B$776,R$226)+'СЕТ СН'!$F$15</f>
        <v>119.82093188</v>
      </c>
      <c r="S252" s="36">
        <f>SUMIFS(СВЦЭМ!$F$33:$F$776,СВЦЭМ!$A$33:$A$776,$A252,СВЦЭМ!$B$33:$B$776,S$226)+'СЕТ СН'!$F$15</f>
        <v>108.46106688</v>
      </c>
      <c r="T252" s="36">
        <f>SUMIFS(СВЦЭМ!$F$33:$F$776,СВЦЭМ!$A$33:$A$776,$A252,СВЦЭМ!$B$33:$B$776,T$226)+'СЕТ СН'!$F$15</f>
        <v>108.48583336</v>
      </c>
      <c r="U252" s="36">
        <f>SUMIFS(СВЦЭМ!$F$33:$F$776,СВЦЭМ!$A$33:$A$776,$A252,СВЦЭМ!$B$33:$B$776,U$226)+'СЕТ СН'!$F$15</f>
        <v>114.92148955</v>
      </c>
      <c r="V252" s="36">
        <f>SUMIFS(СВЦЭМ!$F$33:$F$776,СВЦЭМ!$A$33:$A$776,$A252,СВЦЭМ!$B$33:$B$776,V$226)+'СЕТ СН'!$F$15</f>
        <v>117.99863881</v>
      </c>
      <c r="W252" s="36">
        <f>SUMIFS(СВЦЭМ!$F$33:$F$776,СВЦЭМ!$A$33:$A$776,$A252,СВЦЭМ!$B$33:$B$776,W$226)+'СЕТ СН'!$F$15</f>
        <v>116.01176789</v>
      </c>
      <c r="X252" s="36">
        <f>SUMIFS(СВЦЭМ!$F$33:$F$776,СВЦЭМ!$A$33:$A$776,$A252,СВЦЭМ!$B$33:$B$776,X$226)+'СЕТ СН'!$F$15</f>
        <v>108.77976339999999</v>
      </c>
      <c r="Y252" s="36">
        <f>SUMIFS(СВЦЭМ!$F$33:$F$776,СВЦЭМ!$A$33:$A$776,$A252,СВЦЭМ!$B$33:$B$776,Y$226)+'СЕТ СН'!$F$15</f>
        <v>113.91766767</v>
      </c>
    </row>
    <row r="253" spans="1:25" ht="15.75" x14ac:dyDescent="0.2">
      <c r="A253" s="35">
        <f t="shared" si="6"/>
        <v>43735</v>
      </c>
      <c r="B253" s="36">
        <f>SUMIFS(СВЦЭМ!$F$33:$F$776,СВЦЭМ!$A$33:$A$776,$A253,СВЦЭМ!$B$33:$B$776,B$226)+'СЕТ СН'!$F$15</f>
        <v>132.05571853000001</v>
      </c>
      <c r="C253" s="36">
        <f>SUMIFS(СВЦЭМ!$F$33:$F$776,СВЦЭМ!$A$33:$A$776,$A253,СВЦЭМ!$B$33:$B$776,C$226)+'СЕТ СН'!$F$15</f>
        <v>138.62956108</v>
      </c>
      <c r="D253" s="36">
        <f>SUMIFS(СВЦЭМ!$F$33:$F$776,СВЦЭМ!$A$33:$A$776,$A253,СВЦЭМ!$B$33:$B$776,D$226)+'СЕТ СН'!$F$15</f>
        <v>143.96430004000001</v>
      </c>
      <c r="E253" s="36">
        <f>SUMIFS(СВЦЭМ!$F$33:$F$776,СВЦЭМ!$A$33:$A$776,$A253,СВЦЭМ!$B$33:$B$776,E$226)+'СЕТ СН'!$F$15</f>
        <v>145.07997707999999</v>
      </c>
      <c r="F253" s="36">
        <f>SUMIFS(СВЦЭМ!$F$33:$F$776,СВЦЭМ!$A$33:$A$776,$A253,СВЦЭМ!$B$33:$B$776,F$226)+'СЕТ СН'!$F$15</f>
        <v>146.75405332</v>
      </c>
      <c r="G253" s="36">
        <f>SUMIFS(СВЦЭМ!$F$33:$F$776,СВЦЭМ!$A$33:$A$776,$A253,СВЦЭМ!$B$33:$B$776,G$226)+'СЕТ СН'!$F$15</f>
        <v>141.98601563</v>
      </c>
      <c r="H253" s="36">
        <f>SUMIFS(СВЦЭМ!$F$33:$F$776,СВЦЭМ!$A$33:$A$776,$A253,СВЦЭМ!$B$33:$B$776,H$226)+'СЕТ СН'!$F$15</f>
        <v>133.48351029</v>
      </c>
      <c r="I253" s="36">
        <f>SUMIFS(СВЦЭМ!$F$33:$F$776,СВЦЭМ!$A$33:$A$776,$A253,СВЦЭМ!$B$33:$B$776,I$226)+'СЕТ СН'!$F$15</f>
        <v>122.43541829</v>
      </c>
      <c r="J253" s="36">
        <f>SUMIFS(СВЦЭМ!$F$33:$F$776,СВЦЭМ!$A$33:$A$776,$A253,СВЦЭМ!$B$33:$B$776,J$226)+'СЕТ СН'!$F$15</f>
        <v>127.37512460000001</v>
      </c>
      <c r="K253" s="36">
        <f>SUMIFS(СВЦЭМ!$F$33:$F$776,СВЦЭМ!$A$33:$A$776,$A253,СВЦЭМ!$B$33:$B$776,K$226)+'СЕТ СН'!$F$15</f>
        <v>129.24748516</v>
      </c>
      <c r="L253" s="36">
        <f>SUMIFS(СВЦЭМ!$F$33:$F$776,СВЦЭМ!$A$33:$A$776,$A253,СВЦЭМ!$B$33:$B$776,L$226)+'СЕТ СН'!$F$15</f>
        <v>128.26353051000001</v>
      </c>
      <c r="M253" s="36">
        <f>SUMIFS(СВЦЭМ!$F$33:$F$776,СВЦЭМ!$A$33:$A$776,$A253,СВЦЭМ!$B$33:$B$776,M$226)+'СЕТ СН'!$F$15</f>
        <v>127.6152697</v>
      </c>
      <c r="N253" s="36">
        <f>SUMIFS(СВЦЭМ!$F$33:$F$776,СВЦЭМ!$A$33:$A$776,$A253,СВЦЭМ!$B$33:$B$776,N$226)+'СЕТ СН'!$F$15</f>
        <v>124.77860049</v>
      </c>
      <c r="O253" s="36">
        <f>SUMIFS(СВЦЭМ!$F$33:$F$776,СВЦЭМ!$A$33:$A$776,$A253,СВЦЭМ!$B$33:$B$776,O$226)+'СЕТ СН'!$F$15</f>
        <v>124.3089447</v>
      </c>
      <c r="P253" s="36">
        <f>SUMIFS(СВЦЭМ!$F$33:$F$776,СВЦЭМ!$A$33:$A$776,$A253,СВЦЭМ!$B$33:$B$776,P$226)+'СЕТ СН'!$F$15</f>
        <v>123.05971785</v>
      </c>
      <c r="Q253" s="36">
        <f>SUMIFS(СВЦЭМ!$F$33:$F$776,СВЦЭМ!$A$33:$A$776,$A253,СВЦЭМ!$B$33:$B$776,Q$226)+'СЕТ СН'!$F$15</f>
        <v>123.7031223</v>
      </c>
      <c r="R253" s="36">
        <f>SUMIFS(СВЦЭМ!$F$33:$F$776,СВЦЭМ!$A$33:$A$776,$A253,СВЦЭМ!$B$33:$B$776,R$226)+'СЕТ СН'!$F$15</f>
        <v>126.3340621</v>
      </c>
      <c r="S253" s="36">
        <f>SUMIFS(СВЦЭМ!$F$33:$F$776,СВЦЭМ!$A$33:$A$776,$A253,СВЦЭМ!$B$33:$B$776,S$226)+'СЕТ СН'!$F$15</f>
        <v>126.65808499000001</v>
      </c>
      <c r="T253" s="36">
        <f>SUMIFS(СВЦЭМ!$F$33:$F$776,СВЦЭМ!$A$33:$A$776,$A253,СВЦЭМ!$B$33:$B$776,T$226)+'СЕТ СН'!$F$15</f>
        <v>129.40162576</v>
      </c>
      <c r="U253" s="36">
        <f>SUMIFS(СВЦЭМ!$F$33:$F$776,СВЦЭМ!$A$33:$A$776,$A253,СВЦЭМ!$B$33:$B$776,U$226)+'СЕТ СН'!$F$15</f>
        <v>124.38558908</v>
      </c>
      <c r="V253" s="36">
        <f>SUMIFS(СВЦЭМ!$F$33:$F$776,СВЦЭМ!$A$33:$A$776,$A253,СВЦЭМ!$B$33:$B$776,V$226)+'СЕТ СН'!$F$15</f>
        <v>116.88146378</v>
      </c>
      <c r="W253" s="36">
        <f>SUMIFS(СВЦЭМ!$F$33:$F$776,СВЦЭМ!$A$33:$A$776,$A253,СВЦЭМ!$B$33:$B$776,W$226)+'СЕТ СН'!$F$15</f>
        <v>114.09466476</v>
      </c>
      <c r="X253" s="36">
        <f>SUMIFS(СВЦЭМ!$F$33:$F$776,СВЦЭМ!$A$33:$A$776,$A253,СВЦЭМ!$B$33:$B$776,X$226)+'СЕТ СН'!$F$15</f>
        <v>108.09094313</v>
      </c>
      <c r="Y253" s="36">
        <f>SUMIFS(СВЦЭМ!$F$33:$F$776,СВЦЭМ!$A$33:$A$776,$A253,СВЦЭМ!$B$33:$B$776,Y$226)+'СЕТ СН'!$F$15</f>
        <v>110.26784449</v>
      </c>
    </row>
    <row r="254" spans="1:25" ht="15.75" x14ac:dyDescent="0.2">
      <c r="A254" s="35">
        <f t="shared" si="6"/>
        <v>43736</v>
      </c>
      <c r="B254" s="36">
        <f>SUMIFS(СВЦЭМ!$F$33:$F$776,СВЦЭМ!$A$33:$A$776,$A254,СВЦЭМ!$B$33:$B$776,B$226)+'СЕТ СН'!$F$15</f>
        <v>135.59439681999999</v>
      </c>
      <c r="C254" s="36">
        <f>SUMIFS(СВЦЭМ!$F$33:$F$776,СВЦЭМ!$A$33:$A$776,$A254,СВЦЭМ!$B$33:$B$776,C$226)+'СЕТ СН'!$F$15</f>
        <v>140.00070135999999</v>
      </c>
      <c r="D254" s="36">
        <f>SUMIFS(СВЦЭМ!$F$33:$F$776,СВЦЭМ!$A$33:$A$776,$A254,СВЦЭМ!$B$33:$B$776,D$226)+'СЕТ СН'!$F$15</f>
        <v>143.25355171000001</v>
      </c>
      <c r="E254" s="36">
        <f>SUMIFS(СВЦЭМ!$F$33:$F$776,СВЦЭМ!$A$33:$A$776,$A254,СВЦЭМ!$B$33:$B$776,E$226)+'СЕТ СН'!$F$15</f>
        <v>143.78340401</v>
      </c>
      <c r="F254" s="36">
        <f>SUMIFS(СВЦЭМ!$F$33:$F$776,СВЦЭМ!$A$33:$A$776,$A254,СВЦЭМ!$B$33:$B$776,F$226)+'СЕТ СН'!$F$15</f>
        <v>142.50435797</v>
      </c>
      <c r="G254" s="36">
        <f>SUMIFS(СВЦЭМ!$F$33:$F$776,СВЦЭМ!$A$33:$A$776,$A254,СВЦЭМ!$B$33:$B$776,G$226)+'СЕТ СН'!$F$15</f>
        <v>142.12206128</v>
      </c>
      <c r="H254" s="36">
        <f>SUMIFS(СВЦЭМ!$F$33:$F$776,СВЦЭМ!$A$33:$A$776,$A254,СВЦЭМ!$B$33:$B$776,H$226)+'СЕТ СН'!$F$15</f>
        <v>138.27595721</v>
      </c>
      <c r="I254" s="36">
        <f>SUMIFS(СВЦЭМ!$F$33:$F$776,СВЦЭМ!$A$33:$A$776,$A254,СВЦЭМ!$B$33:$B$776,I$226)+'СЕТ СН'!$F$15</f>
        <v>132.09366574000001</v>
      </c>
      <c r="J254" s="36">
        <f>SUMIFS(СВЦЭМ!$F$33:$F$776,СВЦЭМ!$A$33:$A$776,$A254,СВЦЭМ!$B$33:$B$776,J$226)+'СЕТ СН'!$F$15</f>
        <v>121.96841383</v>
      </c>
      <c r="K254" s="36">
        <f>SUMIFS(СВЦЭМ!$F$33:$F$776,СВЦЭМ!$A$33:$A$776,$A254,СВЦЭМ!$B$33:$B$776,K$226)+'СЕТ СН'!$F$15</f>
        <v>123.77980433</v>
      </c>
      <c r="L254" s="36">
        <f>SUMIFS(СВЦЭМ!$F$33:$F$776,СВЦЭМ!$A$33:$A$776,$A254,СВЦЭМ!$B$33:$B$776,L$226)+'СЕТ СН'!$F$15</f>
        <v>124.35131468</v>
      </c>
      <c r="M254" s="36">
        <f>SUMIFS(СВЦЭМ!$F$33:$F$776,СВЦЭМ!$A$33:$A$776,$A254,СВЦЭМ!$B$33:$B$776,M$226)+'СЕТ СН'!$F$15</f>
        <v>120.44648619</v>
      </c>
      <c r="N254" s="36">
        <f>SUMIFS(СВЦЭМ!$F$33:$F$776,СВЦЭМ!$A$33:$A$776,$A254,СВЦЭМ!$B$33:$B$776,N$226)+'СЕТ СН'!$F$15</f>
        <v>118.59990593000001</v>
      </c>
      <c r="O254" s="36">
        <f>SUMIFS(СВЦЭМ!$F$33:$F$776,СВЦЭМ!$A$33:$A$776,$A254,СВЦЭМ!$B$33:$B$776,O$226)+'СЕТ СН'!$F$15</f>
        <v>118.48760317999999</v>
      </c>
      <c r="P254" s="36">
        <f>SUMIFS(СВЦЭМ!$F$33:$F$776,СВЦЭМ!$A$33:$A$776,$A254,СВЦЭМ!$B$33:$B$776,P$226)+'СЕТ СН'!$F$15</f>
        <v>119.01927043000001</v>
      </c>
      <c r="Q254" s="36">
        <f>SUMIFS(СВЦЭМ!$F$33:$F$776,СВЦЭМ!$A$33:$A$776,$A254,СВЦЭМ!$B$33:$B$776,Q$226)+'СЕТ СН'!$F$15</f>
        <v>119.92529505</v>
      </c>
      <c r="R254" s="36">
        <f>SUMIFS(СВЦЭМ!$F$33:$F$776,СВЦЭМ!$A$33:$A$776,$A254,СВЦЭМ!$B$33:$B$776,R$226)+'СЕТ СН'!$F$15</f>
        <v>111.49673771</v>
      </c>
      <c r="S254" s="36">
        <f>SUMIFS(СВЦЭМ!$F$33:$F$776,СВЦЭМ!$A$33:$A$776,$A254,СВЦЭМ!$B$33:$B$776,S$226)+'СЕТ СН'!$F$15</f>
        <v>105.56827973999999</v>
      </c>
      <c r="T254" s="36">
        <f>SUMIFS(СВЦЭМ!$F$33:$F$776,СВЦЭМ!$A$33:$A$776,$A254,СВЦЭМ!$B$33:$B$776,T$226)+'СЕТ СН'!$F$15</f>
        <v>107.894694</v>
      </c>
      <c r="U254" s="36">
        <f>SUMIFS(СВЦЭМ!$F$33:$F$776,СВЦЭМ!$A$33:$A$776,$A254,СВЦЭМ!$B$33:$B$776,U$226)+'СЕТ СН'!$F$15</f>
        <v>113.87290388</v>
      </c>
      <c r="V254" s="36">
        <f>SUMIFS(СВЦЭМ!$F$33:$F$776,СВЦЭМ!$A$33:$A$776,$A254,СВЦЭМ!$B$33:$B$776,V$226)+'СЕТ СН'!$F$15</f>
        <v>116.39624824000001</v>
      </c>
      <c r="W254" s="36">
        <f>SUMIFS(СВЦЭМ!$F$33:$F$776,СВЦЭМ!$A$33:$A$776,$A254,СВЦЭМ!$B$33:$B$776,W$226)+'СЕТ СН'!$F$15</f>
        <v>114.46120415999999</v>
      </c>
      <c r="X254" s="36">
        <f>SUMIFS(СВЦЭМ!$F$33:$F$776,СВЦЭМ!$A$33:$A$776,$A254,СВЦЭМ!$B$33:$B$776,X$226)+'СЕТ СН'!$F$15</f>
        <v>109.81142101</v>
      </c>
      <c r="Y254" s="36">
        <f>SUMIFS(СВЦЭМ!$F$33:$F$776,СВЦЭМ!$A$33:$A$776,$A254,СВЦЭМ!$B$33:$B$776,Y$226)+'СЕТ СН'!$F$15</f>
        <v>118.79908030999999</v>
      </c>
    </row>
    <row r="255" spans="1:25" ht="15.75" x14ac:dyDescent="0.2">
      <c r="A255" s="35">
        <f t="shared" si="6"/>
        <v>43737</v>
      </c>
      <c r="B255" s="36">
        <f>SUMIFS(СВЦЭМ!$F$33:$F$776,СВЦЭМ!$A$33:$A$776,$A255,СВЦЭМ!$B$33:$B$776,B$226)+'СЕТ СН'!$F$15</f>
        <v>132.58143605999999</v>
      </c>
      <c r="C255" s="36">
        <f>SUMIFS(СВЦЭМ!$F$33:$F$776,СВЦЭМ!$A$33:$A$776,$A255,СВЦЭМ!$B$33:$B$776,C$226)+'СЕТ СН'!$F$15</f>
        <v>137.49828908999999</v>
      </c>
      <c r="D255" s="36">
        <f>SUMIFS(СВЦЭМ!$F$33:$F$776,СВЦЭМ!$A$33:$A$776,$A255,СВЦЭМ!$B$33:$B$776,D$226)+'СЕТ СН'!$F$15</f>
        <v>140.11779976</v>
      </c>
      <c r="E255" s="36">
        <f>SUMIFS(СВЦЭМ!$F$33:$F$776,СВЦЭМ!$A$33:$A$776,$A255,СВЦЭМ!$B$33:$B$776,E$226)+'СЕТ СН'!$F$15</f>
        <v>141.54380684</v>
      </c>
      <c r="F255" s="36">
        <f>SUMIFS(СВЦЭМ!$F$33:$F$776,СВЦЭМ!$A$33:$A$776,$A255,СВЦЭМ!$B$33:$B$776,F$226)+'СЕТ СН'!$F$15</f>
        <v>141.91002724000001</v>
      </c>
      <c r="G255" s="36">
        <f>SUMIFS(СВЦЭМ!$F$33:$F$776,СВЦЭМ!$A$33:$A$776,$A255,СВЦЭМ!$B$33:$B$776,G$226)+'СЕТ СН'!$F$15</f>
        <v>140.37970292</v>
      </c>
      <c r="H255" s="36">
        <f>SUMIFS(СВЦЭМ!$F$33:$F$776,СВЦЭМ!$A$33:$A$776,$A255,СВЦЭМ!$B$33:$B$776,H$226)+'СЕТ СН'!$F$15</f>
        <v>136.95149401</v>
      </c>
      <c r="I255" s="36">
        <f>SUMIFS(СВЦЭМ!$F$33:$F$776,СВЦЭМ!$A$33:$A$776,$A255,СВЦЭМ!$B$33:$B$776,I$226)+'СЕТ СН'!$F$15</f>
        <v>134.34866316</v>
      </c>
      <c r="J255" s="36">
        <f>SUMIFS(СВЦЭМ!$F$33:$F$776,СВЦЭМ!$A$33:$A$776,$A255,СВЦЭМ!$B$33:$B$776,J$226)+'СЕТ СН'!$F$15</f>
        <v>126.54368631</v>
      </c>
      <c r="K255" s="36">
        <f>SUMIFS(СВЦЭМ!$F$33:$F$776,СВЦЭМ!$A$33:$A$776,$A255,СВЦЭМ!$B$33:$B$776,K$226)+'СЕТ СН'!$F$15</f>
        <v>121.89949808999999</v>
      </c>
      <c r="L255" s="36">
        <f>SUMIFS(СВЦЭМ!$F$33:$F$776,СВЦЭМ!$A$33:$A$776,$A255,СВЦЭМ!$B$33:$B$776,L$226)+'СЕТ СН'!$F$15</f>
        <v>123.22498321</v>
      </c>
      <c r="M255" s="36">
        <f>SUMIFS(СВЦЭМ!$F$33:$F$776,СВЦЭМ!$A$33:$A$776,$A255,СВЦЭМ!$B$33:$B$776,M$226)+'СЕТ СН'!$F$15</f>
        <v>120.16606967</v>
      </c>
      <c r="N255" s="36">
        <f>SUMIFS(СВЦЭМ!$F$33:$F$776,СВЦЭМ!$A$33:$A$776,$A255,СВЦЭМ!$B$33:$B$776,N$226)+'СЕТ СН'!$F$15</f>
        <v>119.63314018</v>
      </c>
      <c r="O255" s="36">
        <f>SUMIFS(СВЦЭМ!$F$33:$F$776,СВЦЭМ!$A$33:$A$776,$A255,СВЦЭМ!$B$33:$B$776,O$226)+'СЕТ СН'!$F$15</f>
        <v>120.13861618</v>
      </c>
      <c r="P255" s="36">
        <f>SUMIFS(СВЦЭМ!$F$33:$F$776,СВЦЭМ!$A$33:$A$776,$A255,СВЦЭМ!$B$33:$B$776,P$226)+'СЕТ СН'!$F$15</f>
        <v>122.49124105</v>
      </c>
      <c r="Q255" s="36">
        <f>SUMIFS(СВЦЭМ!$F$33:$F$776,СВЦЭМ!$A$33:$A$776,$A255,СВЦЭМ!$B$33:$B$776,Q$226)+'СЕТ СН'!$F$15</f>
        <v>123.85156508999999</v>
      </c>
      <c r="R255" s="36">
        <f>SUMIFS(СВЦЭМ!$F$33:$F$776,СВЦЭМ!$A$33:$A$776,$A255,СВЦЭМ!$B$33:$B$776,R$226)+'СЕТ СН'!$F$15</f>
        <v>115.2666171</v>
      </c>
      <c r="S255" s="36">
        <f>SUMIFS(СВЦЭМ!$F$33:$F$776,СВЦЭМ!$A$33:$A$776,$A255,СВЦЭМ!$B$33:$B$776,S$226)+'СЕТ СН'!$F$15</f>
        <v>108.1658539</v>
      </c>
      <c r="T255" s="36">
        <f>SUMIFS(СВЦЭМ!$F$33:$F$776,СВЦЭМ!$A$33:$A$776,$A255,СВЦЭМ!$B$33:$B$776,T$226)+'СЕТ СН'!$F$15</f>
        <v>111.60701064</v>
      </c>
      <c r="U255" s="36">
        <f>SUMIFS(СВЦЭМ!$F$33:$F$776,СВЦЭМ!$A$33:$A$776,$A255,СВЦЭМ!$B$33:$B$776,U$226)+'СЕТ СН'!$F$15</f>
        <v>118.2930733</v>
      </c>
      <c r="V255" s="36">
        <f>SUMIFS(СВЦЭМ!$F$33:$F$776,СВЦЭМ!$A$33:$A$776,$A255,СВЦЭМ!$B$33:$B$776,V$226)+'СЕТ СН'!$F$15</f>
        <v>120.6649031</v>
      </c>
      <c r="W255" s="36">
        <f>SUMIFS(СВЦЭМ!$F$33:$F$776,СВЦЭМ!$A$33:$A$776,$A255,СВЦЭМ!$B$33:$B$776,W$226)+'СЕТ СН'!$F$15</f>
        <v>118.94764465999999</v>
      </c>
      <c r="X255" s="36">
        <f>SUMIFS(СВЦЭМ!$F$33:$F$776,СВЦЭМ!$A$33:$A$776,$A255,СВЦЭМ!$B$33:$B$776,X$226)+'СЕТ СН'!$F$15</f>
        <v>111.79663471000001</v>
      </c>
      <c r="Y255" s="36">
        <f>SUMIFS(СВЦЭМ!$F$33:$F$776,СВЦЭМ!$A$33:$A$776,$A255,СВЦЭМ!$B$33:$B$776,Y$226)+'СЕТ СН'!$F$15</f>
        <v>110.69950841000001</v>
      </c>
    </row>
    <row r="256" spans="1:25" ht="15.75" x14ac:dyDescent="0.2">
      <c r="A256" s="35">
        <f t="shared" si="6"/>
        <v>43738</v>
      </c>
      <c r="B256" s="36">
        <f>SUMIFS(СВЦЭМ!$F$33:$F$776,СВЦЭМ!$A$33:$A$776,$A256,СВЦЭМ!$B$33:$B$776,B$226)+'СЕТ СН'!$F$15</f>
        <v>121.56663172</v>
      </c>
      <c r="C256" s="36">
        <f>SUMIFS(СВЦЭМ!$F$33:$F$776,СВЦЭМ!$A$33:$A$776,$A256,СВЦЭМ!$B$33:$B$776,C$226)+'СЕТ СН'!$F$15</f>
        <v>128.42258982000001</v>
      </c>
      <c r="D256" s="36">
        <f>SUMIFS(СВЦЭМ!$F$33:$F$776,СВЦЭМ!$A$33:$A$776,$A256,СВЦЭМ!$B$33:$B$776,D$226)+'СЕТ СН'!$F$15</f>
        <v>131.61454810000001</v>
      </c>
      <c r="E256" s="36">
        <f>SUMIFS(СВЦЭМ!$F$33:$F$776,СВЦЭМ!$A$33:$A$776,$A256,СВЦЭМ!$B$33:$B$776,E$226)+'СЕТ СН'!$F$15</f>
        <v>134.46905659000001</v>
      </c>
      <c r="F256" s="36">
        <f>SUMIFS(СВЦЭМ!$F$33:$F$776,СВЦЭМ!$A$33:$A$776,$A256,СВЦЭМ!$B$33:$B$776,F$226)+'СЕТ СН'!$F$15</f>
        <v>132.99582573999999</v>
      </c>
      <c r="G256" s="36">
        <f>SUMIFS(СВЦЭМ!$F$33:$F$776,СВЦЭМ!$A$33:$A$776,$A256,СВЦЭМ!$B$33:$B$776,G$226)+'СЕТ СН'!$F$15</f>
        <v>129.86572351000001</v>
      </c>
      <c r="H256" s="36">
        <f>SUMIFS(СВЦЭМ!$F$33:$F$776,СВЦЭМ!$A$33:$A$776,$A256,СВЦЭМ!$B$33:$B$776,H$226)+'СЕТ СН'!$F$15</f>
        <v>118.97869294</v>
      </c>
      <c r="I256" s="36">
        <f>SUMIFS(СВЦЭМ!$F$33:$F$776,СВЦЭМ!$A$33:$A$776,$A256,СВЦЭМ!$B$33:$B$776,I$226)+'СЕТ СН'!$F$15</f>
        <v>116.44509313</v>
      </c>
      <c r="J256" s="36">
        <f>SUMIFS(СВЦЭМ!$F$33:$F$776,СВЦЭМ!$A$33:$A$776,$A256,СВЦЭМ!$B$33:$B$776,J$226)+'СЕТ СН'!$F$15</f>
        <v>119.69345772</v>
      </c>
      <c r="K256" s="36">
        <f>SUMIFS(СВЦЭМ!$F$33:$F$776,СВЦЭМ!$A$33:$A$776,$A256,СВЦЭМ!$B$33:$B$776,K$226)+'СЕТ СН'!$F$15</f>
        <v>120.5160302</v>
      </c>
      <c r="L256" s="36">
        <f>SUMIFS(СВЦЭМ!$F$33:$F$776,СВЦЭМ!$A$33:$A$776,$A256,СВЦЭМ!$B$33:$B$776,L$226)+'СЕТ СН'!$F$15</f>
        <v>119.43776984</v>
      </c>
      <c r="M256" s="36">
        <f>SUMIFS(СВЦЭМ!$F$33:$F$776,СВЦЭМ!$A$33:$A$776,$A256,СВЦЭМ!$B$33:$B$776,M$226)+'СЕТ СН'!$F$15</f>
        <v>114.27318754</v>
      </c>
      <c r="N256" s="36">
        <f>SUMIFS(СВЦЭМ!$F$33:$F$776,СВЦЭМ!$A$33:$A$776,$A256,СВЦЭМ!$B$33:$B$776,N$226)+'СЕТ СН'!$F$15</f>
        <v>112.34305779</v>
      </c>
      <c r="O256" s="36">
        <f>SUMIFS(СВЦЭМ!$F$33:$F$776,СВЦЭМ!$A$33:$A$776,$A256,СВЦЭМ!$B$33:$B$776,O$226)+'СЕТ СН'!$F$15</f>
        <v>108.43416014</v>
      </c>
      <c r="P256" s="36">
        <f>SUMIFS(СВЦЭМ!$F$33:$F$776,СВЦЭМ!$A$33:$A$776,$A256,СВЦЭМ!$B$33:$B$776,P$226)+'СЕТ СН'!$F$15</f>
        <v>109.85356169000001</v>
      </c>
      <c r="Q256" s="36">
        <f>SUMIFS(СВЦЭМ!$F$33:$F$776,СВЦЭМ!$A$33:$A$776,$A256,СВЦЭМ!$B$33:$B$776,Q$226)+'СЕТ СН'!$F$15</f>
        <v>110.99802867</v>
      </c>
      <c r="R256" s="36">
        <f>SUMIFS(СВЦЭМ!$F$33:$F$776,СВЦЭМ!$A$33:$A$776,$A256,СВЦЭМ!$B$33:$B$776,R$226)+'СЕТ СН'!$F$15</f>
        <v>104.08610834</v>
      </c>
      <c r="S256" s="36">
        <f>SUMIFS(СВЦЭМ!$F$33:$F$776,СВЦЭМ!$A$33:$A$776,$A256,СВЦЭМ!$B$33:$B$776,S$226)+'СЕТ СН'!$F$15</f>
        <v>105.37424709</v>
      </c>
      <c r="T256" s="36">
        <f>SUMIFS(СВЦЭМ!$F$33:$F$776,СВЦЭМ!$A$33:$A$776,$A256,СВЦЭМ!$B$33:$B$776,T$226)+'СЕТ СН'!$F$15</f>
        <v>108.24384813</v>
      </c>
      <c r="U256" s="36">
        <f>SUMIFS(СВЦЭМ!$F$33:$F$776,СВЦЭМ!$A$33:$A$776,$A256,СВЦЭМ!$B$33:$B$776,U$226)+'СЕТ СН'!$F$15</f>
        <v>114.13391249999999</v>
      </c>
      <c r="V256" s="36">
        <f>SUMIFS(СВЦЭМ!$F$33:$F$776,СВЦЭМ!$A$33:$A$776,$A256,СВЦЭМ!$B$33:$B$776,V$226)+'СЕТ СН'!$F$15</f>
        <v>115.17893368</v>
      </c>
      <c r="W256" s="36">
        <f>SUMIFS(СВЦЭМ!$F$33:$F$776,СВЦЭМ!$A$33:$A$776,$A256,СВЦЭМ!$B$33:$B$776,W$226)+'СЕТ СН'!$F$15</f>
        <v>113.72905821000001</v>
      </c>
      <c r="X256" s="36">
        <f>SUMIFS(СВЦЭМ!$F$33:$F$776,СВЦЭМ!$A$33:$A$776,$A256,СВЦЭМ!$B$33:$B$776,X$226)+'СЕТ СН'!$F$15</f>
        <v>107.61413345</v>
      </c>
      <c r="Y256" s="36">
        <f>SUMIFS(СВЦЭМ!$F$33:$F$776,СВЦЭМ!$A$33:$A$776,$A256,СВЦЭМ!$B$33:$B$776,Y$226)+'СЕТ СН'!$F$15</f>
        <v>102.97745690000001</v>
      </c>
    </row>
    <row r="257" spans="1:27" ht="15.75" hidden="1" x14ac:dyDescent="0.2">
      <c r="A257" s="35">
        <f t="shared" si="6"/>
        <v>43739</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9"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0"/>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31"/>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01.09.2019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43710</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43711</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43712</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43713</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43714</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43715</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43716</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43717</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43718</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43719</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43720</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43721</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43722</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43723</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43724</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43725</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43726</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43727</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43728</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43729</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43730</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43731</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43732</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43733</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43734</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43735</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43736</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43737</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43738</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43739</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01.09.2019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43710</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43711</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43712</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43713</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43714</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43715</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43716</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43717</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43718</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43719</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43720</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43721</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43722</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43723</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43724</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43725</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43726</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43727</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43728</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43729</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43730</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43731</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43732</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43733</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43734</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43735</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43736</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43737</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43738</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43739</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9"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0"/>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31"/>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01.09.2019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43710</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43711</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43712</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43713</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43714</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43715</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43716</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43717</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43718</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43719</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43720</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43721</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43722</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43723</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43724</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43725</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43726</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43727</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43728</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43729</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43730</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43731</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43732</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43733</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43734</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43735</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43736</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43737</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43738</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43739</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9"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0"/>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31"/>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01.09.2019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43710</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43711</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43712</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43713</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43714</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43715</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43716</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43717</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43718</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43719</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43720</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43721</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43722</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43723</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43724</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43725</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43726</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43727</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43728</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43729</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43730</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43731</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43732</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43733</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43734</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43735</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43736</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43737</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43738</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43739</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9"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0"/>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31"/>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01.09.2019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43710</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43711</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43712</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43713</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43714</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43715</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43716</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43717</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43718</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43719</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43720</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43721</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43722</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43723</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43724</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43725</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43726</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43727</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43728</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43729</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43730</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43731</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43732</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43733</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43734</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43735</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43736</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43737</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43738</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43739</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9"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0"/>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31"/>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01.09.2019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43710</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43711</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43712</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43713</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43714</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43715</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43716</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43717</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43718</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43719</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43720</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43721</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43722</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43723</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43724</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43725</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43726</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43727</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43728</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43729</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43730</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43731</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43732</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43733</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43734</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43735</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43736</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43737</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43738</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43739</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10.89202609</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40" t="s">
        <v>74</v>
      </c>
      <c r="B473" s="140"/>
      <c r="C473" s="140"/>
      <c r="D473" s="140"/>
      <c r="E473" s="140"/>
      <c r="F473" s="140"/>
      <c r="G473" s="140"/>
      <c r="H473" s="140"/>
      <c r="I473" s="140"/>
      <c r="J473" s="140"/>
      <c r="K473" s="140"/>
      <c r="L473" s="140"/>
      <c r="M473" s="140"/>
      <c r="N473" s="161">
        <f>СВЦЭМ!$D$12+'СЕТ СН'!$F$13</f>
        <v>477557.9400461184</v>
      </c>
      <c r="O473" s="162"/>
      <c r="P473" s="47"/>
      <c r="Q473" s="47"/>
      <c r="R473" s="47"/>
      <c r="S473" s="47"/>
      <c r="T473" s="47"/>
      <c r="U473" s="47"/>
      <c r="V473" s="47"/>
      <c r="W473" s="47"/>
      <c r="X473" s="47"/>
      <c r="Y473" s="47"/>
    </row>
    <row r="474" spans="1:26" ht="15.75" x14ac:dyDescent="0.2">
      <c r="A474" s="140"/>
      <c r="B474" s="140"/>
      <c r="C474" s="140"/>
      <c r="D474" s="140"/>
      <c r="E474" s="140"/>
      <c r="F474" s="140"/>
      <c r="G474" s="140"/>
      <c r="H474" s="140"/>
      <c r="I474" s="140"/>
      <c r="J474" s="140"/>
      <c r="K474" s="140"/>
      <c r="L474" s="140"/>
      <c r="M474" s="140"/>
      <c r="N474" s="163"/>
      <c r="O474" s="164"/>
      <c r="P474" s="47"/>
      <c r="Q474" s="47"/>
      <c r="R474" s="47"/>
      <c r="S474" s="47"/>
      <c r="T474" s="47"/>
      <c r="U474" s="47"/>
      <c r="V474" s="47"/>
      <c r="W474" s="47"/>
      <c r="X474" s="47"/>
      <c r="Y474" s="47"/>
    </row>
    <row r="475" spans="1:26" ht="15.75" x14ac:dyDescent="0.2">
      <c r="A475" s="140"/>
      <c r="B475" s="140"/>
      <c r="C475" s="140"/>
      <c r="D475" s="140"/>
      <c r="E475" s="140"/>
      <c r="F475" s="140"/>
      <c r="G475" s="140"/>
      <c r="H475" s="140"/>
      <c r="I475" s="140"/>
      <c r="J475" s="140"/>
      <c r="K475" s="140"/>
      <c r="L475" s="140"/>
      <c r="M475" s="140"/>
      <c r="N475" s="165"/>
      <c r="O475" s="166"/>
      <c r="P475" s="47"/>
      <c r="Q475" s="47"/>
      <c r="R475" s="47"/>
      <c r="S475" s="47"/>
      <c r="T475" s="47"/>
      <c r="U475" s="47"/>
      <c r="V475" s="47"/>
      <c r="W475" s="47"/>
      <c r="X475" s="47"/>
      <c r="Y475" s="47"/>
    </row>
    <row r="476" spans="1:26" ht="30" customHeight="1" x14ac:dyDescent="0.25"/>
    <row r="477" spans="1:26" ht="15.75" x14ac:dyDescent="0.25">
      <c r="A477" s="149" t="s">
        <v>139</v>
      </c>
      <c r="B477" s="150"/>
      <c r="C477" s="150"/>
      <c r="D477" s="150"/>
      <c r="E477" s="150"/>
      <c r="F477" s="150"/>
      <c r="G477" s="150"/>
      <c r="H477" s="150"/>
      <c r="I477" s="150"/>
      <c r="J477" s="150"/>
      <c r="K477" s="150"/>
      <c r="L477" s="150"/>
      <c r="M477" s="151"/>
      <c r="N477" s="141" t="s">
        <v>29</v>
      </c>
      <c r="O477" s="141"/>
      <c r="P477" s="141"/>
      <c r="Q477" s="141"/>
      <c r="R477" s="141"/>
      <c r="S477" s="141"/>
      <c r="T477" s="141"/>
      <c r="U477" s="141"/>
    </row>
    <row r="478" spans="1:26" ht="15.75" x14ac:dyDescent="0.25">
      <c r="A478" s="152"/>
      <c r="B478" s="153"/>
      <c r="C478" s="153"/>
      <c r="D478" s="153"/>
      <c r="E478" s="153"/>
      <c r="F478" s="153"/>
      <c r="G478" s="153"/>
      <c r="H478" s="153"/>
      <c r="I478" s="153"/>
      <c r="J478" s="153"/>
      <c r="K478" s="153"/>
      <c r="L478" s="153"/>
      <c r="M478" s="154"/>
      <c r="N478" s="142" t="s">
        <v>0</v>
      </c>
      <c r="O478" s="142"/>
      <c r="P478" s="142" t="s">
        <v>1</v>
      </c>
      <c r="Q478" s="142"/>
      <c r="R478" s="142" t="s">
        <v>2</v>
      </c>
      <c r="S478" s="142"/>
      <c r="T478" s="142" t="s">
        <v>3</v>
      </c>
      <c r="U478" s="142"/>
    </row>
    <row r="479" spans="1:26" ht="15.75" x14ac:dyDescent="0.25">
      <c r="A479" s="155"/>
      <c r="B479" s="156"/>
      <c r="C479" s="156"/>
      <c r="D479" s="156"/>
      <c r="E479" s="156"/>
      <c r="F479" s="156"/>
      <c r="G479" s="156"/>
      <c r="H479" s="156"/>
      <c r="I479" s="156"/>
      <c r="J479" s="156"/>
      <c r="K479" s="156"/>
      <c r="L479" s="156"/>
      <c r="M479" s="157"/>
      <c r="N479" s="148">
        <f>'СЕТ СН'!$F$7</f>
        <v>536381.65</v>
      </c>
      <c r="O479" s="148"/>
      <c r="P479" s="148">
        <f>'СЕТ СН'!$G$7</f>
        <v>827486.86</v>
      </c>
      <c r="Q479" s="148"/>
      <c r="R479" s="148">
        <f>'СЕТ СН'!$H$7</f>
        <v>834163.81</v>
      </c>
      <c r="S479" s="148"/>
      <c r="T479" s="148">
        <f>'СЕТ СН'!$I$7</f>
        <v>528373.91</v>
      </c>
      <c r="U479" s="148"/>
    </row>
    <row r="482" spans="1:25" ht="15.75" x14ac:dyDescent="0.25">
      <c r="A482" s="149" t="s">
        <v>140</v>
      </c>
      <c r="B482" s="150"/>
      <c r="C482" s="150"/>
      <c r="D482" s="150"/>
      <c r="E482" s="150"/>
      <c r="F482" s="150"/>
      <c r="G482" s="150"/>
      <c r="H482" s="150"/>
      <c r="I482" s="150"/>
      <c r="J482" s="150"/>
      <c r="K482" s="150"/>
      <c r="L482" s="150"/>
      <c r="M482" s="151"/>
      <c r="N482" s="94" t="s">
        <v>141</v>
      </c>
      <c r="O482" s="95"/>
      <c r="T482" s="42"/>
      <c r="U482" s="42"/>
      <c r="V482" s="42"/>
      <c r="W482" s="42"/>
      <c r="X482" s="42"/>
      <c r="Y482" s="42"/>
    </row>
    <row r="483" spans="1:25" ht="15.75" x14ac:dyDescent="0.25">
      <c r="A483" s="152"/>
      <c r="B483" s="153"/>
      <c r="C483" s="153"/>
      <c r="D483" s="153"/>
      <c r="E483" s="153"/>
      <c r="F483" s="153"/>
      <c r="G483" s="153"/>
      <c r="H483" s="153"/>
      <c r="I483" s="153"/>
      <c r="J483" s="153"/>
      <c r="K483" s="153"/>
      <c r="L483" s="153"/>
      <c r="M483" s="154"/>
      <c r="N483" s="142" t="s">
        <v>148</v>
      </c>
      <c r="O483" s="142"/>
      <c r="T483" s="42"/>
      <c r="U483" s="42"/>
      <c r="V483" s="42"/>
      <c r="W483" s="42"/>
      <c r="X483" s="42"/>
      <c r="Y483" s="42"/>
    </row>
    <row r="484" spans="1:25" ht="15.75" x14ac:dyDescent="0.25">
      <c r="A484" s="155"/>
      <c r="B484" s="156"/>
      <c r="C484" s="156"/>
      <c r="D484" s="156"/>
      <c r="E484" s="156"/>
      <c r="F484" s="156"/>
      <c r="G484" s="156"/>
      <c r="H484" s="156"/>
      <c r="I484" s="156"/>
      <c r="J484" s="156"/>
      <c r="K484" s="156"/>
      <c r="L484" s="156"/>
      <c r="M484" s="157"/>
      <c r="N484" s="148">
        <f>'СЕТ СН'!$F$10</f>
        <v>182697.68</v>
      </c>
      <c r="O484" s="148"/>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60" x14ac:dyDescent="0.2">
      <c r="A5" s="53" t="s">
        <v>133</v>
      </c>
      <c r="B5" s="90" t="s">
        <v>136</v>
      </c>
      <c r="C5" s="54">
        <v>43647</v>
      </c>
      <c r="D5" s="54">
        <v>43830</v>
      </c>
      <c r="E5" s="104" t="s">
        <v>20</v>
      </c>
      <c r="F5" s="104">
        <v>1041.43</v>
      </c>
      <c r="G5" s="104">
        <v>1868.07</v>
      </c>
      <c r="H5" s="104">
        <v>1983.46</v>
      </c>
      <c r="I5" s="104">
        <v>2192.23</v>
      </c>
    </row>
    <row r="6" spans="1:9" ht="60" x14ac:dyDescent="0.2">
      <c r="A6" s="53" t="s">
        <v>134</v>
      </c>
      <c r="B6" s="92" t="s">
        <v>136</v>
      </c>
      <c r="C6" s="54">
        <v>43647</v>
      </c>
      <c r="D6" s="54">
        <v>43830</v>
      </c>
      <c r="E6" s="104" t="s">
        <v>20</v>
      </c>
      <c r="F6" s="104">
        <v>48.74</v>
      </c>
      <c r="G6" s="104">
        <v>196.78</v>
      </c>
      <c r="H6" s="104">
        <v>277.75</v>
      </c>
      <c r="I6" s="104">
        <v>524.59</v>
      </c>
    </row>
    <row r="7" spans="1:9" ht="60" x14ac:dyDescent="0.2">
      <c r="A7" s="53" t="s">
        <v>135</v>
      </c>
      <c r="B7" s="92" t="s">
        <v>136</v>
      </c>
      <c r="C7" s="54">
        <v>43647</v>
      </c>
      <c r="D7" s="54">
        <v>43830</v>
      </c>
      <c r="E7" s="104" t="s">
        <v>21</v>
      </c>
      <c r="F7" s="104">
        <v>536381.65</v>
      </c>
      <c r="G7" s="104">
        <v>827486.86</v>
      </c>
      <c r="H7" s="104">
        <v>834163.81</v>
      </c>
      <c r="I7" s="104">
        <v>528373.91</v>
      </c>
    </row>
    <row r="8" spans="1:9" ht="90" x14ac:dyDescent="0.2">
      <c r="A8" s="53" t="s">
        <v>147</v>
      </c>
      <c r="B8" s="93" t="s">
        <v>145</v>
      </c>
      <c r="C8" s="96">
        <v>43466</v>
      </c>
      <c r="D8" s="96">
        <v>43830</v>
      </c>
      <c r="E8" s="104" t="s">
        <v>146</v>
      </c>
      <c r="F8" s="98">
        <v>7.6100000000000001E-2</v>
      </c>
      <c r="G8" s="104"/>
      <c r="H8" s="104"/>
      <c r="I8" s="104"/>
    </row>
    <row r="9" spans="1:9" ht="75" x14ac:dyDescent="0.2">
      <c r="A9" s="53" t="s">
        <v>137</v>
      </c>
      <c r="B9" s="93" t="s">
        <v>142</v>
      </c>
      <c r="C9" s="54">
        <v>43709</v>
      </c>
      <c r="D9" s="54">
        <v>43738</v>
      </c>
      <c r="E9" s="93" t="s">
        <v>20</v>
      </c>
      <c r="F9" s="97" t="s">
        <v>152</v>
      </c>
      <c r="G9" s="93"/>
      <c r="H9" s="93"/>
      <c r="I9" s="93"/>
    </row>
    <row r="10" spans="1:9" ht="45" x14ac:dyDescent="0.2">
      <c r="A10" s="53" t="s">
        <v>143</v>
      </c>
      <c r="B10" s="93" t="s">
        <v>144</v>
      </c>
      <c r="C10" s="96">
        <v>43647</v>
      </c>
      <c r="D10" s="96">
        <v>43830</v>
      </c>
      <c r="E10" s="91" t="s">
        <v>21</v>
      </c>
      <c r="F10" s="91">
        <v>182697.68</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0" t="s">
        <v>84</v>
      </c>
      <c r="B4" s="171"/>
      <c r="C4" s="63"/>
      <c r="D4" s="64" t="s">
        <v>85</v>
      </c>
    </row>
    <row r="5" spans="1:4" ht="15" customHeight="1" x14ac:dyDescent="0.2">
      <c r="A5" s="173" t="s">
        <v>86</v>
      </c>
      <c r="B5" s="174"/>
      <c r="C5" s="65"/>
      <c r="D5" s="66" t="s">
        <v>87</v>
      </c>
    </row>
    <row r="6" spans="1:4" ht="15" customHeight="1" x14ac:dyDescent="0.2">
      <c r="A6" s="170" t="s">
        <v>88</v>
      </c>
      <c r="B6" s="171"/>
      <c r="C6" s="67"/>
      <c r="D6" s="64" t="s">
        <v>149</v>
      </c>
    </row>
    <row r="7" spans="1:4" ht="15" customHeight="1" x14ac:dyDescent="0.2">
      <c r="A7" s="170" t="s">
        <v>89</v>
      </c>
      <c r="B7" s="171"/>
      <c r="C7" s="67"/>
      <c r="D7" s="64" t="s">
        <v>153</v>
      </c>
    </row>
    <row r="8" spans="1:4" ht="15" customHeight="1" x14ac:dyDescent="0.2">
      <c r="A8" s="172" t="s">
        <v>90</v>
      </c>
      <c r="B8" s="172"/>
      <c r="C8" s="103"/>
      <c r="D8" s="68"/>
    </row>
    <row r="9" spans="1:4" ht="15" customHeight="1" x14ac:dyDescent="0.2">
      <c r="A9" s="69" t="s">
        <v>91</v>
      </c>
      <c r="B9" s="70"/>
      <c r="C9" s="71"/>
      <c r="D9" s="72"/>
    </row>
    <row r="10" spans="1:4" ht="30" customHeight="1" x14ac:dyDescent="0.2">
      <c r="A10" s="175" t="s">
        <v>92</v>
      </c>
      <c r="B10" s="176"/>
      <c r="C10" s="73"/>
      <c r="D10" s="74">
        <v>2.6674639099999999</v>
      </c>
    </row>
    <row r="11" spans="1:4" ht="66" customHeight="1" x14ac:dyDescent="0.2">
      <c r="A11" s="175" t="s">
        <v>93</v>
      </c>
      <c r="B11" s="176"/>
      <c r="C11" s="73"/>
      <c r="D11" s="74">
        <v>610.40250503000004</v>
      </c>
    </row>
    <row r="12" spans="1:4" ht="30" customHeight="1" x14ac:dyDescent="0.2">
      <c r="A12" s="175" t="s">
        <v>94</v>
      </c>
      <c r="B12" s="176"/>
      <c r="C12" s="73"/>
      <c r="D12" s="75">
        <v>477557.9400461184</v>
      </c>
    </row>
    <row r="13" spans="1:4" ht="30" customHeight="1" x14ac:dyDescent="0.2">
      <c r="A13" s="175" t="s">
        <v>95</v>
      </c>
      <c r="B13" s="176"/>
      <c r="C13" s="73"/>
      <c r="D13" s="76"/>
    </row>
    <row r="14" spans="1:4" ht="15" customHeight="1" x14ac:dyDescent="0.2">
      <c r="A14" s="177" t="s">
        <v>96</v>
      </c>
      <c r="B14" s="178"/>
      <c r="C14" s="73"/>
      <c r="D14" s="74">
        <v>661.67307047999998</v>
      </c>
    </row>
    <row r="15" spans="1:4" ht="15" customHeight="1" x14ac:dyDescent="0.2">
      <c r="A15" s="177" t="s">
        <v>97</v>
      </c>
      <c r="B15" s="178"/>
      <c r="C15" s="73"/>
      <c r="D15" s="74">
        <v>1260.61373508</v>
      </c>
    </row>
    <row r="16" spans="1:4" ht="15" customHeight="1" x14ac:dyDescent="0.2">
      <c r="A16" s="177" t="s">
        <v>98</v>
      </c>
      <c r="B16" s="178"/>
      <c r="C16" s="73"/>
      <c r="D16" s="74">
        <v>2391.3171157100001</v>
      </c>
    </row>
    <row r="17" spans="1:6" ht="15" customHeight="1" x14ac:dyDescent="0.2">
      <c r="A17" s="177" t="s">
        <v>99</v>
      </c>
      <c r="B17" s="178"/>
      <c r="C17" s="73"/>
      <c r="D17" s="74">
        <v>1663.31704152</v>
      </c>
    </row>
    <row r="18" spans="1:6" ht="52.5" customHeight="1" x14ac:dyDescent="0.2">
      <c r="A18" s="175" t="s">
        <v>100</v>
      </c>
      <c r="B18" s="176"/>
      <c r="C18" s="73"/>
      <c r="D18" s="74">
        <v>10.89202609</v>
      </c>
    </row>
    <row r="19" spans="1:6" ht="15" customHeight="1" x14ac:dyDescent="0.2">
      <c r="A19" s="69" t="s">
        <v>101</v>
      </c>
      <c r="B19" s="70"/>
      <c r="C19" s="77"/>
      <c r="D19" s="78"/>
    </row>
    <row r="20" spans="1:6" ht="30" customHeight="1" x14ac:dyDescent="0.2">
      <c r="A20" s="175" t="s">
        <v>102</v>
      </c>
      <c r="B20" s="176"/>
      <c r="C20" s="73"/>
      <c r="D20" s="79">
        <v>879.48099999999999</v>
      </c>
    </row>
    <row r="21" spans="1:6" ht="30" customHeight="1" x14ac:dyDescent="0.2">
      <c r="A21" s="175" t="s">
        <v>103</v>
      </c>
      <c r="B21" s="176"/>
      <c r="C21" s="80"/>
      <c r="D21" s="79">
        <v>1.3009999999999999</v>
      </c>
    </row>
    <row r="22" spans="1:6" ht="15" customHeight="1" x14ac:dyDescent="0.2">
      <c r="A22" s="69" t="s">
        <v>104</v>
      </c>
      <c r="B22" s="70"/>
      <c r="C22" s="77"/>
      <c r="D22" s="78"/>
    </row>
    <row r="23" spans="1:6" ht="15" customHeight="1" x14ac:dyDescent="0.25">
      <c r="A23" s="175" t="s">
        <v>105</v>
      </c>
      <c r="B23" s="176"/>
      <c r="C23" s="81"/>
      <c r="D23" s="76"/>
    </row>
    <row r="24" spans="1:6" ht="15" customHeight="1" x14ac:dyDescent="0.25">
      <c r="A24" s="177" t="s">
        <v>96</v>
      </c>
      <c r="B24" s="178"/>
      <c r="C24" s="81"/>
      <c r="D24" s="82">
        <v>0</v>
      </c>
    </row>
    <row r="25" spans="1:6" ht="15" customHeight="1" x14ac:dyDescent="0.25">
      <c r="A25" s="177" t="s">
        <v>97</v>
      </c>
      <c r="B25" s="178"/>
      <c r="C25" s="81"/>
      <c r="D25" s="82">
        <v>1.417271675366E-3</v>
      </c>
    </row>
    <row r="26" spans="1:6" ht="15" customHeight="1" x14ac:dyDescent="0.25">
      <c r="A26" s="177" t="s">
        <v>98</v>
      </c>
      <c r="B26" s="178"/>
      <c r="C26" s="81"/>
      <c r="D26" s="82">
        <v>3.8021632042310001E-3</v>
      </c>
    </row>
    <row r="27" spans="1:6" ht="15" customHeight="1" x14ac:dyDescent="0.25">
      <c r="A27" s="177" t="s">
        <v>99</v>
      </c>
      <c r="B27" s="178"/>
      <c r="C27" s="81"/>
      <c r="D27" s="82">
        <v>2.2668032672629999E-3</v>
      </c>
    </row>
    <row r="29" spans="1:6" x14ac:dyDescent="0.2">
      <c r="A29" s="58" t="s">
        <v>106</v>
      </c>
      <c r="B29" s="59"/>
      <c r="C29" s="59"/>
      <c r="D29" s="56"/>
      <c r="E29" s="56"/>
      <c r="F29" s="60"/>
    </row>
    <row r="30" spans="1:6" ht="280.5" customHeight="1" x14ac:dyDescent="0.2">
      <c r="A30" s="179" t="s">
        <v>7</v>
      </c>
      <c r="B30" s="179" t="s">
        <v>107</v>
      </c>
      <c r="C30" s="57" t="s">
        <v>108</v>
      </c>
      <c r="D30" s="57" t="s">
        <v>109</v>
      </c>
      <c r="E30" s="57" t="s">
        <v>110</v>
      </c>
      <c r="F30" s="57" t="s">
        <v>111</v>
      </c>
    </row>
    <row r="31" spans="1:6" x14ac:dyDescent="0.2">
      <c r="A31" s="180"/>
      <c r="B31" s="180"/>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154</v>
      </c>
      <c r="B33" s="83">
        <v>1</v>
      </c>
      <c r="C33" s="84">
        <v>597.81804385999999</v>
      </c>
      <c r="D33" s="84">
        <v>581.43865054000003</v>
      </c>
      <c r="E33" s="84">
        <v>120.0546025</v>
      </c>
      <c r="F33" s="84">
        <v>120.0546025</v>
      </c>
    </row>
    <row r="34" spans="1:6" ht="12.75" customHeight="1" x14ac:dyDescent="0.2">
      <c r="A34" s="83" t="s">
        <v>154</v>
      </c>
      <c r="B34" s="83">
        <v>2</v>
      </c>
      <c r="C34" s="84">
        <v>628.62737402000005</v>
      </c>
      <c r="D34" s="84">
        <v>612.13945791000003</v>
      </c>
      <c r="E34" s="84">
        <v>126.39366032</v>
      </c>
      <c r="F34" s="84">
        <v>126.39366032</v>
      </c>
    </row>
    <row r="35" spans="1:6" ht="12.75" customHeight="1" x14ac:dyDescent="0.2">
      <c r="A35" s="83" t="s">
        <v>154</v>
      </c>
      <c r="B35" s="83">
        <v>3</v>
      </c>
      <c r="C35" s="84">
        <v>651.00660336999999</v>
      </c>
      <c r="D35" s="84">
        <v>634.75378151999996</v>
      </c>
      <c r="E35" s="84">
        <v>131.0630328</v>
      </c>
      <c r="F35" s="84">
        <v>131.0630328</v>
      </c>
    </row>
    <row r="36" spans="1:6" ht="12.75" customHeight="1" x14ac:dyDescent="0.2">
      <c r="A36" s="83" t="s">
        <v>154</v>
      </c>
      <c r="B36" s="83">
        <v>4</v>
      </c>
      <c r="C36" s="84">
        <v>673.9012156</v>
      </c>
      <c r="D36" s="84">
        <v>658.31923072999996</v>
      </c>
      <c r="E36" s="84">
        <v>135.9287923</v>
      </c>
      <c r="F36" s="84">
        <v>135.9287923</v>
      </c>
    </row>
    <row r="37" spans="1:6" ht="12.75" customHeight="1" x14ac:dyDescent="0.2">
      <c r="A37" s="83" t="s">
        <v>154</v>
      </c>
      <c r="B37" s="83">
        <v>5</v>
      </c>
      <c r="C37" s="84">
        <v>678.91022548000001</v>
      </c>
      <c r="D37" s="84">
        <v>663.95553786000005</v>
      </c>
      <c r="E37" s="84">
        <v>137.09256875</v>
      </c>
      <c r="F37" s="84">
        <v>137.09256875</v>
      </c>
    </row>
    <row r="38" spans="1:6" ht="12.75" customHeight="1" x14ac:dyDescent="0.2">
      <c r="A38" s="83" t="s">
        <v>154</v>
      </c>
      <c r="B38" s="83">
        <v>6</v>
      </c>
      <c r="C38" s="84">
        <v>671.63700793999999</v>
      </c>
      <c r="D38" s="84">
        <v>655.36839094000004</v>
      </c>
      <c r="E38" s="84">
        <v>135.31950721000001</v>
      </c>
      <c r="F38" s="84">
        <v>135.31950721000001</v>
      </c>
    </row>
    <row r="39" spans="1:6" ht="12.75" customHeight="1" x14ac:dyDescent="0.2">
      <c r="A39" s="83" t="s">
        <v>154</v>
      </c>
      <c r="B39" s="83">
        <v>7</v>
      </c>
      <c r="C39" s="84">
        <v>655.19925114</v>
      </c>
      <c r="D39" s="84">
        <v>636.21933667999997</v>
      </c>
      <c r="E39" s="84">
        <v>131.36563848</v>
      </c>
      <c r="F39" s="84">
        <v>131.36563848</v>
      </c>
    </row>
    <row r="40" spans="1:6" ht="12.75" customHeight="1" x14ac:dyDescent="0.2">
      <c r="A40" s="83" t="s">
        <v>154</v>
      </c>
      <c r="B40" s="83">
        <v>8</v>
      </c>
      <c r="C40" s="84">
        <v>626.15644637000003</v>
      </c>
      <c r="D40" s="84">
        <v>603.83523403000004</v>
      </c>
      <c r="E40" s="84">
        <v>124.67901630999999</v>
      </c>
      <c r="F40" s="84">
        <v>124.67901630999999</v>
      </c>
    </row>
    <row r="41" spans="1:6" ht="12.75" customHeight="1" x14ac:dyDescent="0.2">
      <c r="A41" s="83" t="s">
        <v>154</v>
      </c>
      <c r="B41" s="83">
        <v>9</v>
      </c>
      <c r="C41" s="84">
        <v>583.16777581999997</v>
      </c>
      <c r="D41" s="84">
        <v>563.52736073999995</v>
      </c>
      <c r="E41" s="84">
        <v>116.35630557</v>
      </c>
      <c r="F41" s="84">
        <v>116.35630557</v>
      </c>
    </row>
    <row r="42" spans="1:6" ht="12.75" customHeight="1" x14ac:dyDescent="0.2">
      <c r="A42" s="83" t="s">
        <v>154</v>
      </c>
      <c r="B42" s="83">
        <v>10</v>
      </c>
      <c r="C42" s="84">
        <v>547.13661592999995</v>
      </c>
      <c r="D42" s="84">
        <v>529.09978508999995</v>
      </c>
      <c r="E42" s="84">
        <v>109.24775008</v>
      </c>
      <c r="F42" s="84">
        <v>109.24775008</v>
      </c>
    </row>
    <row r="43" spans="1:6" ht="12.75" customHeight="1" x14ac:dyDescent="0.2">
      <c r="A43" s="83" t="s">
        <v>154</v>
      </c>
      <c r="B43" s="83">
        <v>11</v>
      </c>
      <c r="C43" s="84">
        <v>544.21565842999996</v>
      </c>
      <c r="D43" s="84">
        <v>527.17612700999996</v>
      </c>
      <c r="E43" s="84">
        <v>108.85055597</v>
      </c>
      <c r="F43" s="84">
        <v>108.85055597</v>
      </c>
    </row>
    <row r="44" spans="1:6" ht="12.75" customHeight="1" x14ac:dyDescent="0.2">
      <c r="A44" s="83" t="s">
        <v>154</v>
      </c>
      <c r="B44" s="83">
        <v>12</v>
      </c>
      <c r="C44" s="84">
        <v>539.96283549999998</v>
      </c>
      <c r="D44" s="84">
        <v>528.42956415000003</v>
      </c>
      <c r="E44" s="84">
        <v>109.10936384</v>
      </c>
      <c r="F44" s="84">
        <v>109.10936384</v>
      </c>
    </row>
    <row r="45" spans="1:6" ht="12.75" customHeight="1" x14ac:dyDescent="0.2">
      <c r="A45" s="83" t="s">
        <v>154</v>
      </c>
      <c r="B45" s="83">
        <v>13</v>
      </c>
      <c r="C45" s="84">
        <v>559.73813083000005</v>
      </c>
      <c r="D45" s="84">
        <v>540.61704942999995</v>
      </c>
      <c r="E45" s="84">
        <v>111.62581797999999</v>
      </c>
      <c r="F45" s="84">
        <v>111.62581797999999</v>
      </c>
    </row>
    <row r="46" spans="1:6" ht="12.75" customHeight="1" x14ac:dyDescent="0.2">
      <c r="A46" s="83" t="s">
        <v>154</v>
      </c>
      <c r="B46" s="83">
        <v>14</v>
      </c>
      <c r="C46" s="84">
        <v>559.88627097000006</v>
      </c>
      <c r="D46" s="84">
        <v>543.89567262000003</v>
      </c>
      <c r="E46" s="84">
        <v>112.3027833</v>
      </c>
      <c r="F46" s="84">
        <v>112.3027833</v>
      </c>
    </row>
    <row r="47" spans="1:6" ht="12.75" customHeight="1" x14ac:dyDescent="0.2">
      <c r="A47" s="83" t="s">
        <v>154</v>
      </c>
      <c r="B47" s="83">
        <v>15</v>
      </c>
      <c r="C47" s="84">
        <v>565.77990738999995</v>
      </c>
      <c r="D47" s="84">
        <v>550.72637923000002</v>
      </c>
      <c r="E47" s="84">
        <v>113.71317762</v>
      </c>
      <c r="F47" s="84">
        <v>113.71317762</v>
      </c>
    </row>
    <row r="48" spans="1:6" ht="12.75" customHeight="1" x14ac:dyDescent="0.2">
      <c r="A48" s="83" t="s">
        <v>154</v>
      </c>
      <c r="B48" s="83">
        <v>16</v>
      </c>
      <c r="C48" s="84">
        <v>572.15199454000003</v>
      </c>
      <c r="D48" s="84">
        <v>556.02420525000002</v>
      </c>
      <c r="E48" s="84">
        <v>114.80706499</v>
      </c>
      <c r="F48" s="84">
        <v>114.80706499</v>
      </c>
    </row>
    <row r="49" spans="1:6" ht="12.75" customHeight="1" x14ac:dyDescent="0.2">
      <c r="A49" s="83" t="s">
        <v>154</v>
      </c>
      <c r="B49" s="83">
        <v>17</v>
      </c>
      <c r="C49" s="84">
        <v>535.21515986999998</v>
      </c>
      <c r="D49" s="84">
        <v>517.02548342</v>
      </c>
      <c r="E49" s="84">
        <v>106.75466591999999</v>
      </c>
      <c r="F49" s="84">
        <v>106.75466591999999</v>
      </c>
    </row>
    <row r="50" spans="1:6" ht="12.75" customHeight="1" x14ac:dyDescent="0.2">
      <c r="A50" s="83" t="s">
        <v>154</v>
      </c>
      <c r="B50" s="83">
        <v>18</v>
      </c>
      <c r="C50" s="84">
        <v>500.97735749999998</v>
      </c>
      <c r="D50" s="84">
        <v>484.50432998999997</v>
      </c>
      <c r="E50" s="84">
        <v>100.03974571000001</v>
      </c>
      <c r="F50" s="84">
        <v>100.03974571000001</v>
      </c>
    </row>
    <row r="51" spans="1:6" ht="12.75" customHeight="1" x14ac:dyDescent="0.2">
      <c r="A51" s="83" t="s">
        <v>154</v>
      </c>
      <c r="B51" s="83">
        <v>19</v>
      </c>
      <c r="C51" s="84">
        <v>504.05657585</v>
      </c>
      <c r="D51" s="84">
        <v>489.28496235</v>
      </c>
      <c r="E51" s="84">
        <v>101.02684369000001</v>
      </c>
      <c r="F51" s="84">
        <v>101.02684369000001</v>
      </c>
    </row>
    <row r="52" spans="1:6" ht="12.75" customHeight="1" x14ac:dyDescent="0.2">
      <c r="A52" s="83" t="s">
        <v>154</v>
      </c>
      <c r="B52" s="83">
        <v>20</v>
      </c>
      <c r="C52" s="84">
        <v>507.45203108999999</v>
      </c>
      <c r="D52" s="84">
        <v>493.41331799</v>
      </c>
      <c r="E52" s="84">
        <v>101.87926053</v>
      </c>
      <c r="F52" s="84">
        <v>101.87926053</v>
      </c>
    </row>
    <row r="53" spans="1:6" ht="12.75" customHeight="1" x14ac:dyDescent="0.2">
      <c r="A53" s="83" t="s">
        <v>154</v>
      </c>
      <c r="B53" s="83">
        <v>21</v>
      </c>
      <c r="C53" s="84">
        <v>538.83891854000001</v>
      </c>
      <c r="D53" s="84">
        <v>523.25337588000002</v>
      </c>
      <c r="E53" s="84">
        <v>108.04059205</v>
      </c>
      <c r="F53" s="84">
        <v>108.04059205</v>
      </c>
    </row>
    <row r="54" spans="1:6" ht="12.75" customHeight="1" x14ac:dyDescent="0.2">
      <c r="A54" s="83" t="s">
        <v>154</v>
      </c>
      <c r="B54" s="83">
        <v>22</v>
      </c>
      <c r="C54" s="84">
        <v>525.05436356999996</v>
      </c>
      <c r="D54" s="84">
        <v>510.18534241999998</v>
      </c>
      <c r="E54" s="84">
        <v>105.34232360999999</v>
      </c>
      <c r="F54" s="84">
        <v>105.34232360999999</v>
      </c>
    </row>
    <row r="55" spans="1:6" ht="12.75" customHeight="1" x14ac:dyDescent="0.2">
      <c r="A55" s="83" t="s">
        <v>154</v>
      </c>
      <c r="B55" s="83">
        <v>23</v>
      </c>
      <c r="C55" s="84">
        <v>495.64553258000001</v>
      </c>
      <c r="D55" s="84">
        <v>480.59199438000002</v>
      </c>
      <c r="E55" s="84">
        <v>99.231932369999996</v>
      </c>
      <c r="F55" s="84">
        <v>99.231932369999996</v>
      </c>
    </row>
    <row r="56" spans="1:6" ht="12.75" customHeight="1" x14ac:dyDescent="0.2">
      <c r="A56" s="83" t="s">
        <v>154</v>
      </c>
      <c r="B56" s="83">
        <v>24</v>
      </c>
      <c r="C56" s="84">
        <v>537.65013494000004</v>
      </c>
      <c r="D56" s="84">
        <v>522.12084252</v>
      </c>
      <c r="E56" s="84">
        <v>107.80674822</v>
      </c>
      <c r="F56" s="84">
        <v>107.80674822</v>
      </c>
    </row>
    <row r="57" spans="1:6" ht="12.75" customHeight="1" x14ac:dyDescent="0.2">
      <c r="A57" s="83" t="s">
        <v>155</v>
      </c>
      <c r="B57" s="83">
        <v>1</v>
      </c>
      <c r="C57" s="84">
        <v>632.17908439999997</v>
      </c>
      <c r="D57" s="84">
        <v>611.51046085999997</v>
      </c>
      <c r="E57" s="84">
        <v>126.26378593</v>
      </c>
      <c r="F57" s="84">
        <v>126.26378593</v>
      </c>
    </row>
    <row r="58" spans="1:6" ht="12.75" customHeight="1" x14ac:dyDescent="0.2">
      <c r="A58" s="83" t="s">
        <v>155</v>
      </c>
      <c r="B58" s="83">
        <v>2</v>
      </c>
      <c r="C58" s="84">
        <v>640.14679717000001</v>
      </c>
      <c r="D58" s="84">
        <v>620.73514837000005</v>
      </c>
      <c r="E58" s="84">
        <v>128.16848591999999</v>
      </c>
      <c r="F58" s="84">
        <v>128.16848591999999</v>
      </c>
    </row>
    <row r="59" spans="1:6" ht="12.75" customHeight="1" x14ac:dyDescent="0.2">
      <c r="A59" s="83" t="s">
        <v>155</v>
      </c>
      <c r="B59" s="83">
        <v>3</v>
      </c>
      <c r="C59" s="84">
        <v>652.71257911999999</v>
      </c>
      <c r="D59" s="84">
        <v>634.57341501999997</v>
      </c>
      <c r="E59" s="84">
        <v>131.02579098000001</v>
      </c>
      <c r="F59" s="84">
        <v>131.02579098000001</v>
      </c>
    </row>
    <row r="60" spans="1:6" ht="12.75" customHeight="1" x14ac:dyDescent="0.2">
      <c r="A60" s="83" t="s">
        <v>155</v>
      </c>
      <c r="B60" s="83">
        <v>4</v>
      </c>
      <c r="C60" s="84">
        <v>655.86901046000003</v>
      </c>
      <c r="D60" s="84">
        <v>638.00295142000004</v>
      </c>
      <c r="E60" s="84">
        <v>131.73391665</v>
      </c>
      <c r="F60" s="84">
        <v>131.73391665</v>
      </c>
    </row>
    <row r="61" spans="1:6" ht="12.75" customHeight="1" x14ac:dyDescent="0.2">
      <c r="A61" s="83" t="s">
        <v>155</v>
      </c>
      <c r="B61" s="83">
        <v>5</v>
      </c>
      <c r="C61" s="84">
        <v>675.97533434000002</v>
      </c>
      <c r="D61" s="84">
        <v>664.43681422999998</v>
      </c>
      <c r="E61" s="84">
        <v>137.19194199</v>
      </c>
      <c r="F61" s="84">
        <v>137.19194199</v>
      </c>
    </row>
    <row r="62" spans="1:6" ht="12.75" customHeight="1" x14ac:dyDescent="0.2">
      <c r="A62" s="83" t="s">
        <v>155</v>
      </c>
      <c r="B62" s="83">
        <v>6</v>
      </c>
      <c r="C62" s="84">
        <v>653.24696820999998</v>
      </c>
      <c r="D62" s="84">
        <v>636.55555097000001</v>
      </c>
      <c r="E62" s="84">
        <v>131.43505952000001</v>
      </c>
      <c r="F62" s="84">
        <v>131.43505952000001</v>
      </c>
    </row>
    <row r="63" spans="1:6" ht="12.75" customHeight="1" x14ac:dyDescent="0.2">
      <c r="A63" s="83" t="s">
        <v>155</v>
      </c>
      <c r="B63" s="83">
        <v>7</v>
      </c>
      <c r="C63" s="84">
        <v>650.76071460000003</v>
      </c>
      <c r="D63" s="84">
        <v>632.26934537</v>
      </c>
      <c r="E63" s="84">
        <v>130.55005005000001</v>
      </c>
      <c r="F63" s="84">
        <v>130.55005005000001</v>
      </c>
    </row>
    <row r="64" spans="1:6" ht="12.75" customHeight="1" x14ac:dyDescent="0.2">
      <c r="A64" s="83" t="s">
        <v>155</v>
      </c>
      <c r="B64" s="83">
        <v>8</v>
      </c>
      <c r="C64" s="84">
        <v>656.96530641000004</v>
      </c>
      <c r="D64" s="84">
        <v>636.15552968999998</v>
      </c>
      <c r="E64" s="84">
        <v>131.35246370999999</v>
      </c>
      <c r="F64" s="84">
        <v>131.35246370999999</v>
      </c>
    </row>
    <row r="65" spans="1:6" ht="12.75" customHeight="1" x14ac:dyDescent="0.2">
      <c r="A65" s="83" t="s">
        <v>155</v>
      </c>
      <c r="B65" s="83">
        <v>9</v>
      </c>
      <c r="C65" s="84">
        <v>634.87879683000006</v>
      </c>
      <c r="D65" s="84">
        <v>618.38644642999998</v>
      </c>
      <c r="E65" s="84">
        <v>127.68352937</v>
      </c>
      <c r="F65" s="84">
        <v>127.68352937</v>
      </c>
    </row>
    <row r="66" spans="1:6" ht="12.75" customHeight="1" x14ac:dyDescent="0.2">
      <c r="A66" s="83" t="s">
        <v>155</v>
      </c>
      <c r="B66" s="83">
        <v>10</v>
      </c>
      <c r="C66" s="84">
        <v>593.93821080999999</v>
      </c>
      <c r="D66" s="84">
        <v>581.52812453000001</v>
      </c>
      <c r="E66" s="84">
        <v>120.07307695999999</v>
      </c>
      <c r="F66" s="84">
        <v>120.07307695999999</v>
      </c>
    </row>
    <row r="67" spans="1:6" ht="12.75" customHeight="1" x14ac:dyDescent="0.2">
      <c r="A67" s="83" t="s">
        <v>155</v>
      </c>
      <c r="B67" s="83">
        <v>11</v>
      </c>
      <c r="C67" s="84">
        <v>596.74541015</v>
      </c>
      <c r="D67" s="84">
        <v>580.89368075000004</v>
      </c>
      <c r="E67" s="84">
        <v>119.94207793</v>
      </c>
      <c r="F67" s="84">
        <v>119.94207793</v>
      </c>
    </row>
    <row r="68" spans="1:6" ht="12.75" customHeight="1" x14ac:dyDescent="0.2">
      <c r="A68" s="83" t="s">
        <v>155</v>
      </c>
      <c r="B68" s="83">
        <v>12</v>
      </c>
      <c r="C68" s="84">
        <v>601.42186028000003</v>
      </c>
      <c r="D68" s="84">
        <v>584.90532739000002</v>
      </c>
      <c r="E68" s="84">
        <v>120.77039687</v>
      </c>
      <c r="F68" s="84">
        <v>120.77039687</v>
      </c>
    </row>
    <row r="69" spans="1:6" ht="12.75" customHeight="1" x14ac:dyDescent="0.2">
      <c r="A69" s="83" t="s">
        <v>155</v>
      </c>
      <c r="B69" s="83">
        <v>13</v>
      </c>
      <c r="C69" s="84">
        <v>607.02534619000005</v>
      </c>
      <c r="D69" s="84">
        <v>593.16777791000004</v>
      </c>
      <c r="E69" s="84">
        <v>122.47641557</v>
      </c>
      <c r="F69" s="84">
        <v>122.47641557</v>
      </c>
    </row>
    <row r="70" spans="1:6" ht="12.75" customHeight="1" x14ac:dyDescent="0.2">
      <c r="A70" s="83" t="s">
        <v>155</v>
      </c>
      <c r="B70" s="83">
        <v>14</v>
      </c>
      <c r="C70" s="84">
        <v>600.67513391</v>
      </c>
      <c r="D70" s="84">
        <v>585.72185687000001</v>
      </c>
      <c r="E70" s="84">
        <v>120.93899268</v>
      </c>
      <c r="F70" s="84">
        <v>120.93899268</v>
      </c>
    </row>
    <row r="71" spans="1:6" ht="12.75" customHeight="1" x14ac:dyDescent="0.2">
      <c r="A71" s="83" t="s">
        <v>155</v>
      </c>
      <c r="B71" s="83">
        <v>15</v>
      </c>
      <c r="C71" s="84">
        <v>600.18858680999995</v>
      </c>
      <c r="D71" s="84">
        <v>585.77815170999997</v>
      </c>
      <c r="E71" s="84">
        <v>120.95061635</v>
      </c>
      <c r="F71" s="84">
        <v>120.95061635</v>
      </c>
    </row>
    <row r="72" spans="1:6" ht="12.75" customHeight="1" x14ac:dyDescent="0.2">
      <c r="A72" s="83" t="s">
        <v>155</v>
      </c>
      <c r="B72" s="83">
        <v>16</v>
      </c>
      <c r="C72" s="84">
        <v>604.85055844999999</v>
      </c>
      <c r="D72" s="84">
        <v>589.91992382000001</v>
      </c>
      <c r="E72" s="84">
        <v>121.8058034</v>
      </c>
      <c r="F72" s="84">
        <v>121.8058034</v>
      </c>
    </row>
    <row r="73" spans="1:6" ht="12.75" customHeight="1" x14ac:dyDescent="0.2">
      <c r="A73" s="83" t="s">
        <v>155</v>
      </c>
      <c r="B73" s="83">
        <v>17</v>
      </c>
      <c r="C73" s="84">
        <v>573.67964328999994</v>
      </c>
      <c r="D73" s="84">
        <v>556.47842548000006</v>
      </c>
      <c r="E73" s="84">
        <v>114.90085172000001</v>
      </c>
      <c r="F73" s="84">
        <v>114.90085172000001</v>
      </c>
    </row>
    <row r="74" spans="1:6" ht="12.75" customHeight="1" x14ac:dyDescent="0.2">
      <c r="A74" s="83" t="s">
        <v>155</v>
      </c>
      <c r="B74" s="83">
        <v>18</v>
      </c>
      <c r="C74" s="84">
        <v>534.37822305999998</v>
      </c>
      <c r="D74" s="84">
        <v>519.4062983</v>
      </c>
      <c r="E74" s="84">
        <v>107.2462531</v>
      </c>
      <c r="F74" s="84">
        <v>107.2462531</v>
      </c>
    </row>
    <row r="75" spans="1:6" ht="12.75" customHeight="1" x14ac:dyDescent="0.2">
      <c r="A75" s="83" t="s">
        <v>155</v>
      </c>
      <c r="B75" s="83">
        <v>19</v>
      </c>
      <c r="C75" s="84">
        <v>534.92889515000002</v>
      </c>
      <c r="D75" s="84">
        <v>519.61312823000003</v>
      </c>
      <c r="E75" s="84">
        <v>107.28895903999999</v>
      </c>
      <c r="F75" s="84">
        <v>107.28895903999999</v>
      </c>
    </row>
    <row r="76" spans="1:6" ht="12.75" customHeight="1" x14ac:dyDescent="0.2">
      <c r="A76" s="83" t="s">
        <v>155</v>
      </c>
      <c r="B76" s="83">
        <v>20</v>
      </c>
      <c r="C76" s="84">
        <v>534.96588589999999</v>
      </c>
      <c r="D76" s="84">
        <v>519.27279011999997</v>
      </c>
      <c r="E76" s="84">
        <v>107.21868652000001</v>
      </c>
      <c r="F76" s="84">
        <v>107.21868652000001</v>
      </c>
    </row>
    <row r="77" spans="1:6" ht="12.75" customHeight="1" x14ac:dyDescent="0.2">
      <c r="A77" s="83" t="s">
        <v>155</v>
      </c>
      <c r="B77" s="83">
        <v>21</v>
      </c>
      <c r="C77" s="84">
        <v>554.07879084000001</v>
      </c>
      <c r="D77" s="84">
        <v>535.44361051999999</v>
      </c>
      <c r="E77" s="84">
        <v>110.55761388000001</v>
      </c>
      <c r="F77" s="84">
        <v>110.55761388000001</v>
      </c>
    </row>
    <row r="78" spans="1:6" ht="12.75" customHeight="1" x14ac:dyDescent="0.2">
      <c r="A78" s="83" t="s">
        <v>155</v>
      </c>
      <c r="B78" s="83">
        <v>22</v>
      </c>
      <c r="C78" s="84">
        <v>537.90473044999999</v>
      </c>
      <c r="D78" s="84">
        <v>522.03942088999997</v>
      </c>
      <c r="E78" s="84">
        <v>107.7899364</v>
      </c>
      <c r="F78" s="84">
        <v>107.7899364</v>
      </c>
    </row>
    <row r="79" spans="1:6" ht="12.75" customHeight="1" x14ac:dyDescent="0.2">
      <c r="A79" s="83" t="s">
        <v>155</v>
      </c>
      <c r="B79" s="83">
        <v>23</v>
      </c>
      <c r="C79" s="84">
        <v>559.63221406000002</v>
      </c>
      <c r="D79" s="84">
        <v>543.40421015000004</v>
      </c>
      <c r="E79" s="84">
        <v>112.20130684999999</v>
      </c>
      <c r="F79" s="84">
        <v>112.20130684999999</v>
      </c>
    </row>
    <row r="80" spans="1:6" ht="12.75" customHeight="1" x14ac:dyDescent="0.2">
      <c r="A80" s="83" t="s">
        <v>155</v>
      </c>
      <c r="B80" s="83">
        <v>24</v>
      </c>
      <c r="C80" s="84">
        <v>609.94211962999998</v>
      </c>
      <c r="D80" s="84">
        <v>593.87270502000001</v>
      </c>
      <c r="E80" s="84">
        <v>122.62196788999999</v>
      </c>
      <c r="F80" s="84">
        <v>122.62196788999999</v>
      </c>
    </row>
    <row r="81" spans="1:6" ht="12.75" customHeight="1" x14ac:dyDescent="0.2">
      <c r="A81" s="83" t="s">
        <v>156</v>
      </c>
      <c r="B81" s="83">
        <v>1</v>
      </c>
      <c r="C81" s="84">
        <v>676.99995096999999</v>
      </c>
      <c r="D81" s="84">
        <v>656.50394310000001</v>
      </c>
      <c r="E81" s="84">
        <v>135.55397436000001</v>
      </c>
      <c r="F81" s="84">
        <v>135.55397436000001</v>
      </c>
    </row>
    <row r="82" spans="1:6" ht="12.75" customHeight="1" x14ac:dyDescent="0.2">
      <c r="A82" s="83" t="s">
        <v>156</v>
      </c>
      <c r="B82" s="83">
        <v>2</v>
      </c>
      <c r="C82" s="84">
        <v>687.97989643999995</v>
      </c>
      <c r="D82" s="84">
        <v>670.30974237999999</v>
      </c>
      <c r="E82" s="84">
        <v>138.40457560999999</v>
      </c>
      <c r="F82" s="84">
        <v>138.40457560999999</v>
      </c>
    </row>
    <row r="83" spans="1:6" ht="12.75" customHeight="1" x14ac:dyDescent="0.2">
      <c r="A83" s="83" t="s">
        <v>156</v>
      </c>
      <c r="B83" s="83">
        <v>3</v>
      </c>
      <c r="C83" s="84">
        <v>680.42504853000003</v>
      </c>
      <c r="D83" s="84">
        <v>662.09813237000003</v>
      </c>
      <c r="E83" s="84">
        <v>136.70905438</v>
      </c>
      <c r="F83" s="84">
        <v>136.70905438</v>
      </c>
    </row>
    <row r="84" spans="1:6" ht="12.75" customHeight="1" x14ac:dyDescent="0.2">
      <c r="A84" s="83" t="s">
        <v>156</v>
      </c>
      <c r="B84" s="83">
        <v>4</v>
      </c>
      <c r="C84" s="84">
        <v>670.49340443000006</v>
      </c>
      <c r="D84" s="84">
        <v>652.94148064000001</v>
      </c>
      <c r="E84" s="84">
        <v>134.81840231999999</v>
      </c>
      <c r="F84" s="84">
        <v>134.81840231999999</v>
      </c>
    </row>
    <row r="85" spans="1:6" ht="12.75" customHeight="1" x14ac:dyDescent="0.2">
      <c r="A85" s="83" t="s">
        <v>156</v>
      </c>
      <c r="B85" s="83">
        <v>5</v>
      </c>
      <c r="C85" s="84">
        <v>672.39202211999998</v>
      </c>
      <c r="D85" s="84">
        <v>654.26850467999998</v>
      </c>
      <c r="E85" s="84">
        <v>135.0924043</v>
      </c>
      <c r="F85" s="84">
        <v>135.0924043</v>
      </c>
    </row>
    <row r="86" spans="1:6" ht="12.75" customHeight="1" x14ac:dyDescent="0.2">
      <c r="A86" s="83" t="s">
        <v>156</v>
      </c>
      <c r="B86" s="83">
        <v>6</v>
      </c>
      <c r="C86" s="84">
        <v>672.16275588999997</v>
      </c>
      <c r="D86" s="84">
        <v>655.98036062000006</v>
      </c>
      <c r="E86" s="84">
        <v>135.44586580999999</v>
      </c>
      <c r="F86" s="84">
        <v>135.44586580999999</v>
      </c>
    </row>
    <row r="87" spans="1:6" ht="12.75" customHeight="1" x14ac:dyDescent="0.2">
      <c r="A87" s="83" t="s">
        <v>156</v>
      </c>
      <c r="B87" s="83">
        <v>7</v>
      </c>
      <c r="C87" s="84">
        <v>666.64412053000001</v>
      </c>
      <c r="D87" s="84">
        <v>653.06713353999999</v>
      </c>
      <c r="E87" s="84">
        <v>134.84434694999999</v>
      </c>
      <c r="F87" s="84">
        <v>134.84434694999999</v>
      </c>
    </row>
    <row r="88" spans="1:6" ht="12.75" customHeight="1" x14ac:dyDescent="0.2">
      <c r="A88" s="83" t="s">
        <v>156</v>
      </c>
      <c r="B88" s="83">
        <v>8</v>
      </c>
      <c r="C88" s="84">
        <v>658.75245784000003</v>
      </c>
      <c r="D88" s="84">
        <v>640.47722965000003</v>
      </c>
      <c r="E88" s="84">
        <v>132.24480199999999</v>
      </c>
      <c r="F88" s="84">
        <v>132.24480199999999</v>
      </c>
    </row>
    <row r="89" spans="1:6" ht="12.75" customHeight="1" x14ac:dyDescent="0.2">
      <c r="A89" s="83" t="s">
        <v>156</v>
      </c>
      <c r="B89" s="83">
        <v>9</v>
      </c>
      <c r="C89" s="84">
        <v>610.97432527000001</v>
      </c>
      <c r="D89" s="84">
        <v>595.35543359999997</v>
      </c>
      <c r="E89" s="84">
        <v>122.92811952</v>
      </c>
      <c r="F89" s="84">
        <v>122.92811952</v>
      </c>
    </row>
    <row r="90" spans="1:6" ht="12.75" customHeight="1" x14ac:dyDescent="0.2">
      <c r="A90" s="83" t="s">
        <v>156</v>
      </c>
      <c r="B90" s="83">
        <v>10</v>
      </c>
      <c r="C90" s="84">
        <v>613.83106237000004</v>
      </c>
      <c r="D90" s="84">
        <v>598.45038638999995</v>
      </c>
      <c r="E90" s="84">
        <v>123.56716084</v>
      </c>
      <c r="F90" s="84">
        <v>123.56716084</v>
      </c>
    </row>
    <row r="91" spans="1:6" ht="12.75" customHeight="1" x14ac:dyDescent="0.2">
      <c r="A91" s="83" t="s">
        <v>156</v>
      </c>
      <c r="B91" s="83">
        <v>11</v>
      </c>
      <c r="C91" s="84">
        <v>616.55268914999999</v>
      </c>
      <c r="D91" s="84">
        <v>600.54868681000005</v>
      </c>
      <c r="E91" s="84">
        <v>124.00041485</v>
      </c>
      <c r="F91" s="84">
        <v>124.00041485</v>
      </c>
    </row>
    <row r="92" spans="1:6" ht="12.75" customHeight="1" x14ac:dyDescent="0.2">
      <c r="A92" s="83" t="s">
        <v>156</v>
      </c>
      <c r="B92" s="83">
        <v>12</v>
      </c>
      <c r="C92" s="84">
        <v>612.66380320999997</v>
      </c>
      <c r="D92" s="84">
        <v>595.19863329999998</v>
      </c>
      <c r="E92" s="84">
        <v>122.89574362</v>
      </c>
      <c r="F92" s="84">
        <v>122.89574362</v>
      </c>
    </row>
    <row r="93" spans="1:6" ht="12.75" customHeight="1" x14ac:dyDescent="0.2">
      <c r="A93" s="83" t="s">
        <v>156</v>
      </c>
      <c r="B93" s="83">
        <v>13</v>
      </c>
      <c r="C93" s="84">
        <v>609.91561307999996</v>
      </c>
      <c r="D93" s="84">
        <v>593.62811680000004</v>
      </c>
      <c r="E93" s="84">
        <v>122.57146566999999</v>
      </c>
      <c r="F93" s="84">
        <v>122.57146566999999</v>
      </c>
    </row>
    <row r="94" spans="1:6" ht="12.75" customHeight="1" x14ac:dyDescent="0.2">
      <c r="A94" s="83" t="s">
        <v>156</v>
      </c>
      <c r="B94" s="83">
        <v>14</v>
      </c>
      <c r="C94" s="84">
        <v>610.11844522000001</v>
      </c>
      <c r="D94" s="84">
        <v>593.54793775999997</v>
      </c>
      <c r="E94" s="84">
        <v>122.55491042</v>
      </c>
      <c r="F94" s="84">
        <v>122.55491042</v>
      </c>
    </row>
    <row r="95" spans="1:6" ht="12.75" customHeight="1" x14ac:dyDescent="0.2">
      <c r="A95" s="83" t="s">
        <v>156</v>
      </c>
      <c r="B95" s="83">
        <v>15</v>
      </c>
      <c r="C95" s="84">
        <v>613.65241190999996</v>
      </c>
      <c r="D95" s="84">
        <v>598.14801843999999</v>
      </c>
      <c r="E95" s="84">
        <v>123.50472834999999</v>
      </c>
      <c r="F95" s="84">
        <v>123.50472834999999</v>
      </c>
    </row>
    <row r="96" spans="1:6" ht="12.75" customHeight="1" x14ac:dyDescent="0.2">
      <c r="A96" s="83" t="s">
        <v>156</v>
      </c>
      <c r="B96" s="83">
        <v>16</v>
      </c>
      <c r="C96" s="84">
        <v>615.77670929999999</v>
      </c>
      <c r="D96" s="84">
        <v>597.66020136999998</v>
      </c>
      <c r="E96" s="84">
        <v>123.40400459999999</v>
      </c>
      <c r="F96" s="84">
        <v>123.40400459999999</v>
      </c>
    </row>
    <row r="97" spans="1:6" ht="12.75" customHeight="1" x14ac:dyDescent="0.2">
      <c r="A97" s="83" t="s">
        <v>156</v>
      </c>
      <c r="B97" s="83">
        <v>17</v>
      </c>
      <c r="C97" s="84">
        <v>572.44318022000004</v>
      </c>
      <c r="D97" s="84">
        <v>555.15354487000002</v>
      </c>
      <c r="E97" s="84">
        <v>114.62729231</v>
      </c>
      <c r="F97" s="84">
        <v>114.62729231</v>
      </c>
    </row>
    <row r="98" spans="1:6" ht="12.75" customHeight="1" x14ac:dyDescent="0.2">
      <c r="A98" s="83" t="s">
        <v>156</v>
      </c>
      <c r="B98" s="83">
        <v>18</v>
      </c>
      <c r="C98" s="84">
        <v>537.52167283000006</v>
      </c>
      <c r="D98" s="84">
        <v>520.35852263000004</v>
      </c>
      <c r="E98" s="84">
        <v>107.44286699</v>
      </c>
      <c r="F98" s="84">
        <v>107.44286699</v>
      </c>
    </row>
    <row r="99" spans="1:6" ht="12.75" customHeight="1" x14ac:dyDescent="0.2">
      <c r="A99" s="83" t="s">
        <v>156</v>
      </c>
      <c r="B99" s="83">
        <v>19</v>
      </c>
      <c r="C99" s="84">
        <v>546.68067198000006</v>
      </c>
      <c r="D99" s="84">
        <v>531.89655412000002</v>
      </c>
      <c r="E99" s="84">
        <v>109.82522286</v>
      </c>
      <c r="F99" s="84">
        <v>109.82522286</v>
      </c>
    </row>
    <row r="100" spans="1:6" ht="12.75" customHeight="1" x14ac:dyDescent="0.2">
      <c r="A100" s="83" t="s">
        <v>156</v>
      </c>
      <c r="B100" s="83">
        <v>20</v>
      </c>
      <c r="C100" s="84">
        <v>548.86088359999997</v>
      </c>
      <c r="D100" s="84">
        <v>535.93916163999995</v>
      </c>
      <c r="E100" s="84">
        <v>110.65993455</v>
      </c>
      <c r="F100" s="84">
        <v>110.65993455</v>
      </c>
    </row>
    <row r="101" spans="1:6" ht="12.75" customHeight="1" x14ac:dyDescent="0.2">
      <c r="A101" s="83" t="s">
        <v>156</v>
      </c>
      <c r="B101" s="83">
        <v>21</v>
      </c>
      <c r="C101" s="84">
        <v>571.38112846000001</v>
      </c>
      <c r="D101" s="84">
        <v>554.12050227999998</v>
      </c>
      <c r="E101" s="84">
        <v>114.41399118</v>
      </c>
      <c r="F101" s="84">
        <v>114.41399118</v>
      </c>
    </row>
    <row r="102" spans="1:6" ht="12.75" customHeight="1" x14ac:dyDescent="0.2">
      <c r="A102" s="83" t="s">
        <v>156</v>
      </c>
      <c r="B102" s="83">
        <v>22</v>
      </c>
      <c r="C102" s="84">
        <v>557.44563174999996</v>
      </c>
      <c r="D102" s="84">
        <v>540.22173094000004</v>
      </c>
      <c r="E102" s="84">
        <v>111.5441932</v>
      </c>
      <c r="F102" s="84">
        <v>111.5441932</v>
      </c>
    </row>
    <row r="103" spans="1:6" ht="12.75" customHeight="1" x14ac:dyDescent="0.2">
      <c r="A103" s="83" t="s">
        <v>156</v>
      </c>
      <c r="B103" s="83">
        <v>23</v>
      </c>
      <c r="C103" s="84">
        <v>526.35484386999997</v>
      </c>
      <c r="D103" s="84">
        <v>515.39145199999996</v>
      </c>
      <c r="E103" s="84">
        <v>106.41727349999999</v>
      </c>
      <c r="F103" s="84">
        <v>106.41727349999999</v>
      </c>
    </row>
    <row r="104" spans="1:6" ht="12.75" customHeight="1" x14ac:dyDescent="0.2">
      <c r="A104" s="83" t="s">
        <v>156</v>
      </c>
      <c r="B104" s="83">
        <v>24</v>
      </c>
      <c r="C104" s="84">
        <v>607.37512420999997</v>
      </c>
      <c r="D104" s="84">
        <v>589.21010537999996</v>
      </c>
      <c r="E104" s="84">
        <v>121.65924113</v>
      </c>
      <c r="F104" s="84">
        <v>121.65924113</v>
      </c>
    </row>
    <row r="105" spans="1:6" ht="12.75" customHeight="1" x14ac:dyDescent="0.2">
      <c r="A105" s="83" t="s">
        <v>157</v>
      </c>
      <c r="B105" s="83">
        <v>1</v>
      </c>
      <c r="C105" s="84">
        <v>671.05694964999998</v>
      </c>
      <c r="D105" s="84">
        <v>654.15726090999999</v>
      </c>
      <c r="E105" s="84">
        <v>135.06943484999999</v>
      </c>
      <c r="F105" s="84">
        <v>135.06943484999999</v>
      </c>
    </row>
    <row r="106" spans="1:6" ht="12.75" customHeight="1" x14ac:dyDescent="0.2">
      <c r="A106" s="83" t="s">
        <v>157</v>
      </c>
      <c r="B106" s="83">
        <v>2</v>
      </c>
      <c r="C106" s="84">
        <v>673.49828818000003</v>
      </c>
      <c r="D106" s="84">
        <v>659.37025639000001</v>
      </c>
      <c r="E106" s="84">
        <v>136.14580654</v>
      </c>
      <c r="F106" s="84">
        <v>136.14580654</v>
      </c>
    </row>
    <row r="107" spans="1:6" ht="12.75" customHeight="1" x14ac:dyDescent="0.2">
      <c r="A107" s="83" t="s">
        <v>157</v>
      </c>
      <c r="B107" s="83">
        <v>3</v>
      </c>
      <c r="C107" s="84">
        <v>671.86829369999998</v>
      </c>
      <c r="D107" s="84">
        <v>654.56488089000004</v>
      </c>
      <c r="E107" s="84">
        <v>135.15359963</v>
      </c>
      <c r="F107" s="84">
        <v>135.15359963</v>
      </c>
    </row>
    <row r="108" spans="1:6" ht="12.75" customHeight="1" x14ac:dyDescent="0.2">
      <c r="A108" s="83" t="s">
        <v>157</v>
      </c>
      <c r="B108" s="83">
        <v>4</v>
      </c>
      <c r="C108" s="84">
        <v>668.56828959999996</v>
      </c>
      <c r="D108" s="84">
        <v>649.52940329</v>
      </c>
      <c r="E108" s="84">
        <v>134.11388158</v>
      </c>
      <c r="F108" s="84">
        <v>134.11388158</v>
      </c>
    </row>
    <row r="109" spans="1:6" ht="12.75" customHeight="1" x14ac:dyDescent="0.2">
      <c r="A109" s="83" t="s">
        <v>157</v>
      </c>
      <c r="B109" s="83">
        <v>5</v>
      </c>
      <c r="C109" s="84">
        <v>656.87869493000005</v>
      </c>
      <c r="D109" s="84">
        <v>637.43040871000005</v>
      </c>
      <c r="E109" s="84">
        <v>131.61569886000001</v>
      </c>
      <c r="F109" s="84">
        <v>131.61569886000001</v>
      </c>
    </row>
    <row r="110" spans="1:6" ht="12.75" customHeight="1" x14ac:dyDescent="0.2">
      <c r="A110" s="83" t="s">
        <v>157</v>
      </c>
      <c r="B110" s="83">
        <v>6</v>
      </c>
      <c r="C110" s="84">
        <v>667.55568188999996</v>
      </c>
      <c r="D110" s="84">
        <v>649.41627344999995</v>
      </c>
      <c r="E110" s="84">
        <v>134.09052269</v>
      </c>
      <c r="F110" s="84">
        <v>134.09052269</v>
      </c>
    </row>
    <row r="111" spans="1:6" ht="12.75" customHeight="1" x14ac:dyDescent="0.2">
      <c r="A111" s="83" t="s">
        <v>157</v>
      </c>
      <c r="B111" s="83">
        <v>7</v>
      </c>
      <c r="C111" s="84">
        <v>637.65873037999995</v>
      </c>
      <c r="D111" s="84">
        <v>620.76209662999997</v>
      </c>
      <c r="E111" s="84">
        <v>128.17405016000001</v>
      </c>
      <c r="F111" s="84">
        <v>128.17405016000001</v>
      </c>
    </row>
    <row r="112" spans="1:6" ht="12.75" customHeight="1" x14ac:dyDescent="0.2">
      <c r="A112" s="83" t="s">
        <v>157</v>
      </c>
      <c r="B112" s="83">
        <v>8</v>
      </c>
      <c r="C112" s="84">
        <v>625.22015151000005</v>
      </c>
      <c r="D112" s="84">
        <v>608.97314459999996</v>
      </c>
      <c r="E112" s="84">
        <v>125.73988457999999</v>
      </c>
      <c r="F112" s="84">
        <v>125.73988457999999</v>
      </c>
    </row>
    <row r="113" spans="1:6" ht="12.75" customHeight="1" x14ac:dyDescent="0.2">
      <c r="A113" s="83" t="s">
        <v>157</v>
      </c>
      <c r="B113" s="83">
        <v>9</v>
      </c>
      <c r="C113" s="84">
        <v>613.77115146000006</v>
      </c>
      <c r="D113" s="84">
        <v>598.77231514000005</v>
      </c>
      <c r="E113" s="84">
        <v>123.63363222</v>
      </c>
      <c r="F113" s="84">
        <v>123.63363222</v>
      </c>
    </row>
    <row r="114" spans="1:6" ht="12.75" customHeight="1" x14ac:dyDescent="0.2">
      <c r="A114" s="83" t="s">
        <v>157</v>
      </c>
      <c r="B114" s="83">
        <v>10</v>
      </c>
      <c r="C114" s="84">
        <v>621.85177825000005</v>
      </c>
      <c r="D114" s="84">
        <v>606.30400478000001</v>
      </c>
      <c r="E114" s="84">
        <v>125.18876449</v>
      </c>
      <c r="F114" s="84">
        <v>125.18876449</v>
      </c>
    </row>
    <row r="115" spans="1:6" ht="12.75" customHeight="1" x14ac:dyDescent="0.2">
      <c r="A115" s="83" t="s">
        <v>157</v>
      </c>
      <c r="B115" s="83">
        <v>11</v>
      </c>
      <c r="C115" s="84">
        <v>627.52833979000002</v>
      </c>
      <c r="D115" s="84">
        <v>611.72850756000003</v>
      </c>
      <c r="E115" s="84">
        <v>126.30880789</v>
      </c>
      <c r="F115" s="84">
        <v>126.30880789</v>
      </c>
    </row>
    <row r="116" spans="1:6" ht="12.75" customHeight="1" x14ac:dyDescent="0.2">
      <c r="A116" s="83" t="s">
        <v>157</v>
      </c>
      <c r="B116" s="83">
        <v>12</v>
      </c>
      <c r="C116" s="84">
        <v>627.77430270000002</v>
      </c>
      <c r="D116" s="84">
        <v>612.23006387999999</v>
      </c>
      <c r="E116" s="84">
        <v>126.41236850999999</v>
      </c>
      <c r="F116" s="84">
        <v>126.41236850999999</v>
      </c>
    </row>
    <row r="117" spans="1:6" ht="12.75" customHeight="1" x14ac:dyDescent="0.2">
      <c r="A117" s="83" t="s">
        <v>157</v>
      </c>
      <c r="B117" s="83">
        <v>13</v>
      </c>
      <c r="C117" s="84">
        <v>626.79503081999997</v>
      </c>
      <c r="D117" s="84">
        <v>609.27996207000001</v>
      </c>
      <c r="E117" s="84">
        <v>125.8032358</v>
      </c>
      <c r="F117" s="84">
        <v>125.8032358</v>
      </c>
    </row>
    <row r="118" spans="1:6" ht="12.75" customHeight="1" x14ac:dyDescent="0.2">
      <c r="A118" s="83" t="s">
        <v>157</v>
      </c>
      <c r="B118" s="83">
        <v>14</v>
      </c>
      <c r="C118" s="84">
        <v>628.09933860000001</v>
      </c>
      <c r="D118" s="84">
        <v>609.70071761999998</v>
      </c>
      <c r="E118" s="84">
        <v>125.89011279</v>
      </c>
      <c r="F118" s="84">
        <v>125.89011279</v>
      </c>
    </row>
    <row r="119" spans="1:6" ht="12.75" customHeight="1" x14ac:dyDescent="0.2">
      <c r="A119" s="83" t="s">
        <v>157</v>
      </c>
      <c r="B119" s="83">
        <v>15</v>
      </c>
      <c r="C119" s="84">
        <v>630.02417963000005</v>
      </c>
      <c r="D119" s="84">
        <v>614.31701005000002</v>
      </c>
      <c r="E119" s="84">
        <v>126.84327810000001</v>
      </c>
      <c r="F119" s="84">
        <v>126.84327810000001</v>
      </c>
    </row>
    <row r="120" spans="1:6" ht="12.75" customHeight="1" x14ac:dyDescent="0.2">
      <c r="A120" s="83" t="s">
        <v>157</v>
      </c>
      <c r="B120" s="83">
        <v>16</v>
      </c>
      <c r="C120" s="84">
        <v>625.49140341999998</v>
      </c>
      <c r="D120" s="84">
        <v>609.46346205999998</v>
      </c>
      <c r="E120" s="84">
        <v>125.84112460999999</v>
      </c>
      <c r="F120" s="84">
        <v>125.84112460999999</v>
      </c>
    </row>
    <row r="121" spans="1:6" ht="12.75" customHeight="1" x14ac:dyDescent="0.2">
      <c r="A121" s="83" t="s">
        <v>157</v>
      </c>
      <c r="B121" s="83">
        <v>17</v>
      </c>
      <c r="C121" s="84">
        <v>581.41501416000006</v>
      </c>
      <c r="D121" s="84">
        <v>563.67475075000004</v>
      </c>
      <c r="E121" s="84">
        <v>116.38673844</v>
      </c>
      <c r="F121" s="84">
        <v>116.38673844</v>
      </c>
    </row>
    <row r="122" spans="1:6" ht="12.75" customHeight="1" x14ac:dyDescent="0.2">
      <c r="A122" s="83" t="s">
        <v>157</v>
      </c>
      <c r="B122" s="83">
        <v>18</v>
      </c>
      <c r="C122" s="84">
        <v>545.81450639000002</v>
      </c>
      <c r="D122" s="84">
        <v>530.93844531000002</v>
      </c>
      <c r="E122" s="84">
        <v>109.62739395</v>
      </c>
      <c r="F122" s="84">
        <v>109.62739395</v>
      </c>
    </row>
    <row r="123" spans="1:6" ht="12.75" customHeight="1" x14ac:dyDescent="0.2">
      <c r="A123" s="83" t="s">
        <v>157</v>
      </c>
      <c r="B123" s="83">
        <v>19</v>
      </c>
      <c r="C123" s="84">
        <v>546.53772794999998</v>
      </c>
      <c r="D123" s="84">
        <v>531.14822821999996</v>
      </c>
      <c r="E123" s="84">
        <v>109.67070962</v>
      </c>
      <c r="F123" s="84">
        <v>109.67070962</v>
      </c>
    </row>
    <row r="124" spans="1:6" ht="12.75" customHeight="1" x14ac:dyDescent="0.2">
      <c r="A124" s="83" t="s">
        <v>157</v>
      </c>
      <c r="B124" s="83">
        <v>20</v>
      </c>
      <c r="C124" s="84">
        <v>546.55432354000004</v>
      </c>
      <c r="D124" s="84">
        <v>532.45789805000004</v>
      </c>
      <c r="E124" s="84">
        <v>109.94112833</v>
      </c>
      <c r="F124" s="84">
        <v>109.94112833</v>
      </c>
    </row>
    <row r="125" spans="1:6" ht="12.75" customHeight="1" x14ac:dyDescent="0.2">
      <c r="A125" s="83" t="s">
        <v>157</v>
      </c>
      <c r="B125" s="83">
        <v>21</v>
      </c>
      <c r="C125" s="84">
        <v>561.69542909999996</v>
      </c>
      <c r="D125" s="84">
        <v>543.91372508999996</v>
      </c>
      <c r="E125" s="84">
        <v>112.30651075</v>
      </c>
      <c r="F125" s="84">
        <v>112.30651075</v>
      </c>
    </row>
    <row r="126" spans="1:6" ht="12.75" customHeight="1" x14ac:dyDescent="0.2">
      <c r="A126" s="83" t="s">
        <v>157</v>
      </c>
      <c r="B126" s="83">
        <v>22</v>
      </c>
      <c r="C126" s="84">
        <v>555.32158982999999</v>
      </c>
      <c r="D126" s="84">
        <v>538.55844105000006</v>
      </c>
      <c r="E126" s="84">
        <v>111.20075953</v>
      </c>
      <c r="F126" s="84">
        <v>111.20075953</v>
      </c>
    </row>
    <row r="127" spans="1:6" ht="12.75" customHeight="1" x14ac:dyDescent="0.2">
      <c r="A127" s="83" t="s">
        <v>157</v>
      </c>
      <c r="B127" s="83">
        <v>23</v>
      </c>
      <c r="C127" s="84">
        <v>534.20029185999999</v>
      </c>
      <c r="D127" s="84">
        <v>520.86641474999999</v>
      </c>
      <c r="E127" s="84">
        <v>107.54773581000001</v>
      </c>
      <c r="F127" s="84">
        <v>107.54773581000001</v>
      </c>
    </row>
    <row r="128" spans="1:6" ht="12.75" customHeight="1" x14ac:dyDescent="0.2">
      <c r="A128" s="83" t="s">
        <v>157</v>
      </c>
      <c r="B128" s="83">
        <v>24</v>
      </c>
      <c r="C128" s="84">
        <v>595.74260618999995</v>
      </c>
      <c r="D128" s="84">
        <v>579.88454505000004</v>
      </c>
      <c r="E128" s="84">
        <v>119.73371306999999</v>
      </c>
      <c r="F128" s="84">
        <v>119.73371306999999</v>
      </c>
    </row>
    <row r="129" spans="1:6" ht="12.75" customHeight="1" x14ac:dyDescent="0.2">
      <c r="A129" s="83" t="s">
        <v>158</v>
      </c>
      <c r="B129" s="83">
        <v>1</v>
      </c>
      <c r="C129" s="84">
        <v>683.99019331</v>
      </c>
      <c r="D129" s="84">
        <v>663.61413954</v>
      </c>
      <c r="E129" s="84">
        <v>137.02207733</v>
      </c>
      <c r="F129" s="84">
        <v>137.02207733</v>
      </c>
    </row>
    <row r="130" spans="1:6" ht="12.75" customHeight="1" x14ac:dyDescent="0.2">
      <c r="A130" s="83" t="s">
        <v>158</v>
      </c>
      <c r="B130" s="83">
        <v>2</v>
      </c>
      <c r="C130" s="84">
        <v>675.33529176000002</v>
      </c>
      <c r="D130" s="84">
        <v>656.76590868000005</v>
      </c>
      <c r="E130" s="84">
        <v>135.60806463</v>
      </c>
      <c r="F130" s="84">
        <v>135.60806463</v>
      </c>
    </row>
    <row r="131" spans="1:6" ht="12.75" customHeight="1" x14ac:dyDescent="0.2">
      <c r="A131" s="83" t="s">
        <v>158</v>
      </c>
      <c r="B131" s="83">
        <v>3</v>
      </c>
      <c r="C131" s="84">
        <v>672.37434826000003</v>
      </c>
      <c r="D131" s="84">
        <v>653.12454391000006</v>
      </c>
      <c r="E131" s="84">
        <v>134.85620096</v>
      </c>
      <c r="F131" s="84">
        <v>134.85620096</v>
      </c>
    </row>
    <row r="132" spans="1:6" ht="12.75" customHeight="1" x14ac:dyDescent="0.2">
      <c r="A132" s="83" t="s">
        <v>158</v>
      </c>
      <c r="B132" s="83">
        <v>4</v>
      </c>
      <c r="C132" s="84">
        <v>681.51214175999996</v>
      </c>
      <c r="D132" s="84">
        <v>662.25846101000002</v>
      </c>
      <c r="E132" s="84">
        <v>136.7421588</v>
      </c>
      <c r="F132" s="84">
        <v>136.7421588</v>
      </c>
    </row>
    <row r="133" spans="1:6" ht="12.75" customHeight="1" x14ac:dyDescent="0.2">
      <c r="A133" s="83" t="s">
        <v>158</v>
      </c>
      <c r="B133" s="83">
        <v>5</v>
      </c>
      <c r="C133" s="84">
        <v>669.21909275999997</v>
      </c>
      <c r="D133" s="84">
        <v>652.82675027000005</v>
      </c>
      <c r="E133" s="84">
        <v>134.79471296</v>
      </c>
      <c r="F133" s="84">
        <v>134.79471296</v>
      </c>
    </row>
    <row r="134" spans="1:6" ht="12.75" customHeight="1" x14ac:dyDescent="0.2">
      <c r="A134" s="83" t="s">
        <v>158</v>
      </c>
      <c r="B134" s="83">
        <v>6</v>
      </c>
      <c r="C134" s="84">
        <v>676.08686875000001</v>
      </c>
      <c r="D134" s="84">
        <v>659.53898998</v>
      </c>
      <c r="E134" s="84">
        <v>136.1806464</v>
      </c>
      <c r="F134" s="84">
        <v>136.1806464</v>
      </c>
    </row>
    <row r="135" spans="1:6" ht="12.75" customHeight="1" x14ac:dyDescent="0.2">
      <c r="A135" s="83" t="s">
        <v>158</v>
      </c>
      <c r="B135" s="83">
        <v>7</v>
      </c>
      <c r="C135" s="84">
        <v>668.12555517999999</v>
      </c>
      <c r="D135" s="84">
        <v>652.33875592000004</v>
      </c>
      <c r="E135" s="84">
        <v>134.69395259999999</v>
      </c>
      <c r="F135" s="84">
        <v>134.69395259999999</v>
      </c>
    </row>
    <row r="136" spans="1:6" ht="12.75" customHeight="1" x14ac:dyDescent="0.2">
      <c r="A136" s="83" t="s">
        <v>158</v>
      </c>
      <c r="B136" s="83">
        <v>8</v>
      </c>
      <c r="C136" s="84">
        <v>613.86119454000004</v>
      </c>
      <c r="D136" s="84">
        <v>598.74338652999995</v>
      </c>
      <c r="E136" s="84">
        <v>123.62765908999999</v>
      </c>
      <c r="F136" s="84">
        <v>123.62765908999999</v>
      </c>
    </row>
    <row r="137" spans="1:6" ht="12.75" customHeight="1" x14ac:dyDescent="0.2">
      <c r="A137" s="83" t="s">
        <v>158</v>
      </c>
      <c r="B137" s="83">
        <v>9</v>
      </c>
      <c r="C137" s="84">
        <v>619.42642766999995</v>
      </c>
      <c r="D137" s="84">
        <v>604.09278370000004</v>
      </c>
      <c r="E137" s="84">
        <v>124.73219478999999</v>
      </c>
      <c r="F137" s="84">
        <v>124.73219478999999</v>
      </c>
    </row>
    <row r="138" spans="1:6" ht="12.75" customHeight="1" x14ac:dyDescent="0.2">
      <c r="A138" s="83" t="s">
        <v>158</v>
      </c>
      <c r="B138" s="83">
        <v>10</v>
      </c>
      <c r="C138" s="84">
        <v>633.94861268</v>
      </c>
      <c r="D138" s="84">
        <v>617.82433566999998</v>
      </c>
      <c r="E138" s="84">
        <v>127.56746557</v>
      </c>
      <c r="F138" s="84">
        <v>127.56746557</v>
      </c>
    </row>
    <row r="139" spans="1:6" ht="12.75" customHeight="1" x14ac:dyDescent="0.2">
      <c r="A139" s="83" t="s">
        <v>158</v>
      </c>
      <c r="B139" s="83">
        <v>11</v>
      </c>
      <c r="C139" s="84">
        <v>640.53074119999997</v>
      </c>
      <c r="D139" s="84">
        <v>624.46843000000001</v>
      </c>
      <c r="E139" s="84">
        <v>128.93932845</v>
      </c>
      <c r="F139" s="84">
        <v>128.93932845</v>
      </c>
    </row>
    <row r="140" spans="1:6" ht="12.75" customHeight="1" x14ac:dyDescent="0.2">
      <c r="A140" s="83" t="s">
        <v>158</v>
      </c>
      <c r="B140" s="83">
        <v>12</v>
      </c>
      <c r="C140" s="84">
        <v>634.34709155999997</v>
      </c>
      <c r="D140" s="84">
        <v>618.84923165999999</v>
      </c>
      <c r="E140" s="84">
        <v>127.77908459</v>
      </c>
      <c r="F140" s="84">
        <v>127.77908459</v>
      </c>
    </row>
    <row r="141" spans="1:6" ht="12.75" customHeight="1" x14ac:dyDescent="0.2">
      <c r="A141" s="83" t="s">
        <v>158</v>
      </c>
      <c r="B141" s="83">
        <v>13</v>
      </c>
      <c r="C141" s="84">
        <v>631.11034805999998</v>
      </c>
      <c r="D141" s="84">
        <v>609.17887765</v>
      </c>
      <c r="E141" s="84">
        <v>125.78236403</v>
      </c>
      <c r="F141" s="84">
        <v>125.78236403</v>
      </c>
    </row>
    <row r="142" spans="1:6" ht="12.75" customHeight="1" x14ac:dyDescent="0.2">
      <c r="A142" s="83" t="s">
        <v>158</v>
      </c>
      <c r="B142" s="83">
        <v>14</v>
      </c>
      <c r="C142" s="84">
        <v>627.98144632000003</v>
      </c>
      <c r="D142" s="84">
        <v>612.10332381000001</v>
      </c>
      <c r="E142" s="84">
        <v>126.3861994</v>
      </c>
      <c r="F142" s="84">
        <v>126.3861994</v>
      </c>
    </row>
    <row r="143" spans="1:6" ht="12.75" customHeight="1" x14ac:dyDescent="0.2">
      <c r="A143" s="83" t="s">
        <v>158</v>
      </c>
      <c r="B143" s="83">
        <v>15</v>
      </c>
      <c r="C143" s="84">
        <v>628.55653382000003</v>
      </c>
      <c r="D143" s="84">
        <v>613.60404902000005</v>
      </c>
      <c r="E143" s="84">
        <v>126.69606695</v>
      </c>
      <c r="F143" s="84">
        <v>126.69606695</v>
      </c>
    </row>
    <row r="144" spans="1:6" ht="12.75" customHeight="1" x14ac:dyDescent="0.2">
      <c r="A144" s="83" t="s">
        <v>158</v>
      </c>
      <c r="B144" s="83">
        <v>16</v>
      </c>
      <c r="C144" s="84">
        <v>612.81290793000005</v>
      </c>
      <c r="D144" s="84">
        <v>597.69960155000001</v>
      </c>
      <c r="E144" s="84">
        <v>123.41213989000001</v>
      </c>
      <c r="F144" s="84">
        <v>123.41213989000001</v>
      </c>
    </row>
    <row r="145" spans="1:6" ht="12.75" customHeight="1" x14ac:dyDescent="0.2">
      <c r="A145" s="83" t="s">
        <v>158</v>
      </c>
      <c r="B145" s="83">
        <v>17</v>
      </c>
      <c r="C145" s="84">
        <v>573.82710452000003</v>
      </c>
      <c r="D145" s="84">
        <v>557.79077763999999</v>
      </c>
      <c r="E145" s="84">
        <v>115.17182427</v>
      </c>
      <c r="F145" s="84">
        <v>115.17182427</v>
      </c>
    </row>
    <row r="146" spans="1:6" ht="12.75" customHeight="1" x14ac:dyDescent="0.2">
      <c r="A146" s="83" t="s">
        <v>158</v>
      </c>
      <c r="B146" s="83">
        <v>18</v>
      </c>
      <c r="C146" s="84">
        <v>552.87705245999996</v>
      </c>
      <c r="D146" s="84">
        <v>538.13261639999996</v>
      </c>
      <c r="E146" s="84">
        <v>111.11283588000001</v>
      </c>
      <c r="F146" s="84">
        <v>111.11283588000001</v>
      </c>
    </row>
    <row r="147" spans="1:6" ht="12.75" customHeight="1" x14ac:dyDescent="0.2">
      <c r="A147" s="83" t="s">
        <v>158</v>
      </c>
      <c r="B147" s="83">
        <v>19</v>
      </c>
      <c r="C147" s="84">
        <v>581.17188090000002</v>
      </c>
      <c r="D147" s="84">
        <v>566.27037226000004</v>
      </c>
      <c r="E147" s="84">
        <v>116.92267857</v>
      </c>
      <c r="F147" s="84">
        <v>116.92267857</v>
      </c>
    </row>
    <row r="148" spans="1:6" ht="12.75" customHeight="1" x14ac:dyDescent="0.2">
      <c r="A148" s="83" t="s">
        <v>158</v>
      </c>
      <c r="B148" s="83">
        <v>20</v>
      </c>
      <c r="C148" s="84">
        <v>561.86769073000005</v>
      </c>
      <c r="D148" s="84">
        <v>543.59615979</v>
      </c>
      <c r="E148" s="84">
        <v>112.24094033</v>
      </c>
      <c r="F148" s="84">
        <v>112.24094033</v>
      </c>
    </row>
    <row r="149" spans="1:6" ht="12.75" customHeight="1" x14ac:dyDescent="0.2">
      <c r="A149" s="83" t="s">
        <v>158</v>
      </c>
      <c r="B149" s="83">
        <v>21</v>
      </c>
      <c r="C149" s="84">
        <v>561.63375871999995</v>
      </c>
      <c r="D149" s="84">
        <v>548.78945857999997</v>
      </c>
      <c r="E149" s="84">
        <v>113.31324506999999</v>
      </c>
      <c r="F149" s="84">
        <v>113.31324506999999</v>
      </c>
    </row>
    <row r="150" spans="1:6" ht="12.75" customHeight="1" x14ac:dyDescent="0.2">
      <c r="A150" s="83" t="s">
        <v>158</v>
      </c>
      <c r="B150" s="83">
        <v>22</v>
      </c>
      <c r="C150" s="84">
        <v>554.63821240000004</v>
      </c>
      <c r="D150" s="84">
        <v>537.57906671000001</v>
      </c>
      <c r="E150" s="84">
        <v>110.99853975000001</v>
      </c>
      <c r="F150" s="84">
        <v>110.99853975000001</v>
      </c>
    </row>
    <row r="151" spans="1:6" ht="12.75" customHeight="1" x14ac:dyDescent="0.2">
      <c r="A151" s="83" t="s">
        <v>158</v>
      </c>
      <c r="B151" s="83">
        <v>23</v>
      </c>
      <c r="C151" s="84">
        <v>527.46642399999996</v>
      </c>
      <c r="D151" s="84">
        <v>510.86213903999999</v>
      </c>
      <c r="E151" s="84">
        <v>105.48206759</v>
      </c>
      <c r="F151" s="84">
        <v>105.48206759</v>
      </c>
    </row>
    <row r="152" spans="1:6" ht="12.75" customHeight="1" x14ac:dyDescent="0.2">
      <c r="A152" s="83" t="s">
        <v>158</v>
      </c>
      <c r="B152" s="83">
        <v>24</v>
      </c>
      <c r="C152" s="84">
        <v>558.22756276999996</v>
      </c>
      <c r="D152" s="84">
        <v>544.12006659999997</v>
      </c>
      <c r="E152" s="84">
        <v>112.34911585</v>
      </c>
      <c r="F152" s="84">
        <v>112.34911585</v>
      </c>
    </row>
    <row r="153" spans="1:6" ht="12.75" customHeight="1" x14ac:dyDescent="0.2">
      <c r="A153" s="83" t="s">
        <v>159</v>
      </c>
      <c r="B153" s="83">
        <v>1</v>
      </c>
      <c r="C153" s="84">
        <v>577.21402948000002</v>
      </c>
      <c r="D153" s="84">
        <v>557.55196566999996</v>
      </c>
      <c r="E153" s="84">
        <v>115.12251473000001</v>
      </c>
      <c r="F153" s="84">
        <v>115.12251473000001</v>
      </c>
    </row>
    <row r="154" spans="1:6" ht="12.75" customHeight="1" x14ac:dyDescent="0.2">
      <c r="A154" s="83" t="s">
        <v>159</v>
      </c>
      <c r="B154" s="83">
        <v>2</v>
      </c>
      <c r="C154" s="84">
        <v>639.03021798999998</v>
      </c>
      <c r="D154" s="84">
        <v>624.79702250000003</v>
      </c>
      <c r="E154" s="84">
        <v>129.00717574999999</v>
      </c>
      <c r="F154" s="84">
        <v>129.00717574999999</v>
      </c>
    </row>
    <row r="155" spans="1:6" ht="12.75" customHeight="1" x14ac:dyDescent="0.2">
      <c r="A155" s="83" t="s">
        <v>159</v>
      </c>
      <c r="B155" s="83">
        <v>3</v>
      </c>
      <c r="C155" s="84">
        <v>688.55489459</v>
      </c>
      <c r="D155" s="84">
        <v>673.30417832000001</v>
      </c>
      <c r="E155" s="84">
        <v>139.02286237000001</v>
      </c>
      <c r="F155" s="84">
        <v>139.02286237000001</v>
      </c>
    </row>
    <row r="156" spans="1:6" ht="12.75" customHeight="1" x14ac:dyDescent="0.2">
      <c r="A156" s="83" t="s">
        <v>159</v>
      </c>
      <c r="B156" s="83">
        <v>4</v>
      </c>
      <c r="C156" s="84">
        <v>727.16502642</v>
      </c>
      <c r="D156" s="84">
        <v>709.38635632</v>
      </c>
      <c r="E156" s="84">
        <v>146.47305772999999</v>
      </c>
      <c r="F156" s="84">
        <v>146.47305772999999</v>
      </c>
    </row>
    <row r="157" spans="1:6" ht="12.75" customHeight="1" x14ac:dyDescent="0.2">
      <c r="A157" s="83" t="s">
        <v>159</v>
      </c>
      <c r="B157" s="83">
        <v>5</v>
      </c>
      <c r="C157" s="84">
        <v>723.03540452000004</v>
      </c>
      <c r="D157" s="84">
        <v>706.00985258000003</v>
      </c>
      <c r="E157" s="84">
        <v>145.77588216999999</v>
      </c>
      <c r="F157" s="84">
        <v>145.77588216999999</v>
      </c>
    </row>
    <row r="158" spans="1:6" ht="12.75" customHeight="1" x14ac:dyDescent="0.2">
      <c r="A158" s="83" t="s">
        <v>159</v>
      </c>
      <c r="B158" s="83">
        <v>6</v>
      </c>
      <c r="C158" s="84">
        <v>708.02089547000003</v>
      </c>
      <c r="D158" s="84">
        <v>691.43375256000002</v>
      </c>
      <c r="E158" s="84">
        <v>142.76623035</v>
      </c>
      <c r="F158" s="84">
        <v>142.76623035</v>
      </c>
    </row>
    <row r="159" spans="1:6" ht="12.75" customHeight="1" x14ac:dyDescent="0.2">
      <c r="A159" s="83" t="s">
        <v>159</v>
      </c>
      <c r="B159" s="83">
        <v>7</v>
      </c>
      <c r="C159" s="84">
        <v>665.94512163000002</v>
      </c>
      <c r="D159" s="84">
        <v>649.79235891999997</v>
      </c>
      <c r="E159" s="84">
        <v>134.16817627</v>
      </c>
      <c r="F159" s="84">
        <v>134.16817627</v>
      </c>
    </row>
    <row r="160" spans="1:6" ht="12.75" customHeight="1" x14ac:dyDescent="0.2">
      <c r="A160" s="83" t="s">
        <v>159</v>
      </c>
      <c r="B160" s="83">
        <v>8</v>
      </c>
      <c r="C160" s="84">
        <v>633.69199417000004</v>
      </c>
      <c r="D160" s="84">
        <v>617.30071213999997</v>
      </c>
      <c r="E160" s="84">
        <v>127.45934855</v>
      </c>
      <c r="F160" s="84">
        <v>127.45934855</v>
      </c>
    </row>
    <row r="161" spans="1:6" ht="12.75" customHeight="1" x14ac:dyDescent="0.2">
      <c r="A161" s="83" t="s">
        <v>159</v>
      </c>
      <c r="B161" s="83">
        <v>9</v>
      </c>
      <c r="C161" s="84">
        <v>601.20839659000001</v>
      </c>
      <c r="D161" s="84">
        <v>583.60452425000005</v>
      </c>
      <c r="E161" s="84">
        <v>120.50180893</v>
      </c>
      <c r="F161" s="84">
        <v>120.50180893</v>
      </c>
    </row>
    <row r="162" spans="1:6" ht="12.75" customHeight="1" x14ac:dyDescent="0.2">
      <c r="A162" s="83" t="s">
        <v>159</v>
      </c>
      <c r="B162" s="83">
        <v>10</v>
      </c>
      <c r="C162" s="84">
        <v>580.32340173</v>
      </c>
      <c r="D162" s="84">
        <v>562.40289548999999</v>
      </c>
      <c r="E162" s="84">
        <v>116.12412763</v>
      </c>
      <c r="F162" s="84">
        <v>116.12412763</v>
      </c>
    </row>
    <row r="163" spans="1:6" ht="12.75" customHeight="1" x14ac:dyDescent="0.2">
      <c r="A163" s="83" t="s">
        <v>159</v>
      </c>
      <c r="B163" s="83">
        <v>11</v>
      </c>
      <c r="C163" s="84">
        <v>592.23473816000001</v>
      </c>
      <c r="D163" s="84">
        <v>574.39029492999998</v>
      </c>
      <c r="E163" s="84">
        <v>118.59926833999999</v>
      </c>
      <c r="F163" s="84">
        <v>118.59926833999999</v>
      </c>
    </row>
    <row r="164" spans="1:6" ht="12.75" customHeight="1" x14ac:dyDescent="0.2">
      <c r="A164" s="83" t="s">
        <v>159</v>
      </c>
      <c r="B164" s="83">
        <v>12</v>
      </c>
      <c r="C164" s="84">
        <v>565.20951446000004</v>
      </c>
      <c r="D164" s="84">
        <v>549.18705179000006</v>
      </c>
      <c r="E164" s="84">
        <v>113.39533953999999</v>
      </c>
      <c r="F164" s="84">
        <v>113.39533953999999</v>
      </c>
    </row>
    <row r="165" spans="1:6" ht="12.75" customHeight="1" x14ac:dyDescent="0.2">
      <c r="A165" s="83" t="s">
        <v>159</v>
      </c>
      <c r="B165" s="83">
        <v>13</v>
      </c>
      <c r="C165" s="84">
        <v>561.88887554999997</v>
      </c>
      <c r="D165" s="84">
        <v>547.09697804999996</v>
      </c>
      <c r="E165" s="84">
        <v>112.96378417</v>
      </c>
      <c r="F165" s="84">
        <v>112.96378417</v>
      </c>
    </row>
    <row r="166" spans="1:6" ht="12.75" customHeight="1" x14ac:dyDescent="0.2">
      <c r="A166" s="83" t="s">
        <v>159</v>
      </c>
      <c r="B166" s="83">
        <v>14</v>
      </c>
      <c r="C166" s="84">
        <v>566.19945123000002</v>
      </c>
      <c r="D166" s="84">
        <v>549.08919588000003</v>
      </c>
      <c r="E166" s="84">
        <v>113.37513439</v>
      </c>
      <c r="F166" s="84">
        <v>113.37513439</v>
      </c>
    </row>
    <row r="167" spans="1:6" ht="12.75" customHeight="1" x14ac:dyDescent="0.2">
      <c r="A167" s="83" t="s">
        <v>159</v>
      </c>
      <c r="B167" s="83">
        <v>15</v>
      </c>
      <c r="C167" s="84">
        <v>590.79804861000002</v>
      </c>
      <c r="D167" s="84">
        <v>573.03435777000004</v>
      </c>
      <c r="E167" s="84">
        <v>118.31929641000001</v>
      </c>
      <c r="F167" s="84">
        <v>118.31929641000001</v>
      </c>
    </row>
    <row r="168" spans="1:6" ht="12.75" customHeight="1" x14ac:dyDescent="0.2">
      <c r="A168" s="83" t="s">
        <v>159</v>
      </c>
      <c r="B168" s="83">
        <v>16</v>
      </c>
      <c r="C168" s="84">
        <v>582.07437919999995</v>
      </c>
      <c r="D168" s="84">
        <v>565.70154291999995</v>
      </c>
      <c r="E168" s="84">
        <v>116.80522752</v>
      </c>
      <c r="F168" s="84">
        <v>116.80522752</v>
      </c>
    </row>
    <row r="169" spans="1:6" ht="12.75" customHeight="1" x14ac:dyDescent="0.2">
      <c r="A169" s="83" t="s">
        <v>159</v>
      </c>
      <c r="B169" s="83">
        <v>17</v>
      </c>
      <c r="C169" s="84">
        <v>548.45204320000005</v>
      </c>
      <c r="D169" s="84">
        <v>532.36112847000004</v>
      </c>
      <c r="E169" s="84">
        <v>109.92114749</v>
      </c>
      <c r="F169" s="84">
        <v>109.92114749</v>
      </c>
    </row>
    <row r="170" spans="1:6" ht="12.75" customHeight="1" x14ac:dyDescent="0.2">
      <c r="A170" s="83" t="s">
        <v>159</v>
      </c>
      <c r="B170" s="83">
        <v>18</v>
      </c>
      <c r="C170" s="84">
        <v>520.68326087000003</v>
      </c>
      <c r="D170" s="84">
        <v>504.17548907999998</v>
      </c>
      <c r="E170" s="84">
        <v>104.10141788</v>
      </c>
      <c r="F170" s="84">
        <v>104.10141788</v>
      </c>
    </row>
    <row r="171" spans="1:6" ht="12.75" customHeight="1" x14ac:dyDescent="0.2">
      <c r="A171" s="83" t="s">
        <v>159</v>
      </c>
      <c r="B171" s="83">
        <v>19</v>
      </c>
      <c r="C171" s="84">
        <v>521.83931495000002</v>
      </c>
      <c r="D171" s="84">
        <v>504.36978037</v>
      </c>
      <c r="E171" s="84">
        <v>104.14153485999999</v>
      </c>
      <c r="F171" s="84">
        <v>104.14153485999999</v>
      </c>
    </row>
    <row r="172" spans="1:6" ht="12.75" customHeight="1" x14ac:dyDescent="0.2">
      <c r="A172" s="83" t="s">
        <v>159</v>
      </c>
      <c r="B172" s="83">
        <v>20</v>
      </c>
      <c r="C172" s="84">
        <v>518.80944793000003</v>
      </c>
      <c r="D172" s="84">
        <v>506.55786601</v>
      </c>
      <c r="E172" s="84">
        <v>104.59332757999999</v>
      </c>
      <c r="F172" s="84">
        <v>104.59332757999999</v>
      </c>
    </row>
    <row r="173" spans="1:6" ht="12.75" customHeight="1" x14ac:dyDescent="0.2">
      <c r="A173" s="83" t="s">
        <v>159</v>
      </c>
      <c r="B173" s="83">
        <v>21</v>
      </c>
      <c r="C173" s="84">
        <v>540.06601422000006</v>
      </c>
      <c r="D173" s="84">
        <v>522.81558221</v>
      </c>
      <c r="E173" s="84">
        <v>107.95019705999999</v>
      </c>
      <c r="F173" s="84">
        <v>107.95019705999999</v>
      </c>
    </row>
    <row r="174" spans="1:6" ht="12.75" customHeight="1" x14ac:dyDescent="0.2">
      <c r="A174" s="83" t="s">
        <v>159</v>
      </c>
      <c r="B174" s="83">
        <v>22</v>
      </c>
      <c r="C174" s="84">
        <v>531.45492966999996</v>
      </c>
      <c r="D174" s="84">
        <v>514.40324439999995</v>
      </c>
      <c r="E174" s="84">
        <v>106.21322984</v>
      </c>
      <c r="F174" s="84">
        <v>106.21322984</v>
      </c>
    </row>
    <row r="175" spans="1:6" ht="12.75" customHeight="1" x14ac:dyDescent="0.2">
      <c r="A175" s="83" t="s">
        <v>159</v>
      </c>
      <c r="B175" s="83">
        <v>23</v>
      </c>
      <c r="C175" s="84">
        <v>524.55224157999999</v>
      </c>
      <c r="D175" s="84">
        <v>507.65174439999998</v>
      </c>
      <c r="E175" s="84">
        <v>104.81918999</v>
      </c>
      <c r="F175" s="84">
        <v>104.81918999</v>
      </c>
    </row>
    <row r="176" spans="1:6" ht="12.75" customHeight="1" x14ac:dyDescent="0.2">
      <c r="A176" s="83" t="s">
        <v>159</v>
      </c>
      <c r="B176" s="83">
        <v>24</v>
      </c>
      <c r="C176" s="84">
        <v>587.56378594</v>
      </c>
      <c r="D176" s="84">
        <v>570.30621707</v>
      </c>
      <c r="E176" s="84">
        <v>117.75599391</v>
      </c>
      <c r="F176" s="84">
        <v>117.75599391</v>
      </c>
    </row>
    <row r="177" spans="1:6" ht="12.75" customHeight="1" x14ac:dyDescent="0.2">
      <c r="A177" s="83" t="s">
        <v>160</v>
      </c>
      <c r="B177" s="83">
        <v>1</v>
      </c>
      <c r="C177" s="84">
        <v>621.15988565999999</v>
      </c>
      <c r="D177" s="84">
        <v>600.05530830999999</v>
      </c>
      <c r="E177" s="84">
        <v>123.89854278</v>
      </c>
      <c r="F177" s="84">
        <v>123.89854278</v>
      </c>
    </row>
    <row r="178" spans="1:6" ht="12.75" customHeight="1" x14ac:dyDescent="0.2">
      <c r="A178" s="83" t="s">
        <v>160</v>
      </c>
      <c r="B178" s="83">
        <v>2</v>
      </c>
      <c r="C178" s="84">
        <v>658.76461112000004</v>
      </c>
      <c r="D178" s="84">
        <v>638.02035508999995</v>
      </c>
      <c r="E178" s="84">
        <v>131.73751013</v>
      </c>
      <c r="F178" s="84">
        <v>131.73751013</v>
      </c>
    </row>
    <row r="179" spans="1:6" ht="12.75" customHeight="1" x14ac:dyDescent="0.2">
      <c r="A179" s="83" t="s">
        <v>160</v>
      </c>
      <c r="B179" s="83">
        <v>3</v>
      </c>
      <c r="C179" s="84">
        <v>678.24794320000001</v>
      </c>
      <c r="D179" s="84">
        <v>658.86802999999998</v>
      </c>
      <c r="E179" s="84">
        <v>136.04210757000001</v>
      </c>
      <c r="F179" s="84">
        <v>136.04210757000001</v>
      </c>
    </row>
    <row r="180" spans="1:6" ht="12.75" customHeight="1" x14ac:dyDescent="0.2">
      <c r="A180" s="83" t="s">
        <v>160</v>
      </c>
      <c r="B180" s="83">
        <v>4</v>
      </c>
      <c r="C180" s="84">
        <v>687.91039606000004</v>
      </c>
      <c r="D180" s="84">
        <v>669.05939726999998</v>
      </c>
      <c r="E180" s="84">
        <v>138.14640618000001</v>
      </c>
      <c r="F180" s="84">
        <v>138.14640618000001</v>
      </c>
    </row>
    <row r="181" spans="1:6" ht="12.75" customHeight="1" x14ac:dyDescent="0.2">
      <c r="A181" s="83" t="s">
        <v>160</v>
      </c>
      <c r="B181" s="83">
        <v>5</v>
      </c>
      <c r="C181" s="84">
        <v>689.07835083999998</v>
      </c>
      <c r="D181" s="84">
        <v>673.48370293000005</v>
      </c>
      <c r="E181" s="84">
        <v>139.05993033999999</v>
      </c>
      <c r="F181" s="84">
        <v>139.05993033999999</v>
      </c>
    </row>
    <row r="182" spans="1:6" ht="12.75" customHeight="1" x14ac:dyDescent="0.2">
      <c r="A182" s="83" t="s">
        <v>160</v>
      </c>
      <c r="B182" s="83">
        <v>6</v>
      </c>
      <c r="C182" s="84">
        <v>692.80084821000003</v>
      </c>
      <c r="D182" s="84">
        <v>676.42825997</v>
      </c>
      <c r="E182" s="84">
        <v>139.66791817999999</v>
      </c>
      <c r="F182" s="84">
        <v>139.66791817999999</v>
      </c>
    </row>
    <row r="183" spans="1:6" ht="12.75" customHeight="1" x14ac:dyDescent="0.2">
      <c r="A183" s="83" t="s">
        <v>160</v>
      </c>
      <c r="B183" s="83">
        <v>7</v>
      </c>
      <c r="C183" s="84">
        <v>656.06858861000001</v>
      </c>
      <c r="D183" s="84">
        <v>640.37918189000004</v>
      </c>
      <c r="E183" s="84">
        <v>132.22455724</v>
      </c>
      <c r="F183" s="84">
        <v>132.22455724</v>
      </c>
    </row>
    <row r="184" spans="1:6" ht="12.75" customHeight="1" x14ac:dyDescent="0.2">
      <c r="A184" s="83" t="s">
        <v>160</v>
      </c>
      <c r="B184" s="83">
        <v>8</v>
      </c>
      <c r="C184" s="84">
        <v>609.34616356000004</v>
      </c>
      <c r="D184" s="84">
        <v>593.53632669000001</v>
      </c>
      <c r="E184" s="84">
        <v>122.55251298</v>
      </c>
      <c r="F184" s="84">
        <v>122.55251298</v>
      </c>
    </row>
    <row r="185" spans="1:6" ht="12.75" customHeight="1" x14ac:dyDescent="0.2">
      <c r="A185" s="83" t="s">
        <v>160</v>
      </c>
      <c r="B185" s="83">
        <v>9</v>
      </c>
      <c r="C185" s="84">
        <v>573.26476601000002</v>
      </c>
      <c r="D185" s="84">
        <v>557.83487996999997</v>
      </c>
      <c r="E185" s="84">
        <v>115.18093046</v>
      </c>
      <c r="F185" s="84">
        <v>115.18093046</v>
      </c>
    </row>
    <row r="186" spans="1:6" ht="12.75" customHeight="1" x14ac:dyDescent="0.2">
      <c r="A186" s="83" t="s">
        <v>160</v>
      </c>
      <c r="B186" s="83">
        <v>10</v>
      </c>
      <c r="C186" s="84">
        <v>573.49597570000003</v>
      </c>
      <c r="D186" s="84">
        <v>557.84194177999996</v>
      </c>
      <c r="E186" s="84">
        <v>115.18238857</v>
      </c>
      <c r="F186" s="84">
        <v>115.18238857</v>
      </c>
    </row>
    <row r="187" spans="1:6" ht="12.75" customHeight="1" x14ac:dyDescent="0.2">
      <c r="A187" s="83" t="s">
        <v>160</v>
      </c>
      <c r="B187" s="83">
        <v>11</v>
      </c>
      <c r="C187" s="84">
        <v>598.65743443999997</v>
      </c>
      <c r="D187" s="84">
        <v>582.88626542999998</v>
      </c>
      <c r="E187" s="84">
        <v>120.35350390000001</v>
      </c>
      <c r="F187" s="84">
        <v>120.35350390000001</v>
      </c>
    </row>
    <row r="188" spans="1:6" ht="12.75" customHeight="1" x14ac:dyDescent="0.2">
      <c r="A188" s="83" t="s">
        <v>160</v>
      </c>
      <c r="B188" s="83">
        <v>12</v>
      </c>
      <c r="C188" s="84">
        <v>561.35584532999997</v>
      </c>
      <c r="D188" s="84">
        <v>545.78009864000001</v>
      </c>
      <c r="E188" s="84">
        <v>112.69187683</v>
      </c>
      <c r="F188" s="84">
        <v>112.69187683</v>
      </c>
    </row>
    <row r="189" spans="1:6" ht="12.75" customHeight="1" x14ac:dyDescent="0.2">
      <c r="A189" s="83" t="s">
        <v>160</v>
      </c>
      <c r="B189" s="83">
        <v>13</v>
      </c>
      <c r="C189" s="84">
        <v>605.00754504999998</v>
      </c>
      <c r="D189" s="84">
        <v>588.66922886999998</v>
      </c>
      <c r="E189" s="84">
        <v>121.54756174000001</v>
      </c>
      <c r="F189" s="84">
        <v>121.54756174000001</v>
      </c>
    </row>
    <row r="190" spans="1:6" ht="12.75" customHeight="1" x14ac:dyDescent="0.2">
      <c r="A190" s="83" t="s">
        <v>160</v>
      </c>
      <c r="B190" s="83">
        <v>14</v>
      </c>
      <c r="C190" s="84">
        <v>576.92444985999998</v>
      </c>
      <c r="D190" s="84">
        <v>562.09327114999996</v>
      </c>
      <c r="E190" s="84">
        <v>116.06019684</v>
      </c>
      <c r="F190" s="84">
        <v>116.06019684</v>
      </c>
    </row>
    <row r="191" spans="1:6" ht="12.75" customHeight="1" x14ac:dyDescent="0.2">
      <c r="A191" s="83" t="s">
        <v>160</v>
      </c>
      <c r="B191" s="83">
        <v>15</v>
      </c>
      <c r="C191" s="84">
        <v>576.9679549</v>
      </c>
      <c r="D191" s="84">
        <v>562.28855336000004</v>
      </c>
      <c r="E191" s="84">
        <v>116.10051842999999</v>
      </c>
      <c r="F191" s="84">
        <v>116.10051842999999</v>
      </c>
    </row>
    <row r="192" spans="1:6" ht="12.75" customHeight="1" x14ac:dyDescent="0.2">
      <c r="A192" s="83" t="s">
        <v>160</v>
      </c>
      <c r="B192" s="83">
        <v>16</v>
      </c>
      <c r="C192" s="84">
        <v>576.34348242999999</v>
      </c>
      <c r="D192" s="84">
        <v>560.27404024999998</v>
      </c>
      <c r="E192" s="84">
        <v>115.68456471</v>
      </c>
      <c r="F192" s="84">
        <v>115.68456471</v>
      </c>
    </row>
    <row r="193" spans="1:6" ht="12.75" customHeight="1" x14ac:dyDescent="0.2">
      <c r="A193" s="83" t="s">
        <v>160</v>
      </c>
      <c r="B193" s="83">
        <v>17</v>
      </c>
      <c r="C193" s="84">
        <v>536.75409515000001</v>
      </c>
      <c r="D193" s="84">
        <v>524.38623504999998</v>
      </c>
      <c r="E193" s="84">
        <v>108.27450315999999</v>
      </c>
      <c r="F193" s="84">
        <v>108.27450315999999</v>
      </c>
    </row>
    <row r="194" spans="1:6" ht="12.75" customHeight="1" x14ac:dyDescent="0.2">
      <c r="A194" s="83" t="s">
        <v>160</v>
      </c>
      <c r="B194" s="83">
        <v>18</v>
      </c>
      <c r="C194" s="84">
        <v>515.63528668000004</v>
      </c>
      <c r="D194" s="84">
        <v>500.78706661000001</v>
      </c>
      <c r="E194" s="84">
        <v>103.40178136</v>
      </c>
      <c r="F194" s="84">
        <v>103.40178136</v>
      </c>
    </row>
    <row r="195" spans="1:6" ht="12.75" customHeight="1" x14ac:dyDescent="0.2">
      <c r="A195" s="83" t="s">
        <v>160</v>
      </c>
      <c r="B195" s="83">
        <v>19</v>
      </c>
      <c r="C195" s="84">
        <v>516.49355233999995</v>
      </c>
      <c r="D195" s="84">
        <v>501.90372328000001</v>
      </c>
      <c r="E195" s="84">
        <v>103.632347</v>
      </c>
      <c r="F195" s="84">
        <v>103.632347</v>
      </c>
    </row>
    <row r="196" spans="1:6" ht="12.75" customHeight="1" x14ac:dyDescent="0.2">
      <c r="A196" s="83" t="s">
        <v>160</v>
      </c>
      <c r="B196" s="83">
        <v>20</v>
      </c>
      <c r="C196" s="84">
        <v>519.64565182000001</v>
      </c>
      <c r="D196" s="84">
        <v>504.56975507999999</v>
      </c>
      <c r="E196" s="84">
        <v>104.18282535</v>
      </c>
      <c r="F196" s="84">
        <v>104.18282535</v>
      </c>
    </row>
    <row r="197" spans="1:6" ht="12.75" customHeight="1" x14ac:dyDescent="0.2">
      <c r="A197" s="83" t="s">
        <v>160</v>
      </c>
      <c r="B197" s="83">
        <v>21</v>
      </c>
      <c r="C197" s="84">
        <v>529.32292944999995</v>
      </c>
      <c r="D197" s="84">
        <v>518.07156551000003</v>
      </c>
      <c r="E197" s="84">
        <v>106.97065942</v>
      </c>
      <c r="F197" s="84">
        <v>106.97065942</v>
      </c>
    </row>
    <row r="198" spans="1:6" ht="12.75" customHeight="1" x14ac:dyDescent="0.2">
      <c r="A198" s="83" t="s">
        <v>160</v>
      </c>
      <c r="B198" s="83">
        <v>22</v>
      </c>
      <c r="C198" s="84">
        <v>529.793408</v>
      </c>
      <c r="D198" s="84">
        <v>514.10628689999999</v>
      </c>
      <c r="E198" s="84">
        <v>106.15191449</v>
      </c>
      <c r="F198" s="84">
        <v>106.15191449</v>
      </c>
    </row>
    <row r="199" spans="1:6" ht="12.75" customHeight="1" x14ac:dyDescent="0.2">
      <c r="A199" s="83" t="s">
        <v>160</v>
      </c>
      <c r="B199" s="83">
        <v>23</v>
      </c>
      <c r="C199" s="84">
        <v>511.77126907000002</v>
      </c>
      <c r="D199" s="84">
        <v>496.04096188</v>
      </c>
      <c r="E199" s="84">
        <v>102.42181259</v>
      </c>
      <c r="F199" s="84">
        <v>102.42181259</v>
      </c>
    </row>
    <row r="200" spans="1:6" ht="12.75" customHeight="1" x14ac:dyDescent="0.2">
      <c r="A200" s="83" t="s">
        <v>160</v>
      </c>
      <c r="B200" s="83">
        <v>24</v>
      </c>
      <c r="C200" s="84">
        <v>574.81996981999998</v>
      </c>
      <c r="D200" s="84">
        <v>558.82394612999997</v>
      </c>
      <c r="E200" s="84">
        <v>115.38515139</v>
      </c>
      <c r="F200" s="84">
        <v>115.38515139</v>
      </c>
    </row>
    <row r="201" spans="1:6" ht="12.75" customHeight="1" x14ac:dyDescent="0.2">
      <c r="A201" s="83" t="s">
        <v>161</v>
      </c>
      <c r="B201" s="83">
        <v>1</v>
      </c>
      <c r="C201" s="84">
        <v>615.04935845</v>
      </c>
      <c r="D201" s="84">
        <v>601.71998300999996</v>
      </c>
      <c r="E201" s="84">
        <v>124.24226237000001</v>
      </c>
      <c r="F201" s="84">
        <v>124.24226237000001</v>
      </c>
    </row>
    <row r="202" spans="1:6" ht="12.75" customHeight="1" x14ac:dyDescent="0.2">
      <c r="A202" s="83" t="s">
        <v>161</v>
      </c>
      <c r="B202" s="83">
        <v>2</v>
      </c>
      <c r="C202" s="84">
        <v>647.83197615999995</v>
      </c>
      <c r="D202" s="84">
        <v>631.59223141999996</v>
      </c>
      <c r="E202" s="84">
        <v>130.41024055</v>
      </c>
      <c r="F202" s="84">
        <v>130.41024055</v>
      </c>
    </row>
    <row r="203" spans="1:6" ht="12.75" customHeight="1" x14ac:dyDescent="0.2">
      <c r="A203" s="83" t="s">
        <v>161</v>
      </c>
      <c r="B203" s="83">
        <v>3</v>
      </c>
      <c r="C203" s="84">
        <v>663.53226003999998</v>
      </c>
      <c r="D203" s="84">
        <v>646.61102573000005</v>
      </c>
      <c r="E203" s="84">
        <v>133.51129924</v>
      </c>
      <c r="F203" s="84">
        <v>133.51129924</v>
      </c>
    </row>
    <row r="204" spans="1:6" ht="12.75" customHeight="1" x14ac:dyDescent="0.2">
      <c r="A204" s="83" t="s">
        <v>161</v>
      </c>
      <c r="B204" s="83">
        <v>4</v>
      </c>
      <c r="C204" s="84">
        <v>672.74251255000001</v>
      </c>
      <c r="D204" s="84">
        <v>657.50663552000003</v>
      </c>
      <c r="E204" s="84">
        <v>135.76100882</v>
      </c>
      <c r="F204" s="84">
        <v>135.76100882</v>
      </c>
    </row>
    <row r="205" spans="1:6" ht="12.75" customHeight="1" x14ac:dyDescent="0.2">
      <c r="A205" s="83" t="s">
        <v>161</v>
      </c>
      <c r="B205" s="83">
        <v>5</v>
      </c>
      <c r="C205" s="84">
        <v>676.07126000000005</v>
      </c>
      <c r="D205" s="84">
        <v>659.71693979999998</v>
      </c>
      <c r="E205" s="84">
        <v>136.21738922</v>
      </c>
      <c r="F205" s="84">
        <v>136.21738922</v>
      </c>
    </row>
    <row r="206" spans="1:6" ht="12.75" customHeight="1" x14ac:dyDescent="0.2">
      <c r="A206" s="83" t="s">
        <v>161</v>
      </c>
      <c r="B206" s="83">
        <v>6</v>
      </c>
      <c r="C206" s="84">
        <v>672.75442280000004</v>
      </c>
      <c r="D206" s="84">
        <v>656.84224265</v>
      </c>
      <c r="E206" s="84">
        <v>135.62382596</v>
      </c>
      <c r="F206" s="84">
        <v>135.62382596</v>
      </c>
    </row>
    <row r="207" spans="1:6" ht="12.75" customHeight="1" x14ac:dyDescent="0.2">
      <c r="A207" s="83" t="s">
        <v>161</v>
      </c>
      <c r="B207" s="83">
        <v>7</v>
      </c>
      <c r="C207" s="84">
        <v>654.16172244999996</v>
      </c>
      <c r="D207" s="84">
        <v>636.25179786000001</v>
      </c>
      <c r="E207" s="84">
        <v>131.37234101999999</v>
      </c>
      <c r="F207" s="84">
        <v>131.37234101999999</v>
      </c>
    </row>
    <row r="208" spans="1:6" ht="12.75" customHeight="1" x14ac:dyDescent="0.2">
      <c r="A208" s="83" t="s">
        <v>161</v>
      </c>
      <c r="B208" s="83">
        <v>8</v>
      </c>
      <c r="C208" s="84">
        <v>637.90271108000002</v>
      </c>
      <c r="D208" s="84">
        <v>617.01773294999998</v>
      </c>
      <c r="E208" s="84">
        <v>127.40091941999999</v>
      </c>
      <c r="F208" s="84">
        <v>127.40091941999999</v>
      </c>
    </row>
    <row r="209" spans="1:6" ht="12.75" customHeight="1" x14ac:dyDescent="0.2">
      <c r="A209" s="83" t="s">
        <v>161</v>
      </c>
      <c r="B209" s="83">
        <v>9</v>
      </c>
      <c r="C209" s="84">
        <v>620.64453734999995</v>
      </c>
      <c r="D209" s="84">
        <v>599.01827089999995</v>
      </c>
      <c r="E209" s="84">
        <v>123.68441681</v>
      </c>
      <c r="F209" s="84">
        <v>123.68441681</v>
      </c>
    </row>
    <row r="210" spans="1:6" ht="12.75" customHeight="1" x14ac:dyDescent="0.2">
      <c r="A210" s="83" t="s">
        <v>161</v>
      </c>
      <c r="B210" s="83">
        <v>10</v>
      </c>
      <c r="C210" s="84">
        <v>592.56824472999995</v>
      </c>
      <c r="D210" s="84">
        <v>574.68277480999996</v>
      </c>
      <c r="E210" s="84">
        <v>118.65965915</v>
      </c>
      <c r="F210" s="84">
        <v>118.65965915</v>
      </c>
    </row>
    <row r="211" spans="1:6" ht="12.75" customHeight="1" x14ac:dyDescent="0.2">
      <c r="A211" s="83" t="s">
        <v>161</v>
      </c>
      <c r="B211" s="83">
        <v>11</v>
      </c>
      <c r="C211" s="84">
        <v>591.57059685000002</v>
      </c>
      <c r="D211" s="84">
        <v>575.69420266999998</v>
      </c>
      <c r="E211" s="84">
        <v>118.8684973</v>
      </c>
      <c r="F211" s="84">
        <v>118.8684973</v>
      </c>
    </row>
    <row r="212" spans="1:6" ht="12.75" customHeight="1" x14ac:dyDescent="0.2">
      <c r="A212" s="83" t="s">
        <v>161</v>
      </c>
      <c r="B212" s="83">
        <v>12</v>
      </c>
      <c r="C212" s="84">
        <v>567.69211580000001</v>
      </c>
      <c r="D212" s="84">
        <v>552.71783661999996</v>
      </c>
      <c r="E212" s="84">
        <v>114.12437083</v>
      </c>
      <c r="F212" s="84">
        <v>114.12437083</v>
      </c>
    </row>
    <row r="213" spans="1:6" ht="12.75" customHeight="1" x14ac:dyDescent="0.2">
      <c r="A213" s="83" t="s">
        <v>161</v>
      </c>
      <c r="B213" s="83">
        <v>13</v>
      </c>
      <c r="C213" s="84">
        <v>579.99996338000005</v>
      </c>
      <c r="D213" s="84">
        <v>559.99288424999997</v>
      </c>
      <c r="E213" s="84">
        <v>115.62651203</v>
      </c>
      <c r="F213" s="84">
        <v>115.62651203</v>
      </c>
    </row>
    <row r="214" spans="1:6" ht="12.75" customHeight="1" x14ac:dyDescent="0.2">
      <c r="A214" s="83" t="s">
        <v>161</v>
      </c>
      <c r="B214" s="83">
        <v>14</v>
      </c>
      <c r="C214" s="84">
        <v>579.66457565999997</v>
      </c>
      <c r="D214" s="84">
        <v>563.95177372000001</v>
      </c>
      <c r="E214" s="84">
        <v>116.44393774</v>
      </c>
      <c r="F214" s="84">
        <v>116.44393774</v>
      </c>
    </row>
    <row r="215" spans="1:6" ht="12.75" customHeight="1" x14ac:dyDescent="0.2">
      <c r="A215" s="83" t="s">
        <v>161</v>
      </c>
      <c r="B215" s="83">
        <v>15</v>
      </c>
      <c r="C215" s="84">
        <v>576.08903362000001</v>
      </c>
      <c r="D215" s="84">
        <v>561.44798142000002</v>
      </c>
      <c r="E215" s="84">
        <v>115.92695836</v>
      </c>
      <c r="F215" s="84">
        <v>115.92695836</v>
      </c>
    </row>
    <row r="216" spans="1:6" ht="12.75" customHeight="1" x14ac:dyDescent="0.2">
      <c r="A216" s="83" t="s">
        <v>161</v>
      </c>
      <c r="B216" s="83">
        <v>16</v>
      </c>
      <c r="C216" s="84">
        <v>585.52393606999999</v>
      </c>
      <c r="D216" s="84">
        <v>569.12368215000004</v>
      </c>
      <c r="E216" s="84">
        <v>117.51182583000001</v>
      </c>
      <c r="F216" s="84">
        <v>117.51182583000001</v>
      </c>
    </row>
    <row r="217" spans="1:6" ht="12.75" customHeight="1" x14ac:dyDescent="0.2">
      <c r="A217" s="83" t="s">
        <v>161</v>
      </c>
      <c r="B217" s="83">
        <v>17</v>
      </c>
      <c r="C217" s="84">
        <v>548.21808410999995</v>
      </c>
      <c r="D217" s="84">
        <v>530.70943864000003</v>
      </c>
      <c r="E217" s="84">
        <v>109.58010899</v>
      </c>
      <c r="F217" s="84">
        <v>109.58010899</v>
      </c>
    </row>
    <row r="218" spans="1:6" ht="12.75" customHeight="1" x14ac:dyDescent="0.2">
      <c r="A218" s="83" t="s">
        <v>161</v>
      </c>
      <c r="B218" s="83">
        <v>18</v>
      </c>
      <c r="C218" s="84">
        <v>517.27631956000005</v>
      </c>
      <c r="D218" s="84">
        <v>498.38756584999999</v>
      </c>
      <c r="E218" s="84">
        <v>102.90633595</v>
      </c>
      <c r="F218" s="84">
        <v>102.90633595</v>
      </c>
    </row>
    <row r="219" spans="1:6" ht="12.75" customHeight="1" x14ac:dyDescent="0.2">
      <c r="A219" s="83" t="s">
        <v>161</v>
      </c>
      <c r="B219" s="83">
        <v>19</v>
      </c>
      <c r="C219" s="84">
        <v>527.63575346000005</v>
      </c>
      <c r="D219" s="84">
        <v>504.40334281999998</v>
      </c>
      <c r="E219" s="84">
        <v>104.14846479000001</v>
      </c>
      <c r="F219" s="84">
        <v>104.14846479000001</v>
      </c>
    </row>
    <row r="220" spans="1:6" ht="12.75" customHeight="1" x14ac:dyDescent="0.2">
      <c r="A220" s="83" t="s">
        <v>161</v>
      </c>
      <c r="B220" s="83">
        <v>20</v>
      </c>
      <c r="C220" s="84">
        <v>526.01251236999997</v>
      </c>
      <c r="D220" s="84">
        <v>514.76030951999996</v>
      </c>
      <c r="E220" s="84">
        <v>106.28695612999999</v>
      </c>
      <c r="F220" s="84">
        <v>106.28695612999999</v>
      </c>
    </row>
    <row r="221" spans="1:6" ht="12.75" customHeight="1" x14ac:dyDescent="0.2">
      <c r="A221" s="83" t="s">
        <v>161</v>
      </c>
      <c r="B221" s="83">
        <v>21</v>
      </c>
      <c r="C221" s="84">
        <v>551.57777456999997</v>
      </c>
      <c r="D221" s="84">
        <v>535.43406705999996</v>
      </c>
      <c r="E221" s="84">
        <v>110.55564336</v>
      </c>
      <c r="F221" s="84">
        <v>110.55564336</v>
      </c>
    </row>
    <row r="222" spans="1:6" ht="12.75" customHeight="1" x14ac:dyDescent="0.2">
      <c r="A222" s="83" t="s">
        <v>161</v>
      </c>
      <c r="B222" s="83">
        <v>22</v>
      </c>
      <c r="C222" s="84">
        <v>544.85867279000001</v>
      </c>
      <c r="D222" s="84">
        <v>529.26229363000004</v>
      </c>
      <c r="E222" s="84">
        <v>109.2813046</v>
      </c>
      <c r="F222" s="84">
        <v>109.2813046</v>
      </c>
    </row>
    <row r="223" spans="1:6" ht="12.75" customHeight="1" x14ac:dyDescent="0.2">
      <c r="A223" s="83" t="s">
        <v>161</v>
      </c>
      <c r="B223" s="83">
        <v>23</v>
      </c>
      <c r="C223" s="84">
        <v>505.76335186</v>
      </c>
      <c r="D223" s="84">
        <v>490.33842634000001</v>
      </c>
      <c r="E223" s="84">
        <v>101.24436138999999</v>
      </c>
      <c r="F223" s="84">
        <v>101.24436138999999</v>
      </c>
    </row>
    <row r="224" spans="1:6" ht="12.75" customHeight="1" x14ac:dyDescent="0.2">
      <c r="A224" s="83" t="s">
        <v>161</v>
      </c>
      <c r="B224" s="83">
        <v>24</v>
      </c>
      <c r="C224" s="84">
        <v>527.47582664000004</v>
      </c>
      <c r="D224" s="84">
        <v>511.69734227999999</v>
      </c>
      <c r="E224" s="84">
        <v>105.65451913</v>
      </c>
      <c r="F224" s="84">
        <v>105.65451913</v>
      </c>
    </row>
    <row r="225" spans="1:6" ht="12.75" customHeight="1" x14ac:dyDescent="0.2">
      <c r="A225" s="83" t="s">
        <v>162</v>
      </c>
      <c r="B225" s="83">
        <v>1</v>
      </c>
      <c r="C225" s="84">
        <v>590.29520323999998</v>
      </c>
      <c r="D225" s="84">
        <v>570.89535304000003</v>
      </c>
      <c r="E225" s="84">
        <v>117.87763784000001</v>
      </c>
      <c r="F225" s="84">
        <v>117.87763784000001</v>
      </c>
    </row>
    <row r="226" spans="1:6" ht="12.75" customHeight="1" x14ac:dyDescent="0.2">
      <c r="A226" s="83" t="s">
        <v>162</v>
      </c>
      <c r="B226" s="83">
        <v>2</v>
      </c>
      <c r="C226" s="84">
        <v>671.13823720000005</v>
      </c>
      <c r="D226" s="84">
        <v>651.54051536999998</v>
      </c>
      <c r="E226" s="84">
        <v>134.52913305999999</v>
      </c>
      <c r="F226" s="84">
        <v>134.52913305999999</v>
      </c>
    </row>
    <row r="227" spans="1:6" ht="12.75" customHeight="1" x14ac:dyDescent="0.2">
      <c r="A227" s="83" t="s">
        <v>162</v>
      </c>
      <c r="B227" s="83">
        <v>3</v>
      </c>
      <c r="C227" s="84">
        <v>686.82008069999995</v>
      </c>
      <c r="D227" s="84">
        <v>668.56234977999998</v>
      </c>
      <c r="E227" s="84">
        <v>138.04377654000001</v>
      </c>
      <c r="F227" s="84">
        <v>138.04377654000001</v>
      </c>
    </row>
    <row r="228" spans="1:6" ht="12.75" customHeight="1" x14ac:dyDescent="0.2">
      <c r="A228" s="83" t="s">
        <v>162</v>
      </c>
      <c r="B228" s="83">
        <v>4</v>
      </c>
      <c r="C228" s="84">
        <v>704.16404924999995</v>
      </c>
      <c r="D228" s="84">
        <v>688.18269997000004</v>
      </c>
      <c r="E228" s="84">
        <v>142.09495776</v>
      </c>
      <c r="F228" s="84">
        <v>142.09495776</v>
      </c>
    </row>
    <row r="229" spans="1:6" ht="12.75" customHeight="1" x14ac:dyDescent="0.2">
      <c r="A229" s="83" t="s">
        <v>162</v>
      </c>
      <c r="B229" s="83">
        <v>5</v>
      </c>
      <c r="C229" s="84">
        <v>709.13723553</v>
      </c>
      <c r="D229" s="84">
        <v>690.40057244000002</v>
      </c>
      <c r="E229" s="84">
        <v>142.55290083</v>
      </c>
      <c r="F229" s="84">
        <v>142.55290083</v>
      </c>
    </row>
    <row r="230" spans="1:6" ht="12.75" customHeight="1" x14ac:dyDescent="0.2">
      <c r="A230" s="83" t="s">
        <v>162</v>
      </c>
      <c r="B230" s="83">
        <v>6</v>
      </c>
      <c r="C230" s="84">
        <v>700.82239657000002</v>
      </c>
      <c r="D230" s="84">
        <v>683.74551663</v>
      </c>
      <c r="E230" s="84">
        <v>141.17877462999999</v>
      </c>
      <c r="F230" s="84">
        <v>141.17877462999999</v>
      </c>
    </row>
    <row r="231" spans="1:6" ht="12.75" customHeight="1" x14ac:dyDescent="0.2">
      <c r="A231" s="83" t="s">
        <v>162</v>
      </c>
      <c r="B231" s="83">
        <v>7</v>
      </c>
      <c r="C231" s="84">
        <v>642.83969013000001</v>
      </c>
      <c r="D231" s="84">
        <v>626.19356467</v>
      </c>
      <c r="E231" s="84">
        <v>129.29553174</v>
      </c>
      <c r="F231" s="84">
        <v>129.29553174</v>
      </c>
    </row>
    <row r="232" spans="1:6" ht="12.75" customHeight="1" x14ac:dyDescent="0.2">
      <c r="A232" s="83" t="s">
        <v>162</v>
      </c>
      <c r="B232" s="83">
        <v>8</v>
      </c>
      <c r="C232" s="84">
        <v>593.65989870999999</v>
      </c>
      <c r="D232" s="84">
        <v>577.17293903999996</v>
      </c>
      <c r="E232" s="84">
        <v>119.17382462</v>
      </c>
      <c r="F232" s="84">
        <v>119.17382462</v>
      </c>
    </row>
    <row r="233" spans="1:6" ht="12.75" customHeight="1" x14ac:dyDescent="0.2">
      <c r="A233" s="83" t="s">
        <v>162</v>
      </c>
      <c r="B233" s="83">
        <v>9</v>
      </c>
      <c r="C233" s="84">
        <v>546.58781535000003</v>
      </c>
      <c r="D233" s="84">
        <v>531.31358220000004</v>
      </c>
      <c r="E233" s="84">
        <v>109.70485167</v>
      </c>
      <c r="F233" s="84">
        <v>109.70485167</v>
      </c>
    </row>
    <row r="234" spans="1:6" ht="12.75" customHeight="1" x14ac:dyDescent="0.2">
      <c r="A234" s="83" t="s">
        <v>162</v>
      </c>
      <c r="B234" s="83">
        <v>10</v>
      </c>
      <c r="C234" s="84">
        <v>526.73366997000005</v>
      </c>
      <c r="D234" s="84">
        <v>511.15302764</v>
      </c>
      <c r="E234" s="84">
        <v>105.54212984</v>
      </c>
      <c r="F234" s="84">
        <v>105.54212984</v>
      </c>
    </row>
    <row r="235" spans="1:6" ht="12.75" customHeight="1" x14ac:dyDescent="0.2">
      <c r="A235" s="83" t="s">
        <v>162</v>
      </c>
      <c r="B235" s="83">
        <v>11</v>
      </c>
      <c r="C235" s="84">
        <v>523.76259903000005</v>
      </c>
      <c r="D235" s="84">
        <v>508.74578064999997</v>
      </c>
      <c r="E235" s="84">
        <v>105.045085</v>
      </c>
      <c r="F235" s="84">
        <v>105.045085</v>
      </c>
    </row>
    <row r="236" spans="1:6" ht="12.75" customHeight="1" x14ac:dyDescent="0.2">
      <c r="A236" s="83" t="s">
        <v>162</v>
      </c>
      <c r="B236" s="83">
        <v>12</v>
      </c>
      <c r="C236" s="84">
        <v>519.54009131999999</v>
      </c>
      <c r="D236" s="84">
        <v>504.1046015</v>
      </c>
      <c r="E236" s="84">
        <v>104.08678111</v>
      </c>
      <c r="F236" s="84">
        <v>104.08678111</v>
      </c>
    </row>
    <row r="237" spans="1:6" ht="12.75" customHeight="1" x14ac:dyDescent="0.2">
      <c r="A237" s="83" t="s">
        <v>162</v>
      </c>
      <c r="B237" s="83">
        <v>13</v>
      </c>
      <c r="C237" s="84">
        <v>522.03148173</v>
      </c>
      <c r="D237" s="84">
        <v>508.37658184999998</v>
      </c>
      <c r="E237" s="84">
        <v>104.96885337000001</v>
      </c>
      <c r="F237" s="84">
        <v>104.96885337000001</v>
      </c>
    </row>
    <row r="238" spans="1:6" ht="12.75" customHeight="1" x14ac:dyDescent="0.2">
      <c r="A238" s="83" t="s">
        <v>162</v>
      </c>
      <c r="B238" s="83">
        <v>14</v>
      </c>
      <c r="C238" s="84">
        <v>527.31972139000004</v>
      </c>
      <c r="D238" s="84">
        <v>511.94544228000001</v>
      </c>
      <c r="E238" s="84">
        <v>105.70574646</v>
      </c>
      <c r="F238" s="84">
        <v>105.70574646</v>
      </c>
    </row>
    <row r="239" spans="1:6" ht="12.75" customHeight="1" x14ac:dyDescent="0.2">
      <c r="A239" s="83" t="s">
        <v>162</v>
      </c>
      <c r="B239" s="83">
        <v>15</v>
      </c>
      <c r="C239" s="84">
        <v>530.48907986999996</v>
      </c>
      <c r="D239" s="84">
        <v>516.09725658000002</v>
      </c>
      <c r="E239" s="84">
        <v>106.563007</v>
      </c>
      <c r="F239" s="84">
        <v>106.563007</v>
      </c>
    </row>
    <row r="240" spans="1:6" ht="12.75" customHeight="1" x14ac:dyDescent="0.2">
      <c r="A240" s="83" t="s">
        <v>162</v>
      </c>
      <c r="B240" s="83">
        <v>16</v>
      </c>
      <c r="C240" s="84">
        <v>536.58702359999995</v>
      </c>
      <c r="D240" s="84">
        <v>521.95133383999996</v>
      </c>
      <c r="E240" s="84">
        <v>107.77174832</v>
      </c>
      <c r="F240" s="84">
        <v>107.77174832</v>
      </c>
    </row>
    <row r="241" spans="1:6" ht="12.75" customHeight="1" x14ac:dyDescent="0.2">
      <c r="A241" s="83" t="s">
        <v>162</v>
      </c>
      <c r="B241" s="83">
        <v>17</v>
      </c>
      <c r="C241" s="84">
        <v>534.45983588000001</v>
      </c>
      <c r="D241" s="84">
        <v>517.71337278999999</v>
      </c>
      <c r="E241" s="84">
        <v>106.89670031</v>
      </c>
      <c r="F241" s="84">
        <v>106.89670031</v>
      </c>
    </row>
    <row r="242" spans="1:6" ht="12.75" customHeight="1" x14ac:dyDescent="0.2">
      <c r="A242" s="83" t="s">
        <v>162</v>
      </c>
      <c r="B242" s="83">
        <v>18</v>
      </c>
      <c r="C242" s="84">
        <v>532.14237687000002</v>
      </c>
      <c r="D242" s="84">
        <v>517.54647586999999</v>
      </c>
      <c r="E242" s="84">
        <v>106.86223968</v>
      </c>
      <c r="F242" s="84">
        <v>106.86223968</v>
      </c>
    </row>
    <row r="243" spans="1:6" ht="12.75" customHeight="1" x14ac:dyDescent="0.2">
      <c r="A243" s="83" t="s">
        <v>162</v>
      </c>
      <c r="B243" s="83">
        <v>19</v>
      </c>
      <c r="C243" s="84">
        <v>521.67121811000004</v>
      </c>
      <c r="D243" s="84">
        <v>507.00794279000002</v>
      </c>
      <c r="E243" s="84">
        <v>104.68625878</v>
      </c>
      <c r="F243" s="84">
        <v>104.68625878</v>
      </c>
    </row>
    <row r="244" spans="1:6" ht="12.75" customHeight="1" x14ac:dyDescent="0.2">
      <c r="A244" s="83" t="s">
        <v>162</v>
      </c>
      <c r="B244" s="83">
        <v>20</v>
      </c>
      <c r="C244" s="84">
        <v>529.12149980000004</v>
      </c>
      <c r="D244" s="84">
        <v>511.70244163000001</v>
      </c>
      <c r="E244" s="84">
        <v>105.65557204</v>
      </c>
      <c r="F244" s="84">
        <v>105.65557204</v>
      </c>
    </row>
    <row r="245" spans="1:6" ht="12.75" customHeight="1" x14ac:dyDescent="0.2">
      <c r="A245" s="83" t="s">
        <v>162</v>
      </c>
      <c r="B245" s="83">
        <v>21</v>
      </c>
      <c r="C245" s="84">
        <v>540.37839618999999</v>
      </c>
      <c r="D245" s="84">
        <v>529.02708874999996</v>
      </c>
      <c r="E245" s="84">
        <v>109.23273983999999</v>
      </c>
      <c r="F245" s="84">
        <v>109.23273983999999</v>
      </c>
    </row>
    <row r="246" spans="1:6" ht="12.75" customHeight="1" x14ac:dyDescent="0.2">
      <c r="A246" s="83" t="s">
        <v>162</v>
      </c>
      <c r="B246" s="83">
        <v>22</v>
      </c>
      <c r="C246" s="84">
        <v>537.09591780000005</v>
      </c>
      <c r="D246" s="84">
        <v>521.54002235999997</v>
      </c>
      <c r="E246" s="84">
        <v>107.68682132000001</v>
      </c>
      <c r="F246" s="84">
        <v>107.68682132000001</v>
      </c>
    </row>
    <row r="247" spans="1:6" ht="12.75" customHeight="1" x14ac:dyDescent="0.2">
      <c r="A247" s="83" t="s">
        <v>162</v>
      </c>
      <c r="B247" s="83">
        <v>23</v>
      </c>
      <c r="C247" s="84">
        <v>522.85992481999995</v>
      </c>
      <c r="D247" s="84">
        <v>511.50290708</v>
      </c>
      <c r="E247" s="84">
        <v>105.61437243</v>
      </c>
      <c r="F247" s="84">
        <v>105.61437243</v>
      </c>
    </row>
    <row r="248" spans="1:6" ht="12.75" customHeight="1" x14ac:dyDescent="0.2">
      <c r="A248" s="83" t="s">
        <v>162</v>
      </c>
      <c r="B248" s="83">
        <v>24</v>
      </c>
      <c r="C248" s="84">
        <v>561.60061916999996</v>
      </c>
      <c r="D248" s="84">
        <v>545.69461992000004</v>
      </c>
      <c r="E248" s="84">
        <v>112.67422731000001</v>
      </c>
      <c r="F248" s="84">
        <v>112.67422731000001</v>
      </c>
    </row>
    <row r="249" spans="1:6" ht="12.75" customHeight="1" x14ac:dyDescent="0.2">
      <c r="A249" s="83" t="s">
        <v>163</v>
      </c>
      <c r="B249" s="83">
        <v>1</v>
      </c>
      <c r="C249" s="84">
        <v>604.41608912000004</v>
      </c>
      <c r="D249" s="84">
        <v>587.81688841000005</v>
      </c>
      <c r="E249" s="84">
        <v>121.37157173</v>
      </c>
      <c r="F249" s="84">
        <v>121.37157173</v>
      </c>
    </row>
    <row r="250" spans="1:6" ht="12.75" customHeight="1" x14ac:dyDescent="0.2">
      <c r="A250" s="83" t="s">
        <v>163</v>
      </c>
      <c r="B250" s="83">
        <v>2</v>
      </c>
      <c r="C250" s="84">
        <v>620.73200436000002</v>
      </c>
      <c r="D250" s="84">
        <v>608.65297819</v>
      </c>
      <c r="E250" s="84">
        <v>125.67377707999999</v>
      </c>
      <c r="F250" s="84">
        <v>125.67377707999999</v>
      </c>
    </row>
    <row r="251" spans="1:6" ht="12.75" customHeight="1" x14ac:dyDescent="0.2">
      <c r="A251" s="83" t="s">
        <v>163</v>
      </c>
      <c r="B251" s="83">
        <v>3</v>
      </c>
      <c r="C251" s="84">
        <v>641.10391164999999</v>
      </c>
      <c r="D251" s="84">
        <v>623.18442544000004</v>
      </c>
      <c r="E251" s="84">
        <v>128.67420906999999</v>
      </c>
      <c r="F251" s="84">
        <v>128.67420906999999</v>
      </c>
    </row>
    <row r="252" spans="1:6" ht="12.75" customHeight="1" x14ac:dyDescent="0.2">
      <c r="A252" s="83" t="s">
        <v>163</v>
      </c>
      <c r="B252" s="83">
        <v>4</v>
      </c>
      <c r="C252" s="84">
        <v>644.09189853999999</v>
      </c>
      <c r="D252" s="84">
        <v>626.10502609000002</v>
      </c>
      <c r="E252" s="84">
        <v>129.27725042</v>
      </c>
      <c r="F252" s="84">
        <v>129.27725042</v>
      </c>
    </row>
    <row r="253" spans="1:6" ht="12.75" customHeight="1" x14ac:dyDescent="0.2">
      <c r="A253" s="83" t="s">
        <v>163</v>
      </c>
      <c r="B253" s="83">
        <v>5</v>
      </c>
      <c r="C253" s="84">
        <v>628.38910883999995</v>
      </c>
      <c r="D253" s="84">
        <v>616.61240648</v>
      </c>
      <c r="E253" s="84">
        <v>127.3172282</v>
      </c>
      <c r="F253" s="84">
        <v>127.3172282</v>
      </c>
    </row>
    <row r="254" spans="1:6" ht="12.75" customHeight="1" x14ac:dyDescent="0.2">
      <c r="A254" s="83" t="s">
        <v>163</v>
      </c>
      <c r="B254" s="83">
        <v>6</v>
      </c>
      <c r="C254" s="84">
        <v>624.62212742999998</v>
      </c>
      <c r="D254" s="84">
        <v>613.48411964000002</v>
      </c>
      <c r="E254" s="84">
        <v>126.67130410999999</v>
      </c>
      <c r="F254" s="84">
        <v>126.67130410999999</v>
      </c>
    </row>
    <row r="255" spans="1:6" ht="12.75" customHeight="1" x14ac:dyDescent="0.2">
      <c r="A255" s="83" t="s">
        <v>163</v>
      </c>
      <c r="B255" s="83">
        <v>7</v>
      </c>
      <c r="C255" s="84">
        <v>608.34667428</v>
      </c>
      <c r="D255" s="84">
        <v>592.03360614999997</v>
      </c>
      <c r="E255" s="84">
        <v>122.24223344000001</v>
      </c>
      <c r="F255" s="84">
        <v>122.24223344000001</v>
      </c>
    </row>
    <row r="256" spans="1:6" ht="12.75" customHeight="1" x14ac:dyDescent="0.2">
      <c r="A256" s="83" t="s">
        <v>163</v>
      </c>
      <c r="B256" s="83">
        <v>8</v>
      </c>
      <c r="C256" s="84">
        <v>599.02614405999998</v>
      </c>
      <c r="D256" s="84">
        <v>582.63327563999997</v>
      </c>
      <c r="E256" s="84">
        <v>120.30126694</v>
      </c>
      <c r="F256" s="84">
        <v>120.30126694</v>
      </c>
    </row>
    <row r="257" spans="1:6" ht="12.75" customHeight="1" x14ac:dyDescent="0.2">
      <c r="A257" s="83" t="s">
        <v>163</v>
      </c>
      <c r="B257" s="83">
        <v>9</v>
      </c>
      <c r="C257" s="84">
        <v>619.05321060000006</v>
      </c>
      <c r="D257" s="84">
        <v>603.78213022</v>
      </c>
      <c r="E257" s="84">
        <v>124.66805152000001</v>
      </c>
      <c r="F257" s="84">
        <v>124.66805152000001</v>
      </c>
    </row>
    <row r="258" spans="1:6" ht="12.75" customHeight="1" x14ac:dyDescent="0.2">
      <c r="A258" s="83" t="s">
        <v>163</v>
      </c>
      <c r="B258" s="83">
        <v>10</v>
      </c>
      <c r="C258" s="84">
        <v>619.43009660999996</v>
      </c>
      <c r="D258" s="84">
        <v>604.94533892000004</v>
      </c>
      <c r="E258" s="84">
        <v>124.90822915</v>
      </c>
      <c r="F258" s="84">
        <v>124.90822915</v>
      </c>
    </row>
    <row r="259" spans="1:6" ht="12.75" customHeight="1" x14ac:dyDescent="0.2">
      <c r="A259" s="83" t="s">
        <v>163</v>
      </c>
      <c r="B259" s="83">
        <v>11</v>
      </c>
      <c r="C259" s="84">
        <v>631.17160684999999</v>
      </c>
      <c r="D259" s="84">
        <v>615.63894406999998</v>
      </c>
      <c r="E259" s="84">
        <v>127.1162291</v>
      </c>
      <c r="F259" s="84">
        <v>127.1162291</v>
      </c>
    </row>
    <row r="260" spans="1:6" ht="12.75" customHeight="1" x14ac:dyDescent="0.2">
      <c r="A260" s="83" t="s">
        <v>163</v>
      </c>
      <c r="B260" s="83">
        <v>12</v>
      </c>
      <c r="C260" s="84">
        <v>626.51689353999996</v>
      </c>
      <c r="D260" s="84">
        <v>608.92802820999998</v>
      </c>
      <c r="E260" s="84">
        <v>125.73056901</v>
      </c>
      <c r="F260" s="84">
        <v>125.73056901</v>
      </c>
    </row>
    <row r="261" spans="1:6" ht="12.75" customHeight="1" x14ac:dyDescent="0.2">
      <c r="A261" s="83" t="s">
        <v>163</v>
      </c>
      <c r="B261" s="83">
        <v>13</v>
      </c>
      <c r="C261" s="84">
        <v>621.71236066999995</v>
      </c>
      <c r="D261" s="84">
        <v>604.22727975999999</v>
      </c>
      <c r="E261" s="84">
        <v>124.75996533999999</v>
      </c>
      <c r="F261" s="84">
        <v>124.75996533999999</v>
      </c>
    </row>
    <row r="262" spans="1:6" ht="12.75" customHeight="1" x14ac:dyDescent="0.2">
      <c r="A262" s="83" t="s">
        <v>163</v>
      </c>
      <c r="B262" s="83">
        <v>14</v>
      </c>
      <c r="C262" s="84">
        <v>621.09885973999997</v>
      </c>
      <c r="D262" s="84">
        <v>604.27599325000006</v>
      </c>
      <c r="E262" s="84">
        <v>124.77002363</v>
      </c>
      <c r="F262" s="84">
        <v>124.77002363</v>
      </c>
    </row>
    <row r="263" spans="1:6" ht="12.75" customHeight="1" x14ac:dyDescent="0.2">
      <c r="A263" s="83" t="s">
        <v>163</v>
      </c>
      <c r="B263" s="83">
        <v>15</v>
      </c>
      <c r="C263" s="84">
        <v>616.07236068999998</v>
      </c>
      <c r="D263" s="84">
        <v>605.17749209999999</v>
      </c>
      <c r="E263" s="84">
        <v>124.9561638</v>
      </c>
      <c r="F263" s="84">
        <v>124.9561638</v>
      </c>
    </row>
    <row r="264" spans="1:6" ht="12.75" customHeight="1" x14ac:dyDescent="0.2">
      <c r="A264" s="83" t="s">
        <v>163</v>
      </c>
      <c r="B264" s="83">
        <v>16</v>
      </c>
      <c r="C264" s="84">
        <v>619.33168468999997</v>
      </c>
      <c r="D264" s="84">
        <v>601.29377247000002</v>
      </c>
      <c r="E264" s="84">
        <v>124.15425904999999</v>
      </c>
      <c r="F264" s="84">
        <v>124.15425904999999</v>
      </c>
    </row>
    <row r="265" spans="1:6" ht="12.75" customHeight="1" x14ac:dyDescent="0.2">
      <c r="A265" s="83" t="s">
        <v>163</v>
      </c>
      <c r="B265" s="83">
        <v>17</v>
      </c>
      <c r="C265" s="84">
        <v>610.38426469000001</v>
      </c>
      <c r="D265" s="84">
        <v>596.62578326000005</v>
      </c>
      <c r="E265" s="84">
        <v>123.19041946</v>
      </c>
      <c r="F265" s="84">
        <v>123.19041946</v>
      </c>
    </row>
    <row r="266" spans="1:6" ht="12.75" customHeight="1" x14ac:dyDescent="0.2">
      <c r="A266" s="83" t="s">
        <v>163</v>
      </c>
      <c r="B266" s="83">
        <v>18</v>
      </c>
      <c r="C266" s="84">
        <v>608.15249323</v>
      </c>
      <c r="D266" s="84">
        <v>591.62241205999999</v>
      </c>
      <c r="E266" s="84">
        <v>122.15733068999999</v>
      </c>
      <c r="F266" s="84">
        <v>122.15733068999999</v>
      </c>
    </row>
    <row r="267" spans="1:6" ht="12.75" customHeight="1" x14ac:dyDescent="0.2">
      <c r="A267" s="83" t="s">
        <v>163</v>
      </c>
      <c r="B267" s="83">
        <v>19</v>
      </c>
      <c r="C267" s="84">
        <v>616.38391637999996</v>
      </c>
      <c r="D267" s="84">
        <v>600.32565316</v>
      </c>
      <c r="E267" s="84">
        <v>123.95436319</v>
      </c>
      <c r="F267" s="84">
        <v>123.95436319</v>
      </c>
    </row>
    <row r="268" spans="1:6" ht="12.75" customHeight="1" x14ac:dyDescent="0.2">
      <c r="A268" s="83" t="s">
        <v>163</v>
      </c>
      <c r="B268" s="83">
        <v>20</v>
      </c>
      <c r="C268" s="84">
        <v>627.16535010999996</v>
      </c>
      <c r="D268" s="84">
        <v>610.88168561999998</v>
      </c>
      <c r="E268" s="84">
        <v>126.13395733</v>
      </c>
      <c r="F268" s="84">
        <v>126.13395733</v>
      </c>
    </row>
    <row r="269" spans="1:6" ht="12.75" customHeight="1" x14ac:dyDescent="0.2">
      <c r="A269" s="83" t="s">
        <v>163</v>
      </c>
      <c r="B269" s="83">
        <v>21</v>
      </c>
      <c r="C269" s="84">
        <v>642.64245831000005</v>
      </c>
      <c r="D269" s="84">
        <v>623.6373499</v>
      </c>
      <c r="E269" s="84">
        <v>128.76772825</v>
      </c>
      <c r="F269" s="84">
        <v>128.76772825</v>
      </c>
    </row>
    <row r="270" spans="1:6" ht="12.75" customHeight="1" x14ac:dyDescent="0.2">
      <c r="A270" s="83" t="s">
        <v>163</v>
      </c>
      <c r="B270" s="83">
        <v>22</v>
      </c>
      <c r="C270" s="84">
        <v>625.71963360999996</v>
      </c>
      <c r="D270" s="84">
        <v>607.66360263000001</v>
      </c>
      <c r="E270" s="84">
        <v>125.46949226</v>
      </c>
      <c r="F270" s="84">
        <v>125.46949226</v>
      </c>
    </row>
    <row r="271" spans="1:6" ht="12.75" customHeight="1" x14ac:dyDescent="0.2">
      <c r="A271" s="83" t="s">
        <v>163</v>
      </c>
      <c r="B271" s="83">
        <v>23</v>
      </c>
      <c r="C271" s="84">
        <v>596.07288417999996</v>
      </c>
      <c r="D271" s="84">
        <v>580.75941112999999</v>
      </c>
      <c r="E271" s="84">
        <v>119.91435414</v>
      </c>
      <c r="F271" s="84">
        <v>119.91435414</v>
      </c>
    </row>
    <row r="272" spans="1:6" ht="12.75" customHeight="1" x14ac:dyDescent="0.2">
      <c r="A272" s="83" t="s">
        <v>163</v>
      </c>
      <c r="B272" s="83">
        <v>24</v>
      </c>
      <c r="C272" s="84">
        <v>613.13202188000002</v>
      </c>
      <c r="D272" s="84">
        <v>594.83234702000004</v>
      </c>
      <c r="E272" s="84">
        <v>122.82011335999999</v>
      </c>
      <c r="F272" s="84">
        <v>122.82011335999999</v>
      </c>
    </row>
    <row r="273" spans="1:6" ht="12.75" customHeight="1" x14ac:dyDescent="0.2">
      <c r="A273" s="83" t="s">
        <v>164</v>
      </c>
      <c r="B273" s="83">
        <v>1</v>
      </c>
      <c r="C273" s="84">
        <v>694.58636750999995</v>
      </c>
      <c r="D273" s="84">
        <v>677.93454768000004</v>
      </c>
      <c r="E273" s="84">
        <v>139.97893425999999</v>
      </c>
      <c r="F273" s="84">
        <v>139.97893425999999</v>
      </c>
    </row>
    <row r="274" spans="1:6" ht="12.75" customHeight="1" x14ac:dyDescent="0.2">
      <c r="A274" s="83" t="s">
        <v>164</v>
      </c>
      <c r="B274" s="83">
        <v>2</v>
      </c>
      <c r="C274" s="84">
        <v>725.14579288000004</v>
      </c>
      <c r="D274" s="84">
        <v>706.56375264999997</v>
      </c>
      <c r="E274" s="84">
        <v>145.89025065000001</v>
      </c>
      <c r="F274" s="84">
        <v>145.89025065000001</v>
      </c>
    </row>
    <row r="275" spans="1:6" ht="12.75" customHeight="1" x14ac:dyDescent="0.2">
      <c r="A275" s="83" t="s">
        <v>164</v>
      </c>
      <c r="B275" s="83">
        <v>3</v>
      </c>
      <c r="C275" s="84">
        <v>749.18724979000001</v>
      </c>
      <c r="D275" s="84">
        <v>735.81613476999996</v>
      </c>
      <c r="E275" s="84">
        <v>151.93023973999999</v>
      </c>
      <c r="F275" s="84">
        <v>151.93023973999999</v>
      </c>
    </row>
    <row r="276" spans="1:6" ht="12.75" customHeight="1" x14ac:dyDescent="0.2">
      <c r="A276" s="83" t="s">
        <v>164</v>
      </c>
      <c r="B276" s="83">
        <v>4</v>
      </c>
      <c r="C276" s="84">
        <v>763.72829646000002</v>
      </c>
      <c r="D276" s="84">
        <v>744.60767542999997</v>
      </c>
      <c r="E276" s="84">
        <v>153.7455042</v>
      </c>
      <c r="F276" s="84">
        <v>153.7455042</v>
      </c>
    </row>
    <row r="277" spans="1:6" ht="12.75" customHeight="1" x14ac:dyDescent="0.2">
      <c r="A277" s="83" t="s">
        <v>164</v>
      </c>
      <c r="B277" s="83">
        <v>5</v>
      </c>
      <c r="C277" s="84">
        <v>771.02916630000004</v>
      </c>
      <c r="D277" s="84">
        <v>751.49183964999997</v>
      </c>
      <c r="E277" s="84">
        <v>155.16693637</v>
      </c>
      <c r="F277" s="84">
        <v>155.16693637</v>
      </c>
    </row>
    <row r="278" spans="1:6" ht="12.75" customHeight="1" x14ac:dyDescent="0.2">
      <c r="A278" s="83" t="s">
        <v>164</v>
      </c>
      <c r="B278" s="83">
        <v>6</v>
      </c>
      <c r="C278" s="84">
        <v>747.54549500999997</v>
      </c>
      <c r="D278" s="84">
        <v>730.60154031000002</v>
      </c>
      <c r="E278" s="84">
        <v>150.85353789999999</v>
      </c>
      <c r="F278" s="84">
        <v>150.85353789999999</v>
      </c>
    </row>
    <row r="279" spans="1:6" ht="12.75" customHeight="1" x14ac:dyDescent="0.2">
      <c r="A279" s="83" t="s">
        <v>164</v>
      </c>
      <c r="B279" s="83">
        <v>7</v>
      </c>
      <c r="C279" s="84">
        <v>701.06490790999999</v>
      </c>
      <c r="D279" s="84">
        <v>682.29435810999996</v>
      </c>
      <c r="E279" s="84">
        <v>140.87914154000001</v>
      </c>
      <c r="F279" s="84">
        <v>140.87914154000001</v>
      </c>
    </row>
    <row r="280" spans="1:6" ht="12.75" customHeight="1" x14ac:dyDescent="0.2">
      <c r="A280" s="83" t="s">
        <v>164</v>
      </c>
      <c r="B280" s="83">
        <v>8</v>
      </c>
      <c r="C280" s="84">
        <v>659.21802197</v>
      </c>
      <c r="D280" s="84">
        <v>641.13226077000002</v>
      </c>
      <c r="E280" s="84">
        <v>132.38005186999999</v>
      </c>
      <c r="F280" s="84">
        <v>132.38005186999999</v>
      </c>
    </row>
    <row r="281" spans="1:6" ht="12.75" customHeight="1" x14ac:dyDescent="0.2">
      <c r="A281" s="83" t="s">
        <v>164</v>
      </c>
      <c r="B281" s="83">
        <v>9</v>
      </c>
      <c r="C281" s="84">
        <v>614.09453226000005</v>
      </c>
      <c r="D281" s="84">
        <v>599.26572642999997</v>
      </c>
      <c r="E281" s="84">
        <v>123.73551105999999</v>
      </c>
      <c r="F281" s="84">
        <v>123.73551105999999</v>
      </c>
    </row>
    <row r="282" spans="1:6" ht="12.75" customHeight="1" x14ac:dyDescent="0.2">
      <c r="A282" s="83" t="s">
        <v>164</v>
      </c>
      <c r="B282" s="83">
        <v>10</v>
      </c>
      <c r="C282" s="84">
        <v>608.92868258999999</v>
      </c>
      <c r="D282" s="84">
        <v>592.93593720000001</v>
      </c>
      <c r="E282" s="84">
        <v>122.42854543999999</v>
      </c>
      <c r="F282" s="84">
        <v>122.42854543999999</v>
      </c>
    </row>
    <row r="283" spans="1:6" ht="12.75" customHeight="1" x14ac:dyDescent="0.2">
      <c r="A283" s="83" t="s">
        <v>164</v>
      </c>
      <c r="B283" s="83">
        <v>11</v>
      </c>
      <c r="C283" s="84">
        <v>606.92267136999999</v>
      </c>
      <c r="D283" s="84">
        <v>595.62458473000004</v>
      </c>
      <c r="E283" s="84">
        <v>122.98369345</v>
      </c>
      <c r="F283" s="84">
        <v>122.98369345</v>
      </c>
    </row>
    <row r="284" spans="1:6" ht="12.75" customHeight="1" x14ac:dyDescent="0.2">
      <c r="A284" s="83" t="s">
        <v>164</v>
      </c>
      <c r="B284" s="83">
        <v>12</v>
      </c>
      <c r="C284" s="84">
        <v>606.30828980000001</v>
      </c>
      <c r="D284" s="84">
        <v>588.33398442999999</v>
      </c>
      <c r="E284" s="84">
        <v>121.47834096</v>
      </c>
      <c r="F284" s="84">
        <v>121.47834096</v>
      </c>
    </row>
    <row r="285" spans="1:6" ht="12.75" customHeight="1" x14ac:dyDescent="0.2">
      <c r="A285" s="83" t="s">
        <v>164</v>
      </c>
      <c r="B285" s="83">
        <v>13</v>
      </c>
      <c r="C285" s="84">
        <v>610.93620045</v>
      </c>
      <c r="D285" s="84">
        <v>595.13827214000003</v>
      </c>
      <c r="E285" s="84">
        <v>122.88328034</v>
      </c>
      <c r="F285" s="84">
        <v>122.88328034</v>
      </c>
    </row>
    <row r="286" spans="1:6" ht="12.75" customHeight="1" x14ac:dyDescent="0.2">
      <c r="A286" s="83" t="s">
        <v>164</v>
      </c>
      <c r="B286" s="83">
        <v>14</v>
      </c>
      <c r="C286" s="84">
        <v>621.88946813999996</v>
      </c>
      <c r="D286" s="84">
        <v>604.40638481999997</v>
      </c>
      <c r="E286" s="84">
        <v>124.79694669</v>
      </c>
      <c r="F286" s="84">
        <v>124.79694669</v>
      </c>
    </row>
    <row r="287" spans="1:6" ht="12.75" customHeight="1" x14ac:dyDescent="0.2">
      <c r="A287" s="83" t="s">
        <v>164</v>
      </c>
      <c r="B287" s="83">
        <v>15</v>
      </c>
      <c r="C287" s="84">
        <v>625.13168315999997</v>
      </c>
      <c r="D287" s="84">
        <v>609.50131031000001</v>
      </c>
      <c r="E287" s="84">
        <v>125.84893946</v>
      </c>
      <c r="F287" s="84">
        <v>125.84893946</v>
      </c>
    </row>
    <row r="288" spans="1:6" ht="12.75" customHeight="1" x14ac:dyDescent="0.2">
      <c r="A288" s="83" t="s">
        <v>164</v>
      </c>
      <c r="B288" s="83">
        <v>16</v>
      </c>
      <c r="C288" s="84">
        <v>632.18732238999996</v>
      </c>
      <c r="D288" s="84">
        <v>615.74889621</v>
      </c>
      <c r="E288" s="84">
        <v>127.13893186</v>
      </c>
      <c r="F288" s="84">
        <v>127.13893186</v>
      </c>
    </row>
    <row r="289" spans="1:6" ht="12.75" customHeight="1" x14ac:dyDescent="0.2">
      <c r="A289" s="83" t="s">
        <v>164</v>
      </c>
      <c r="B289" s="83">
        <v>17</v>
      </c>
      <c r="C289" s="84">
        <v>621.60975069999995</v>
      </c>
      <c r="D289" s="84">
        <v>603.42705192999995</v>
      </c>
      <c r="E289" s="84">
        <v>124.59473547</v>
      </c>
      <c r="F289" s="84">
        <v>124.59473547</v>
      </c>
    </row>
    <row r="290" spans="1:6" ht="12.75" customHeight="1" x14ac:dyDescent="0.2">
      <c r="A290" s="83" t="s">
        <v>164</v>
      </c>
      <c r="B290" s="83">
        <v>18</v>
      </c>
      <c r="C290" s="84">
        <v>623.70533341999999</v>
      </c>
      <c r="D290" s="84">
        <v>605.31898330000001</v>
      </c>
      <c r="E290" s="84">
        <v>124.98537869</v>
      </c>
      <c r="F290" s="84">
        <v>124.98537869</v>
      </c>
    </row>
    <row r="291" spans="1:6" ht="12.75" customHeight="1" x14ac:dyDescent="0.2">
      <c r="A291" s="83" t="s">
        <v>164</v>
      </c>
      <c r="B291" s="83">
        <v>19</v>
      </c>
      <c r="C291" s="84">
        <v>619.21080015999996</v>
      </c>
      <c r="D291" s="84">
        <v>602.91498747000003</v>
      </c>
      <c r="E291" s="84">
        <v>124.48900515</v>
      </c>
      <c r="F291" s="84">
        <v>124.48900515</v>
      </c>
    </row>
    <row r="292" spans="1:6" ht="12.75" customHeight="1" x14ac:dyDescent="0.2">
      <c r="A292" s="83" t="s">
        <v>164</v>
      </c>
      <c r="B292" s="83">
        <v>20</v>
      </c>
      <c r="C292" s="84">
        <v>621.38720306000005</v>
      </c>
      <c r="D292" s="84">
        <v>605.53460615999995</v>
      </c>
      <c r="E292" s="84">
        <v>125.02990019000001</v>
      </c>
      <c r="F292" s="84">
        <v>125.02990019000001</v>
      </c>
    </row>
    <row r="293" spans="1:6" ht="12.75" customHeight="1" x14ac:dyDescent="0.2">
      <c r="A293" s="83" t="s">
        <v>164</v>
      </c>
      <c r="B293" s="83">
        <v>21</v>
      </c>
      <c r="C293" s="84">
        <v>632.27679921000004</v>
      </c>
      <c r="D293" s="84">
        <v>615.44808747000002</v>
      </c>
      <c r="E293" s="84">
        <v>127.07682131</v>
      </c>
      <c r="F293" s="84">
        <v>127.07682131</v>
      </c>
    </row>
    <row r="294" spans="1:6" ht="12.75" customHeight="1" x14ac:dyDescent="0.2">
      <c r="A294" s="83" t="s">
        <v>164</v>
      </c>
      <c r="B294" s="83">
        <v>22</v>
      </c>
      <c r="C294" s="84">
        <v>618.02356284999996</v>
      </c>
      <c r="D294" s="84">
        <v>599.82891308000001</v>
      </c>
      <c r="E294" s="84">
        <v>123.85179702000001</v>
      </c>
      <c r="F294" s="84">
        <v>123.85179702000001</v>
      </c>
    </row>
    <row r="295" spans="1:6" ht="12.75" customHeight="1" x14ac:dyDescent="0.2">
      <c r="A295" s="83" t="s">
        <v>164</v>
      </c>
      <c r="B295" s="83">
        <v>23</v>
      </c>
      <c r="C295" s="84">
        <v>600.39515485000004</v>
      </c>
      <c r="D295" s="84">
        <v>582.67768848000003</v>
      </c>
      <c r="E295" s="84">
        <v>120.31043724</v>
      </c>
      <c r="F295" s="84">
        <v>120.31043724</v>
      </c>
    </row>
    <row r="296" spans="1:6" ht="12.75" customHeight="1" x14ac:dyDescent="0.2">
      <c r="A296" s="83" t="s">
        <v>164</v>
      </c>
      <c r="B296" s="83">
        <v>24</v>
      </c>
      <c r="C296" s="84">
        <v>612.38406005000002</v>
      </c>
      <c r="D296" s="84">
        <v>594.76443501000006</v>
      </c>
      <c r="E296" s="84">
        <v>122.80609099</v>
      </c>
      <c r="F296" s="84">
        <v>122.80609099</v>
      </c>
    </row>
    <row r="297" spans="1:6" ht="12.75" customHeight="1" x14ac:dyDescent="0.2">
      <c r="A297" s="83" t="s">
        <v>165</v>
      </c>
      <c r="B297" s="83">
        <v>1</v>
      </c>
      <c r="C297" s="84">
        <v>672.40955703999998</v>
      </c>
      <c r="D297" s="84">
        <v>652.22822207000002</v>
      </c>
      <c r="E297" s="84">
        <v>134.67112972999999</v>
      </c>
      <c r="F297" s="84">
        <v>134.67112972999999</v>
      </c>
    </row>
    <row r="298" spans="1:6" ht="12.75" customHeight="1" x14ac:dyDescent="0.2">
      <c r="A298" s="83" t="s">
        <v>165</v>
      </c>
      <c r="B298" s="83">
        <v>2</v>
      </c>
      <c r="C298" s="84">
        <v>697.27397904999998</v>
      </c>
      <c r="D298" s="84">
        <v>675.31138081999995</v>
      </c>
      <c r="E298" s="84">
        <v>139.4373066</v>
      </c>
      <c r="F298" s="84">
        <v>139.4373066</v>
      </c>
    </row>
    <row r="299" spans="1:6" ht="12.75" customHeight="1" x14ac:dyDescent="0.2">
      <c r="A299" s="83" t="s">
        <v>165</v>
      </c>
      <c r="B299" s="83">
        <v>3</v>
      </c>
      <c r="C299" s="84">
        <v>714.09788634999995</v>
      </c>
      <c r="D299" s="84">
        <v>693.98647749999998</v>
      </c>
      <c r="E299" s="84">
        <v>143.29331325999999</v>
      </c>
      <c r="F299" s="84">
        <v>143.29331325999999</v>
      </c>
    </row>
    <row r="300" spans="1:6" ht="12.75" customHeight="1" x14ac:dyDescent="0.2">
      <c r="A300" s="83" t="s">
        <v>165</v>
      </c>
      <c r="B300" s="83">
        <v>4</v>
      </c>
      <c r="C300" s="84">
        <v>723.00463898999999</v>
      </c>
      <c r="D300" s="84">
        <v>705.71161271999995</v>
      </c>
      <c r="E300" s="84">
        <v>145.71430204000001</v>
      </c>
      <c r="F300" s="84">
        <v>145.71430204000001</v>
      </c>
    </row>
    <row r="301" spans="1:6" ht="12.75" customHeight="1" x14ac:dyDescent="0.2">
      <c r="A301" s="83" t="s">
        <v>165</v>
      </c>
      <c r="B301" s="83">
        <v>5</v>
      </c>
      <c r="C301" s="84">
        <v>725.68878128999995</v>
      </c>
      <c r="D301" s="84">
        <v>709.72646263000001</v>
      </c>
      <c r="E301" s="84">
        <v>146.54328237999999</v>
      </c>
      <c r="F301" s="84">
        <v>146.54328237999999</v>
      </c>
    </row>
    <row r="302" spans="1:6" ht="12.75" customHeight="1" x14ac:dyDescent="0.2">
      <c r="A302" s="83" t="s">
        <v>165</v>
      </c>
      <c r="B302" s="83">
        <v>6</v>
      </c>
      <c r="C302" s="84">
        <v>703.80584623000004</v>
      </c>
      <c r="D302" s="84">
        <v>687.90518315999998</v>
      </c>
      <c r="E302" s="84">
        <v>142.0376565</v>
      </c>
      <c r="F302" s="84">
        <v>142.0376565</v>
      </c>
    </row>
    <row r="303" spans="1:6" ht="12.75" customHeight="1" x14ac:dyDescent="0.2">
      <c r="A303" s="83" t="s">
        <v>165</v>
      </c>
      <c r="B303" s="83">
        <v>7</v>
      </c>
      <c r="C303" s="84">
        <v>660.49254001999998</v>
      </c>
      <c r="D303" s="84">
        <v>643.88423375000002</v>
      </c>
      <c r="E303" s="84">
        <v>132.94827522</v>
      </c>
      <c r="F303" s="84">
        <v>132.94827522</v>
      </c>
    </row>
    <row r="304" spans="1:6" ht="12.75" customHeight="1" x14ac:dyDescent="0.2">
      <c r="A304" s="83" t="s">
        <v>165</v>
      </c>
      <c r="B304" s="83">
        <v>8</v>
      </c>
      <c r="C304" s="84">
        <v>611.67483918000005</v>
      </c>
      <c r="D304" s="84">
        <v>593.56750521000004</v>
      </c>
      <c r="E304" s="84">
        <v>122.55895068</v>
      </c>
      <c r="F304" s="84">
        <v>122.55895068</v>
      </c>
    </row>
    <row r="305" spans="1:6" ht="12.75" customHeight="1" x14ac:dyDescent="0.2">
      <c r="A305" s="83" t="s">
        <v>165</v>
      </c>
      <c r="B305" s="83">
        <v>9</v>
      </c>
      <c r="C305" s="84">
        <v>575.97896436999997</v>
      </c>
      <c r="D305" s="84">
        <v>558.77828149000004</v>
      </c>
      <c r="E305" s="84">
        <v>115.37572263</v>
      </c>
      <c r="F305" s="84">
        <v>115.37572263</v>
      </c>
    </row>
    <row r="306" spans="1:6" ht="12.75" customHeight="1" x14ac:dyDescent="0.2">
      <c r="A306" s="83" t="s">
        <v>165</v>
      </c>
      <c r="B306" s="83">
        <v>10</v>
      </c>
      <c r="C306" s="84">
        <v>578.80000705999998</v>
      </c>
      <c r="D306" s="84">
        <v>561.56228583999996</v>
      </c>
      <c r="E306" s="84">
        <v>115.95055977</v>
      </c>
      <c r="F306" s="84">
        <v>115.95055977</v>
      </c>
    </row>
    <row r="307" spans="1:6" ht="12.75" customHeight="1" x14ac:dyDescent="0.2">
      <c r="A307" s="83" t="s">
        <v>165</v>
      </c>
      <c r="B307" s="83">
        <v>11</v>
      </c>
      <c r="C307" s="84">
        <v>586.92329563999999</v>
      </c>
      <c r="D307" s="84">
        <v>573.46036683</v>
      </c>
      <c r="E307" s="84">
        <v>118.40725814</v>
      </c>
      <c r="F307" s="84">
        <v>118.40725814</v>
      </c>
    </row>
    <row r="308" spans="1:6" ht="12.75" customHeight="1" x14ac:dyDescent="0.2">
      <c r="A308" s="83" t="s">
        <v>165</v>
      </c>
      <c r="B308" s="83">
        <v>12</v>
      </c>
      <c r="C308" s="84">
        <v>577.75157993000005</v>
      </c>
      <c r="D308" s="84">
        <v>566.72751756000002</v>
      </c>
      <c r="E308" s="84">
        <v>117.01706926999999</v>
      </c>
      <c r="F308" s="84">
        <v>117.01706926999999</v>
      </c>
    </row>
    <row r="309" spans="1:6" ht="12.75" customHeight="1" x14ac:dyDescent="0.2">
      <c r="A309" s="83" t="s">
        <v>165</v>
      </c>
      <c r="B309" s="83">
        <v>13</v>
      </c>
      <c r="C309" s="84">
        <v>579.92278343999999</v>
      </c>
      <c r="D309" s="84">
        <v>557.84002152000005</v>
      </c>
      <c r="E309" s="84">
        <v>115.18199208</v>
      </c>
      <c r="F309" s="84">
        <v>115.18199208</v>
      </c>
    </row>
    <row r="310" spans="1:6" ht="12.75" customHeight="1" x14ac:dyDescent="0.2">
      <c r="A310" s="83" t="s">
        <v>165</v>
      </c>
      <c r="B310" s="83">
        <v>14</v>
      </c>
      <c r="C310" s="84">
        <v>574.73786951</v>
      </c>
      <c r="D310" s="84">
        <v>559.95356479999998</v>
      </c>
      <c r="E310" s="84">
        <v>115.61839341</v>
      </c>
      <c r="F310" s="84">
        <v>115.61839341</v>
      </c>
    </row>
    <row r="311" spans="1:6" ht="12.75" customHeight="1" x14ac:dyDescent="0.2">
      <c r="A311" s="83" t="s">
        <v>165</v>
      </c>
      <c r="B311" s="83">
        <v>15</v>
      </c>
      <c r="C311" s="84">
        <v>575.46414784000001</v>
      </c>
      <c r="D311" s="84">
        <v>559.85745738000003</v>
      </c>
      <c r="E311" s="84">
        <v>115.59854928999999</v>
      </c>
      <c r="F311" s="84">
        <v>115.59854928999999</v>
      </c>
    </row>
    <row r="312" spans="1:6" ht="12.75" customHeight="1" x14ac:dyDescent="0.2">
      <c r="A312" s="83" t="s">
        <v>165</v>
      </c>
      <c r="B312" s="83">
        <v>16</v>
      </c>
      <c r="C312" s="84">
        <v>566.17378898000004</v>
      </c>
      <c r="D312" s="84">
        <v>550.68571639000004</v>
      </c>
      <c r="E312" s="84">
        <v>113.70478162000001</v>
      </c>
      <c r="F312" s="84">
        <v>113.70478162000001</v>
      </c>
    </row>
    <row r="313" spans="1:6" ht="12.75" customHeight="1" x14ac:dyDescent="0.2">
      <c r="A313" s="83" t="s">
        <v>165</v>
      </c>
      <c r="B313" s="83">
        <v>17</v>
      </c>
      <c r="C313" s="84">
        <v>562.27547862999995</v>
      </c>
      <c r="D313" s="84">
        <v>546.32171062999998</v>
      </c>
      <c r="E313" s="84">
        <v>112.80370809</v>
      </c>
      <c r="F313" s="84">
        <v>112.80370809</v>
      </c>
    </row>
    <row r="314" spans="1:6" ht="12.75" customHeight="1" x14ac:dyDescent="0.2">
      <c r="A314" s="83" t="s">
        <v>165</v>
      </c>
      <c r="B314" s="83">
        <v>18</v>
      </c>
      <c r="C314" s="84">
        <v>564.10114643999998</v>
      </c>
      <c r="D314" s="84">
        <v>548.64479463999999</v>
      </c>
      <c r="E314" s="84">
        <v>113.28337508</v>
      </c>
      <c r="F314" s="84">
        <v>113.28337508</v>
      </c>
    </row>
    <row r="315" spans="1:6" ht="12.75" customHeight="1" x14ac:dyDescent="0.2">
      <c r="A315" s="83" t="s">
        <v>165</v>
      </c>
      <c r="B315" s="83">
        <v>19</v>
      </c>
      <c r="C315" s="84">
        <v>569.35526686000003</v>
      </c>
      <c r="D315" s="84">
        <v>554.39922254999999</v>
      </c>
      <c r="E315" s="84">
        <v>114.47154094</v>
      </c>
      <c r="F315" s="84">
        <v>114.47154094</v>
      </c>
    </row>
    <row r="316" spans="1:6" ht="12.75" customHeight="1" x14ac:dyDescent="0.2">
      <c r="A316" s="83" t="s">
        <v>165</v>
      </c>
      <c r="B316" s="83">
        <v>20</v>
      </c>
      <c r="C316" s="84">
        <v>589.55969207999999</v>
      </c>
      <c r="D316" s="84">
        <v>573.06656458999998</v>
      </c>
      <c r="E316" s="84">
        <v>118.32594643</v>
      </c>
      <c r="F316" s="84">
        <v>118.32594643</v>
      </c>
    </row>
    <row r="317" spans="1:6" ht="12.75" customHeight="1" x14ac:dyDescent="0.2">
      <c r="A317" s="83" t="s">
        <v>165</v>
      </c>
      <c r="B317" s="83">
        <v>21</v>
      </c>
      <c r="C317" s="84">
        <v>609.94766983</v>
      </c>
      <c r="D317" s="84">
        <v>594.52308469000002</v>
      </c>
      <c r="E317" s="84">
        <v>122.75625733</v>
      </c>
      <c r="F317" s="84">
        <v>122.75625733</v>
      </c>
    </row>
    <row r="318" spans="1:6" ht="12.75" customHeight="1" x14ac:dyDescent="0.2">
      <c r="A318" s="83" t="s">
        <v>165</v>
      </c>
      <c r="B318" s="83">
        <v>22</v>
      </c>
      <c r="C318" s="84">
        <v>591.11818754000001</v>
      </c>
      <c r="D318" s="84">
        <v>574.60843820000002</v>
      </c>
      <c r="E318" s="84">
        <v>118.64431024</v>
      </c>
      <c r="F318" s="84">
        <v>118.64431024</v>
      </c>
    </row>
    <row r="319" spans="1:6" ht="12.75" customHeight="1" x14ac:dyDescent="0.2">
      <c r="A319" s="83" t="s">
        <v>165</v>
      </c>
      <c r="B319" s="83">
        <v>23</v>
      </c>
      <c r="C319" s="84">
        <v>579.08172482999998</v>
      </c>
      <c r="D319" s="84">
        <v>562.01894650999998</v>
      </c>
      <c r="E319" s="84">
        <v>116.0448504</v>
      </c>
      <c r="F319" s="84">
        <v>116.0448504</v>
      </c>
    </row>
    <row r="320" spans="1:6" ht="12.75" customHeight="1" x14ac:dyDescent="0.2">
      <c r="A320" s="83" t="s">
        <v>165</v>
      </c>
      <c r="B320" s="83">
        <v>24</v>
      </c>
      <c r="C320" s="84">
        <v>618.38799223000001</v>
      </c>
      <c r="D320" s="84">
        <v>604.00572039999997</v>
      </c>
      <c r="E320" s="84">
        <v>124.71421809</v>
      </c>
      <c r="F320" s="84">
        <v>124.71421809</v>
      </c>
    </row>
    <row r="321" spans="1:6" ht="12.75" customHeight="1" x14ac:dyDescent="0.2">
      <c r="A321" s="83" t="s">
        <v>166</v>
      </c>
      <c r="B321" s="83">
        <v>1</v>
      </c>
      <c r="C321" s="84">
        <v>622.55810960999997</v>
      </c>
      <c r="D321" s="84">
        <v>610.14217509000002</v>
      </c>
      <c r="E321" s="84">
        <v>125.98126428</v>
      </c>
      <c r="F321" s="84">
        <v>125.98126428</v>
      </c>
    </row>
    <row r="322" spans="1:6" ht="12.75" customHeight="1" x14ac:dyDescent="0.2">
      <c r="A322" s="83" t="s">
        <v>166</v>
      </c>
      <c r="B322" s="83">
        <v>2</v>
      </c>
      <c r="C322" s="84">
        <v>669.33377843999995</v>
      </c>
      <c r="D322" s="84">
        <v>651.12920396000004</v>
      </c>
      <c r="E322" s="84">
        <v>134.44420607999999</v>
      </c>
      <c r="F322" s="84">
        <v>134.44420607999999</v>
      </c>
    </row>
    <row r="323" spans="1:6" ht="12.75" customHeight="1" x14ac:dyDescent="0.2">
      <c r="A323" s="83" t="s">
        <v>166</v>
      </c>
      <c r="B323" s="83">
        <v>3</v>
      </c>
      <c r="C323" s="84">
        <v>685.62540635000005</v>
      </c>
      <c r="D323" s="84">
        <v>667.09120256000006</v>
      </c>
      <c r="E323" s="84">
        <v>137.74001620999999</v>
      </c>
      <c r="F323" s="84">
        <v>137.74001620999999</v>
      </c>
    </row>
    <row r="324" spans="1:6" ht="12.75" customHeight="1" x14ac:dyDescent="0.2">
      <c r="A324" s="83" t="s">
        <v>166</v>
      </c>
      <c r="B324" s="83">
        <v>4</v>
      </c>
      <c r="C324" s="84">
        <v>693.74433669999996</v>
      </c>
      <c r="D324" s="84">
        <v>678.97878959000002</v>
      </c>
      <c r="E324" s="84">
        <v>140.19454780000001</v>
      </c>
      <c r="F324" s="84">
        <v>140.19454780000001</v>
      </c>
    </row>
    <row r="325" spans="1:6" ht="12.75" customHeight="1" x14ac:dyDescent="0.2">
      <c r="A325" s="83" t="s">
        <v>166</v>
      </c>
      <c r="B325" s="83">
        <v>5</v>
      </c>
      <c r="C325" s="84">
        <v>700.43073551999998</v>
      </c>
      <c r="D325" s="84">
        <v>683.59025357999997</v>
      </c>
      <c r="E325" s="84">
        <v>141.14671615</v>
      </c>
      <c r="F325" s="84">
        <v>141.14671615</v>
      </c>
    </row>
    <row r="326" spans="1:6" ht="12.75" customHeight="1" x14ac:dyDescent="0.2">
      <c r="A326" s="83" t="s">
        <v>166</v>
      </c>
      <c r="B326" s="83">
        <v>6</v>
      </c>
      <c r="C326" s="84">
        <v>670.20132724999996</v>
      </c>
      <c r="D326" s="84">
        <v>654.21095557000001</v>
      </c>
      <c r="E326" s="84">
        <v>135.08052165000001</v>
      </c>
      <c r="F326" s="84">
        <v>135.08052165000001</v>
      </c>
    </row>
    <row r="327" spans="1:6" ht="12.75" customHeight="1" x14ac:dyDescent="0.2">
      <c r="A327" s="83" t="s">
        <v>166</v>
      </c>
      <c r="B327" s="83">
        <v>7</v>
      </c>
      <c r="C327" s="84">
        <v>631.38734583999997</v>
      </c>
      <c r="D327" s="84">
        <v>614.97037071</v>
      </c>
      <c r="E327" s="84">
        <v>126.97818305</v>
      </c>
      <c r="F327" s="84">
        <v>126.97818305</v>
      </c>
    </row>
    <row r="328" spans="1:6" ht="12.75" customHeight="1" x14ac:dyDescent="0.2">
      <c r="A328" s="83" t="s">
        <v>166</v>
      </c>
      <c r="B328" s="83">
        <v>8</v>
      </c>
      <c r="C328" s="84">
        <v>604.14739384999996</v>
      </c>
      <c r="D328" s="84">
        <v>589.31690428000002</v>
      </c>
      <c r="E328" s="84">
        <v>121.68129281</v>
      </c>
      <c r="F328" s="84">
        <v>121.68129281</v>
      </c>
    </row>
    <row r="329" spans="1:6" ht="12.75" customHeight="1" x14ac:dyDescent="0.2">
      <c r="A329" s="83" t="s">
        <v>166</v>
      </c>
      <c r="B329" s="83">
        <v>9</v>
      </c>
      <c r="C329" s="84">
        <v>592.67861975000005</v>
      </c>
      <c r="D329" s="84">
        <v>576.16861255000003</v>
      </c>
      <c r="E329" s="84">
        <v>118.96645276</v>
      </c>
      <c r="F329" s="84">
        <v>118.96645276</v>
      </c>
    </row>
    <row r="330" spans="1:6" ht="12.75" customHeight="1" x14ac:dyDescent="0.2">
      <c r="A330" s="83" t="s">
        <v>166</v>
      </c>
      <c r="B330" s="83">
        <v>10</v>
      </c>
      <c r="C330" s="84">
        <v>569.48674124000001</v>
      </c>
      <c r="D330" s="84">
        <v>553.2817685</v>
      </c>
      <c r="E330" s="84">
        <v>114.24081065999999</v>
      </c>
      <c r="F330" s="84">
        <v>114.24081065999999</v>
      </c>
    </row>
    <row r="331" spans="1:6" ht="12.75" customHeight="1" x14ac:dyDescent="0.2">
      <c r="A331" s="83" t="s">
        <v>166</v>
      </c>
      <c r="B331" s="83">
        <v>11</v>
      </c>
      <c r="C331" s="84">
        <v>563.19754555999998</v>
      </c>
      <c r="D331" s="84">
        <v>547.07526862999998</v>
      </c>
      <c r="E331" s="84">
        <v>112.95930164000001</v>
      </c>
      <c r="F331" s="84">
        <v>112.95930164000001</v>
      </c>
    </row>
    <row r="332" spans="1:6" ht="12.75" customHeight="1" x14ac:dyDescent="0.2">
      <c r="A332" s="83" t="s">
        <v>166</v>
      </c>
      <c r="B332" s="83">
        <v>12</v>
      </c>
      <c r="C332" s="84">
        <v>563.4699789</v>
      </c>
      <c r="D332" s="84">
        <v>547.67973609000001</v>
      </c>
      <c r="E332" s="84">
        <v>113.0841112</v>
      </c>
      <c r="F332" s="84">
        <v>113.0841112</v>
      </c>
    </row>
    <row r="333" spans="1:6" ht="12.75" customHeight="1" x14ac:dyDescent="0.2">
      <c r="A333" s="83" t="s">
        <v>166</v>
      </c>
      <c r="B333" s="83">
        <v>13</v>
      </c>
      <c r="C333" s="84">
        <v>575.72919275000004</v>
      </c>
      <c r="D333" s="84">
        <v>560.68571509000003</v>
      </c>
      <c r="E333" s="84">
        <v>115.76956672999999</v>
      </c>
      <c r="F333" s="84">
        <v>115.76956672999999</v>
      </c>
    </row>
    <row r="334" spans="1:6" ht="12.75" customHeight="1" x14ac:dyDescent="0.2">
      <c r="A334" s="83" t="s">
        <v>166</v>
      </c>
      <c r="B334" s="83">
        <v>14</v>
      </c>
      <c r="C334" s="84">
        <v>583.88171889</v>
      </c>
      <c r="D334" s="84">
        <v>566.18386551000003</v>
      </c>
      <c r="E334" s="84">
        <v>116.90481679</v>
      </c>
      <c r="F334" s="84">
        <v>116.90481679</v>
      </c>
    </row>
    <row r="335" spans="1:6" ht="12.75" customHeight="1" x14ac:dyDescent="0.2">
      <c r="A335" s="83" t="s">
        <v>166</v>
      </c>
      <c r="B335" s="83">
        <v>15</v>
      </c>
      <c r="C335" s="84">
        <v>584.37109412999996</v>
      </c>
      <c r="D335" s="84">
        <v>566.29528919999996</v>
      </c>
      <c r="E335" s="84">
        <v>116.92782339</v>
      </c>
      <c r="F335" s="84">
        <v>116.92782339</v>
      </c>
    </row>
    <row r="336" spans="1:6" ht="12.75" customHeight="1" x14ac:dyDescent="0.2">
      <c r="A336" s="83" t="s">
        <v>166</v>
      </c>
      <c r="B336" s="83">
        <v>16</v>
      </c>
      <c r="C336" s="84">
        <v>587.53971268999999</v>
      </c>
      <c r="D336" s="84">
        <v>569.51980013000002</v>
      </c>
      <c r="E336" s="84">
        <v>117.59361568999999</v>
      </c>
      <c r="F336" s="84">
        <v>117.59361568999999</v>
      </c>
    </row>
    <row r="337" spans="1:6" ht="12.75" customHeight="1" x14ac:dyDescent="0.2">
      <c r="A337" s="83" t="s">
        <v>166</v>
      </c>
      <c r="B337" s="83">
        <v>17</v>
      </c>
      <c r="C337" s="84">
        <v>557.16276857000003</v>
      </c>
      <c r="D337" s="84">
        <v>539.40057088000003</v>
      </c>
      <c r="E337" s="84">
        <v>111.37464127</v>
      </c>
      <c r="F337" s="84">
        <v>111.37464127</v>
      </c>
    </row>
    <row r="338" spans="1:6" ht="12.75" customHeight="1" x14ac:dyDescent="0.2">
      <c r="A338" s="83" t="s">
        <v>166</v>
      </c>
      <c r="B338" s="83">
        <v>18</v>
      </c>
      <c r="C338" s="84">
        <v>567.64496782000003</v>
      </c>
      <c r="D338" s="84">
        <v>555.94222036999997</v>
      </c>
      <c r="E338" s="84">
        <v>114.79013687</v>
      </c>
      <c r="F338" s="84">
        <v>114.79013687</v>
      </c>
    </row>
    <row r="339" spans="1:6" ht="12.75" customHeight="1" x14ac:dyDescent="0.2">
      <c r="A339" s="83" t="s">
        <v>166</v>
      </c>
      <c r="B339" s="83">
        <v>19</v>
      </c>
      <c r="C339" s="84">
        <v>587.89203349000002</v>
      </c>
      <c r="D339" s="84">
        <v>570.31153266000001</v>
      </c>
      <c r="E339" s="84">
        <v>117.75709147000001</v>
      </c>
      <c r="F339" s="84">
        <v>117.75709147000001</v>
      </c>
    </row>
    <row r="340" spans="1:6" ht="12.75" customHeight="1" x14ac:dyDescent="0.2">
      <c r="A340" s="83" t="s">
        <v>166</v>
      </c>
      <c r="B340" s="83">
        <v>20</v>
      </c>
      <c r="C340" s="84">
        <v>599.21056040999997</v>
      </c>
      <c r="D340" s="84">
        <v>581.56960860000004</v>
      </c>
      <c r="E340" s="84">
        <v>120.08164253</v>
      </c>
      <c r="F340" s="84">
        <v>120.08164253</v>
      </c>
    </row>
    <row r="341" spans="1:6" ht="12.75" customHeight="1" x14ac:dyDescent="0.2">
      <c r="A341" s="83" t="s">
        <v>166</v>
      </c>
      <c r="B341" s="83">
        <v>21</v>
      </c>
      <c r="C341" s="84">
        <v>556.18535494000002</v>
      </c>
      <c r="D341" s="84">
        <v>540.65468766000004</v>
      </c>
      <c r="E341" s="84">
        <v>111.63358947</v>
      </c>
      <c r="F341" s="84">
        <v>111.63358947</v>
      </c>
    </row>
    <row r="342" spans="1:6" ht="12.75" customHeight="1" x14ac:dyDescent="0.2">
      <c r="A342" s="83" t="s">
        <v>166</v>
      </c>
      <c r="B342" s="83">
        <v>22</v>
      </c>
      <c r="C342" s="84">
        <v>570.87198698999998</v>
      </c>
      <c r="D342" s="84">
        <v>554.20440281000003</v>
      </c>
      <c r="E342" s="84">
        <v>114.43131484</v>
      </c>
      <c r="F342" s="84">
        <v>114.43131484</v>
      </c>
    </row>
    <row r="343" spans="1:6" ht="12.75" customHeight="1" x14ac:dyDescent="0.2">
      <c r="A343" s="83" t="s">
        <v>166</v>
      </c>
      <c r="B343" s="83">
        <v>23</v>
      </c>
      <c r="C343" s="84">
        <v>542.04628945000002</v>
      </c>
      <c r="D343" s="84">
        <v>528.71797694999998</v>
      </c>
      <c r="E343" s="84">
        <v>109.16891489</v>
      </c>
      <c r="F343" s="84">
        <v>109.16891489</v>
      </c>
    </row>
    <row r="344" spans="1:6" ht="12.75" customHeight="1" x14ac:dyDescent="0.2">
      <c r="A344" s="83" t="s">
        <v>166</v>
      </c>
      <c r="B344" s="83">
        <v>24</v>
      </c>
      <c r="C344" s="84">
        <v>613.79623849999996</v>
      </c>
      <c r="D344" s="84">
        <v>597.09027963000005</v>
      </c>
      <c r="E344" s="84">
        <v>123.28632799</v>
      </c>
      <c r="F344" s="84">
        <v>123.28632799</v>
      </c>
    </row>
    <row r="345" spans="1:6" ht="12.75" customHeight="1" x14ac:dyDescent="0.2">
      <c r="A345" s="83" t="s">
        <v>167</v>
      </c>
      <c r="B345" s="83">
        <v>1</v>
      </c>
      <c r="C345" s="84">
        <v>704.71110625999995</v>
      </c>
      <c r="D345" s="84">
        <v>682.03617943999996</v>
      </c>
      <c r="E345" s="84">
        <v>140.82583319</v>
      </c>
      <c r="F345" s="84">
        <v>140.82583319</v>
      </c>
    </row>
    <row r="346" spans="1:6" ht="12.75" customHeight="1" x14ac:dyDescent="0.2">
      <c r="A346" s="83" t="s">
        <v>167</v>
      </c>
      <c r="B346" s="83">
        <v>2</v>
      </c>
      <c r="C346" s="84">
        <v>699.71722064999994</v>
      </c>
      <c r="D346" s="84">
        <v>680.78610384000001</v>
      </c>
      <c r="E346" s="84">
        <v>140.56771941</v>
      </c>
      <c r="F346" s="84">
        <v>140.56771941</v>
      </c>
    </row>
    <row r="347" spans="1:6" ht="12.75" customHeight="1" x14ac:dyDescent="0.2">
      <c r="A347" s="83" t="s">
        <v>167</v>
      </c>
      <c r="B347" s="83">
        <v>3</v>
      </c>
      <c r="C347" s="84">
        <v>714.44752342000004</v>
      </c>
      <c r="D347" s="84">
        <v>700.23099288000003</v>
      </c>
      <c r="E347" s="84">
        <v>144.58267167</v>
      </c>
      <c r="F347" s="84">
        <v>144.58267167</v>
      </c>
    </row>
    <row r="348" spans="1:6" ht="12.75" customHeight="1" x14ac:dyDescent="0.2">
      <c r="A348" s="83" t="s">
        <v>167</v>
      </c>
      <c r="B348" s="83">
        <v>4</v>
      </c>
      <c r="C348" s="84">
        <v>728.25210442000002</v>
      </c>
      <c r="D348" s="84">
        <v>709.15828081999996</v>
      </c>
      <c r="E348" s="84">
        <v>146.42596502999999</v>
      </c>
      <c r="F348" s="84">
        <v>146.42596502999999</v>
      </c>
    </row>
    <row r="349" spans="1:6" ht="12.75" customHeight="1" x14ac:dyDescent="0.2">
      <c r="A349" s="83" t="s">
        <v>167</v>
      </c>
      <c r="B349" s="83">
        <v>5</v>
      </c>
      <c r="C349" s="84">
        <v>732.88390374999994</v>
      </c>
      <c r="D349" s="84">
        <v>713.43074621999995</v>
      </c>
      <c r="E349" s="84">
        <v>147.30813744</v>
      </c>
      <c r="F349" s="84">
        <v>147.30813744</v>
      </c>
    </row>
    <row r="350" spans="1:6" ht="12.75" customHeight="1" x14ac:dyDescent="0.2">
      <c r="A350" s="83" t="s">
        <v>167</v>
      </c>
      <c r="B350" s="83">
        <v>6</v>
      </c>
      <c r="C350" s="84">
        <v>728.84230363999995</v>
      </c>
      <c r="D350" s="84">
        <v>711.89791592999995</v>
      </c>
      <c r="E350" s="84">
        <v>146.99164088000001</v>
      </c>
      <c r="F350" s="84">
        <v>146.99164088000001</v>
      </c>
    </row>
    <row r="351" spans="1:6" ht="12.75" customHeight="1" x14ac:dyDescent="0.2">
      <c r="A351" s="83" t="s">
        <v>167</v>
      </c>
      <c r="B351" s="83">
        <v>7</v>
      </c>
      <c r="C351" s="84">
        <v>707.82793527000001</v>
      </c>
      <c r="D351" s="84">
        <v>690.28124807999995</v>
      </c>
      <c r="E351" s="84">
        <v>142.52826291</v>
      </c>
      <c r="F351" s="84">
        <v>142.52826291</v>
      </c>
    </row>
    <row r="352" spans="1:6" ht="12.75" customHeight="1" x14ac:dyDescent="0.2">
      <c r="A352" s="83" t="s">
        <v>167</v>
      </c>
      <c r="B352" s="83">
        <v>8</v>
      </c>
      <c r="C352" s="84">
        <v>669.16398949999996</v>
      </c>
      <c r="D352" s="84">
        <v>649.96142112999996</v>
      </c>
      <c r="E352" s="84">
        <v>134.20308399000001</v>
      </c>
      <c r="F352" s="84">
        <v>134.20308399000001</v>
      </c>
    </row>
    <row r="353" spans="1:6" ht="12.75" customHeight="1" x14ac:dyDescent="0.2">
      <c r="A353" s="83" t="s">
        <v>167</v>
      </c>
      <c r="B353" s="83">
        <v>9</v>
      </c>
      <c r="C353" s="84">
        <v>608.71760755000003</v>
      </c>
      <c r="D353" s="84">
        <v>592.14538613000002</v>
      </c>
      <c r="E353" s="84">
        <v>122.26531361000001</v>
      </c>
      <c r="F353" s="84">
        <v>122.26531361000001</v>
      </c>
    </row>
    <row r="354" spans="1:6" ht="12.75" customHeight="1" x14ac:dyDescent="0.2">
      <c r="A354" s="83" t="s">
        <v>167</v>
      </c>
      <c r="B354" s="83">
        <v>10</v>
      </c>
      <c r="C354" s="84">
        <v>570.98881429999994</v>
      </c>
      <c r="D354" s="84">
        <v>555.43370121999999</v>
      </c>
      <c r="E354" s="84">
        <v>114.68513858</v>
      </c>
      <c r="F354" s="84">
        <v>114.68513858</v>
      </c>
    </row>
    <row r="355" spans="1:6" ht="12.75" customHeight="1" x14ac:dyDescent="0.2">
      <c r="A355" s="83" t="s">
        <v>167</v>
      </c>
      <c r="B355" s="83">
        <v>11</v>
      </c>
      <c r="C355" s="84">
        <v>552.60380400999998</v>
      </c>
      <c r="D355" s="84">
        <v>537.15941553000005</v>
      </c>
      <c r="E355" s="84">
        <v>110.91189079</v>
      </c>
      <c r="F355" s="84">
        <v>110.91189079</v>
      </c>
    </row>
    <row r="356" spans="1:6" ht="12.75" customHeight="1" x14ac:dyDescent="0.2">
      <c r="A356" s="83" t="s">
        <v>167</v>
      </c>
      <c r="B356" s="83">
        <v>12</v>
      </c>
      <c r="C356" s="84">
        <v>545.64789258999997</v>
      </c>
      <c r="D356" s="84">
        <v>530.41996187999996</v>
      </c>
      <c r="E356" s="84">
        <v>109.52033824999999</v>
      </c>
      <c r="F356" s="84">
        <v>109.52033824999999</v>
      </c>
    </row>
    <row r="357" spans="1:6" ht="12.75" customHeight="1" x14ac:dyDescent="0.2">
      <c r="A357" s="83" t="s">
        <v>167</v>
      </c>
      <c r="B357" s="83">
        <v>13</v>
      </c>
      <c r="C357" s="84">
        <v>552.84853886999997</v>
      </c>
      <c r="D357" s="84">
        <v>535.84841360999997</v>
      </c>
      <c r="E357" s="84">
        <v>110.64119703</v>
      </c>
      <c r="F357" s="84">
        <v>110.64119703</v>
      </c>
    </row>
    <row r="358" spans="1:6" ht="12.75" customHeight="1" x14ac:dyDescent="0.2">
      <c r="A358" s="83" t="s">
        <v>167</v>
      </c>
      <c r="B358" s="83">
        <v>14</v>
      </c>
      <c r="C358" s="84">
        <v>557.57155281999997</v>
      </c>
      <c r="D358" s="84">
        <v>542.86817994</v>
      </c>
      <c r="E358" s="84">
        <v>112.09062812000001</v>
      </c>
      <c r="F358" s="84">
        <v>112.09062812000001</v>
      </c>
    </row>
    <row r="359" spans="1:6" ht="12.75" customHeight="1" x14ac:dyDescent="0.2">
      <c r="A359" s="83" t="s">
        <v>167</v>
      </c>
      <c r="B359" s="83">
        <v>15</v>
      </c>
      <c r="C359" s="84">
        <v>574.48064370999998</v>
      </c>
      <c r="D359" s="84">
        <v>559.71432027000003</v>
      </c>
      <c r="E359" s="84">
        <v>115.56899454000001</v>
      </c>
      <c r="F359" s="84">
        <v>115.56899454000001</v>
      </c>
    </row>
    <row r="360" spans="1:6" ht="12.75" customHeight="1" x14ac:dyDescent="0.2">
      <c r="A360" s="83" t="s">
        <v>167</v>
      </c>
      <c r="B360" s="83">
        <v>16</v>
      </c>
      <c r="C360" s="84">
        <v>574.36561187999996</v>
      </c>
      <c r="D360" s="84">
        <v>561.36824139999999</v>
      </c>
      <c r="E360" s="84">
        <v>115.91049375999999</v>
      </c>
      <c r="F360" s="84">
        <v>115.91049375999999</v>
      </c>
    </row>
    <row r="361" spans="1:6" ht="12.75" customHeight="1" x14ac:dyDescent="0.2">
      <c r="A361" s="83" t="s">
        <v>167</v>
      </c>
      <c r="B361" s="83">
        <v>17</v>
      </c>
      <c r="C361" s="84">
        <v>544.63447346999999</v>
      </c>
      <c r="D361" s="84">
        <v>527.90230405</v>
      </c>
      <c r="E361" s="84">
        <v>109.00049593999999</v>
      </c>
      <c r="F361" s="84">
        <v>109.00049593999999</v>
      </c>
    </row>
    <row r="362" spans="1:6" ht="12.75" customHeight="1" x14ac:dyDescent="0.2">
      <c r="A362" s="83" t="s">
        <v>167</v>
      </c>
      <c r="B362" s="83">
        <v>18</v>
      </c>
      <c r="C362" s="84">
        <v>511.35611925000001</v>
      </c>
      <c r="D362" s="84">
        <v>496.69156175000001</v>
      </c>
      <c r="E362" s="84">
        <v>102.55614749999999</v>
      </c>
      <c r="F362" s="84">
        <v>102.55614749999999</v>
      </c>
    </row>
    <row r="363" spans="1:6" ht="12.75" customHeight="1" x14ac:dyDescent="0.2">
      <c r="A363" s="83" t="s">
        <v>167</v>
      </c>
      <c r="B363" s="83">
        <v>19</v>
      </c>
      <c r="C363" s="84">
        <v>514.24907241000005</v>
      </c>
      <c r="D363" s="84">
        <v>499.39892854999999</v>
      </c>
      <c r="E363" s="84">
        <v>103.11516064</v>
      </c>
      <c r="F363" s="84">
        <v>103.11516064</v>
      </c>
    </row>
    <row r="364" spans="1:6" ht="12.75" customHeight="1" x14ac:dyDescent="0.2">
      <c r="A364" s="83" t="s">
        <v>167</v>
      </c>
      <c r="B364" s="83">
        <v>20</v>
      </c>
      <c r="C364" s="84">
        <v>517.02348003999998</v>
      </c>
      <c r="D364" s="84">
        <v>502.73612480000003</v>
      </c>
      <c r="E364" s="84">
        <v>103.80422005</v>
      </c>
      <c r="F364" s="84">
        <v>103.80422005</v>
      </c>
    </row>
    <row r="365" spans="1:6" ht="12.75" customHeight="1" x14ac:dyDescent="0.2">
      <c r="A365" s="83" t="s">
        <v>167</v>
      </c>
      <c r="B365" s="83">
        <v>21</v>
      </c>
      <c r="C365" s="84">
        <v>537.01614818999997</v>
      </c>
      <c r="D365" s="84">
        <v>519.90579034999996</v>
      </c>
      <c r="E365" s="84">
        <v>107.34938749</v>
      </c>
      <c r="F365" s="84">
        <v>107.34938749</v>
      </c>
    </row>
    <row r="366" spans="1:6" ht="12.75" customHeight="1" x14ac:dyDescent="0.2">
      <c r="A366" s="83" t="s">
        <v>167</v>
      </c>
      <c r="B366" s="83">
        <v>22</v>
      </c>
      <c r="C366" s="84">
        <v>528.44665712000005</v>
      </c>
      <c r="D366" s="84">
        <v>513.04447483000001</v>
      </c>
      <c r="E366" s="84">
        <v>105.93267308999999</v>
      </c>
      <c r="F366" s="84">
        <v>105.93267308999999</v>
      </c>
    </row>
    <row r="367" spans="1:6" ht="12.75" customHeight="1" x14ac:dyDescent="0.2">
      <c r="A367" s="83" t="s">
        <v>167</v>
      </c>
      <c r="B367" s="83">
        <v>23</v>
      </c>
      <c r="C367" s="84">
        <v>498.71487542</v>
      </c>
      <c r="D367" s="84">
        <v>483.47493521000001</v>
      </c>
      <c r="E367" s="84">
        <v>99.827197780000006</v>
      </c>
      <c r="F367" s="84">
        <v>99.827197780000006</v>
      </c>
    </row>
    <row r="368" spans="1:6" ht="12.75" customHeight="1" x14ac:dyDescent="0.2">
      <c r="A368" s="83" t="s">
        <v>167</v>
      </c>
      <c r="B368" s="83">
        <v>24</v>
      </c>
      <c r="C368" s="84">
        <v>524.30556321999995</v>
      </c>
      <c r="D368" s="84">
        <v>508.93478671999998</v>
      </c>
      <c r="E368" s="84">
        <v>105.0841107</v>
      </c>
      <c r="F368" s="84">
        <v>105.0841107</v>
      </c>
    </row>
    <row r="369" spans="1:6" ht="12.75" customHeight="1" x14ac:dyDescent="0.2">
      <c r="A369" s="83" t="s">
        <v>168</v>
      </c>
      <c r="B369" s="83">
        <v>1</v>
      </c>
      <c r="C369" s="84">
        <v>599.37446853999995</v>
      </c>
      <c r="D369" s="84">
        <v>583.15282150999997</v>
      </c>
      <c r="E369" s="84">
        <v>120.40854201000001</v>
      </c>
      <c r="F369" s="84">
        <v>120.40854201000001</v>
      </c>
    </row>
    <row r="370" spans="1:6" ht="12.75" customHeight="1" x14ac:dyDescent="0.2">
      <c r="A370" s="83" t="s">
        <v>168</v>
      </c>
      <c r="B370" s="83">
        <v>2</v>
      </c>
      <c r="C370" s="84">
        <v>635.74092210000003</v>
      </c>
      <c r="D370" s="84">
        <v>617.90680273999999</v>
      </c>
      <c r="E370" s="84">
        <v>127.58449324999999</v>
      </c>
      <c r="F370" s="84">
        <v>127.58449324999999</v>
      </c>
    </row>
    <row r="371" spans="1:6" ht="12.75" customHeight="1" x14ac:dyDescent="0.2">
      <c r="A371" s="83" t="s">
        <v>168</v>
      </c>
      <c r="B371" s="83">
        <v>3</v>
      </c>
      <c r="C371" s="84">
        <v>651.16964191</v>
      </c>
      <c r="D371" s="84">
        <v>640.16863330000001</v>
      </c>
      <c r="E371" s="84">
        <v>132.18108347</v>
      </c>
      <c r="F371" s="84">
        <v>132.18108347</v>
      </c>
    </row>
    <row r="372" spans="1:6" ht="12.75" customHeight="1" x14ac:dyDescent="0.2">
      <c r="A372" s="83" t="s">
        <v>168</v>
      </c>
      <c r="B372" s="83">
        <v>4</v>
      </c>
      <c r="C372" s="84">
        <v>666.35196056999996</v>
      </c>
      <c r="D372" s="84">
        <v>650.09137938000003</v>
      </c>
      <c r="E372" s="84">
        <v>134.22991758000001</v>
      </c>
      <c r="F372" s="84">
        <v>134.22991758000001</v>
      </c>
    </row>
    <row r="373" spans="1:6" ht="12.75" customHeight="1" x14ac:dyDescent="0.2">
      <c r="A373" s="83" t="s">
        <v>168</v>
      </c>
      <c r="B373" s="83">
        <v>5</v>
      </c>
      <c r="C373" s="84">
        <v>664.51308291999999</v>
      </c>
      <c r="D373" s="84">
        <v>652.18441323000002</v>
      </c>
      <c r="E373" s="84">
        <v>134.66208415</v>
      </c>
      <c r="F373" s="84">
        <v>134.66208415</v>
      </c>
    </row>
    <row r="374" spans="1:6" ht="12.75" customHeight="1" x14ac:dyDescent="0.2">
      <c r="A374" s="83" t="s">
        <v>168</v>
      </c>
      <c r="B374" s="83">
        <v>6</v>
      </c>
      <c r="C374" s="84">
        <v>663.51883163000002</v>
      </c>
      <c r="D374" s="84">
        <v>647.06290953999996</v>
      </c>
      <c r="E374" s="84">
        <v>133.60460355000001</v>
      </c>
      <c r="F374" s="84">
        <v>133.60460355000001</v>
      </c>
    </row>
    <row r="375" spans="1:6" ht="12.75" customHeight="1" x14ac:dyDescent="0.2">
      <c r="A375" s="83" t="s">
        <v>168</v>
      </c>
      <c r="B375" s="83">
        <v>7</v>
      </c>
      <c r="C375" s="84">
        <v>647.15504435000003</v>
      </c>
      <c r="D375" s="84">
        <v>628.58852214000001</v>
      </c>
      <c r="E375" s="84">
        <v>129.79003904999999</v>
      </c>
      <c r="F375" s="84">
        <v>129.79003904999999</v>
      </c>
    </row>
    <row r="376" spans="1:6" ht="12.75" customHeight="1" x14ac:dyDescent="0.2">
      <c r="A376" s="83" t="s">
        <v>168</v>
      </c>
      <c r="B376" s="83">
        <v>8</v>
      </c>
      <c r="C376" s="84">
        <v>622.11224120999998</v>
      </c>
      <c r="D376" s="84">
        <v>601.87917873000004</v>
      </c>
      <c r="E376" s="84">
        <v>124.27513286999999</v>
      </c>
      <c r="F376" s="84">
        <v>124.27513286999999</v>
      </c>
    </row>
    <row r="377" spans="1:6" ht="12.75" customHeight="1" x14ac:dyDescent="0.2">
      <c r="A377" s="83" t="s">
        <v>168</v>
      </c>
      <c r="B377" s="83">
        <v>9</v>
      </c>
      <c r="C377" s="84">
        <v>569.27202737000005</v>
      </c>
      <c r="D377" s="84">
        <v>554.81993297999998</v>
      </c>
      <c r="E377" s="84">
        <v>114.55840861</v>
      </c>
      <c r="F377" s="84">
        <v>114.55840861</v>
      </c>
    </row>
    <row r="378" spans="1:6" ht="12.75" customHeight="1" x14ac:dyDescent="0.2">
      <c r="A378" s="83" t="s">
        <v>168</v>
      </c>
      <c r="B378" s="83">
        <v>10</v>
      </c>
      <c r="C378" s="84">
        <v>543.42702658999997</v>
      </c>
      <c r="D378" s="84">
        <v>529.42618974000004</v>
      </c>
      <c r="E378" s="84">
        <v>109.31514563</v>
      </c>
      <c r="F378" s="84">
        <v>109.31514563</v>
      </c>
    </row>
    <row r="379" spans="1:6" ht="12.75" customHeight="1" x14ac:dyDescent="0.2">
      <c r="A379" s="83" t="s">
        <v>168</v>
      </c>
      <c r="B379" s="83">
        <v>11</v>
      </c>
      <c r="C379" s="84">
        <v>559.97767183999997</v>
      </c>
      <c r="D379" s="84">
        <v>546.17249892999996</v>
      </c>
      <c r="E379" s="84">
        <v>112.77289906999999</v>
      </c>
      <c r="F379" s="84">
        <v>112.77289906999999</v>
      </c>
    </row>
    <row r="380" spans="1:6" ht="12.75" customHeight="1" x14ac:dyDescent="0.2">
      <c r="A380" s="83" t="s">
        <v>168</v>
      </c>
      <c r="B380" s="83">
        <v>12</v>
      </c>
      <c r="C380" s="84">
        <v>552.71993233000001</v>
      </c>
      <c r="D380" s="84">
        <v>538.44219428999997</v>
      </c>
      <c r="E380" s="84">
        <v>111.17675706999999</v>
      </c>
      <c r="F380" s="84">
        <v>111.17675706999999</v>
      </c>
    </row>
    <row r="381" spans="1:6" ht="12.75" customHeight="1" x14ac:dyDescent="0.2">
      <c r="A381" s="83" t="s">
        <v>168</v>
      </c>
      <c r="B381" s="83">
        <v>13</v>
      </c>
      <c r="C381" s="84">
        <v>546.03484013000002</v>
      </c>
      <c r="D381" s="84">
        <v>532.59623453999995</v>
      </c>
      <c r="E381" s="84">
        <v>109.96969185</v>
      </c>
      <c r="F381" s="84">
        <v>109.96969185</v>
      </c>
    </row>
    <row r="382" spans="1:6" ht="12.75" customHeight="1" x14ac:dyDescent="0.2">
      <c r="A382" s="83" t="s">
        <v>168</v>
      </c>
      <c r="B382" s="83">
        <v>14</v>
      </c>
      <c r="C382" s="84">
        <v>549.51041132</v>
      </c>
      <c r="D382" s="84">
        <v>534.18205727999998</v>
      </c>
      <c r="E382" s="84">
        <v>110.29713021000001</v>
      </c>
      <c r="F382" s="84">
        <v>110.29713021000001</v>
      </c>
    </row>
    <row r="383" spans="1:6" ht="12.75" customHeight="1" x14ac:dyDescent="0.2">
      <c r="A383" s="83" t="s">
        <v>168</v>
      </c>
      <c r="B383" s="83">
        <v>15</v>
      </c>
      <c r="C383" s="84">
        <v>552.20987629000001</v>
      </c>
      <c r="D383" s="84">
        <v>537.74227324000003</v>
      </c>
      <c r="E383" s="84">
        <v>111.0322384</v>
      </c>
      <c r="F383" s="84">
        <v>111.0322384</v>
      </c>
    </row>
    <row r="384" spans="1:6" ht="12.75" customHeight="1" x14ac:dyDescent="0.2">
      <c r="A384" s="83" t="s">
        <v>168</v>
      </c>
      <c r="B384" s="83">
        <v>16</v>
      </c>
      <c r="C384" s="84">
        <v>557.73804213000005</v>
      </c>
      <c r="D384" s="84">
        <v>544.13121619000003</v>
      </c>
      <c r="E384" s="84">
        <v>112.351418</v>
      </c>
      <c r="F384" s="84">
        <v>112.351418</v>
      </c>
    </row>
    <row r="385" spans="1:6" ht="12.75" customHeight="1" x14ac:dyDescent="0.2">
      <c r="A385" s="83" t="s">
        <v>168</v>
      </c>
      <c r="B385" s="83">
        <v>17</v>
      </c>
      <c r="C385" s="84">
        <v>519.41370881</v>
      </c>
      <c r="D385" s="84">
        <v>501.79782318999997</v>
      </c>
      <c r="E385" s="84">
        <v>103.6104809</v>
      </c>
      <c r="F385" s="84">
        <v>103.6104809</v>
      </c>
    </row>
    <row r="386" spans="1:6" ht="12.75" customHeight="1" x14ac:dyDescent="0.2">
      <c r="A386" s="83" t="s">
        <v>168</v>
      </c>
      <c r="B386" s="83">
        <v>18</v>
      </c>
      <c r="C386" s="84">
        <v>502.04872309000001</v>
      </c>
      <c r="D386" s="84">
        <v>489.93261144000002</v>
      </c>
      <c r="E386" s="84">
        <v>101.16056933</v>
      </c>
      <c r="F386" s="84">
        <v>101.16056933</v>
      </c>
    </row>
    <row r="387" spans="1:6" ht="12.75" customHeight="1" x14ac:dyDescent="0.2">
      <c r="A387" s="83" t="s">
        <v>168</v>
      </c>
      <c r="B387" s="83">
        <v>19</v>
      </c>
      <c r="C387" s="84">
        <v>513.14021475000004</v>
      </c>
      <c r="D387" s="84">
        <v>498.00205197000002</v>
      </c>
      <c r="E387" s="84">
        <v>102.82673561</v>
      </c>
      <c r="F387" s="84">
        <v>102.82673561</v>
      </c>
    </row>
    <row r="388" spans="1:6" ht="12.75" customHeight="1" x14ac:dyDescent="0.2">
      <c r="A388" s="83" t="s">
        <v>168</v>
      </c>
      <c r="B388" s="83">
        <v>20</v>
      </c>
      <c r="C388" s="84">
        <v>529.62732986000003</v>
      </c>
      <c r="D388" s="84">
        <v>513.92666563</v>
      </c>
      <c r="E388" s="84">
        <v>106.11482656</v>
      </c>
      <c r="F388" s="84">
        <v>106.11482656</v>
      </c>
    </row>
    <row r="389" spans="1:6" ht="12.75" customHeight="1" x14ac:dyDescent="0.2">
      <c r="A389" s="83" t="s">
        <v>168</v>
      </c>
      <c r="B389" s="83">
        <v>21</v>
      </c>
      <c r="C389" s="84">
        <v>553.47249085999999</v>
      </c>
      <c r="D389" s="84">
        <v>538.26287974000002</v>
      </c>
      <c r="E389" s="84">
        <v>111.13973247</v>
      </c>
      <c r="F389" s="84">
        <v>111.13973247</v>
      </c>
    </row>
    <row r="390" spans="1:6" ht="12.75" customHeight="1" x14ac:dyDescent="0.2">
      <c r="A390" s="83" t="s">
        <v>168</v>
      </c>
      <c r="B390" s="83">
        <v>22</v>
      </c>
      <c r="C390" s="84">
        <v>544.57100220999996</v>
      </c>
      <c r="D390" s="84">
        <v>529.14344259999996</v>
      </c>
      <c r="E390" s="84">
        <v>109.25676442</v>
      </c>
      <c r="F390" s="84">
        <v>109.25676442</v>
      </c>
    </row>
    <row r="391" spans="1:6" ht="12.75" customHeight="1" x14ac:dyDescent="0.2">
      <c r="A391" s="83" t="s">
        <v>168</v>
      </c>
      <c r="B391" s="83">
        <v>23</v>
      </c>
      <c r="C391" s="84">
        <v>509.51242368999999</v>
      </c>
      <c r="D391" s="84">
        <v>494.15882191999998</v>
      </c>
      <c r="E391" s="84">
        <v>102.03319109</v>
      </c>
      <c r="F391" s="84">
        <v>102.03319109</v>
      </c>
    </row>
    <row r="392" spans="1:6" ht="12.75" customHeight="1" x14ac:dyDescent="0.2">
      <c r="A392" s="83" t="s">
        <v>168</v>
      </c>
      <c r="B392" s="83">
        <v>24</v>
      </c>
      <c r="C392" s="84">
        <v>548.90874031999999</v>
      </c>
      <c r="D392" s="84">
        <v>534.6816953</v>
      </c>
      <c r="E392" s="84">
        <v>110.40029474000001</v>
      </c>
      <c r="F392" s="84">
        <v>110.40029474000001</v>
      </c>
    </row>
    <row r="393" spans="1:6" ht="12.75" customHeight="1" x14ac:dyDescent="0.2">
      <c r="A393" s="83" t="s">
        <v>169</v>
      </c>
      <c r="B393" s="83">
        <v>1</v>
      </c>
      <c r="C393" s="84">
        <v>642.24672664000002</v>
      </c>
      <c r="D393" s="84">
        <v>620.88535314000001</v>
      </c>
      <c r="E393" s="84">
        <v>128.19949998000001</v>
      </c>
      <c r="F393" s="84">
        <v>128.19949998000001</v>
      </c>
    </row>
    <row r="394" spans="1:6" ht="12.75" customHeight="1" x14ac:dyDescent="0.2">
      <c r="A394" s="83" t="s">
        <v>169</v>
      </c>
      <c r="B394" s="83">
        <v>2</v>
      </c>
      <c r="C394" s="84">
        <v>673.30736002000003</v>
      </c>
      <c r="D394" s="84">
        <v>652.22974267999996</v>
      </c>
      <c r="E394" s="84">
        <v>134.67144371000001</v>
      </c>
      <c r="F394" s="84">
        <v>134.67144371000001</v>
      </c>
    </row>
    <row r="395" spans="1:6" ht="12.75" customHeight="1" x14ac:dyDescent="0.2">
      <c r="A395" s="83" t="s">
        <v>169</v>
      </c>
      <c r="B395" s="83">
        <v>3</v>
      </c>
      <c r="C395" s="84">
        <v>685.59062287999996</v>
      </c>
      <c r="D395" s="84">
        <v>670.80210725999996</v>
      </c>
      <c r="E395" s="84">
        <v>138.50623838999999</v>
      </c>
      <c r="F395" s="84">
        <v>138.50623838999999</v>
      </c>
    </row>
    <row r="396" spans="1:6" ht="12.75" customHeight="1" x14ac:dyDescent="0.2">
      <c r="A396" s="83" t="s">
        <v>169</v>
      </c>
      <c r="B396" s="83">
        <v>4</v>
      </c>
      <c r="C396" s="84">
        <v>691.31020337999996</v>
      </c>
      <c r="D396" s="84">
        <v>673.87191947999997</v>
      </c>
      <c r="E396" s="84">
        <v>139.14008873</v>
      </c>
      <c r="F396" s="84">
        <v>139.14008873</v>
      </c>
    </row>
    <row r="397" spans="1:6" ht="12.75" customHeight="1" x14ac:dyDescent="0.2">
      <c r="A397" s="83" t="s">
        <v>169</v>
      </c>
      <c r="B397" s="83">
        <v>5</v>
      </c>
      <c r="C397" s="84">
        <v>695.60306431000004</v>
      </c>
      <c r="D397" s="84">
        <v>679.32140555000001</v>
      </c>
      <c r="E397" s="84">
        <v>140.26529065</v>
      </c>
      <c r="F397" s="84">
        <v>140.26529065</v>
      </c>
    </row>
    <row r="398" spans="1:6" ht="12.75" customHeight="1" x14ac:dyDescent="0.2">
      <c r="A398" s="83" t="s">
        <v>169</v>
      </c>
      <c r="B398" s="83">
        <v>6</v>
      </c>
      <c r="C398" s="84">
        <v>692.91499636000003</v>
      </c>
      <c r="D398" s="84">
        <v>676.57297648999997</v>
      </c>
      <c r="E398" s="84">
        <v>139.69779903</v>
      </c>
      <c r="F398" s="84">
        <v>139.69779903</v>
      </c>
    </row>
    <row r="399" spans="1:6" ht="12.75" customHeight="1" x14ac:dyDescent="0.2">
      <c r="A399" s="83" t="s">
        <v>169</v>
      </c>
      <c r="B399" s="83">
        <v>7</v>
      </c>
      <c r="C399" s="84">
        <v>651.85027529000001</v>
      </c>
      <c r="D399" s="84">
        <v>635.85363561999998</v>
      </c>
      <c r="E399" s="84">
        <v>131.29012906</v>
      </c>
      <c r="F399" s="84">
        <v>131.29012906</v>
      </c>
    </row>
    <row r="400" spans="1:6" ht="12.75" customHeight="1" x14ac:dyDescent="0.2">
      <c r="A400" s="83" t="s">
        <v>169</v>
      </c>
      <c r="B400" s="83">
        <v>8</v>
      </c>
      <c r="C400" s="84">
        <v>613.92426700999999</v>
      </c>
      <c r="D400" s="84">
        <v>596.00537833999999</v>
      </c>
      <c r="E400" s="84">
        <v>123.06231916</v>
      </c>
      <c r="F400" s="84">
        <v>123.06231916</v>
      </c>
    </row>
    <row r="401" spans="1:6" ht="12.75" customHeight="1" x14ac:dyDescent="0.2">
      <c r="A401" s="83" t="s">
        <v>169</v>
      </c>
      <c r="B401" s="83">
        <v>9</v>
      </c>
      <c r="C401" s="84">
        <v>593.29368420000003</v>
      </c>
      <c r="D401" s="84">
        <v>577.09575293</v>
      </c>
      <c r="E401" s="84">
        <v>119.15788735</v>
      </c>
      <c r="F401" s="84">
        <v>119.15788735</v>
      </c>
    </row>
    <row r="402" spans="1:6" ht="12.75" customHeight="1" x14ac:dyDescent="0.2">
      <c r="A402" s="83" t="s">
        <v>169</v>
      </c>
      <c r="B402" s="83">
        <v>10</v>
      </c>
      <c r="C402" s="84">
        <v>602.65221276</v>
      </c>
      <c r="D402" s="84">
        <v>587.16236045000005</v>
      </c>
      <c r="E402" s="84">
        <v>121.23642575</v>
      </c>
      <c r="F402" s="84">
        <v>121.23642575</v>
      </c>
    </row>
    <row r="403" spans="1:6" ht="12.75" customHeight="1" x14ac:dyDescent="0.2">
      <c r="A403" s="83" t="s">
        <v>169</v>
      </c>
      <c r="B403" s="83">
        <v>11</v>
      </c>
      <c r="C403" s="84">
        <v>600.35901372000001</v>
      </c>
      <c r="D403" s="84">
        <v>584.18164050999997</v>
      </c>
      <c r="E403" s="84">
        <v>120.62097106</v>
      </c>
      <c r="F403" s="84">
        <v>120.62097106</v>
      </c>
    </row>
    <row r="404" spans="1:6" ht="12.75" customHeight="1" x14ac:dyDescent="0.2">
      <c r="A404" s="83" t="s">
        <v>169</v>
      </c>
      <c r="B404" s="83">
        <v>12</v>
      </c>
      <c r="C404" s="84">
        <v>586.50691139000003</v>
      </c>
      <c r="D404" s="84">
        <v>571.32075576</v>
      </c>
      <c r="E404" s="84">
        <v>117.96547438</v>
      </c>
      <c r="F404" s="84">
        <v>117.96547438</v>
      </c>
    </row>
    <row r="405" spans="1:6" ht="12.75" customHeight="1" x14ac:dyDescent="0.2">
      <c r="A405" s="83" t="s">
        <v>169</v>
      </c>
      <c r="B405" s="83">
        <v>13</v>
      </c>
      <c r="C405" s="84">
        <v>580.15795438999999</v>
      </c>
      <c r="D405" s="84">
        <v>564.65378228999998</v>
      </c>
      <c r="E405" s="84">
        <v>116.58888743999999</v>
      </c>
      <c r="F405" s="84">
        <v>116.58888743999999</v>
      </c>
    </row>
    <row r="406" spans="1:6" ht="12.75" customHeight="1" x14ac:dyDescent="0.2">
      <c r="A406" s="83" t="s">
        <v>169</v>
      </c>
      <c r="B406" s="83">
        <v>14</v>
      </c>
      <c r="C406" s="84">
        <v>580.71879145000003</v>
      </c>
      <c r="D406" s="84">
        <v>566.48501428999998</v>
      </c>
      <c r="E406" s="84">
        <v>116.96699755</v>
      </c>
      <c r="F406" s="84">
        <v>116.96699755</v>
      </c>
    </row>
    <row r="407" spans="1:6" ht="12.75" customHeight="1" x14ac:dyDescent="0.2">
      <c r="A407" s="83" t="s">
        <v>169</v>
      </c>
      <c r="B407" s="83">
        <v>15</v>
      </c>
      <c r="C407" s="84">
        <v>586.79990227999997</v>
      </c>
      <c r="D407" s="84">
        <v>572.66888114999995</v>
      </c>
      <c r="E407" s="84">
        <v>118.24383333999999</v>
      </c>
      <c r="F407" s="84">
        <v>118.24383333999999</v>
      </c>
    </row>
    <row r="408" spans="1:6" ht="12.75" customHeight="1" x14ac:dyDescent="0.2">
      <c r="A408" s="83" t="s">
        <v>169</v>
      </c>
      <c r="B408" s="83">
        <v>16</v>
      </c>
      <c r="C408" s="84">
        <v>590.13660945000004</v>
      </c>
      <c r="D408" s="84">
        <v>575.85712394999996</v>
      </c>
      <c r="E408" s="84">
        <v>118.90213704999999</v>
      </c>
      <c r="F408" s="84">
        <v>118.90213704999999</v>
      </c>
    </row>
    <row r="409" spans="1:6" ht="12.75" customHeight="1" x14ac:dyDescent="0.2">
      <c r="A409" s="83" t="s">
        <v>169</v>
      </c>
      <c r="B409" s="83">
        <v>17</v>
      </c>
      <c r="C409" s="84">
        <v>560.26522840999996</v>
      </c>
      <c r="D409" s="84">
        <v>545.04446313999995</v>
      </c>
      <c r="E409" s="84">
        <v>112.53998389</v>
      </c>
      <c r="F409" s="84">
        <v>112.53998389</v>
      </c>
    </row>
    <row r="410" spans="1:6" ht="12.75" customHeight="1" x14ac:dyDescent="0.2">
      <c r="A410" s="83" t="s">
        <v>169</v>
      </c>
      <c r="B410" s="83">
        <v>18</v>
      </c>
      <c r="C410" s="84">
        <v>558.40482849</v>
      </c>
      <c r="D410" s="84">
        <v>544.40081597999995</v>
      </c>
      <c r="E410" s="84">
        <v>112.40708456999999</v>
      </c>
      <c r="F410" s="84">
        <v>112.40708456999999</v>
      </c>
    </row>
    <row r="411" spans="1:6" ht="12.75" customHeight="1" x14ac:dyDescent="0.2">
      <c r="A411" s="83" t="s">
        <v>169</v>
      </c>
      <c r="B411" s="83">
        <v>19</v>
      </c>
      <c r="C411" s="84">
        <v>564.37198321999995</v>
      </c>
      <c r="D411" s="84">
        <v>550.33670017999998</v>
      </c>
      <c r="E411" s="84">
        <v>113.63271726000001</v>
      </c>
      <c r="F411" s="84">
        <v>113.63271726000001</v>
      </c>
    </row>
    <row r="412" spans="1:6" ht="12.75" customHeight="1" x14ac:dyDescent="0.2">
      <c r="A412" s="83" t="s">
        <v>169</v>
      </c>
      <c r="B412" s="83">
        <v>20</v>
      </c>
      <c r="C412" s="84">
        <v>584.96460294999997</v>
      </c>
      <c r="D412" s="84">
        <v>570.39353659999995</v>
      </c>
      <c r="E412" s="84">
        <v>117.77402352</v>
      </c>
      <c r="F412" s="84">
        <v>117.77402352</v>
      </c>
    </row>
    <row r="413" spans="1:6" ht="12.75" customHeight="1" x14ac:dyDescent="0.2">
      <c r="A413" s="83" t="s">
        <v>169</v>
      </c>
      <c r="B413" s="83">
        <v>21</v>
      </c>
      <c r="C413" s="84">
        <v>604.83336738000003</v>
      </c>
      <c r="D413" s="84">
        <v>588.73942480000005</v>
      </c>
      <c r="E413" s="84">
        <v>121.56205568999999</v>
      </c>
      <c r="F413" s="84">
        <v>121.56205568999999</v>
      </c>
    </row>
    <row r="414" spans="1:6" ht="12.75" customHeight="1" x14ac:dyDescent="0.2">
      <c r="A414" s="83" t="s">
        <v>169</v>
      </c>
      <c r="B414" s="83">
        <v>22</v>
      </c>
      <c r="C414" s="84">
        <v>597.68317041</v>
      </c>
      <c r="D414" s="84">
        <v>582.58178878000001</v>
      </c>
      <c r="E414" s="84">
        <v>120.29063601</v>
      </c>
      <c r="F414" s="84">
        <v>120.29063601</v>
      </c>
    </row>
    <row r="415" spans="1:6" ht="12.75" customHeight="1" x14ac:dyDescent="0.2">
      <c r="A415" s="83" t="s">
        <v>169</v>
      </c>
      <c r="B415" s="83">
        <v>23</v>
      </c>
      <c r="C415" s="84">
        <v>564.34673187999999</v>
      </c>
      <c r="D415" s="84">
        <v>548.92412345000002</v>
      </c>
      <c r="E415" s="84">
        <v>113.34105048000001</v>
      </c>
      <c r="F415" s="84">
        <v>113.34105048000001</v>
      </c>
    </row>
    <row r="416" spans="1:6" ht="12.75" customHeight="1" x14ac:dyDescent="0.2">
      <c r="A416" s="83" t="s">
        <v>169</v>
      </c>
      <c r="B416" s="83">
        <v>24</v>
      </c>
      <c r="C416" s="84">
        <v>520.23737621999999</v>
      </c>
      <c r="D416" s="84">
        <v>505.85171564000001</v>
      </c>
      <c r="E416" s="84">
        <v>104.44752269</v>
      </c>
      <c r="F416" s="84">
        <v>104.44752269</v>
      </c>
    </row>
    <row r="417" spans="1:6" ht="12.75" customHeight="1" x14ac:dyDescent="0.2">
      <c r="A417" s="83" t="s">
        <v>170</v>
      </c>
      <c r="B417" s="83">
        <v>1</v>
      </c>
      <c r="C417" s="84">
        <v>565.47001382999997</v>
      </c>
      <c r="D417" s="84">
        <v>547.69464815000003</v>
      </c>
      <c r="E417" s="84">
        <v>113.08719022</v>
      </c>
      <c r="F417" s="84">
        <v>113.08719022</v>
      </c>
    </row>
    <row r="418" spans="1:6" ht="12.75" customHeight="1" x14ac:dyDescent="0.2">
      <c r="A418" s="83" t="s">
        <v>170</v>
      </c>
      <c r="B418" s="83">
        <v>2</v>
      </c>
      <c r="C418" s="84">
        <v>586.76695709000001</v>
      </c>
      <c r="D418" s="84">
        <v>570.96038492000002</v>
      </c>
      <c r="E418" s="84">
        <v>117.89106553000001</v>
      </c>
      <c r="F418" s="84">
        <v>117.89106553000001</v>
      </c>
    </row>
    <row r="419" spans="1:6" ht="12.75" customHeight="1" x14ac:dyDescent="0.2">
      <c r="A419" s="83" t="s">
        <v>170</v>
      </c>
      <c r="B419" s="83">
        <v>3</v>
      </c>
      <c r="C419" s="84">
        <v>595.46321945</v>
      </c>
      <c r="D419" s="84">
        <v>579.20682457999999</v>
      </c>
      <c r="E419" s="84">
        <v>119.59377834</v>
      </c>
      <c r="F419" s="84">
        <v>119.59377834</v>
      </c>
    </row>
    <row r="420" spans="1:6" ht="12.75" customHeight="1" x14ac:dyDescent="0.2">
      <c r="A420" s="83" t="s">
        <v>170</v>
      </c>
      <c r="B420" s="83">
        <v>4</v>
      </c>
      <c r="C420" s="84">
        <v>602.28597001000003</v>
      </c>
      <c r="D420" s="84">
        <v>585.79433549999999</v>
      </c>
      <c r="E420" s="84">
        <v>120.95395796</v>
      </c>
      <c r="F420" s="84">
        <v>120.95395796</v>
      </c>
    </row>
    <row r="421" spans="1:6" ht="12.75" customHeight="1" x14ac:dyDescent="0.2">
      <c r="A421" s="83" t="s">
        <v>170</v>
      </c>
      <c r="B421" s="83">
        <v>5</v>
      </c>
      <c r="C421" s="84">
        <v>609.64482093000004</v>
      </c>
      <c r="D421" s="84">
        <v>593.05630985000005</v>
      </c>
      <c r="E421" s="84">
        <v>122.45339980999999</v>
      </c>
      <c r="F421" s="84">
        <v>122.45339980999999</v>
      </c>
    </row>
    <row r="422" spans="1:6" ht="12.75" customHeight="1" x14ac:dyDescent="0.2">
      <c r="A422" s="83" t="s">
        <v>170</v>
      </c>
      <c r="B422" s="83">
        <v>6</v>
      </c>
      <c r="C422" s="84">
        <v>597.26155851999999</v>
      </c>
      <c r="D422" s="84">
        <v>579.90931485999999</v>
      </c>
      <c r="E422" s="84">
        <v>119.7388275</v>
      </c>
      <c r="F422" s="84">
        <v>119.7388275</v>
      </c>
    </row>
    <row r="423" spans="1:6" ht="12.75" customHeight="1" x14ac:dyDescent="0.2">
      <c r="A423" s="83" t="s">
        <v>170</v>
      </c>
      <c r="B423" s="83">
        <v>7</v>
      </c>
      <c r="C423" s="84">
        <v>560.02416110000001</v>
      </c>
      <c r="D423" s="84">
        <v>544.15365627000006</v>
      </c>
      <c r="E423" s="84">
        <v>112.35605139</v>
      </c>
      <c r="F423" s="84">
        <v>112.35605139</v>
      </c>
    </row>
    <row r="424" spans="1:6" ht="12.75" customHeight="1" x14ac:dyDescent="0.2">
      <c r="A424" s="83" t="s">
        <v>170</v>
      </c>
      <c r="B424" s="83">
        <v>8</v>
      </c>
      <c r="C424" s="84">
        <v>575.95937461999995</v>
      </c>
      <c r="D424" s="84">
        <v>559.65966088000005</v>
      </c>
      <c r="E424" s="84">
        <v>115.55770855</v>
      </c>
      <c r="F424" s="84">
        <v>115.55770855</v>
      </c>
    </row>
    <row r="425" spans="1:6" ht="12.75" customHeight="1" x14ac:dyDescent="0.2">
      <c r="A425" s="83" t="s">
        <v>170</v>
      </c>
      <c r="B425" s="83">
        <v>9</v>
      </c>
      <c r="C425" s="84">
        <v>591.62372585000003</v>
      </c>
      <c r="D425" s="84">
        <v>575.81183004000002</v>
      </c>
      <c r="E425" s="84">
        <v>118.89278483</v>
      </c>
      <c r="F425" s="84">
        <v>118.89278483</v>
      </c>
    </row>
    <row r="426" spans="1:6" ht="12.75" customHeight="1" x14ac:dyDescent="0.2">
      <c r="A426" s="83" t="s">
        <v>170</v>
      </c>
      <c r="B426" s="83">
        <v>10</v>
      </c>
      <c r="C426" s="84">
        <v>595.92355637000003</v>
      </c>
      <c r="D426" s="84">
        <v>581.23459217000004</v>
      </c>
      <c r="E426" s="84">
        <v>120.01246882</v>
      </c>
      <c r="F426" s="84">
        <v>120.01246882</v>
      </c>
    </row>
    <row r="427" spans="1:6" ht="12.75" customHeight="1" x14ac:dyDescent="0.2">
      <c r="A427" s="83" t="s">
        <v>170</v>
      </c>
      <c r="B427" s="83">
        <v>11</v>
      </c>
      <c r="C427" s="84">
        <v>586.59567684000001</v>
      </c>
      <c r="D427" s="84">
        <v>571.38315792000003</v>
      </c>
      <c r="E427" s="84">
        <v>117.97835908</v>
      </c>
      <c r="F427" s="84">
        <v>117.97835908</v>
      </c>
    </row>
    <row r="428" spans="1:6" ht="12.75" customHeight="1" x14ac:dyDescent="0.2">
      <c r="A428" s="83" t="s">
        <v>170</v>
      </c>
      <c r="B428" s="83">
        <v>12</v>
      </c>
      <c r="C428" s="84">
        <v>591.56159048999996</v>
      </c>
      <c r="D428" s="84">
        <v>573.54656170999999</v>
      </c>
      <c r="E428" s="84">
        <v>118.42505552999999</v>
      </c>
      <c r="F428" s="84">
        <v>118.42505552999999</v>
      </c>
    </row>
    <row r="429" spans="1:6" ht="12.75" customHeight="1" x14ac:dyDescent="0.2">
      <c r="A429" s="83" t="s">
        <v>170</v>
      </c>
      <c r="B429" s="83">
        <v>13</v>
      </c>
      <c r="C429" s="84">
        <v>595.40890566999997</v>
      </c>
      <c r="D429" s="84">
        <v>579.38515059999997</v>
      </c>
      <c r="E429" s="84">
        <v>119.63059883</v>
      </c>
      <c r="F429" s="84">
        <v>119.63059883</v>
      </c>
    </row>
    <row r="430" spans="1:6" ht="12.75" customHeight="1" x14ac:dyDescent="0.2">
      <c r="A430" s="83" t="s">
        <v>170</v>
      </c>
      <c r="B430" s="83">
        <v>14</v>
      </c>
      <c r="C430" s="84">
        <v>603.66488191999997</v>
      </c>
      <c r="D430" s="84">
        <v>587.00687977999996</v>
      </c>
      <c r="E430" s="84">
        <v>121.20432233</v>
      </c>
      <c r="F430" s="84">
        <v>121.20432233</v>
      </c>
    </row>
    <row r="431" spans="1:6" ht="12.75" customHeight="1" x14ac:dyDescent="0.2">
      <c r="A431" s="83" t="s">
        <v>170</v>
      </c>
      <c r="B431" s="83">
        <v>15</v>
      </c>
      <c r="C431" s="84">
        <v>608.39719146000004</v>
      </c>
      <c r="D431" s="84">
        <v>591.98680593999995</v>
      </c>
      <c r="E431" s="84">
        <v>122.2325702</v>
      </c>
      <c r="F431" s="84">
        <v>122.2325702</v>
      </c>
    </row>
    <row r="432" spans="1:6" ht="12.75" customHeight="1" x14ac:dyDescent="0.2">
      <c r="A432" s="83" t="s">
        <v>170</v>
      </c>
      <c r="B432" s="83">
        <v>16</v>
      </c>
      <c r="C432" s="84">
        <v>608.83549125000002</v>
      </c>
      <c r="D432" s="84">
        <v>591.14162398999997</v>
      </c>
      <c r="E432" s="84">
        <v>122.05805827</v>
      </c>
      <c r="F432" s="84">
        <v>122.05805827</v>
      </c>
    </row>
    <row r="433" spans="1:6" ht="12.75" customHeight="1" x14ac:dyDescent="0.2">
      <c r="A433" s="83" t="s">
        <v>170</v>
      </c>
      <c r="B433" s="83">
        <v>17</v>
      </c>
      <c r="C433" s="84">
        <v>560.54577912000002</v>
      </c>
      <c r="D433" s="84">
        <v>547.78042570000002</v>
      </c>
      <c r="E433" s="84">
        <v>113.10490144000001</v>
      </c>
      <c r="F433" s="84">
        <v>113.10490144000001</v>
      </c>
    </row>
    <row r="434" spans="1:6" ht="12.75" customHeight="1" x14ac:dyDescent="0.2">
      <c r="A434" s="83" t="s">
        <v>170</v>
      </c>
      <c r="B434" s="83">
        <v>18</v>
      </c>
      <c r="C434" s="84">
        <v>526.72737877999998</v>
      </c>
      <c r="D434" s="84">
        <v>510.98626256</v>
      </c>
      <c r="E434" s="84">
        <v>105.50769643</v>
      </c>
      <c r="F434" s="84">
        <v>105.50769643</v>
      </c>
    </row>
    <row r="435" spans="1:6" ht="12.75" customHeight="1" x14ac:dyDescent="0.2">
      <c r="A435" s="83" t="s">
        <v>170</v>
      </c>
      <c r="B435" s="83">
        <v>19</v>
      </c>
      <c r="C435" s="84">
        <v>518.05074596999998</v>
      </c>
      <c r="D435" s="84">
        <v>502.7471845</v>
      </c>
      <c r="E435" s="84">
        <v>103.80650364</v>
      </c>
      <c r="F435" s="84">
        <v>103.80650364</v>
      </c>
    </row>
    <row r="436" spans="1:6" ht="12.75" customHeight="1" x14ac:dyDescent="0.2">
      <c r="A436" s="83" t="s">
        <v>170</v>
      </c>
      <c r="B436" s="83">
        <v>20</v>
      </c>
      <c r="C436" s="84">
        <v>525.84447852999995</v>
      </c>
      <c r="D436" s="84">
        <v>511.24509096999998</v>
      </c>
      <c r="E436" s="84">
        <v>105.56113894000001</v>
      </c>
      <c r="F436" s="84">
        <v>105.56113894000001</v>
      </c>
    </row>
    <row r="437" spans="1:6" ht="12.75" customHeight="1" x14ac:dyDescent="0.2">
      <c r="A437" s="83" t="s">
        <v>170</v>
      </c>
      <c r="B437" s="83">
        <v>21</v>
      </c>
      <c r="C437" s="84">
        <v>525.07255035000003</v>
      </c>
      <c r="D437" s="84">
        <v>513.35631025999999</v>
      </c>
      <c r="E437" s="84">
        <v>105.99706041</v>
      </c>
      <c r="F437" s="84">
        <v>105.99706041</v>
      </c>
    </row>
    <row r="438" spans="1:6" ht="12.75" customHeight="1" x14ac:dyDescent="0.2">
      <c r="A438" s="83" t="s">
        <v>170</v>
      </c>
      <c r="B438" s="83">
        <v>22</v>
      </c>
      <c r="C438" s="84">
        <v>515.94739405999997</v>
      </c>
      <c r="D438" s="84">
        <v>497.55644008000002</v>
      </c>
      <c r="E438" s="84">
        <v>102.73472631999999</v>
      </c>
      <c r="F438" s="84">
        <v>102.73472631999999</v>
      </c>
    </row>
    <row r="439" spans="1:6" ht="12.75" customHeight="1" x14ac:dyDescent="0.2">
      <c r="A439" s="83" t="s">
        <v>170</v>
      </c>
      <c r="B439" s="83">
        <v>23</v>
      </c>
      <c r="C439" s="84">
        <v>532.30131494</v>
      </c>
      <c r="D439" s="84">
        <v>514.89957116000005</v>
      </c>
      <c r="E439" s="84">
        <v>106.31571067</v>
      </c>
      <c r="F439" s="84">
        <v>106.31571067</v>
      </c>
    </row>
    <row r="440" spans="1:6" ht="12.75" customHeight="1" x14ac:dyDescent="0.2">
      <c r="A440" s="83" t="s">
        <v>170</v>
      </c>
      <c r="B440" s="83">
        <v>24</v>
      </c>
      <c r="C440" s="84">
        <v>605.86765772000001</v>
      </c>
      <c r="D440" s="84">
        <v>588.11424136999995</v>
      </c>
      <c r="E440" s="84">
        <v>121.43296873</v>
      </c>
      <c r="F440" s="84">
        <v>121.43296873</v>
      </c>
    </row>
    <row r="441" spans="1:6" ht="12.75" customHeight="1" x14ac:dyDescent="0.2">
      <c r="A441" s="83" t="s">
        <v>171</v>
      </c>
      <c r="B441" s="83">
        <v>1</v>
      </c>
      <c r="C441" s="84">
        <v>641.01509376000001</v>
      </c>
      <c r="D441" s="84">
        <v>629.21398213999998</v>
      </c>
      <c r="E441" s="84">
        <v>129.91918312000001</v>
      </c>
      <c r="F441" s="84">
        <v>129.91918312000001</v>
      </c>
    </row>
    <row r="442" spans="1:6" ht="12.75" customHeight="1" x14ac:dyDescent="0.2">
      <c r="A442" s="83" t="s">
        <v>171</v>
      </c>
      <c r="B442" s="83">
        <v>2</v>
      </c>
      <c r="C442" s="84">
        <v>648.52014329999997</v>
      </c>
      <c r="D442" s="84">
        <v>631.93027759999995</v>
      </c>
      <c r="E442" s="84">
        <v>130.48003983000001</v>
      </c>
      <c r="F442" s="84">
        <v>130.48003983000001</v>
      </c>
    </row>
    <row r="443" spans="1:6" ht="12.75" customHeight="1" x14ac:dyDescent="0.2">
      <c r="A443" s="83" t="s">
        <v>171</v>
      </c>
      <c r="B443" s="83">
        <v>3</v>
      </c>
      <c r="C443" s="84">
        <v>655.83773381000003</v>
      </c>
      <c r="D443" s="84">
        <v>638.68988719000004</v>
      </c>
      <c r="E443" s="84">
        <v>131.87575414</v>
      </c>
      <c r="F443" s="84">
        <v>131.87575414</v>
      </c>
    </row>
    <row r="444" spans="1:6" ht="12.75" customHeight="1" x14ac:dyDescent="0.2">
      <c r="A444" s="83" t="s">
        <v>171</v>
      </c>
      <c r="B444" s="83">
        <v>4</v>
      </c>
      <c r="C444" s="84">
        <v>661.21920340999998</v>
      </c>
      <c r="D444" s="84">
        <v>644.59198785000001</v>
      </c>
      <c r="E444" s="84">
        <v>133.09441125000001</v>
      </c>
      <c r="F444" s="84">
        <v>133.09441125000001</v>
      </c>
    </row>
    <row r="445" spans="1:6" ht="12.75" customHeight="1" x14ac:dyDescent="0.2">
      <c r="A445" s="83" t="s">
        <v>171</v>
      </c>
      <c r="B445" s="83">
        <v>5</v>
      </c>
      <c r="C445" s="84">
        <v>663.18939653999996</v>
      </c>
      <c r="D445" s="84">
        <v>645.23177754000005</v>
      </c>
      <c r="E445" s="84">
        <v>133.22651408999999</v>
      </c>
      <c r="F445" s="84">
        <v>133.22651408999999</v>
      </c>
    </row>
    <row r="446" spans="1:6" ht="12.75" customHeight="1" x14ac:dyDescent="0.2">
      <c r="A446" s="83" t="s">
        <v>171</v>
      </c>
      <c r="B446" s="83">
        <v>6</v>
      </c>
      <c r="C446" s="84">
        <v>643.16412535999996</v>
      </c>
      <c r="D446" s="84">
        <v>626.63891167999998</v>
      </c>
      <c r="E446" s="84">
        <v>129.38748633</v>
      </c>
      <c r="F446" s="84">
        <v>129.38748633</v>
      </c>
    </row>
    <row r="447" spans="1:6" ht="12.75" customHeight="1" x14ac:dyDescent="0.2">
      <c r="A447" s="83" t="s">
        <v>171</v>
      </c>
      <c r="B447" s="83">
        <v>7</v>
      </c>
      <c r="C447" s="84">
        <v>605.60293989000002</v>
      </c>
      <c r="D447" s="84">
        <v>589.57014889000004</v>
      </c>
      <c r="E447" s="84">
        <v>121.73358239</v>
      </c>
      <c r="F447" s="84">
        <v>121.73358239</v>
      </c>
    </row>
    <row r="448" spans="1:6" ht="12.75" customHeight="1" x14ac:dyDescent="0.2">
      <c r="A448" s="83" t="s">
        <v>171</v>
      </c>
      <c r="B448" s="83">
        <v>8</v>
      </c>
      <c r="C448" s="84">
        <v>565.14190993</v>
      </c>
      <c r="D448" s="84">
        <v>549.40971238999998</v>
      </c>
      <c r="E448" s="84">
        <v>113.44131417</v>
      </c>
      <c r="F448" s="84">
        <v>113.44131417</v>
      </c>
    </row>
    <row r="449" spans="1:6" ht="12.75" customHeight="1" x14ac:dyDescent="0.2">
      <c r="A449" s="83" t="s">
        <v>171</v>
      </c>
      <c r="B449" s="83">
        <v>9</v>
      </c>
      <c r="C449" s="84">
        <v>530.19451862999995</v>
      </c>
      <c r="D449" s="84">
        <v>515.34764025000004</v>
      </c>
      <c r="E449" s="84">
        <v>106.40822731999999</v>
      </c>
      <c r="F449" s="84">
        <v>106.40822731999999</v>
      </c>
    </row>
    <row r="450" spans="1:6" ht="12.75" customHeight="1" x14ac:dyDescent="0.2">
      <c r="A450" s="83" t="s">
        <v>171</v>
      </c>
      <c r="B450" s="83">
        <v>10</v>
      </c>
      <c r="C450" s="84">
        <v>524.46837806999997</v>
      </c>
      <c r="D450" s="84">
        <v>508.84245433000001</v>
      </c>
      <c r="E450" s="84">
        <v>105.06504604</v>
      </c>
      <c r="F450" s="84">
        <v>105.06504604</v>
      </c>
    </row>
    <row r="451" spans="1:6" ht="12.75" customHeight="1" x14ac:dyDescent="0.2">
      <c r="A451" s="83" t="s">
        <v>171</v>
      </c>
      <c r="B451" s="83">
        <v>11</v>
      </c>
      <c r="C451" s="84">
        <v>516.38031146000003</v>
      </c>
      <c r="D451" s="84">
        <v>503.98414467999999</v>
      </c>
      <c r="E451" s="84">
        <v>104.06190937</v>
      </c>
      <c r="F451" s="84">
        <v>104.06190937</v>
      </c>
    </row>
    <row r="452" spans="1:6" ht="12.75" customHeight="1" x14ac:dyDescent="0.2">
      <c r="A452" s="83" t="s">
        <v>171</v>
      </c>
      <c r="B452" s="83">
        <v>12</v>
      </c>
      <c r="C452" s="84">
        <v>516.05590962999997</v>
      </c>
      <c r="D452" s="84">
        <v>500.52507419</v>
      </c>
      <c r="E452" s="84">
        <v>103.34768554999999</v>
      </c>
      <c r="F452" s="84">
        <v>103.34768554999999</v>
      </c>
    </row>
    <row r="453" spans="1:6" ht="12.75" customHeight="1" x14ac:dyDescent="0.2">
      <c r="A453" s="83" t="s">
        <v>171</v>
      </c>
      <c r="B453" s="83">
        <v>13</v>
      </c>
      <c r="C453" s="84">
        <v>520.90833201999999</v>
      </c>
      <c r="D453" s="84">
        <v>505.23540831000003</v>
      </c>
      <c r="E453" s="84">
        <v>104.32026845</v>
      </c>
      <c r="F453" s="84">
        <v>104.32026845</v>
      </c>
    </row>
    <row r="454" spans="1:6" ht="12.75" customHeight="1" x14ac:dyDescent="0.2">
      <c r="A454" s="83" t="s">
        <v>171</v>
      </c>
      <c r="B454" s="83">
        <v>14</v>
      </c>
      <c r="C454" s="84">
        <v>528.15052054</v>
      </c>
      <c r="D454" s="84">
        <v>513.88719820999995</v>
      </c>
      <c r="E454" s="84">
        <v>106.10667737999999</v>
      </c>
      <c r="F454" s="84">
        <v>106.10667737999999</v>
      </c>
    </row>
    <row r="455" spans="1:6" ht="12.75" customHeight="1" x14ac:dyDescent="0.2">
      <c r="A455" s="83" t="s">
        <v>171</v>
      </c>
      <c r="B455" s="83">
        <v>15</v>
      </c>
      <c r="C455" s="84">
        <v>531.34076548999997</v>
      </c>
      <c r="D455" s="84">
        <v>516.26032540000006</v>
      </c>
      <c r="E455" s="84">
        <v>106.59667721</v>
      </c>
      <c r="F455" s="84">
        <v>106.59667721</v>
      </c>
    </row>
    <row r="456" spans="1:6" ht="12.75" customHeight="1" x14ac:dyDescent="0.2">
      <c r="A456" s="83" t="s">
        <v>171</v>
      </c>
      <c r="B456" s="83">
        <v>16</v>
      </c>
      <c r="C456" s="84">
        <v>540.80224373999999</v>
      </c>
      <c r="D456" s="84">
        <v>525.51246131000005</v>
      </c>
      <c r="E456" s="84">
        <v>108.50704471</v>
      </c>
      <c r="F456" s="84">
        <v>108.50704471</v>
      </c>
    </row>
    <row r="457" spans="1:6" ht="12.75" customHeight="1" x14ac:dyDescent="0.2">
      <c r="A457" s="83" t="s">
        <v>171</v>
      </c>
      <c r="B457" s="83">
        <v>17</v>
      </c>
      <c r="C457" s="84">
        <v>514.02349267</v>
      </c>
      <c r="D457" s="84">
        <v>502.25383327999998</v>
      </c>
      <c r="E457" s="84">
        <v>103.70463719999999</v>
      </c>
      <c r="F457" s="84">
        <v>103.70463719999999</v>
      </c>
    </row>
    <row r="458" spans="1:6" ht="12.75" customHeight="1" x14ac:dyDescent="0.2">
      <c r="A458" s="83" t="s">
        <v>171</v>
      </c>
      <c r="B458" s="83">
        <v>18</v>
      </c>
      <c r="C458" s="84">
        <v>504.87495971999999</v>
      </c>
      <c r="D458" s="84">
        <v>489.40275660999998</v>
      </c>
      <c r="E458" s="84">
        <v>101.05116568</v>
      </c>
      <c r="F458" s="84">
        <v>101.05116568</v>
      </c>
    </row>
    <row r="459" spans="1:6" ht="12.75" customHeight="1" x14ac:dyDescent="0.2">
      <c r="A459" s="83" t="s">
        <v>171</v>
      </c>
      <c r="B459" s="83">
        <v>19</v>
      </c>
      <c r="C459" s="84">
        <v>530.81830778000005</v>
      </c>
      <c r="D459" s="84">
        <v>516.31614397999999</v>
      </c>
      <c r="E459" s="84">
        <v>106.60820255</v>
      </c>
      <c r="F459" s="84">
        <v>106.60820255</v>
      </c>
    </row>
    <row r="460" spans="1:6" ht="12.75" customHeight="1" x14ac:dyDescent="0.2">
      <c r="A460" s="83" t="s">
        <v>171</v>
      </c>
      <c r="B460" s="83">
        <v>20</v>
      </c>
      <c r="C460" s="84">
        <v>560.82752010000002</v>
      </c>
      <c r="D460" s="84">
        <v>546.60236929999996</v>
      </c>
      <c r="E460" s="84">
        <v>112.86165808</v>
      </c>
      <c r="F460" s="84">
        <v>112.86165808</v>
      </c>
    </row>
    <row r="461" spans="1:6" ht="12.75" customHeight="1" x14ac:dyDescent="0.2">
      <c r="A461" s="83" t="s">
        <v>171</v>
      </c>
      <c r="B461" s="83">
        <v>21</v>
      </c>
      <c r="C461" s="84">
        <v>580.84544345999996</v>
      </c>
      <c r="D461" s="84">
        <v>563.46795381000004</v>
      </c>
      <c r="E461" s="84">
        <v>116.34403931</v>
      </c>
      <c r="F461" s="84">
        <v>116.34403931</v>
      </c>
    </row>
    <row r="462" spans="1:6" ht="12.75" customHeight="1" x14ac:dyDescent="0.2">
      <c r="A462" s="83" t="s">
        <v>171</v>
      </c>
      <c r="B462" s="83">
        <v>22</v>
      </c>
      <c r="C462" s="84">
        <v>568.46535311000002</v>
      </c>
      <c r="D462" s="84">
        <v>549.42814973999998</v>
      </c>
      <c r="E462" s="84">
        <v>113.44512109</v>
      </c>
      <c r="F462" s="84">
        <v>113.44512109</v>
      </c>
    </row>
    <row r="463" spans="1:6" ht="12.75" customHeight="1" x14ac:dyDescent="0.2">
      <c r="A463" s="83" t="s">
        <v>171</v>
      </c>
      <c r="B463" s="83">
        <v>23</v>
      </c>
      <c r="C463" s="84">
        <v>533.85952159999999</v>
      </c>
      <c r="D463" s="84">
        <v>516.98486964000006</v>
      </c>
      <c r="E463" s="84">
        <v>106.74628005</v>
      </c>
      <c r="F463" s="84">
        <v>106.74628005</v>
      </c>
    </row>
    <row r="464" spans="1:6" ht="12.75" customHeight="1" x14ac:dyDescent="0.2">
      <c r="A464" s="83" t="s">
        <v>171</v>
      </c>
      <c r="B464" s="83">
        <v>24</v>
      </c>
      <c r="C464" s="84">
        <v>556.74388770999997</v>
      </c>
      <c r="D464" s="84">
        <v>537.93404037000005</v>
      </c>
      <c r="E464" s="84">
        <v>111.07183419</v>
      </c>
      <c r="F464" s="84">
        <v>111.07183419</v>
      </c>
    </row>
    <row r="465" spans="1:6" ht="12.75" customHeight="1" x14ac:dyDescent="0.2">
      <c r="A465" s="83" t="s">
        <v>172</v>
      </c>
      <c r="B465" s="83">
        <v>1</v>
      </c>
      <c r="C465" s="84">
        <v>544.39330686000005</v>
      </c>
      <c r="D465" s="84">
        <v>527.53702919</v>
      </c>
      <c r="E465" s="84">
        <v>108.92507453</v>
      </c>
      <c r="F465" s="84">
        <v>108.92507453</v>
      </c>
    </row>
    <row r="466" spans="1:6" ht="12.75" customHeight="1" x14ac:dyDescent="0.2">
      <c r="A466" s="83" t="s">
        <v>172</v>
      </c>
      <c r="B466" s="83">
        <v>2</v>
      </c>
      <c r="C466" s="84">
        <v>568.32256946999996</v>
      </c>
      <c r="D466" s="84">
        <v>550.09103384000002</v>
      </c>
      <c r="E466" s="84">
        <v>113.58199243</v>
      </c>
      <c r="F466" s="84">
        <v>113.58199243</v>
      </c>
    </row>
    <row r="467" spans="1:6" ht="12.75" customHeight="1" x14ac:dyDescent="0.2">
      <c r="A467" s="83" t="s">
        <v>172</v>
      </c>
      <c r="B467" s="83">
        <v>3</v>
      </c>
      <c r="C467" s="84">
        <v>592.36110904999998</v>
      </c>
      <c r="D467" s="84">
        <v>574.42076509000003</v>
      </c>
      <c r="E467" s="84">
        <v>118.60555977</v>
      </c>
      <c r="F467" s="84">
        <v>118.60555977</v>
      </c>
    </row>
    <row r="468" spans="1:6" ht="12.75" customHeight="1" x14ac:dyDescent="0.2">
      <c r="A468" s="83" t="s">
        <v>172</v>
      </c>
      <c r="B468" s="83">
        <v>4</v>
      </c>
      <c r="C468" s="84">
        <v>599.06437197000002</v>
      </c>
      <c r="D468" s="84">
        <v>581.81001994999997</v>
      </c>
      <c r="E468" s="84">
        <v>120.13128231</v>
      </c>
      <c r="F468" s="84">
        <v>120.13128231</v>
      </c>
    </row>
    <row r="469" spans="1:6" ht="12.75" customHeight="1" x14ac:dyDescent="0.2">
      <c r="A469" s="83" t="s">
        <v>172</v>
      </c>
      <c r="B469" s="83">
        <v>5</v>
      </c>
      <c r="C469" s="84">
        <v>599.39278524999997</v>
      </c>
      <c r="D469" s="84">
        <v>583.89685644999997</v>
      </c>
      <c r="E469" s="84">
        <v>120.56216926</v>
      </c>
      <c r="F469" s="84">
        <v>120.56216926</v>
      </c>
    </row>
    <row r="470" spans="1:6" ht="12.75" customHeight="1" x14ac:dyDescent="0.2">
      <c r="A470" s="83" t="s">
        <v>172</v>
      </c>
      <c r="B470" s="83">
        <v>6</v>
      </c>
      <c r="C470" s="84">
        <v>581.52715964000004</v>
      </c>
      <c r="D470" s="84">
        <v>566.10745926000004</v>
      </c>
      <c r="E470" s="84">
        <v>116.88904054</v>
      </c>
      <c r="F470" s="84">
        <v>116.88904054</v>
      </c>
    </row>
    <row r="471" spans="1:6" ht="12.75" customHeight="1" x14ac:dyDescent="0.2">
      <c r="A471" s="83" t="s">
        <v>172</v>
      </c>
      <c r="B471" s="83">
        <v>7</v>
      </c>
      <c r="C471" s="84">
        <v>544.15453214000001</v>
      </c>
      <c r="D471" s="84">
        <v>528.99771141999997</v>
      </c>
      <c r="E471" s="84">
        <v>109.22667405999999</v>
      </c>
      <c r="F471" s="84">
        <v>109.22667405999999</v>
      </c>
    </row>
    <row r="472" spans="1:6" ht="12.75" customHeight="1" x14ac:dyDescent="0.2">
      <c r="A472" s="83" t="s">
        <v>172</v>
      </c>
      <c r="B472" s="83">
        <v>8</v>
      </c>
      <c r="C472" s="84">
        <v>505.9131079</v>
      </c>
      <c r="D472" s="84">
        <v>489.49998495</v>
      </c>
      <c r="E472" s="84">
        <v>101.07124124000001</v>
      </c>
      <c r="F472" s="84">
        <v>101.07124124000001</v>
      </c>
    </row>
    <row r="473" spans="1:6" ht="12.75" customHeight="1" x14ac:dyDescent="0.2">
      <c r="A473" s="83" t="s">
        <v>172</v>
      </c>
      <c r="B473" s="83">
        <v>9</v>
      </c>
      <c r="C473" s="84">
        <v>518.58559075000005</v>
      </c>
      <c r="D473" s="84">
        <v>503.39474345000002</v>
      </c>
      <c r="E473" s="84">
        <v>103.94021066000001</v>
      </c>
      <c r="F473" s="84">
        <v>103.94021066000001</v>
      </c>
    </row>
    <row r="474" spans="1:6" ht="12.75" customHeight="1" x14ac:dyDescent="0.2">
      <c r="A474" s="83" t="s">
        <v>172</v>
      </c>
      <c r="B474" s="83">
        <v>10</v>
      </c>
      <c r="C474" s="84">
        <v>585.73705684000004</v>
      </c>
      <c r="D474" s="84">
        <v>570.39311812999995</v>
      </c>
      <c r="E474" s="84">
        <v>117.77393711000001</v>
      </c>
      <c r="F474" s="84">
        <v>117.77393711000001</v>
      </c>
    </row>
    <row r="475" spans="1:6" ht="12.75" customHeight="1" x14ac:dyDescent="0.2">
      <c r="A475" s="83" t="s">
        <v>172</v>
      </c>
      <c r="B475" s="83">
        <v>11</v>
      </c>
      <c r="C475" s="84">
        <v>634.65369566000004</v>
      </c>
      <c r="D475" s="84">
        <v>619.43672286000003</v>
      </c>
      <c r="E475" s="84">
        <v>127.90038892</v>
      </c>
      <c r="F475" s="84">
        <v>127.90038892</v>
      </c>
    </row>
    <row r="476" spans="1:6" ht="12.75" customHeight="1" x14ac:dyDescent="0.2">
      <c r="A476" s="83" t="s">
        <v>172</v>
      </c>
      <c r="B476" s="83">
        <v>12</v>
      </c>
      <c r="C476" s="84">
        <v>623.60557181000001</v>
      </c>
      <c r="D476" s="84">
        <v>608.69916695999996</v>
      </c>
      <c r="E476" s="84">
        <v>125.68331406999999</v>
      </c>
      <c r="F476" s="84">
        <v>125.68331406999999</v>
      </c>
    </row>
    <row r="477" spans="1:6" ht="12.75" customHeight="1" x14ac:dyDescent="0.2">
      <c r="A477" s="83" t="s">
        <v>172</v>
      </c>
      <c r="B477" s="83">
        <v>13</v>
      </c>
      <c r="C477" s="84">
        <v>635.41019055000004</v>
      </c>
      <c r="D477" s="84">
        <v>617.35413907999998</v>
      </c>
      <c r="E477" s="84">
        <v>127.47038006</v>
      </c>
      <c r="F477" s="84">
        <v>127.47038006</v>
      </c>
    </row>
    <row r="478" spans="1:6" ht="12.75" customHeight="1" x14ac:dyDescent="0.2">
      <c r="A478" s="83" t="s">
        <v>172</v>
      </c>
      <c r="B478" s="83">
        <v>14</v>
      </c>
      <c r="C478" s="84">
        <v>635.94936822</v>
      </c>
      <c r="D478" s="84">
        <v>621.54064555000002</v>
      </c>
      <c r="E478" s="84">
        <v>128.3348038</v>
      </c>
      <c r="F478" s="84">
        <v>128.3348038</v>
      </c>
    </row>
    <row r="479" spans="1:6" ht="12.75" customHeight="1" x14ac:dyDescent="0.2">
      <c r="A479" s="83" t="s">
        <v>172</v>
      </c>
      <c r="B479" s="83">
        <v>15</v>
      </c>
      <c r="C479" s="84">
        <v>522.20422164000001</v>
      </c>
      <c r="D479" s="84">
        <v>508.81752241999999</v>
      </c>
      <c r="E479" s="84">
        <v>105.05989814</v>
      </c>
      <c r="F479" s="84">
        <v>105.05989814</v>
      </c>
    </row>
    <row r="480" spans="1:6" ht="12.75" customHeight="1" x14ac:dyDescent="0.2">
      <c r="A480" s="83" t="s">
        <v>172</v>
      </c>
      <c r="B480" s="83">
        <v>16</v>
      </c>
      <c r="C480" s="84">
        <v>520.28142126</v>
      </c>
      <c r="D480" s="84">
        <v>506.25578288999998</v>
      </c>
      <c r="E480" s="84">
        <v>104.5309539</v>
      </c>
      <c r="F480" s="84">
        <v>104.5309539</v>
      </c>
    </row>
    <row r="481" spans="1:6" ht="12.75" customHeight="1" x14ac:dyDescent="0.2">
      <c r="A481" s="83" t="s">
        <v>172</v>
      </c>
      <c r="B481" s="83">
        <v>17</v>
      </c>
      <c r="C481" s="84">
        <v>522.80387596000003</v>
      </c>
      <c r="D481" s="84">
        <v>507.25782418</v>
      </c>
      <c r="E481" s="84">
        <v>104.73785392000001</v>
      </c>
      <c r="F481" s="84">
        <v>104.73785392000001</v>
      </c>
    </row>
    <row r="482" spans="1:6" ht="12.75" customHeight="1" x14ac:dyDescent="0.2">
      <c r="A482" s="83" t="s">
        <v>172</v>
      </c>
      <c r="B482" s="83">
        <v>18</v>
      </c>
      <c r="C482" s="84">
        <v>521.54381075000003</v>
      </c>
      <c r="D482" s="84">
        <v>506.61209073999999</v>
      </c>
      <c r="E482" s="84">
        <v>104.60452383000001</v>
      </c>
      <c r="F482" s="84">
        <v>104.60452383000001</v>
      </c>
    </row>
    <row r="483" spans="1:6" ht="12.75" customHeight="1" x14ac:dyDescent="0.2">
      <c r="A483" s="83" t="s">
        <v>172</v>
      </c>
      <c r="B483" s="83">
        <v>19</v>
      </c>
      <c r="C483" s="84">
        <v>524.45793766999998</v>
      </c>
      <c r="D483" s="84">
        <v>510.82384241</v>
      </c>
      <c r="E483" s="84">
        <v>105.47416015</v>
      </c>
      <c r="F483" s="84">
        <v>105.47416015</v>
      </c>
    </row>
    <row r="484" spans="1:6" ht="12.75" customHeight="1" x14ac:dyDescent="0.2">
      <c r="A484" s="83" t="s">
        <v>172</v>
      </c>
      <c r="B484" s="83">
        <v>20</v>
      </c>
      <c r="C484" s="84">
        <v>538.52248479000002</v>
      </c>
      <c r="D484" s="84">
        <v>526.25138795999999</v>
      </c>
      <c r="E484" s="84">
        <v>108.6596172</v>
      </c>
      <c r="F484" s="84">
        <v>108.6596172</v>
      </c>
    </row>
    <row r="485" spans="1:6" ht="12.75" customHeight="1" x14ac:dyDescent="0.2">
      <c r="A485" s="83" t="s">
        <v>172</v>
      </c>
      <c r="B485" s="83">
        <v>21</v>
      </c>
      <c r="C485" s="84">
        <v>549.92668758000002</v>
      </c>
      <c r="D485" s="84">
        <v>534.09124505</v>
      </c>
      <c r="E485" s="84">
        <v>110.27837943</v>
      </c>
      <c r="F485" s="84">
        <v>110.27837943</v>
      </c>
    </row>
    <row r="486" spans="1:6" ht="12.75" customHeight="1" x14ac:dyDescent="0.2">
      <c r="A486" s="83" t="s">
        <v>172</v>
      </c>
      <c r="B486" s="83">
        <v>22</v>
      </c>
      <c r="C486" s="84">
        <v>534.88163792</v>
      </c>
      <c r="D486" s="84">
        <v>521.37281126000005</v>
      </c>
      <c r="E486" s="84">
        <v>107.65229582000001</v>
      </c>
      <c r="F486" s="84">
        <v>107.65229582000001</v>
      </c>
    </row>
    <row r="487" spans="1:6" ht="12.75" customHeight="1" x14ac:dyDescent="0.2">
      <c r="A487" s="83" t="s">
        <v>172</v>
      </c>
      <c r="B487" s="83">
        <v>23</v>
      </c>
      <c r="C487" s="84">
        <v>503.16609811000001</v>
      </c>
      <c r="D487" s="84">
        <v>491.34517084999999</v>
      </c>
      <c r="E487" s="84">
        <v>101.45223253</v>
      </c>
      <c r="F487" s="84">
        <v>101.45223253</v>
      </c>
    </row>
    <row r="488" spans="1:6" ht="12.75" customHeight="1" x14ac:dyDescent="0.2">
      <c r="A488" s="83" t="s">
        <v>172</v>
      </c>
      <c r="B488" s="83">
        <v>24</v>
      </c>
      <c r="C488" s="84">
        <v>547.90385942</v>
      </c>
      <c r="D488" s="84">
        <v>533.99899803000005</v>
      </c>
      <c r="E488" s="84">
        <v>110.25933240000001</v>
      </c>
      <c r="F488" s="84">
        <v>110.25933240000001</v>
      </c>
    </row>
    <row r="489" spans="1:6" ht="12.75" customHeight="1" x14ac:dyDescent="0.2">
      <c r="A489" s="83" t="s">
        <v>173</v>
      </c>
      <c r="B489" s="83">
        <v>1</v>
      </c>
      <c r="C489" s="84">
        <v>656.68621858999995</v>
      </c>
      <c r="D489" s="84">
        <v>636.87710005999998</v>
      </c>
      <c r="E489" s="84">
        <v>131.5014525</v>
      </c>
      <c r="F489" s="84">
        <v>131.5014525</v>
      </c>
    </row>
    <row r="490" spans="1:6" ht="12.75" customHeight="1" x14ac:dyDescent="0.2">
      <c r="A490" s="83" t="s">
        <v>173</v>
      </c>
      <c r="B490" s="83">
        <v>2</v>
      </c>
      <c r="C490" s="84">
        <v>691.46408956000005</v>
      </c>
      <c r="D490" s="84">
        <v>673.18692242999998</v>
      </c>
      <c r="E490" s="84">
        <v>138.99865154</v>
      </c>
      <c r="F490" s="84">
        <v>138.99865154</v>
      </c>
    </row>
    <row r="491" spans="1:6" ht="12.75" customHeight="1" x14ac:dyDescent="0.2">
      <c r="A491" s="83" t="s">
        <v>173</v>
      </c>
      <c r="B491" s="83">
        <v>3</v>
      </c>
      <c r="C491" s="84">
        <v>693.09612083000002</v>
      </c>
      <c r="D491" s="84">
        <v>676.84340551000003</v>
      </c>
      <c r="E491" s="84">
        <v>139.75363682</v>
      </c>
      <c r="F491" s="84">
        <v>139.75363682</v>
      </c>
    </row>
    <row r="492" spans="1:6" ht="12.75" customHeight="1" x14ac:dyDescent="0.2">
      <c r="A492" s="83" t="s">
        <v>173</v>
      </c>
      <c r="B492" s="83">
        <v>4</v>
      </c>
      <c r="C492" s="84">
        <v>699.30620471999998</v>
      </c>
      <c r="D492" s="84">
        <v>681.96449445999997</v>
      </c>
      <c r="E492" s="84">
        <v>140.81103178000001</v>
      </c>
      <c r="F492" s="84">
        <v>140.81103178000001</v>
      </c>
    </row>
    <row r="493" spans="1:6" ht="12.75" customHeight="1" x14ac:dyDescent="0.2">
      <c r="A493" s="83" t="s">
        <v>173</v>
      </c>
      <c r="B493" s="83">
        <v>5</v>
      </c>
      <c r="C493" s="84">
        <v>707.78324355999996</v>
      </c>
      <c r="D493" s="84">
        <v>685.80549676999999</v>
      </c>
      <c r="E493" s="84">
        <v>141.60411632</v>
      </c>
      <c r="F493" s="84">
        <v>141.60411632</v>
      </c>
    </row>
    <row r="494" spans="1:6" ht="12.75" customHeight="1" x14ac:dyDescent="0.2">
      <c r="A494" s="83" t="s">
        <v>173</v>
      </c>
      <c r="B494" s="83">
        <v>6</v>
      </c>
      <c r="C494" s="84">
        <v>696.12096924000002</v>
      </c>
      <c r="D494" s="84">
        <v>680.18128399</v>
      </c>
      <c r="E494" s="84">
        <v>140.44283709000001</v>
      </c>
      <c r="F494" s="84">
        <v>140.44283709000001</v>
      </c>
    </row>
    <row r="495" spans="1:6" ht="12.75" customHeight="1" x14ac:dyDescent="0.2">
      <c r="A495" s="83" t="s">
        <v>173</v>
      </c>
      <c r="B495" s="83">
        <v>7</v>
      </c>
      <c r="C495" s="84">
        <v>644.93834307999998</v>
      </c>
      <c r="D495" s="84">
        <v>628.87565572999995</v>
      </c>
      <c r="E495" s="84">
        <v>129.84932598</v>
      </c>
      <c r="F495" s="84">
        <v>129.84932598</v>
      </c>
    </row>
    <row r="496" spans="1:6" ht="12.75" customHeight="1" x14ac:dyDescent="0.2">
      <c r="A496" s="83" t="s">
        <v>173</v>
      </c>
      <c r="B496" s="83">
        <v>8</v>
      </c>
      <c r="C496" s="84">
        <v>606.84524061000002</v>
      </c>
      <c r="D496" s="84">
        <v>590.27027337000004</v>
      </c>
      <c r="E496" s="84">
        <v>121.87814306999999</v>
      </c>
      <c r="F496" s="84">
        <v>121.87814306999999</v>
      </c>
    </row>
    <row r="497" spans="1:6" ht="12.75" customHeight="1" x14ac:dyDescent="0.2">
      <c r="A497" s="83" t="s">
        <v>173</v>
      </c>
      <c r="B497" s="83">
        <v>9</v>
      </c>
      <c r="C497" s="84">
        <v>606.12885975999995</v>
      </c>
      <c r="D497" s="84">
        <v>589.91545186999997</v>
      </c>
      <c r="E497" s="84">
        <v>121.80488004</v>
      </c>
      <c r="F497" s="84">
        <v>121.80488004</v>
      </c>
    </row>
    <row r="498" spans="1:6" ht="12.75" customHeight="1" x14ac:dyDescent="0.2">
      <c r="A498" s="83" t="s">
        <v>173</v>
      </c>
      <c r="B498" s="83">
        <v>10</v>
      </c>
      <c r="C498" s="84">
        <v>593.64930527000001</v>
      </c>
      <c r="D498" s="84">
        <v>578.11664160999999</v>
      </c>
      <c r="E498" s="84">
        <v>119.36867895</v>
      </c>
      <c r="F498" s="84">
        <v>119.36867895</v>
      </c>
    </row>
    <row r="499" spans="1:6" ht="12.75" customHeight="1" x14ac:dyDescent="0.2">
      <c r="A499" s="83" t="s">
        <v>173</v>
      </c>
      <c r="B499" s="83">
        <v>11</v>
      </c>
      <c r="C499" s="84">
        <v>596.58501478000005</v>
      </c>
      <c r="D499" s="84">
        <v>579.32865287000004</v>
      </c>
      <c r="E499" s="84">
        <v>119.61893326000001</v>
      </c>
      <c r="F499" s="84">
        <v>119.61893326000001</v>
      </c>
    </row>
    <row r="500" spans="1:6" ht="12.75" customHeight="1" x14ac:dyDescent="0.2">
      <c r="A500" s="83" t="s">
        <v>173</v>
      </c>
      <c r="B500" s="83">
        <v>12</v>
      </c>
      <c r="C500" s="84">
        <v>598.77404974000001</v>
      </c>
      <c r="D500" s="84">
        <v>582.18261235</v>
      </c>
      <c r="E500" s="84">
        <v>120.20821463999999</v>
      </c>
      <c r="F500" s="84">
        <v>120.20821463999999</v>
      </c>
    </row>
    <row r="501" spans="1:6" ht="12.75" customHeight="1" x14ac:dyDescent="0.2">
      <c r="A501" s="83" t="s">
        <v>173</v>
      </c>
      <c r="B501" s="83">
        <v>13</v>
      </c>
      <c r="C501" s="84">
        <v>579.35281371999997</v>
      </c>
      <c r="D501" s="84">
        <v>564.81533389000003</v>
      </c>
      <c r="E501" s="84">
        <v>116.62224438</v>
      </c>
      <c r="F501" s="84">
        <v>116.62224438</v>
      </c>
    </row>
    <row r="502" spans="1:6" ht="12.75" customHeight="1" x14ac:dyDescent="0.2">
      <c r="A502" s="83" t="s">
        <v>173</v>
      </c>
      <c r="B502" s="83">
        <v>14</v>
      </c>
      <c r="C502" s="84">
        <v>582.69617979999998</v>
      </c>
      <c r="D502" s="84">
        <v>566.34456182999998</v>
      </c>
      <c r="E502" s="84">
        <v>116.93799713</v>
      </c>
      <c r="F502" s="84">
        <v>116.93799713</v>
      </c>
    </row>
    <row r="503" spans="1:6" ht="12.75" customHeight="1" x14ac:dyDescent="0.2">
      <c r="A503" s="83" t="s">
        <v>173</v>
      </c>
      <c r="B503" s="83">
        <v>15</v>
      </c>
      <c r="C503" s="84">
        <v>599.94158405999997</v>
      </c>
      <c r="D503" s="84">
        <v>583.77272143000005</v>
      </c>
      <c r="E503" s="84">
        <v>120.53653804</v>
      </c>
      <c r="F503" s="84">
        <v>120.53653804</v>
      </c>
    </row>
    <row r="504" spans="1:6" ht="12.75" customHeight="1" x14ac:dyDescent="0.2">
      <c r="A504" s="83" t="s">
        <v>173</v>
      </c>
      <c r="B504" s="83">
        <v>16</v>
      </c>
      <c r="C504" s="84">
        <v>629.90614873000004</v>
      </c>
      <c r="D504" s="84">
        <v>614.02428342999997</v>
      </c>
      <c r="E504" s="84">
        <v>126.78283634</v>
      </c>
      <c r="F504" s="84">
        <v>126.78283634</v>
      </c>
    </row>
    <row r="505" spans="1:6" ht="12.75" customHeight="1" x14ac:dyDescent="0.2">
      <c r="A505" s="83" t="s">
        <v>173</v>
      </c>
      <c r="B505" s="83">
        <v>17</v>
      </c>
      <c r="C505" s="84">
        <v>593.36307121000004</v>
      </c>
      <c r="D505" s="84">
        <v>576.88331372000005</v>
      </c>
      <c r="E505" s="84">
        <v>119.11402321</v>
      </c>
      <c r="F505" s="84">
        <v>119.11402321</v>
      </c>
    </row>
    <row r="506" spans="1:6" ht="12.75" customHeight="1" x14ac:dyDescent="0.2">
      <c r="A506" s="83" t="s">
        <v>173</v>
      </c>
      <c r="B506" s="83">
        <v>18</v>
      </c>
      <c r="C506" s="84">
        <v>561.74655304999999</v>
      </c>
      <c r="D506" s="84">
        <v>544.33605367999996</v>
      </c>
      <c r="E506" s="84">
        <v>112.39371254</v>
      </c>
      <c r="F506" s="84">
        <v>112.39371254</v>
      </c>
    </row>
    <row r="507" spans="1:6" ht="12.75" customHeight="1" x14ac:dyDescent="0.2">
      <c r="A507" s="83" t="s">
        <v>173</v>
      </c>
      <c r="B507" s="83">
        <v>19</v>
      </c>
      <c r="C507" s="84">
        <v>533.06705010999997</v>
      </c>
      <c r="D507" s="84">
        <v>515.57976586999996</v>
      </c>
      <c r="E507" s="84">
        <v>106.45615628</v>
      </c>
      <c r="F507" s="84">
        <v>106.45615628</v>
      </c>
    </row>
    <row r="508" spans="1:6" ht="12.75" customHeight="1" x14ac:dyDescent="0.2">
      <c r="A508" s="83" t="s">
        <v>173</v>
      </c>
      <c r="B508" s="83">
        <v>20</v>
      </c>
      <c r="C508" s="84">
        <v>495.29766360999997</v>
      </c>
      <c r="D508" s="84">
        <v>480.84198233000001</v>
      </c>
      <c r="E508" s="84">
        <v>99.283549519999994</v>
      </c>
      <c r="F508" s="84">
        <v>99.283549519999994</v>
      </c>
    </row>
    <row r="509" spans="1:6" ht="12.75" customHeight="1" x14ac:dyDescent="0.2">
      <c r="A509" s="83" t="s">
        <v>173</v>
      </c>
      <c r="B509" s="83">
        <v>21</v>
      </c>
      <c r="C509" s="84">
        <v>494.41990268000001</v>
      </c>
      <c r="D509" s="84">
        <v>480.08097979000001</v>
      </c>
      <c r="E509" s="84">
        <v>99.126418830000006</v>
      </c>
      <c r="F509" s="84">
        <v>99.126418830000006</v>
      </c>
    </row>
    <row r="510" spans="1:6" ht="12.75" customHeight="1" x14ac:dyDescent="0.2">
      <c r="A510" s="83" t="s">
        <v>173</v>
      </c>
      <c r="B510" s="83">
        <v>22</v>
      </c>
      <c r="C510" s="84">
        <v>489.88910664999997</v>
      </c>
      <c r="D510" s="84">
        <v>474.82264862</v>
      </c>
      <c r="E510" s="84">
        <v>98.040686289999996</v>
      </c>
      <c r="F510" s="84">
        <v>98.040686289999996</v>
      </c>
    </row>
    <row r="511" spans="1:6" ht="12.75" customHeight="1" x14ac:dyDescent="0.2">
      <c r="A511" s="83" t="s">
        <v>173</v>
      </c>
      <c r="B511" s="83">
        <v>23</v>
      </c>
      <c r="C511" s="84">
        <v>512.88541496000005</v>
      </c>
      <c r="D511" s="84">
        <v>500.93368271000003</v>
      </c>
      <c r="E511" s="84">
        <v>103.43205444</v>
      </c>
      <c r="F511" s="84">
        <v>103.43205444</v>
      </c>
    </row>
    <row r="512" spans="1:6" ht="12.75" customHeight="1" x14ac:dyDescent="0.2">
      <c r="A512" s="83" t="s">
        <v>173</v>
      </c>
      <c r="B512" s="83">
        <v>24</v>
      </c>
      <c r="C512" s="84">
        <v>567.89043289000006</v>
      </c>
      <c r="D512" s="84">
        <v>550.83194552999998</v>
      </c>
      <c r="E512" s="84">
        <v>113.73497479</v>
      </c>
      <c r="F512" s="84">
        <v>113.73497479</v>
      </c>
    </row>
    <row r="513" spans="1:6" ht="12.75" customHeight="1" x14ac:dyDescent="0.2">
      <c r="A513" s="83" t="s">
        <v>174</v>
      </c>
      <c r="B513" s="83">
        <v>1</v>
      </c>
      <c r="C513" s="84">
        <v>625.75956987999996</v>
      </c>
      <c r="D513" s="84">
        <v>607.17468014999997</v>
      </c>
      <c r="E513" s="84">
        <v>125.36854027</v>
      </c>
      <c r="F513" s="84">
        <v>125.36854027</v>
      </c>
    </row>
    <row r="514" spans="1:6" ht="12.75" customHeight="1" x14ac:dyDescent="0.2">
      <c r="A514" s="83" t="s">
        <v>174</v>
      </c>
      <c r="B514" s="83">
        <v>2</v>
      </c>
      <c r="C514" s="84">
        <v>617.58085414000004</v>
      </c>
      <c r="D514" s="84">
        <v>602.25327092999999</v>
      </c>
      <c r="E514" s="84">
        <v>124.35237488</v>
      </c>
      <c r="F514" s="84">
        <v>124.35237488</v>
      </c>
    </row>
    <row r="515" spans="1:6" ht="12.75" customHeight="1" x14ac:dyDescent="0.2">
      <c r="A515" s="83" t="s">
        <v>174</v>
      </c>
      <c r="B515" s="83">
        <v>3</v>
      </c>
      <c r="C515" s="84">
        <v>618.14812885000003</v>
      </c>
      <c r="D515" s="84">
        <v>601.89420800000005</v>
      </c>
      <c r="E515" s="84">
        <v>124.2782361</v>
      </c>
      <c r="F515" s="84">
        <v>124.2782361</v>
      </c>
    </row>
    <row r="516" spans="1:6" ht="12.75" customHeight="1" x14ac:dyDescent="0.2">
      <c r="A516" s="83" t="s">
        <v>174</v>
      </c>
      <c r="B516" s="83">
        <v>4</v>
      </c>
      <c r="C516" s="84">
        <v>630.28896212999996</v>
      </c>
      <c r="D516" s="84">
        <v>613.51966248999997</v>
      </c>
      <c r="E516" s="84">
        <v>126.67864294</v>
      </c>
      <c r="F516" s="84">
        <v>126.67864294</v>
      </c>
    </row>
    <row r="517" spans="1:6" ht="12.75" customHeight="1" x14ac:dyDescent="0.2">
      <c r="A517" s="83" t="s">
        <v>174</v>
      </c>
      <c r="B517" s="83">
        <v>5</v>
      </c>
      <c r="C517" s="84">
        <v>640.41185002999998</v>
      </c>
      <c r="D517" s="84">
        <v>621.31073113000002</v>
      </c>
      <c r="E517" s="84">
        <v>128.2873314</v>
      </c>
      <c r="F517" s="84">
        <v>128.2873314</v>
      </c>
    </row>
    <row r="518" spans="1:6" ht="12.75" customHeight="1" x14ac:dyDescent="0.2">
      <c r="A518" s="83" t="s">
        <v>174</v>
      </c>
      <c r="B518" s="83">
        <v>6</v>
      </c>
      <c r="C518" s="84">
        <v>625.16348614000003</v>
      </c>
      <c r="D518" s="84">
        <v>608.50694590000001</v>
      </c>
      <c r="E518" s="84">
        <v>125.64362455</v>
      </c>
      <c r="F518" s="84">
        <v>125.64362455</v>
      </c>
    </row>
    <row r="519" spans="1:6" ht="12.75" customHeight="1" x14ac:dyDescent="0.2">
      <c r="A519" s="83" t="s">
        <v>174</v>
      </c>
      <c r="B519" s="83">
        <v>7</v>
      </c>
      <c r="C519" s="84">
        <v>599.94781584999998</v>
      </c>
      <c r="D519" s="84">
        <v>584.21592059</v>
      </c>
      <c r="E519" s="84">
        <v>120.62804916</v>
      </c>
      <c r="F519" s="84">
        <v>120.62804916</v>
      </c>
    </row>
    <row r="520" spans="1:6" ht="12.75" customHeight="1" x14ac:dyDescent="0.2">
      <c r="A520" s="83" t="s">
        <v>174</v>
      </c>
      <c r="B520" s="83">
        <v>8</v>
      </c>
      <c r="C520" s="84">
        <v>571.18739238000001</v>
      </c>
      <c r="D520" s="84">
        <v>555.11201257000005</v>
      </c>
      <c r="E520" s="84">
        <v>114.61871678</v>
      </c>
      <c r="F520" s="84">
        <v>114.61871678</v>
      </c>
    </row>
    <row r="521" spans="1:6" ht="12.75" customHeight="1" x14ac:dyDescent="0.2">
      <c r="A521" s="83" t="s">
        <v>174</v>
      </c>
      <c r="B521" s="83">
        <v>9</v>
      </c>
      <c r="C521" s="84">
        <v>578.66251349000004</v>
      </c>
      <c r="D521" s="84">
        <v>562.72796162999998</v>
      </c>
      <c r="E521" s="84">
        <v>116.19124681</v>
      </c>
      <c r="F521" s="84">
        <v>116.19124681</v>
      </c>
    </row>
    <row r="522" spans="1:6" ht="12.75" customHeight="1" x14ac:dyDescent="0.2">
      <c r="A522" s="83" t="s">
        <v>174</v>
      </c>
      <c r="B522" s="83">
        <v>10</v>
      </c>
      <c r="C522" s="84">
        <v>626.28925869</v>
      </c>
      <c r="D522" s="84">
        <v>610.00700888999995</v>
      </c>
      <c r="E522" s="84">
        <v>125.95335536</v>
      </c>
      <c r="F522" s="84">
        <v>125.95335536</v>
      </c>
    </row>
    <row r="523" spans="1:6" ht="12.75" customHeight="1" x14ac:dyDescent="0.2">
      <c r="A523" s="83" t="s">
        <v>174</v>
      </c>
      <c r="B523" s="83">
        <v>11</v>
      </c>
      <c r="C523" s="84">
        <v>636.22562749999997</v>
      </c>
      <c r="D523" s="84">
        <v>619.76844477999998</v>
      </c>
      <c r="E523" s="84">
        <v>127.96888237</v>
      </c>
      <c r="F523" s="84">
        <v>127.96888237</v>
      </c>
    </row>
    <row r="524" spans="1:6" ht="12.75" customHeight="1" x14ac:dyDescent="0.2">
      <c r="A524" s="83" t="s">
        <v>174</v>
      </c>
      <c r="B524" s="83">
        <v>12</v>
      </c>
      <c r="C524" s="84">
        <v>636.27543490999994</v>
      </c>
      <c r="D524" s="84">
        <v>622.20434965000004</v>
      </c>
      <c r="E524" s="84">
        <v>128.47184444999999</v>
      </c>
      <c r="F524" s="84">
        <v>128.47184444999999</v>
      </c>
    </row>
    <row r="525" spans="1:6" ht="12.75" customHeight="1" x14ac:dyDescent="0.2">
      <c r="A525" s="83" t="s">
        <v>174</v>
      </c>
      <c r="B525" s="83">
        <v>13</v>
      </c>
      <c r="C525" s="84">
        <v>640.69428562999997</v>
      </c>
      <c r="D525" s="84">
        <v>612.58164010999997</v>
      </c>
      <c r="E525" s="84">
        <v>126.48496145</v>
      </c>
      <c r="F525" s="84">
        <v>126.48496145</v>
      </c>
    </row>
    <row r="526" spans="1:6" ht="12.75" customHeight="1" x14ac:dyDescent="0.2">
      <c r="A526" s="83" t="s">
        <v>174</v>
      </c>
      <c r="B526" s="83">
        <v>14</v>
      </c>
      <c r="C526" s="84">
        <v>623.23908119999999</v>
      </c>
      <c r="D526" s="84">
        <v>606.88157719000003</v>
      </c>
      <c r="E526" s="84">
        <v>125.30802079</v>
      </c>
      <c r="F526" s="84">
        <v>125.30802079</v>
      </c>
    </row>
    <row r="527" spans="1:6" ht="12.75" customHeight="1" x14ac:dyDescent="0.2">
      <c r="A527" s="83" t="s">
        <v>174</v>
      </c>
      <c r="B527" s="83">
        <v>15</v>
      </c>
      <c r="C527" s="84">
        <v>625.52802585999996</v>
      </c>
      <c r="D527" s="84">
        <v>608.65688469999998</v>
      </c>
      <c r="E527" s="84">
        <v>125.67458369000001</v>
      </c>
      <c r="F527" s="84">
        <v>125.67458369000001</v>
      </c>
    </row>
    <row r="528" spans="1:6" ht="12.75" customHeight="1" x14ac:dyDescent="0.2">
      <c r="A528" s="83" t="s">
        <v>174</v>
      </c>
      <c r="B528" s="83">
        <v>16</v>
      </c>
      <c r="C528" s="84">
        <v>620.09054684</v>
      </c>
      <c r="D528" s="84">
        <v>608.17335663999995</v>
      </c>
      <c r="E528" s="84">
        <v>125.57474553</v>
      </c>
      <c r="F528" s="84">
        <v>125.57474553</v>
      </c>
    </row>
    <row r="529" spans="1:6" ht="12.75" customHeight="1" x14ac:dyDescent="0.2">
      <c r="A529" s="83" t="s">
        <v>174</v>
      </c>
      <c r="B529" s="83">
        <v>17</v>
      </c>
      <c r="C529" s="84">
        <v>634.10603813</v>
      </c>
      <c r="D529" s="84">
        <v>617.88500465000004</v>
      </c>
      <c r="E529" s="84">
        <v>127.57999241</v>
      </c>
      <c r="F529" s="84">
        <v>127.57999241</v>
      </c>
    </row>
    <row r="530" spans="1:6" ht="12.75" customHeight="1" x14ac:dyDescent="0.2">
      <c r="A530" s="83" t="s">
        <v>174</v>
      </c>
      <c r="B530" s="83">
        <v>18</v>
      </c>
      <c r="C530" s="84">
        <v>649.87187671000004</v>
      </c>
      <c r="D530" s="84">
        <v>633.55579379000005</v>
      </c>
      <c r="E530" s="84">
        <v>130.81567404</v>
      </c>
      <c r="F530" s="84">
        <v>130.81567404</v>
      </c>
    </row>
    <row r="531" spans="1:6" ht="12.75" customHeight="1" x14ac:dyDescent="0.2">
      <c r="A531" s="83" t="s">
        <v>174</v>
      </c>
      <c r="B531" s="83">
        <v>19</v>
      </c>
      <c r="C531" s="84">
        <v>672.67412186000001</v>
      </c>
      <c r="D531" s="84">
        <v>656.58966511999995</v>
      </c>
      <c r="E531" s="84">
        <v>135.57167412000001</v>
      </c>
      <c r="F531" s="84">
        <v>135.57167412000001</v>
      </c>
    </row>
    <row r="532" spans="1:6" ht="12.75" customHeight="1" x14ac:dyDescent="0.2">
      <c r="A532" s="83" t="s">
        <v>174</v>
      </c>
      <c r="B532" s="83">
        <v>20</v>
      </c>
      <c r="C532" s="84">
        <v>680.58220761999996</v>
      </c>
      <c r="D532" s="84">
        <v>664.79565554999999</v>
      </c>
      <c r="E532" s="84">
        <v>137.26603502</v>
      </c>
      <c r="F532" s="84">
        <v>137.26603502</v>
      </c>
    </row>
    <row r="533" spans="1:6" ht="12.75" customHeight="1" x14ac:dyDescent="0.2">
      <c r="A533" s="83" t="s">
        <v>174</v>
      </c>
      <c r="B533" s="83">
        <v>21</v>
      </c>
      <c r="C533" s="84">
        <v>692.49288821000005</v>
      </c>
      <c r="D533" s="84">
        <v>672.63598694999996</v>
      </c>
      <c r="E533" s="84">
        <v>138.88489519000001</v>
      </c>
      <c r="F533" s="84">
        <v>138.88489519000001</v>
      </c>
    </row>
    <row r="534" spans="1:6" ht="12.75" customHeight="1" x14ac:dyDescent="0.2">
      <c r="A534" s="83" t="s">
        <v>174</v>
      </c>
      <c r="B534" s="83">
        <v>22</v>
      </c>
      <c r="C534" s="84">
        <v>685.28755488000002</v>
      </c>
      <c r="D534" s="84">
        <v>668.7280528</v>
      </c>
      <c r="E534" s="84">
        <v>138.07799066000001</v>
      </c>
      <c r="F534" s="84">
        <v>138.07799066000001</v>
      </c>
    </row>
    <row r="535" spans="1:6" ht="12.75" customHeight="1" x14ac:dyDescent="0.2">
      <c r="A535" s="83" t="s">
        <v>174</v>
      </c>
      <c r="B535" s="83">
        <v>23</v>
      </c>
      <c r="C535" s="84">
        <v>647.19445683000004</v>
      </c>
      <c r="D535" s="84">
        <v>630.73940159000006</v>
      </c>
      <c r="E535" s="84">
        <v>130.2341495</v>
      </c>
      <c r="F535" s="84">
        <v>130.2341495</v>
      </c>
    </row>
    <row r="536" spans="1:6" ht="12.75" customHeight="1" x14ac:dyDescent="0.2">
      <c r="A536" s="83" t="s">
        <v>174</v>
      </c>
      <c r="B536" s="83">
        <v>24</v>
      </c>
      <c r="C536" s="84">
        <v>616.75864461000003</v>
      </c>
      <c r="D536" s="84">
        <v>600.55335875000003</v>
      </c>
      <c r="E536" s="84">
        <v>124.0013795</v>
      </c>
      <c r="F536" s="84">
        <v>124.0013795</v>
      </c>
    </row>
    <row r="537" spans="1:6" ht="12.75" customHeight="1" x14ac:dyDescent="0.2">
      <c r="A537" s="83" t="s">
        <v>175</v>
      </c>
      <c r="B537" s="83">
        <v>1</v>
      </c>
      <c r="C537" s="84">
        <v>666.17101877000005</v>
      </c>
      <c r="D537" s="84">
        <v>649.59984624000003</v>
      </c>
      <c r="E537" s="84">
        <v>134.12842653000001</v>
      </c>
      <c r="F537" s="84">
        <v>134.12842653000001</v>
      </c>
    </row>
    <row r="538" spans="1:6" ht="12.75" customHeight="1" x14ac:dyDescent="0.2">
      <c r="A538" s="83" t="s">
        <v>175</v>
      </c>
      <c r="B538" s="83">
        <v>2</v>
      </c>
      <c r="C538" s="84">
        <v>696.58557015999997</v>
      </c>
      <c r="D538" s="84">
        <v>679.89632157999995</v>
      </c>
      <c r="E538" s="84">
        <v>140.38399846999999</v>
      </c>
      <c r="F538" s="84">
        <v>140.38399846999999</v>
      </c>
    </row>
    <row r="539" spans="1:6" ht="12.75" customHeight="1" x14ac:dyDescent="0.2">
      <c r="A539" s="83" t="s">
        <v>175</v>
      </c>
      <c r="B539" s="83">
        <v>3</v>
      </c>
      <c r="C539" s="84">
        <v>709.57564668999999</v>
      </c>
      <c r="D539" s="84">
        <v>693.58100311999999</v>
      </c>
      <c r="E539" s="84">
        <v>143.20959151</v>
      </c>
      <c r="F539" s="84">
        <v>143.20959151</v>
      </c>
    </row>
    <row r="540" spans="1:6" ht="12.75" customHeight="1" x14ac:dyDescent="0.2">
      <c r="A540" s="83" t="s">
        <v>175</v>
      </c>
      <c r="B540" s="83">
        <v>4</v>
      </c>
      <c r="C540" s="84">
        <v>717.54687328</v>
      </c>
      <c r="D540" s="84">
        <v>702.29100553000001</v>
      </c>
      <c r="E540" s="84">
        <v>145.00802006999999</v>
      </c>
      <c r="F540" s="84">
        <v>145.00802006999999</v>
      </c>
    </row>
    <row r="541" spans="1:6" ht="12.75" customHeight="1" x14ac:dyDescent="0.2">
      <c r="A541" s="83" t="s">
        <v>175</v>
      </c>
      <c r="B541" s="83">
        <v>5</v>
      </c>
      <c r="C541" s="84">
        <v>725.51039456000001</v>
      </c>
      <c r="D541" s="84">
        <v>709.07863478000002</v>
      </c>
      <c r="E541" s="84">
        <v>146.40951982999999</v>
      </c>
      <c r="F541" s="84">
        <v>146.40951982999999</v>
      </c>
    </row>
    <row r="542" spans="1:6" ht="12.75" customHeight="1" x14ac:dyDescent="0.2">
      <c r="A542" s="83" t="s">
        <v>175</v>
      </c>
      <c r="B542" s="83">
        <v>6</v>
      </c>
      <c r="C542" s="84">
        <v>727.94380268999998</v>
      </c>
      <c r="D542" s="84">
        <v>712.09302271000001</v>
      </c>
      <c r="E542" s="84">
        <v>147.03192625</v>
      </c>
      <c r="F542" s="84">
        <v>147.03192625</v>
      </c>
    </row>
    <row r="543" spans="1:6" ht="12.75" customHeight="1" x14ac:dyDescent="0.2">
      <c r="A543" s="83" t="s">
        <v>175</v>
      </c>
      <c r="B543" s="83">
        <v>7</v>
      </c>
      <c r="C543" s="84">
        <v>697.54132845000004</v>
      </c>
      <c r="D543" s="84">
        <v>681.39072593000003</v>
      </c>
      <c r="E543" s="84">
        <v>140.69256089000001</v>
      </c>
      <c r="F543" s="84">
        <v>140.69256089000001</v>
      </c>
    </row>
    <row r="544" spans="1:6" ht="12.75" customHeight="1" x14ac:dyDescent="0.2">
      <c r="A544" s="83" t="s">
        <v>175</v>
      </c>
      <c r="B544" s="83">
        <v>8</v>
      </c>
      <c r="C544" s="84">
        <v>678.76804320999997</v>
      </c>
      <c r="D544" s="84">
        <v>660.28339034999999</v>
      </c>
      <c r="E544" s="84">
        <v>136.3343491</v>
      </c>
      <c r="F544" s="84">
        <v>136.3343491</v>
      </c>
    </row>
    <row r="545" spans="1:6" ht="12.75" customHeight="1" x14ac:dyDescent="0.2">
      <c r="A545" s="83" t="s">
        <v>175</v>
      </c>
      <c r="B545" s="83">
        <v>9</v>
      </c>
      <c r="C545" s="84">
        <v>646.45520550000003</v>
      </c>
      <c r="D545" s="84">
        <v>630.08984064000003</v>
      </c>
      <c r="E545" s="84">
        <v>130.1000291</v>
      </c>
      <c r="F545" s="84">
        <v>130.1000291</v>
      </c>
    </row>
    <row r="546" spans="1:6" ht="12.75" customHeight="1" x14ac:dyDescent="0.2">
      <c r="A546" s="83" t="s">
        <v>175</v>
      </c>
      <c r="B546" s="83">
        <v>10</v>
      </c>
      <c r="C546" s="84">
        <v>625.65586524000003</v>
      </c>
      <c r="D546" s="84">
        <v>609.22586206999995</v>
      </c>
      <c r="E546" s="84">
        <v>125.79206531</v>
      </c>
      <c r="F546" s="84">
        <v>125.79206531</v>
      </c>
    </row>
    <row r="547" spans="1:6" ht="12.75" customHeight="1" x14ac:dyDescent="0.2">
      <c r="A547" s="83" t="s">
        <v>175</v>
      </c>
      <c r="B547" s="83">
        <v>11</v>
      </c>
      <c r="C547" s="84">
        <v>625.63380604999998</v>
      </c>
      <c r="D547" s="84">
        <v>609.92853690000004</v>
      </c>
      <c r="E547" s="84">
        <v>125.93715258</v>
      </c>
      <c r="F547" s="84">
        <v>125.93715258</v>
      </c>
    </row>
    <row r="548" spans="1:6" ht="12.75" customHeight="1" x14ac:dyDescent="0.2">
      <c r="A548" s="83" t="s">
        <v>175</v>
      </c>
      <c r="B548" s="83">
        <v>12</v>
      </c>
      <c r="C548" s="84">
        <v>620.76499253999998</v>
      </c>
      <c r="D548" s="84">
        <v>604.96034368999995</v>
      </c>
      <c r="E548" s="84">
        <v>124.91132731</v>
      </c>
      <c r="F548" s="84">
        <v>124.91132731</v>
      </c>
    </row>
    <row r="549" spans="1:6" ht="12.75" customHeight="1" x14ac:dyDescent="0.2">
      <c r="A549" s="83" t="s">
        <v>175</v>
      </c>
      <c r="B549" s="83">
        <v>13</v>
      </c>
      <c r="C549" s="84">
        <v>617.35756899</v>
      </c>
      <c r="D549" s="84">
        <v>598.25467902000003</v>
      </c>
      <c r="E549" s="84">
        <v>123.52675146999999</v>
      </c>
      <c r="F549" s="84">
        <v>123.52675146999999</v>
      </c>
    </row>
    <row r="550" spans="1:6" ht="12.75" customHeight="1" x14ac:dyDescent="0.2">
      <c r="A550" s="83" t="s">
        <v>175</v>
      </c>
      <c r="B550" s="83">
        <v>14</v>
      </c>
      <c r="C550" s="84">
        <v>610.24216482999998</v>
      </c>
      <c r="D550" s="84">
        <v>592.41959470999996</v>
      </c>
      <c r="E550" s="84">
        <v>122.3219318</v>
      </c>
      <c r="F550" s="84">
        <v>122.3219318</v>
      </c>
    </row>
    <row r="551" spans="1:6" ht="12.75" customHeight="1" x14ac:dyDescent="0.2">
      <c r="A551" s="83" t="s">
        <v>175</v>
      </c>
      <c r="B551" s="83">
        <v>15</v>
      </c>
      <c r="C551" s="84">
        <v>606.59508698000002</v>
      </c>
      <c r="D551" s="84">
        <v>590.75589828</v>
      </c>
      <c r="E551" s="84">
        <v>121.97841419</v>
      </c>
      <c r="F551" s="84">
        <v>121.97841419</v>
      </c>
    </row>
    <row r="552" spans="1:6" ht="12.75" customHeight="1" x14ac:dyDescent="0.2">
      <c r="A552" s="83" t="s">
        <v>175</v>
      </c>
      <c r="B552" s="83">
        <v>16</v>
      </c>
      <c r="C552" s="84">
        <v>603.33342462999997</v>
      </c>
      <c r="D552" s="84">
        <v>585.51332506000006</v>
      </c>
      <c r="E552" s="84">
        <v>120.89593533999999</v>
      </c>
      <c r="F552" s="84">
        <v>120.89593533999999</v>
      </c>
    </row>
    <row r="553" spans="1:6" ht="12.75" customHeight="1" x14ac:dyDescent="0.2">
      <c r="A553" s="83" t="s">
        <v>175</v>
      </c>
      <c r="B553" s="83">
        <v>17</v>
      </c>
      <c r="C553" s="84">
        <v>614.44790983999997</v>
      </c>
      <c r="D553" s="84">
        <v>595.06018595</v>
      </c>
      <c r="E553" s="84">
        <v>122.86715721</v>
      </c>
      <c r="F553" s="84">
        <v>122.86715721</v>
      </c>
    </row>
    <row r="554" spans="1:6" ht="12.75" customHeight="1" x14ac:dyDescent="0.2">
      <c r="A554" s="83" t="s">
        <v>175</v>
      </c>
      <c r="B554" s="83">
        <v>18</v>
      </c>
      <c r="C554" s="84">
        <v>635.15192176000005</v>
      </c>
      <c r="D554" s="84">
        <v>616.83279542000002</v>
      </c>
      <c r="E554" s="84">
        <v>127.36273378999999</v>
      </c>
      <c r="F554" s="84">
        <v>127.36273378999999</v>
      </c>
    </row>
    <row r="555" spans="1:6" ht="12.75" customHeight="1" x14ac:dyDescent="0.2">
      <c r="A555" s="83" t="s">
        <v>175</v>
      </c>
      <c r="B555" s="83">
        <v>19</v>
      </c>
      <c r="C555" s="84">
        <v>651.39881810999998</v>
      </c>
      <c r="D555" s="84">
        <v>635.07157156000005</v>
      </c>
      <c r="E555" s="84">
        <v>131.12864962</v>
      </c>
      <c r="F555" s="84">
        <v>131.12864962</v>
      </c>
    </row>
    <row r="556" spans="1:6" ht="12.75" customHeight="1" x14ac:dyDescent="0.2">
      <c r="A556" s="83" t="s">
        <v>175</v>
      </c>
      <c r="B556" s="83">
        <v>20</v>
      </c>
      <c r="C556" s="84">
        <v>688.00014160000001</v>
      </c>
      <c r="D556" s="84">
        <v>671.77884830000005</v>
      </c>
      <c r="E556" s="84">
        <v>138.70791445</v>
      </c>
      <c r="F556" s="84">
        <v>138.70791445</v>
      </c>
    </row>
    <row r="557" spans="1:6" ht="12.75" customHeight="1" x14ac:dyDescent="0.2">
      <c r="A557" s="83" t="s">
        <v>175</v>
      </c>
      <c r="B557" s="83">
        <v>21</v>
      </c>
      <c r="C557" s="84">
        <v>700.51471552999999</v>
      </c>
      <c r="D557" s="84">
        <v>683.38973776</v>
      </c>
      <c r="E557" s="84">
        <v>141.10531392999999</v>
      </c>
      <c r="F557" s="84">
        <v>141.10531392999999</v>
      </c>
    </row>
    <row r="558" spans="1:6" ht="12.75" customHeight="1" x14ac:dyDescent="0.2">
      <c r="A558" s="83" t="s">
        <v>175</v>
      </c>
      <c r="B558" s="83">
        <v>22</v>
      </c>
      <c r="C558" s="84">
        <v>695.49380858999996</v>
      </c>
      <c r="D558" s="84">
        <v>679.20276855999998</v>
      </c>
      <c r="E558" s="84">
        <v>140.24079465</v>
      </c>
      <c r="F558" s="84">
        <v>140.24079465</v>
      </c>
    </row>
    <row r="559" spans="1:6" ht="12.75" customHeight="1" x14ac:dyDescent="0.2">
      <c r="A559" s="83" t="s">
        <v>175</v>
      </c>
      <c r="B559" s="83">
        <v>23</v>
      </c>
      <c r="C559" s="84">
        <v>669.79428926000003</v>
      </c>
      <c r="D559" s="84">
        <v>651.70971779000001</v>
      </c>
      <c r="E559" s="84">
        <v>134.56406973</v>
      </c>
      <c r="F559" s="84">
        <v>134.56406973</v>
      </c>
    </row>
    <row r="560" spans="1:6" ht="12.75" customHeight="1" x14ac:dyDescent="0.2">
      <c r="A560" s="83" t="s">
        <v>175</v>
      </c>
      <c r="B560" s="83">
        <v>24</v>
      </c>
      <c r="C560" s="84">
        <v>641.63042292</v>
      </c>
      <c r="D560" s="84">
        <v>622.84173310000006</v>
      </c>
      <c r="E560" s="84">
        <v>128.60345045</v>
      </c>
      <c r="F560" s="84">
        <v>128.60345045</v>
      </c>
    </row>
    <row r="561" spans="1:6" ht="12.75" customHeight="1" x14ac:dyDescent="0.2">
      <c r="A561" s="83" t="s">
        <v>176</v>
      </c>
      <c r="B561" s="83">
        <v>1</v>
      </c>
      <c r="C561" s="84">
        <v>703.64848061999999</v>
      </c>
      <c r="D561" s="84">
        <v>682.88946037999995</v>
      </c>
      <c r="E561" s="84">
        <v>141.00201738999999</v>
      </c>
      <c r="F561" s="84">
        <v>141.00201738999999</v>
      </c>
    </row>
    <row r="562" spans="1:6" ht="12.75" customHeight="1" x14ac:dyDescent="0.2">
      <c r="A562" s="83" t="s">
        <v>176</v>
      </c>
      <c r="B562" s="83">
        <v>2</v>
      </c>
      <c r="C562" s="84">
        <v>734.88352737000002</v>
      </c>
      <c r="D562" s="84">
        <v>711.69423831999995</v>
      </c>
      <c r="E562" s="84">
        <v>146.94958582999999</v>
      </c>
      <c r="F562" s="84">
        <v>146.94958582999999</v>
      </c>
    </row>
    <row r="563" spans="1:6" ht="12.75" customHeight="1" x14ac:dyDescent="0.2">
      <c r="A563" s="83" t="s">
        <v>176</v>
      </c>
      <c r="B563" s="83">
        <v>3</v>
      </c>
      <c r="C563" s="84">
        <v>762.36703732000001</v>
      </c>
      <c r="D563" s="84">
        <v>741.41396989999998</v>
      </c>
      <c r="E563" s="84">
        <v>153.08607255000001</v>
      </c>
      <c r="F563" s="84">
        <v>153.08607255000001</v>
      </c>
    </row>
    <row r="564" spans="1:6" ht="12.75" customHeight="1" x14ac:dyDescent="0.2">
      <c r="A564" s="83" t="s">
        <v>176</v>
      </c>
      <c r="B564" s="83">
        <v>4</v>
      </c>
      <c r="C564" s="84">
        <v>776.89502316000005</v>
      </c>
      <c r="D564" s="84">
        <v>757.25753730999998</v>
      </c>
      <c r="E564" s="84">
        <v>156.35742919</v>
      </c>
      <c r="F564" s="84">
        <v>156.35742919</v>
      </c>
    </row>
    <row r="565" spans="1:6" ht="12.75" customHeight="1" x14ac:dyDescent="0.2">
      <c r="A565" s="83" t="s">
        <v>176</v>
      </c>
      <c r="B565" s="83">
        <v>5</v>
      </c>
      <c r="C565" s="84">
        <v>782.85182667000004</v>
      </c>
      <c r="D565" s="84">
        <v>763.36957394000001</v>
      </c>
      <c r="E565" s="84">
        <v>157.61943357999999</v>
      </c>
      <c r="F565" s="84">
        <v>157.61943357999999</v>
      </c>
    </row>
    <row r="566" spans="1:6" ht="12.75" customHeight="1" x14ac:dyDescent="0.2">
      <c r="A566" s="83" t="s">
        <v>176</v>
      </c>
      <c r="B566" s="83">
        <v>6</v>
      </c>
      <c r="C566" s="84">
        <v>767.65684655999996</v>
      </c>
      <c r="D566" s="84">
        <v>749.71497714999998</v>
      </c>
      <c r="E566" s="84">
        <v>154.8000524</v>
      </c>
      <c r="F566" s="84">
        <v>154.8000524</v>
      </c>
    </row>
    <row r="567" spans="1:6" ht="12.75" customHeight="1" x14ac:dyDescent="0.2">
      <c r="A567" s="83" t="s">
        <v>176</v>
      </c>
      <c r="B567" s="83">
        <v>7</v>
      </c>
      <c r="C567" s="84">
        <v>720.01209725000001</v>
      </c>
      <c r="D567" s="84">
        <v>702.87446285999999</v>
      </c>
      <c r="E567" s="84">
        <v>145.12849148999999</v>
      </c>
      <c r="F567" s="84">
        <v>145.12849148999999</v>
      </c>
    </row>
    <row r="568" spans="1:6" ht="12.75" customHeight="1" x14ac:dyDescent="0.2">
      <c r="A568" s="83" t="s">
        <v>176</v>
      </c>
      <c r="B568" s="83">
        <v>8</v>
      </c>
      <c r="C568" s="84">
        <v>652.92683388</v>
      </c>
      <c r="D568" s="84">
        <v>633.22217939999996</v>
      </c>
      <c r="E568" s="84">
        <v>130.74678983000001</v>
      </c>
      <c r="F568" s="84">
        <v>130.74678983000001</v>
      </c>
    </row>
    <row r="569" spans="1:6" ht="12.75" customHeight="1" x14ac:dyDescent="0.2">
      <c r="A569" s="83" t="s">
        <v>176</v>
      </c>
      <c r="B569" s="83">
        <v>9</v>
      </c>
      <c r="C569" s="84">
        <v>631.12103359000002</v>
      </c>
      <c r="D569" s="84">
        <v>615.81374470000003</v>
      </c>
      <c r="E569" s="84">
        <v>127.15232168</v>
      </c>
      <c r="F569" s="84">
        <v>127.15232168</v>
      </c>
    </row>
    <row r="570" spans="1:6" ht="12.75" customHeight="1" x14ac:dyDescent="0.2">
      <c r="A570" s="83" t="s">
        <v>176</v>
      </c>
      <c r="B570" s="83">
        <v>10</v>
      </c>
      <c r="C570" s="84">
        <v>612.21994153000003</v>
      </c>
      <c r="D570" s="84">
        <v>596.80795774000001</v>
      </c>
      <c r="E570" s="84">
        <v>123.22803458</v>
      </c>
      <c r="F570" s="84">
        <v>123.22803458</v>
      </c>
    </row>
    <row r="571" spans="1:6" ht="12.75" customHeight="1" x14ac:dyDescent="0.2">
      <c r="A571" s="83" t="s">
        <v>176</v>
      </c>
      <c r="B571" s="83">
        <v>11</v>
      </c>
      <c r="C571" s="84">
        <v>604.59244166999997</v>
      </c>
      <c r="D571" s="84">
        <v>589.17979001000003</v>
      </c>
      <c r="E571" s="84">
        <v>121.65298165999999</v>
      </c>
      <c r="F571" s="84">
        <v>121.65298165999999</v>
      </c>
    </row>
    <row r="572" spans="1:6" ht="12.75" customHeight="1" x14ac:dyDescent="0.2">
      <c r="A572" s="83" t="s">
        <v>176</v>
      </c>
      <c r="B572" s="83">
        <v>12</v>
      </c>
      <c r="C572" s="84">
        <v>609.02250127000002</v>
      </c>
      <c r="D572" s="84">
        <v>593.73352164000005</v>
      </c>
      <c r="E572" s="84">
        <v>122.59322951</v>
      </c>
      <c r="F572" s="84">
        <v>122.59322951</v>
      </c>
    </row>
    <row r="573" spans="1:6" ht="12.75" customHeight="1" x14ac:dyDescent="0.2">
      <c r="A573" s="83" t="s">
        <v>176</v>
      </c>
      <c r="B573" s="83">
        <v>13</v>
      </c>
      <c r="C573" s="84">
        <v>615.94274354000004</v>
      </c>
      <c r="D573" s="84">
        <v>597.12518740999997</v>
      </c>
      <c r="E573" s="84">
        <v>123.29353570000001</v>
      </c>
      <c r="F573" s="84">
        <v>123.29353570000001</v>
      </c>
    </row>
    <row r="574" spans="1:6" ht="12.75" customHeight="1" x14ac:dyDescent="0.2">
      <c r="A574" s="83" t="s">
        <v>176</v>
      </c>
      <c r="B574" s="83">
        <v>14</v>
      </c>
      <c r="C574" s="84">
        <v>616.89995708000004</v>
      </c>
      <c r="D574" s="84">
        <v>601.92012996999995</v>
      </c>
      <c r="E574" s="84">
        <v>124.28358842999999</v>
      </c>
      <c r="F574" s="84">
        <v>124.28358842999999</v>
      </c>
    </row>
    <row r="575" spans="1:6" ht="12.75" customHeight="1" x14ac:dyDescent="0.2">
      <c r="A575" s="83" t="s">
        <v>176</v>
      </c>
      <c r="B575" s="83">
        <v>15</v>
      </c>
      <c r="C575" s="84">
        <v>616.26173770000003</v>
      </c>
      <c r="D575" s="84">
        <v>601.53358688000003</v>
      </c>
      <c r="E575" s="84">
        <v>124.20377557</v>
      </c>
      <c r="F575" s="84">
        <v>124.20377557</v>
      </c>
    </row>
    <row r="576" spans="1:6" ht="12.75" customHeight="1" x14ac:dyDescent="0.2">
      <c r="A576" s="83" t="s">
        <v>176</v>
      </c>
      <c r="B576" s="83">
        <v>16</v>
      </c>
      <c r="C576" s="84">
        <v>628.58992362000004</v>
      </c>
      <c r="D576" s="84">
        <v>612.49237552</v>
      </c>
      <c r="E576" s="84">
        <v>126.46653023</v>
      </c>
      <c r="F576" s="84">
        <v>126.46653023</v>
      </c>
    </row>
    <row r="577" spans="1:6" ht="12.75" customHeight="1" x14ac:dyDescent="0.2">
      <c r="A577" s="83" t="s">
        <v>176</v>
      </c>
      <c r="B577" s="83">
        <v>17</v>
      </c>
      <c r="C577" s="84">
        <v>597.27821284000004</v>
      </c>
      <c r="D577" s="84">
        <v>579.17748422</v>
      </c>
      <c r="E577" s="84">
        <v>119.58772018000001</v>
      </c>
      <c r="F577" s="84">
        <v>119.58772018000001</v>
      </c>
    </row>
    <row r="578" spans="1:6" ht="12.75" customHeight="1" x14ac:dyDescent="0.2">
      <c r="A578" s="83" t="s">
        <v>176</v>
      </c>
      <c r="B578" s="83">
        <v>18</v>
      </c>
      <c r="C578" s="84">
        <v>550.71716356000002</v>
      </c>
      <c r="D578" s="84">
        <v>535.38017391999995</v>
      </c>
      <c r="E578" s="84">
        <v>110.54451558</v>
      </c>
      <c r="F578" s="84">
        <v>110.54451558</v>
      </c>
    </row>
    <row r="579" spans="1:6" ht="12.75" customHeight="1" x14ac:dyDescent="0.2">
      <c r="A579" s="83" t="s">
        <v>176</v>
      </c>
      <c r="B579" s="83">
        <v>19</v>
      </c>
      <c r="C579" s="84">
        <v>562.41584410999997</v>
      </c>
      <c r="D579" s="84">
        <v>545.13713258999996</v>
      </c>
      <c r="E579" s="84">
        <v>112.55911814</v>
      </c>
      <c r="F579" s="84">
        <v>112.55911814</v>
      </c>
    </row>
    <row r="580" spans="1:6" ht="12.75" customHeight="1" x14ac:dyDescent="0.2">
      <c r="A580" s="83" t="s">
        <v>176</v>
      </c>
      <c r="B580" s="83">
        <v>20</v>
      </c>
      <c r="C580" s="84">
        <v>599.55086327000004</v>
      </c>
      <c r="D580" s="84">
        <v>582.16260417000001</v>
      </c>
      <c r="E580" s="84">
        <v>120.20408338</v>
      </c>
      <c r="F580" s="84">
        <v>120.20408338</v>
      </c>
    </row>
    <row r="581" spans="1:6" ht="12.75" customHeight="1" x14ac:dyDescent="0.2">
      <c r="A581" s="83" t="s">
        <v>176</v>
      </c>
      <c r="B581" s="83">
        <v>21</v>
      </c>
      <c r="C581" s="84">
        <v>605.4060796</v>
      </c>
      <c r="D581" s="84">
        <v>587.79422698999997</v>
      </c>
      <c r="E581" s="84">
        <v>121.36689263</v>
      </c>
      <c r="F581" s="84">
        <v>121.36689263</v>
      </c>
    </row>
    <row r="582" spans="1:6" ht="12.75" customHeight="1" x14ac:dyDescent="0.2">
      <c r="A582" s="83" t="s">
        <v>176</v>
      </c>
      <c r="B582" s="83">
        <v>22</v>
      </c>
      <c r="C582" s="84">
        <v>605.72370857999999</v>
      </c>
      <c r="D582" s="84">
        <v>589.54969661999996</v>
      </c>
      <c r="E582" s="84">
        <v>121.72935943</v>
      </c>
      <c r="F582" s="84">
        <v>121.72935943</v>
      </c>
    </row>
    <row r="583" spans="1:6" ht="12.75" customHeight="1" x14ac:dyDescent="0.2">
      <c r="A583" s="83" t="s">
        <v>176</v>
      </c>
      <c r="B583" s="83">
        <v>23</v>
      </c>
      <c r="C583" s="84">
        <v>575.85152958000003</v>
      </c>
      <c r="D583" s="84">
        <v>558.85097183000005</v>
      </c>
      <c r="E583" s="84">
        <v>115.39073162</v>
      </c>
      <c r="F583" s="84">
        <v>115.39073162</v>
      </c>
    </row>
    <row r="584" spans="1:6" ht="12.75" customHeight="1" x14ac:dyDescent="0.2">
      <c r="A584" s="83" t="s">
        <v>176</v>
      </c>
      <c r="B584" s="83">
        <v>24</v>
      </c>
      <c r="C584" s="84">
        <v>600.87805083000001</v>
      </c>
      <c r="D584" s="84">
        <v>584.29491141000005</v>
      </c>
      <c r="E584" s="84">
        <v>120.64435906999999</v>
      </c>
      <c r="F584" s="84">
        <v>120.64435906999999</v>
      </c>
    </row>
    <row r="585" spans="1:6" ht="12.75" customHeight="1" x14ac:dyDescent="0.2">
      <c r="A585" s="83" t="s">
        <v>177</v>
      </c>
      <c r="B585" s="83">
        <v>1</v>
      </c>
      <c r="C585" s="84">
        <v>704.31089254999995</v>
      </c>
      <c r="D585" s="84">
        <v>684.82373630999996</v>
      </c>
      <c r="E585" s="84">
        <v>141.40140385999999</v>
      </c>
      <c r="F585" s="84">
        <v>141.40140385999999</v>
      </c>
    </row>
    <row r="586" spans="1:6" ht="12.75" customHeight="1" x14ac:dyDescent="0.2">
      <c r="A586" s="83" t="s">
        <v>177</v>
      </c>
      <c r="B586" s="83">
        <v>2</v>
      </c>
      <c r="C586" s="84">
        <v>730.63078003999999</v>
      </c>
      <c r="D586" s="84">
        <v>710.98826312000006</v>
      </c>
      <c r="E586" s="84">
        <v>146.8038171</v>
      </c>
      <c r="F586" s="84">
        <v>146.8038171</v>
      </c>
    </row>
    <row r="587" spans="1:6" ht="12.75" customHeight="1" x14ac:dyDescent="0.2">
      <c r="A587" s="83" t="s">
        <v>177</v>
      </c>
      <c r="B587" s="83">
        <v>3</v>
      </c>
      <c r="C587" s="84">
        <v>741.76098834000004</v>
      </c>
      <c r="D587" s="84">
        <v>721.18777513999999</v>
      </c>
      <c r="E587" s="84">
        <v>148.90979743</v>
      </c>
      <c r="F587" s="84">
        <v>148.90979743</v>
      </c>
    </row>
    <row r="588" spans="1:6" ht="12.75" customHeight="1" x14ac:dyDescent="0.2">
      <c r="A588" s="83" t="s">
        <v>177</v>
      </c>
      <c r="B588" s="83">
        <v>4</v>
      </c>
      <c r="C588" s="84">
        <v>748.30024534999995</v>
      </c>
      <c r="D588" s="84">
        <v>728.35251281000001</v>
      </c>
      <c r="E588" s="84">
        <v>150.38916198999999</v>
      </c>
      <c r="F588" s="84">
        <v>150.38916198999999</v>
      </c>
    </row>
    <row r="589" spans="1:6" ht="12.75" customHeight="1" x14ac:dyDescent="0.2">
      <c r="A589" s="83" t="s">
        <v>177</v>
      </c>
      <c r="B589" s="83">
        <v>5</v>
      </c>
      <c r="C589" s="84">
        <v>739.64714687000003</v>
      </c>
      <c r="D589" s="84">
        <v>720.37917487000004</v>
      </c>
      <c r="E589" s="84">
        <v>148.74283883000001</v>
      </c>
      <c r="F589" s="84">
        <v>148.74283883000001</v>
      </c>
    </row>
    <row r="590" spans="1:6" ht="12.75" customHeight="1" x14ac:dyDescent="0.2">
      <c r="A590" s="83" t="s">
        <v>177</v>
      </c>
      <c r="B590" s="83">
        <v>6</v>
      </c>
      <c r="C590" s="84">
        <v>725.18785419999995</v>
      </c>
      <c r="D590" s="84">
        <v>707.52749643000004</v>
      </c>
      <c r="E590" s="84">
        <v>146.08924304999999</v>
      </c>
      <c r="F590" s="84">
        <v>146.08924304999999</v>
      </c>
    </row>
    <row r="591" spans="1:6" ht="12.75" customHeight="1" x14ac:dyDescent="0.2">
      <c r="A591" s="83" t="s">
        <v>177</v>
      </c>
      <c r="B591" s="83">
        <v>7</v>
      </c>
      <c r="C591" s="84">
        <v>682.48348304000001</v>
      </c>
      <c r="D591" s="84">
        <v>665.62138011000002</v>
      </c>
      <c r="E591" s="84">
        <v>137.43652942</v>
      </c>
      <c r="F591" s="84">
        <v>137.43652942</v>
      </c>
    </row>
    <row r="592" spans="1:6" ht="12.75" customHeight="1" x14ac:dyDescent="0.2">
      <c r="A592" s="83" t="s">
        <v>177</v>
      </c>
      <c r="B592" s="83">
        <v>8</v>
      </c>
      <c r="C592" s="84">
        <v>637.61643485000002</v>
      </c>
      <c r="D592" s="84">
        <v>621.09899911000002</v>
      </c>
      <c r="E592" s="84">
        <v>128.24361329000001</v>
      </c>
      <c r="F592" s="84">
        <v>128.24361329000001</v>
      </c>
    </row>
    <row r="593" spans="1:6" ht="12.75" customHeight="1" x14ac:dyDescent="0.2">
      <c r="A593" s="83" t="s">
        <v>177</v>
      </c>
      <c r="B593" s="83">
        <v>9</v>
      </c>
      <c r="C593" s="84">
        <v>628.46878035999998</v>
      </c>
      <c r="D593" s="84">
        <v>613.08380513999998</v>
      </c>
      <c r="E593" s="84">
        <v>126.58864775000001</v>
      </c>
      <c r="F593" s="84">
        <v>126.58864775000001</v>
      </c>
    </row>
    <row r="594" spans="1:6" ht="12.75" customHeight="1" x14ac:dyDescent="0.2">
      <c r="A594" s="83" t="s">
        <v>177</v>
      </c>
      <c r="B594" s="83">
        <v>10</v>
      </c>
      <c r="C594" s="84">
        <v>632.23357712999996</v>
      </c>
      <c r="D594" s="84">
        <v>617.39994818000002</v>
      </c>
      <c r="E594" s="84">
        <v>127.47983866</v>
      </c>
      <c r="F594" s="84">
        <v>127.47983866</v>
      </c>
    </row>
    <row r="595" spans="1:6" ht="12.75" customHeight="1" x14ac:dyDescent="0.2">
      <c r="A595" s="83" t="s">
        <v>177</v>
      </c>
      <c r="B595" s="83">
        <v>11</v>
      </c>
      <c r="C595" s="84">
        <v>635.38711941999998</v>
      </c>
      <c r="D595" s="84">
        <v>619.86724792999996</v>
      </c>
      <c r="E595" s="84">
        <v>127.98928309999999</v>
      </c>
      <c r="F595" s="84">
        <v>127.98928309999999</v>
      </c>
    </row>
    <row r="596" spans="1:6" ht="12.75" customHeight="1" x14ac:dyDescent="0.2">
      <c r="A596" s="83" t="s">
        <v>177</v>
      </c>
      <c r="B596" s="83">
        <v>12</v>
      </c>
      <c r="C596" s="84">
        <v>623.98738458000003</v>
      </c>
      <c r="D596" s="84">
        <v>612.17291731</v>
      </c>
      <c r="E596" s="84">
        <v>126.40056896999999</v>
      </c>
      <c r="F596" s="84">
        <v>126.40056896999999</v>
      </c>
    </row>
    <row r="597" spans="1:6" ht="12.75" customHeight="1" x14ac:dyDescent="0.2">
      <c r="A597" s="83" t="s">
        <v>177</v>
      </c>
      <c r="B597" s="83">
        <v>13</v>
      </c>
      <c r="C597" s="84">
        <v>622.61916737000001</v>
      </c>
      <c r="D597" s="84">
        <v>606.62169920999997</v>
      </c>
      <c r="E597" s="84">
        <v>125.25436157</v>
      </c>
      <c r="F597" s="84">
        <v>125.25436157</v>
      </c>
    </row>
    <row r="598" spans="1:6" ht="12.75" customHeight="1" x14ac:dyDescent="0.2">
      <c r="A598" s="83" t="s">
        <v>177</v>
      </c>
      <c r="B598" s="83">
        <v>14</v>
      </c>
      <c r="C598" s="84">
        <v>626.14143611999998</v>
      </c>
      <c r="D598" s="84">
        <v>609.42824699000005</v>
      </c>
      <c r="E598" s="84">
        <v>125.83385345000001</v>
      </c>
      <c r="F598" s="84">
        <v>125.83385345000001</v>
      </c>
    </row>
    <row r="599" spans="1:6" ht="12.75" customHeight="1" x14ac:dyDescent="0.2">
      <c r="A599" s="83" t="s">
        <v>177</v>
      </c>
      <c r="B599" s="83">
        <v>15</v>
      </c>
      <c r="C599" s="84">
        <v>623.22935169000004</v>
      </c>
      <c r="D599" s="84">
        <v>608.59822773999997</v>
      </c>
      <c r="E599" s="84">
        <v>125.66247229</v>
      </c>
      <c r="F599" s="84">
        <v>125.66247229</v>
      </c>
    </row>
    <row r="600" spans="1:6" ht="12.75" customHeight="1" x14ac:dyDescent="0.2">
      <c r="A600" s="83" t="s">
        <v>177</v>
      </c>
      <c r="B600" s="83">
        <v>16</v>
      </c>
      <c r="C600" s="84">
        <v>626.18681798</v>
      </c>
      <c r="D600" s="84">
        <v>608.30716104999999</v>
      </c>
      <c r="E600" s="84">
        <v>125.60237327</v>
      </c>
      <c r="F600" s="84">
        <v>125.60237327</v>
      </c>
    </row>
    <row r="601" spans="1:6" ht="12.75" customHeight="1" x14ac:dyDescent="0.2">
      <c r="A601" s="83" t="s">
        <v>177</v>
      </c>
      <c r="B601" s="83">
        <v>17</v>
      </c>
      <c r="C601" s="84">
        <v>590.42362616000003</v>
      </c>
      <c r="D601" s="84">
        <v>572.97795540000004</v>
      </c>
      <c r="E601" s="84">
        <v>118.30765053</v>
      </c>
      <c r="F601" s="84">
        <v>118.30765053</v>
      </c>
    </row>
    <row r="602" spans="1:6" ht="12.75" customHeight="1" x14ac:dyDescent="0.2">
      <c r="A602" s="83" t="s">
        <v>177</v>
      </c>
      <c r="B602" s="83">
        <v>18</v>
      </c>
      <c r="C602" s="84">
        <v>545.60347153999999</v>
      </c>
      <c r="D602" s="84">
        <v>534.22331298999995</v>
      </c>
      <c r="E602" s="84">
        <v>110.30564862999999</v>
      </c>
      <c r="F602" s="84">
        <v>110.30564862999999</v>
      </c>
    </row>
    <row r="603" spans="1:6" ht="12.75" customHeight="1" x14ac:dyDescent="0.2">
      <c r="A603" s="83" t="s">
        <v>177</v>
      </c>
      <c r="B603" s="83">
        <v>19</v>
      </c>
      <c r="C603" s="84">
        <v>558.21518716000003</v>
      </c>
      <c r="D603" s="84">
        <v>542.21262528</v>
      </c>
      <c r="E603" s="84">
        <v>111.95527015</v>
      </c>
      <c r="F603" s="84">
        <v>111.95527015</v>
      </c>
    </row>
    <row r="604" spans="1:6" ht="12.75" customHeight="1" x14ac:dyDescent="0.2">
      <c r="A604" s="83" t="s">
        <v>177</v>
      </c>
      <c r="B604" s="83">
        <v>20</v>
      </c>
      <c r="C604" s="84">
        <v>582.05529883999998</v>
      </c>
      <c r="D604" s="84">
        <v>566.13316502999999</v>
      </c>
      <c r="E604" s="84">
        <v>116.89434823000001</v>
      </c>
      <c r="F604" s="84">
        <v>116.89434823000001</v>
      </c>
    </row>
    <row r="605" spans="1:6" ht="12.75" customHeight="1" x14ac:dyDescent="0.2">
      <c r="A605" s="83" t="s">
        <v>177</v>
      </c>
      <c r="B605" s="83">
        <v>21</v>
      </c>
      <c r="C605" s="84">
        <v>590.97455235999996</v>
      </c>
      <c r="D605" s="84">
        <v>573.47702065999999</v>
      </c>
      <c r="E605" s="84">
        <v>118.4106968</v>
      </c>
      <c r="F605" s="84">
        <v>118.4106968</v>
      </c>
    </row>
    <row r="606" spans="1:6" ht="12.75" customHeight="1" x14ac:dyDescent="0.2">
      <c r="A606" s="83" t="s">
        <v>177</v>
      </c>
      <c r="B606" s="83">
        <v>22</v>
      </c>
      <c r="C606" s="84">
        <v>580.63722042999996</v>
      </c>
      <c r="D606" s="84">
        <v>562.74155080000003</v>
      </c>
      <c r="E606" s="84">
        <v>116.19405268</v>
      </c>
      <c r="F606" s="84">
        <v>116.19405268</v>
      </c>
    </row>
    <row r="607" spans="1:6" ht="12.75" customHeight="1" x14ac:dyDescent="0.2">
      <c r="A607" s="83" t="s">
        <v>177</v>
      </c>
      <c r="B607" s="83">
        <v>23</v>
      </c>
      <c r="C607" s="84">
        <v>552.42004037000004</v>
      </c>
      <c r="D607" s="84">
        <v>535.67037431999995</v>
      </c>
      <c r="E607" s="84">
        <v>110.60443574</v>
      </c>
      <c r="F607" s="84">
        <v>110.60443574</v>
      </c>
    </row>
    <row r="608" spans="1:6" ht="12.75" customHeight="1" x14ac:dyDescent="0.2">
      <c r="A608" s="83" t="s">
        <v>177</v>
      </c>
      <c r="B608" s="83">
        <v>24</v>
      </c>
      <c r="C608" s="84">
        <v>594.55900040999995</v>
      </c>
      <c r="D608" s="84">
        <v>576.35954632999994</v>
      </c>
      <c r="E608" s="84">
        <v>119.00587649000001</v>
      </c>
      <c r="F608" s="84">
        <v>119.00587649000001</v>
      </c>
    </row>
    <row r="609" spans="1:6" ht="12.75" customHeight="1" x14ac:dyDescent="0.2">
      <c r="A609" s="83" t="s">
        <v>178</v>
      </c>
      <c r="B609" s="83">
        <v>1</v>
      </c>
      <c r="C609" s="84">
        <v>641.66772715000002</v>
      </c>
      <c r="D609" s="84">
        <v>630.04062747</v>
      </c>
      <c r="E609" s="84">
        <v>130.08986763999999</v>
      </c>
      <c r="F609" s="84">
        <v>130.08986763999999</v>
      </c>
    </row>
    <row r="610" spans="1:6" ht="12.75" customHeight="1" x14ac:dyDescent="0.2">
      <c r="A610" s="83" t="s">
        <v>178</v>
      </c>
      <c r="B610" s="83">
        <v>2</v>
      </c>
      <c r="C610" s="84">
        <v>677.94110880000005</v>
      </c>
      <c r="D610" s="84">
        <v>659.26443373999996</v>
      </c>
      <c r="E610" s="84">
        <v>136.12395642999999</v>
      </c>
      <c r="F610" s="84">
        <v>136.12395642999999</v>
      </c>
    </row>
    <row r="611" spans="1:6" ht="12.75" customHeight="1" x14ac:dyDescent="0.2">
      <c r="A611" s="83" t="s">
        <v>178</v>
      </c>
      <c r="B611" s="83">
        <v>3</v>
      </c>
      <c r="C611" s="84">
        <v>695.95199284</v>
      </c>
      <c r="D611" s="84">
        <v>677.02774096999997</v>
      </c>
      <c r="E611" s="84">
        <v>139.79169813999999</v>
      </c>
      <c r="F611" s="84">
        <v>139.79169813999999</v>
      </c>
    </row>
    <row r="612" spans="1:6" ht="12.75" customHeight="1" x14ac:dyDescent="0.2">
      <c r="A612" s="83" t="s">
        <v>178</v>
      </c>
      <c r="B612" s="83">
        <v>4</v>
      </c>
      <c r="C612" s="84">
        <v>691.14814125999999</v>
      </c>
      <c r="D612" s="84">
        <v>671.91389335999997</v>
      </c>
      <c r="E612" s="84">
        <v>138.73579835999999</v>
      </c>
      <c r="F612" s="84">
        <v>138.73579835999999</v>
      </c>
    </row>
    <row r="613" spans="1:6" ht="12.75" customHeight="1" x14ac:dyDescent="0.2">
      <c r="A613" s="83" t="s">
        <v>178</v>
      </c>
      <c r="B613" s="83">
        <v>5</v>
      </c>
      <c r="C613" s="84">
        <v>691.95937561999995</v>
      </c>
      <c r="D613" s="84">
        <v>672.72383716000002</v>
      </c>
      <c r="E613" s="84">
        <v>138.90303437</v>
      </c>
      <c r="F613" s="84">
        <v>138.90303437</v>
      </c>
    </row>
    <row r="614" spans="1:6" ht="12.75" customHeight="1" x14ac:dyDescent="0.2">
      <c r="A614" s="83" t="s">
        <v>178</v>
      </c>
      <c r="B614" s="83">
        <v>6</v>
      </c>
      <c r="C614" s="84">
        <v>677.94447621999996</v>
      </c>
      <c r="D614" s="84">
        <v>659.52326785000002</v>
      </c>
      <c r="E614" s="84">
        <v>136.17740011999999</v>
      </c>
      <c r="F614" s="84">
        <v>136.17740011999999</v>
      </c>
    </row>
    <row r="615" spans="1:6" ht="12.75" customHeight="1" x14ac:dyDescent="0.2">
      <c r="A615" s="83" t="s">
        <v>178</v>
      </c>
      <c r="B615" s="83">
        <v>7</v>
      </c>
      <c r="C615" s="84">
        <v>633.56580298999995</v>
      </c>
      <c r="D615" s="84">
        <v>615.76577568000005</v>
      </c>
      <c r="E615" s="84">
        <v>127.14241711</v>
      </c>
      <c r="F615" s="84">
        <v>127.14241711</v>
      </c>
    </row>
    <row r="616" spans="1:6" ht="12.75" customHeight="1" x14ac:dyDescent="0.2">
      <c r="A616" s="83" t="s">
        <v>178</v>
      </c>
      <c r="B616" s="83">
        <v>8</v>
      </c>
      <c r="C616" s="84">
        <v>587.02738428999999</v>
      </c>
      <c r="D616" s="84">
        <v>571.20150262000004</v>
      </c>
      <c r="E616" s="84">
        <v>117.94085115999999</v>
      </c>
      <c r="F616" s="84">
        <v>117.94085115999999</v>
      </c>
    </row>
    <row r="617" spans="1:6" ht="12.75" customHeight="1" x14ac:dyDescent="0.2">
      <c r="A617" s="83" t="s">
        <v>178</v>
      </c>
      <c r="B617" s="83">
        <v>9</v>
      </c>
      <c r="C617" s="84">
        <v>561.00073766000003</v>
      </c>
      <c r="D617" s="84">
        <v>545.69416794000006</v>
      </c>
      <c r="E617" s="84">
        <v>112.67413399</v>
      </c>
      <c r="F617" s="84">
        <v>112.67413399</v>
      </c>
    </row>
    <row r="618" spans="1:6" ht="12.75" customHeight="1" x14ac:dyDescent="0.2">
      <c r="A618" s="83" t="s">
        <v>178</v>
      </c>
      <c r="B618" s="83">
        <v>10</v>
      </c>
      <c r="C618" s="84">
        <v>548.02403491999996</v>
      </c>
      <c r="D618" s="84">
        <v>534.33024043</v>
      </c>
      <c r="E618" s="84">
        <v>110.32772685</v>
      </c>
      <c r="F618" s="84">
        <v>110.32772685</v>
      </c>
    </row>
    <row r="619" spans="1:6" ht="12.75" customHeight="1" x14ac:dyDescent="0.2">
      <c r="A619" s="83" t="s">
        <v>178</v>
      </c>
      <c r="B619" s="83">
        <v>11</v>
      </c>
      <c r="C619" s="84">
        <v>554.43976863</v>
      </c>
      <c r="D619" s="84">
        <v>537.53245783</v>
      </c>
      <c r="E619" s="84">
        <v>110.98891602</v>
      </c>
      <c r="F619" s="84">
        <v>110.98891602</v>
      </c>
    </row>
    <row r="620" spans="1:6" ht="12.75" customHeight="1" x14ac:dyDescent="0.2">
      <c r="A620" s="83" t="s">
        <v>178</v>
      </c>
      <c r="B620" s="83">
        <v>12</v>
      </c>
      <c r="C620" s="84">
        <v>564.20186955999998</v>
      </c>
      <c r="D620" s="84">
        <v>547.27614800000003</v>
      </c>
      <c r="E620" s="84">
        <v>113.00077892</v>
      </c>
      <c r="F620" s="84">
        <v>113.00077892</v>
      </c>
    </row>
    <row r="621" spans="1:6" ht="12.75" customHeight="1" x14ac:dyDescent="0.2">
      <c r="A621" s="83" t="s">
        <v>178</v>
      </c>
      <c r="B621" s="83">
        <v>13</v>
      </c>
      <c r="C621" s="84">
        <v>566.60397181999997</v>
      </c>
      <c r="D621" s="84">
        <v>554.92876032000004</v>
      </c>
      <c r="E621" s="84">
        <v>114.58087912000001</v>
      </c>
      <c r="F621" s="84">
        <v>114.58087912000001</v>
      </c>
    </row>
    <row r="622" spans="1:6" ht="12.75" customHeight="1" x14ac:dyDescent="0.2">
      <c r="A622" s="83" t="s">
        <v>178</v>
      </c>
      <c r="B622" s="83">
        <v>14</v>
      </c>
      <c r="C622" s="84">
        <v>576.34502877</v>
      </c>
      <c r="D622" s="84">
        <v>558.02434073999996</v>
      </c>
      <c r="E622" s="84">
        <v>115.22005004</v>
      </c>
      <c r="F622" s="84">
        <v>115.22005004</v>
      </c>
    </row>
    <row r="623" spans="1:6" ht="12.75" customHeight="1" x14ac:dyDescent="0.2">
      <c r="A623" s="83" t="s">
        <v>178</v>
      </c>
      <c r="B623" s="83">
        <v>15</v>
      </c>
      <c r="C623" s="84">
        <v>580.98742785000002</v>
      </c>
      <c r="D623" s="84">
        <v>567.54784239000003</v>
      </c>
      <c r="E623" s="84">
        <v>117.18644874</v>
      </c>
      <c r="F623" s="84">
        <v>117.18644874</v>
      </c>
    </row>
    <row r="624" spans="1:6" ht="12.75" customHeight="1" x14ac:dyDescent="0.2">
      <c r="A624" s="83" t="s">
        <v>178</v>
      </c>
      <c r="B624" s="83">
        <v>16</v>
      </c>
      <c r="C624" s="84">
        <v>589.00568826999995</v>
      </c>
      <c r="D624" s="84">
        <v>571.27463060000002</v>
      </c>
      <c r="E624" s="84">
        <v>117.95595052</v>
      </c>
      <c r="F624" s="84">
        <v>117.95595052</v>
      </c>
    </row>
    <row r="625" spans="1:6" ht="12.75" customHeight="1" x14ac:dyDescent="0.2">
      <c r="A625" s="83" t="s">
        <v>178</v>
      </c>
      <c r="B625" s="83">
        <v>17</v>
      </c>
      <c r="C625" s="84">
        <v>602.79817166999999</v>
      </c>
      <c r="D625" s="84">
        <v>582.02716337000004</v>
      </c>
      <c r="E625" s="84">
        <v>120.17611777</v>
      </c>
      <c r="F625" s="84">
        <v>120.17611777</v>
      </c>
    </row>
    <row r="626" spans="1:6" ht="12.75" customHeight="1" x14ac:dyDescent="0.2">
      <c r="A626" s="83" t="s">
        <v>178</v>
      </c>
      <c r="B626" s="83">
        <v>18</v>
      </c>
      <c r="C626" s="84">
        <v>604.81675487999996</v>
      </c>
      <c r="D626" s="84">
        <v>584.83692179000002</v>
      </c>
      <c r="E626" s="84">
        <v>120.75627258</v>
      </c>
      <c r="F626" s="84">
        <v>120.75627258</v>
      </c>
    </row>
    <row r="627" spans="1:6" ht="12.75" customHeight="1" x14ac:dyDescent="0.2">
      <c r="A627" s="83" t="s">
        <v>178</v>
      </c>
      <c r="B627" s="83">
        <v>19</v>
      </c>
      <c r="C627" s="84">
        <v>601.83650895000005</v>
      </c>
      <c r="D627" s="84">
        <v>581.87690966000002</v>
      </c>
      <c r="E627" s="84">
        <v>120.1450936</v>
      </c>
      <c r="F627" s="84">
        <v>120.1450936</v>
      </c>
    </row>
    <row r="628" spans="1:6" ht="12.75" customHeight="1" x14ac:dyDescent="0.2">
      <c r="A628" s="83" t="s">
        <v>178</v>
      </c>
      <c r="B628" s="83">
        <v>20</v>
      </c>
      <c r="C628" s="84">
        <v>613.11016118999999</v>
      </c>
      <c r="D628" s="84">
        <v>597.67308852999997</v>
      </c>
      <c r="E628" s="84">
        <v>123.40666552</v>
      </c>
      <c r="F628" s="84">
        <v>123.40666552</v>
      </c>
    </row>
    <row r="629" spans="1:6" ht="12.75" customHeight="1" x14ac:dyDescent="0.2">
      <c r="A629" s="83" t="s">
        <v>178</v>
      </c>
      <c r="B629" s="83">
        <v>21</v>
      </c>
      <c r="C629" s="84">
        <v>623.44647568000005</v>
      </c>
      <c r="D629" s="84">
        <v>604.26494292999996</v>
      </c>
      <c r="E629" s="84">
        <v>124.76774198</v>
      </c>
      <c r="F629" s="84">
        <v>124.76774198</v>
      </c>
    </row>
    <row r="630" spans="1:6" ht="12.75" customHeight="1" x14ac:dyDescent="0.2">
      <c r="A630" s="83" t="s">
        <v>178</v>
      </c>
      <c r="B630" s="83">
        <v>22</v>
      </c>
      <c r="C630" s="84">
        <v>606.65185365000002</v>
      </c>
      <c r="D630" s="84">
        <v>587.21709682999995</v>
      </c>
      <c r="E630" s="84">
        <v>121.24772763999999</v>
      </c>
      <c r="F630" s="84">
        <v>121.24772763999999</v>
      </c>
    </row>
    <row r="631" spans="1:6" ht="12.75" customHeight="1" x14ac:dyDescent="0.2">
      <c r="A631" s="83" t="s">
        <v>178</v>
      </c>
      <c r="B631" s="83">
        <v>23</v>
      </c>
      <c r="C631" s="84">
        <v>588.98230912999998</v>
      </c>
      <c r="D631" s="84">
        <v>570.62003907999997</v>
      </c>
      <c r="E631" s="84">
        <v>117.82079142000001</v>
      </c>
      <c r="F631" s="84">
        <v>117.82079142000001</v>
      </c>
    </row>
    <row r="632" spans="1:6" ht="12.75" customHeight="1" x14ac:dyDescent="0.2">
      <c r="A632" s="83" t="s">
        <v>178</v>
      </c>
      <c r="B632" s="83">
        <v>24</v>
      </c>
      <c r="C632" s="84">
        <v>567.88214636999999</v>
      </c>
      <c r="D632" s="84">
        <v>555.12261261000003</v>
      </c>
      <c r="E632" s="84">
        <v>114.62090546</v>
      </c>
      <c r="F632" s="84">
        <v>114.62090546</v>
      </c>
    </row>
    <row r="633" spans="1:6" ht="12.75" customHeight="1" x14ac:dyDescent="0.2">
      <c r="A633" s="83" t="s">
        <v>179</v>
      </c>
      <c r="B633" s="83">
        <v>1</v>
      </c>
      <c r="C633" s="84">
        <v>624.20884737999995</v>
      </c>
      <c r="D633" s="84">
        <v>606.52003477999995</v>
      </c>
      <c r="E633" s="84">
        <v>125.23337005</v>
      </c>
      <c r="F633" s="84">
        <v>125.23337005</v>
      </c>
    </row>
    <row r="634" spans="1:6" ht="12.75" customHeight="1" x14ac:dyDescent="0.2">
      <c r="A634" s="83" t="s">
        <v>179</v>
      </c>
      <c r="B634" s="83">
        <v>2</v>
      </c>
      <c r="C634" s="84">
        <v>666.44380761000002</v>
      </c>
      <c r="D634" s="84">
        <v>647.40908913999999</v>
      </c>
      <c r="E634" s="84">
        <v>133.67608221</v>
      </c>
      <c r="F634" s="84">
        <v>133.67608221</v>
      </c>
    </row>
    <row r="635" spans="1:6" ht="12.75" customHeight="1" x14ac:dyDescent="0.2">
      <c r="A635" s="83" t="s">
        <v>179</v>
      </c>
      <c r="B635" s="83">
        <v>3</v>
      </c>
      <c r="C635" s="84">
        <v>695.71647246999999</v>
      </c>
      <c r="D635" s="84">
        <v>676.20473907999997</v>
      </c>
      <c r="E635" s="84">
        <v>139.62176590999999</v>
      </c>
      <c r="F635" s="84">
        <v>139.62176590999999</v>
      </c>
    </row>
    <row r="636" spans="1:6" ht="12.75" customHeight="1" x14ac:dyDescent="0.2">
      <c r="A636" s="83" t="s">
        <v>179</v>
      </c>
      <c r="B636" s="83">
        <v>4</v>
      </c>
      <c r="C636" s="84">
        <v>706.19944225999996</v>
      </c>
      <c r="D636" s="84">
        <v>687.52345147999995</v>
      </c>
      <c r="E636" s="84">
        <v>141.95883710000001</v>
      </c>
      <c r="F636" s="84">
        <v>141.95883710000001</v>
      </c>
    </row>
    <row r="637" spans="1:6" ht="12.75" customHeight="1" x14ac:dyDescent="0.2">
      <c r="A637" s="83" t="s">
        <v>179</v>
      </c>
      <c r="B637" s="83">
        <v>5</v>
      </c>
      <c r="C637" s="84">
        <v>694.47634171000004</v>
      </c>
      <c r="D637" s="84">
        <v>677.91959339000005</v>
      </c>
      <c r="E637" s="84">
        <v>139.97584652</v>
      </c>
      <c r="F637" s="84">
        <v>139.97584652</v>
      </c>
    </row>
    <row r="638" spans="1:6" ht="12.75" customHeight="1" x14ac:dyDescent="0.2">
      <c r="A638" s="83" t="s">
        <v>179</v>
      </c>
      <c r="B638" s="83">
        <v>6</v>
      </c>
      <c r="C638" s="84">
        <v>684.81787523000003</v>
      </c>
      <c r="D638" s="84">
        <v>667.88219216000005</v>
      </c>
      <c r="E638" s="84">
        <v>137.90333859</v>
      </c>
      <c r="F638" s="84">
        <v>137.90333859</v>
      </c>
    </row>
    <row r="639" spans="1:6" ht="12.75" customHeight="1" x14ac:dyDescent="0.2">
      <c r="A639" s="83" t="s">
        <v>179</v>
      </c>
      <c r="B639" s="83">
        <v>7</v>
      </c>
      <c r="C639" s="84">
        <v>641.47932795999998</v>
      </c>
      <c r="D639" s="84">
        <v>623.25999716000001</v>
      </c>
      <c r="E639" s="84">
        <v>128.68981299999999</v>
      </c>
      <c r="F639" s="84">
        <v>128.68981299999999</v>
      </c>
    </row>
    <row r="640" spans="1:6" ht="12.75" customHeight="1" x14ac:dyDescent="0.2">
      <c r="A640" s="83" t="s">
        <v>179</v>
      </c>
      <c r="B640" s="83">
        <v>8</v>
      </c>
      <c r="C640" s="84">
        <v>612.29524707999997</v>
      </c>
      <c r="D640" s="84">
        <v>594.11354688999995</v>
      </c>
      <c r="E640" s="84">
        <v>122.67169656999999</v>
      </c>
      <c r="F640" s="84">
        <v>122.67169656999999</v>
      </c>
    </row>
    <row r="641" spans="1:6" ht="12.75" customHeight="1" x14ac:dyDescent="0.2">
      <c r="A641" s="83" t="s">
        <v>179</v>
      </c>
      <c r="B641" s="83">
        <v>9</v>
      </c>
      <c r="C641" s="84">
        <v>611.79982863999999</v>
      </c>
      <c r="D641" s="84">
        <v>600.90296765000005</v>
      </c>
      <c r="E641" s="84">
        <v>124.07356624000001</v>
      </c>
      <c r="F641" s="84">
        <v>124.07356624000001</v>
      </c>
    </row>
    <row r="642" spans="1:6" ht="12.75" customHeight="1" x14ac:dyDescent="0.2">
      <c r="A642" s="83" t="s">
        <v>179</v>
      </c>
      <c r="B642" s="83">
        <v>10</v>
      </c>
      <c r="C642" s="84">
        <v>615.75891359000002</v>
      </c>
      <c r="D642" s="84">
        <v>599.87509384999998</v>
      </c>
      <c r="E642" s="84">
        <v>123.86133236000001</v>
      </c>
      <c r="F642" s="84">
        <v>123.86133236000001</v>
      </c>
    </row>
    <row r="643" spans="1:6" ht="12.75" customHeight="1" x14ac:dyDescent="0.2">
      <c r="A643" s="83" t="s">
        <v>179</v>
      </c>
      <c r="B643" s="83">
        <v>11</v>
      </c>
      <c r="C643" s="84">
        <v>625.41673845000003</v>
      </c>
      <c r="D643" s="84">
        <v>609.44625076</v>
      </c>
      <c r="E643" s="84">
        <v>125.83757084</v>
      </c>
      <c r="F643" s="84">
        <v>125.83757084</v>
      </c>
    </row>
    <row r="644" spans="1:6" ht="12.75" customHeight="1" x14ac:dyDescent="0.2">
      <c r="A644" s="83" t="s">
        <v>179</v>
      </c>
      <c r="B644" s="83">
        <v>12</v>
      </c>
      <c r="C644" s="84">
        <v>616.46017481000001</v>
      </c>
      <c r="D644" s="84">
        <v>600.63510065000003</v>
      </c>
      <c r="E644" s="84">
        <v>124.01825744999999</v>
      </c>
      <c r="F644" s="84">
        <v>124.01825744999999</v>
      </c>
    </row>
    <row r="645" spans="1:6" ht="12.75" customHeight="1" x14ac:dyDescent="0.2">
      <c r="A645" s="83" t="s">
        <v>179</v>
      </c>
      <c r="B645" s="83">
        <v>13</v>
      </c>
      <c r="C645" s="84">
        <v>612.06868437000003</v>
      </c>
      <c r="D645" s="84">
        <v>593.82929583999999</v>
      </c>
      <c r="E645" s="84">
        <v>122.61300482</v>
      </c>
      <c r="F645" s="84">
        <v>122.61300482</v>
      </c>
    </row>
    <row r="646" spans="1:6" ht="12.75" customHeight="1" x14ac:dyDescent="0.2">
      <c r="A646" s="83" t="s">
        <v>179</v>
      </c>
      <c r="B646" s="83">
        <v>14</v>
      </c>
      <c r="C646" s="84">
        <v>602.23309251000001</v>
      </c>
      <c r="D646" s="84">
        <v>585.77976997999997</v>
      </c>
      <c r="E646" s="84">
        <v>120.95095049</v>
      </c>
      <c r="F646" s="84">
        <v>120.95095049</v>
      </c>
    </row>
    <row r="647" spans="1:6" ht="12.75" customHeight="1" x14ac:dyDescent="0.2">
      <c r="A647" s="83" t="s">
        <v>179</v>
      </c>
      <c r="B647" s="83">
        <v>15</v>
      </c>
      <c r="C647" s="84">
        <v>606.79517396999995</v>
      </c>
      <c r="D647" s="84">
        <v>592.20444197999996</v>
      </c>
      <c r="E647" s="84">
        <v>122.27750737</v>
      </c>
      <c r="F647" s="84">
        <v>122.27750737</v>
      </c>
    </row>
    <row r="648" spans="1:6" ht="12.75" customHeight="1" x14ac:dyDescent="0.2">
      <c r="A648" s="83" t="s">
        <v>179</v>
      </c>
      <c r="B648" s="83">
        <v>16</v>
      </c>
      <c r="C648" s="84">
        <v>606.13290556000004</v>
      </c>
      <c r="D648" s="84">
        <v>591.22175225000001</v>
      </c>
      <c r="E648" s="84">
        <v>122.07460304</v>
      </c>
      <c r="F648" s="84">
        <v>122.07460304</v>
      </c>
    </row>
    <row r="649" spans="1:6" ht="12.75" customHeight="1" x14ac:dyDescent="0.2">
      <c r="A649" s="83" t="s">
        <v>179</v>
      </c>
      <c r="B649" s="83">
        <v>17</v>
      </c>
      <c r="C649" s="84">
        <v>596.62130988000001</v>
      </c>
      <c r="D649" s="84">
        <v>580.30695607999996</v>
      </c>
      <c r="E649" s="84">
        <v>119.82093188</v>
      </c>
      <c r="F649" s="84">
        <v>119.82093188</v>
      </c>
    </row>
    <row r="650" spans="1:6" ht="12.75" customHeight="1" x14ac:dyDescent="0.2">
      <c r="A650" s="83" t="s">
        <v>179</v>
      </c>
      <c r="B650" s="83">
        <v>18</v>
      </c>
      <c r="C650" s="84">
        <v>540.40973023000004</v>
      </c>
      <c r="D650" s="84">
        <v>525.28978526000003</v>
      </c>
      <c r="E650" s="84">
        <v>108.46106688</v>
      </c>
      <c r="F650" s="84">
        <v>108.46106688</v>
      </c>
    </row>
    <row r="651" spans="1:6" ht="12.75" customHeight="1" x14ac:dyDescent="0.2">
      <c r="A651" s="83" t="s">
        <v>179</v>
      </c>
      <c r="B651" s="83">
        <v>19</v>
      </c>
      <c r="C651" s="84">
        <v>539.23906858999999</v>
      </c>
      <c r="D651" s="84">
        <v>525.40973223000003</v>
      </c>
      <c r="E651" s="84">
        <v>108.48583336</v>
      </c>
      <c r="F651" s="84">
        <v>108.48583336</v>
      </c>
    </row>
    <row r="652" spans="1:6" ht="12.75" customHeight="1" x14ac:dyDescent="0.2">
      <c r="A652" s="83" t="s">
        <v>179</v>
      </c>
      <c r="B652" s="83">
        <v>20</v>
      </c>
      <c r="C652" s="84">
        <v>572.59819706999997</v>
      </c>
      <c r="D652" s="84">
        <v>556.57837691999998</v>
      </c>
      <c r="E652" s="84">
        <v>114.92148955</v>
      </c>
      <c r="F652" s="84">
        <v>114.92148955</v>
      </c>
    </row>
    <row r="653" spans="1:6" ht="12.75" customHeight="1" x14ac:dyDescent="0.2">
      <c r="A653" s="83" t="s">
        <v>179</v>
      </c>
      <c r="B653" s="83">
        <v>21</v>
      </c>
      <c r="C653" s="84">
        <v>587.58147197999995</v>
      </c>
      <c r="D653" s="84">
        <v>571.48137503999999</v>
      </c>
      <c r="E653" s="84">
        <v>117.99863881</v>
      </c>
      <c r="F653" s="84">
        <v>117.99863881</v>
      </c>
    </row>
    <row r="654" spans="1:6" ht="12.75" customHeight="1" x14ac:dyDescent="0.2">
      <c r="A654" s="83" t="s">
        <v>179</v>
      </c>
      <c r="B654" s="83">
        <v>22</v>
      </c>
      <c r="C654" s="84">
        <v>578.93366920000005</v>
      </c>
      <c r="D654" s="84">
        <v>561.85872398000004</v>
      </c>
      <c r="E654" s="84">
        <v>116.01176789</v>
      </c>
      <c r="F654" s="84">
        <v>116.01176789</v>
      </c>
    </row>
    <row r="655" spans="1:6" ht="12.75" customHeight="1" x14ac:dyDescent="0.2">
      <c r="A655" s="83" t="s">
        <v>179</v>
      </c>
      <c r="B655" s="83">
        <v>23</v>
      </c>
      <c r="C655" s="84">
        <v>543.73795674999997</v>
      </c>
      <c r="D655" s="84">
        <v>526.83327021000002</v>
      </c>
      <c r="E655" s="84">
        <v>108.77976339999999</v>
      </c>
      <c r="F655" s="84">
        <v>108.77976339999999</v>
      </c>
    </row>
    <row r="656" spans="1:6" ht="12.75" customHeight="1" x14ac:dyDescent="0.2">
      <c r="A656" s="83" t="s">
        <v>179</v>
      </c>
      <c r="B656" s="83">
        <v>24</v>
      </c>
      <c r="C656" s="84">
        <v>566.52055101999997</v>
      </c>
      <c r="D656" s="84">
        <v>551.71674872999995</v>
      </c>
      <c r="E656" s="84">
        <v>113.91766767</v>
      </c>
      <c r="F656" s="84">
        <v>113.91766767</v>
      </c>
    </row>
    <row r="657" spans="1:6" ht="12.75" customHeight="1" x14ac:dyDescent="0.2">
      <c r="A657" s="83" t="s">
        <v>180</v>
      </c>
      <c r="B657" s="83">
        <v>1</v>
      </c>
      <c r="C657" s="84">
        <v>661.6062938</v>
      </c>
      <c r="D657" s="84">
        <v>639.56147601999999</v>
      </c>
      <c r="E657" s="84">
        <v>132.05571853000001</v>
      </c>
      <c r="F657" s="84">
        <v>132.05571853000001</v>
      </c>
    </row>
    <row r="658" spans="1:6" ht="12.75" customHeight="1" x14ac:dyDescent="0.2">
      <c r="A658" s="83" t="s">
        <v>180</v>
      </c>
      <c r="B658" s="83">
        <v>2</v>
      </c>
      <c r="C658" s="84">
        <v>691.06924113000002</v>
      </c>
      <c r="D658" s="84">
        <v>671.39937362000001</v>
      </c>
      <c r="E658" s="84">
        <v>138.62956108</v>
      </c>
      <c r="F658" s="84">
        <v>138.62956108</v>
      </c>
    </row>
    <row r="659" spans="1:6" ht="12.75" customHeight="1" x14ac:dyDescent="0.2">
      <c r="A659" s="83" t="s">
        <v>180</v>
      </c>
      <c r="B659" s="83">
        <v>3</v>
      </c>
      <c r="C659" s="84">
        <v>716.66623146999996</v>
      </c>
      <c r="D659" s="84">
        <v>697.23614586999997</v>
      </c>
      <c r="E659" s="84">
        <v>143.96430004000001</v>
      </c>
      <c r="F659" s="84">
        <v>143.96430004000001</v>
      </c>
    </row>
    <row r="660" spans="1:6" ht="12.75" customHeight="1" x14ac:dyDescent="0.2">
      <c r="A660" s="83" t="s">
        <v>180</v>
      </c>
      <c r="B660" s="83">
        <v>4</v>
      </c>
      <c r="C660" s="84">
        <v>721.94520052999997</v>
      </c>
      <c r="D660" s="84">
        <v>702.63950186</v>
      </c>
      <c r="E660" s="84">
        <v>145.07997707999999</v>
      </c>
      <c r="F660" s="84">
        <v>145.07997707999999</v>
      </c>
    </row>
    <row r="661" spans="1:6" ht="12.75" customHeight="1" x14ac:dyDescent="0.2">
      <c r="A661" s="83" t="s">
        <v>180</v>
      </c>
      <c r="B661" s="83">
        <v>5</v>
      </c>
      <c r="C661" s="84">
        <v>739.77519886000005</v>
      </c>
      <c r="D661" s="84">
        <v>710.74725123999997</v>
      </c>
      <c r="E661" s="84">
        <v>146.75405332</v>
      </c>
      <c r="F661" s="84">
        <v>146.75405332</v>
      </c>
    </row>
    <row r="662" spans="1:6" ht="12.75" customHeight="1" x14ac:dyDescent="0.2">
      <c r="A662" s="83" t="s">
        <v>180</v>
      </c>
      <c r="B662" s="83">
        <v>6</v>
      </c>
      <c r="C662" s="84">
        <v>700.15797832999999</v>
      </c>
      <c r="D662" s="84">
        <v>687.65508034000004</v>
      </c>
      <c r="E662" s="84">
        <v>141.98601563</v>
      </c>
      <c r="F662" s="84">
        <v>141.98601563</v>
      </c>
    </row>
    <row r="663" spans="1:6" ht="12.75" customHeight="1" x14ac:dyDescent="0.2">
      <c r="A663" s="83" t="s">
        <v>180</v>
      </c>
      <c r="B663" s="83">
        <v>7</v>
      </c>
      <c r="C663" s="84">
        <v>663.02621329999999</v>
      </c>
      <c r="D663" s="84">
        <v>646.47644051999998</v>
      </c>
      <c r="E663" s="84">
        <v>133.48351029</v>
      </c>
      <c r="F663" s="84">
        <v>133.48351029</v>
      </c>
    </row>
    <row r="664" spans="1:6" ht="12.75" customHeight="1" x14ac:dyDescent="0.2">
      <c r="A664" s="83" t="s">
        <v>180</v>
      </c>
      <c r="B664" s="83">
        <v>8</v>
      </c>
      <c r="C664" s="84">
        <v>607.14189701999999</v>
      </c>
      <c r="D664" s="84">
        <v>592.96922326000004</v>
      </c>
      <c r="E664" s="84">
        <v>122.43541829</v>
      </c>
      <c r="F664" s="84">
        <v>122.43541829</v>
      </c>
    </row>
    <row r="665" spans="1:6" ht="12.75" customHeight="1" x14ac:dyDescent="0.2">
      <c r="A665" s="83" t="s">
        <v>180</v>
      </c>
      <c r="B665" s="83">
        <v>9</v>
      </c>
      <c r="C665" s="84">
        <v>633.09485275999998</v>
      </c>
      <c r="D665" s="84">
        <v>616.89280557999996</v>
      </c>
      <c r="E665" s="84">
        <v>127.37512460000001</v>
      </c>
      <c r="F665" s="84">
        <v>127.37512460000001</v>
      </c>
    </row>
    <row r="666" spans="1:6" ht="12.75" customHeight="1" x14ac:dyDescent="0.2">
      <c r="A666" s="83" t="s">
        <v>180</v>
      </c>
      <c r="B666" s="83">
        <v>10</v>
      </c>
      <c r="C666" s="84">
        <v>642.56152961999999</v>
      </c>
      <c r="D666" s="84">
        <v>625.96086941999999</v>
      </c>
      <c r="E666" s="84">
        <v>129.24748516</v>
      </c>
      <c r="F666" s="84">
        <v>129.24748516</v>
      </c>
    </row>
    <row r="667" spans="1:6" ht="12.75" customHeight="1" x14ac:dyDescent="0.2">
      <c r="A667" s="83" t="s">
        <v>180</v>
      </c>
      <c r="B667" s="83">
        <v>11</v>
      </c>
      <c r="C667" s="84">
        <v>637.82202854000002</v>
      </c>
      <c r="D667" s="84">
        <v>621.19546058000003</v>
      </c>
      <c r="E667" s="84">
        <v>128.26353051000001</v>
      </c>
      <c r="F667" s="84">
        <v>128.26353051000001</v>
      </c>
    </row>
    <row r="668" spans="1:6" ht="12.75" customHeight="1" x14ac:dyDescent="0.2">
      <c r="A668" s="83" t="s">
        <v>180</v>
      </c>
      <c r="B668" s="83">
        <v>12</v>
      </c>
      <c r="C668" s="84">
        <v>634.75458717000004</v>
      </c>
      <c r="D668" s="84">
        <v>618.05585675999998</v>
      </c>
      <c r="E668" s="84">
        <v>127.6152697</v>
      </c>
      <c r="F668" s="84">
        <v>127.6152697</v>
      </c>
    </row>
    <row r="669" spans="1:6" ht="12.75" customHeight="1" x14ac:dyDescent="0.2">
      <c r="A669" s="83" t="s">
        <v>180</v>
      </c>
      <c r="B669" s="83">
        <v>13</v>
      </c>
      <c r="C669" s="84">
        <v>619.70849371999998</v>
      </c>
      <c r="D669" s="84">
        <v>604.31753197</v>
      </c>
      <c r="E669" s="84">
        <v>124.77860049</v>
      </c>
      <c r="F669" s="84">
        <v>124.77860049</v>
      </c>
    </row>
    <row r="670" spans="1:6" ht="12.75" customHeight="1" x14ac:dyDescent="0.2">
      <c r="A670" s="83" t="s">
        <v>180</v>
      </c>
      <c r="B670" s="83">
        <v>14</v>
      </c>
      <c r="C670" s="84">
        <v>619.74676108000006</v>
      </c>
      <c r="D670" s="84">
        <v>602.04293340000004</v>
      </c>
      <c r="E670" s="84">
        <v>124.3089447</v>
      </c>
      <c r="F670" s="84">
        <v>124.3089447</v>
      </c>
    </row>
    <row r="671" spans="1:6" ht="12.75" customHeight="1" x14ac:dyDescent="0.2">
      <c r="A671" s="83" t="s">
        <v>180</v>
      </c>
      <c r="B671" s="83">
        <v>15</v>
      </c>
      <c r="C671" s="84">
        <v>613.96882787000004</v>
      </c>
      <c r="D671" s="84">
        <v>595.99277991999998</v>
      </c>
      <c r="E671" s="84">
        <v>123.05971785</v>
      </c>
      <c r="F671" s="84">
        <v>123.05971785</v>
      </c>
    </row>
    <row r="672" spans="1:6" ht="12.75" customHeight="1" x14ac:dyDescent="0.2">
      <c r="A672" s="83" t="s">
        <v>180</v>
      </c>
      <c r="B672" s="83">
        <v>16</v>
      </c>
      <c r="C672" s="84">
        <v>617.04392902999996</v>
      </c>
      <c r="D672" s="84">
        <v>599.10886381</v>
      </c>
      <c r="E672" s="84">
        <v>123.7031223</v>
      </c>
      <c r="F672" s="84">
        <v>123.7031223</v>
      </c>
    </row>
    <row r="673" spans="1:6" ht="12.75" customHeight="1" x14ac:dyDescent="0.2">
      <c r="A673" s="83" t="s">
        <v>180</v>
      </c>
      <c r="B673" s="83">
        <v>17</v>
      </c>
      <c r="C673" s="84">
        <v>630.82179352000003</v>
      </c>
      <c r="D673" s="84">
        <v>611.85081667999998</v>
      </c>
      <c r="E673" s="84">
        <v>126.3340621</v>
      </c>
      <c r="F673" s="84">
        <v>126.3340621</v>
      </c>
    </row>
    <row r="674" spans="1:6" ht="12.75" customHeight="1" x14ac:dyDescent="0.2">
      <c r="A674" s="83" t="s">
        <v>180</v>
      </c>
      <c r="B674" s="83">
        <v>18</v>
      </c>
      <c r="C674" s="84">
        <v>632.46977370000002</v>
      </c>
      <c r="D674" s="84">
        <v>613.42009790999998</v>
      </c>
      <c r="E674" s="84">
        <v>126.65808499000001</v>
      </c>
      <c r="F674" s="84">
        <v>126.65808499000001</v>
      </c>
    </row>
    <row r="675" spans="1:6" ht="12.75" customHeight="1" x14ac:dyDescent="0.2">
      <c r="A675" s="83" t="s">
        <v>180</v>
      </c>
      <c r="B675" s="83">
        <v>19</v>
      </c>
      <c r="C675" s="84">
        <v>646.27233145000002</v>
      </c>
      <c r="D675" s="84">
        <v>626.70739057000003</v>
      </c>
      <c r="E675" s="84">
        <v>129.40162576</v>
      </c>
      <c r="F675" s="84">
        <v>129.40162576</v>
      </c>
    </row>
    <row r="676" spans="1:6" ht="12.75" customHeight="1" x14ac:dyDescent="0.2">
      <c r="A676" s="83" t="s">
        <v>180</v>
      </c>
      <c r="B676" s="83">
        <v>20</v>
      </c>
      <c r="C676" s="84">
        <v>618.93876221999994</v>
      </c>
      <c r="D676" s="84">
        <v>602.41413121000005</v>
      </c>
      <c r="E676" s="84">
        <v>124.38558908</v>
      </c>
      <c r="F676" s="84">
        <v>124.38558908</v>
      </c>
    </row>
    <row r="677" spans="1:6" ht="12.75" customHeight="1" x14ac:dyDescent="0.2">
      <c r="A677" s="83" t="s">
        <v>180</v>
      </c>
      <c r="B677" s="83">
        <v>21</v>
      </c>
      <c r="C677" s="84">
        <v>582.46438938999995</v>
      </c>
      <c r="D677" s="84">
        <v>566.07076411000003</v>
      </c>
      <c r="E677" s="84">
        <v>116.88146378</v>
      </c>
      <c r="F677" s="84">
        <v>116.88146378</v>
      </c>
    </row>
    <row r="678" spans="1:6" ht="12.75" customHeight="1" x14ac:dyDescent="0.2">
      <c r="A678" s="83" t="s">
        <v>180</v>
      </c>
      <c r="B678" s="83">
        <v>22</v>
      </c>
      <c r="C678" s="84">
        <v>569.56592241999999</v>
      </c>
      <c r="D678" s="84">
        <v>552.57396659999995</v>
      </c>
      <c r="E678" s="84">
        <v>114.09466476</v>
      </c>
      <c r="F678" s="84">
        <v>114.09466476</v>
      </c>
    </row>
    <row r="679" spans="1:6" ht="12.75" customHeight="1" x14ac:dyDescent="0.2">
      <c r="A679" s="83" t="s">
        <v>180</v>
      </c>
      <c r="B679" s="83">
        <v>23</v>
      </c>
      <c r="C679" s="84">
        <v>540.32472084999995</v>
      </c>
      <c r="D679" s="84">
        <v>523.49723211000003</v>
      </c>
      <c r="E679" s="84">
        <v>108.09094313</v>
      </c>
      <c r="F679" s="84">
        <v>108.09094313</v>
      </c>
    </row>
    <row r="680" spans="1:6" ht="12.75" customHeight="1" x14ac:dyDescent="0.2">
      <c r="A680" s="83" t="s">
        <v>180</v>
      </c>
      <c r="B680" s="83">
        <v>24</v>
      </c>
      <c r="C680" s="84">
        <v>550.88110415999995</v>
      </c>
      <c r="D680" s="84">
        <v>534.04022309000004</v>
      </c>
      <c r="E680" s="84">
        <v>110.26784449</v>
      </c>
      <c r="F680" s="84">
        <v>110.26784449</v>
      </c>
    </row>
    <row r="681" spans="1:6" ht="12.75" customHeight="1" x14ac:dyDescent="0.2">
      <c r="A681" s="83" t="s">
        <v>181</v>
      </c>
      <c r="B681" s="83">
        <v>1</v>
      </c>
      <c r="C681" s="84">
        <v>677.60469150999995</v>
      </c>
      <c r="D681" s="84">
        <v>656.69971384999997</v>
      </c>
      <c r="E681" s="84">
        <v>135.59439681999999</v>
      </c>
      <c r="F681" s="84">
        <v>135.59439681999999</v>
      </c>
    </row>
    <row r="682" spans="1:6" ht="12.75" customHeight="1" x14ac:dyDescent="0.2">
      <c r="A682" s="83" t="s">
        <v>181</v>
      </c>
      <c r="B682" s="83">
        <v>2</v>
      </c>
      <c r="C682" s="84">
        <v>697.61564209999995</v>
      </c>
      <c r="D682" s="84">
        <v>678.03996832999997</v>
      </c>
      <c r="E682" s="84">
        <v>140.00070135999999</v>
      </c>
      <c r="F682" s="84">
        <v>140.00070135999999</v>
      </c>
    </row>
    <row r="683" spans="1:6" ht="12.75" customHeight="1" x14ac:dyDescent="0.2">
      <c r="A683" s="83" t="s">
        <v>181</v>
      </c>
      <c r="B683" s="83">
        <v>3</v>
      </c>
      <c r="C683" s="84">
        <v>712.47036902000002</v>
      </c>
      <c r="D683" s="84">
        <v>693.79390758</v>
      </c>
      <c r="E683" s="84">
        <v>143.25355171000001</v>
      </c>
      <c r="F683" s="84">
        <v>143.25355171000001</v>
      </c>
    </row>
    <row r="684" spans="1:6" ht="12.75" customHeight="1" x14ac:dyDescent="0.2">
      <c r="A684" s="83" t="s">
        <v>181</v>
      </c>
      <c r="B684" s="83">
        <v>4</v>
      </c>
      <c r="C684" s="84">
        <v>715.39907559000005</v>
      </c>
      <c r="D684" s="84">
        <v>696.36004501000002</v>
      </c>
      <c r="E684" s="84">
        <v>143.78340401</v>
      </c>
      <c r="F684" s="84">
        <v>143.78340401</v>
      </c>
    </row>
    <row r="685" spans="1:6" ht="12.75" customHeight="1" x14ac:dyDescent="0.2">
      <c r="A685" s="83" t="s">
        <v>181</v>
      </c>
      <c r="B685" s="83">
        <v>5</v>
      </c>
      <c r="C685" s="84">
        <v>709.18252776999998</v>
      </c>
      <c r="D685" s="84">
        <v>690.16547362999995</v>
      </c>
      <c r="E685" s="84">
        <v>142.50435797</v>
      </c>
      <c r="F685" s="84">
        <v>142.50435797</v>
      </c>
    </row>
    <row r="686" spans="1:6" ht="12.75" customHeight="1" x14ac:dyDescent="0.2">
      <c r="A686" s="83" t="s">
        <v>181</v>
      </c>
      <c r="B686" s="83">
        <v>6</v>
      </c>
      <c r="C686" s="84">
        <v>704.64855226999998</v>
      </c>
      <c r="D686" s="84">
        <v>688.31396552000001</v>
      </c>
      <c r="E686" s="84">
        <v>142.12206128</v>
      </c>
      <c r="F686" s="84">
        <v>142.12206128</v>
      </c>
    </row>
    <row r="687" spans="1:6" ht="12.75" customHeight="1" x14ac:dyDescent="0.2">
      <c r="A687" s="83" t="s">
        <v>181</v>
      </c>
      <c r="B687" s="83">
        <v>7</v>
      </c>
      <c r="C687" s="84">
        <v>685.27371992999997</v>
      </c>
      <c r="D687" s="84">
        <v>669.68682823999995</v>
      </c>
      <c r="E687" s="84">
        <v>138.27595721</v>
      </c>
      <c r="F687" s="84">
        <v>138.27595721</v>
      </c>
    </row>
    <row r="688" spans="1:6" ht="12.75" customHeight="1" x14ac:dyDescent="0.2">
      <c r="A688" s="83" t="s">
        <v>181</v>
      </c>
      <c r="B688" s="83">
        <v>8</v>
      </c>
      <c r="C688" s="84">
        <v>656.78241269</v>
      </c>
      <c r="D688" s="84">
        <v>639.74525886000004</v>
      </c>
      <c r="E688" s="84">
        <v>132.09366574000001</v>
      </c>
      <c r="F688" s="84">
        <v>132.09366574000001</v>
      </c>
    </row>
    <row r="689" spans="1:6" ht="12.75" customHeight="1" x14ac:dyDescent="0.2">
      <c r="A689" s="83" t="s">
        <v>181</v>
      </c>
      <c r="B689" s="83">
        <v>9</v>
      </c>
      <c r="C689" s="84">
        <v>601.92680461999998</v>
      </c>
      <c r="D689" s="84">
        <v>590.70746537000002</v>
      </c>
      <c r="E689" s="84">
        <v>121.96841383</v>
      </c>
      <c r="F689" s="84">
        <v>121.96841383</v>
      </c>
    </row>
    <row r="690" spans="1:6" ht="12.75" customHeight="1" x14ac:dyDescent="0.2">
      <c r="A690" s="83" t="s">
        <v>181</v>
      </c>
      <c r="B690" s="83">
        <v>10</v>
      </c>
      <c r="C690" s="84">
        <v>611.81295305000003</v>
      </c>
      <c r="D690" s="84">
        <v>599.48024396000005</v>
      </c>
      <c r="E690" s="84">
        <v>123.77980433</v>
      </c>
      <c r="F690" s="84">
        <v>123.77980433</v>
      </c>
    </row>
    <row r="691" spans="1:6" ht="12.75" customHeight="1" x14ac:dyDescent="0.2">
      <c r="A691" s="83" t="s">
        <v>181</v>
      </c>
      <c r="B691" s="83">
        <v>11</v>
      </c>
      <c r="C691" s="84">
        <v>617.96496576000004</v>
      </c>
      <c r="D691" s="84">
        <v>602.24813625000002</v>
      </c>
      <c r="E691" s="84">
        <v>124.35131468</v>
      </c>
      <c r="F691" s="84">
        <v>124.35131468</v>
      </c>
    </row>
    <row r="692" spans="1:6" ht="12.75" customHeight="1" x14ac:dyDescent="0.2">
      <c r="A692" s="83" t="s">
        <v>181</v>
      </c>
      <c r="B692" s="83">
        <v>12</v>
      </c>
      <c r="C692" s="84">
        <v>594.65394576000006</v>
      </c>
      <c r="D692" s="84">
        <v>583.33658966999997</v>
      </c>
      <c r="E692" s="84">
        <v>120.44648619</v>
      </c>
      <c r="F692" s="84">
        <v>120.44648619</v>
      </c>
    </row>
    <row r="693" spans="1:6" ht="12.75" customHeight="1" x14ac:dyDescent="0.2">
      <c r="A693" s="83" t="s">
        <v>181</v>
      </c>
      <c r="B693" s="83">
        <v>13</v>
      </c>
      <c r="C693" s="84">
        <v>596.85208101000001</v>
      </c>
      <c r="D693" s="84">
        <v>574.39338285999997</v>
      </c>
      <c r="E693" s="84">
        <v>118.59990593000001</v>
      </c>
      <c r="F693" s="84">
        <v>118.59990593000001</v>
      </c>
    </row>
    <row r="694" spans="1:6" ht="12.75" customHeight="1" x14ac:dyDescent="0.2">
      <c r="A694" s="83" t="s">
        <v>181</v>
      </c>
      <c r="B694" s="83">
        <v>14</v>
      </c>
      <c r="C694" s="84">
        <v>589.41777206999996</v>
      </c>
      <c r="D694" s="84">
        <v>573.84948735</v>
      </c>
      <c r="E694" s="84">
        <v>118.48760317999999</v>
      </c>
      <c r="F694" s="84">
        <v>118.48760317999999</v>
      </c>
    </row>
    <row r="695" spans="1:6" ht="12.75" customHeight="1" x14ac:dyDescent="0.2">
      <c r="A695" s="83" t="s">
        <v>181</v>
      </c>
      <c r="B695" s="83">
        <v>15</v>
      </c>
      <c r="C695" s="84">
        <v>591.57751150000001</v>
      </c>
      <c r="D695" s="84">
        <v>576.42441478000001</v>
      </c>
      <c r="E695" s="84">
        <v>119.01927043000001</v>
      </c>
      <c r="F695" s="84">
        <v>119.01927043000001</v>
      </c>
    </row>
    <row r="696" spans="1:6" ht="12.75" customHeight="1" x14ac:dyDescent="0.2">
      <c r="A696" s="83" t="s">
        <v>181</v>
      </c>
      <c r="B696" s="83">
        <v>16</v>
      </c>
      <c r="C696" s="84">
        <v>596.45918128000005</v>
      </c>
      <c r="D696" s="84">
        <v>580.81239927000001</v>
      </c>
      <c r="E696" s="84">
        <v>119.92529505</v>
      </c>
      <c r="F696" s="84">
        <v>119.92529505</v>
      </c>
    </row>
    <row r="697" spans="1:6" ht="12.75" customHeight="1" x14ac:dyDescent="0.2">
      <c r="A697" s="83" t="s">
        <v>181</v>
      </c>
      <c r="B697" s="83">
        <v>17</v>
      </c>
      <c r="C697" s="84">
        <v>556.84963110000001</v>
      </c>
      <c r="D697" s="84">
        <v>539.99189840999998</v>
      </c>
      <c r="E697" s="84">
        <v>111.49673771</v>
      </c>
      <c r="F697" s="84">
        <v>111.49673771</v>
      </c>
    </row>
    <row r="698" spans="1:6" ht="12.75" customHeight="1" x14ac:dyDescent="0.2">
      <c r="A698" s="83" t="s">
        <v>181</v>
      </c>
      <c r="B698" s="83">
        <v>18</v>
      </c>
      <c r="C698" s="84">
        <v>526.45385655999996</v>
      </c>
      <c r="D698" s="84">
        <v>511.27967469999999</v>
      </c>
      <c r="E698" s="84">
        <v>105.56827973999999</v>
      </c>
      <c r="F698" s="84">
        <v>105.56827973999999</v>
      </c>
    </row>
    <row r="699" spans="1:6" ht="12.75" customHeight="1" x14ac:dyDescent="0.2">
      <c r="A699" s="83" t="s">
        <v>181</v>
      </c>
      <c r="B699" s="83">
        <v>19</v>
      </c>
      <c r="C699" s="84">
        <v>537.05569595999998</v>
      </c>
      <c r="D699" s="84">
        <v>522.54677433999996</v>
      </c>
      <c r="E699" s="84">
        <v>107.894694</v>
      </c>
      <c r="F699" s="84">
        <v>107.894694</v>
      </c>
    </row>
    <row r="700" spans="1:6" ht="12.75" customHeight="1" x14ac:dyDescent="0.2">
      <c r="A700" s="83" t="s">
        <v>181</v>
      </c>
      <c r="B700" s="83">
        <v>20</v>
      </c>
      <c r="C700" s="84">
        <v>569.77041336000002</v>
      </c>
      <c r="D700" s="84">
        <v>551.49995239999998</v>
      </c>
      <c r="E700" s="84">
        <v>113.87290388</v>
      </c>
      <c r="F700" s="84">
        <v>113.87290388</v>
      </c>
    </row>
    <row r="701" spans="1:6" ht="12.75" customHeight="1" x14ac:dyDescent="0.2">
      <c r="A701" s="83" t="s">
        <v>181</v>
      </c>
      <c r="B701" s="83">
        <v>21</v>
      </c>
      <c r="C701" s="84">
        <v>581.44260940000004</v>
      </c>
      <c r="D701" s="84">
        <v>563.72080783000001</v>
      </c>
      <c r="E701" s="84">
        <v>116.39624824000001</v>
      </c>
      <c r="F701" s="84">
        <v>116.39624824000001</v>
      </c>
    </row>
    <row r="702" spans="1:6" ht="12.75" customHeight="1" x14ac:dyDescent="0.2">
      <c r="A702" s="83" t="s">
        <v>181</v>
      </c>
      <c r="B702" s="83">
        <v>22</v>
      </c>
      <c r="C702" s="84">
        <v>569.94698462999997</v>
      </c>
      <c r="D702" s="84">
        <v>554.34916033000002</v>
      </c>
      <c r="E702" s="84">
        <v>114.46120415999999</v>
      </c>
      <c r="F702" s="84">
        <v>114.46120415999999</v>
      </c>
    </row>
    <row r="703" spans="1:6" ht="12.75" customHeight="1" x14ac:dyDescent="0.2">
      <c r="A703" s="83" t="s">
        <v>181</v>
      </c>
      <c r="B703" s="83">
        <v>23</v>
      </c>
      <c r="C703" s="84">
        <v>547.54726808999999</v>
      </c>
      <c r="D703" s="84">
        <v>531.82971014999998</v>
      </c>
      <c r="E703" s="84">
        <v>109.81142101</v>
      </c>
      <c r="F703" s="84">
        <v>109.81142101</v>
      </c>
    </row>
    <row r="704" spans="1:6" ht="12.75" customHeight="1" x14ac:dyDescent="0.2">
      <c r="A704" s="83" t="s">
        <v>181</v>
      </c>
      <c r="B704" s="83">
        <v>24</v>
      </c>
      <c r="C704" s="84">
        <v>591.35193812</v>
      </c>
      <c r="D704" s="84">
        <v>575.35800797000002</v>
      </c>
      <c r="E704" s="84">
        <v>118.79908030999999</v>
      </c>
      <c r="F704" s="84">
        <v>118.79908030999999</v>
      </c>
    </row>
    <row r="705" spans="1:6" ht="12.75" customHeight="1" x14ac:dyDescent="0.2">
      <c r="A705" s="83" t="s">
        <v>182</v>
      </c>
      <c r="B705" s="83">
        <v>1</v>
      </c>
      <c r="C705" s="84">
        <v>655.5864474</v>
      </c>
      <c r="D705" s="84">
        <v>642.10758825000005</v>
      </c>
      <c r="E705" s="84">
        <v>132.58143605999999</v>
      </c>
      <c r="F705" s="84">
        <v>132.58143605999999</v>
      </c>
    </row>
    <row r="706" spans="1:6" ht="12.75" customHeight="1" x14ac:dyDescent="0.2">
      <c r="A706" s="83" t="s">
        <v>182</v>
      </c>
      <c r="B706" s="83">
        <v>2</v>
      </c>
      <c r="C706" s="84">
        <v>682.57417180000004</v>
      </c>
      <c r="D706" s="84">
        <v>665.92048947000001</v>
      </c>
      <c r="E706" s="84">
        <v>137.49828908999999</v>
      </c>
      <c r="F706" s="84">
        <v>137.49828908999999</v>
      </c>
    </row>
    <row r="707" spans="1:6" ht="12.75" customHeight="1" x14ac:dyDescent="0.2">
      <c r="A707" s="83" t="s">
        <v>182</v>
      </c>
      <c r="B707" s="83">
        <v>3</v>
      </c>
      <c r="C707" s="84">
        <v>694.96301639000001</v>
      </c>
      <c r="D707" s="84">
        <v>678.60708973999999</v>
      </c>
      <c r="E707" s="84">
        <v>140.11779976</v>
      </c>
      <c r="F707" s="84">
        <v>140.11779976</v>
      </c>
    </row>
    <row r="708" spans="1:6" ht="12.75" customHeight="1" x14ac:dyDescent="0.2">
      <c r="A708" s="83" t="s">
        <v>182</v>
      </c>
      <c r="B708" s="83">
        <v>4</v>
      </c>
      <c r="C708" s="84">
        <v>702.08579959999997</v>
      </c>
      <c r="D708" s="84">
        <v>685.51341080999998</v>
      </c>
      <c r="E708" s="84">
        <v>141.54380684</v>
      </c>
      <c r="F708" s="84">
        <v>141.54380684</v>
      </c>
    </row>
    <row r="709" spans="1:6" ht="12.75" customHeight="1" x14ac:dyDescent="0.2">
      <c r="A709" s="83" t="s">
        <v>182</v>
      </c>
      <c r="B709" s="83">
        <v>5</v>
      </c>
      <c r="C709" s="84">
        <v>700.89990762000002</v>
      </c>
      <c r="D709" s="84">
        <v>687.28705953999997</v>
      </c>
      <c r="E709" s="84">
        <v>141.91002724000001</v>
      </c>
      <c r="F709" s="84">
        <v>141.91002724000001</v>
      </c>
    </row>
    <row r="710" spans="1:6" ht="12.75" customHeight="1" x14ac:dyDescent="0.2">
      <c r="A710" s="83" t="s">
        <v>182</v>
      </c>
      <c r="B710" s="83">
        <v>6</v>
      </c>
      <c r="C710" s="84">
        <v>696.06649978999997</v>
      </c>
      <c r="D710" s="84">
        <v>679.87551771999995</v>
      </c>
      <c r="E710" s="84">
        <v>140.37970292</v>
      </c>
      <c r="F710" s="84">
        <v>140.37970292</v>
      </c>
    </row>
    <row r="711" spans="1:6" ht="12.75" customHeight="1" x14ac:dyDescent="0.2">
      <c r="A711" s="83" t="s">
        <v>182</v>
      </c>
      <c r="B711" s="83">
        <v>7</v>
      </c>
      <c r="C711" s="84">
        <v>678.54628228000001</v>
      </c>
      <c r="D711" s="84">
        <v>663.27229619000002</v>
      </c>
      <c r="E711" s="84">
        <v>136.95149401</v>
      </c>
      <c r="F711" s="84">
        <v>136.95149401</v>
      </c>
    </row>
    <row r="712" spans="1:6" ht="12.75" customHeight="1" x14ac:dyDescent="0.2">
      <c r="A712" s="83" t="s">
        <v>182</v>
      </c>
      <c r="B712" s="83">
        <v>8</v>
      </c>
      <c r="C712" s="84">
        <v>673.52389726000001</v>
      </c>
      <c r="D712" s="84">
        <v>650.66647827999998</v>
      </c>
      <c r="E712" s="84">
        <v>134.34866316</v>
      </c>
      <c r="F712" s="84">
        <v>134.34866316</v>
      </c>
    </row>
    <row r="713" spans="1:6" ht="12.75" customHeight="1" x14ac:dyDescent="0.2">
      <c r="A713" s="83" t="s">
        <v>182</v>
      </c>
      <c r="B713" s="83">
        <v>9</v>
      </c>
      <c r="C713" s="84">
        <v>630.90537223000001</v>
      </c>
      <c r="D713" s="84">
        <v>612.86605153000005</v>
      </c>
      <c r="E713" s="84">
        <v>126.54368631</v>
      </c>
      <c r="F713" s="84">
        <v>126.54368631</v>
      </c>
    </row>
    <row r="714" spans="1:6" ht="12.75" customHeight="1" x14ac:dyDescent="0.2">
      <c r="A714" s="83" t="s">
        <v>182</v>
      </c>
      <c r="B714" s="83">
        <v>10</v>
      </c>
      <c r="C714" s="84">
        <v>606.66459555999995</v>
      </c>
      <c r="D714" s="84">
        <v>590.37369827999999</v>
      </c>
      <c r="E714" s="84">
        <v>121.89949808999999</v>
      </c>
      <c r="F714" s="84">
        <v>121.89949808999999</v>
      </c>
    </row>
    <row r="715" spans="1:6" ht="12.75" customHeight="1" x14ac:dyDescent="0.2">
      <c r="A715" s="83" t="s">
        <v>182</v>
      </c>
      <c r="B715" s="83">
        <v>11</v>
      </c>
      <c r="C715" s="84">
        <v>612.50941465000005</v>
      </c>
      <c r="D715" s="84">
        <v>596.79317960000003</v>
      </c>
      <c r="E715" s="84">
        <v>123.22498321</v>
      </c>
      <c r="F715" s="84">
        <v>123.22498321</v>
      </c>
    </row>
    <row r="716" spans="1:6" ht="12.75" customHeight="1" x14ac:dyDescent="0.2">
      <c r="A716" s="83" t="s">
        <v>182</v>
      </c>
      <c r="B716" s="83">
        <v>12</v>
      </c>
      <c r="C716" s="84">
        <v>598.38572006000004</v>
      </c>
      <c r="D716" s="84">
        <v>581.97849927000004</v>
      </c>
      <c r="E716" s="84">
        <v>120.16606967</v>
      </c>
      <c r="F716" s="84">
        <v>120.16606967</v>
      </c>
    </row>
    <row r="717" spans="1:6" ht="12.75" customHeight="1" x14ac:dyDescent="0.2">
      <c r="A717" s="83" t="s">
        <v>182</v>
      </c>
      <c r="B717" s="83">
        <v>13</v>
      </c>
      <c r="C717" s="84">
        <v>601.04579386</v>
      </c>
      <c r="D717" s="84">
        <v>579.39745862999996</v>
      </c>
      <c r="E717" s="84">
        <v>119.63314018</v>
      </c>
      <c r="F717" s="84">
        <v>119.63314018</v>
      </c>
    </row>
    <row r="718" spans="1:6" ht="12.75" customHeight="1" x14ac:dyDescent="0.2">
      <c r="A718" s="83" t="s">
        <v>182</v>
      </c>
      <c r="B718" s="83">
        <v>14</v>
      </c>
      <c r="C718" s="84">
        <v>600.50672683000005</v>
      </c>
      <c r="D718" s="84">
        <v>581.84553876999996</v>
      </c>
      <c r="E718" s="84">
        <v>120.13861618</v>
      </c>
      <c r="F718" s="84">
        <v>120.13861618</v>
      </c>
    </row>
    <row r="719" spans="1:6" ht="12.75" customHeight="1" x14ac:dyDescent="0.2">
      <c r="A719" s="83" t="s">
        <v>182</v>
      </c>
      <c r="B719" s="83">
        <v>15</v>
      </c>
      <c r="C719" s="84">
        <v>609.49178209000002</v>
      </c>
      <c r="D719" s="84">
        <v>593.23957946999997</v>
      </c>
      <c r="E719" s="84">
        <v>122.49124105</v>
      </c>
      <c r="F719" s="84">
        <v>122.49124105</v>
      </c>
    </row>
    <row r="720" spans="1:6" ht="12.75" customHeight="1" x14ac:dyDescent="0.2">
      <c r="A720" s="83" t="s">
        <v>182</v>
      </c>
      <c r="B720" s="83">
        <v>16</v>
      </c>
      <c r="C720" s="84">
        <v>615.59118180999997</v>
      </c>
      <c r="D720" s="84">
        <v>599.82778983000003</v>
      </c>
      <c r="E720" s="84">
        <v>123.85156508999999</v>
      </c>
      <c r="F720" s="84">
        <v>123.85156508999999</v>
      </c>
    </row>
    <row r="721" spans="1:6" ht="12.75" customHeight="1" x14ac:dyDescent="0.2">
      <c r="A721" s="83" t="s">
        <v>182</v>
      </c>
      <c r="B721" s="83">
        <v>17</v>
      </c>
      <c r="C721" s="84">
        <v>578.78534429000001</v>
      </c>
      <c r="D721" s="84">
        <v>558.24987050000004</v>
      </c>
      <c r="E721" s="84">
        <v>115.2666171</v>
      </c>
      <c r="F721" s="84">
        <v>115.2666171</v>
      </c>
    </row>
    <row r="722" spans="1:6" ht="12.75" customHeight="1" x14ac:dyDescent="0.2">
      <c r="A722" s="83" t="s">
        <v>182</v>
      </c>
      <c r="B722" s="83">
        <v>18</v>
      </c>
      <c r="C722" s="84">
        <v>540.70949818999998</v>
      </c>
      <c r="D722" s="84">
        <v>523.86003382000001</v>
      </c>
      <c r="E722" s="84">
        <v>108.1658539</v>
      </c>
      <c r="F722" s="84">
        <v>108.1658539</v>
      </c>
    </row>
    <row r="723" spans="1:6" ht="12.75" customHeight="1" x14ac:dyDescent="0.2">
      <c r="A723" s="83" t="s">
        <v>182</v>
      </c>
      <c r="B723" s="83">
        <v>19</v>
      </c>
      <c r="C723" s="84">
        <v>555.51761213999998</v>
      </c>
      <c r="D723" s="84">
        <v>540.52596327000003</v>
      </c>
      <c r="E723" s="84">
        <v>111.60701064</v>
      </c>
      <c r="F723" s="84">
        <v>111.60701064</v>
      </c>
    </row>
    <row r="724" spans="1:6" ht="12.75" customHeight="1" x14ac:dyDescent="0.2">
      <c r="A724" s="83" t="s">
        <v>182</v>
      </c>
      <c r="B724" s="83">
        <v>20</v>
      </c>
      <c r="C724" s="84">
        <v>588.48008297000001</v>
      </c>
      <c r="D724" s="84">
        <v>572.90735613000004</v>
      </c>
      <c r="E724" s="84">
        <v>118.2930733</v>
      </c>
      <c r="F724" s="84">
        <v>118.2930733</v>
      </c>
    </row>
    <row r="725" spans="1:6" ht="12.75" customHeight="1" x14ac:dyDescent="0.2">
      <c r="A725" s="83" t="s">
        <v>182</v>
      </c>
      <c r="B725" s="83">
        <v>21</v>
      </c>
      <c r="C725" s="84">
        <v>599.40135277000002</v>
      </c>
      <c r="D725" s="84">
        <v>584.39440860000002</v>
      </c>
      <c r="E725" s="84">
        <v>120.6649031</v>
      </c>
      <c r="F725" s="84">
        <v>120.6649031</v>
      </c>
    </row>
    <row r="726" spans="1:6" ht="12.75" customHeight="1" x14ac:dyDescent="0.2">
      <c r="A726" s="83" t="s">
        <v>182</v>
      </c>
      <c r="B726" s="83">
        <v>22</v>
      </c>
      <c r="C726" s="84">
        <v>591.20075436000002</v>
      </c>
      <c r="D726" s="84">
        <v>576.07752272000005</v>
      </c>
      <c r="E726" s="84">
        <v>118.94764465999999</v>
      </c>
      <c r="F726" s="84">
        <v>118.94764465999999</v>
      </c>
    </row>
    <row r="727" spans="1:6" ht="12.75" customHeight="1" x14ac:dyDescent="0.2">
      <c r="A727" s="83" t="s">
        <v>182</v>
      </c>
      <c r="B727" s="83">
        <v>23</v>
      </c>
      <c r="C727" s="84">
        <v>556.41234803999998</v>
      </c>
      <c r="D727" s="84">
        <v>541.44433504999995</v>
      </c>
      <c r="E727" s="84">
        <v>111.79663471000001</v>
      </c>
      <c r="F727" s="84">
        <v>111.79663471000001</v>
      </c>
    </row>
    <row r="728" spans="1:6" ht="12.75" customHeight="1" x14ac:dyDescent="0.2">
      <c r="A728" s="83" t="s">
        <v>182</v>
      </c>
      <c r="B728" s="83">
        <v>24</v>
      </c>
      <c r="C728" s="84">
        <v>551.59272332</v>
      </c>
      <c r="D728" s="84">
        <v>536.13082254999995</v>
      </c>
      <c r="E728" s="84">
        <v>110.69950841000001</v>
      </c>
      <c r="F728" s="84">
        <v>110.69950841000001</v>
      </c>
    </row>
    <row r="729" spans="1:6" ht="12.75" customHeight="1" x14ac:dyDescent="0.2">
      <c r="A729" s="83" t="s">
        <v>183</v>
      </c>
      <c r="B729" s="83">
        <v>1</v>
      </c>
      <c r="C729" s="84">
        <v>607.75414908000005</v>
      </c>
      <c r="D729" s="84">
        <v>588.76158701999998</v>
      </c>
      <c r="E729" s="84">
        <v>121.56663172</v>
      </c>
      <c r="F729" s="84">
        <v>121.56663172</v>
      </c>
    </row>
    <row r="730" spans="1:6" ht="12.75" customHeight="1" x14ac:dyDescent="0.2">
      <c r="A730" s="83" t="s">
        <v>183</v>
      </c>
      <c r="B730" s="83">
        <v>2</v>
      </c>
      <c r="C730" s="84">
        <v>639.81528796999999</v>
      </c>
      <c r="D730" s="84">
        <v>621.96580363999999</v>
      </c>
      <c r="E730" s="84">
        <v>128.42258982000001</v>
      </c>
      <c r="F730" s="84">
        <v>128.42258982000001</v>
      </c>
    </row>
    <row r="731" spans="1:6" ht="12.75" customHeight="1" x14ac:dyDescent="0.2">
      <c r="A731" s="83" t="s">
        <v>183</v>
      </c>
      <c r="B731" s="83">
        <v>3</v>
      </c>
      <c r="C731" s="84">
        <v>651.48783657000001</v>
      </c>
      <c r="D731" s="84">
        <v>637.42483541000001</v>
      </c>
      <c r="E731" s="84">
        <v>131.61454810000001</v>
      </c>
      <c r="F731" s="84">
        <v>131.61454810000001</v>
      </c>
    </row>
    <row r="732" spans="1:6" ht="12.75" customHeight="1" x14ac:dyDescent="0.2">
      <c r="A732" s="83" t="s">
        <v>183</v>
      </c>
      <c r="B732" s="83">
        <v>4</v>
      </c>
      <c r="C732" s="84">
        <v>669.56871518000003</v>
      </c>
      <c r="D732" s="84">
        <v>651.24955791000002</v>
      </c>
      <c r="E732" s="84">
        <v>134.46905659000001</v>
      </c>
      <c r="F732" s="84">
        <v>134.46905659000001</v>
      </c>
    </row>
    <row r="733" spans="1:6" ht="12.75" customHeight="1" x14ac:dyDescent="0.2">
      <c r="A733" s="83" t="s">
        <v>183</v>
      </c>
      <c r="B733" s="83">
        <v>5</v>
      </c>
      <c r="C733" s="84">
        <v>655.30586098000003</v>
      </c>
      <c r="D733" s="84">
        <v>644.11452652000003</v>
      </c>
      <c r="E733" s="84">
        <v>132.99582573999999</v>
      </c>
      <c r="F733" s="84">
        <v>132.99582573999999</v>
      </c>
    </row>
    <row r="734" spans="1:6" ht="12.75" customHeight="1" x14ac:dyDescent="0.2">
      <c r="A734" s="83" t="s">
        <v>183</v>
      </c>
      <c r="B734" s="83">
        <v>6</v>
      </c>
      <c r="C734" s="84">
        <v>645.28525366999997</v>
      </c>
      <c r="D734" s="84">
        <v>628.95507092000003</v>
      </c>
      <c r="E734" s="84">
        <v>129.86572351000001</v>
      </c>
      <c r="F734" s="84">
        <v>129.86572351000001</v>
      </c>
    </row>
    <row r="735" spans="1:6" ht="12.75" customHeight="1" x14ac:dyDescent="0.2">
      <c r="A735" s="83" t="s">
        <v>183</v>
      </c>
      <c r="B735" s="83">
        <v>7</v>
      </c>
      <c r="C735" s="84">
        <v>591.89364984999997</v>
      </c>
      <c r="D735" s="84">
        <v>576.22789318000002</v>
      </c>
      <c r="E735" s="84">
        <v>118.97869294</v>
      </c>
      <c r="F735" s="84">
        <v>118.97869294</v>
      </c>
    </row>
    <row r="736" spans="1:6" ht="12.75" customHeight="1" x14ac:dyDescent="0.2">
      <c r="A736" s="83" t="s">
        <v>183</v>
      </c>
      <c r="B736" s="83">
        <v>8</v>
      </c>
      <c r="C736" s="84">
        <v>581.12084679999998</v>
      </c>
      <c r="D736" s="84">
        <v>563.95736940999996</v>
      </c>
      <c r="E736" s="84">
        <v>116.44509313</v>
      </c>
      <c r="F736" s="84">
        <v>116.44509313</v>
      </c>
    </row>
    <row r="737" spans="1:6" ht="12.75" customHeight="1" x14ac:dyDescent="0.2">
      <c r="A737" s="83" t="s">
        <v>183</v>
      </c>
      <c r="B737" s="83">
        <v>9</v>
      </c>
      <c r="C737" s="84">
        <v>595.30932084000005</v>
      </c>
      <c r="D737" s="84">
        <v>579.68958362000001</v>
      </c>
      <c r="E737" s="84">
        <v>119.69345772</v>
      </c>
      <c r="F737" s="84">
        <v>119.69345772</v>
      </c>
    </row>
    <row r="738" spans="1:6" ht="12.75" customHeight="1" x14ac:dyDescent="0.2">
      <c r="A738" s="83" t="s">
        <v>183</v>
      </c>
      <c r="B738" s="83">
        <v>10</v>
      </c>
      <c r="C738" s="84">
        <v>599.82738588999996</v>
      </c>
      <c r="D738" s="84">
        <v>583.67339951999998</v>
      </c>
      <c r="E738" s="84">
        <v>120.5160302</v>
      </c>
      <c r="F738" s="84">
        <v>120.5160302</v>
      </c>
    </row>
    <row r="739" spans="1:6" ht="12.75" customHeight="1" x14ac:dyDescent="0.2">
      <c r="A739" s="83" t="s">
        <v>183</v>
      </c>
      <c r="B739" s="83">
        <v>11</v>
      </c>
      <c r="C739" s="84">
        <v>593.93236422999996</v>
      </c>
      <c r="D739" s="84">
        <v>578.45125698000004</v>
      </c>
      <c r="E739" s="84">
        <v>119.43776984</v>
      </c>
      <c r="F739" s="84">
        <v>119.43776984</v>
      </c>
    </row>
    <row r="740" spans="1:6" ht="12.75" customHeight="1" x14ac:dyDescent="0.2">
      <c r="A740" s="83" t="s">
        <v>183</v>
      </c>
      <c r="B740" s="83">
        <v>12</v>
      </c>
      <c r="C740" s="84">
        <v>568.76711798999997</v>
      </c>
      <c r="D740" s="84">
        <v>553.43857357000002</v>
      </c>
      <c r="E740" s="84">
        <v>114.27318754</v>
      </c>
      <c r="F740" s="84">
        <v>114.27318754</v>
      </c>
    </row>
    <row r="741" spans="1:6" ht="12.75" customHeight="1" x14ac:dyDescent="0.2">
      <c r="A741" s="83" t="s">
        <v>183</v>
      </c>
      <c r="B741" s="83">
        <v>13</v>
      </c>
      <c r="C741" s="84">
        <v>562.42818926999996</v>
      </c>
      <c r="D741" s="84">
        <v>544.09072673000003</v>
      </c>
      <c r="E741" s="84">
        <v>112.34305779</v>
      </c>
      <c r="F741" s="84">
        <v>112.34305779</v>
      </c>
    </row>
    <row r="742" spans="1:6" ht="12.75" customHeight="1" x14ac:dyDescent="0.2">
      <c r="A742" s="83" t="s">
        <v>183</v>
      </c>
      <c r="B742" s="83">
        <v>14</v>
      </c>
      <c r="C742" s="84">
        <v>539.97129137000002</v>
      </c>
      <c r="D742" s="84">
        <v>525.15947272999995</v>
      </c>
      <c r="E742" s="84">
        <v>108.43416014</v>
      </c>
      <c r="F742" s="84">
        <v>108.43416014</v>
      </c>
    </row>
    <row r="743" spans="1:6" ht="12.75" customHeight="1" x14ac:dyDescent="0.2">
      <c r="A743" s="83" t="s">
        <v>183</v>
      </c>
      <c r="B743" s="83">
        <v>15</v>
      </c>
      <c r="C743" s="84">
        <v>546.61509566999996</v>
      </c>
      <c r="D743" s="84">
        <v>532.03380242000003</v>
      </c>
      <c r="E743" s="84">
        <v>109.85356169000001</v>
      </c>
      <c r="F743" s="84">
        <v>109.85356169000001</v>
      </c>
    </row>
    <row r="744" spans="1:6" ht="12.75" customHeight="1" x14ac:dyDescent="0.2">
      <c r="A744" s="83" t="s">
        <v>183</v>
      </c>
      <c r="B744" s="83">
        <v>16</v>
      </c>
      <c r="C744" s="84">
        <v>552.22176933000003</v>
      </c>
      <c r="D744" s="84">
        <v>537.57659146000003</v>
      </c>
      <c r="E744" s="84">
        <v>110.99802867</v>
      </c>
      <c r="F744" s="84">
        <v>110.99802867</v>
      </c>
    </row>
    <row r="745" spans="1:6" ht="12.75" customHeight="1" x14ac:dyDescent="0.2">
      <c r="A745" s="83" t="s">
        <v>183</v>
      </c>
      <c r="B745" s="83">
        <v>17</v>
      </c>
      <c r="C745" s="84">
        <v>520.59648697</v>
      </c>
      <c r="D745" s="84">
        <v>504.10134317000001</v>
      </c>
      <c r="E745" s="84">
        <v>104.08610834</v>
      </c>
      <c r="F745" s="84">
        <v>104.08610834</v>
      </c>
    </row>
    <row r="746" spans="1:6" ht="12.75" customHeight="1" x14ac:dyDescent="0.2">
      <c r="A746" s="83" t="s">
        <v>183</v>
      </c>
      <c r="B746" s="83">
        <v>18</v>
      </c>
      <c r="C746" s="84">
        <v>525.53770901999997</v>
      </c>
      <c r="D746" s="84">
        <v>510.33995162999997</v>
      </c>
      <c r="E746" s="84">
        <v>105.37424709</v>
      </c>
      <c r="F746" s="84">
        <v>105.37424709</v>
      </c>
    </row>
    <row r="747" spans="1:6" ht="12.75" customHeight="1" x14ac:dyDescent="0.2">
      <c r="A747" s="83" t="s">
        <v>183</v>
      </c>
      <c r="B747" s="83">
        <v>19</v>
      </c>
      <c r="C747" s="84">
        <v>539.85259880000001</v>
      </c>
      <c r="D747" s="84">
        <v>524.23776913999995</v>
      </c>
      <c r="E747" s="84">
        <v>108.24384813</v>
      </c>
      <c r="F747" s="84">
        <v>108.24384813</v>
      </c>
    </row>
    <row r="748" spans="1:6" ht="12.75" customHeight="1" x14ac:dyDescent="0.2">
      <c r="A748" s="83" t="s">
        <v>183</v>
      </c>
      <c r="B748" s="83">
        <v>20</v>
      </c>
      <c r="C748" s="84">
        <v>569.86609934000001</v>
      </c>
      <c r="D748" s="84">
        <v>552.76404806999994</v>
      </c>
      <c r="E748" s="84">
        <v>114.13391249999999</v>
      </c>
      <c r="F748" s="84">
        <v>114.13391249999999</v>
      </c>
    </row>
    <row r="749" spans="1:6" ht="12.75" customHeight="1" x14ac:dyDescent="0.2">
      <c r="A749" s="83" t="s">
        <v>183</v>
      </c>
      <c r="B749" s="83">
        <v>21</v>
      </c>
      <c r="C749" s="84">
        <v>575.02698683000006</v>
      </c>
      <c r="D749" s="84">
        <v>557.82520930999999</v>
      </c>
      <c r="E749" s="84">
        <v>115.17893368</v>
      </c>
      <c r="F749" s="84">
        <v>115.17893368</v>
      </c>
    </row>
    <row r="750" spans="1:6" ht="12.75" customHeight="1" x14ac:dyDescent="0.2">
      <c r="A750" s="83" t="s">
        <v>183</v>
      </c>
      <c r="B750" s="83">
        <v>22</v>
      </c>
      <c r="C750" s="84">
        <v>566.88670774000002</v>
      </c>
      <c r="D750" s="84">
        <v>550.80329079000001</v>
      </c>
      <c r="E750" s="84">
        <v>113.72905821000001</v>
      </c>
      <c r="F750" s="84">
        <v>113.72905821000001</v>
      </c>
    </row>
    <row r="751" spans="1:6" ht="12.75" customHeight="1" x14ac:dyDescent="0.2">
      <c r="A751" s="83" t="s">
        <v>183</v>
      </c>
      <c r="B751" s="83">
        <v>23</v>
      </c>
      <c r="C751" s="84">
        <v>536.64517587</v>
      </c>
      <c r="D751" s="84">
        <v>521.18798641000001</v>
      </c>
      <c r="E751" s="84">
        <v>107.61413345</v>
      </c>
      <c r="F751" s="84">
        <v>107.61413345</v>
      </c>
    </row>
    <row r="752" spans="1:6" ht="12.75" customHeight="1" x14ac:dyDescent="0.2">
      <c r="A752" s="83" t="s">
        <v>183</v>
      </c>
      <c r="B752" s="83">
        <v>24</v>
      </c>
      <c r="C752" s="84">
        <v>513.880044</v>
      </c>
      <c r="D752" s="84">
        <v>498.73201303000002</v>
      </c>
      <c r="E752" s="84">
        <v>102.97745690000001</v>
      </c>
      <c r="F752" s="84">
        <v>102.97745690000001</v>
      </c>
    </row>
    <row r="753"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mc:AlternateContent xmlns:mc="http://schemas.openxmlformats.org/markup-compatibility/2006">
      <mc:Choice Requires="x14">
        <oleObject progId="Equation.3" shapeId="1178"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32"/>
      </mc:Fallback>
    </mc:AlternateContent>
    <mc:AlternateContent xmlns:mc="http://schemas.openxmlformats.org/markup-compatibility/2006">
      <mc:Choice Requires="x14">
        <oleObject progId="Equation.3" shapeId="1179"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33"/>
      </mc:Fallback>
    </mc:AlternateContent>
    <mc:AlternateContent xmlns:mc="http://schemas.openxmlformats.org/markup-compatibility/2006">
      <mc:Choice Requires="x14">
        <oleObject progId="Equation.3" shapeId="1180"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34"/>
      </mc:Fallback>
    </mc:AlternateContent>
    <mc:AlternateContent xmlns:mc="http://schemas.openxmlformats.org/markup-compatibility/2006">
      <mc:Choice Requires="x14">
        <oleObject progId="Equation.3" shapeId="1181"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35"/>
      </mc:Fallback>
    </mc:AlternateContent>
    <mc:AlternateContent xmlns:mc="http://schemas.openxmlformats.org/markup-compatibility/2006">
      <mc:Choice Requires="x14">
        <oleObject progId="Equation.3" shapeId="1182"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36"/>
      </mc:Fallback>
    </mc:AlternateContent>
    <mc:AlternateContent xmlns:mc="http://schemas.openxmlformats.org/markup-compatibility/2006">
      <mc:Choice Requires="x14">
        <oleObject progId="Equation.3" shapeId="1183" r:id="rId37">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37"/>
      </mc:Fallback>
    </mc:AlternateContent>
    <mc:AlternateContent xmlns:mc="http://schemas.openxmlformats.org/markup-compatibility/2006">
      <mc:Choice Requires="x14">
        <oleObject progId="Equation.3" shapeId="1184" r:id="rId38">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38"/>
      </mc:Fallback>
    </mc:AlternateContent>
    <mc:AlternateContent xmlns:mc="http://schemas.openxmlformats.org/markup-compatibility/2006">
      <mc:Choice Requires="x14">
        <oleObject progId="Equation.3" shapeId="1185" r:id="rId39">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39"/>
      </mc:Fallback>
    </mc:AlternateContent>
    <mc:AlternateContent xmlns:mc="http://schemas.openxmlformats.org/markup-compatibility/2006">
      <mc:Choice Requires="x14">
        <oleObject progId="Equation.3" shapeId="1186" r:id="rId4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40"/>
      </mc:Fallback>
    </mc:AlternateContent>
    <mc:AlternateContent xmlns:mc="http://schemas.openxmlformats.org/markup-compatibility/2006">
      <mc:Choice Requires="x14">
        <oleObject progId="Equation.3" shapeId="1187" r:id="rId41">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41"/>
      </mc:Fallback>
    </mc:AlternateContent>
    <mc:AlternateContent xmlns:mc="http://schemas.openxmlformats.org/markup-compatibility/2006">
      <mc:Choice Requires="x14">
        <oleObject progId="Equation.3" shapeId="1188" r:id="rId42">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42"/>
      </mc:Fallback>
    </mc:AlternateContent>
    <mc:AlternateContent xmlns:mc="http://schemas.openxmlformats.org/markup-compatibility/2006">
      <mc:Choice Requires="x14">
        <oleObject progId="Equation.3" shapeId="1189" r:id="rId43">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43"/>
      </mc:Fallback>
    </mc:AlternateContent>
    <mc:AlternateContent xmlns:mc="http://schemas.openxmlformats.org/markup-compatibility/2006">
      <mc:Choice Requires="x14">
        <oleObject progId="Equation.3" shapeId="1190" r:id="rId44">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44"/>
      </mc:Fallback>
    </mc:AlternateContent>
    <mc:AlternateContent xmlns:mc="http://schemas.openxmlformats.org/markup-compatibility/2006">
      <mc:Choice Requires="x14">
        <oleObject progId="Equation.3" shapeId="1191" r:id="rId45">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2019-10-23T12:29:13Z</dcterms:modified>
</cp:coreProperties>
</file>