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9 Сен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<sst xmlns="http://schemas.openxmlformats.org/spreadsheetml/2006/main" count="1028" uniqueCount="185">
  <si>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</si>
  <si>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</si>
  <si>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</si>
  <si>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</si>
  <si>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</si>
  <si>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</si>
  <si>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</si>
  <si>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</si>
  <si>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</si>
  <si>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</si>
  <si>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</si>
  <si>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</si>
  <si>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</si>
  <si>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</si>
  <si>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</si>
  <si>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</si>
  <si>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</si>
  <si>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</si>
  <si>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</si>
  <si>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</si>
  <si>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</si>
  <si>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</si>
  <si>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</si>
  <si>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</si>
  <si>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</si>
  <si>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</si>
  <si>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</si>
  <si>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</si>
  <si>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</si>
  <si>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</si>
  <si>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</si>
  <si>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</si>
  <si>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</si>
  <si>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</si>
  <si>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</si>
  <si>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</si>
  <si>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</si>
  <si>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</si>
  <si>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</si>
  <si>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</si>
  <si>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</si>
  <si>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</si>
  <si>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</si>
  <si>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</si>
  <si>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</si>
  <si>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</si>
  <si>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</si>
  <si>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</si>
  <si>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</si>
  <si>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</si>
  <si>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</si>
  <si>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</si>
  <si>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</si>
  <si>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</si>
  <si>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</si>
  <si>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</si>
  <si>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</si>
  <si>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</si>
  <si>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</si>
  <si>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</si>
  <si>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</si>
  <si>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</si>
  <si>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</si>
  <si>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</si>
  <si>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</si>
  <si>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</si>
  <si>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</si>
  <si>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</si>
  <si>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</si>
  <si>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</si>
  <si>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</si>
  <si>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</si>
  <si>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</si>
  <si>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</si>
  <si>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</si>
  <si>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</si>
  <si>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</si>
  <si>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</si>
  <si>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</si>
  <si>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</si>
  <si>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</si>
  <si>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</si>
  <si>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</si>
  <si>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</si>
  <si>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</si>
  <si>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</si>
  <si>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</si>
  <si>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</si>
  <si>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</si>
  <si>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</si>
  <si>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</si>
  <si>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</si>
  <si>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</si>
  <si>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</si>
  <si>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</si>
  <si>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</si>
  <si>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</si>
  <si>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</si>
  <si>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</si>
  <si>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</si>
  <si>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</si>
  <si>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</si>
  <si>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</si>
  <si>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</si>
  <si>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</si>
  <si>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</si>
  <si>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</si>
  <si>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</si>
  <si>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</si>
  <si>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</si>
  <si>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</si>
  <si>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</si>
  <si>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</si>
  <si>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</si>
  <si>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</si>
  <si>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</si>
  <si>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</si>
  <si>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</si>
  <si>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</si>
  <si>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</si>
  <si>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</si>
  <si>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</si>
  <si>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</si>
  <si>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</si>
  <si>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</si>
  <si>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</si>
  <si>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</si>
  <si>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</si>
  <si>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</si>
  <si>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</si>
  <si>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</si>
  <si>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</si>
  <si>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</si>
  <si>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</si>
  <si>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</si>
  <si>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</si>
  <si>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</si>
  <si>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</si>
  <si>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</si>
  <si>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</si>
  <si>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</si>
  <si>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</si>
  <si>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</si>
  <si>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</si>
  <si>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</si>
  <si>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</si>
  <si>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</si>
  <si>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</si>
  <si>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</si>
  <si>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</si>
  <si>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</si>
  <si>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t>
  </si>
  <si>
    <t>1560,97</t>
  </si>
  <si>
    <t>Действующие тарифы, утвержденные соответствующими регулирующими органами на отчетный период</t>
  </si>
  <si>
    <t>сентябрь 2020 года</t>
  </si>
  <si>
    <t>01.09.2020</t>
  </si>
  <si>
    <t>02.09.2020</t>
  </si>
  <si>
    <t>03.09.2020</t>
  </si>
  <si>
    <t>04.09.2020</t>
  </si>
  <si>
    <t>05.09.2020</t>
  </si>
  <si>
    <t>06.09.2020</t>
  </si>
  <si>
    <t>07.09.2020</t>
  </si>
  <si>
    <t>08.09.2020</t>
  </si>
  <si>
    <t>09.09.2020</t>
  </si>
  <si>
    <t>10.09.2020</t>
  </si>
  <si>
    <t>11.09.2020</t>
  </si>
  <si>
    <t>12.09.2020</t>
  </si>
  <si>
    <t>13.09.2020</t>
  </si>
  <si>
    <t>14.09.2020</t>
  </si>
  <si>
    <t>15.09.2020</t>
  </si>
  <si>
    <t>16.09.2020</t>
  </si>
  <si>
    <t>17.09.2020</t>
  </si>
  <si>
    <t>18.09.2020</t>
  </si>
  <si>
    <t>19.09.2020</t>
  </si>
  <si>
    <t>20.09.2020</t>
  </si>
  <si>
    <t>21.09.2020</t>
  </si>
  <si>
    <t>22.09.2020</t>
  </si>
  <si>
    <t>23.09.2020</t>
  </si>
  <si>
    <t>24.09.2020</t>
  </si>
  <si>
    <t>25.09.2020</t>
  </si>
  <si>
    <t>26.09.2020</t>
  </si>
  <si>
    <t>27.09.2020</t>
  </si>
  <si>
    <t>28.09.2020</t>
  </si>
  <si>
    <t>29.09.2020</t>
  </si>
  <si>
    <t>30.09.2020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</si>
</sst>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18"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4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76" name="Object 252" hidden="1">
              <a:extLst>
                <a:ext uri="{63B3BB69-23CF-44E3-9099-C40C66FF867C}">
                  <a14:compatExt spid="_x0000_s12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77" name="Object 253" hidden="1">
              <a:extLst>
                <a:ext uri="{63B3BB69-23CF-44E3-9099-C40C66FF867C}">
                  <a14:compatExt spid="_x0000_s12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78" name="Object 254" hidden="1">
              <a:extLst>
                <a:ext uri="{63B3BB69-23CF-44E3-9099-C40C66FF867C}">
                  <a14:compatExt spid="_x0000_s12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79" name="Object 255" hidden="1">
              <a:extLst>
                <a:ext uri="{63B3BB69-23CF-44E3-9099-C40C66FF867C}">
                  <a14:compatExt spid="_x0000_s12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4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4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5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5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80" name="Object 256" hidden="1">
              <a:extLst>
                <a:ext uri="{63B3BB69-23CF-44E3-9099-C40C66FF867C}">
                  <a14:compatExt spid="_x0000_s12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81" name="Object 257" hidden="1">
              <a:extLst>
                <a:ext uri="{63B3BB69-23CF-44E3-9099-C40C66FF867C}">
                  <a14:compatExt spid="_x0000_s12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82" name="Object 258" hidden="1">
              <a:extLst>
                <a:ext uri="{63B3BB69-23CF-44E3-9099-C40C66FF867C}">
                  <a14:compatExt spid="_x0000_s12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83" name="Object 259" hidden="1">
              <a:extLst>
                <a:ext uri="{63B3BB69-23CF-44E3-9099-C40C66FF867C}">
                  <a14:compatExt spid="_x0000_s12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84" name="Object 260" hidden="1">
              <a:extLst>
                <a:ext uri="{63B3BB69-23CF-44E3-9099-C40C66FF867C}">
                  <a14:compatExt spid="_x0000_s12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85" name="Object 261" hidden="1">
              <a:extLst>
                <a:ext uri="{63B3BB69-23CF-44E3-9099-C40C66FF867C}">
                  <a14:compatExt spid="_x0000_s12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86" name="Object 262" hidden="1">
              <a:extLst>
                <a:ext uri="{63B3BB69-23CF-44E3-9099-C40C66FF867C}">
                  <a14:compatExt spid="_x0000_s12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87" name="Object 263" hidden="1">
              <a:extLst>
                <a:ext uri="{63B3BB69-23CF-44E3-9099-C40C66FF867C}">
                  <a14:compatExt spid="_x0000_s12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88" name="Object 264" hidden="1">
              <a:extLst>
                <a:ext uri="{63B3BB69-23CF-44E3-9099-C40C66FF867C}">
                  <a14:compatExt spid="_x0000_s12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89" name="Object 265" hidden="1">
              <a:extLst>
                <a:ext uri="{63B3BB69-23CF-44E3-9099-C40C66FF867C}">
                  <a14:compatExt spid="_x0000_s12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151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44</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43</v>
      </c>
      <c r="B7" s="112"/>
      <c r="C7" s="4">
        <f>$F$12+'СЕТ СН'!F5+СВЦЭМ!$D$10+'СЕТ СН'!F11-'СЕТ СН'!F$18</f>
        <v>1800.8297312800003</v>
      </c>
      <c r="D7" s="4">
        <f>$F$12+'СЕТ СН'!G5+СВЦЭМ!$D$10+'СЕТ СН'!G11-'СЕТ СН'!G$18</f>
        <v>2673.8997312799997</v>
      </c>
      <c r="E7" s="4">
        <f>$F$12+'СЕТ СН'!H5+СВЦЭМ!$D$10+'СЕТ СН'!H11-'СЕТ СН'!H$18</f>
        <v>2778.3997312799997</v>
      </c>
      <c r="F7" s="4">
        <f>$F$12+'СЕТ СН'!I5+СВЦЭМ!$D$10+'СЕТ СН'!I11-'СЕТ СН'!I$18</f>
        <v>2999.4497312799999</v>
      </c>
      <c r="G7" s="5"/>
    </row>
    <row r="8" spans="1:8" x14ac:dyDescent="0.25">
      <c r="F8" s="8"/>
    </row>
    <row r="9" spans="1:8" ht="45.75" customHeight="1" x14ac:dyDescent="0.25">
      <c r="A9" s="118" t="s">
        <v>45</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46</v>
      </c>
      <c r="C12" s="106"/>
      <c r="D12" s="106"/>
      <c r="E12" s="13" t="s">
        <v>22</v>
      </c>
      <c r="F12" s="11">
        <f>ROUND(F13+F14*F15,8)+F34</f>
        <v>702.52104724000003</v>
      </c>
      <c r="H12" s="2" t="s">
        <v>41</v>
      </c>
    </row>
    <row r="13" spans="1:8" ht="31.5" x14ac:dyDescent="0.25">
      <c r="A13" s="12">
        <v>2</v>
      </c>
      <c r="B13" s="106" t="s">
        <v>47</v>
      </c>
      <c r="C13" s="106"/>
      <c r="D13" s="106"/>
      <c r="E13" s="13" t="s">
        <v>22</v>
      </c>
      <c r="F13" s="11">
        <f>СВЦЭМ!$D$11</f>
        <v>702.52104724000003</v>
      </c>
    </row>
    <row r="14" spans="1:8" ht="36" customHeight="1" x14ac:dyDescent="0.25">
      <c r="A14" s="12">
        <v>3</v>
      </c>
      <c r="B14" s="106" t="s">
        <v>48</v>
      </c>
      <c r="C14" s="106"/>
      <c r="D14" s="106"/>
      <c r="E14" s="13" t="s">
        <v>23</v>
      </c>
      <c r="F14" s="11">
        <f>СВЦЭМ!$D$12</f>
        <v>520261.86677631579</v>
      </c>
    </row>
    <row r="15" spans="1:8" ht="30.75" customHeight="1" x14ac:dyDescent="0.25">
      <c r="A15" s="12">
        <v>4</v>
      </c>
      <c r="B15" s="106" t="s">
        <v>49</v>
      </c>
      <c r="C15" s="106" t="s">
        <v>24</v>
      </c>
      <c r="D15" s="106" t="s">
        <v>24</v>
      </c>
      <c r="E15" s="14" t="s">
        <v>50</v>
      </c>
      <c r="F15" s="15">
        <f>ROUND(IF(F25-(F26+F33)&lt;=0,0,MAX(0,(F16-(F17+F24))/(F25-(F26+F33)))),11)</f>
        <v>0</v>
      </c>
    </row>
    <row r="16" spans="1:8" ht="36" customHeight="1" x14ac:dyDescent="0.25">
      <c r="A16" s="12">
        <v>5</v>
      </c>
      <c r="B16" s="106" t="s">
        <v>51</v>
      </c>
      <c r="C16" s="106" t="s">
        <v>25</v>
      </c>
      <c r="D16" s="106" t="s">
        <v>6</v>
      </c>
      <c r="E16" s="13" t="s">
        <v>6</v>
      </c>
      <c r="F16" s="16">
        <f>СВЦЭМ!$D$21</f>
        <v>1.216</v>
      </c>
    </row>
    <row r="17" spans="1:6" ht="33" customHeight="1" x14ac:dyDescent="0.25">
      <c r="A17" s="12">
        <v>6</v>
      </c>
      <c r="B17" s="106" t="s">
        <v>52</v>
      </c>
      <c r="C17" s="106" t="s">
        <v>25</v>
      </c>
      <c r="D17" s="106" t="s">
        <v>6</v>
      </c>
      <c r="E17" s="13" t="s">
        <v>6</v>
      </c>
      <c r="F17" s="16">
        <f>SUM(F19:F23)</f>
        <v>1.216</v>
      </c>
    </row>
    <row r="18" spans="1:6" ht="13.5" customHeight="1" x14ac:dyDescent="0.25">
      <c r="A18" s="12"/>
      <c r="B18" s="107" t="s">
        <v>53</v>
      </c>
      <c r="C18" s="108"/>
      <c r="D18" s="108"/>
      <c r="E18" s="108"/>
      <c r="F18" s="109"/>
    </row>
    <row r="19" spans="1:6" x14ac:dyDescent="0.25">
      <c r="A19" s="12">
        <v>6.1</v>
      </c>
      <c r="B19" s="106" t="s">
        <v>54</v>
      </c>
      <c r="C19" s="106"/>
      <c r="D19" s="106"/>
      <c r="E19" s="13" t="s">
        <v>6</v>
      </c>
      <c r="F19" s="16">
        <v>0</v>
      </c>
    </row>
    <row r="20" spans="1:6" x14ac:dyDescent="0.25">
      <c r="A20" s="12">
        <v>6.2</v>
      </c>
      <c r="B20" s="106" t="s">
        <v>55</v>
      </c>
      <c r="C20" s="106"/>
      <c r="D20" s="106"/>
      <c r="E20" s="13" t="s">
        <v>6</v>
      </c>
      <c r="F20" s="16">
        <v>0</v>
      </c>
    </row>
    <row r="21" spans="1:6" x14ac:dyDescent="0.25">
      <c r="A21" s="12">
        <v>6.3</v>
      </c>
      <c r="B21" s="106" t="s">
        <v>56</v>
      </c>
      <c r="C21" s="106"/>
      <c r="D21" s="106"/>
      <c r="E21" s="13" t="s">
        <v>6</v>
      </c>
      <c r="F21" s="16">
        <v>0</v>
      </c>
    </row>
    <row r="22" spans="1:6" x14ac:dyDescent="0.25">
      <c r="A22" s="12">
        <v>6.4</v>
      </c>
      <c r="B22" s="106" t="s">
        <v>57</v>
      </c>
      <c r="C22" s="106"/>
      <c r="D22" s="106"/>
      <c r="E22" s="13" t="s">
        <v>6</v>
      </c>
      <c r="F22" s="16">
        <v>0</v>
      </c>
    </row>
    <row r="23" spans="1:6" x14ac:dyDescent="0.25">
      <c r="A23" s="12">
        <v>6.5</v>
      </c>
      <c r="B23" s="106" t="s">
        <v>58</v>
      </c>
      <c r="C23" s="106"/>
      <c r="D23" s="106"/>
      <c r="E23" s="13" t="s">
        <v>6</v>
      </c>
      <c r="F23" s="16">
        <f>F16</f>
        <v>1.216</v>
      </c>
    </row>
    <row r="24" spans="1:6" ht="31.5" customHeight="1" x14ac:dyDescent="0.25">
      <c r="A24" s="12">
        <v>7</v>
      </c>
      <c r="B24" s="106" t="s">
        <v>26</v>
      </c>
      <c r="C24" s="106" t="s">
        <v>25</v>
      </c>
      <c r="D24" s="106" t="s">
        <v>6</v>
      </c>
      <c r="E24" s="13" t="s">
        <v>6</v>
      </c>
      <c r="F24" s="16">
        <v>0</v>
      </c>
    </row>
    <row r="25" spans="1:6" ht="30" customHeight="1" x14ac:dyDescent="0.25">
      <c r="A25" s="12">
        <v>8</v>
      </c>
      <c r="B25" s="106" t="s">
        <v>59</v>
      </c>
      <c r="C25" s="106" t="s">
        <v>27</v>
      </c>
      <c r="D25" s="106" t="s">
        <v>28</v>
      </c>
      <c r="E25" s="13" t="s">
        <v>60</v>
      </c>
      <c r="F25" s="16">
        <f>СВЦЭМ!$D$20</f>
        <v>830.87900000000002</v>
      </c>
    </row>
    <row r="26" spans="1:6" ht="30.75" customHeight="1" x14ac:dyDescent="0.25">
      <c r="A26" s="12">
        <v>9</v>
      </c>
      <c r="B26" s="106" t="s">
        <v>61</v>
      </c>
      <c r="C26" s="106" t="s">
        <v>27</v>
      </c>
      <c r="D26" s="106" t="s">
        <v>28</v>
      </c>
      <c r="E26" s="13" t="s">
        <v>60</v>
      </c>
      <c r="F26" s="16">
        <f>SUM(F28:F32)</f>
        <v>830.87900000000002</v>
      </c>
    </row>
    <row r="27" spans="1:6" x14ac:dyDescent="0.25">
      <c r="A27" s="12"/>
      <c r="B27" s="107" t="s">
        <v>53</v>
      </c>
      <c r="C27" s="108"/>
      <c r="D27" s="108"/>
      <c r="E27" s="108"/>
      <c r="F27" s="109"/>
    </row>
    <row r="28" spans="1:6" x14ac:dyDescent="0.25">
      <c r="A28" s="12">
        <v>9.1</v>
      </c>
      <c r="B28" s="106" t="s">
        <v>54</v>
      </c>
      <c r="C28" s="106"/>
      <c r="D28" s="106"/>
      <c r="E28" s="13" t="s">
        <v>60</v>
      </c>
      <c r="F28" s="16">
        <v>0</v>
      </c>
    </row>
    <row r="29" spans="1:6" x14ac:dyDescent="0.25">
      <c r="A29" s="12">
        <v>9.1999999999999993</v>
      </c>
      <c r="B29" s="106" t="s">
        <v>55</v>
      </c>
      <c r="C29" s="106"/>
      <c r="D29" s="106"/>
      <c r="E29" s="13" t="s">
        <v>60</v>
      </c>
      <c r="F29" s="86">
        <v>0</v>
      </c>
    </row>
    <row r="30" spans="1:6" x14ac:dyDescent="0.25">
      <c r="A30" s="12">
        <v>9.3000000000000007</v>
      </c>
      <c r="B30" s="106" t="s">
        <v>56</v>
      </c>
      <c r="C30" s="106"/>
      <c r="D30" s="106"/>
      <c r="E30" s="13" t="s">
        <v>60</v>
      </c>
      <c r="F30" s="16">
        <v>0</v>
      </c>
    </row>
    <row r="31" spans="1:6" x14ac:dyDescent="0.25">
      <c r="A31" s="12">
        <v>9.4</v>
      </c>
      <c r="B31" s="106" t="s">
        <v>57</v>
      </c>
      <c r="C31" s="106"/>
      <c r="D31" s="106"/>
      <c r="E31" s="13" t="s">
        <v>60</v>
      </c>
      <c r="F31" s="16">
        <v>0</v>
      </c>
    </row>
    <row r="32" spans="1:6" x14ac:dyDescent="0.25">
      <c r="A32" s="12">
        <v>9.5</v>
      </c>
      <c r="B32" s="106" t="s">
        <v>58</v>
      </c>
      <c r="C32" s="106"/>
      <c r="D32" s="106"/>
      <c r="E32" s="13" t="s">
        <v>60</v>
      </c>
      <c r="F32" s="86">
        <f>F25</f>
        <v>830.87900000000002</v>
      </c>
    </row>
    <row r="33" spans="1:6" ht="34.5" customHeight="1" x14ac:dyDescent="0.25">
      <c r="A33" s="12">
        <v>10</v>
      </c>
      <c r="B33" s="106" t="s">
        <v>62</v>
      </c>
      <c r="C33" s="106" t="s">
        <v>27</v>
      </c>
      <c r="D33" s="106" t="s">
        <v>28</v>
      </c>
      <c r="E33" s="13" t="s">
        <v>60</v>
      </c>
      <c r="F33" s="16">
        <v>0</v>
      </c>
    </row>
    <row r="34" spans="1:6" ht="42" customHeight="1" x14ac:dyDescent="0.25">
      <c r="A34" s="12">
        <v>11</v>
      </c>
      <c r="B34" s="106" t="s">
        <v>63</v>
      </c>
      <c r="C34" s="106"/>
      <c r="D34" s="106" t="s">
        <v>22</v>
      </c>
      <c r="E34" s="17" t="s">
        <v>22</v>
      </c>
      <c r="F34" s="11">
        <v>0</v>
      </c>
    </row>
    <row r="36" spans="1:6" ht="15.75" customHeight="1" x14ac:dyDescent="0.25">
      <c r="A36" s="119" t="s">
        <v>64</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ig94im2LwNNPMLpkOKBY7eO3R5GztivAiFA4c6w8KXJgsfkTe8encj5VSC6ZwjFqJsWjMT6ZAQ+rTunbwZrODQ==" saltValue="tskHfJZvM+R4GovTO90rg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65</v>
      </c>
      <c r="B6" s="23"/>
    </row>
    <row r="7" spans="1:6" x14ac:dyDescent="0.25">
      <c r="A7" s="123" t="s">
        <v>66</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1906.0215288500001</v>
      </c>
      <c r="C9" s="4">
        <f>СВЦЭМ!$D$14+'СЕТ СН'!G5+СВЦЭМ!$D$10+'СЕТ СН'!G11-'СЕТ СН'!G$19</f>
        <v>2779.09152885</v>
      </c>
      <c r="D9" s="4">
        <f>СВЦЭМ!$D$14+'СЕТ СН'!H5+СВЦЭМ!$D$10+'СЕТ СН'!H11-'СЕТ СН'!H$19</f>
        <v>2883.59152885</v>
      </c>
      <c r="E9" s="4">
        <f>СВЦЭМ!$D$14+'СЕТ СН'!I5+СВЦЭМ!$D$10+'СЕТ СН'!I11-'СЕТ СН'!I$19</f>
        <v>3104.6415288500002</v>
      </c>
    </row>
    <row r="10" spans="1:6" x14ac:dyDescent="0.25">
      <c r="A10" s="26" t="s">
        <v>35</v>
      </c>
      <c r="B10" s="4">
        <f>СВЦЭМ!$D$15+'СЕТ СН'!F5+СВЦЭМ!$D$10+'СЕТ СН'!F11-'СЕТ СН'!F$19</f>
        <v>2508.3331320500001</v>
      </c>
      <c r="C10" s="4">
        <f>СВЦЭМ!$D$15+'СЕТ СН'!G5+СВЦЭМ!$D$10+'СЕТ СН'!G11-'СЕТ СН'!G$19</f>
        <v>3381.4031320499998</v>
      </c>
      <c r="D10" s="4">
        <f>СВЦЭМ!$D$15+'СЕТ СН'!H5+СВЦЭМ!$D$10+'СЕТ СН'!H11-'СЕТ СН'!H$19</f>
        <v>3485.9031320499998</v>
      </c>
      <c r="E10" s="4">
        <f>СВЦЭМ!$D$15+'СЕТ СН'!I5+СВЦЭМ!$D$10+'СЕТ СН'!I11-'СЕТ СН'!I$19</f>
        <v>3706.95313205</v>
      </c>
    </row>
    <row r="11" spans="1:6" x14ac:dyDescent="0.25">
      <c r="A11" s="26" t="s">
        <v>36</v>
      </c>
      <c r="B11" s="4">
        <f>СВЦЭМ!$D$16+'СЕТ СН'!F5+СВЦЭМ!$D$10+'СЕТ СН'!F11-'СЕТ СН'!F$19</f>
        <v>3623.1275780699998</v>
      </c>
      <c r="C11" s="4">
        <f>СВЦЭМ!$D$16+'СЕТ СН'!G5+СВЦЭМ!$D$10+'СЕТ СН'!G11-'СЕТ СН'!G$19</f>
        <v>4496.1975780700004</v>
      </c>
      <c r="D11" s="4">
        <f>СВЦЭМ!$D$16+'СЕТ СН'!H5+СВЦЭМ!$D$10+'СЕТ СН'!H11-'СЕТ СН'!H$19</f>
        <v>4600.6975780700004</v>
      </c>
      <c r="E11" s="4">
        <f>СВЦЭМ!$D$16+'СЕТ СН'!I5+СВЦЭМ!$D$10+'СЕТ СН'!I11-'СЕТ СН'!I$19</f>
        <v>4821.7475780699997</v>
      </c>
    </row>
    <row r="12" spans="1:6" x14ac:dyDescent="0.25">
      <c r="A12" s="122"/>
      <c r="B12" s="122"/>
      <c r="C12" s="122"/>
      <c r="D12" s="122"/>
      <c r="E12" s="122"/>
    </row>
    <row r="13" spans="1:6" x14ac:dyDescent="0.25">
      <c r="A13" s="27" t="s">
        <v>67</v>
      </c>
      <c r="B13" s="23"/>
    </row>
    <row r="14" spans="1:6" x14ac:dyDescent="0.25">
      <c r="A14" s="123" t="s">
        <v>66</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1906.0215288500001</v>
      </c>
      <c r="C16" s="28">
        <f>СВЦЭМ!$D$14+'СЕТ СН'!G5+СВЦЭМ!$D$10+'СЕТ СН'!G11-'СЕТ СН'!G$19</f>
        <v>2779.09152885</v>
      </c>
      <c r="D16" s="28">
        <f>СВЦЭМ!$D$14+'СЕТ СН'!H5+СВЦЭМ!$D$10+'СЕТ СН'!H11-'СЕТ СН'!H$19</f>
        <v>2883.59152885</v>
      </c>
      <c r="E16" s="28">
        <f>СВЦЭМ!$D$14+'СЕТ СН'!I5+СВЦЭМ!$D$10+'СЕТ СН'!I11-'СЕТ СН'!I$19</f>
        <v>3104.6415288500002</v>
      </c>
    </row>
    <row r="17" spans="1:5" x14ac:dyDescent="0.25">
      <c r="A17" s="26" t="s">
        <v>37</v>
      </c>
      <c r="B17" s="28">
        <f>СВЦЭМ!$D$17+'СЕТ СН'!F5+СВЦЭМ!$D$10+'СЕТ СН'!F11-'СЕТ СН'!F$19</f>
        <v>2909.4361447599999</v>
      </c>
      <c r="C17" s="28">
        <f>СВЦЭМ!$D$17+'СЕТ СН'!G5+СВЦЭМ!$D$10+'СЕТ СН'!G11-'СЕТ СН'!G$19</f>
        <v>3782.5061447600001</v>
      </c>
      <c r="D17" s="28">
        <f>СВЦЭМ!$D$17+'СЕТ СН'!H5+СВЦЭМ!$D$10+'СЕТ СН'!H11-'СЕТ СН'!H$19</f>
        <v>3887.0061447600001</v>
      </c>
      <c r="E17" s="28">
        <f>СВЦЭМ!$D$17+'СЕТ СН'!I5+СВЦЭМ!$D$10+'СЕТ СН'!I11-'СЕТ СН'!I$19</f>
        <v>4108.0561447600003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СН'!$F$12+СВЦЭМ!$D$10+'СЕТ СН'!$F$5-'СЕТ СН'!$F$20</f>
        <v>1919.3116403900001</v>
      </c>
      <c r="C12" s="36">
        <f>SUMIFS(СВЦЭМ!$C$33:$C$776,СВЦЭМ!$A$33:$A$776,$A12,СВЦЭМ!$B$33:$B$776,C$11)+'СЕТ СН'!$F$12+СВЦЭМ!$D$10+'СЕТ СН'!$F$5-'СЕТ СН'!$F$20</f>
        <v>1975.9280726700001</v>
      </c>
      <c r="D12" s="36">
        <f>SUMIFS(СВЦЭМ!$C$33:$C$776,СВЦЭМ!$A$33:$A$776,$A12,СВЦЭМ!$B$33:$B$776,D$11)+'СЕТ СН'!$F$12+СВЦЭМ!$D$10+'СЕТ СН'!$F$5-'СЕТ СН'!$F$20</f>
        <v>1996.15984484</v>
      </c>
      <c r="E12" s="36">
        <f>SUMIFS(СВЦЭМ!$C$33:$C$776,СВЦЭМ!$A$33:$A$776,$A12,СВЦЭМ!$B$33:$B$776,E$11)+'СЕТ СН'!$F$12+СВЦЭМ!$D$10+'СЕТ СН'!$F$5-'СЕТ СН'!$F$20</f>
        <v>2012.94872794</v>
      </c>
      <c r="F12" s="36">
        <f>SUMIFS(СВЦЭМ!$C$33:$C$776,СВЦЭМ!$A$33:$A$776,$A12,СВЦЭМ!$B$33:$B$776,F$11)+'СЕТ СН'!$F$12+СВЦЭМ!$D$10+'СЕТ СН'!$F$5-'СЕТ СН'!$F$20</f>
        <v>2024.1388054000001</v>
      </c>
      <c r="G12" s="36">
        <f>SUMIFS(СВЦЭМ!$C$33:$C$776,СВЦЭМ!$A$33:$A$776,$A12,СВЦЭМ!$B$33:$B$776,G$11)+'СЕТ СН'!$F$12+СВЦЭМ!$D$10+'СЕТ СН'!$F$5-'СЕТ СН'!$F$20</f>
        <v>2026.88031185</v>
      </c>
      <c r="H12" s="36">
        <f>SUMIFS(СВЦЭМ!$C$33:$C$776,СВЦЭМ!$A$33:$A$776,$A12,СВЦЭМ!$B$33:$B$776,H$11)+'СЕТ СН'!$F$12+СВЦЭМ!$D$10+'СЕТ СН'!$F$5-'СЕТ СН'!$F$20</f>
        <v>2005.1382741400002</v>
      </c>
      <c r="I12" s="36">
        <f>SUMIFS(СВЦЭМ!$C$33:$C$776,СВЦЭМ!$A$33:$A$776,$A12,СВЦЭМ!$B$33:$B$776,I$11)+'СЕТ СН'!$F$12+СВЦЭМ!$D$10+'СЕТ СН'!$F$5-'СЕТ СН'!$F$20</f>
        <v>1964.5373882000001</v>
      </c>
      <c r="J12" s="36">
        <f>SUMIFS(СВЦЭМ!$C$33:$C$776,СВЦЭМ!$A$33:$A$776,$A12,СВЦЭМ!$B$33:$B$776,J$11)+'СЕТ СН'!$F$12+СВЦЭМ!$D$10+'СЕТ СН'!$F$5-'СЕТ СН'!$F$20</f>
        <v>1911.62723964</v>
      </c>
      <c r="K12" s="36">
        <f>SUMIFS(СВЦЭМ!$C$33:$C$776,СВЦЭМ!$A$33:$A$776,$A12,СВЦЭМ!$B$33:$B$776,K$11)+'СЕТ СН'!$F$12+СВЦЭМ!$D$10+'СЕТ СН'!$F$5-'СЕТ СН'!$F$20</f>
        <v>1888.1154912100001</v>
      </c>
      <c r="L12" s="36">
        <f>SUMIFS(СВЦЭМ!$C$33:$C$776,СВЦЭМ!$A$33:$A$776,$A12,СВЦЭМ!$B$33:$B$776,L$11)+'СЕТ СН'!$F$12+СВЦЭМ!$D$10+'СЕТ СН'!$F$5-'СЕТ СН'!$F$20</f>
        <v>1884.02872557</v>
      </c>
      <c r="M12" s="36">
        <f>SUMIFS(СВЦЭМ!$C$33:$C$776,СВЦЭМ!$A$33:$A$776,$A12,СВЦЭМ!$B$33:$B$776,M$11)+'СЕТ СН'!$F$12+СВЦЭМ!$D$10+'СЕТ СН'!$F$5-'СЕТ СН'!$F$20</f>
        <v>1887.9519979800002</v>
      </c>
      <c r="N12" s="36">
        <f>SUMIFS(СВЦЭМ!$C$33:$C$776,СВЦЭМ!$A$33:$A$776,$A12,СВЦЭМ!$B$33:$B$776,N$11)+'СЕТ СН'!$F$12+СВЦЭМ!$D$10+'СЕТ СН'!$F$5-'СЕТ СН'!$F$20</f>
        <v>1914.4318783400001</v>
      </c>
      <c r="O12" s="36">
        <f>SUMIFS(СВЦЭМ!$C$33:$C$776,СВЦЭМ!$A$33:$A$776,$A12,СВЦЭМ!$B$33:$B$776,O$11)+'СЕТ СН'!$F$12+СВЦЭМ!$D$10+'СЕТ СН'!$F$5-'СЕТ СН'!$F$20</f>
        <v>1909.5173845200002</v>
      </c>
      <c r="P12" s="36">
        <f>SUMIFS(СВЦЭМ!$C$33:$C$776,СВЦЭМ!$A$33:$A$776,$A12,СВЦЭМ!$B$33:$B$776,P$11)+'СЕТ СН'!$F$12+СВЦЭМ!$D$10+'СЕТ СН'!$F$5-'СЕТ СН'!$F$20</f>
        <v>1907.98170553</v>
      </c>
      <c r="Q12" s="36">
        <f>SUMIFS(СВЦЭМ!$C$33:$C$776,СВЦЭМ!$A$33:$A$776,$A12,СВЦЭМ!$B$33:$B$776,Q$11)+'СЕТ СН'!$F$12+СВЦЭМ!$D$10+'СЕТ СН'!$F$5-'СЕТ СН'!$F$20</f>
        <v>1912.0757570200001</v>
      </c>
      <c r="R12" s="36">
        <f>SUMIFS(СВЦЭМ!$C$33:$C$776,СВЦЭМ!$A$33:$A$776,$A12,СВЦЭМ!$B$33:$B$776,R$11)+'СЕТ СН'!$F$12+СВЦЭМ!$D$10+'СЕТ СН'!$F$5-'СЕТ СН'!$F$20</f>
        <v>1901.9597923700003</v>
      </c>
      <c r="S12" s="36">
        <f>SUMIFS(СВЦЭМ!$C$33:$C$776,СВЦЭМ!$A$33:$A$776,$A12,СВЦЭМ!$B$33:$B$776,S$11)+'СЕТ СН'!$F$12+СВЦЭМ!$D$10+'СЕТ СН'!$F$5-'СЕТ СН'!$F$20</f>
        <v>1905.4795711800002</v>
      </c>
      <c r="T12" s="36">
        <f>SUMIFS(СВЦЭМ!$C$33:$C$776,СВЦЭМ!$A$33:$A$776,$A12,СВЦЭМ!$B$33:$B$776,T$11)+'СЕТ СН'!$F$12+СВЦЭМ!$D$10+'СЕТ СН'!$F$5-'СЕТ СН'!$F$20</f>
        <v>1901.25623718</v>
      </c>
      <c r="U12" s="36">
        <f>SUMIFS(СВЦЭМ!$C$33:$C$776,СВЦЭМ!$A$33:$A$776,$A12,СВЦЭМ!$B$33:$B$776,U$11)+'СЕТ СН'!$F$12+СВЦЭМ!$D$10+'СЕТ СН'!$F$5-'СЕТ СН'!$F$20</f>
        <v>1901.2890541199999</v>
      </c>
      <c r="V12" s="36">
        <f>SUMIFS(СВЦЭМ!$C$33:$C$776,СВЦЭМ!$A$33:$A$776,$A12,СВЦЭМ!$B$33:$B$776,V$11)+'СЕТ СН'!$F$12+СВЦЭМ!$D$10+'СЕТ СН'!$F$5-'СЕТ СН'!$F$20</f>
        <v>1891.2899025500001</v>
      </c>
      <c r="W12" s="36">
        <f>SUMIFS(СВЦЭМ!$C$33:$C$776,СВЦЭМ!$A$33:$A$776,$A12,СВЦЭМ!$B$33:$B$776,W$11)+'СЕТ СН'!$F$12+СВЦЭМ!$D$10+'СЕТ СН'!$F$5-'СЕТ СН'!$F$20</f>
        <v>1880.6769560800001</v>
      </c>
      <c r="X12" s="36">
        <f>SUMIFS(СВЦЭМ!$C$33:$C$776,СВЦЭМ!$A$33:$A$776,$A12,СВЦЭМ!$B$33:$B$776,X$11)+'СЕТ СН'!$F$12+СВЦЭМ!$D$10+'СЕТ СН'!$F$5-'СЕТ СН'!$F$20</f>
        <v>1908.27932973</v>
      </c>
      <c r="Y12" s="36">
        <f>SUMIFS(СВЦЭМ!$C$33:$C$776,СВЦЭМ!$A$33:$A$776,$A12,СВЦЭМ!$B$33:$B$776,Y$11)+'СЕТ СН'!$F$12+СВЦЭМ!$D$10+'СЕТ СН'!$F$5-'СЕТ СН'!$F$20</f>
        <v>1967.9092928700002</v>
      </c>
      <c r="AA12" s="37"/>
    </row>
    <row r="13" spans="1:27" ht="15.75" x14ac:dyDescent="0.2">
      <c r="A13" s="35">
        <f>A12+1</f>
        <v>44076</v>
      </c>
      <c r="B13" s="36">
        <f>SUMIFS(СВЦЭМ!$C$33:$C$776,СВЦЭМ!$A$33:$A$776,$A13,СВЦЭМ!$B$33:$B$776,B$11)+'СЕТ СН'!$F$12+СВЦЭМ!$D$10+'СЕТ СН'!$F$5-'СЕТ СН'!$F$20</f>
        <v>1994.31819038</v>
      </c>
      <c r="C13" s="36">
        <f>SUMIFS(СВЦЭМ!$C$33:$C$776,СВЦЭМ!$A$33:$A$776,$A13,СВЦЭМ!$B$33:$B$776,C$11)+'СЕТ СН'!$F$12+СВЦЭМ!$D$10+'СЕТ СН'!$F$5-'СЕТ СН'!$F$20</f>
        <v>2053.14636354</v>
      </c>
      <c r="D13" s="36">
        <f>SUMIFS(СВЦЭМ!$C$33:$C$776,СВЦЭМ!$A$33:$A$776,$A13,СВЦЭМ!$B$33:$B$776,D$11)+'СЕТ СН'!$F$12+СВЦЭМ!$D$10+'СЕТ СН'!$F$5-'СЕТ СН'!$F$20</f>
        <v>2086.3678782300003</v>
      </c>
      <c r="E13" s="36">
        <f>SUMIFS(СВЦЭМ!$C$33:$C$776,СВЦЭМ!$A$33:$A$776,$A13,СВЦЭМ!$B$33:$B$776,E$11)+'СЕТ СН'!$F$12+СВЦЭМ!$D$10+'СЕТ СН'!$F$5-'СЕТ СН'!$F$20</f>
        <v>2115.56925882</v>
      </c>
      <c r="F13" s="36">
        <f>SUMIFS(СВЦЭМ!$C$33:$C$776,СВЦЭМ!$A$33:$A$776,$A13,СВЦЭМ!$B$33:$B$776,F$11)+'СЕТ СН'!$F$12+СВЦЭМ!$D$10+'СЕТ СН'!$F$5-'СЕТ СН'!$F$20</f>
        <v>2118.74345012</v>
      </c>
      <c r="G13" s="36">
        <f>SUMIFS(СВЦЭМ!$C$33:$C$776,СВЦЭМ!$A$33:$A$776,$A13,СВЦЭМ!$B$33:$B$776,G$11)+'СЕТ СН'!$F$12+СВЦЭМ!$D$10+'СЕТ СН'!$F$5-'СЕТ СН'!$F$20</f>
        <v>2092.08307195</v>
      </c>
      <c r="H13" s="36">
        <f>SUMIFS(СВЦЭМ!$C$33:$C$776,СВЦЭМ!$A$33:$A$776,$A13,СВЦЭМ!$B$33:$B$776,H$11)+'СЕТ СН'!$F$12+СВЦЭМ!$D$10+'СЕТ СН'!$F$5-'СЕТ СН'!$F$20</f>
        <v>2025.4624536000001</v>
      </c>
      <c r="I13" s="36">
        <f>SUMIFS(СВЦЭМ!$C$33:$C$776,СВЦЭМ!$A$33:$A$776,$A13,СВЦЭМ!$B$33:$B$776,I$11)+'СЕТ СН'!$F$12+СВЦЭМ!$D$10+'СЕТ СН'!$F$5-'СЕТ СН'!$F$20</f>
        <v>1961.95849959</v>
      </c>
      <c r="J13" s="36">
        <f>SUMIFS(СВЦЭМ!$C$33:$C$776,СВЦЭМ!$A$33:$A$776,$A13,СВЦЭМ!$B$33:$B$776,J$11)+'СЕТ СН'!$F$12+СВЦЭМ!$D$10+'СЕТ СН'!$F$5-'СЕТ СН'!$F$20</f>
        <v>1901.0937085800001</v>
      </c>
      <c r="K13" s="36">
        <f>SUMIFS(СВЦЭМ!$C$33:$C$776,СВЦЭМ!$A$33:$A$776,$A13,СВЦЭМ!$B$33:$B$776,K$11)+'СЕТ СН'!$F$12+СВЦЭМ!$D$10+'СЕТ СН'!$F$5-'СЕТ СН'!$F$20</f>
        <v>1898.63819913</v>
      </c>
      <c r="L13" s="36">
        <f>SUMIFS(СВЦЭМ!$C$33:$C$776,СВЦЭМ!$A$33:$A$776,$A13,СВЦЭМ!$B$33:$B$776,L$11)+'СЕТ СН'!$F$12+СВЦЭМ!$D$10+'СЕТ СН'!$F$5-'СЕТ СН'!$F$20</f>
        <v>1903.3943210100001</v>
      </c>
      <c r="M13" s="36">
        <f>SUMIFS(СВЦЭМ!$C$33:$C$776,СВЦЭМ!$A$33:$A$776,$A13,СВЦЭМ!$B$33:$B$776,M$11)+'СЕТ СН'!$F$12+СВЦЭМ!$D$10+'СЕТ СН'!$F$5-'СЕТ СН'!$F$20</f>
        <v>1903.6880784800001</v>
      </c>
      <c r="N13" s="36">
        <f>SUMIFS(СВЦЭМ!$C$33:$C$776,СВЦЭМ!$A$33:$A$776,$A13,СВЦЭМ!$B$33:$B$776,N$11)+'СЕТ СН'!$F$12+СВЦЭМ!$D$10+'СЕТ СН'!$F$5-'СЕТ СН'!$F$20</f>
        <v>1914.9825946000001</v>
      </c>
      <c r="O13" s="36">
        <f>SUMIFS(СВЦЭМ!$C$33:$C$776,СВЦЭМ!$A$33:$A$776,$A13,СВЦЭМ!$B$33:$B$776,O$11)+'СЕТ СН'!$F$12+СВЦЭМ!$D$10+'СЕТ СН'!$F$5-'СЕТ СН'!$F$20</f>
        <v>1920.4856708400002</v>
      </c>
      <c r="P13" s="36">
        <f>SUMIFS(СВЦЭМ!$C$33:$C$776,СВЦЭМ!$A$33:$A$776,$A13,СВЦЭМ!$B$33:$B$776,P$11)+'СЕТ СН'!$F$12+СВЦЭМ!$D$10+'СЕТ СН'!$F$5-'СЕТ СН'!$F$20</f>
        <v>1923.1900423100001</v>
      </c>
      <c r="Q13" s="36">
        <f>SUMIFS(СВЦЭМ!$C$33:$C$776,СВЦЭМ!$A$33:$A$776,$A13,СВЦЭМ!$B$33:$B$776,Q$11)+'СЕТ СН'!$F$12+СВЦЭМ!$D$10+'СЕТ СН'!$F$5-'СЕТ СН'!$F$20</f>
        <v>1922.1885129300001</v>
      </c>
      <c r="R13" s="36">
        <f>SUMIFS(СВЦЭМ!$C$33:$C$776,СВЦЭМ!$A$33:$A$776,$A13,СВЦЭМ!$B$33:$B$776,R$11)+'СЕТ СН'!$F$12+СВЦЭМ!$D$10+'СЕТ СН'!$F$5-'СЕТ СН'!$F$20</f>
        <v>1914.0047378100003</v>
      </c>
      <c r="S13" s="36">
        <f>SUMIFS(СВЦЭМ!$C$33:$C$776,СВЦЭМ!$A$33:$A$776,$A13,СВЦЭМ!$B$33:$B$776,S$11)+'СЕТ СН'!$F$12+СВЦЭМ!$D$10+'СЕТ СН'!$F$5-'СЕТ СН'!$F$20</f>
        <v>1915.0073969</v>
      </c>
      <c r="T13" s="36">
        <f>SUMIFS(СВЦЭМ!$C$33:$C$776,СВЦЭМ!$A$33:$A$776,$A13,СВЦЭМ!$B$33:$B$776,T$11)+'СЕТ СН'!$F$12+СВЦЭМ!$D$10+'СЕТ СН'!$F$5-'СЕТ СН'!$F$20</f>
        <v>1865.9750526500002</v>
      </c>
      <c r="U13" s="36">
        <f>SUMIFS(СВЦЭМ!$C$33:$C$776,СВЦЭМ!$A$33:$A$776,$A13,СВЦЭМ!$B$33:$B$776,U$11)+'СЕТ СН'!$F$12+СВЦЭМ!$D$10+'СЕТ СН'!$F$5-'СЕТ СН'!$F$20</f>
        <v>1848.79185719</v>
      </c>
      <c r="V13" s="36">
        <f>SUMIFS(СВЦЭМ!$C$33:$C$776,СВЦЭМ!$A$33:$A$776,$A13,СВЦЭМ!$B$33:$B$776,V$11)+'СЕТ СН'!$F$12+СВЦЭМ!$D$10+'СЕТ СН'!$F$5-'СЕТ СН'!$F$20</f>
        <v>1830.1575491200001</v>
      </c>
      <c r="W13" s="36">
        <f>SUMIFS(СВЦЭМ!$C$33:$C$776,СВЦЭМ!$A$33:$A$776,$A13,СВЦЭМ!$B$33:$B$776,W$11)+'СЕТ СН'!$F$12+СВЦЭМ!$D$10+'СЕТ СН'!$F$5-'СЕТ СН'!$F$20</f>
        <v>1837.0802095600002</v>
      </c>
      <c r="X13" s="36">
        <f>SUMIFS(СВЦЭМ!$C$33:$C$776,СВЦЭМ!$A$33:$A$776,$A13,СВЦЭМ!$B$33:$B$776,X$11)+'СЕТ СН'!$F$12+СВЦЭМ!$D$10+'СЕТ СН'!$F$5-'СЕТ СН'!$F$20</f>
        <v>1888.8687908500001</v>
      </c>
      <c r="Y13" s="36">
        <f>SUMIFS(СВЦЭМ!$C$33:$C$776,СВЦЭМ!$A$33:$A$776,$A13,СВЦЭМ!$B$33:$B$776,Y$11)+'СЕТ СН'!$F$12+СВЦЭМ!$D$10+'СЕТ СН'!$F$5-'СЕТ СН'!$F$20</f>
        <v>1920.1630933400002</v>
      </c>
    </row>
    <row r="14" spans="1:27" ht="15.75" x14ac:dyDescent="0.2">
      <c r="A14" s="35">
        <f t="shared" ref="A14:A42" si="0">A13+1</f>
        <v>44077</v>
      </c>
      <c r="B14" s="36">
        <f>SUMIFS(СВЦЭМ!$C$33:$C$776,СВЦЭМ!$A$33:$A$776,$A14,СВЦЭМ!$B$33:$B$776,B$11)+'СЕТ СН'!$F$12+СВЦЭМ!$D$10+'СЕТ СН'!$F$5-'СЕТ СН'!$F$20</f>
        <v>2023.65801564</v>
      </c>
      <c r="C14" s="36">
        <f>SUMIFS(СВЦЭМ!$C$33:$C$776,СВЦЭМ!$A$33:$A$776,$A14,СВЦЭМ!$B$33:$B$776,C$11)+'СЕТ СН'!$F$12+СВЦЭМ!$D$10+'СЕТ СН'!$F$5-'СЕТ СН'!$F$20</f>
        <v>2048.7944035700002</v>
      </c>
      <c r="D14" s="36">
        <f>SUMIFS(СВЦЭМ!$C$33:$C$776,СВЦЭМ!$A$33:$A$776,$A14,СВЦЭМ!$B$33:$B$776,D$11)+'СЕТ СН'!$F$12+СВЦЭМ!$D$10+'СЕТ СН'!$F$5-'СЕТ СН'!$F$20</f>
        <v>2031.73047593</v>
      </c>
      <c r="E14" s="36">
        <f>SUMIFS(СВЦЭМ!$C$33:$C$776,СВЦЭМ!$A$33:$A$776,$A14,СВЦЭМ!$B$33:$B$776,E$11)+'СЕТ СН'!$F$12+СВЦЭМ!$D$10+'СЕТ СН'!$F$5-'СЕТ СН'!$F$20</f>
        <v>2029.6187277500001</v>
      </c>
      <c r="F14" s="36">
        <f>SUMIFS(СВЦЭМ!$C$33:$C$776,СВЦЭМ!$A$33:$A$776,$A14,СВЦЭМ!$B$33:$B$776,F$11)+'СЕТ СН'!$F$12+СВЦЭМ!$D$10+'СЕТ СН'!$F$5-'СЕТ СН'!$F$20</f>
        <v>2032.0168708300002</v>
      </c>
      <c r="G14" s="36">
        <f>SUMIFS(СВЦЭМ!$C$33:$C$776,СВЦЭМ!$A$33:$A$776,$A14,СВЦЭМ!$B$33:$B$776,G$11)+'СЕТ СН'!$F$12+СВЦЭМ!$D$10+'СЕТ СН'!$F$5-'СЕТ СН'!$F$20</f>
        <v>2036.03142071</v>
      </c>
      <c r="H14" s="36">
        <f>SUMIFS(СВЦЭМ!$C$33:$C$776,СВЦЭМ!$A$33:$A$776,$A14,СВЦЭМ!$B$33:$B$776,H$11)+'СЕТ СН'!$F$12+СВЦЭМ!$D$10+'СЕТ СН'!$F$5-'СЕТ СН'!$F$20</f>
        <v>2016.6009391600001</v>
      </c>
      <c r="I14" s="36">
        <f>SUMIFS(СВЦЭМ!$C$33:$C$776,СВЦЭМ!$A$33:$A$776,$A14,СВЦЭМ!$B$33:$B$776,I$11)+'СЕТ СН'!$F$12+СВЦЭМ!$D$10+'СЕТ СН'!$F$5-'СЕТ СН'!$F$20</f>
        <v>1940.09194587</v>
      </c>
      <c r="J14" s="36">
        <f>SUMIFS(СВЦЭМ!$C$33:$C$776,СВЦЭМ!$A$33:$A$776,$A14,СВЦЭМ!$B$33:$B$776,J$11)+'СЕТ СН'!$F$12+СВЦЭМ!$D$10+'СЕТ СН'!$F$5-'СЕТ СН'!$F$20</f>
        <v>1933.13449399</v>
      </c>
      <c r="K14" s="36">
        <f>SUMIFS(СВЦЭМ!$C$33:$C$776,СВЦЭМ!$A$33:$A$776,$A14,СВЦЭМ!$B$33:$B$776,K$11)+'СЕТ СН'!$F$12+СВЦЭМ!$D$10+'СЕТ СН'!$F$5-'СЕТ СН'!$F$20</f>
        <v>1962.6203419200001</v>
      </c>
      <c r="L14" s="36">
        <f>SUMIFS(СВЦЭМ!$C$33:$C$776,СВЦЭМ!$A$33:$A$776,$A14,СВЦЭМ!$B$33:$B$776,L$11)+'СЕТ СН'!$F$12+СВЦЭМ!$D$10+'СЕТ СН'!$F$5-'СЕТ СН'!$F$20</f>
        <v>1956.2327473700002</v>
      </c>
      <c r="M14" s="36">
        <f>SUMIFS(СВЦЭМ!$C$33:$C$776,СВЦЭМ!$A$33:$A$776,$A14,СВЦЭМ!$B$33:$B$776,M$11)+'СЕТ СН'!$F$12+СВЦЭМ!$D$10+'СЕТ СН'!$F$5-'СЕТ СН'!$F$20</f>
        <v>1964.3584724700002</v>
      </c>
      <c r="N14" s="36">
        <f>SUMIFS(СВЦЭМ!$C$33:$C$776,СВЦЭМ!$A$33:$A$776,$A14,СВЦЭМ!$B$33:$B$776,N$11)+'СЕТ СН'!$F$12+СВЦЭМ!$D$10+'СЕТ СН'!$F$5-'СЕТ СН'!$F$20</f>
        <v>1973.90910257</v>
      </c>
      <c r="O14" s="36">
        <f>SUMIFS(СВЦЭМ!$C$33:$C$776,СВЦЭМ!$A$33:$A$776,$A14,СВЦЭМ!$B$33:$B$776,O$11)+'СЕТ СН'!$F$12+СВЦЭМ!$D$10+'СЕТ СН'!$F$5-'СЕТ СН'!$F$20</f>
        <v>1974.2880256100002</v>
      </c>
      <c r="P14" s="36">
        <f>SUMIFS(СВЦЭМ!$C$33:$C$776,СВЦЭМ!$A$33:$A$776,$A14,СВЦЭМ!$B$33:$B$776,P$11)+'СЕТ СН'!$F$12+СВЦЭМ!$D$10+'СЕТ СН'!$F$5-'СЕТ СН'!$F$20</f>
        <v>1976.6128054400001</v>
      </c>
      <c r="Q14" s="36">
        <f>SUMIFS(СВЦЭМ!$C$33:$C$776,СВЦЭМ!$A$33:$A$776,$A14,СВЦЭМ!$B$33:$B$776,Q$11)+'СЕТ СН'!$F$12+СВЦЭМ!$D$10+'СЕТ СН'!$F$5-'СЕТ СН'!$F$20</f>
        <v>1971.5763675200001</v>
      </c>
      <c r="R14" s="36">
        <f>SUMIFS(СВЦЭМ!$C$33:$C$776,СВЦЭМ!$A$33:$A$776,$A14,СВЦЭМ!$B$33:$B$776,R$11)+'СЕТ СН'!$F$12+СВЦЭМ!$D$10+'СЕТ СН'!$F$5-'СЕТ СН'!$F$20</f>
        <v>1965.7541962499999</v>
      </c>
      <c r="S14" s="36">
        <f>SUMIFS(СВЦЭМ!$C$33:$C$776,СВЦЭМ!$A$33:$A$776,$A14,СВЦЭМ!$B$33:$B$776,S$11)+'СЕТ СН'!$F$12+СВЦЭМ!$D$10+'СЕТ СН'!$F$5-'СЕТ СН'!$F$20</f>
        <v>1964.9351394700002</v>
      </c>
      <c r="T14" s="36">
        <f>SUMIFS(СВЦЭМ!$C$33:$C$776,СВЦЭМ!$A$33:$A$776,$A14,СВЦЭМ!$B$33:$B$776,T$11)+'СЕТ СН'!$F$12+СВЦЭМ!$D$10+'СЕТ СН'!$F$5-'СЕТ СН'!$F$20</f>
        <v>1925.2127447300002</v>
      </c>
      <c r="U14" s="36">
        <f>SUMIFS(СВЦЭМ!$C$33:$C$776,СВЦЭМ!$A$33:$A$776,$A14,СВЦЭМ!$B$33:$B$776,U$11)+'СЕТ СН'!$F$12+СВЦЭМ!$D$10+'СЕТ СН'!$F$5-'СЕТ СН'!$F$20</f>
        <v>1914.3666198400001</v>
      </c>
      <c r="V14" s="36">
        <f>SUMIFS(СВЦЭМ!$C$33:$C$776,СВЦЭМ!$A$33:$A$776,$A14,СВЦЭМ!$B$33:$B$776,V$11)+'СЕТ СН'!$F$12+СВЦЭМ!$D$10+'СЕТ СН'!$F$5-'СЕТ СН'!$F$20</f>
        <v>1917.1853511700001</v>
      </c>
      <c r="W14" s="36">
        <f>SUMIFS(СВЦЭМ!$C$33:$C$776,СВЦЭМ!$A$33:$A$776,$A14,СВЦЭМ!$B$33:$B$776,W$11)+'СЕТ СН'!$F$12+СВЦЭМ!$D$10+'СЕТ СН'!$F$5-'СЕТ СН'!$F$20</f>
        <v>1907.6016369700001</v>
      </c>
      <c r="X14" s="36">
        <f>SUMIFS(СВЦЭМ!$C$33:$C$776,СВЦЭМ!$A$33:$A$776,$A14,СВЦЭМ!$B$33:$B$776,X$11)+'СЕТ СН'!$F$12+СВЦЭМ!$D$10+'СЕТ СН'!$F$5-'СЕТ СН'!$F$20</f>
        <v>1968.9569375000001</v>
      </c>
      <c r="Y14" s="36">
        <f>SUMIFS(СВЦЭМ!$C$33:$C$776,СВЦЭМ!$A$33:$A$776,$A14,СВЦЭМ!$B$33:$B$776,Y$11)+'СЕТ СН'!$F$12+СВЦЭМ!$D$10+'СЕТ СН'!$F$5-'СЕТ СН'!$F$20</f>
        <v>1971.5717215</v>
      </c>
    </row>
    <row r="15" spans="1:27" ht="15.75" x14ac:dyDescent="0.2">
      <c r="A15" s="35">
        <f t="shared" si="0"/>
        <v>44078</v>
      </c>
      <c r="B15" s="36">
        <f>SUMIFS(СВЦЭМ!$C$33:$C$776,СВЦЭМ!$A$33:$A$776,$A15,СВЦЭМ!$B$33:$B$776,B$11)+'СЕТ СН'!$F$12+СВЦЭМ!$D$10+'СЕТ СН'!$F$5-'СЕТ СН'!$F$20</f>
        <v>2052.0038245599999</v>
      </c>
      <c r="C15" s="36">
        <f>SUMIFS(СВЦЭМ!$C$33:$C$776,СВЦЭМ!$A$33:$A$776,$A15,СВЦЭМ!$B$33:$B$776,C$11)+'СЕТ СН'!$F$12+СВЦЭМ!$D$10+'СЕТ СН'!$F$5-'СЕТ СН'!$F$20</f>
        <v>2051.4038030800002</v>
      </c>
      <c r="D15" s="36">
        <f>SUMIFS(СВЦЭМ!$C$33:$C$776,СВЦЭМ!$A$33:$A$776,$A15,СВЦЭМ!$B$33:$B$776,D$11)+'СЕТ СН'!$F$12+СВЦЭМ!$D$10+'СЕТ СН'!$F$5-'СЕТ СН'!$F$20</f>
        <v>2035.31229717</v>
      </c>
      <c r="E15" s="36">
        <f>SUMIFS(СВЦЭМ!$C$33:$C$776,СВЦЭМ!$A$33:$A$776,$A15,СВЦЭМ!$B$33:$B$776,E$11)+'СЕТ СН'!$F$12+СВЦЭМ!$D$10+'СЕТ СН'!$F$5-'СЕТ СН'!$F$20</f>
        <v>2029.82296223</v>
      </c>
      <c r="F15" s="36">
        <f>SUMIFS(СВЦЭМ!$C$33:$C$776,СВЦЭМ!$A$33:$A$776,$A15,СВЦЭМ!$B$33:$B$776,F$11)+'СЕТ СН'!$F$12+СВЦЭМ!$D$10+'СЕТ СН'!$F$5-'СЕТ СН'!$F$20</f>
        <v>2030.03979583</v>
      </c>
      <c r="G15" s="36">
        <f>SUMIFS(СВЦЭМ!$C$33:$C$776,СВЦЭМ!$A$33:$A$776,$A15,СВЦЭМ!$B$33:$B$776,G$11)+'СЕТ СН'!$F$12+СВЦЭМ!$D$10+'СЕТ СН'!$F$5-'СЕТ СН'!$F$20</f>
        <v>2025.8128203700003</v>
      </c>
      <c r="H15" s="36">
        <f>SUMIFS(СВЦЭМ!$C$33:$C$776,СВЦЭМ!$A$33:$A$776,$A15,СВЦЭМ!$B$33:$B$776,H$11)+'СЕТ СН'!$F$12+СВЦЭМ!$D$10+'СЕТ СН'!$F$5-'СЕТ СН'!$F$20</f>
        <v>2017.9615648600002</v>
      </c>
      <c r="I15" s="36">
        <f>SUMIFS(СВЦЭМ!$C$33:$C$776,СВЦЭМ!$A$33:$A$776,$A15,СВЦЭМ!$B$33:$B$776,I$11)+'СЕТ СН'!$F$12+СВЦЭМ!$D$10+'СЕТ СН'!$F$5-'СЕТ СН'!$F$20</f>
        <v>1976.5422875900001</v>
      </c>
      <c r="J15" s="36">
        <f>SUMIFS(СВЦЭМ!$C$33:$C$776,СВЦЭМ!$A$33:$A$776,$A15,СВЦЭМ!$B$33:$B$776,J$11)+'СЕТ СН'!$F$12+СВЦЭМ!$D$10+'СЕТ СН'!$F$5-'СЕТ СН'!$F$20</f>
        <v>1967.3399152500001</v>
      </c>
      <c r="K15" s="36">
        <f>SUMIFS(СВЦЭМ!$C$33:$C$776,СВЦЭМ!$A$33:$A$776,$A15,СВЦЭМ!$B$33:$B$776,K$11)+'СЕТ СН'!$F$12+СВЦЭМ!$D$10+'СЕТ СН'!$F$5-'СЕТ СН'!$F$20</f>
        <v>1925.4240878800001</v>
      </c>
      <c r="L15" s="36">
        <f>SUMIFS(СВЦЭМ!$C$33:$C$776,СВЦЭМ!$A$33:$A$776,$A15,СВЦЭМ!$B$33:$B$776,L$11)+'СЕТ СН'!$F$12+СВЦЭМ!$D$10+'СЕТ СН'!$F$5-'СЕТ СН'!$F$20</f>
        <v>1918.99996607</v>
      </c>
      <c r="M15" s="36">
        <f>SUMIFS(СВЦЭМ!$C$33:$C$776,СВЦЭМ!$A$33:$A$776,$A15,СВЦЭМ!$B$33:$B$776,M$11)+'СЕТ СН'!$F$12+СВЦЭМ!$D$10+'СЕТ СН'!$F$5-'СЕТ СН'!$F$20</f>
        <v>1913.7395531100001</v>
      </c>
      <c r="N15" s="36">
        <f>SUMIFS(СВЦЭМ!$C$33:$C$776,СВЦЭМ!$A$33:$A$776,$A15,СВЦЭМ!$B$33:$B$776,N$11)+'СЕТ СН'!$F$12+СВЦЭМ!$D$10+'СЕТ СН'!$F$5-'СЕТ СН'!$F$20</f>
        <v>1934.7273966400003</v>
      </c>
      <c r="O15" s="36">
        <f>SUMIFS(СВЦЭМ!$C$33:$C$776,СВЦЭМ!$A$33:$A$776,$A15,СВЦЭМ!$B$33:$B$776,O$11)+'СЕТ СН'!$F$12+СВЦЭМ!$D$10+'СЕТ СН'!$F$5-'СЕТ СН'!$F$20</f>
        <v>1958.73249498</v>
      </c>
      <c r="P15" s="36">
        <f>SUMIFS(СВЦЭМ!$C$33:$C$776,СВЦЭМ!$A$33:$A$776,$A15,СВЦЭМ!$B$33:$B$776,P$11)+'СЕТ СН'!$F$12+СВЦЭМ!$D$10+'СЕТ СН'!$F$5-'СЕТ СН'!$F$20</f>
        <v>1959.6559277300003</v>
      </c>
      <c r="Q15" s="36">
        <f>SUMIFS(СВЦЭМ!$C$33:$C$776,СВЦЭМ!$A$33:$A$776,$A15,СВЦЭМ!$B$33:$B$776,Q$11)+'СЕТ СН'!$F$12+СВЦЭМ!$D$10+'СЕТ СН'!$F$5-'СЕТ СН'!$F$20</f>
        <v>1943.5538923200002</v>
      </c>
      <c r="R15" s="36">
        <f>SUMIFS(СВЦЭМ!$C$33:$C$776,СВЦЭМ!$A$33:$A$776,$A15,СВЦЭМ!$B$33:$B$776,R$11)+'СЕТ СН'!$F$12+СВЦЭМ!$D$10+'СЕТ СН'!$F$5-'СЕТ СН'!$F$20</f>
        <v>1955.53583759</v>
      </c>
      <c r="S15" s="36">
        <f>SUMIFS(СВЦЭМ!$C$33:$C$776,СВЦЭМ!$A$33:$A$776,$A15,СВЦЭМ!$B$33:$B$776,S$11)+'СЕТ СН'!$F$12+СВЦЭМ!$D$10+'СЕТ СН'!$F$5-'СЕТ СН'!$F$20</f>
        <v>1970.77472618</v>
      </c>
      <c r="T15" s="36">
        <f>SUMIFS(СВЦЭМ!$C$33:$C$776,СВЦЭМ!$A$33:$A$776,$A15,СВЦЭМ!$B$33:$B$776,T$11)+'СЕТ СН'!$F$12+СВЦЭМ!$D$10+'СЕТ СН'!$F$5-'СЕТ СН'!$F$20</f>
        <v>1959.3441580400001</v>
      </c>
      <c r="U15" s="36">
        <f>SUMIFS(СВЦЭМ!$C$33:$C$776,СВЦЭМ!$A$33:$A$776,$A15,СВЦЭМ!$B$33:$B$776,U$11)+'СЕТ СН'!$F$12+СВЦЭМ!$D$10+'СЕТ СН'!$F$5-'СЕТ СН'!$F$20</f>
        <v>1935.9064031500002</v>
      </c>
      <c r="V15" s="36">
        <f>SUMIFS(СВЦЭМ!$C$33:$C$776,СВЦЭМ!$A$33:$A$776,$A15,СВЦЭМ!$B$33:$B$776,V$11)+'СЕТ СН'!$F$12+СВЦЭМ!$D$10+'СЕТ СН'!$F$5-'СЕТ СН'!$F$20</f>
        <v>1942.7950868900002</v>
      </c>
      <c r="W15" s="36">
        <f>SUMIFS(СВЦЭМ!$C$33:$C$776,СВЦЭМ!$A$33:$A$776,$A15,СВЦЭМ!$B$33:$B$776,W$11)+'СЕТ СН'!$F$12+СВЦЭМ!$D$10+'СЕТ СН'!$F$5-'СЕТ СН'!$F$20</f>
        <v>1949.5405199700001</v>
      </c>
      <c r="X15" s="36">
        <f>SUMIFS(СВЦЭМ!$C$33:$C$776,СВЦЭМ!$A$33:$A$776,$A15,СВЦЭМ!$B$33:$B$776,X$11)+'СЕТ СН'!$F$12+СВЦЭМ!$D$10+'СЕТ СН'!$F$5-'СЕТ СН'!$F$20</f>
        <v>1964.2138929500002</v>
      </c>
      <c r="Y15" s="36">
        <f>SUMIFS(СВЦЭМ!$C$33:$C$776,СВЦЭМ!$A$33:$A$776,$A15,СВЦЭМ!$B$33:$B$776,Y$11)+'СЕТ СН'!$F$12+СВЦЭМ!$D$10+'СЕТ СН'!$F$5-'СЕТ СН'!$F$20</f>
        <v>1990.2285040500001</v>
      </c>
    </row>
    <row r="16" spans="1:27" ht="15.75" x14ac:dyDescent="0.2">
      <c r="A16" s="35">
        <f t="shared" si="0"/>
        <v>44079</v>
      </c>
      <c r="B16" s="36">
        <f>SUMIFS(СВЦЭМ!$C$33:$C$776,СВЦЭМ!$A$33:$A$776,$A16,СВЦЭМ!$B$33:$B$776,B$11)+'СЕТ СН'!$F$12+СВЦЭМ!$D$10+'СЕТ СН'!$F$5-'СЕТ СН'!$F$20</f>
        <v>2014.2132553900001</v>
      </c>
      <c r="C16" s="36">
        <f>SUMIFS(СВЦЭМ!$C$33:$C$776,СВЦЭМ!$A$33:$A$776,$A16,СВЦЭМ!$B$33:$B$776,C$11)+'СЕТ СН'!$F$12+СВЦЭМ!$D$10+'СЕТ СН'!$F$5-'СЕТ СН'!$F$20</f>
        <v>2047.6858973200001</v>
      </c>
      <c r="D16" s="36">
        <f>SUMIFS(СВЦЭМ!$C$33:$C$776,СВЦЭМ!$A$33:$A$776,$A16,СВЦЭМ!$B$33:$B$776,D$11)+'СЕТ СН'!$F$12+СВЦЭМ!$D$10+'СЕТ СН'!$F$5-'СЕТ СН'!$F$20</f>
        <v>2033.8412535500001</v>
      </c>
      <c r="E16" s="36">
        <f>SUMIFS(СВЦЭМ!$C$33:$C$776,СВЦЭМ!$A$33:$A$776,$A16,СВЦЭМ!$B$33:$B$776,E$11)+'СЕТ СН'!$F$12+СВЦЭМ!$D$10+'СЕТ СН'!$F$5-'СЕТ СН'!$F$20</f>
        <v>2051.2917811100001</v>
      </c>
      <c r="F16" s="36">
        <f>SUMIFS(СВЦЭМ!$C$33:$C$776,СВЦЭМ!$A$33:$A$776,$A16,СВЦЭМ!$B$33:$B$776,F$11)+'СЕТ СН'!$F$12+СВЦЭМ!$D$10+'СЕТ СН'!$F$5-'СЕТ СН'!$F$20</f>
        <v>2053.7013692300002</v>
      </c>
      <c r="G16" s="36">
        <f>SUMIFS(СВЦЭМ!$C$33:$C$776,СВЦЭМ!$A$33:$A$776,$A16,СВЦЭМ!$B$33:$B$776,G$11)+'СЕТ СН'!$F$12+СВЦЭМ!$D$10+'СЕТ СН'!$F$5-'СЕТ СН'!$F$20</f>
        <v>2061.6894703200001</v>
      </c>
      <c r="H16" s="36">
        <f>SUMIFS(СВЦЭМ!$C$33:$C$776,СВЦЭМ!$A$33:$A$776,$A16,СВЦЭМ!$B$33:$B$776,H$11)+'СЕТ СН'!$F$12+СВЦЭМ!$D$10+'СЕТ СН'!$F$5-'СЕТ СН'!$F$20</f>
        <v>2051.3948620800002</v>
      </c>
      <c r="I16" s="36">
        <f>SUMIFS(СВЦЭМ!$C$33:$C$776,СВЦЭМ!$A$33:$A$776,$A16,СВЦЭМ!$B$33:$B$776,I$11)+'СЕТ СН'!$F$12+СВЦЭМ!$D$10+'СЕТ СН'!$F$5-'СЕТ СН'!$F$20</f>
        <v>1992.9689718500001</v>
      </c>
      <c r="J16" s="36">
        <f>SUMIFS(СВЦЭМ!$C$33:$C$776,СВЦЭМ!$A$33:$A$776,$A16,СВЦЭМ!$B$33:$B$776,J$11)+'СЕТ СН'!$F$12+СВЦЭМ!$D$10+'СЕТ СН'!$F$5-'СЕТ СН'!$F$20</f>
        <v>1979.8045771400002</v>
      </c>
      <c r="K16" s="36">
        <f>SUMIFS(СВЦЭМ!$C$33:$C$776,СВЦЭМ!$A$33:$A$776,$A16,СВЦЭМ!$B$33:$B$776,K$11)+'СЕТ СН'!$F$12+СВЦЭМ!$D$10+'СЕТ СН'!$F$5-'СЕТ СН'!$F$20</f>
        <v>1950.4963399800001</v>
      </c>
      <c r="L16" s="36">
        <f>SUMIFS(СВЦЭМ!$C$33:$C$776,СВЦЭМ!$A$33:$A$776,$A16,СВЦЭМ!$B$33:$B$776,L$11)+'СЕТ СН'!$F$12+СВЦЭМ!$D$10+'СЕТ СН'!$F$5-'СЕТ СН'!$F$20</f>
        <v>1920.9972973700001</v>
      </c>
      <c r="M16" s="36">
        <f>SUMIFS(СВЦЭМ!$C$33:$C$776,СВЦЭМ!$A$33:$A$776,$A16,СВЦЭМ!$B$33:$B$776,M$11)+'СЕТ СН'!$F$12+СВЦЭМ!$D$10+'СЕТ СН'!$F$5-'СЕТ СН'!$F$20</f>
        <v>1907.60192783</v>
      </c>
      <c r="N16" s="36">
        <f>SUMIFS(СВЦЭМ!$C$33:$C$776,СВЦЭМ!$A$33:$A$776,$A16,СВЦЭМ!$B$33:$B$776,N$11)+'СЕТ СН'!$F$12+СВЦЭМ!$D$10+'СЕТ СН'!$F$5-'СЕТ СН'!$F$20</f>
        <v>1920.8519084300001</v>
      </c>
      <c r="O16" s="36">
        <f>SUMIFS(СВЦЭМ!$C$33:$C$776,СВЦЭМ!$A$33:$A$776,$A16,СВЦЭМ!$B$33:$B$776,O$11)+'СЕТ СН'!$F$12+СВЦЭМ!$D$10+'СЕТ СН'!$F$5-'СЕТ СН'!$F$20</f>
        <v>1919.5320059600001</v>
      </c>
      <c r="P16" s="36">
        <f>SUMIFS(СВЦЭМ!$C$33:$C$776,СВЦЭМ!$A$33:$A$776,$A16,СВЦЭМ!$B$33:$B$776,P$11)+'СЕТ СН'!$F$12+СВЦЭМ!$D$10+'СЕТ СН'!$F$5-'СЕТ СН'!$F$20</f>
        <v>1912.42270822</v>
      </c>
      <c r="Q16" s="36">
        <f>SUMIFS(СВЦЭМ!$C$33:$C$776,СВЦЭМ!$A$33:$A$776,$A16,СВЦЭМ!$B$33:$B$776,Q$11)+'СЕТ СН'!$F$12+СВЦЭМ!$D$10+'СЕТ СН'!$F$5-'СЕТ СН'!$F$20</f>
        <v>1894.7178287700001</v>
      </c>
      <c r="R16" s="36">
        <f>SUMIFS(СВЦЭМ!$C$33:$C$776,СВЦЭМ!$A$33:$A$776,$A16,СВЦЭМ!$B$33:$B$776,R$11)+'СЕТ СН'!$F$12+СВЦЭМ!$D$10+'СЕТ СН'!$F$5-'СЕТ СН'!$F$20</f>
        <v>1913.8476521699999</v>
      </c>
      <c r="S16" s="36">
        <f>SUMIFS(СВЦЭМ!$C$33:$C$776,СВЦЭМ!$A$33:$A$776,$A16,СВЦЭМ!$B$33:$B$776,S$11)+'СЕТ СН'!$F$12+СВЦЭМ!$D$10+'СЕТ СН'!$F$5-'СЕТ СН'!$F$20</f>
        <v>1917.5273319400001</v>
      </c>
      <c r="T16" s="36">
        <f>SUMIFS(СВЦЭМ!$C$33:$C$776,СВЦЭМ!$A$33:$A$776,$A16,СВЦЭМ!$B$33:$B$776,T$11)+'СЕТ СН'!$F$12+СВЦЭМ!$D$10+'СЕТ СН'!$F$5-'СЕТ СН'!$F$20</f>
        <v>1915.3075001400002</v>
      </c>
      <c r="U16" s="36">
        <f>SUMIFS(СВЦЭМ!$C$33:$C$776,СВЦЭМ!$A$33:$A$776,$A16,СВЦЭМ!$B$33:$B$776,U$11)+'СЕТ СН'!$F$12+СВЦЭМ!$D$10+'СЕТ СН'!$F$5-'СЕТ СН'!$F$20</f>
        <v>1906.7820669500002</v>
      </c>
      <c r="V16" s="36">
        <f>SUMIFS(СВЦЭМ!$C$33:$C$776,СВЦЭМ!$A$33:$A$776,$A16,СВЦЭМ!$B$33:$B$776,V$11)+'СЕТ СН'!$F$12+СВЦЭМ!$D$10+'СЕТ СН'!$F$5-'СЕТ СН'!$F$20</f>
        <v>1901.4779873800003</v>
      </c>
      <c r="W16" s="36">
        <f>SUMIFS(СВЦЭМ!$C$33:$C$776,СВЦЭМ!$A$33:$A$776,$A16,СВЦЭМ!$B$33:$B$776,W$11)+'СЕТ СН'!$F$12+СВЦЭМ!$D$10+'СЕТ СН'!$F$5-'СЕТ СН'!$F$20</f>
        <v>1936.5585873700002</v>
      </c>
      <c r="X16" s="36">
        <f>SUMIFS(СВЦЭМ!$C$33:$C$776,СВЦЭМ!$A$33:$A$776,$A16,СВЦЭМ!$B$33:$B$776,X$11)+'СЕТ СН'!$F$12+СВЦЭМ!$D$10+'СЕТ СН'!$F$5-'СЕТ СН'!$F$20</f>
        <v>1925.4078490700001</v>
      </c>
      <c r="Y16" s="36">
        <f>SUMIFS(СВЦЭМ!$C$33:$C$776,СВЦЭМ!$A$33:$A$776,$A16,СВЦЭМ!$B$33:$B$776,Y$11)+'СЕТ СН'!$F$12+СВЦЭМ!$D$10+'СЕТ СН'!$F$5-'СЕТ СН'!$F$20</f>
        <v>1966.3741303000002</v>
      </c>
    </row>
    <row r="17" spans="1:25" ht="15.75" x14ac:dyDescent="0.2">
      <c r="A17" s="35">
        <f t="shared" si="0"/>
        <v>44080</v>
      </c>
      <c r="B17" s="36">
        <f>SUMIFS(СВЦЭМ!$C$33:$C$776,СВЦЭМ!$A$33:$A$776,$A17,СВЦЭМ!$B$33:$B$776,B$11)+'СЕТ СН'!$F$12+СВЦЭМ!$D$10+'СЕТ СН'!$F$5-'СЕТ СН'!$F$20</f>
        <v>1984.8574190500001</v>
      </c>
      <c r="C17" s="36">
        <f>SUMIFS(СВЦЭМ!$C$33:$C$776,СВЦЭМ!$A$33:$A$776,$A17,СВЦЭМ!$B$33:$B$776,C$11)+'СЕТ СН'!$F$12+СВЦЭМ!$D$10+'СЕТ СН'!$F$5-'СЕТ СН'!$F$20</f>
        <v>2010.4581933900001</v>
      </c>
      <c r="D17" s="36">
        <f>SUMIFS(СВЦЭМ!$C$33:$C$776,СВЦЭМ!$A$33:$A$776,$A17,СВЦЭМ!$B$33:$B$776,D$11)+'СЕТ СН'!$F$12+СВЦЭМ!$D$10+'СЕТ СН'!$F$5-'СЕТ СН'!$F$20</f>
        <v>2060.3541763399999</v>
      </c>
      <c r="E17" s="36">
        <f>SUMIFS(СВЦЭМ!$C$33:$C$776,СВЦЭМ!$A$33:$A$776,$A17,СВЦЭМ!$B$33:$B$776,E$11)+'СЕТ СН'!$F$12+СВЦЭМ!$D$10+'СЕТ СН'!$F$5-'СЕТ СН'!$F$20</f>
        <v>2112.67913778</v>
      </c>
      <c r="F17" s="36">
        <f>SUMIFS(СВЦЭМ!$C$33:$C$776,СВЦЭМ!$A$33:$A$776,$A17,СВЦЭМ!$B$33:$B$776,F$11)+'СЕТ СН'!$F$12+СВЦЭМ!$D$10+'СЕТ СН'!$F$5-'СЕТ СН'!$F$20</f>
        <v>2107.4563788300002</v>
      </c>
      <c r="G17" s="36">
        <f>SUMIFS(СВЦЭМ!$C$33:$C$776,СВЦЭМ!$A$33:$A$776,$A17,СВЦЭМ!$B$33:$B$776,G$11)+'СЕТ СН'!$F$12+СВЦЭМ!$D$10+'СЕТ СН'!$F$5-'СЕТ СН'!$F$20</f>
        <v>2110.1844926000003</v>
      </c>
      <c r="H17" s="36">
        <f>SUMIFS(СВЦЭМ!$C$33:$C$776,СВЦЭМ!$A$33:$A$776,$A17,СВЦЭМ!$B$33:$B$776,H$11)+'СЕТ СН'!$F$12+СВЦЭМ!$D$10+'СЕТ СН'!$F$5-'СЕТ СН'!$F$20</f>
        <v>2109.8622437100003</v>
      </c>
      <c r="I17" s="36">
        <f>SUMIFS(СВЦЭМ!$C$33:$C$776,СВЦЭМ!$A$33:$A$776,$A17,СВЦЭМ!$B$33:$B$776,I$11)+'СЕТ СН'!$F$12+СВЦЭМ!$D$10+'СЕТ СН'!$F$5-'СЕТ СН'!$F$20</f>
        <v>2006.29491022</v>
      </c>
      <c r="J17" s="36">
        <f>SUMIFS(СВЦЭМ!$C$33:$C$776,СВЦЭМ!$A$33:$A$776,$A17,СВЦЭМ!$B$33:$B$776,J$11)+'СЕТ СН'!$F$12+СВЦЭМ!$D$10+'СЕТ СН'!$F$5-'СЕТ СН'!$F$20</f>
        <v>1904.0028245400001</v>
      </c>
      <c r="K17" s="36">
        <f>SUMIFS(СВЦЭМ!$C$33:$C$776,СВЦЭМ!$A$33:$A$776,$A17,СВЦЭМ!$B$33:$B$776,K$11)+'СЕТ СН'!$F$12+СВЦЭМ!$D$10+'СЕТ СН'!$F$5-'СЕТ СН'!$F$20</f>
        <v>1799.3380213200003</v>
      </c>
      <c r="L17" s="36">
        <f>SUMIFS(СВЦЭМ!$C$33:$C$776,СВЦЭМ!$A$33:$A$776,$A17,СВЦЭМ!$B$33:$B$776,L$11)+'СЕТ СН'!$F$12+СВЦЭМ!$D$10+'СЕТ СН'!$F$5-'СЕТ СН'!$F$20</f>
        <v>1811.0881704500002</v>
      </c>
      <c r="M17" s="36">
        <f>SUMIFS(СВЦЭМ!$C$33:$C$776,СВЦЭМ!$A$33:$A$776,$A17,СВЦЭМ!$B$33:$B$776,M$11)+'СЕТ СН'!$F$12+СВЦЭМ!$D$10+'СЕТ СН'!$F$5-'СЕТ СН'!$F$20</f>
        <v>1806.1694105300003</v>
      </c>
      <c r="N17" s="36">
        <f>SUMIFS(СВЦЭМ!$C$33:$C$776,СВЦЭМ!$A$33:$A$776,$A17,СВЦЭМ!$B$33:$B$776,N$11)+'СЕТ СН'!$F$12+СВЦЭМ!$D$10+'СЕТ СН'!$F$5-'СЕТ СН'!$F$20</f>
        <v>1807.3361482200003</v>
      </c>
      <c r="O17" s="36">
        <f>SUMIFS(СВЦЭМ!$C$33:$C$776,СВЦЭМ!$A$33:$A$776,$A17,СВЦЭМ!$B$33:$B$776,O$11)+'СЕТ СН'!$F$12+СВЦЭМ!$D$10+'СЕТ СН'!$F$5-'СЕТ СН'!$F$20</f>
        <v>1791.3896296300002</v>
      </c>
      <c r="P17" s="36">
        <f>SUMIFS(СВЦЭМ!$C$33:$C$776,СВЦЭМ!$A$33:$A$776,$A17,СВЦЭМ!$B$33:$B$776,P$11)+'СЕТ СН'!$F$12+СВЦЭМ!$D$10+'СЕТ СН'!$F$5-'СЕТ СН'!$F$20</f>
        <v>1789.5385742800001</v>
      </c>
      <c r="Q17" s="36">
        <f>SUMIFS(СВЦЭМ!$C$33:$C$776,СВЦЭМ!$A$33:$A$776,$A17,СВЦЭМ!$B$33:$B$776,Q$11)+'СЕТ СН'!$F$12+СВЦЭМ!$D$10+'СЕТ СН'!$F$5-'СЕТ СН'!$F$20</f>
        <v>1789.6267548300002</v>
      </c>
      <c r="R17" s="36">
        <f>SUMIFS(СВЦЭМ!$C$33:$C$776,СВЦЭМ!$A$33:$A$776,$A17,СВЦЭМ!$B$33:$B$776,R$11)+'СЕТ СН'!$F$12+СВЦЭМ!$D$10+'СЕТ СН'!$F$5-'СЕТ СН'!$F$20</f>
        <v>1785.1616576900001</v>
      </c>
      <c r="S17" s="36">
        <f>SUMIFS(СВЦЭМ!$C$33:$C$776,СВЦЭМ!$A$33:$A$776,$A17,СВЦЭМ!$B$33:$B$776,S$11)+'СЕТ СН'!$F$12+СВЦЭМ!$D$10+'СЕТ СН'!$F$5-'СЕТ СН'!$F$20</f>
        <v>1791.7675236200002</v>
      </c>
      <c r="T17" s="36">
        <f>SUMIFS(СВЦЭМ!$C$33:$C$776,СВЦЭМ!$A$33:$A$776,$A17,СВЦЭМ!$B$33:$B$776,T$11)+'СЕТ СН'!$F$12+СВЦЭМ!$D$10+'СЕТ СН'!$F$5-'СЕТ СН'!$F$20</f>
        <v>1792.1149411400002</v>
      </c>
      <c r="U17" s="36">
        <f>SUMIFS(СВЦЭМ!$C$33:$C$776,СВЦЭМ!$A$33:$A$776,$A17,СВЦЭМ!$B$33:$B$776,U$11)+'СЕТ СН'!$F$12+СВЦЭМ!$D$10+'СЕТ СН'!$F$5-'СЕТ СН'!$F$20</f>
        <v>1775.3476018200001</v>
      </c>
      <c r="V17" s="36">
        <f>SUMIFS(СВЦЭМ!$C$33:$C$776,СВЦЭМ!$A$33:$A$776,$A17,СВЦЭМ!$B$33:$B$776,V$11)+'СЕТ СН'!$F$12+СВЦЭМ!$D$10+'СЕТ СН'!$F$5-'СЕТ СН'!$F$20</f>
        <v>1782.8103993</v>
      </c>
      <c r="W17" s="36">
        <f>SUMIFS(СВЦЭМ!$C$33:$C$776,СВЦЭМ!$A$33:$A$776,$A17,СВЦЭМ!$B$33:$B$776,W$11)+'СЕТ СН'!$F$12+СВЦЭМ!$D$10+'СЕТ СН'!$F$5-'СЕТ СН'!$F$20</f>
        <v>1776.1149607000002</v>
      </c>
      <c r="X17" s="36">
        <f>SUMIFS(СВЦЭМ!$C$33:$C$776,СВЦЭМ!$A$33:$A$776,$A17,СВЦЭМ!$B$33:$B$776,X$11)+'СЕТ СН'!$F$12+СВЦЭМ!$D$10+'СЕТ СН'!$F$5-'СЕТ СН'!$F$20</f>
        <v>1779.7060415600001</v>
      </c>
      <c r="Y17" s="36">
        <f>SUMIFS(СВЦЭМ!$C$33:$C$776,СВЦЭМ!$A$33:$A$776,$A17,СВЦЭМ!$B$33:$B$776,Y$11)+'СЕТ СН'!$F$12+СВЦЭМ!$D$10+'СЕТ СН'!$F$5-'СЕТ СН'!$F$20</f>
        <v>1815.5312544100002</v>
      </c>
    </row>
    <row r="18" spans="1:25" ht="15.75" x14ac:dyDescent="0.2">
      <c r="A18" s="35">
        <f t="shared" si="0"/>
        <v>44081</v>
      </c>
      <c r="B18" s="36">
        <f>SUMIFS(СВЦЭМ!$C$33:$C$776,СВЦЭМ!$A$33:$A$776,$A18,СВЦЭМ!$B$33:$B$776,B$11)+'СЕТ СН'!$F$12+СВЦЭМ!$D$10+'СЕТ СН'!$F$5-'СЕТ СН'!$F$20</f>
        <v>1947.7549972100001</v>
      </c>
      <c r="C18" s="36">
        <f>SUMIFS(СВЦЭМ!$C$33:$C$776,СВЦЭМ!$A$33:$A$776,$A18,СВЦЭМ!$B$33:$B$776,C$11)+'СЕТ СН'!$F$12+СВЦЭМ!$D$10+'СЕТ СН'!$F$5-'СЕТ СН'!$F$20</f>
        <v>1983.0005676300002</v>
      </c>
      <c r="D18" s="36">
        <f>SUMIFS(СВЦЭМ!$C$33:$C$776,СВЦЭМ!$A$33:$A$776,$A18,СВЦЭМ!$B$33:$B$776,D$11)+'СЕТ СН'!$F$12+СВЦЭМ!$D$10+'СЕТ СН'!$F$5-'СЕТ СН'!$F$20</f>
        <v>1992.95089861</v>
      </c>
      <c r="E18" s="36">
        <f>SUMIFS(СВЦЭМ!$C$33:$C$776,СВЦЭМ!$A$33:$A$776,$A18,СВЦЭМ!$B$33:$B$776,E$11)+'СЕТ СН'!$F$12+СВЦЭМ!$D$10+'СЕТ СН'!$F$5-'СЕТ СН'!$F$20</f>
        <v>2021.4428212100001</v>
      </c>
      <c r="F18" s="36">
        <f>SUMIFS(СВЦЭМ!$C$33:$C$776,СВЦЭМ!$A$33:$A$776,$A18,СВЦЭМ!$B$33:$B$776,F$11)+'СЕТ СН'!$F$12+СВЦЭМ!$D$10+'СЕТ СН'!$F$5-'СЕТ СН'!$F$20</f>
        <v>2023.31868717</v>
      </c>
      <c r="G18" s="36">
        <f>SUMIFS(СВЦЭМ!$C$33:$C$776,СВЦЭМ!$A$33:$A$776,$A18,СВЦЭМ!$B$33:$B$776,G$11)+'СЕТ СН'!$F$12+СВЦЭМ!$D$10+'СЕТ СН'!$F$5-'СЕТ СН'!$F$20</f>
        <v>2010.8723875800001</v>
      </c>
      <c r="H18" s="36">
        <f>SUMIFS(СВЦЭМ!$C$33:$C$776,СВЦЭМ!$A$33:$A$776,$A18,СВЦЭМ!$B$33:$B$776,H$11)+'СЕТ СН'!$F$12+СВЦЭМ!$D$10+'СЕТ СН'!$F$5-'СЕТ СН'!$F$20</f>
        <v>1988.73995487</v>
      </c>
      <c r="I18" s="36">
        <f>SUMIFS(СВЦЭМ!$C$33:$C$776,СВЦЭМ!$A$33:$A$776,$A18,СВЦЭМ!$B$33:$B$776,I$11)+'СЕТ СН'!$F$12+СВЦЭМ!$D$10+'СЕТ СН'!$F$5-'СЕТ СН'!$F$20</f>
        <v>1962.5957380200002</v>
      </c>
      <c r="J18" s="36">
        <f>SUMIFS(СВЦЭМ!$C$33:$C$776,СВЦЭМ!$A$33:$A$776,$A18,СВЦЭМ!$B$33:$B$776,J$11)+'СЕТ СН'!$F$12+СВЦЭМ!$D$10+'СЕТ СН'!$F$5-'СЕТ СН'!$F$20</f>
        <v>1931.2732137500002</v>
      </c>
      <c r="K18" s="36">
        <f>SUMIFS(СВЦЭМ!$C$33:$C$776,СВЦЭМ!$A$33:$A$776,$A18,СВЦЭМ!$B$33:$B$776,K$11)+'СЕТ СН'!$F$12+СВЦЭМ!$D$10+'СЕТ СН'!$F$5-'СЕТ СН'!$F$20</f>
        <v>1889.07197649</v>
      </c>
      <c r="L18" s="36">
        <f>SUMIFS(СВЦЭМ!$C$33:$C$776,СВЦЭМ!$A$33:$A$776,$A18,СВЦЭМ!$B$33:$B$776,L$11)+'СЕТ СН'!$F$12+СВЦЭМ!$D$10+'СЕТ СН'!$F$5-'СЕТ СН'!$F$20</f>
        <v>1872.5463790500003</v>
      </c>
      <c r="M18" s="36">
        <f>SUMIFS(СВЦЭМ!$C$33:$C$776,СВЦЭМ!$A$33:$A$776,$A18,СВЦЭМ!$B$33:$B$776,M$11)+'СЕТ СН'!$F$12+СВЦЭМ!$D$10+'СЕТ СН'!$F$5-'СЕТ СН'!$F$20</f>
        <v>1834.6056798900001</v>
      </c>
      <c r="N18" s="36">
        <f>SUMIFS(СВЦЭМ!$C$33:$C$776,СВЦЭМ!$A$33:$A$776,$A18,СВЦЭМ!$B$33:$B$776,N$11)+'СЕТ СН'!$F$12+СВЦЭМ!$D$10+'СЕТ СН'!$F$5-'СЕТ СН'!$F$20</f>
        <v>1801.1294003900002</v>
      </c>
      <c r="O18" s="36">
        <f>SUMIFS(СВЦЭМ!$C$33:$C$776,СВЦЭМ!$A$33:$A$776,$A18,СВЦЭМ!$B$33:$B$776,O$11)+'СЕТ СН'!$F$12+СВЦЭМ!$D$10+'СЕТ СН'!$F$5-'СЕТ СН'!$F$20</f>
        <v>1794.7328295100001</v>
      </c>
      <c r="P18" s="36">
        <f>SUMIFS(СВЦЭМ!$C$33:$C$776,СВЦЭМ!$A$33:$A$776,$A18,СВЦЭМ!$B$33:$B$776,P$11)+'СЕТ СН'!$F$12+СВЦЭМ!$D$10+'СЕТ СН'!$F$5-'СЕТ СН'!$F$20</f>
        <v>1789.3442773300001</v>
      </c>
      <c r="Q18" s="36">
        <f>SUMIFS(СВЦЭМ!$C$33:$C$776,СВЦЭМ!$A$33:$A$776,$A18,СВЦЭМ!$B$33:$B$776,Q$11)+'СЕТ СН'!$F$12+СВЦЭМ!$D$10+'СЕТ СН'!$F$5-'СЕТ СН'!$F$20</f>
        <v>1787.1812619000002</v>
      </c>
      <c r="R18" s="36">
        <f>SUMIFS(СВЦЭМ!$C$33:$C$776,СВЦЭМ!$A$33:$A$776,$A18,СВЦЭМ!$B$33:$B$776,R$11)+'СЕТ СН'!$F$12+СВЦЭМ!$D$10+'СЕТ СН'!$F$5-'СЕТ СН'!$F$20</f>
        <v>1786.9126851300002</v>
      </c>
      <c r="S18" s="36">
        <f>SUMIFS(СВЦЭМ!$C$33:$C$776,СВЦЭМ!$A$33:$A$776,$A18,СВЦЭМ!$B$33:$B$776,S$11)+'СЕТ СН'!$F$12+СВЦЭМ!$D$10+'СЕТ СН'!$F$5-'СЕТ СН'!$F$20</f>
        <v>1790.7336033000001</v>
      </c>
      <c r="T18" s="36">
        <f>SUMIFS(СВЦЭМ!$C$33:$C$776,СВЦЭМ!$A$33:$A$776,$A18,СВЦЭМ!$B$33:$B$776,T$11)+'СЕТ СН'!$F$12+СВЦЭМ!$D$10+'СЕТ СН'!$F$5-'СЕТ СН'!$F$20</f>
        <v>1797.9341537600001</v>
      </c>
      <c r="U18" s="36">
        <f>SUMIFS(СВЦЭМ!$C$33:$C$776,СВЦЭМ!$A$33:$A$776,$A18,СВЦЭМ!$B$33:$B$776,U$11)+'СЕТ СН'!$F$12+СВЦЭМ!$D$10+'СЕТ СН'!$F$5-'СЕТ СН'!$F$20</f>
        <v>1803.3833594000002</v>
      </c>
      <c r="V18" s="36">
        <f>SUMIFS(СВЦЭМ!$C$33:$C$776,СВЦЭМ!$A$33:$A$776,$A18,СВЦЭМ!$B$33:$B$776,V$11)+'СЕТ СН'!$F$12+СВЦЭМ!$D$10+'СЕТ СН'!$F$5-'СЕТ СН'!$F$20</f>
        <v>1805.83410177</v>
      </c>
      <c r="W18" s="36">
        <f>SUMIFS(СВЦЭМ!$C$33:$C$776,СВЦЭМ!$A$33:$A$776,$A18,СВЦЭМ!$B$33:$B$776,W$11)+'СЕТ СН'!$F$12+СВЦЭМ!$D$10+'СЕТ СН'!$F$5-'СЕТ СН'!$F$20</f>
        <v>1807.5489541800002</v>
      </c>
      <c r="X18" s="36">
        <f>SUMIFS(СВЦЭМ!$C$33:$C$776,СВЦЭМ!$A$33:$A$776,$A18,СВЦЭМ!$B$33:$B$776,X$11)+'СЕТ СН'!$F$12+СВЦЭМ!$D$10+'СЕТ СН'!$F$5-'СЕТ СН'!$F$20</f>
        <v>1795.0663358400002</v>
      </c>
      <c r="Y18" s="36">
        <f>SUMIFS(СВЦЭМ!$C$33:$C$776,СВЦЭМ!$A$33:$A$776,$A18,СВЦЭМ!$B$33:$B$776,Y$11)+'СЕТ СН'!$F$12+СВЦЭМ!$D$10+'СЕТ СН'!$F$5-'СЕТ СН'!$F$20</f>
        <v>1886.32195271</v>
      </c>
    </row>
    <row r="19" spans="1:25" ht="15.75" x14ac:dyDescent="0.2">
      <c r="A19" s="35">
        <f t="shared" si="0"/>
        <v>44082</v>
      </c>
      <c r="B19" s="36">
        <f>SUMIFS(СВЦЭМ!$C$33:$C$776,СВЦЭМ!$A$33:$A$776,$A19,СВЦЭМ!$B$33:$B$776,B$11)+'СЕТ СН'!$F$12+СВЦЭМ!$D$10+'СЕТ СН'!$F$5-'СЕТ СН'!$F$20</f>
        <v>1922.3713605400001</v>
      </c>
      <c r="C19" s="36">
        <f>SUMIFS(СВЦЭМ!$C$33:$C$776,СВЦЭМ!$A$33:$A$776,$A19,СВЦЭМ!$B$33:$B$776,C$11)+'СЕТ СН'!$F$12+СВЦЭМ!$D$10+'СЕТ СН'!$F$5-'СЕТ СН'!$F$20</f>
        <v>1967.7730312600002</v>
      </c>
      <c r="D19" s="36">
        <f>SUMIFS(СВЦЭМ!$C$33:$C$776,СВЦЭМ!$A$33:$A$776,$A19,СВЦЭМ!$B$33:$B$776,D$11)+'СЕТ СН'!$F$12+СВЦЭМ!$D$10+'СЕТ СН'!$F$5-'СЕТ СН'!$F$20</f>
        <v>2023.8961771700001</v>
      </c>
      <c r="E19" s="36">
        <f>SUMIFS(СВЦЭМ!$C$33:$C$776,СВЦЭМ!$A$33:$A$776,$A19,СВЦЭМ!$B$33:$B$776,E$11)+'СЕТ СН'!$F$12+СВЦЭМ!$D$10+'СЕТ СН'!$F$5-'СЕТ СН'!$F$20</f>
        <v>2048.2524917600003</v>
      </c>
      <c r="F19" s="36">
        <f>SUMIFS(СВЦЭМ!$C$33:$C$776,СВЦЭМ!$A$33:$A$776,$A19,СВЦЭМ!$B$33:$B$776,F$11)+'СЕТ СН'!$F$12+СВЦЭМ!$D$10+'СЕТ СН'!$F$5-'СЕТ СН'!$F$20</f>
        <v>2018.1383646000002</v>
      </c>
      <c r="G19" s="36">
        <f>SUMIFS(СВЦЭМ!$C$33:$C$776,СВЦЭМ!$A$33:$A$776,$A19,СВЦЭМ!$B$33:$B$776,G$11)+'СЕТ СН'!$F$12+СВЦЭМ!$D$10+'СЕТ СН'!$F$5-'СЕТ СН'!$F$20</f>
        <v>1979.11120059</v>
      </c>
      <c r="H19" s="36">
        <f>SUMIFS(СВЦЭМ!$C$33:$C$776,СВЦЭМ!$A$33:$A$776,$A19,СВЦЭМ!$B$33:$B$776,H$11)+'СЕТ СН'!$F$12+СВЦЭМ!$D$10+'СЕТ СН'!$F$5-'СЕТ СН'!$F$20</f>
        <v>1929.0470336100002</v>
      </c>
      <c r="I19" s="36">
        <f>SUMIFS(СВЦЭМ!$C$33:$C$776,СВЦЭМ!$A$33:$A$776,$A19,СВЦЭМ!$B$33:$B$776,I$11)+'СЕТ СН'!$F$12+СВЦЭМ!$D$10+'СЕТ СН'!$F$5-'СЕТ СН'!$F$20</f>
        <v>1897.6957701400001</v>
      </c>
      <c r="J19" s="36">
        <f>SUMIFS(СВЦЭМ!$C$33:$C$776,СВЦЭМ!$A$33:$A$776,$A19,СВЦЭМ!$B$33:$B$776,J$11)+'СЕТ СН'!$F$12+СВЦЭМ!$D$10+'СЕТ СН'!$F$5-'СЕТ СН'!$F$20</f>
        <v>1844.5913263800003</v>
      </c>
      <c r="K19" s="36">
        <f>SUMIFS(СВЦЭМ!$C$33:$C$776,СВЦЭМ!$A$33:$A$776,$A19,СВЦЭМ!$B$33:$B$776,K$11)+'СЕТ СН'!$F$12+СВЦЭМ!$D$10+'СЕТ СН'!$F$5-'СЕТ СН'!$F$20</f>
        <v>1843.1863352200003</v>
      </c>
      <c r="L19" s="36">
        <f>SUMIFS(СВЦЭМ!$C$33:$C$776,СВЦЭМ!$A$33:$A$776,$A19,СВЦЭМ!$B$33:$B$776,L$11)+'СЕТ СН'!$F$12+СВЦЭМ!$D$10+'СЕТ СН'!$F$5-'СЕТ СН'!$F$20</f>
        <v>1800.5078409100001</v>
      </c>
      <c r="M19" s="36">
        <f>SUMIFS(СВЦЭМ!$C$33:$C$776,СВЦЭМ!$A$33:$A$776,$A19,СВЦЭМ!$B$33:$B$776,M$11)+'СЕТ СН'!$F$12+СВЦЭМ!$D$10+'СЕТ СН'!$F$5-'СЕТ СН'!$F$20</f>
        <v>1787.4052288300002</v>
      </c>
      <c r="N19" s="36">
        <f>SUMIFS(СВЦЭМ!$C$33:$C$776,СВЦЭМ!$A$33:$A$776,$A19,СВЦЭМ!$B$33:$B$776,N$11)+'СЕТ СН'!$F$12+СВЦЭМ!$D$10+'СЕТ СН'!$F$5-'СЕТ СН'!$F$20</f>
        <v>1718.3279836900001</v>
      </c>
      <c r="O19" s="36">
        <f>SUMIFS(СВЦЭМ!$C$33:$C$776,СВЦЭМ!$A$33:$A$776,$A19,СВЦЭМ!$B$33:$B$776,O$11)+'СЕТ СН'!$F$12+СВЦЭМ!$D$10+'СЕТ СН'!$F$5-'СЕТ СН'!$F$20</f>
        <v>1704.3019362100001</v>
      </c>
      <c r="P19" s="36">
        <f>SUMIFS(СВЦЭМ!$C$33:$C$776,СВЦЭМ!$A$33:$A$776,$A19,СВЦЭМ!$B$33:$B$776,P$11)+'СЕТ СН'!$F$12+СВЦЭМ!$D$10+'СЕТ СН'!$F$5-'СЕТ СН'!$F$20</f>
        <v>1707.06879299</v>
      </c>
      <c r="Q19" s="36">
        <f>SUMIFS(СВЦЭМ!$C$33:$C$776,СВЦЭМ!$A$33:$A$776,$A19,СВЦЭМ!$B$33:$B$776,Q$11)+'СЕТ СН'!$F$12+СВЦЭМ!$D$10+'СЕТ СН'!$F$5-'СЕТ СН'!$F$20</f>
        <v>1713.3278278300002</v>
      </c>
      <c r="R19" s="36">
        <f>SUMIFS(СВЦЭМ!$C$33:$C$776,СВЦЭМ!$A$33:$A$776,$A19,СВЦЭМ!$B$33:$B$776,R$11)+'СЕТ СН'!$F$12+СВЦЭМ!$D$10+'СЕТ СН'!$F$5-'СЕТ СН'!$F$20</f>
        <v>1698.4171990700002</v>
      </c>
      <c r="S19" s="36">
        <f>SUMIFS(СВЦЭМ!$C$33:$C$776,СВЦЭМ!$A$33:$A$776,$A19,СВЦЭМ!$B$33:$B$776,S$11)+'СЕТ СН'!$F$12+СВЦЭМ!$D$10+'СЕТ СН'!$F$5-'СЕТ СН'!$F$20</f>
        <v>1713.0271849800001</v>
      </c>
      <c r="T19" s="36">
        <f>SUMIFS(СВЦЭМ!$C$33:$C$776,СВЦЭМ!$A$33:$A$776,$A19,СВЦЭМ!$B$33:$B$776,T$11)+'СЕТ СН'!$F$12+СВЦЭМ!$D$10+'СЕТ СН'!$F$5-'СЕТ СН'!$F$20</f>
        <v>1723.5793508700001</v>
      </c>
      <c r="U19" s="36">
        <f>SUMIFS(СВЦЭМ!$C$33:$C$776,СВЦЭМ!$A$33:$A$776,$A19,СВЦЭМ!$B$33:$B$776,U$11)+'СЕТ СН'!$F$12+СВЦЭМ!$D$10+'СЕТ СН'!$F$5-'СЕТ СН'!$F$20</f>
        <v>1736.31200416</v>
      </c>
      <c r="V19" s="36">
        <f>SUMIFS(СВЦЭМ!$C$33:$C$776,СВЦЭМ!$A$33:$A$776,$A19,СВЦЭМ!$B$33:$B$776,V$11)+'СЕТ СН'!$F$12+СВЦЭМ!$D$10+'СЕТ СН'!$F$5-'СЕТ СН'!$F$20</f>
        <v>1751.0967927500001</v>
      </c>
      <c r="W19" s="36">
        <f>SUMIFS(СВЦЭМ!$C$33:$C$776,СВЦЭМ!$A$33:$A$776,$A19,СВЦЭМ!$B$33:$B$776,W$11)+'СЕТ СН'!$F$12+СВЦЭМ!$D$10+'СЕТ СН'!$F$5-'СЕТ СН'!$F$20</f>
        <v>1745.9682104100002</v>
      </c>
      <c r="X19" s="36">
        <f>SUMIFS(СВЦЭМ!$C$33:$C$776,СВЦЭМ!$A$33:$A$776,$A19,СВЦЭМ!$B$33:$B$776,X$11)+'СЕТ СН'!$F$12+СВЦЭМ!$D$10+'СЕТ СН'!$F$5-'СЕТ СН'!$F$20</f>
        <v>1748.7941628500002</v>
      </c>
      <c r="Y19" s="36">
        <f>SUMIFS(СВЦЭМ!$C$33:$C$776,СВЦЭМ!$A$33:$A$776,$A19,СВЦЭМ!$B$33:$B$776,Y$11)+'СЕТ СН'!$F$12+СВЦЭМ!$D$10+'СЕТ СН'!$F$5-'СЕТ СН'!$F$20</f>
        <v>1843.8406238900002</v>
      </c>
    </row>
    <row r="20" spans="1:25" ht="15.75" x14ac:dyDescent="0.2">
      <c r="A20" s="35">
        <f t="shared" si="0"/>
        <v>44083</v>
      </c>
      <c r="B20" s="36">
        <f>SUMIFS(СВЦЭМ!$C$33:$C$776,СВЦЭМ!$A$33:$A$776,$A20,СВЦЭМ!$B$33:$B$776,B$11)+'СЕТ СН'!$F$12+СВЦЭМ!$D$10+'СЕТ СН'!$F$5-'СЕТ СН'!$F$20</f>
        <v>1927.4229638500001</v>
      </c>
      <c r="C20" s="36">
        <f>SUMIFS(СВЦЭМ!$C$33:$C$776,СВЦЭМ!$A$33:$A$776,$A20,СВЦЭМ!$B$33:$B$776,C$11)+'СЕТ СН'!$F$12+СВЦЭМ!$D$10+'СЕТ СН'!$F$5-'СЕТ СН'!$F$20</f>
        <v>1956.5380625600001</v>
      </c>
      <c r="D20" s="36">
        <f>SUMIFS(СВЦЭМ!$C$33:$C$776,СВЦЭМ!$A$33:$A$776,$A20,СВЦЭМ!$B$33:$B$776,D$11)+'СЕТ СН'!$F$12+СВЦЭМ!$D$10+'СЕТ СН'!$F$5-'СЕТ СН'!$F$20</f>
        <v>1991.1646932000001</v>
      </c>
      <c r="E20" s="36">
        <f>SUMIFS(СВЦЭМ!$C$33:$C$776,СВЦЭМ!$A$33:$A$776,$A20,СВЦЭМ!$B$33:$B$776,E$11)+'СЕТ СН'!$F$12+СВЦЭМ!$D$10+'СЕТ СН'!$F$5-'СЕТ СН'!$F$20</f>
        <v>2009.8630354000002</v>
      </c>
      <c r="F20" s="36">
        <f>SUMIFS(СВЦЭМ!$C$33:$C$776,СВЦЭМ!$A$33:$A$776,$A20,СВЦЭМ!$B$33:$B$776,F$11)+'СЕТ СН'!$F$12+СВЦЭМ!$D$10+'СЕТ СН'!$F$5-'СЕТ СН'!$F$20</f>
        <v>1987.9110872800002</v>
      </c>
      <c r="G20" s="36">
        <f>SUMIFS(СВЦЭМ!$C$33:$C$776,СВЦЭМ!$A$33:$A$776,$A20,СВЦЭМ!$B$33:$B$776,G$11)+'СЕТ СН'!$F$12+СВЦЭМ!$D$10+'СЕТ СН'!$F$5-'СЕТ СН'!$F$20</f>
        <v>1972.9397499700001</v>
      </c>
      <c r="H20" s="36">
        <f>SUMIFS(СВЦЭМ!$C$33:$C$776,СВЦЭМ!$A$33:$A$776,$A20,СВЦЭМ!$B$33:$B$776,H$11)+'СЕТ СН'!$F$12+СВЦЭМ!$D$10+'СЕТ СН'!$F$5-'СЕТ СН'!$F$20</f>
        <v>1947.8955208500001</v>
      </c>
      <c r="I20" s="36">
        <f>SUMIFS(СВЦЭМ!$C$33:$C$776,СВЦЭМ!$A$33:$A$776,$A20,СВЦЭМ!$B$33:$B$776,I$11)+'СЕТ СН'!$F$12+СВЦЭМ!$D$10+'СЕТ СН'!$F$5-'СЕТ СН'!$F$20</f>
        <v>1939.2346764900001</v>
      </c>
      <c r="J20" s="36">
        <f>SUMIFS(СВЦЭМ!$C$33:$C$776,СВЦЭМ!$A$33:$A$776,$A20,СВЦЭМ!$B$33:$B$776,J$11)+'СЕТ СН'!$F$12+СВЦЭМ!$D$10+'СЕТ СН'!$F$5-'СЕТ СН'!$F$20</f>
        <v>1890.6771208800001</v>
      </c>
      <c r="K20" s="36">
        <f>SUMIFS(СВЦЭМ!$C$33:$C$776,СВЦЭМ!$A$33:$A$776,$A20,СВЦЭМ!$B$33:$B$776,K$11)+'СЕТ СН'!$F$12+СВЦЭМ!$D$10+'СЕТ СН'!$F$5-'СЕТ СН'!$F$20</f>
        <v>1878.4440360400001</v>
      </c>
      <c r="L20" s="36">
        <f>SUMIFS(СВЦЭМ!$C$33:$C$776,СВЦЭМ!$A$33:$A$776,$A20,СВЦЭМ!$B$33:$B$776,L$11)+'СЕТ СН'!$F$12+СВЦЭМ!$D$10+'СЕТ СН'!$F$5-'СЕТ СН'!$F$20</f>
        <v>1859.8315896700001</v>
      </c>
      <c r="M20" s="36">
        <f>SUMIFS(СВЦЭМ!$C$33:$C$776,СВЦЭМ!$A$33:$A$776,$A20,СВЦЭМ!$B$33:$B$776,M$11)+'СЕТ СН'!$F$12+СВЦЭМ!$D$10+'СЕТ СН'!$F$5-'СЕТ СН'!$F$20</f>
        <v>1795.0414750800001</v>
      </c>
      <c r="N20" s="36">
        <f>SUMIFS(СВЦЭМ!$C$33:$C$776,СВЦЭМ!$A$33:$A$776,$A20,СВЦЭМ!$B$33:$B$776,N$11)+'СЕТ СН'!$F$12+СВЦЭМ!$D$10+'СЕТ СН'!$F$5-'СЕТ СН'!$F$20</f>
        <v>1736.5282479000002</v>
      </c>
      <c r="O20" s="36">
        <f>SUMIFS(СВЦЭМ!$C$33:$C$776,СВЦЭМ!$A$33:$A$776,$A20,СВЦЭМ!$B$33:$B$776,O$11)+'СЕТ СН'!$F$12+СВЦЭМ!$D$10+'СЕТ СН'!$F$5-'СЕТ СН'!$F$20</f>
        <v>1734.6953895400002</v>
      </c>
      <c r="P20" s="36">
        <f>SUMIFS(СВЦЭМ!$C$33:$C$776,СВЦЭМ!$A$33:$A$776,$A20,СВЦЭМ!$B$33:$B$776,P$11)+'СЕТ СН'!$F$12+СВЦЭМ!$D$10+'СЕТ СН'!$F$5-'СЕТ СН'!$F$20</f>
        <v>1735.3975025100001</v>
      </c>
      <c r="Q20" s="36">
        <f>SUMIFS(СВЦЭМ!$C$33:$C$776,СВЦЭМ!$A$33:$A$776,$A20,СВЦЭМ!$B$33:$B$776,Q$11)+'СЕТ СН'!$F$12+СВЦЭМ!$D$10+'СЕТ СН'!$F$5-'СЕТ СН'!$F$20</f>
        <v>1740.6742253000002</v>
      </c>
      <c r="R20" s="36">
        <f>SUMIFS(СВЦЭМ!$C$33:$C$776,СВЦЭМ!$A$33:$A$776,$A20,СВЦЭМ!$B$33:$B$776,R$11)+'СЕТ СН'!$F$12+СВЦЭМ!$D$10+'СЕТ СН'!$F$5-'СЕТ СН'!$F$20</f>
        <v>1731.2153551900001</v>
      </c>
      <c r="S20" s="36">
        <f>SUMIFS(СВЦЭМ!$C$33:$C$776,СВЦЭМ!$A$33:$A$776,$A20,СВЦЭМ!$B$33:$B$776,S$11)+'СЕТ СН'!$F$12+СВЦЭМ!$D$10+'СЕТ СН'!$F$5-'СЕТ СН'!$F$20</f>
        <v>1728.66899268</v>
      </c>
      <c r="T20" s="36">
        <f>SUMIFS(СВЦЭМ!$C$33:$C$776,СВЦЭМ!$A$33:$A$776,$A20,СВЦЭМ!$B$33:$B$776,T$11)+'СЕТ СН'!$F$12+СВЦЭМ!$D$10+'СЕТ СН'!$F$5-'СЕТ СН'!$F$20</f>
        <v>1740.4054407500003</v>
      </c>
      <c r="U20" s="36">
        <f>SUMIFS(СВЦЭМ!$C$33:$C$776,СВЦЭМ!$A$33:$A$776,$A20,СВЦЭМ!$B$33:$B$776,U$11)+'СЕТ СН'!$F$12+СВЦЭМ!$D$10+'СЕТ СН'!$F$5-'СЕТ СН'!$F$20</f>
        <v>1753.6515124500002</v>
      </c>
      <c r="V20" s="36">
        <f>SUMIFS(СВЦЭМ!$C$33:$C$776,СВЦЭМ!$A$33:$A$776,$A20,СВЦЭМ!$B$33:$B$776,V$11)+'СЕТ СН'!$F$12+СВЦЭМ!$D$10+'СЕТ СН'!$F$5-'СЕТ СН'!$F$20</f>
        <v>1751.0059031700002</v>
      </c>
      <c r="W20" s="36">
        <f>SUMIFS(СВЦЭМ!$C$33:$C$776,СВЦЭМ!$A$33:$A$776,$A20,СВЦЭМ!$B$33:$B$776,W$11)+'СЕТ СН'!$F$12+СВЦЭМ!$D$10+'СЕТ СН'!$F$5-'СЕТ СН'!$F$20</f>
        <v>1746.93317166</v>
      </c>
      <c r="X20" s="36">
        <f>SUMIFS(СВЦЭМ!$C$33:$C$776,СВЦЭМ!$A$33:$A$776,$A20,СВЦЭМ!$B$33:$B$776,X$11)+'СЕТ СН'!$F$12+СВЦЭМ!$D$10+'СЕТ СН'!$F$5-'СЕТ СН'!$F$20</f>
        <v>1766.3976610900002</v>
      </c>
      <c r="Y20" s="36">
        <f>SUMIFS(СВЦЭМ!$C$33:$C$776,СВЦЭМ!$A$33:$A$776,$A20,СВЦЭМ!$B$33:$B$776,Y$11)+'СЕТ СН'!$F$12+СВЦЭМ!$D$10+'СЕТ СН'!$F$5-'СЕТ СН'!$F$20</f>
        <v>1868.68486502</v>
      </c>
    </row>
    <row r="21" spans="1:25" ht="15.75" x14ac:dyDescent="0.2">
      <c r="A21" s="35">
        <f t="shared" si="0"/>
        <v>44084</v>
      </c>
      <c r="B21" s="36">
        <f>SUMIFS(СВЦЭМ!$C$33:$C$776,СВЦЭМ!$A$33:$A$776,$A21,СВЦЭМ!$B$33:$B$776,B$11)+'СЕТ СН'!$F$12+СВЦЭМ!$D$10+'СЕТ СН'!$F$5-'СЕТ СН'!$F$20</f>
        <v>1888.4079430500001</v>
      </c>
      <c r="C21" s="36">
        <f>SUMIFS(СВЦЭМ!$C$33:$C$776,СВЦЭМ!$A$33:$A$776,$A21,СВЦЭМ!$B$33:$B$776,C$11)+'СЕТ СН'!$F$12+СВЦЭМ!$D$10+'СЕТ СН'!$F$5-'СЕТ СН'!$F$20</f>
        <v>1929.5895537800002</v>
      </c>
      <c r="D21" s="36">
        <f>SUMIFS(СВЦЭМ!$C$33:$C$776,СВЦЭМ!$A$33:$A$776,$A21,СВЦЭМ!$B$33:$B$776,D$11)+'СЕТ СН'!$F$12+СВЦЭМ!$D$10+'СЕТ СН'!$F$5-'СЕТ СН'!$F$20</f>
        <v>1951.0947588200002</v>
      </c>
      <c r="E21" s="36">
        <f>SUMIFS(СВЦЭМ!$C$33:$C$776,СВЦЭМ!$A$33:$A$776,$A21,СВЦЭМ!$B$33:$B$776,E$11)+'СЕТ СН'!$F$12+СВЦЭМ!$D$10+'СЕТ СН'!$F$5-'СЕТ СН'!$F$20</f>
        <v>1968.4605158300001</v>
      </c>
      <c r="F21" s="36">
        <f>SUMIFS(СВЦЭМ!$C$33:$C$776,СВЦЭМ!$A$33:$A$776,$A21,СВЦЭМ!$B$33:$B$776,F$11)+'СЕТ СН'!$F$12+СВЦЭМ!$D$10+'СЕТ СН'!$F$5-'СЕТ СН'!$F$20</f>
        <v>1972.7381029800001</v>
      </c>
      <c r="G21" s="36">
        <f>SUMIFS(СВЦЭМ!$C$33:$C$776,СВЦЭМ!$A$33:$A$776,$A21,СВЦЭМ!$B$33:$B$776,G$11)+'СЕТ СН'!$F$12+СВЦЭМ!$D$10+'СЕТ СН'!$F$5-'СЕТ СН'!$F$20</f>
        <v>1950.2098339000001</v>
      </c>
      <c r="H21" s="36">
        <f>SUMIFS(СВЦЭМ!$C$33:$C$776,СВЦЭМ!$A$33:$A$776,$A21,СВЦЭМ!$B$33:$B$776,H$11)+'СЕТ СН'!$F$12+СВЦЭМ!$D$10+'СЕТ СН'!$F$5-'СЕТ СН'!$F$20</f>
        <v>1903.3583105500002</v>
      </c>
      <c r="I21" s="36">
        <f>SUMIFS(СВЦЭМ!$C$33:$C$776,СВЦЭМ!$A$33:$A$776,$A21,СВЦЭМ!$B$33:$B$776,I$11)+'СЕТ СН'!$F$12+СВЦЭМ!$D$10+'СЕТ СН'!$F$5-'СЕТ СН'!$F$20</f>
        <v>1855.6949746200003</v>
      </c>
      <c r="J21" s="36">
        <f>SUMIFS(СВЦЭМ!$C$33:$C$776,СВЦЭМ!$A$33:$A$776,$A21,СВЦЭМ!$B$33:$B$776,J$11)+'СЕТ СН'!$F$12+СВЦЭМ!$D$10+'СЕТ СН'!$F$5-'СЕТ СН'!$F$20</f>
        <v>1827.69451987</v>
      </c>
      <c r="K21" s="36">
        <f>SUMIFS(СВЦЭМ!$C$33:$C$776,СВЦЭМ!$A$33:$A$776,$A21,СВЦЭМ!$B$33:$B$776,K$11)+'СЕТ СН'!$F$12+СВЦЭМ!$D$10+'СЕТ СН'!$F$5-'СЕТ СН'!$F$20</f>
        <v>1840.9427160400001</v>
      </c>
      <c r="L21" s="36">
        <f>SUMIFS(СВЦЭМ!$C$33:$C$776,СВЦЭМ!$A$33:$A$776,$A21,СВЦЭМ!$B$33:$B$776,L$11)+'СЕТ СН'!$F$12+СВЦЭМ!$D$10+'СЕТ СН'!$F$5-'СЕТ СН'!$F$20</f>
        <v>1840.4416594100003</v>
      </c>
      <c r="M21" s="36">
        <f>SUMIFS(СВЦЭМ!$C$33:$C$776,СВЦЭМ!$A$33:$A$776,$A21,СВЦЭМ!$B$33:$B$776,M$11)+'СЕТ СН'!$F$12+СВЦЭМ!$D$10+'СЕТ СН'!$F$5-'СЕТ СН'!$F$20</f>
        <v>1800.16870333</v>
      </c>
      <c r="N21" s="36">
        <f>SUMIFS(СВЦЭМ!$C$33:$C$776,СВЦЭМ!$A$33:$A$776,$A21,СВЦЭМ!$B$33:$B$776,N$11)+'СЕТ СН'!$F$12+СВЦЭМ!$D$10+'СЕТ СН'!$F$5-'СЕТ СН'!$F$20</f>
        <v>1719.6012844000002</v>
      </c>
      <c r="O21" s="36">
        <f>SUMIFS(СВЦЭМ!$C$33:$C$776,СВЦЭМ!$A$33:$A$776,$A21,СВЦЭМ!$B$33:$B$776,O$11)+'СЕТ СН'!$F$12+СВЦЭМ!$D$10+'СЕТ СН'!$F$5-'СЕТ СН'!$F$20</f>
        <v>1707.4799416800001</v>
      </c>
      <c r="P21" s="36">
        <f>SUMIFS(СВЦЭМ!$C$33:$C$776,СВЦЭМ!$A$33:$A$776,$A21,СВЦЭМ!$B$33:$B$776,P$11)+'СЕТ СН'!$F$12+СВЦЭМ!$D$10+'СЕТ СН'!$F$5-'СЕТ СН'!$F$20</f>
        <v>1708.7308778700001</v>
      </c>
      <c r="Q21" s="36">
        <f>SUMIFS(СВЦЭМ!$C$33:$C$776,СВЦЭМ!$A$33:$A$776,$A21,СВЦЭМ!$B$33:$B$776,Q$11)+'СЕТ СН'!$F$12+СВЦЭМ!$D$10+'СЕТ СН'!$F$5-'СЕТ СН'!$F$20</f>
        <v>1716.1779335600002</v>
      </c>
      <c r="R21" s="36">
        <f>SUMIFS(СВЦЭМ!$C$33:$C$776,СВЦЭМ!$A$33:$A$776,$A21,СВЦЭМ!$B$33:$B$776,R$11)+'СЕТ СН'!$F$12+СВЦЭМ!$D$10+'СЕТ СН'!$F$5-'СЕТ СН'!$F$20</f>
        <v>1709.7919022600001</v>
      </c>
      <c r="S21" s="36">
        <f>SUMIFS(СВЦЭМ!$C$33:$C$776,СВЦЭМ!$A$33:$A$776,$A21,СВЦЭМ!$B$33:$B$776,S$11)+'СЕТ СН'!$F$12+СВЦЭМ!$D$10+'СЕТ СН'!$F$5-'СЕТ СН'!$F$20</f>
        <v>1703.9416199400002</v>
      </c>
      <c r="T21" s="36">
        <f>SUMIFS(СВЦЭМ!$C$33:$C$776,СВЦЭМ!$A$33:$A$776,$A21,СВЦЭМ!$B$33:$B$776,T$11)+'СЕТ СН'!$F$12+СВЦЭМ!$D$10+'СЕТ СН'!$F$5-'СЕТ СН'!$F$20</f>
        <v>1708.9021882100001</v>
      </c>
      <c r="U21" s="36">
        <f>SUMIFS(СВЦЭМ!$C$33:$C$776,СВЦЭМ!$A$33:$A$776,$A21,СВЦЭМ!$B$33:$B$776,U$11)+'СЕТ СН'!$F$12+СВЦЭМ!$D$10+'СЕТ СН'!$F$5-'СЕТ СН'!$F$20</f>
        <v>1727.0916787900001</v>
      </c>
      <c r="V21" s="36">
        <f>SUMIFS(СВЦЭМ!$C$33:$C$776,СВЦЭМ!$A$33:$A$776,$A21,СВЦЭМ!$B$33:$B$776,V$11)+'СЕТ СН'!$F$12+СВЦЭМ!$D$10+'СЕТ СН'!$F$5-'СЕТ СН'!$F$20</f>
        <v>1741.3440760600001</v>
      </c>
      <c r="W21" s="36">
        <f>SUMIFS(СВЦЭМ!$C$33:$C$776,СВЦЭМ!$A$33:$A$776,$A21,СВЦЭМ!$B$33:$B$776,W$11)+'СЕТ СН'!$F$12+СВЦЭМ!$D$10+'СЕТ СН'!$F$5-'СЕТ СН'!$F$20</f>
        <v>1733.4603278500001</v>
      </c>
      <c r="X21" s="36">
        <f>SUMIFS(СВЦЭМ!$C$33:$C$776,СВЦЭМ!$A$33:$A$776,$A21,СВЦЭМ!$B$33:$B$776,X$11)+'СЕТ СН'!$F$12+СВЦЭМ!$D$10+'СЕТ СН'!$F$5-'СЕТ СН'!$F$20</f>
        <v>1747.5634915200001</v>
      </c>
      <c r="Y21" s="36">
        <f>SUMIFS(СВЦЭМ!$C$33:$C$776,СВЦЭМ!$A$33:$A$776,$A21,СВЦЭМ!$B$33:$B$776,Y$11)+'СЕТ СН'!$F$12+СВЦЭМ!$D$10+'СЕТ СН'!$F$5-'СЕТ СН'!$F$20</f>
        <v>1835.0214778600002</v>
      </c>
    </row>
    <row r="22" spans="1:25" ht="15.75" x14ac:dyDescent="0.2">
      <c r="A22" s="35">
        <f t="shared" si="0"/>
        <v>44085</v>
      </c>
      <c r="B22" s="36">
        <f>SUMIFS(СВЦЭМ!$C$33:$C$776,СВЦЭМ!$A$33:$A$776,$A22,СВЦЭМ!$B$33:$B$776,B$11)+'СЕТ СН'!$F$12+СВЦЭМ!$D$10+'СЕТ СН'!$F$5-'СЕТ СН'!$F$20</f>
        <v>1893.38718698</v>
      </c>
      <c r="C22" s="36">
        <f>SUMIFS(СВЦЭМ!$C$33:$C$776,СВЦЭМ!$A$33:$A$776,$A22,СВЦЭМ!$B$33:$B$776,C$11)+'СЕТ СН'!$F$12+СВЦЭМ!$D$10+'СЕТ СН'!$F$5-'СЕТ СН'!$F$20</f>
        <v>1909.0863155300001</v>
      </c>
      <c r="D22" s="36">
        <f>SUMIFS(СВЦЭМ!$C$33:$C$776,СВЦЭМ!$A$33:$A$776,$A22,СВЦЭМ!$B$33:$B$776,D$11)+'СЕТ СН'!$F$12+СВЦЭМ!$D$10+'СЕТ СН'!$F$5-'СЕТ СН'!$F$20</f>
        <v>1927.9568067200003</v>
      </c>
      <c r="E22" s="36">
        <f>SUMIFS(СВЦЭМ!$C$33:$C$776,СВЦЭМ!$A$33:$A$776,$A22,СВЦЭМ!$B$33:$B$776,E$11)+'СЕТ СН'!$F$12+СВЦЭМ!$D$10+'СЕТ СН'!$F$5-'СЕТ СН'!$F$20</f>
        <v>1945.4993026800003</v>
      </c>
      <c r="F22" s="36">
        <f>SUMIFS(СВЦЭМ!$C$33:$C$776,СВЦЭМ!$A$33:$A$776,$A22,СВЦЭМ!$B$33:$B$776,F$11)+'СЕТ СН'!$F$12+СВЦЭМ!$D$10+'СЕТ СН'!$F$5-'СЕТ СН'!$F$20</f>
        <v>1958.2018405600002</v>
      </c>
      <c r="G22" s="36">
        <f>SUMIFS(СВЦЭМ!$C$33:$C$776,СВЦЭМ!$A$33:$A$776,$A22,СВЦЭМ!$B$33:$B$776,G$11)+'СЕТ СН'!$F$12+СВЦЭМ!$D$10+'СЕТ СН'!$F$5-'СЕТ СН'!$F$20</f>
        <v>1941.2234055500003</v>
      </c>
      <c r="H22" s="36">
        <f>SUMIFS(СВЦЭМ!$C$33:$C$776,СВЦЭМ!$A$33:$A$776,$A22,СВЦЭМ!$B$33:$B$776,H$11)+'СЕТ СН'!$F$12+СВЦЭМ!$D$10+'СЕТ СН'!$F$5-'СЕТ СН'!$F$20</f>
        <v>1887.3030731200001</v>
      </c>
      <c r="I22" s="36">
        <f>SUMIFS(СВЦЭМ!$C$33:$C$776,СВЦЭМ!$A$33:$A$776,$A22,СВЦЭМ!$B$33:$B$776,I$11)+'СЕТ СН'!$F$12+СВЦЭМ!$D$10+'СЕТ СН'!$F$5-'СЕТ СН'!$F$20</f>
        <v>1831.7234383700002</v>
      </c>
      <c r="J22" s="36">
        <f>SUMIFS(СВЦЭМ!$C$33:$C$776,СВЦЭМ!$A$33:$A$776,$A22,СВЦЭМ!$B$33:$B$776,J$11)+'СЕТ СН'!$F$12+СВЦЭМ!$D$10+'СЕТ СН'!$F$5-'СЕТ СН'!$F$20</f>
        <v>1795.3327114800002</v>
      </c>
      <c r="K22" s="36">
        <f>SUMIFS(СВЦЭМ!$C$33:$C$776,СВЦЭМ!$A$33:$A$776,$A22,СВЦЭМ!$B$33:$B$776,K$11)+'СЕТ СН'!$F$12+СВЦЭМ!$D$10+'СЕТ СН'!$F$5-'СЕТ СН'!$F$20</f>
        <v>1779.2176290800003</v>
      </c>
      <c r="L22" s="36">
        <f>SUMIFS(СВЦЭМ!$C$33:$C$776,СВЦЭМ!$A$33:$A$776,$A22,СВЦЭМ!$B$33:$B$776,L$11)+'СЕТ СН'!$F$12+СВЦЭМ!$D$10+'СЕТ СН'!$F$5-'СЕТ СН'!$F$20</f>
        <v>1819.5529087300001</v>
      </c>
      <c r="M22" s="36">
        <f>SUMIFS(СВЦЭМ!$C$33:$C$776,СВЦЭМ!$A$33:$A$776,$A22,СВЦЭМ!$B$33:$B$776,M$11)+'СЕТ СН'!$F$12+СВЦЭМ!$D$10+'СЕТ СН'!$F$5-'СЕТ СН'!$F$20</f>
        <v>1778.82568188</v>
      </c>
      <c r="N22" s="36">
        <f>SUMIFS(СВЦЭМ!$C$33:$C$776,СВЦЭМ!$A$33:$A$776,$A22,СВЦЭМ!$B$33:$B$776,N$11)+'СЕТ СН'!$F$12+СВЦЭМ!$D$10+'СЕТ СН'!$F$5-'СЕТ СН'!$F$20</f>
        <v>1728.5394232500003</v>
      </c>
      <c r="O22" s="36">
        <f>SUMIFS(СВЦЭМ!$C$33:$C$776,СВЦЭМ!$A$33:$A$776,$A22,СВЦЭМ!$B$33:$B$776,O$11)+'СЕТ СН'!$F$12+СВЦЭМ!$D$10+'СЕТ СН'!$F$5-'СЕТ СН'!$F$20</f>
        <v>1711.2268217600001</v>
      </c>
      <c r="P22" s="36">
        <f>SUMIFS(СВЦЭМ!$C$33:$C$776,СВЦЭМ!$A$33:$A$776,$A22,СВЦЭМ!$B$33:$B$776,P$11)+'СЕТ СН'!$F$12+СВЦЭМ!$D$10+'СЕТ СН'!$F$5-'СЕТ СН'!$F$20</f>
        <v>1707.3043256300002</v>
      </c>
      <c r="Q22" s="36">
        <f>SUMIFS(СВЦЭМ!$C$33:$C$776,СВЦЭМ!$A$33:$A$776,$A22,СВЦЭМ!$B$33:$B$776,Q$11)+'СЕТ СН'!$F$12+СВЦЭМ!$D$10+'СЕТ СН'!$F$5-'СЕТ СН'!$F$20</f>
        <v>1703.7191841000001</v>
      </c>
      <c r="R22" s="36">
        <f>SUMIFS(СВЦЭМ!$C$33:$C$776,СВЦЭМ!$A$33:$A$776,$A22,СВЦЭМ!$B$33:$B$776,R$11)+'СЕТ СН'!$F$12+СВЦЭМ!$D$10+'СЕТ СН'!$F$5-'СЕТ СН'!$F$20</f>
        <v>1698.4398074700002</v>
      </c>
      <c r="S22" s="36">
        <f>SUMIFS(СВЦЭМ!$C$33:$C$776,СВЦЭМ!$A$33:$A$776,$A22,СВЦЭМ!$B$33:$B$776,S$11)+'СЕТ СН'!$F$12+СВЦЭМ!$D$10+'СЕТ СН'!$F$5-'СЕТ СН'!$F$20</f>
        <v>1700.8118335700001</v>
      </c>
      <c r="T22" s="36">
        <f>SUMIFS(СВЦЭМ!$C$33:$C$776,СВЦЭМ!$A$33:$A$776,$A22,СВЦЭМ!$B$33:$B$776,T$11)+'СЕТ СН'!$F$12+СВЦЭМ!$D$10+'СЕТ СН'!$F$5-'СЕТ СН'!$F$20</f>
        <v>1695.47819682</v>
      </c>
      <c r="U22" s="36">
        <f>SUMIFS(СВЦЭМ!$C$33:$C$776,СВЦЭМ!$A$33:$A$776,$A22,СВЦЭМ!$B$33:$B$776,U$11)+'СЕТ СН'!$F$12+СВЦЭМ!$D$10+'СЕТ СН'!$F$5-'СЕТ СН'!$F$20</f>
        <v>1700.65805151</v>
      </c>
      <c r="V22" s="36">
        <f>SUMIFS(СВЦЭМ!$C$33:$C$776,СВЦЭМ!$A$33:$A$776,$A22,СВЦЭМ!$B$33:$B$776,V$11)+'СЕТ СН'!$F$12+СВЦЭМ!$D$10+'СЕТ СН'!$F$5-'СЕТ СН'!$F$20</f>
        <v>1715.0801628600002</v>
      </c>
      <c r="W22" s="36">
        <f>SUMIFS(СВЦЭМ!$C$33:$C$776,СВЦЭМ!$A$33:$A$776,$A22,СВЦЭМ!$B$33:$B$776,W$11)+'СЕТ СН'!$F$12+СВЦЭМ!$D$10+'СЕТ СН'!$F$5-'СЕТ СН'!$F$20</f>
        <v>1709.4084994900002</v>
      </c>
      <c r="X22" s="36">
        <f>SUMIFS(СВЦЭМ!$C$33:$C$776,СВЦЭМ!$A$33:$A$776,$A22,СВЦЭМ!$B$33:$B$776,X$11)+'СЕТ СН'!$F$12+СВЦЭМ!$D$10+'СЕТ СН'!$F$5-'СЕТ СН'!$F$20</f>
        <v>1712.3610908700002</v>
      </c>
      <c r="Y22" s="36">
        <f>SUMIFS(СВЦЭМ!$C$33:$C$776,СВЦЭМ!$A$33:$A$776,$A22,СВЦЭМ!$B$33:$B$776,Y$11)+'СЕТ СН'!$F$12+СВЦЭМ!$D$10+'СЕТ СН'!$F$5-'СЕТ СН'!$F$20</f>
        <v>1756.4299713100002</v>
      </c>
    </row>
    <row r="23" spans="1:25" ht="15.75" x14ac:dyDescent="0.2">
      <c r="A23" s="35">
        <f t="shared" si="0"/>
        <v>44086</v>
      </c>
      <c r="B23" s="36">
        <f>SUMIFS(СВЦЭМ!$C$33:$C$776,СВЦЭМ!$A$33:$A$776,$A23,СВЦЭМ!$B$33:$B$776,B$11)+'СЕТ СН'!$F$12+СВЦЭМ!$D$10+'СЕТ СН'!$F$5-'СЕТ СН'!$F$20</f>
        <v>1866.4863634400001</v>
      </c>
      <c r="C23" s="36">
        <f>SUMIFS(СВЦЭМ!$C$33:$C$776,СВЦЭМ!$A$33:$A$776,$A23,СВЦЭМ!$B$33:$B$776,C$11)+'СЕТ СН'!$F$12+СВЦЭМ!$D$10+'СЕТ СН'!$F$5-'СЕТ СН'!$F$20</f>
        <v>1902.4443622900001</v>
      </c>
      <c r="D23" s="36">
        <f>SUMIFS(СВЦЭМ!$C$33:$C$776,СВЦЭМ!$A$33:$A$776,$A23,СВЦЭМ!$B$33:$B$776,D$11)+'СЕТ СН'!$F$12+СВЦЭМ!$D$10+'СЕТ СН'!$F$5-'СЕТ СН'!$F$20</f>
        <v>1920.9648989800003</v>
      </c>
      <c r="E23" s="36">
        <f>SUMIFS(СВЦЭМ!$C$33:$C$776,СВЦЭМ!$A$33:$A$776,$A23,СВЦЭМ!$B$33:$B$776,E$11)+'СЕТ СН'!$F$12+СВЦЭМ!$D$10+'СЕТ СН'!$F$5-'СЕТ СН'!$F$20</f>
        <v>1943.3327016600001</v>
      </c>
      <c r="F23" s="36">
        <f>SUMIFS(СВЦЭМ!$C$33:$C$776,СВЦЭМ!$A$33:$A$776,$A23,СВЦЭМ!$B$33:$B$776,F$11)+'СЕТ СН'!$F$12+СВЦЭМ!$D$10+'СЕТ СН'!$F$5-'СЕТ СН'!$F$20</f>
        <v>1957.7058034000001</v>
      </c>
      <c r="G23" s="36">
        <f>SUMIFS(СВЦЭМ!$C$33:$C$776,СВЦЭМ!$A$33:$A$776,$A23,СВЦЭМ!$B$33:$B$776,G$11)+'СЕТ СН'!$F$12+СВЦЭМ!$D$10+'СЕТ СН'!$F$5-'СЕТ СН'!$F$20</f>
        <v>1945.24182243</v>
      </c>
      <c r="H23" s="36">
        <f>SUMIFS(СВЦЭМ!$C$33:$C$776,СВЦЭМ!$A$33:$A$776,$A23,СВЦЭМ!$B$33:$B$776,H$11)+'СЕТ СН'!$F$12+СВЦЭМ!$D$10+'СЕТ СН'!$F$5-'СЕТ СН'!$F$20</f>
        <v>1909.2422368100001</v>
      </c>
      <c r="I23" s="36">
        <f>SUMIFS(СВЦЭМ!$C$33:$C$776,СВЦЭМ!$A$33:$A$776,$A23,СВЦЭМ!$B$33:$B$776,I$11)+'СЕТ СН'!$F$12+СВЦЭМ!$D$10+'СЕТ СН'!$F$5-'СЕТ СН'!$F$20</f>
        <v>1874.93928168</v>
      </c>
      <c r="J23" s="36">
        <f>SUMIFS(СВЦЭМ!$C$33:$C$776,СВЦЭМ!$A$33:$A$776,$A23,СВЦЭМ!$B$33:$B$776,J$11)+'СЕТ СН'!$F$12+СВЦЭМ!$D$10+'СЕТ СН'!$F$5-'СЕТ СН'!$F$20</f>
        <v>1826.1007398500001</v>
      </c>
      <c r="K23" s="36">
        <f>SUMIFS(СВЦЭМ!$C$33:$C$776,СВЦЭМ!$A$33:$A$776,$A23,СВЦЭМ!$B$33:$B$776,K$11)+'СЕТ СН'!$F$12+СВЦЭМ!$D$10+'СЕТ СН'!$F$5-'СЕТ СН'!$F$20</f>
        <v>1801.1168521500001</v>
      </c>
      <c r="L23" s="36">
        <f>SUMIFS(СВЦЭМ!$C$33:$C$776,СВЦЭМ!$A$33:$A$776,$A23,СВЦЭМ!$B$33:$B$776,L$11)+'СЕТ СН'!$F$12+СВЦЭМ!$D$10+'СЕТ СН'!$F$5-'СЕТ СН'!$F$20</f>
        <v>1779.07355538</v>
      </c>
      <c r="M23" s="36">
        <f>SUMIFS(СВЦЭМ!$C$33:$C$776,СВЦЭМ!$A$33:$A$776,$A23,СВЦЭМ!$B$33:$B$776,M$11)+'СЕТ СН'!$F$12+СВЦЭМ!$D$10+'СЕТ СН'!$F$5-'СЕТ СН'!$F$20</f>
        <v>1736.3651966100001</v>
      </c>
      <c r="N23" s="36">
        <f>SUMIFS(СВЦЭМ!$C$33:$C$776,СВЦЭМ!$A$33:$A$776,$A23,СВЦЭМ!$B$33:$B$776,N$11)+'СЕТ СН'!$F$12+СВЦЭМ!$D$10+'СЕТ СН'!$F$5-'СЕТ СН'!$F$20</f>
        <v>1709.5095028400001</v>
      </c>
      <c r="O23" s="36">
        <f>SUMIFS(СВЦЭМ!$C$33:$C$776,СВЦЭМ!$A$33:$A$776,$A23,СВЦЭМ!$B$33:$B$776,O$11)+'СЕТ СН'!$F$12+СВЦЭМ!$D$10+'СЕТ СН'!$F$5-'СЕТ СН'!$F$20</f>
        <v>1707.5416209</v>
      </c>
      <c r="P23" s="36">
        <f>SUMIFS(СВЦЭМ!$C$33:$C$776,СВЦЭМ!$A$33:$A$776,$A23,СВЦЭМ!$B$33:$B$776,P$11)+'СЕТ СН'!$F$12+СВЦЭМ!$D$10+'СЕТ СН'!$F$5-'СЕТ СН'!$F$20</f>
        <v>1698.45125448</v>
      </c>
      <c r="Q23" s="36">
        <f>SUMIFS(СВЦЭМ!$C$33:$C$776,СВЦЭМ!$A$33:$A$776,$A23,СВЦЭМ!$B$33:$B$776,Q$11)+'СЕТ СН'!$F$12+СВЦЭМ!$D$10+'СЕТ СН'!$F$5-'СЕТ СН'!$F$20</f>
        <v>1699.4542530400001</v>
      </c>
      <c r="R23" s="36">
        <f>SUMIFS(СВЦЭМ!$C$33:$C$776,СВЦЭМ!$A$33:$A$776,$A23,СВЦЭМ!$B$33:$B$776,R$11)+'СЕТ СН'!$F$12+СВЦЭМ!$D$10+'СЕТ СН'!$F$5-'СЕТ СН'!$F$20</f>
        <v>1689.8297144100002</v>
      </c>
      <c r="S23" s="36">
        <f>SUMIFS(СВЦЭМ!$C$33:$C$776,СВЦЭМ!$A$33:$A$776,$A23,СВЦЭМ!$B$33:$B$776,S$11)+'СЕТ СН'!$F$12+СВЦЭМ!$D$10+'СЕТ СН'!$F$5-'СЕТ СН'!$F$20</f>
        <v>1694.5746278000001</v>
      </c>
      <c r="T23" s="36">
        <f>SUMIFS(СВЦЭМ!$C$33:$C$776,СВЦЭМ!$A$33:$A$776,$A23,СВЦЭМ!$B$33:$B$776,T$11)+'СЕТ СН'!$F$12+СВЦЭМ!$D$10+'СЕТ СН'!$F$5-'СЕТ СН'!$F$20</f>
        <v>1700.1960259100001</v>
      </c>
      <c r="U23" s="36">
        <f>SUMIFS(СВЦЭМ!$C$33:$C$776,СВЦЭМ!$A$33:$A$776,$A23,СВЦЭМ!$B$33:$B$776,U$11)+'СЕТ СН'!$F$12+СВЦЭМ!$D$10+'СЕТ СН'!$F$5-'СЕТ СН'!$F$20</f>
        <v>1708.75743805</v>
      </c>
      <c r="V23" s="36">
        <f>SUMIFS(СВЦЭМ!$C$33:$C$776,СВЦЭМ!$A$33:$A$776,$A23,СВЦЭМ!$B$33:$B$776,V$11)+'СЕТ СН'!$F$12+СВЦЭМ!$D$10+'СЕТ СН'!$F$5-'СЕТ СН'!$F$20</f>
        <v>1725.3906870000001</v>
      </c>
      <c r="W23" s="36">
        <f>SUMIFS(СВЦЭМ!$C$33:$C$776,СВЦЭМ!$A$33:$A$776,$A23,СВЦЭМ!$B$33:$B$776,W$11)+'СЕТ СН'!$F$12+СВЦЭМ!$D$10+'СЕТ СН'!$F$5-'СЕТ СН'!$F$20</f>
        <v>1721.2595037400001</v>
      </c>
      <c r="X23" s="36">
        <f>SUMIFS(СВЦЭМ!$C$33:$C$776,СВЦЭМ!$A$33:$A$776,$A23,СВЦЭМ!$B$33:$B$776,X$11)+'СЕТ СН'!$F$12+СВЦЭМ!$D$10+'СЕТ СН'!$F$5-'СЕТ СН'!$F$20</f>
        <v>1671.94584424</v>
      </c>
      <c r="Y23" s="36">
        <f>SUMIFS(СВЦЭМ!$C$33:$C$776,СВЦЭМ!$A$33:$A$776,$A23,СВЦЭМ!$B$33:$B$776,Y$11)+'СЕТ СН'!$F$12+СВЦЭМ!$D$10+'СЕТ СН'!$F$5-'СЕТ СН'!$F$20</f>
        <v>1736.0778292700002</v>
      </c>
    </row>
    <row r="24" spans="1:25" ht="15.75" x14ac:dyDescent="0.2">
      <c r="A24" s="35">
        <f t="shared" si="0"/>
        <v>44087</v>
      </c>
      <c r="B24" s="36">
        <f>SUMIFS(СВЦЭМ!$C$33:$C$776,СВЦЭМ!$A$33:$A$776,$A24,СВЦЭМ!$B$33:$B$776,B$11)+'СЕТ СН'!$F$12+СВЦЭМ!$D$10+'СЕТ СН'!$F$5-'СЕТ СН'!$F$20</f>
        <v>1828.43615912</v>
      </c>
      <c r="C24" s="36">
        <f>SUMIFS(СВЦЭМ!$C$33:$C$776,СВЦЭМ!$A$33:$A$776,$A24,СВЦЭМ!$B$33:$B$776,C$11)+'СЕТ СН'!$F$12+СВЦЭМ!$D$10+'СЕТ СН'!$F$5-'СЕТ СН'!$F$20</f>
        <v>1848.95532839</v>
      </c>
      <c r="D24" s="36">
        <f>SUMIFS(СВЦЭМ!$C$33:$C$776,СВЦЭМ!$A$33:$A$776,$A24,СВЦЭМ!$B$33:$B$776,D$11)+'СЕТ СН'!$F$12+СВЦЭМ!$D$10+'СЕТ СН'!$F$5-'СЕТ СН'!$F$20</f>
        <v>1868.33472785</v>
      </c>
      <c r="E24" s="36">
        <f>SUMIFS(СВЦЭМ!$C$33:$C$776,СВЦЭМ!$A$33:$A$776,$A24,СВЦЭМ!$B$33:$B$776,E$11)+'СЕТ СН'!$F$12+СВЦЭМ!$D$10+'СЕТ СН'!$F$5-'СЕТ СН'!$F$20</f>
        <v>1878.3844066500001</v>
      </c>
      <c r="F24" s="36">
        <f>SUMIFS(СВЦЭМ!$C$33:$C$776,СВЦЭМ!$A$33:$A$776,$A24,СВЦЭМ!$B$33:$B$776,F$11)+'СЕТ СН'!$F$12+СВЦЭМ!$D$10+'СЕТ СН'!$F$5-'СЕТ СН'!$F$20</f>
        <v>1885.6895327800003</v>
      </c>
      <c r="G24" s="36">
        <f>SUMIFS(СВЦЭМ!$C$33:$C$776,СВЦЭМ!$A$33:$A$776,$A24,СВЦЭМ!$B$33:$B$776,G$11)+'СЕТ СН'!$F$12+СВЦЭМ!$D$10+'СЕТ СН'!$F$5-'СЕТ СН'!$F$20</f>
        <v>1872.22060186</v>
      </c>
      <c r="H24" s="36">
        <f>SUMIFS(СВЦЭМ!$C$33:$C$776,СВЦЭМ!$A$33:$A$776,$A24,СВЦЭМ!$B$33:$B$776,H$11)+'СЕТ СН'!$F$12+СВЦЭМ!$D$10+'СЕТ СН'!$F$5-'СЕТ СН'!$F$20</f>
        <v>1873.2230967800001</v>
      </c>
      <c r="I24" s="36">
        <f>SUMIFS(СВЦЭМ!$C$33:$C$776,СВЦЭМ!$A$33:$A$776,$A24,СВЦЭМ!$B$33:$B$776,I$11)+'СЕТ СН'!$F$12+СВЦЭМ!$D$10+'СЕТ СН'!$F$5-'СЕТ СН'!$F$20</f>
        <v>1845.2301390000002</v>
      </c>
      <c r="J24" s="36">
        <f>SUMIFS(СВЦЭМ!$C$33:$C$776,СВЦЭМ!$A$33:$A$776,$A24,СВЦЭМ!$B$33:$B$776,J$11)+'СЕТ СН'!$F$12+СВЦЭМ!$D$10+'СЕТ СН'!$F$5-'СЕТ СН'!$F$20</f>
        <v>1797.4208632</v>
      </c>
      <c r="K24" s="36">
        <f>SUMIFS(СВЦЭМ!$C$33:$C$776,СВЦЭМ!$A$33:$A$776,$A24,СВЦЭМ!$B$33:$B$776,K$11)+'СЕТ СН'!$F$12+СВЦЭМ!$D$10+'СЕТ СН'!$F$5-'СЕТ СН'!$F$20</f>
        <v>1751.4181745600001</v>
      </c>
      <c r="L24" s="36">
        <f>SUMIFS(СВЦЭМ!$C$33:$C$776,СВЦЭМ!$A$33:$A$776,$A24,СВЦЭМ!$B$33:$B$776,L$11)+'СЕТ СН'!$F$12+СВЦЭМ!$D$10+'СЕТ СН'!$F$5-'СЕТ СН'!$F$20</f>
        <v>1731.5760678500001</v>
      </c>
      <c r="M24" s="36">
        <f>SUMIFS(СВЦЭМ!$C$33:$C$776,СВЦЭМ!$A$33:$A$776,$A24,СВЦЭМ!$B$33:$B$776,M$11)+'СЕТ СН'!$F$12+СВЦЭМ!$D$10+'СЕТ СН'!$F$5-'СЕТ СН'!$F$20</f>
        <v>1678.18488131</v>
      </c>
      <c r="N24" s="36">
        <f>SUMIFS(СВЦЭМ!$C$33:$C$776,СВЦЭМ!$A$33:$A$776,$A24,СВЦЭМ!$B$33:$B$776,N$11)+'СЕТ СН'!$F$12+СВЦЭМ!$D$10+'СЕТ СН'!$F$5-'СЕТ СН'!$F$20</f>
        <v>1644.7602282100002</v>
      </c>
      <c r="O24" s="36">
        <f>SUMIFS(СВЦЭМ!$C$33:$C$776,СВЦЭМ!$A$33:$A$776,$A24,СВЦЭМ!$B$33:$B$776,O$11)+'СЕТ СН'!$F$12+СВЦЭМ!$D$10+'СЕТ СН'!$F$5-'СЕТ СН'!$F$20</f>
        <v>1642.9877218200002</v>
      </c>
      <c r="P24" s="36">
        <f>SUMIFS(СВЦЭМ!$C$33:$C$776,СВЦЭМ!$A$33:$A$776,$A24,СВЦЭМ!$B$33:$B$776,P$11)+'СЕТ СН'!$F$12+СВЦЭМ!$D$10+'СЕТ СН'!$F$5-'СЕТ СН'!$F$20</f>
        <v>1633.5438105200001</v>
      </c>
      <c r="Q24" s="36">
        <f>SUMIFS(СВЦЭМ!$C$33:$C$776,СВЦЭМ!$A$33:$A$776,$A24,СВЦЭМ!$B$33:$B$776,Q$11)+'СЕТ СН'!$F$12+СВЦЭМ!$D$10+'СЕТ СН'!$F$5-'СЕТ СН'!$F$20</f>
        <v>1633.3182643800001</v>
      </c>
      <c r="R24" s="36">
        <f>SUMIFS(СВЦЭМ!$C$33:$C$776,СВЦЭМ!$A$33:$A$776,$A24,СВЦЭМ!$B$33:$B$776,R$11)+'СЕТ СН'!$F$12+СВЦЭМ!$D$10+'СЕТ СН'!$F$5-'СЕТ СН'!$F$20</f>
        <v>1634.6394992700002</v>
      </c>
      <c r="S24" s="36">
        <f>SUMIFS(СВЦЭМ!$C$33:$C$776,СВЦЭМ!$A$33:$A$776,$A24,СВЦЭМ!$B$33:$B$776,S$11)+'СЕТ СН'!$F$12+СВЦЭМ!$D$10+'СЕТ СН'!$F$5-'СЕТ СН'!$F$20</f>
        <v>1639.7905526</v>
      </c>
      <c r="T24" s="36">
        <f>SUMIFS(СВЦЭМ!$C$33:$C$776,СВЦЭМ!$A$33:$A$776,$A24,СВЦЭМ!$B$33:$B$776,T$11)+'СЕТ СН'!$F$12+СВЦЭМ!$D$10+'СЕТ СН'!$F$5-'СЕТ СН'!$F$20</f>
        <v>1644.4402691100001</v>
      </c>
      <c r="U24" s="36">
        <f>SUMIFS(СВЦЭМ!$C$33:$C$776,СВЦЭМ!$A$33:$A$776,$A24,СВЦЭМ!$B$33:$B$776,U$11)+'СЕТ СН'!$F$12+СВЦЭМ!$D$10+'СЕТ СН'!$F$5-'СЕТ СН'!$F$20</f>
        <v>1657.05324333</v>
      </c>
      <c r="V24" s="36">
        <f>SUMIFS(СВЦЭМ!$C$33:$C$776,СВЦЭМ!$A$33:$A$776,$A24,СВЦЭМ!$B$33:$B$776,V$11)+'СЕТ СН'!$F$12+СВЦЭМ!$D$10+'СЕТ СН'!$F$5-'СЕТ СН'!$F$20</f>
        <v>1678.9997366400003</v>
      </c>
      <c r="W24" s="36">
        <f>SUMIFS(СВЦЭМ!$C$33:$C$776,СВЦЭМ!$A$33:$A$776,$A24,СВЦЭМ!$B$33:$B$776,W$11)+'СЕТ СН'!$F$12+СВЦЭМ!$D$10+'СЕТ СН'!$F$5-'СЕТ СН'!$F$20</f>
        <v>1674.6099977900001</v>
      </c>
      <c r="X24" s="36">
        <f>SUMIFS(СВЦЭМ!$C$33:$C$776,СВЦЭМ!$A$33:$A$776,$A24,СВЦЭМ!$B$33:$B$776,X$11)+'СЕТ СН'!$F$12+СВЦЭМ!$D$10+'СЕТ СН'!$F$5-'СЕТ СН'!$F$20</f>
        <v>1652.7474151800002</v>
      </c>
      <c r="Y24" s="36">
        <f>SUMIFS(СВЦЭМ!$C$33:$C$776,СВЦЭМ!$A$33:$A$776,$A24,СВЦЭМ!$B$33:$B$776,Y$11)+'СЕТ СН'!$F$12+СВЦЭМ!$D$10+'СЕТ СН'!$F$5-'СЕТ СН'!$F$20</f>
        <v>1733.1549963700002</v>
      </c>
    </row>
    <row r="25" spans="1:25" ht="15.75" x14ac:dyDescent="0.2">
      <c r="A25" s="35">
        <f t="shared" si="0"/>
        <v>44088</v>
      </c>
      <c r="B25" s="36">
        <f>SUMIFS(СВЦЭМ!$C$33:$C$776,СВЦЭМ!$A$33:$A$776,$A25,СВЦЭМ!$B$33:$B$776,B$11)+'СЕТ СН'!$F$12+СВЦЭМ!$D$10+'СЕТ СН'!$F$5-'СЕТ СН'!$F$20</f>
        <v>1827.4567872300001</v>
      </c>
      <c r="C25" s="36">
        <f>SUMIFS(СВЦЭМ!$C$33:$C$776,СВЦЭМ!$A$33:$A$776,$A25,СВЦЭМ!$B$33:$B$776,C$11)+'СЕТ СН'!$F$12+СВЦЭМ!$D$10+'СЕТ СН'!$F$5-'СЕТ СН'!$F$20</f>
        <v>1867.6820954200002</v>
      </c>
      <c r="D25" s="36">
        <f>SUMIFS(СВЦЭМ!$C$33:$C$776,СВЦЭМ!$A$33:$A$776,$A25,СВЦЭМ!$B$33:$B$776,D$11)+'СЕТ СН'!$F$12+СВЦЭМ!$D$10+'СЕТ СН'!$F$5-'СЕТ СН'!$F$20</f>
        <v>1873.88573468</v>
      </c>
      <c r="E25" s="36">
        <f>SUMIFS(СВЦЭМ!$C$33:$C$776,СВЦЭМ!$A$33:$A$776,$A25,СВЦЭМ!$B$33:$B$776,E$11)+'СЕТ СН'!$F$12+СВЦЭМ!$D$10+'СЕТ СН'!$F$5-'СЕТ СН'!$F$20</f>
        <v>1870.2989155800001</v>
      </c>
      <c r="F25" s="36">
        <f>SUMIFS(СВЦЭМ!$C$33:$C$776,СВЦЭМ!$A$33:$A$776,$A25,СВЦЭМ!$B$33:$B$776,F$11)+'СЕТ СН'!$F$12+СВЦЭМ!$D$10+'СЕТ СН'!$F$5-'СЕТ СН'!$F$20</f>
        <v>1873.4947959000001</v>
      </c>
      <c r="G25" s="36">
        <f>SUMIFS(СВЦЭМ!$C$33:$C$776,СВЦЭМ!$A$33:$A$776,$A25,СВЦЭМ!$B$33:$B$776,G$11)+'СЕТ СН'!$F$12+СВЦЭМ!$D$10+'СЕТ СН'!$F$5-'СЕТ СН'!$F$20</f>
        <v>1876.8063877</v>
      </c>
      <c r="H25" s="36">
        <f>SUMIFS(СВЦЭМ!$C$33:$C$776,СВЦЭМ!$A$33:$A$776,$A25,СВЦЭМ!$B$33:$B$776,H$11)+'СЕТ СН'!$F$12+СВЦЭМ!$D$10+'СЕТ СН'!$F$5-'СЕТ СН'!$F$20</f>
        <v>1910.2879315100001</v>
      </c>
      <c r="I25" s="36">
        <f>SUMIFS(СВЦЭМ!$C$33:$C$776,СВЦЭМ!$A$33:$A$776,$A25,СВЦЭМ!$B$33:$B$776,I$11)+'СЕТ СН'!$F$12+СВЦЭМ!$D$10+'СЕТ СН'!$F$5-'СЕТ СН'!$F$20</f>
        <v>1895.1463116700002</v>
      </c>
      <c r="J25" s="36">
        <f>SUMIFS(СВЦЭМ!$C$33:$C$776,СВЦЭМ!$A$33:$A$776,$A25,СВЦЭМ!$B$33:$B$776,J$11)+'СЕТ СН'!$F$12+СВЦЭМ!$D$10+'СЕТ СН'!$F$5-'СЕТ СН'!$F$20</f>
        <v>1854.18764504</v>
      </c>
      <c r="K25" s="36">
        <f>SUMIFS(СВЦЭМ!$C$33:$C$776,СВЦЭМ!$A$33:$A$776,$A25,СВЦЭМ!$B$33:$B$776,K$11)+'СЕТ СН'!$F$12+СВЦЭМ!$D$10+'СЕТ СН'!$F$5-'СЕТ СН'!$F$20</f>
        <v>1820.1995974500001</v>
      </c>
      <c r="L25" s="36">
        <f>SUMIFS(СВЦЭМ!$C$33:$C$776,СВЦЭМ!$A$33:$A$776,$A25,СВЦЭМ!$B$33:$B$776,L$11)+'СЕТ СН'!$F$12+СВЦЭМ!$D$10+'СЕТ СН'!$F$5-'СЕТ СН'!$F$20</f>
        <v>1812.3724550000002</v>
      </c>
      <c r="M25" s="36">
        <f>SUMIFS(СВЦЭМ!$C$33:$C$776,СВЦЭМ!$A$33:$A$776,$A25,СВЦЭМ!$B$33:$B$776,M$11)+'СЕТ СН'!$F$12+СВЦЭМ!$D$10+'СЕТ СН'!$F$5-'СЕТ СН'!$F$20</f>
        <v>1751.9378406000001</v>
      </c>
      <c r="N25" s="36">
        <f>SUMIFS(СВЦЭМ!$C$33:$C$776,СВЦЭМ!$A$33:$A$776,$A25,СВЦЭМ!$B$33:$B$776,N$11)+'СЕТ СН'!$F$12+СВЦЭМ!$D$10+'СЕТ СН'!$F$5-'СЕТ СН'!$F$20</f>
        <v>1705.0431566700001</v>
      </c>
      <c r="O25" s="36">
        <f>SUMIFS(СВЦЭМ!$C$33:$C$776,СВЦЭМ!$A$33:$A$776,$A25,СВЦЭМ!$B$33:$B$776,O$11)+'СЕТ СН'!$F$12+СВЦЭМ!$D$10+'СЕТ СН'!$F$5-'СЕТ СН'!$F$20</f>
        <v>1703.8455859800001</v>
      </c>
      <c r="P25" s="36">
        <f>SUMIFS(СВЦЭМ!$C$33:$C$776,СВЦЭМ!$A$33:$A$776,$A25,СВЦЭМ!$B$33:$B$776,P$11)+'СЕТ СН'!$F$12+СВЦЭМ!$D$10+'СЕТ СН'!$F$5-'СЕТ СН'!$F$20</f>
        <v>1705.7428897</v>
      </c>
      <c r="Q25" s="36">
        <f>SUMIFS(СВЦЭМ!$C$33:$C$776,СВЦЭМ!$A$33:$A$776,$A25,СВЦЭМ!$B$33:$B$776,Q$11)+'СЕТ СН'!$F$12+СВЦЭМ!$D$10+'СЕТ СН'!$F$5-'СЕТ СН'!$F$20</f>
        <v>1704.7033399700001</v>
      </c>
      <c r="R25" s="36">
        <f>SUMIFS(СВЦЭМ!$C$33:$C$776,СВЦЭМ!$A$33:$A$776,$A25,СВЦЭМ!$B$33:$B$776,R$11)+'СЕТ СН'!$F$12+СВЦЭМ!$D$10+'СЕТ СН'!$F$5-'СЕТ СН'!$F$20</f>
        <v>1693.00783469</v>
      </c>
      <c r="S25" s="36">
        <f>SUMIFS(СВЦЭМ!$C$33:$C$776,СВЦЭМ!$A$33:$A$776,$A25,СВЦЭМ!$B$33:$B$776,S$11)+'СЕТ СН'!$F$12+СВЦЭМ!$D$10+'СЕТ СН'!$F$5-'СЕТ СН'!$F$20</f>
        <v>1695.0750936500001</v>
      </c>
      <c r="T25" s="36">
        <f>SUMIFS(СВЦЭМ!$C$33:$C$776,СВЦЭМ!$A$33:$A$776,$A25,СВЦЭМ!$B$33:$B$776,T$11)+'СЕТ СН'!$F$12+СВЦЭМ!$D$10+'СЕТ СН'!$F$5-'СЕТ СН'!$F$20</f>
        <v>1694.1647954600003</v>
      </c>
      <c r="U25" s="36">
        <f>SUMIFS(СВЦЭМ!$C$33:$C$776,СВЦЭМ!$A$33:$A$776,$A25,СВЦЭМ!$B$33:$B$776,U$11)+'СЕТ СН'!$F$12+СВЦЭМ!$D$10+'СЕТ СН'!$F$5-'СЕТ СН'!$F$20</f>
        <v>1674.8513891300001</v>
      </c>
      <c r="V25" s="36">
        <f>SUMIFS(СВЦЭМ!$C$33:$C$776,СВЦЭМ!$A$33:$A$776,$A25,СВЦЭМ!$B$33:$B$776,V$11)+'СЕТ СН'!$F$12+СВЦЭМ!$D$10+'СЕТ СН'!$F$5-'СЕТ СН'!$F$20</f>
        <v>1671.9141935500002</v>
      </c>
      <c r="W25" s="36">
        <f>SUMIFS(СВЦЭМ!$C$33:$C$776,СВЦЭМ!$A$33:$A$776,$A25,СВЦЭМ!$B$33:$B$776,W$11)+'СЕТ СН'!$F$12+СВЦЭМ!$D$10+'СЕТ СН'!$F$5-'СЕТ СН'!$F$20</f>
        <v>1681.4241281700001</v>
      </c>
      <c r="X25" s="36">
        <f>SUMIFS(СВЦЭМ!$C$33:$C$776,СВЦЭМ!$A$33:$A$776,$A25,СВЦЭМ!$B$33:$B$776,X$11)+'СЕТ СН'!$F$12+СВЦЭМ!$D$10+'СЕТ СН'!$F$5-'СЕТ СН'!$F$20</f>
        <v>1705.7247963900002</v>
      </c>
      <c r="Y25" s="36">
        <f>SUMIFS(СВЦЭМ!$C$33:$C$776,СВЦЭМ!$A$33:$A$776,$A25,СВЦЭМ!$B$33:$B$776,Y$11)+'СЕТ СН'!$F$12+СВЦЭМ!$D$10+'СЕТ СН'!$F$5-'СЕТ СН'!$F$20</f>
        <v>1816.8579589700003</v>
      </c>
    </row>
    <row r="26" spans="1:25" ht="15.75" x14ac:dyDescent="0.2">
      <c r="A26" s="35">
        <f t="shared" si="0"/>
        <v>44089</v>
      </c>
      <c r="B26" s="36">
        <f>SUMIFS(СВЦЭМ!$C$33:$C$776,СВЦЭМ!$A$33:$A$776,$A26,СВЦЭМ!$B$33:$B$776,B$11)+'СЕТ СН'!$F$12+СВЦЭМ!$D$10+'СЕТ СН'!$F$5-'СЕТ СН'!$F$20</f>
        <v>1858.3053938100002</v>
      </c>
      <c r="C26" s="36">
        <f>SUMIFS(СВЦЭМ!$C$33:$C$776,СВЦЭМ!$A$33:$A$776,$A26,СВЦЭМ!$B$33:$B$776,C$11)+'СЕТ СН'!$F$12+СВЦЭМ!$D$10+'СЕТ СН'!$F$5-'СЕТ СН'!$F$20</f>
        <v>1867.8044448099999</v>
      </c>
      <c r="D26" s="36">
        <f>SUMIFS(СВЦЭМ!$C$33:$C$776,СВЦЭМ!$A$33:$A$776,$A26,СВЦЭМ!$B$33:$B$776,D$11)+'СЕТ СН'!$F$12+СВЦЭМ!$D$10+'СЕТ СН'!$F$5-'СЕТ СН'!$F$20</f>
        <v>1894.9575753600002</v>
      </c>
      <c r="E26" s="36">
        <f>SUMIFS(СВЦЭМ!$C$33:$C$776,СВЦЭМ!$A$33:$A$776,$A26,СВЦЭМ!$B$33:$B$776,E$11)+'СЕТ СН'!$F$12+СВЦЭМ!$D$10+'СЕТ СН'!$F$5-'СЕТ СН'!$F$20</f>
        <v>1890.5479615000002</v>
      </c>
      <c r="F26" s="36">
        <f>SUMIFS(СВЦЭМ!$C$33:$C$776,СВЦЭМ!$A$33:$A$776,$A26,СВЦЭМ!$B$33:$B$776,F$11)+'СЕТ СН'!$F$12+СВЦЭМ!$D$10+'СЕТ СН'!$F$5-'СЕТ СН'!$F$20</f>
        <v>1899.2515305500001</v>
      </c>
      <c r="G26" s="36">
        <f>SUMIFS(СВЦЭМ!$C$33:$C$776,СВЦЭМ!$A$33:$A$776,$A26,СВЦЭМ!$B$33:$B$776,G$11)+'СЕТ СН'!$F$12+СВЦЭМ!$D$10+'СЕТ СН'!$F$5-'СЕТ СН'!$F$20</f>
        <v>1889.92482827</v>
      </c>
      <c r="H26" s="36">
        <f>SUMIFS(СВЦЭМ!$C$33:$C$776,СВЦЭМ!$A$33:$A$776,$A26,СВЦЭМ!$B$33:$B$776,H$11)+'СЕТ СН'!$F$12+СВЦЭМ!$D$10+'СЕТ СН'!$F$5-'СЕТ СН'!$F$20</f>
        <v>1845.1365769100003</v>
      </c>
      <c r="I26" s="36">
        <f>SUMIFS(СВЦЭМ!$C$33:$C$776,СВЦЭМ!$A$33:$A$776,$A26,СВЦЭМ!$B$33:$B$776,I$11)+'СЕТ СН'!$F$12+СВЦЭМ!$D$10+'СЕТ СН'!$F$5-'СЕТ СН'!$F$20</f>
        <v>1830.6747763100002</v>
      </c>
      <c r="J26" s="36">
        <f>SUMIFS(СВЦЭМ!$C$33:$C$776,СВЦЭМ!$A$33:$A$776,$A26,СВЦЭМ!$B$33:$B$776,J$11)+'СЕТ СН'!$F$12+СВЦЭМ!$D$10+'СЕТ СН'!$F$5-'СЕТ СН'!$F$20</f>
        <v>1780.6674830300001</v>
      </c>
      <c r="K26" s="36">
        <f>SUMIFS(СВЦЭМ!$C$33:$C$776,СВЦЭМ!$A$33:$A$776,$A26,СВЦЭМ!$B$33:$B$776,K$11)+'СЕТ СН'!$F$12+СВЦЭМ!$D$10+'СЕТ СН'!$F$5-'СЕТ СН'!$F$20</f>
        <v>1743.2497591400002</v>
      </c>
      <c r="L26" s="36">
        <f>SUMIFS(СВЦЭМ!$C$33:$C$776,СВЦЭМ!$A$33:$A$776,$A26,СВЦЭМ!$B$33:$B$776,L$11)+'СЕТ СН'!$F$12+СВЦЭМ!$D$10+'СЕТ СН'!$F$5-'СЕТ СН'!$F$20</f>
        <v>1753.5607778600001</v>
      </c>
      <c r="M26" s="36">
        <f>SUMIFS(СВЦЭМ!$C$33:$C$776,СВЦЭМ!$A$33:$A$776,$A26,СВЦЭМ!$B$33:$B$776,M$11)+'СЕТ СН'!$F$12+СВЦЭМ!$D$10+'СЕТ СН'!$F$5-'СЕТ СН'!$F$20</f>
        <v>1727.2797214700001</v>
      </c>
      <c r="N26" s="36">
        <f>SUMIFS(СВЦЭМ!$C$33:$C$776,СВЦЭМ!$A$33:$A$776,$A26,СВЦЭМ!$B$33:$B$776,N$11)+'СЕТ СН'!$F$12+СВЦЭМ!$D$10+'СЕТ СН'!$F$5-'СЕТ СН'!$F$20</f>
        <v>1681.79778313</v>
      </c>
      <c r="O26" s="36">
        <f>SUMIFS(СВЦЭМ!$C$33:$C$776,СВЦЭМ!$A$33:$A$776,$A26,СВЦЭМ!$B$33:$B$776,O$11)+'СЕТ СН'!$F$12+СВЦЭМ!$D$10+'СЕТ СН'!$F$5-'СЕТ СН'!$F$20</f>
        <v>1655.4627861200001</v>
      </c>
      <c r="P26" s="36">
        <f>SUMIFS(СВЦЭМ!$C$33:$C$776,СВЦЭМ!$A$33:$A$776,$A26,СВЦЭМ!$B$33:$B$776,P$11)+'СЕТ СН'!$F$12+СВЦЭМ!$D$10+'СЕТ СН'!$F$5-'СЕТ СН'!$F$20</f>
        <v>1659.15914501</v>
      </c>
      <c r="Q26" s="36">
        <f>SUMIFS(СВЦЭМ!$C$33:$C$776,СВЦЭМ!$A$33:$A$776,$A26,СВЦЭМ!$B$33:$B$776,Q$11)+'СЕТ СН'!$F$12+СВЦЭМ!$D$10+'СЕТ СН'!$F$5-'СЕТ СН'!$F$20</f>
        <v>1660.2073477500003</v>
      </c>
      <c r="R26" s="36">
        <f>SUMIFS(СВЦЭМ!$C$33:$C$776,СВЦЭМ!$A$33:$A$776,$A26,СВЦЭМ!$B$33:$B$776,R$11)+'СЕТ СН'!$F$12+СВЦЭМ!$D$10+'СЕТ СН'!$F$5-'СЕТ СН'!$F$20</f>
        <v>1656.9798953100001</v>
      </c>
      <c r="S26" s="36">
        <f>SUMIFS(СВЦЭМ!$C$33:$C$776,СВЦЭМ!$A$33:$A$776,$A26,СВЦЭМ!$B$33:$B$776,S$11)+'СЕТ СН'!$F$12+СВЦЭМ!$D$10+'СЕТ СН'!$F$5-'СЕТ СН'!$F$20</f>
        <v>1657.7787057800001</v>
      </c>
      <c r="T26" s="36">
        <f>SUMIFS(СВЦЭМ!$C$33:$C$776,СВЦЭМ!$A$33:$A$776,$A26,СВЦЭМ!$B$33:$B$776,T$11)+'СЕТ СН'!$F$12+СВЦЭМ!$D$10+'СЕТ СН'!$F$5-'СЕТ СН'!$F$20</f>
        <v>1641.9695204900001</v>
      </c>
      <c r="U26" s="36">
        <f>SUMIFS(СВЦЭМ!$C$33:$C$776,СВЦЭМ!$A$33:$A$776,$A26,СВЦЭМ!$B$33:$B$776,U$11)+'СЕТ СН'!$F$12+СВЦЭМ!$D$10+'СЕТ СН'!$F$5-'СЕТ СН'!$F$20</f>
        <v>1624.38083947</v>
      </c>
      <c r="V26" s="36">
        <f>SUMIFS(СВЦЭМ!$C$33:$C$776,СВЦЭМ!$A$33:$A$776,$A26,СВЦЭМ!$B$33:$B$776,V$11)+'СЕТ СН'!$F$12+СВЦЭМ!$D$10+'СЕТ СН'!$F$5-'СЕТ СН'!$F$20</f>
        <v>1639.9102857800001</v>
      </c>
      <c r="W26" s="36">
        <f>SUMIFS(СВЦЭМ!$C$33:$C$776,СВЦЭМ!$A$33:$A$776,$A26,СВЦЭМ!$B$33:$B$776,W$11)+'СЕТ СН'!$F$12+СВЦЭМ!$D$10+'СЕТ СН'!$F$5-'СЕТ СН'!$F$20</f>
        <v>1644.1117071400001</v>
      </c>
      <c r="X26" s="36">
        <f>SUMIFS(СВЦЭМ!$C$33:$C$776,СВЦЭМ!$A$33:$A$776,$A26,СВЦЭМ!$B$33:$B$776,X$11)+'СЕТ СН'!$F$12+СВЦЭМ!$D$10+'СЕТ СН'!$F$5-'СЕТ СН'!$F$20</f>
        <v>1672.8397054500001</v>
      </c>
      <c r="Y26" s="36">
        <f>SUMIFS(СВЦЭМ!$C$33:$C$776,СВЦЭМ!$A$33:$A$776,$A26,СВЦЭМ!$B$33:$B$776,Y$11)+'СЕТ СН'!$F$12+СВЦЭМ!$D$10+'СЕТ СН'!$F$5-'СЕТ СН'!$F$20</f>
        <v>1765.7988408300002</v>
      </c>
    </row>
    <row r="27" spans="1:25" ht="15.75" x14ac:dyDescent="0.2">
      <c r="A27" s="35">
        <f t="shared" si="0"/>
        <v>44090</v>
      </c>
      <c r="B27" s="36">
        <f>SUMIFS(СВЦЭМ!$C$33:$C$776,СВЦЭМ!$A$33:$A$776,$A27,СВЦЭМ!$B$33:$B$776,B$11)+'СЕТ СН'!$F$12+СВЦЭМ!$D$10+'СЕТ СН'!$F$5-'СЕТ СН'!$F$20</f>
        <v>1841.49364406</v>
      </c>
      <c r="C27" s="36">
        <f>SUMIFS(СВЦЭМ!$C$33:$C$776,СВЦЭМ!$A$33:$A$776,$A27,СВЦЭМ!$B$33:$B$776,C$11)+'СЕТ СН'!$F$12+СВЦЭМ!$D$10+'СЕТ СН'!$F$5-'СЕТ СН'!$F$20</f>
        <v>1868.0596178800001</v>
      </c>
      <c r="D27" s="36">
        <f>SUMIFS(СВЦЭМ!$C$33:$C$776,СВЦЭМ!$A$33:$A$776,$A27,СВЦЭМ!$B$33:$B$776,D$11)+'СЕТ СН'!$F$12+СВЦЭМ!$D$10+'СЕТ СН'!$F$5-'СЕТ СН'!$F$20</f>
        <v>1894.3706648000002</v>
      </c>
      <c r="E27" s="36">
        <f>SUMIFS(СВЦЭМ!$C$33:$C$776,СВЦЭМ!$A$33:$A$776,$A27,СВЦЭМ!$B$33:$B$776,E$11)+'СЕТ СН'!$F$12+СВЦЭМ!$D$10+'СЕТ СН'!$F$5-'СЕТ СН'!$F$20</f>
        <v>1903.33015626</v>
      </c>
      <c r="F27" s="36">
        <f>SUMIFS(СВЦЭМ!$C$33:$C$776,СВЦЭМ!$A$33:$A$776,$A27,СВЦЭМ!$B$33:$B$776,F$11)+'СЕТ СН'!$F$12+СВЦЭМ!$D$10+'СЕТ СН'!$F$5-'СЕТ СН'!$F$20</f>
        <v>1930.2361575600003</v>
      </c>
      <c r="G27" s="36">
        <f>SUMIFS(СВЦЭМ!$C$33:$C$776,СВЦЭМ!$A$33:$A$776,$A27,СВЦЭМ!$B$33:$B$776,G$11)+'СЕТ СН'!$F$12+СВЦЭМ!$D$10+'СЕТ СН'!$F$5-'СЕТ СН'!$F$20</f>
        <v>1916.5076648900001</v>
      </c>
      <c r="H27" s="36">
        <f>SUMIFS(СВЦЭМ!$C$33:$C$776,СВЦЭМ!$A$33:$A$776,$A27,СВЦЭМ!$B$33:$B$776,H$11)+'СЕТ СН'!$F$12+СВЦЭМ!$D$10+'СЕТ СН'!$F$5-'СЕТ СН'!$F$20</f>
        <v>1851.5637771000002</v>
      </c>
      <c r="I27" s="36">
        <f>SUMIFS(СВЦЭМ!$C$33:$C$776,СВЦЭМ!$A$33:$A$776,$A27,СВЦЭМ!$B$33:$B$776,I$11)+'СЕТ СН'!$F$12+СВЦЭМ!$D$10+'СЕТ СН'!$F$5-'СЕТ СН'!$F$20</f>
        <v>1789.0126950100002</v>
      </c>
      <c r="J27" s="36">
        <f>SUMIFS(СВЦЭМ!$C$33:$C$776,СВЦЭМ!$A$33:$A$776,$A27,СВЦЭМ!$B$33:$B$776,J$11)+'СЕТ СН'!$F$12+СВЦЭМ!$D$10+'СЕТ СН'!$F$5-'СЕТ СН'!$F$20</f>
        <v>1757.8609954500002</v>
      </c>
      <c r="K27" s="36">
        <f>SUMIFS(СВЦЭМ!$C$33:$C$776,СВЦЭМ!$A$33:$A$776,$A27,СВЦЭМ!$B$33:$B$776,K$11)+'СЕТ СН'!$F$12+СВЦЭМ!$D$10+'СЕТ СН'!$F$5-'СЕТ СН'!$F$20</f>
        <v>1752.0336841800001</v>
      </c>
      <c r="L27" s="36">
        <f>SUMIFS(СВЦЭМ!$C$33:$C$776,СВЦЭМ!$A$33:$A$776,$A27,СВЦЭМ!$B$33:$B$776,L$11)+'СЕТ СН'!$F$12+СВЦЭМ!$D$10+'СЕТ СН'!$F$5-'СЕТ СН'!$F$20</f>
        <v>1739.9860052000001</v>
      </c>
      <c r="M27" s="36">
        <f>SUMIFS(СВЦЭМ!$C$33:$C$776,СВЦЭМ!$A$33:$A$776,$A27,СВЦЭМ!$B$33:$B$776,M$11)+'СЕТ СН'!$F$12+СВЦЭМ!$D$10+'СЕТ СН'!$F$5-'СЕТ СН'!$F$20</f>
        <v>1701.7456741800002</v>
      </c>
      <c r="N27" s="36">
        <f>SUMIFS(СВЦЭМ!$C$33:$C$776,СВЦЭМ!$A$33:$A$776,$A27,СВЦЭМ!$B$33:$B$776,N$11)+'СЕТ СН'!$F$12+СВЦЭМ!$D$10+'СЕТ СН'!$F$5-'СЕТ СН'!$F$20</f>
        <v>1656.0614363200002</v>
      </c>
      <c r="O27" s="36">
        <f>SUMIFS(СВЦЭМ!$C$33:$C$776,СВЦЭМ!$A$33:$A$776,$A27,СВЦЭМ!$B$33:$B$776,O$11)+'СЕТ СН'!$F$12+СВЦЭМ!$D$10+'СЕТ СН'!$F$5-'СЕТ СН'!$F$20</f>
        <v>1634.9143929500001</v>
      </c>
      <c r="P27" s="36">
        <f>SUMIFS(СВЦЭМ!$C$33:$C$776,СВЦЭМ!$A$33:$A$776,$A27,СВЦЭМ!$B$33:$B$776,P$11)+'СЕТ СН'!$F$12+СВЦЭМ!$D$10+'СЕТ СН'!$F$5-'СЕТ СН'!$F$20</f>
        <v>1641.0701097400001</v>
      </c>
      <c r="Q27" s="36">
        <f>SUMIFS(СВЦЭМ!$C$33:$C$776,СВЦЭМ!$A$33:$A$776,$A27,СВЦЭМ!$B$33:$B$776,Q$11)+'СЕТ СН'!$F$12+СВЦЭМ!$D$10+'СЕТ СН'!$F$5-'СЕТ СН'!$F$20</f>
        <v>1638.5577007800002</v>
      </c>
      <c r="R27" s="36">
        <f>SUMIFS(СВЦЭМ!$C$33:$C$776,СВЦЭМ!$A$33:$A$776,$A27,СВЦЭМ!$B$33:$B$776,R$11)+'СЕТ СН'!$F$12+СВЦЭМ!$D$10+'СЕТ СН'!$F$5-'СЕТ СН'!$F$20</f>
        <v>1638.1033663400001</v>
      </c>
      <c r="S27" s="36">
        <f>SUMIFS(СВЦЭМ!$C$33:$C$776,СВЦЭМ!$A$33:$A$776,$A27,СВЦЭМ!$B$33:$B$776,S$11)+'СЕТ СН'!$F$12+СВЦЭМ!$D$10+'СЕТ СН'!$F$5-'СЕТ СН'!$F$20</f>
        <v>1634.7140284700001</v>
      </c>
      <c r="T27" s="36">
        <f>SUMIFS(СВЦЭМ!$C$33:$C$776,СВЦЭМ!$A$33:$A$776,$A27,СВЦЭМ!$B$33:$B$776,T$11)+'СЕТ СН'!$F$12+СВЦЭМ!$D$10+'СЕТ СН'!$F$5-'СЕТ СН'!$F$20</f>
        <v>1625.7953466100003</v>
      </c>
      <c r="U27" s="36">
        <f>SUMIFS(СВЦЭМ!$C$33:$C$776,СВЦЭМ!$A$33:$A$776,$A27,СВЦЭМ!$B$33:$B$776,U$11)+'СЕТ СН'!$F$12+СВЦЭМ!$D$10+'СЕТ СН'!$F$5-'СЕТ СН'!$F$20</f>
        <v>1630.15559519</v>
      </c>
      <c r="V27" s="36">
        <f>SUMIFS(СВЦЭМ!$C$33:$C$776,СВЦЭМ!$A$33:$A$776,$A27,СВЦЭМ!$B$33:$B$776,V$11)+'СЕТ СН'!$F$12+СВЦЭМ!$D$10+'СЕТ СН'!$F$5-'СЕТ СН'!$F$20</f>
        <v>1635.0265093000003</v>
      </c>
      <c r="W27" s="36">
        <f>SUMIFS(СВЦЭМ!$C$33:$C$776,СВЦЭМ!$A$33:$A$776,$A27,СВЦЭМ!$B$33:$B$776,W$11)+'СЕТ СН'!$F$12+СВЦЭМ!$D$10+'СЕТ СН'!$F$5-'СЕТ СН'!$F$20</f>
        <v>1624.9215059600001</v>
      </c>
      <c r="X27" s="36">
        <f>SUMIFS(СВЦЭМ!$C$33:$C$776,СВЦЭМ!$A$33:$A$776,$A27,СВЦЭМ!$B$33:$B$776,X$11)+'СЕТ СН'!$F$12+СВЦЭМ!$D$10+'СЕТ СН'!$F$5-'СЕТ СН'!$F$20</f>
        <v>1658.0884463100001</v>
      </c>
      <c r="Y27" s="36">
        <f>SUMIFS(СВЦЭМ!$C$33:$C$776,СВЦЭМ!$A$33:$A$776,$A27,СВЦЭМ!$B$33:$B$776,Y$11)+'СЕТ СН'!$F$12+СВЦЭМ!$D$10+'СЕТ СН'!$F$5-'СЕТ СН'!$F$20</f>
        <v>1746.4963539200003</v>
      </c>
    </row>
    <row r="28" spans="1:25" ht="15.75" x14ac:dyDescent="0.2">
      <c r="A28" s="35">
        <f t="shared" si="0"/>
        <v>44091</v>
      </c>
      <c r="B28" s="36">
        <f>SUMIFS(СВЦЭМ!$C$33:$C$776,СВЦЭМ!$A$33:$A$776,$A28,СВЦЭМ!$B$33:$B$776,B$11)+'СЕТ СН'!$F$12+СВЦЭМ!$D$10+'СЕТ СН'!$F$5-'СЕТ СН'!$F$20</f>
        <v>1862.2889610900002</v>
      </c>
      <c r="C28" s="36">
        <f>SUMIFS(СВЦЭМ!$C$33:$C$776,СВЦЭМ!$A$33:$A$776,$A28,СВЦЭМ!$B$33:$B$776,C$11)+'СЕТ СН'!$F$12+СВЦЭМ!$D$10+'СЕТ СН'!$F$5-'СЕТ СН'!$F$20</f>
        <v>1893.5207100800001</v>
      </c>
      <c r="D28" s="36">
        <f>SUMIFS(СВЦЭМ!$C$33:$C$776,СВЦЭМ!$A$33:$A$776,$A28,СВЦЭМ!$B$33:$B$776,D$11)+'СЕТ СН'!$F$12+СВЦЭМ!$D$10+'СЕТ СН'!$F$5-'СЕТ СН'!$F$20</f>
        <v>1919.3315874200002</v>
      </c>
      <c r="E28" s="36">
        <f>SUMIFS(СВЦЭМ!$C$33:$C$776,СВЦЭМ!$A$33:$A$776,$A28,СВЦЭМ!$B$33:$B$776,E$11)+'СЕТ СН'!$F$12+СВЦЭМ!$D$10+'СЕТ СН'!$F$5-'СЕТ СН'!$F$20</f>
        <v>1930.8443508700002</v>
      </c>
      <c r="F28" s="36">
        <f>SUMIFS(СВЦЭМ!$C$33:$C$776,СВЦЭМ!$A$33:$A$776,$A28,СВЦЭМ!$B$33:$B$776,F$11)+'СЕТ СН'!$F$12+СВЦЭМ!$D$10+'СЕТ СН'!$F$5-'СЕТ СН'!$F$20</f>
        <v>1940.2061491100001</v>
      </c>
      <c r="G28" s="36">
        <f>SUMIFS(СВЦЭМ!$C$33:$C$776,СВЦЭМ!$A$33:$A$776,$A28,СВЦЭМ!$B$33:$B$776,G$11)+'СЕТ СН'!$F$12+СВЦЭМ!$D$10+'СЕТ СН'!$F$5-'СЕТ СН'!$F$20</f>
        <v>1921.63719339</v>
      </c>
      <c r="H28" s="36">
        <f>SUMIFS(СВЦЭМ!$C$33:$C$776,СВЦЭМ!$A$33:$A$776,$A28,СВЦЭМ!$B$33:$B$776,H$11)+'СЕТ СН'!$F$12+СВЦЭМ!$D$10+'СЕТ СН'!$F$5-'СЕТ СН'!$F$20</f>
        <v>1858.9255748</v>
      </c>
      <c r="I28" s="36">
        <f>SUMIFS(СВЦЭМ!$C$33:$C$776,СВЦЭМ!$A$33:$A$776,$A28,СВЦЭМ!$B$33:$B$776,I$11)+'СЕТ СН'!$F$12+СВЦЭМ!$D$10+'СЕТ СН'!$F$5-'СЕТ СН'!$F$20</f>
        <v>1792.1959137500003</v>
      </c>
      <c r="J28" s="36">
        <f>SUMIFS(СВЦЭМ!$C$33:$C$776,СВЦЭМ!$A$33:$A$776,$A28,СВЦЭМ!$B$33:$B$776,J$11)+'СЕТ СН'!$F$12+СВЦЭМ!$D$10+'СЕТ СН'!$F$5-'СЕТ СН'!$F$20</f>
        <v>1749.8573441900003</v>
      </c>
      <c r="K28" s="36">
        <f>SUMIFS(СВЦЭМ!$C$33:$C$776,СВЦЭМ!$A$33:$A$776,$A28,СВЦЭМ!$B$33:$B$776,K$11)+'СЕТ СН'!$F$12+СВЦЭМ!$D$10+'СЕТ СН'!$F$5-'СЕТ СН'!$F$20</f>
        <v>1724.5075887400001</v>
      </c>
      <c r="L28" s="36">
        <f>SUMIFS(СВЦЭМ!$C$33:$C$776,СВЦЭМ!$A$33:$A$776,$A28,СВЦЭМ!$B$33:$B$776,L$11)+'СЕТ СН'!$F$12+СВЦЭМ!$D$10+'СЕТ СН'!$F$5-'СЕТ СН'!$F$20</f>
        <v>1735.3936086400001</v>
      </c>
      <c r="M28" s="36">
        <f>SUMIFS(СВЦЭМ!$C$33:$C$776,СВЦЭМ!$A$33:$A$776,$A28,СВЦЭМ!$B$33:$B$776,M$11)+'СЕТ СН'!$F$12+СВЦЭМ!$D$10+'СЕТ СН'!$F$5-'СЕТ СН'!$F$20</f>
        <v>1695.94845872</v>
      </c>
      <c r="N28" s="36">
        <f>SUMIFS(СВЦЭМ!$C$33:$C$776,СВЦЭМ!$A$33:$A$776,$A28,СВЦЭМ!$B$33:$B$776,N$11)+'СЕТ СН'!$F$12+СВЦЭМ!$D$10+'СЕТ СН'!$F$5-'СЕТ СН'!$F$20</f>
        <v>1649.0156065000001</v>
      </c>
      <c r="O28" s="36">
        <f>SUMIFS(СВЦЭМ!$C$33:$C$776,СВЦЭМ!$A$33:$A$776,$A28,СВЦЭМ!$B$33:$B$776,O$11)+'СЕТ СН'!$F$12+СВЦЭМ!$D$10+'СЕТ СН'!$F$5-'СЕТ СН'!$F$20</f>
        <v>1628.1690057000001</v>
      </c>
      <c r="P28" s="36">
        <f>SUMIFS(СВЦЭМ!$C$33:$C$776,СВЦЭМ!$A$33:$A$776,$A28,СВЦЭМ!$B$33:$B$776,P$11)+'СЕТ СН'!$F$12+СВЦЭМ!$D$10+'СЕТ СН'!$F$5-'СЕТ СН'!$F$20</f>
        <v>1626.6458644500001</v>
      </c>
      <c r="Q28" s="36">
        <f>SUMIFS(СВЦЭМ!$C$33:$C$776,СВЦЭМ!$A$33:$A$776,$A28,СВЦЭМ!$B$33:$B$776,Q$11)+'СЕТ СН'!$F$12+СВЦЭМ!$D$10+'СЕТ СН'!$F$5-'СЕТ СН'!$F$20</f>
        <v>1634.1034645500001</v>
      </c>
      <c r="R28" s="36">
        <f>SUMIFS(СВЦЭМ!$C$33:$C$776,СВЦЭМ!$A$33:$A$776,$A28,СВЦЭМ!$B$33:$B$776,R$11)+'СЕТ СН'!$F$12+СВЦЭМ!$D$10+'СЕТ СН'!$F$5-'СЕТ СН'!$F$20</f>
        <v>1638.8360595200002</v>
      </c>
      <c r="S28" s="36">
        <f>SUMIFS(СВЦЭМ!$C$33:$C$776,СВЦЭМ!$A$33:$A$776,$A28,СВЦЭМ!$B$33:$B$776,S$11)+'СЕТ СН'!$F$12+СВЦЭМ!$D$10+'СЕТ СН'!$F$5-'СЕТ СН'!$F$20</f>
        <v>1623.98961568</v>
      </c>
      <c r="T28" s="36">
        <f>SUMIFS(СВЦЭМ!$C$33:$C$776,СВЦЭМ!$A$33:$A$776,$A28,СВЦЭМ!$B$33:$B$776,T$11)+'СЕТ СН'!$F$12+СВЦЭМ!$D$10+'СЕТ СН'!$F$5-'СЕТ СН'!$F$20</f>
        <v>1617.0516670900001</v>
      </c>
      <c r="U28" s="36">
        <f>SUMIFS(СВЦЭМ!$C$33:$C$776,СВЦЭМ!$A$33:$A$776,$A28,СВЦЭМ!$B$33:$B$776,U$11)+'СЕТ СН'!$F$12+СВЦЭМ!$D$10+'СЕТ СН'!$F$5-'СЕТ СН'!$F$20</f>
        <v>1614.2342625400001</v>
      </c>
      <c r="V28" s="36">
        <f>SUMIFS(СВЦЭМ!$C$33:$C$776,СВЦЭМ!$A$33:$A$776,$A28,СВЦЭМ!$B$33:$B$776,V$11)+'СЕТ СН'!$F$12+СВЦЭМ!$D$10+'СЕТ СН'!$F$5-'СЕТ СН'!$F$20</f>
        <v>1628.8360579200003</v>
      </c>
      <c r="W28" s="36">
        <f>SUMIFS(СВЦЭМ!$C$33:$C$776,СВЦЭМ!$A$33:$A$776,$A28,СВЦЭМ!$B$33:$B$776,W$11)+'СЕТ СН'!$F$12+СВЦЭМ!$D$10+'СЕТ СН'!$F$5-'СЕТ СН'!$F$20</f>
        <v>1613.8934703600003</v>
      </c>
      <c r="X28" s="36">
        <f>SUMIFS(СВЦЭМ!$C$33:$C$776,СВЦЭМ!$A$33:$A$776,$A28,СВЦЭМ!$B$33:$B$776,X$11)+'СЕТ СН'!$F$12+СВЦЭМ!$D$10+'СЕТ СН'!$F$5-'СЕТ СН'!$F$20</f>
        <v>1659.03986257</v>
      </c>
      <c r="Y28" s="36">
        <f>SUMIFS(СВЦЭМ!$C$33:$C$776,СВЦЭМ!$A$33:$A$776,$A28,СВЦЭМ!$B$33:$B$776,Y$11)+'СЕТ СН'!$F$12+СВЦЭМ!$D$10+'СЕТ СН'!$F$5-'СЕТ СН'!$F$20</f>
        <v>1746.1911358100001</v>
      </c>
    </row>
    <row r="29" spans="1:25" ht="15.75" x14ac:dyDescent="0.2">
      <c r="A29" s="35">
        <f t="shared" si="0"/>
        <v>44092</v>
      </c>
      <c r="B29" s="36">
        <f>SUMIFS(СВЦЭМ!$C$33:$C$776,СВЦЭМ!$A$33:$A$776,$A29,СВЦЭМ!$B$33:$B$776,B$11)+'СЕТ СН'!$F$12+СВЦЭМ!$D$10+'СЕТ СН'!$F$5-'СЕТ СН'!$F$20</f>
        <v>1861.0093916600001</v>
      </c>
      <c r="C29" s="36">
        <f>SUMIFS(СВЦЭМ!$C$33:$C$776,СВЦЭМ!$A$33:$A$776,$A29,СВЦЭМ!$B$33:$B$776,C$11)+'СЕТ СН'!$F$12+СВЦЭМ!$D$10+'СЕТ СН'!$F$5-'СЕТ СН'!$F$20</f>
        <v>1904.64566565</v>
      </c>
      <c r="D29" s="36">
        <f>SUMIFS(СВЦЭМ!$C$33:$C$776,СВЦЭМ!$A$33:$A$776,$A29,СВЦЭМ!$B$33:$B$776,D$11)+'СЕТ СН'!$F$12+СВЦЭМ!$D$10+'СЕТ СН'!$F$5-'СЕТ СН'!$F$20</f>
        <v>1951.6431077900002</v>
      </c>
      <c r="E29" s="36">
        <f>SUMIFS(СВЦЭМ!$C$33:$C$776,СВЦЭМ!$A$33:$A$776,$A29,СВЦЭМ!$B$33:$B$776,E$11)+'СЕТ СН'!$F$12+СВЦЭМ!$D$10+'СЕТ СН'!$F$5-'СЕТ СН'!$F$20</f>
        <v>1988.4543439400002</v>
      </c>
      <c r="F29" s="36">
        <f>SUMIFS(СВЦЭМ!$C$33:$C$776,СВЦЭМ!$A$33:$A$776,$A29,СВЦЭМ!$B$33:$B$776,F$11)+'СЕТ СН'!$F$12+СВЦЭМ!$D$10+'СЕТ СН'!$F$5-'СЕТ СН'!$F$20</f>
        <v>2001.7294655600001</v>
      </c>
      <c r="G29" s="36">
        <f>SUMIFS(СВЦЭМ!$C$33:$C$776,СВЦЭМ!$A$33:$A$776,$A29,СВЦЭМ!$B$33:$B$776,G$11)+'СЕТ СН'!$F$12+СВЦЭМ!$D$10+'СЕТ СН'!$F$5-'СЕТ СН'!$F$20</f>
        <v>1976.7568332700002</v>
      </c>
      <c r="H29" s="36">
        <f>SUMIFS(СВЦЭМ!$C$33:$C$776,СВЦЭМ!$A$33:$A$776,$A29,СВЦЭМ!$B$33:$B$776,H$11)+'СЕТ СН'!$F$12+СВЦЭМ!$D$10+'СЕТ СН'!$F$5-'СЕТ СН'!$F$20</f>
        <v>1924.7980674200003</v>
      </c>
      <c r="I29" s="36">
        <f>SUMIFS(СВЦЭМ!$C$33:$C$776,СВЦЭМ!$A$33:$A$776,$A29,СВЦЭМ!$B$33:$B$776,I$11)+'СЕТ СН'!$F$12+СВЦЭМ!$D$10+'СЕТ СН'!$F$5-'СЕТ СН'!$F$20</f>
        <v>1878.3853118300001</v>
      </c>
      <c r="J29" s="36">
        <f>SUMIFS(СВЦЭМ!$C$33:$C$776,СВЦЭМ!$A$33:$A$776,$A29,СВЦЭМ!$B$33:$B$776,J$11)+'СЕТ СН'!$F$12+СВЦЭМ!$D$10+'СЕТ СН'!$F$5-'СЕТ СН'!$F$20</f>
        <v>1846.3073798700002</v>
      </c>
      <c r="K29" s="36">
        <f>SUMIFS(СВЦЭМ!$C$33:$C$776,СВЦЭМ!$A$33:$A$776,$A29,СВЦЭМ!$B$33:$B$776,K$11)+'СЕТ СН'!$F$12+СВЦЭМ!$D$10+'СЕТ СН'!$F$5-'СЕТ СН'!$F$20</f>
        <v>1816.1863873900002</v>
      </c>
      <c r="L29" s="36">
        <f>SUMIFS(СВЦЭМ!$C$33:$C$776,СВЦЭМ!$A$33:$A$776,$A29,СВЦЭМ!$B$33:$B$776,L$11)+'СЕТ СН'!$F$12+СВЦЭМ!$D$10+'СЕТ СН'!$F$5-'СЕТ СН'!$F$20</f>
        <v>1819.3204862500002</v>
      </c>
      <c r="M29" s="36">
        <f>SUMIFS(СВЦЭМ!$C$33:$C$776,СВЦЭМ!$A$33:$A$776,$A29,СВЦЭМ!$B$33:$B$776,M$11)+'СЕТ СН'!$F$12+СВЦЭМ!$D$10+'СЕТ СН'!$F$5-'СЕТ СН'!$F$20</f>
        <v>1768.48938641</v>
      </c>
      <c r="N29" s="36">
        <f>SUMIFS(СВЦЭМ!$C$33:$C$776,СВЦЭМ!$A$33:$A$776,$A29,СВЦЭМ!$B$33:$B$776,N$11)+'СЕТ СН'!$F$12+СВЦЭМ!$D$10+'СЕТ СН'!$F$5-'СЕТ СН'!$F$20</f>
        <v>1713.9028069700003</v>
      </c>
      <c r="O29" s="36">
        <f>SUMIFS(СВЦЭМ!$C$33:$C$776,СВЦЭМ!$A$33:$A$776,$A29,СВЦЭМ!$B$33:$B$776,O$11)+'СЕТ СН'!$F$12+СВЦЭМ!$D$10+'СЕТ СН'!$F$5-'СЕТ СН'!$F$20</f>
        <v>1678.5673116600001</v>
      </c>
      <c r="P29" s="36">
        <f>SUMIFS(СВЦЭМ!$C$33:$C$776,СВЦЭМ!$A$33:$A$776,$A29,СВЦЭМ!$B$33:$B$776,P$11)+'СЕТ СН'!$F$12+СВЦЭМ!$D$10+'СЕТ СН'!$F$5-'СЕТ СН'!$F$20</f>
        <v>1712.9977891100002</v>
      </c>
      <c r="Q29" s="36">
        <f>SUMIFS(СВЦЭМ!$C$33:$C$776,СВЦЭМ!$A$33:$A$776,$A29,СВЦЭМ!$B$33:$B$776,Q$11)+'СЕТ СН'!$F$12+СВЦЭМ!$D$10+'СЕТ СН'!$F$5-'СЕТ СН'!$F$20</f>
        <v>1708.0806630000002</v>
      </c>
      <c r="R29" s="36">
        <f>SUMIFS(СВЦЭМ!$C$33:$C$776,СВЦЭМ!$A$33:$A$776,$A29,СВЦЭМ!$B$33:$B$776,R$11)+'СЕТ СН'!$F$12+СВЦЭМ!$D$10+'СЕТ СН'!$F$5-'СЕТ СН'!$F$20</f>
        <v>1686.2562411100002</v>
      </c>
      <c r="S29" s="36">
        <f>SUMIFS(СВЦЭМ!$C$33:$C$776,СВЦЭМ!$A$33:$A$776,$A29,СВЦЭМ!$B$33:$B$776,S$11)+'СЕТ СН'!$F$12+СВЦЭМ!$D$10+'СЕТ СН'!$F$5-'СЕТ СН'!$F$20</f>
        <v>1677.1110499200001</v>
      </c>
      <c r="T29" s="36">
        <f>SUMIFS(СВЦЭМ!$C$33:$C$776,СВЦЭМ!$A$33:$A$776,$A29,СВЦЭМ!$B$33:$B$776,T$11)+'СЕТ СН'!$F$12+СВЦЭМ!$D$10+'СЕТ СН'!$F$5-'СЕТ СН'!$F$20</f>
        <v>1664.3212446500002</v>
      </c>
      <c r="U29" s="36">
        <f>SUMIFS(СВЦЭМ!$C$33:$C$776,СВЦЭМ!$A$33:$A$776,$A29,СВЦЭМ!$B$33:$B$776,U$11)+'СЕТ СН'!$F$12+СВЦЭМ!$D$10+'СЕТ СН'!$F$5-'СЕТ СН'!$F$20</f>
        <v>1654.3046434500002</v>
      </c>
      <c r="V29" s="36">
        <f>SUMIFS(СВЦЭМ!$C$33:$C$776,СВЦЭМ!$A$33:$A$776,$A29,СВЦЭМ!$B$33:$B$776,V$11)+'СЕТ СН'!$F$12+СВЦЭМ!$D$10+'СЕТ СН'!$F$5-'СЕТ СН'!$F$20</f>
        <v>1658.2790066600001</v>
      </c>
      <c r="W29" s="36">
        <f>SUMIFS(СВЦЭМ!$C$33:$C$776,СВЦЭМ!$A$33:$A$776,$A29,СВЦЭМ!$B$33:$B$776,W$11)+'СЕТ СН'!$F$12+СВЦЭМ!$D$10+'СЕТ СН'!$F$5-'СЕТ СН'!$F$20</f>
        <v>1657.5297205700001</v>
      </c>
      <c r="X29" s="36">
        <f>SUMIFS(СВЦЭМ!$C$33:$C$776,СВЦЭМ!$A$33:$A$776,$A29,СВЦЭМ!$B$33:$B$776,X$11)+'СЕТ СН'!$F$12+СВЦЭМ!$D$10+'СЕТ СН'!$F$5-'СЕТ СН'!$F$20</f>
        <v>1701.14516581</v>
      </c>
      <c r="Y29" s="36">
        <f>SUMIFS(СВЦЭМ!$C$33:$C$776,СВЦЭМ!$A$33:$A$776,$A29,СВЦЭМ!$B$33:$B$776,Y$11)+'СЕТ СН'!$F$12+СВЦЭМ!$D$10+'СЕТ СН'!$F$5-'СЕТ СН'!$F$20</f>
        <v>1785.56312828</v>
      </c>
    </row>
    <row r="30" spans="1:25" ht="15.75" x14ac:dyDescent="0.2">
      <c r="A30" s="35">
        <f t="shared" si="0"/>
        <v>44093</v>
      </c>
      <c r="B30" s="36">
        <f>SUMIFS(СВЦЭМ!$C$33:$C$776,СВЦЭМ!$A$33:$A$776,$A30,СВЦЭМ!$B$33:$B$776,B$11)+'СЕТ СН'!$F$12+СВЦЭМ!$D$10+'СЕТ СН'!$F$5-'СЕТ СН'!$F$20</f>
        <v>1883.0494397100001</v>
      </c>
      <c r="C30" s="36">
        <f>SUMIFS(СВЦЭМ!$C$33:$C$776,СВЦЭМ!$A$33:$A$776,$A30,СВЦЭМ!$B$33:$B$776,C$11)+'СЕТ СН'!$F$12+СВЦЭМ!$D$10+'СЕТ СН'!$F$5-'СЕТ СН'!$F$20</f>
        <v>1916.6489573600002</v>
      </c>
      <c r="D30" s="36">
        <f>SUMIFS(СВЦЭМ!$C$33:$C$776,СВЦЭМ!$A$33:$A$776,$A30,СВЦЭМ!$B$33:$B$776,D$11)+'СЕТ СН'!$F$12+СВЦЭМ!$D$10+'СЕТ СН'!$F$5-'СЕТ СН'!$F$20</f>
        <v>1936.0896563800002</v>
      </c>
      <c r="E30" s="36">
        <f>SUMIFS(СВЦЭМ!$C$33:$C$776,СВЦЭМ!$A$33:$A$776,$A30,СВЦЭМ!$B$33:$B$776,E$11)+'СЕТ СН'!$F$12+СВЦЭМ!$D$10+'СЕТ СН'!$F$5-'СЕТ СН'!$F$20</f>
        <v>1963.1366354199999</v>
      </c>
      <c r="F30" s="36">
        <f>SUMIFS(СВЦЭМ!$C$33:$C$776,СВЦЭМ!$A$33:$A$776,$A30,СВЦЭМ!$B$33:$B$776,F$11)+'СЕТ СН'!$F$12+СВЦЭМ!$D$10+'СЕТ СН'!$F$5-'СЕТ СН'!$F$20</f>
        <v>1960.9531462800001</v>
      </c>
      <c r="G30" s="36">
        <f>SUMIFS(СВЦЭМ!$C$33:$C$776,СВЦЭМ!$A$33:$A$776,$A30,СВЦЭМ!$B$33:$B$776,G$11)+'СЕТ СН'!$F$12+СВЦЭМ!$D$10+'СЕТ СН'!$F$5-'СЕТ СН'!$F$20</f>
        <v>1954.0452038800001</v>
      </c>
      <c r="H30" s="36">
        <f>SUMIFS(СВЦЭМ!$C$33:$C$776,СВЦЭМ!$A$33:$A$776,$A30,СВЦЭМ!$B$33:$B$776,H$11)+'СЕТ СН'!$F$12+СВЦЭМ!$D$10+'СЕТ СН'!$F$5-'СЕТ СН'!$F$20</f>
        <v>1924.08795852</v>
      </c>
      <c r="I30" s="36">
        <f>SUMIFS(СВЦЭМ!$C$33:$C$776,СВЦЭМ!$A$33:$A$776,$A30,СВЦЭМ!$B$33:$B$776,I$11)+'СЕТ СН'!$F$12+СВЦЭМ!$D$10+'СЕТ СН'!$F$5-'СЕТ СН'!$F$20</f>
        <v>1892.7301753000002</v>
      </c>
      <c r="J30" s="36">
        <f>SUMIFS(СВЦЭМ!$C$33:$C$776,СВЦЭМ!$A$33:$A$776,$A30,СВЦЭМ!$B$33:$B$776,J$11)+'СЕТ СН'!$F$12+СВЦЭМ!$D$10+'СЕТ СН'!$F$5-'СЕТ СН'!$F$20</f>
        <v>1836.29968826</v>
      </c>
      <c r="K30" s="36">
        <f>SUMIFS(СВЦЭМ!$C$33:$C$776,СВЦЭМ!$A$33:$A$776,$A30,СВЦЭМ!$B$33:$B$776,K$11)+'СЕТ СН'!$F$12+СВЦЭМ!$D$10+'СЕТ СН'!$F$5-'СЕТ СН'!$F$20</f>
        <v>1797.5318323500001</v>
      </c>
      <c r="L30" s="36">
        <f>SUMIFS(СВЦЭМ!$C$33:$C$776,СВЦЭМ!$A$33:$A$776,$A30,СВЦЭМ!$B$33:$B$776,L$11)+'СЕТ СН'!$F$12+СВЦЭМ!$D$10+'СЕТ СН'!$F$5-'СЕТ СН'!$F$20</f>
        <v>1774.46521119</v>
      </c>
      <c r="M30" s="36">
        <f>SUMIFS(СВЦЭМ!$C$33:$C$776,СВЦЭМ!$A$33:$A$776,$A30,СВЦЭМ!$B$33:$B$776,M$11)+'СЕТ СН'!$F$12+СВЦЭМ!$D$10+'СЕТ СН'!$F$5-'СЕТ СН'!$F$20</f>
        <v>1731.4198954400001</v>
      </c>
      <c r="N30" s="36">
        <f>SUMIFS(СВЦЭМ!$C$33:$C$776,СВЦЭМ!$A$33:$A$776,$A30,СВЦЭМ!$B$33:$B$776,N$11)+'СЕТ СН'!$F$12+СВЦЭМ!$D$10+'СЕТ СН'!$F$5-'СЕТ СН'!$F$20</f>
        <v>1687.9469364800002</v>
      </c>
      <c r="O30" s="36">
        <f>SUMIFS(СВЦЭМ!$C$33:$C$776,СВЦЭМ!$A$33:$A$776,$A30,СВЦЭМ!$B$33:$B$776,O$11)+'СЕТ СН'!$F$12+СВЦЭМ!$D$10+'СЕТ СН'!$F$5-'СЕТ СН'!$F$20</f>
        <v>1683.9523302900002</v>
      </c>
      <c r="P30" s="36">
        <f>SUMIFS(СВЦЭМ!$C$33:$C$776,СВЦЭМ!$A$33:$A$776,$A30,СВЦЭМ!$B$33:$B$776,P$11)+'СЕТ СН'!$F$12+СВЦЭМ!$D$10+'СЕТ СН'!$F$5-'СЕТ СН'!$F$20</f>
        <v>1692.7179428200002</v>
      </c>
      <c r="Q30" s="36">
        <f>SUMIFS(СВЦЭМ!$C$33:$C$776,СВЦЭМ!$A$33:$A$776,$A30,СВЦЭМ!$B$33:$B$776,Q$11)+'СЕТ СН'!$F$12+СВЦЭМ!$D$10+'СЕТ СН'!$F$5-'СЕТ СН'!$F$20</f>
        <v>1674.4492305600002</v>
      </c>
      <c r="R30" s="36">
        <f>SUMIFS(СВЦЭМ!$C$33:$C$776,СВЦЭМ!$A$33:$A$776,$A30,СВЦЭМ!$B$33:$B$776,R$11)+'СЕТ СН'!$F$12+СВЦЭМ!$D$10+'СЕТ СН'!$F$5-'СЕТ СН'!$F$20</f>
        <v>1660.7181088000002</v>
      </c>
      <c r="S30" s="36">
        <f>SUMIFS(СВЦЭМ!$C$33:$C$776,СВЦЭМ!$A$33:$A$776,$A30,СВЦЭМ!$B$33:$B$776,S$11)+'СЕТ СН'!$F$12+СВЦЭМ!$D$10+'СЕТ СН'!$F$5-'СЕТ СН'!$F$20</f>
        <v>1663.3152369900001</v>
      </c>
      <c r="T30" s="36">
        <f>SUMIFS(СВЦЭМ!$C$33:$C$776,СВЦЭМ!$A$33:$A$776,$A30,СВЦЭМ!$B$33:$B$776,T$11)+'СЕТ СН'!$F$12+СВЦЭМ!$D$10+'СЕТ СН'!$F$5-'СЕТ СН'!$F$20</f>
        <v>1671.3010804800001</v>
      </c>
      <c r="U30" s="36">
        <f>SUMIFS(СВЦЭМ!$C$33:$C$776,СВЦЭМ!$A$33:$A$776,$A30,СВЦЭМ!$B$33:$B$776,U$11)+'СЕТ СН'!$F$12+СВЦЭМ!$D$10+'СЕТ СН'!$F$5-'СЕТ СН'!$F$20</f>
        <v>1671.5113161100003</v>
      </c>
      <c r="V30" s="36">
        <f>SUMIFS(СВЦЭМ!$C$33:$C$776,СВЦЭМ!$A$33:$A$776,$A30,СВЦЭМ!$B$33:$B$776,V$11)+'СЕТ СН'!$F$12+СВЦЭМ!$D$10+'СЕТ СН'!$F$5-'СЕТ СН'!$F$20</f>
        <v>1687.9083354000002</v>
      </c>
      <c r="W30" s="36">
        <f>SUMIFS(СВЦЭМ!$C$33:$C$776,СВЦЭМ!$A$33:$A$776,$A30,СВЦЭМ!$B$33:$B$776,W$11)+'СЕТ СН'!$F$12+СВЦЭМ!$D$10+'СЕТ СН'!$F$5-'СЕТ СН'!$F$20</f>
        <v>1682.0311898700002</v>
      </c>
      <c r="X30" s="36">
        <f>SUMIFS(СВЦЭМ!$C$33:$C$776,СВЦЭМ!$A$33:$A$776,$A30,СВЦЭМ!$B$33:$B$776,X$11)+'СЕТ СН'!$F$12+СВЦЭМ!$D$10+'СЕТ СН'!$F$5-'СЕТ СН'!$F$20</f>
        <v>1706.7737694900002</v>
      </c>
      <c r="Y30" s="36">
        <f>SUMIFS(СВЦЭМ!$C$33:$C$776,СВЦЭМ!$A$33:$A$776,$A30,СВЦЭМ!$B$33:$B$776,Y$11)+'СЕТ СН'!$F$12+СВЦЭМ!$D$10+'СЕТ СН'!$F$5-'СЕТ СН'!$F$20</f>
        <v>1760.3375269200001</v>
      </c>
    </row>
    <row r="31" spans="1:25" ht="15.75" x14ac:dyDescent="0.2">
      <c r="A31" s="35">
        <f t="shared" si="0"/>
        <v>44094</v>
      </c>
      <c r="B31" s="36">
        <f>SUMIFS(СВЦЭМ!$C$33:$C$776,СВЦЭМ!$A$33:$A$776,$A31,СВЦЭМ!$B$33:$B$776,B$11)+'СЕТ СН'!$F$12+СВЦЭМ!$D$10+'СЕТ СН'!$F$5-'СЕТ СН'!$F$20</f>
        <v>1812.58071681</v>
      </c>
      <c r="C31" s="36">
        <f>SUMIFS(СВЦЭМ!$C$33:$C$776,СВЦЭМ!$A$33:$A$776,$A31,СВЦЭМ!$B$33:$B$776,C$11)+'СЕТ СН'!$F$12+СВЦЭМ!$D$10+'СЕТ СН'!$F$5-'СЕТ СН'!$F$20</f>
        <v>1842.03121194</v>
      </c>
      <c r="D31" s="36">
        <f>SUMIFS(СВЦЭМ!$C$33:$C$776,СВЦЭМ!$A$33:$A$776,$A31,СВЦЭМ!$B$33:$B$776,D$11)+'СЕТ СН'!$F$12+СВЦЭМ!$D$10+'СЕТ СН'!$F$5-'СЕТ СН'!$F$20</f>
        <v>1876.9275940300001</v>
      </c>
      <c r="E31" s="36">
        <f>SUMIFS(СВЦЭМ!$C$33:$C$776,СВЦЭМ!$A$33:$A$776,$A31,СВЦЭМ!$B$33:$B$776,E$11)+'СЕТ СН'!$F$12+СВЦЭМ!$D$10+'СЕТ СН'!$F$5-'СЕТ СН'!$F$20</f>
        <v>1907.5735587700001</v>
      </c>
      <c r="F31" s="36">
        <f>SUMIFS(СВЦЭМ!$C$33:$C$776,СВЦЭМ!$A$33:$A$776,$A31,СВЦЭМ!$B$33:$B$776,F$11)+'СЕТ СН'!$F$12+СВЦЭМ!$D$10+'СЕТ СН'!$F$5-'СЕТ СН'!$F$20</f>
        <v>1919.47367682</v>
      </c>
      <c r="G31" s="36">
        <f>SUMIFS(СВЦЭМ!$C$33:$C$776,СВЦЭМ!$A$33:$A$776,$A31,СВЦЭМ!$B$33:$B$776,G$11)+'СЕТ СН'!$F$12+СВЦЭМ!$D$10+'СЕТ СН'!$F$5-'СЕТ СН'!$F$20</f>
        <v>1908.1645461100002</v>
      </c>
      <c r="H31" s="36">
        <f>SUMIFS(СВЦЭМ!$C$33:$C$776,СВЦЭМ!$A$33:$A$776,$A31,СВЦЭМ!$B$33:$B$776,H$11)+'СЕТ СН'!$F$12+СВЦЭМ!$D$10+'СЕТ СН'!$F$5-'СЕТ СН'!$F$20</f>
        <v>1887.5924706700002</v>
      </c>
      <c r="I31" s="36">
        <f>SUMIFS(СВЦЭМ!$C$33:$C$776,СВЦЭМ!$A$33:$A$776,$A31,СВЦЭМ!$B$33:$B$776,I$11)+'СЕТ СН'!$F$12+СВЦЭМ!$D$10+'СЕТ СН'!$F$5-'СЕТ СН'!$F$20</f>
        <v>1838.9483227300002</v>
      </c>
      <c r="J31" s="36">
        <f>SUMIFS(СВЦЭМ!$C$33:$C$776,СВЦЭМ!$A$33:$A$776,$A31,СВЦЭМ!$B$33:$B$776,J$11)+'СЕТ СН'!$F$12+СВЦЭМ!$D$10+'СЕТ СН'!$F$5-'СЕТ СН'!$F$20</f>
        <v>1791.9061620800003</v>
      </c>
      <c r="K31" s="36">
        <f>SUMIFS(СВЦЭМ!$C$33:$C$776,СВЦЭМ!$A$33:$A$776,$A31,СВЦЭМ!$B$33:$B$776,K$11)+'СЕТ СН'!$F$12+СВЦЭМ!$D$10+'СЕТ СН'!$F$5-'СЕТ СН'!$F$20</f>
        <v>1778.2095050600001</v>
      </c>
      <c r="L31" s="36">
        <f>SUMIFS(СВЦЭМ!$C$33:$C$776,СВЦЭМ!$A$33:$A$776,$A31,СВЦЭМ!$B$33:$B$776,L$11)+'СЕТ СН'!$F$12+СВЦЭМ!$D$10+'СЕТ СН'!$F$5-'СЕТ СН'!$F$20</f>
        <v>1775.27319966</v>
      </c>
      <c r="M31" s="36">
        <f>SUMIFS(СВЦЭМ!$C$33:$C$776,СВЦЭМ!$A$33:$A$776,$A31,СВЦЭМ!$B$33:$B$776,M$11)+'СЕТ СН'!$F$12+СВЦЭМ!$D$10+'СЕТ СН'!$F$5-'СЕТ СН'!$F$20</f>
        <v>1743.1678956200001</v>
      </c>
      <c r="N31" s="36">
        <f>SUMIFS(СВЦЭМ!$C$33:$C$776,СВЦЭМ!$A$33:$A$776,$A31,СВЦЭМ!$B$33:$B$776,N$11)+'СЕТ СН'!$F$12+СВЦЭМ!$D$10+'СЕТ СН'!$F$5-'СЕТ СН'!$F$20</f>
        <v>1712.5964323800001</v>
      </c>
      <c r="O31" s="36">
        <f>SUMIFS(СВЦЭМ!$C$33:$C$776,СВЦЭМ!$A$33:$A$776,$A31,СВЦЭМ!$B$33:$B$776,O$11)+'СЕТ СН'!$F$12+СВЦЭМ!$D$10+'СЕТ СН'!$F$5-'СЕТ СН'!$F$20</f>
        <v>1716.5106680100002</v>
      </c>
      <c r="P31" s="36">
        <f>SUMIFS(СВЦЭМ!$C$33:$C$776,СВЦЭМ!$A$33:$A$776,$A31,СВЦЭМ!$B$33:$B$776,P$11)+'СЕТ СН'!$F$12+СВЦЭМ!$D$10+'СЕТ СН'!$F$5-'СЕТ СН'!$F$20</f>
        <v>1707.8872129800002</v>
      </c>
      <c r="Q31" s="36">
        <f>SUMIFS(СВЦЭМ!$C$33:$C$776,СВЦЭМ!$A$33:$A$776,$A31,СВЦЭМ!$B$33:$B$776,Q$11)+'СЕТ СН'!$F$12+СВЦЭМ!$D$10+'СЕТ СН'!$F$5-'СЕТ СН'!$F$20</f>
        <v>1710.2030849900002</v>
      </c>
      <c r="R31" s="36">
        <f>SUMIFS(СВЦЭМ!$C$33:$C$776,СВЦЭМ!$A$33:$A$776,$A31,СВЦЭМ!$B$33:$B$776,R$11)+'СЕТ СН'!$F$12+СВЦЭМ!$D$10+'СЕТ СН'!$F$5-'СЕТ СН'!$F$20</f>
        <v>1708.85013007</v>
      </c>
      <c r="S31" s="36">
        <f>SUMIFS(СВЦЭМ!$C$33:$C$776,СВЦЭМ!$A$33:$A$776,$A31,СВЦЭМ!$B$33:$B$776,S$11)+'СЕТ СН'!$F$12+СВЦЭМ!$D$10+'СЕТ СН'!$F$5-'СЕТ СН'!$F$20</f>
        <v>1718.6112143700002</v>
      </c>
      <c r="T31" s="36">
        <f>SUMIFS(СВЦЭМ!$C$33:$C$776,СВЦЭМ!$A$33:$A$776,$A31,СВЦЭМ!$B$33:$B$776,T$11)+'СЕТ СН'!$F$12+СВЦЭМ!$D$10+'СЕТ СН'!$F$5-'СЕТ СН'!$F$20</f>
        <v>1733.6745626000002</v>
      </c>
      <c r="U31" s="36">
        <f>SUMIFS(СВЦЭМ!$C$33:$C$776,СВЦЭМ!$A$33:$A$776,$A31,СВЦЭМ!$B$33:$B$776,U$11)+'СЕТ СН'!$F$12+СВЦЭМ!$D$10+'СЕТ СН'!$F$5-'СЕТ СН'!$F$20</f>
        <v>1752.3076737700001</v>
      </c>
      <c r="V31" s="36">
        <f>SUMIFS(СВЦЭМ!$C$33:$C$776,СВЦЭМ!$A$33:$A$776,$A31,СВЦЭМ!$B$33:$B$776,V$11)+'СЕТ СН'!$F$12+СВЦЭМ!$D$10+'СЕТ СН'!$F$5-'СЕТ СН'!$F$20</f>
        <v>1769.0687622600001</v>
      </c>
      <c r="W31" s="36">
        <f>SUMIFS(СВЦЭМ!$C$33:$C$776,СВЦЭМ!$A$33:$A$776,$A31,СВЦЭМ!$B$33:$B$776,W$11)+'СЕТ СН'!$F$12+СВЦЭМ!$D$10+'СЕТ СН'!$F$5-'СЕТ СН'!$F$20</f>
        <v>1755.48175399</v>
      </c>
      <c r="X31" s="36">
        <f>SUMIFS(СВЦЭМ!$C$33:$C$776,СВЦЭМ!$A$33:$A$776,$A31,СВЦЭМ!$B$33:$B$776,X$11)+'СЕТ СН'!$F$12+СВЦЭМ!$D$10+'СЕТ СН'!$F$5-'СЕТ СН'!$F$20</f>
        <v>1728.6017057600002</v>
      </c>
      <c r="Y31" s="36">
        <f>SUMIFS(СВЦЭМ!$C$33:$C$776,СВЦЭМ!$A$33:$A$776,$A31,СВЦЭМ!$B$33:$B$776,Y$11)+'СЕТ СН'!$F$12+СВЦЭМ!$D$10+'СЕТ СН'!$F$5-'СЕТ СН'!$F$20</f>
        <v>1805.28114035</v>
      </c>
    </row>
    <row r="32" spans="1:25" ht="15.75" x14ac:dyDescent="0.2">
      <c r="A32" s="35">
        <f t="shared" si="0"/>
        <v>44095</v>
      </c>
      <c r="B32" s="36">
        <f>SUMIFS(СВЦЭМ!$C$33:$C$776,СВЦЭМ!$A$33:$A$776,$A32,СВЦЭМ!$B$33:$B$776,B$11)+'СЕТ СН'!$F$12+СВЦЭМ!$D$10+'СЕТ СН'!$F$5-'СЕТ СН'!$F$20</f>
        <v>1838.5774147500001</v>
      </c>
      <c r="C32" s="36">
        <f>SUMIFS(СВЦЭМ!$C$33:$C$776,СВЦЭМ!$A$33:$A$776,$A32,СВЦЭМ!$B$33:$B$776,C$11)+'СЕТ СН'!$F$12+СВЦЭМ!$D$10+'СЕТ СН'!$F$5-'СЕТ СН'!$F$20</f>
        <v>1842.9370474400002</v>
      </c>
      <c r="D32" s="36">
        <f>SUMIFS(СВЦЭМ!$C$33:$C$776,СВЦЭМ!$A$33:$A$776,$A32,СВЦЭМ!$B$33:$B$776,D$11)+'СЕТ СН'!$F$12+СВЦЭМ!$D$10+'СЕТ СН'!$F$5-'СЕТ СН'!$F$20</f>
        <v>1850.11895168</v>
      </c>
      <c r="E32" s="36">
        <f>SUMIFS(СВЦЭМ!$C$33:$C$776,СВЦЭМ!$A$33:$A$776,$A32,СВЦЭМ!$B$33:$B$776,E$11)+'СЕТ СН'!$F$12+СВЦЭМ!$D$10+'СЕТ СН'!$F$5-'СЕТ СН'!$F$20</f>
        <v>1871.3800425200002</v>
      </c>
      <c r="F32" s="36">
        <f>SUMIFS(СВЦЭМ!$C$33:$C$776,СВЦЭМ!$A$33:$A$776,$A32,СВЦЭМ!$B$33:$B$776,F$11)+'СЕТ СН'!$F$12+СВЦЭМ!$D$10+'СЕТ СН'!$F$5-'СЕТ СН'!$F$20</f>
        <v>1873.8365109800002</v>
      </c>
      <c r="G32" s="36">
        <f>SUMIFS(СВЦЭМ!$C$33:$C$776,СВЦЭМ!$A$33:$A$776,$A32,СВЦЭМ!$B$33:$B$776,G$11)+'СЕТ СН'!$F$12+СВЦЭМ!$D$10+'СЕТ СН'!$F$5-'СЕТ СН'!$F$20</f>
        <v>1859.1515641600001</v>
      </c>
      <c r="H32" s="36">
        <f>SUMIFS(СВЦЭМ!$C$33:$C$776,СВЦЭМ!$A$33:$A$776,$A32,СВЦЭМ!$B$33:$B$776,H$11)+'СЕТ СН'!$F$12+СВЦЭМ!$D$10+'СЕТ СН'!$F$5-'СЕТ СН'!$F$20</f>
        <v>1812.0155698800002</v>
      </c>
      <c r="I32" s="36">
        <f>SUMIFS(СВЦЭМ!$C$33:$C$776,СВЦЭМ!$A$33:$A$776,$A32,СВЦЭМ!$B$33:$B$776,I$11)+'СЕТ СН'!$F$12+СВЦЭМ!$D$10+'СЕТ СН'!$F$5-'СЕТ СН'!$F$20</f>
        <v>1760.7913139700001</v>
      </c>
      <c r="J32" s="36">
        <f>SUMIFS(СВЦЭМ!$C$33:$C$776,СВЦЭМ!$A$33:$A$776,$A32,СВЦЭМ!$B$33:$B$776,J$11)+'СЕТ СН'!$F$12+СВЦЭМ!$D$10+'СЕТ СН'!$F$5-'СЕТ СН'!$F$20</f>
        <v>1723.5833170300002</v>
      </c>
      <c r="K32" s="36">
        <f>SUMIFS(СВЦЭМ!$C$33:$C$776,СВЦЭМ!$A$33:$A$776,$A32,СВЦЭМ!$B$33:$B$776,K$11)+'СЕТ СН'!$F$12+СВЦЭМ!$D$10+'СЕТ СН'!$F$5-'СЕТ СН'!$F$20</f>
        <v>1703.0075960000001</v>
      </c>
      <c r="L32" s="36">
        <f>SUMIFS(СВЦЭМ!$C$33:$C$776,СВЦЭМ!$A$33:$A$776,$A32,СВЦЭМ!$B$33:$B$776,L$11)+'СЕТ СН'!$F$12+СВЦЭМ!$D$10+'СЕТ СН'!$F$5-'СЕТ СН'!$F$20</f>
        <v>1725.22802787</v>
      </c>
      <c r="M32" s="36">
        <f>SUMIFS(СВЦЭМ!$C$33:$C$776,СВЦЭМ!$A$33:$A$776,$A32,СВЦЭМ!$B$33:$B$776,M$11)+'СЕТ СН'!$F$12+СВЦЭМ!$D$10+'СЕТ СН'!$F$5-'СЕТ СН'!$F$20</f>
        <v>1693.7770271000002</v>
      </c>
      <c r="N32" s="36">
        <f>SUMIFS(СВЦЭМ!$C$33:$C$776,СВЦЭМ!$A$33:$A$776,$A32,СВЦЭМ!$B$33:$B$776,N$11)+'СЕТ СН'!$F$12+СВЦЭМ!$D$10+'СЕТ СН'!$F$5-'СЕТ СН'!$F$20</f>
        <v>1650.1242144600001</v>
      </c>
      <c r="O32" s="36">
        <f>SUMIFS(СВЦЭМ!$C$33:$C$776,СВЦЭМ!$A$33:$A$776,$A32,СВЦЭМ!$B$33:$B$776,O$11)+'СЕТ СН'!$F$12+СВЦЭМ!$D$10+'СЕТ СН'!$F$5-'СЕТ СН'!$F$20</f>
        <v>1650.66165525</v>
      </c>
      <c r="P32" s="36">
        <f>SUMIFS(СВЦЭМ!$C$33:$C$776,СВЦЭМ!$A$33:$A$776,$A32,СВЦЭМ!$B$33:$B$776,P$11)+'СЕТ СН'!$F$12+СВЦЭМ!$D$10+'СЕТ СН'!$F$5-'СЕТ СН'!$F$20</f>
        <v>1642.2445428000001</v>
      </c>
      <c r="Q32" s="36">
        <f>SUMIFS(СВЦЭМ!$C$33:$C$776,СВЦЭМ!$A$33:$A$776,$A32,СВЦЭМ!$B$33:$B$776,Q$11)+'СЕТ СН'!$F$12+СВЦЭМ!$D$10+'СЕТ СН'!$F$5-'СЕТ СН'!$F$20</f>
        <v>1642.4132813000001</v>
      </c>
      <c r="R32" s="36">
        <f>SUMIFS(СВЦЭМ!$C$33:$C$776,СВЦЭМ!$A$33:$A$776,$A32,СВЦЭМ!$B$33:$B$776,R$11)+'СЕТ СН'!$F$12+СВЦЭМ!$D$10+'СЕТ СН'!$F$5-'СЕТ СН'!$F$20</f>
        <v>1641.9936482900002</v>
      </c>
      <c r="S32" s="36">
        <f>SUMIFS(СВЦЭМ!$C$33:$C$776,СВЦЭМ!$A$33:$A$776,$A32,СВЦЭМ!$B$33:$B$776,S$11)+'СЕТ СН'!$F$12+СВЦЭМ!$D$10+'СЕТ СН'!$F$5-'СЕТ СН'!$F$20</f>
        <v>1649.3270708800001</v>
      </c>
      <c r="T32" s="36">
        <f>SUMIFS(СВЦЭМ!$C$33:$C$776,СВЦЭМ!$A$33:$A$776,$A32,СВЦЭМ!$B$33:$B$776,T$11)+'СЕТ СН'!$F$12+СВЦЭМ!$D$10+'СЕТ СН'!$F$5-'СЕТ СН'!$F$20</f>
        <v>1676.3002695500002</v>
      </c>
      <c r="U32" s="36">
        <f>SUMIFS(СВЦЭМ!$C$33:$C$776,СВЦЭМ!$A$33:$A$776,$A32,СВЦЭМ!$B$33:$B$776,U$11)+'СЕТ СН'!$F$12+СВЦЭМ!$D$10+'СЕТ СН'!$F$5-'СЕТ СН'!$F$20</f>
        <v>1691.8094415300002</v>
      </c>
      <c r="V32" s="36">
        <f>SUMIFS(СВЦЭМ!$C$33:$C$776,СВЦЭМ!$A$33:$A$776,$A32,СВЦЭМ!$B$33:$B$776,V$11)+'СЕТ СН'!$F$12+СВЦЭМ!$D$10+'СЕТ СН'!$F$5-'СЕТ СН'!$F$20</f>
        <v>1700.78582319</v>
      </c>
      <c r="W32" s="36">
        <f>SUMIFS(СВЦЭМ!$C$33:$C$776,СВЦЭМ!$A$33:$A$776,$A32,СВЦЭМ!$B$33:$B$776,W$11)+'СЕТ СН'!$F$12+СВЦЭМ!$D$10+'СЕТ СН'!$F$5-'СЕТ СН'!$F$20</f>
        <v>1680.2109915200001</v>
      </c>
      <c r="X32" s="36">
        <f>SUMIFS(СВЦЭМ!$C$33:$C$776,СВЦЭМ!$A$33:$A$776,$A32,СВЦЭМ!$B$33:$B$776,X$11)+'СЕТ СН'!$F$12+СВЦЭМ!$D$10+'СЕТ СН'!$F$5-'СЕТ СН'!$F$20</f>
        <v>1656.9804354600001</v>
      </c>
      <c r="Y32" s="36">
        <f>SUMIFS(СВЦЭМ!$C$33:$C$776,СВЦЭМ!$A$33:$A$776,$A32,СВЦЭМ!$B$33:$B$776,Y$11)+'СЕТ СН'!$F$12+СВЦЭМ!$D$10+'СЕТ СН'!$F$5-'СЕТ СН'!$F$20</f>
        <v>1748.7338674000002</v>
      </c>
    </row>
    <row r="33" spans="1:25" ht="15.75" x14ac:dyDescent="0.2">
      <c r="A33" s="35">
        <f t="shared" si="0"/>
        <v>44096</v>
      </c>
      <c r="B33" s="36">
        <f>SUMIFS(СВЦЭМ!$C$33:$C$776,СВЦЭМ!$A$33:$A$776,$A33,СВЦЭМ!$B$33:$B$776,B$11)+'СЕТ СН'!$F$12+СВЦЭМ!$D$10+'СЕТ СН'!$F$5-'СЕТ СН'!$F$20</f>
        <v>1842.9556714400001</v>
      </c>
      <c r="C33" s="36">
        <f>SUMIFS(СВЦЭМ!$C$33:$C$776,СВЦЭМ!$A$33:$A$776,$A33,СВЦЭМ!$B$33:$B$776,C$11)+'СЕТ СН'!$F$12+СВЦЭМ!$D$10+'СЕТ СН'!$F$5-'СЕТ СН'!$F$20</f>
        <v>1879.0775838100001</v>
      </c>
      <c r="D33" s="36">
        <f>SUMIFS(СВЦЭМ!$C$33:$C$776,СВЦЭМ!$A$33:$A$776,$A33,СВЦЭМ!$B$33:$B$776,D$11)+'СЕТ СН'!$F$12+СВЦЭМ!$D$10+'СЕТ СН'!$F$5-'СЕТ СН'!$F$20</f>
        <v>1898.54606612</v>
      </c>
      <c r="E33" s="36">
        <f>SUMIFS(СВЦЭМ!$C$33:$C$776,СВЦЭМ!$A$33:$A$776,$A33,СВЦЭМ!$B$33:$B$776,E$11)+'СЕТ СН'!$F$12+СВЦЭМ!$D$10+'СЕТ СН'!$F$5-'СЕТ СН'!$F$20</f>
        <v>1921.70668905</v>
      </c>
      <c r="F33" s="36">
        <f>SUMIFS(СВЦЭМ!$C$33:$C$776,СВЦЭМ!$A$33:$A$776,$A33,СВЦЭМ!$B$33:$B$776,F$11)+'СЕТ СН'!$F$12+СВЦЭМ!$D$10+'СЕТ СН'!$F$5-'СЕТ СН'!$F$20</f>
        <v>1905.9962388100002</v>
      </c>
      <c r="G33" s="36">
        <f>SUMIFS(СВЦЭМ!$C$33:$C$776,СВЦЭМ!$A$33:$A$776,$A33,СВЦЭМ!$B$33:$B$776,G$11)+'СЕТ СН'!$F$12+СВЦЭМ!$D$10+'СЕТ СН'!$F$5-'СЕТ СН'!$F$20</f>
        <v>1881.3716182200001</v>
      </c>
      <c r="H33" s="36">
        <f>SUMIFS(СВЦЭМ!$C$33:$C$776,СВЦЭМ!$A$33:$A$776,$A33,СВЦЭМ!$B$33:$B$776,H$11)+'СЕТ СН'!$F$12+СВЦЭМ!$D$10+'СЕТ СН'!$F$5-'СЕТ СН'!$F$20</f>
        <v>1839.9444746500001</v>
      </c>
      <c r="I33" s="36">
        <f>SUMIFS(СВЦЭМ!$C$33:$C$776,СВЦЭМ!$A$33:$A$776,$A33,СВЦЭМ!$B$33:$B$776,I$11)+'СЕТ СН'!$F$12+СВЦЭМ!$D$10+'СЕТ СН'!$F$5-'СЕТ СН'!$F$20</f>
        <v>1808.4725920000001</v>
      </c>
      <c r="J33" s="36">
        <f>SUMIFS(СВЦЭМ!$C$33:$C$776,СВЦЭМ!$A$33:$A$776,$A33,СВЦЭМ!$B$33:$B$776,J$11)+'СЕТ СН'!$F$12+СВЦЭМ!$D$10+'СЕТ СН'!$F$5-'СЕТ СН'!$F$20</f>
        <v>1776.6619162300001</v>
      </c>
      <c r="K33" s="36">
        <f>SUMIFS(СВЦЭМ!$C$33:$C$776,СВЦЭМ!$A$33:$A$776,$A33,СВЦЭМ!$B$33:$B$776,K$11)+'СЕТ СН'!$F$12+СВЦЭМ!$D$10+'СЕТ СН'!$F$5-'СЕТ СН'!$F$20</f>
        <v>1767.3916056100002</v>
      </c>
      <c r="L33" s="36">
        <f>SUMIFS(СВЦЭМ!$C$33:$C$776,СВЦЭМ!$A$33:$A$776,$A33,СВЦЭМ!$B$33:$B$776,L$11)+'СЕТ СН'!$F$12+СВЦЭМ!$D$10+'СЕТ СН'!$F$5-'СЕТ СН'!$F$20</f>
        <v>1768.0521220200001</v>
      </c>
      <c r="M33" s="36">
        <f>SUMIFS(СВЦЭМ!$C$33:$C$776,СВЦЭМ!$A$33:$A$776,$A33,СВЦЭМ!$B$33:$B$776,M$11)+'СЕТ СН'!$F$12+СВЦЭМ!$D$10+'СЕТ СН'!$F$5-'СЕТ СН'!$F$20</f>
        <v>1741.7420765000002</v>
      </c>
      <c r="N33" s="36">
        <f>SUMIFS(СВЦЭМ!$C$33:$C$776,СВЦЭМ!$A$33:$A$776,$A33,СВЦЭМ!$B$33:$B$776,N$11)+'СЕТ СН'!$F$12+СВЦЭМ!$D$10+'СЕТ СН'!$F$5-'СЕТ СН'!$F$20</f>
        <v>1690.7964469200001</v>
      </c>
      <c r="O33" s="36">
        <f>SUMIFS(СВЦЭМ!$C$33:$C$776,СВЦЭМ!$A$33:$A$776,$A33,СВЦЭМ!$B$33:$B$776,O$11)+'СЕТ СН'!$F$12+СВЦЭМ!$D$10+'СЕТ СН'!$F$5-'СЕТ СН'!$F$20</f>
        <v>1680.7537639800003</v>
      </c>
      <c r="P33" s="36">
        <f>SUMIFS(СВЦЭМ!$C$33:$C$776,СВЦЭМ!$A$33:$A$776,$A33,СВЦЭМ!$B$33:$B$776,P$11)+'СЕТ СН'!$F$12+СВЦЭМ!$D$10+'СЕТ СН'!$F$5-'СЕТ СН'!$F$20</f>
        <v>1675.7437261300001</v>
      </c>
      <c r="Q33" s="36">
        <f>SUMIFS(СВЦЭМ!$C$33:$C$776,СВЦЭМ!$A$33:$A$776,$A33,СВЦЭМ!$B$33:$B$776,Q$11)+'СЕТ СН'!$F$12+СВЦЭМ!$D$10+'СЕТ СН'!$F$5-'СЕТ СН'!$F$20</f>
        <v>1678.2551956800003</v>
      </c>
      <c r="R33" s="36">
        <f>SUMIFS(СВЦЭМ!$C$33:$C$776,СВЦЭМ!$A$33:$A$776,$A33,СВЦЭМ!$B$33:$B$776,R$11)+'СЕТ СН'!$F$12+СВЦЭМ!$D$10+'СЕТ СН'!$F$5-'СЕТ СН'!$F$20</f>
        <v>1678.7227644300001</v>
      </c>
      <c r="S33" s="36">
        <f>SUMIFS(СВЦЭМ!$C$33:$C$776,СВЦЭМ!$A$33:$A$776,$A33,СВЦЭМ!$B$33:$B$776,S$11)+'СЕТ СН'!$F$12+СВЦЭМ!$D$10+'СЕТ СН'!$F$5-'СЕТ СН'!$F$20</f>
        <v>1678.7919111000001</v>
      </c>
      <c r="T33" s="36">
        <f>SUMIFS(СВЦЭМ!$C$33:$C$776,СВЦЭМ!$A$33:$A$776,$A33,СВЦЭМ!$B$33:$B$776,T$11)+'СЕТ СН'!$F$12+СВЦЭМ!$D$10+'СЕТ СН'!$F$5-'СЕТ СН'!$F$20</f>
        <v>1694.2991118200002</v>
      </c>
      <c r="U33" s="36">
        <f>SUMIFS(СВЦЭМ!$C$33:$C$776,СВЦЭМ!$A$33:$A$776,$A33,СВЦЭМ!$B$33:$B$776,U$11)+'СЕТ СН'!$F$12+СВЦЭМ!$D$10+'СЕТ СН'!$F$5-'СЕТ СН'!$F$20</f>
        <v>1714.5395244400002</v>
      </c>
      <c r="V33" s="36">
        <f>SUMIFS(СВЦЭМ!$C$33:$C$776,СВЦЭМ!$A$33:$A$776,$A33,СВЦЭМ!$B$33:$B$776,V$11)+'СЕТ СН'!$F$12+СВЦЭМ!$D$10+'СЕТ СН'!$F$5-'СЕТ СН'!$F$20</f>
        <v>1712.8290239200001</v>
      </c>
      <c r="W33" s="36">
        <f>SUMIFS(СВЦЭМ!$C$33:$C$776,СВЦЭМ!$A$33:$A$776,$A33,СВЦЭМ!$B$33:$B$776,W$11)+'СЕТ СН'!$F$12+СВЦЭМ!$D$10+'СЕТ СН'!$F$5-'СЕТ СН'!$F$20</f>
        <v>1702.7946020500001</v>
      </c>
      <c r="X33" s="36">
        <f>SUMIFS(СВЦЭМ!$C$33:$C$776,СВЦЭМ!$A$33:$A$776,$A33,СВЦЭМ!$B$33:$B$776,X$11)+'СЕТ СН'!$F$12+СВЦЭМ!$D$10+'СЕТ СН'!$F$5-'СЕТ СН'!$F$20</f>
        <v>1704.9117023000001</v>
      </c>
      <c r="Y33" s="36">
        <f>SUMIFS(СВЦЭМ!$C$33:$C$776,СВЦЭМ!$A$33:$A$776,$A33,СВЦЭМ!$B$33:$B$776,Y$11)+'СЕТ СН'!$F$12+СВЦЭМ!$D$10+'СЕТ СН'!$F$5-'СЕТ СН'!$F$20</f>
        <v>1779.9294559200002</v>
      </c>
    </row>
    <row r="34" spans="1:25" ht="15.75" x14ac:dyDescent="0.2">
      <c r="A34" s="35">
        <f t="shared" si="0"/>
        <v>44097</v>
      </c>
      <c r="B34" s="36">
        <f>SUMIFS(СВЦЭМ!$C$33:$C$776,СВЦЭМ!$A$33:$A$776,$A34,СВЦЭМ!$B$33:$B$776,B$11)+'СЕТ СН'!$F$12+СВЦЭМ!$D$10+'СЕТ СН'!$F$5-'СЕТ СН'!$F$20</f>
        <v>1831.6231456</v>
      </c>
      <c r="C34" s="36">
        <f>SUMIFS(СВЦЭМ!$C$33:$C$776,СВЦЭМ!$A$33:$A$776,$A34,СВЦЭМ!$B$33:$B$776,C$11)+'СЕТ СН'!$F$12+СВЦЭМ!$D$10+'СЕТ СН'!$F$5-'СЕТ СН'!$F$20</f>
        <v>1866.8890393900001</v>
      </c>
      <c r="D34" s="36">
        <f>SUMIFS(СВЦЭМ!$C$33:$C$776,СВЦЭМ!$A$33:$A$776,$A34,СВЦЭМ!$B$33:$B$776,D$11)+'СЕТ СН'!$F$12+СВЦЭМ!$D$10+'СЕТ СН'!$F$5-'СЕТ СН'!$F$20</f>
        <v>1882.92088354</v>
      </c>
      <c r="E34" s="36">
        <f>SUMIFS(СВЦЭМ!$C$33:$C$776,СВЦЭМ!$A$33:$A$776,$A34,СВЦЭМ!$B$33:$B$776,E$11)+'СЕТ СН'!$F$12+СВЦЭМ!$D$10+'СЕТ СН'!$F$5-'СЕТ СН'!$F$20</f>
        <v>1900.3334242600001</v>
      </c>
      <c r="F34" s="36">
        <f>SUMIFS(СВЦЭМ!$C$33:$C$776,СВЦЭМ!$A$33:$A$776,$A34,СВЦЭМ!$B$33:$B$776,F$11)+'СЕТ СН'!$F$12+СВЦЭМ!$D$10+'СЕТ СН'!$F$5-'СЕТ СН'!$F$20</f>
        <v>1910.3217276400001</v>
      </c>
      <c r="G34" s="36">
        <f>SUMIFS(СВЦЭМ!$C$33:$C$776,СВЦЭМ!$A$33:$A$776,$A34,СВЦЭМ!$B$33:$B$776,G$11)+'СЕТ СН'!$F$12+СВЦЭМ!$D$10+'СЕТ СН'!$F$5-'СЕТ СН'!$F$20</f>
        <v>1890.7491182799999</v>
      </c>
      <c r="H34" s="36">
        <f>SUMIFS(СВЦЭМ!$C$33:$C$776,СВЦЭМ!$A$33:$A$776,$A34,СВЦЭМ!$B$33:$B$776,H$11)+'СЕТ СН'!$F$12+СВЦЭМ!$D$10+'СЕТ СН'!$F$5-'СЕТ СН'!$F$20</f>
        <v>1835.8765521100001</v>
      </c>
      <c r="I34" s="36">
        <f>SUMIFS(СВЦЭМ!$C$33:$C$776,СВЦЭМ!$A$33:$A$776,$A34,СВЦЭМ!$B$33:$B$776,I$11)+'СЕТ СН'!$F$12+СВЦЭМ!$D$10+'СЕТ СН'!$F$5-'СЕТ СН'!$F$20</f>
        <v>1777.2966374100001</v>
      </c>
      <c r="J34" s="36">
        <f>SUMIFS(СВЦЭМ!$C$33:$C$776,СВЦЭМ!$A$33:$A$776,$A34,СВЦЭМ!$B$33:$B$776,J$11)+'СЕТ СН'!$F$12+СВЦЭМ!$D$10+'СЕТ СН'!$F$5-'СЕТ СН'!$F$20</f>
        <v>1748.85841497</v>
      </c>
      <c r="K34" s="36">
        <f>SUMIFS(СВЦЭМ!$C$33:$C$776,СВЦЭМ!$A$33:$A$776,$A34,СВЦЭМ!$B$33:$B$776,K$11)+'СЕТ СН'!$F$12+СВЦЭМ!$D$10+'СЕТ СН'!$F$5-'СЕТ СН'!$F$20</f>
        <v>1743.9630921500002</v>
      </c>
      <c r="L34" s="36">
        <f>SUMIFS(СВЦЭМ!$C$33:$C$776,СВЦЭМ!$A$33:$A$776,$A34,СВЦЭМ!$B$33:$B$776,L$11)+'СЕТ СН'!$F$12+СВЦЭМ!$D$10+'СЕТ СН'!$F$5-'СЕТ СН'!$F$20</f>
        <v>1733.0827337200001</v>
      </c>
      <c r="M34" s="36">
        <f>SUMIFS(СВЦЭМ!$C$33:$C$776,СВЦЭМ!$A$33:$A$776,$A34,СВЦЭМ!$B$33:$B$776,M$11)+'СЕТ СН'!$F$12+СВЦЭМ!$D$10+'СЕТ СН'!$F$5-'СЕТ СН'!$F$20</f>
        <v>1696.7898921700003</v>
      </c>
      <c r="N34" s="36">
        <f>SUMIFS(СВЦЭМ!$C$33:$C$776,СВЦЭМ!$A$33:$A$776,$A34,СВЦЭМ!$B$33:$B$776,N$11)+'СЕТ СН'!$F$12+СВЦЭМ!$D$10+'СЕТ СН'!$F$5-'СЕТ СН'!$F$20</f>
        <v>1694.3062605300001</v>
      </c>
      <c r="O34" s="36">
        <f>SUMIFS(СВЦЭМ!$C$33:$C$776,СВЦЭМ!$A$33:$A$776,$A34,СВЦЭМ!$B$33:$B$776,O$11)+'СЕТ СН'!$F$12+СВЦЭМ!$D$10+'СЕТ СН'!$F$5-'СЕТ СН'!$F$20</f>
        <v>1687.9177475400002</v>
      </c>
      <c r="P34" s="36">
        <f>SUMIFS(СВЦЭМ!$C$33:$C$776,СВЦЭМ!$A$33:$A$776,$A34,СВЦЭМ!$B$33:$B$776,P$11)+'СЕТ СН'!$F$12+СВЦЭМ!$D$10+'СЕТ СН'!$F$5-'СЕТ СН'!$F$20</f>
        <v>1682.7842571800002</v>
      </c>
      <c r="Q34" s="36">
        <f>SUMIFS(СВЦЭМ!$C$33:$C$776,СВЦЭМ!$A$33:$A$776,$A34,СВЦЭМ!$B$33:$B$776,Q$11)+'СЕТ СН'!$F$12+СВЦЭМ!$D$10+'СЕТ СН'!$F$5-'СЕТ СН'!$F$20</f>
        <v>1686.7914154100001</v>
      </c>
      <c r="R34" s="36">
        <f>SUMIFS(СВЦЭМ!$C$33:$C$776,СВЦЭМ!$A$33:$A$776,$A34,СВЦЭМ!$B$33:$B$776,R$11)+'СЕТ СН'!$F$12+СВЦЭМ!$D$10+'СЕТ СН'!$F$5-'СЕТ СН'!$F$20</f>
        <v>1684.1223573500001</v>
      </c>
      <c r="S34" s="36">
        <f>SUMIFS(СВЦЭМ!$C$33:$C$776,СВЦЭМ!$A$33:$A$776,$A34,СВЦЭМ!$B$33:$B$776,S$11)+'СЕТ СН'!$F$12+СВЦЭМ!$D$10+'СЕТ СН'!$F$5-'СЕТ СН'!$F$20</f>
        <v>1685.3948634400001</v>
      </c>
      <c r="T34" s="36">
        <f>SUMIFS(СВЦЭМ!$C$33:$C$776,СВЦЭМ!$A$33:$A$776,$A34,СВЦЭМ!$B$33:$B$776,T$11)+'СЕТ СН'!$F$12+СВЦЭМ!$D$10+'СЕТ СН'!$F$5-'СЕТ СН'!$F$20</f>
        <v>1687.01289064</v>
      </c>
      <c r="U34" s="36">
        <f>SUMIFS(СВЦЭМ!$C$33:$C$776,СВЦЭМ!$A$33:$A$776,$A34,СВЦЭМ!$B$33:$B$776,U$11)+'СЕТ СН'!$F$12+СВЦЭМ!$D$10+'СЕТ СН'!$F$5-'СЕТ СН'!$F$20</f>
        <v>1712.54269234</v>
      </c>
      <c r="V34" s="36">
        <f>SUMIFS(СВЦЭМ!$C$33:$C$776,СВЦЭМ!$A$33:$A$776,$A34,СВЦЭМ!$B$33:$B$776,V$11)+'СЕТ СН'!$F$12+СВЦЭМ!$D$10+'СЕТ СН'!$F$5-'СЕТ СН'!$F$20</f>
        <v>1701.9942301000001</v>
      </c>
      <c r="W34" s="36">
        <f>SUMIFS(СВЦЭМ!$C$33:$C$776,СВЦЭМ!$A$33:$A$776,$A34,СВЦЭМ!$B$33:$B$776,W$11)+'СЕТ СН'!$F$12+СВЦЭМ!$D$10+'СЕТ СН'!$F$5-'СЕТ СН'!$F$20</f>
        <v>1692.94903346</v>
      </c>
      <c r="X34" s="36">
        <f>SUMIFS(СВЦЭМ!$C$33:$C$776,СВЦЭМ!$A$33:$A$776,$A34,СВЦЭМ!$B$33:$B$776,X$11)+'СЕТ СН'!$F$12+СВЦЭМ!$D$10+'СЕТ СН'!$F$5-'СЕТ СН'!$F$20</f>
        <v>1680.4426155900001</v>
      </c>
      <c r="Y34" s="36">
        <f>SUMIFS(СВЦЭМ!$C$33:$C$776,СВЦЭМ!$A$33:$A$776,$A34,СВЦЭМ!$B$33:$B$776,Y$11)+'СЕТ СН'!$F$12+СВЦЭМ!$D$10+'СЕТ СН'!$F$5-'СЕТ СН'!$F$20</f>
        <v>1734.2692244200002</v>
      </c>
    </row>
    <row r="35" spans="1:25" ht="15.75" x14ac:dyDescent="0.2">
      <c r="A35" s="35">
        <f t="shared" si="0"/>
        <v>44098</v>
      </c>
      <c r="B35" s="36">
        <f>SUMIFS(СВЦЭМ!$C$33:$C$776,СВЦЭМ!$A$33:$A$776,$A35,СВЦЭМ!$B$33:$B$776,B$11)+'СЕТ СН'!$F$12+СВЦЭМ!$D$10+'СЕТ СН'!$F$5-'СЕТ СН'!$F$20</f>
        <v>1852.1255054900003</v>
      </c>
      <c r="C35" s="36">
        <f>SUMIFS(СВЦЭМ!$C$33:$C$776,СВЦЭМ!$A$33:$A$776,$A35,СВЦЭМ!$B$33:$B$776,C$11)+'СЕТ СН'!$F$12+СВЦЭМ!$D$10+'СЕТ СН'!$F$5-'СЕТ СН'!$F$20</f>
        <v>1873.0834167400001</v>
      </c>
      <c r="D35" s="36">
        <f>SUMIFS(СВЦЭМ!$C$33:$C$776,СВЦЭМ!$A$33:$A$776,$A35,СВЦЭМ!$B$33:$B$776,D$11)+'СЕТ СН'!$F$12+СВЦЭМ!$D$10+'СЕТ СН'!$F$5-'СЕТ СН'!$F$20</f>
        <v>1891.2352962700002</v>
      </c>
      <c r="E35" s="36">
        <f>SUMIFS(СВЦЭМ!$C$33:$C$776,СВЦЭМ!$A$33:$A$776,$A35,СВЦЭМ!$B$33:$B$776,E$11)+'СЕТ СН'!$F$12+СВЦЭМ!$D$10+'СЕТ СН'!$F$5-'СЕТ СН'!$F$20</f>
        <v>1896.8106341100001</v>
      </c>
      <c r="F35" s="36">
        <f>SUMIFS(СВЦЭМ!$C$33:$C$776,СВЦЭМ!$A$33:$A$776,$A35,СВЦЭМ!$B$33:$B$776,F$11)+'СЕТ СН'!$F$12+СВЦЭМ!$D$10+'СЕТ СН'!$F$5-'СЕТ СН'!$F$20</f>
        <v>1887.7338993600001</v>
      </c>
      <c r="G35" s="36">
        <f>SUMIFS(СВЦЭМ!$C$33:$C$776,СВЦЭМ!$A$33:$A$776,$A35,СВЦЭМ!$B$33:$B$776,G$11)+'СЕТ СН'!$F$12+СВЦЭМ!$D$10+'СЕТ СН'!$F$5-'СЕТ СН'!$F$20</f>
        <v>1885.7890657600001</v>
      </c>
      <c r="H35" s="36">
        <f>SUMIFS(СВЦЭМ!$C$33:$C$776,СВЦЭМ!$A$33:$A$776,$A35,СВЦЭМ!$B$33:$B$776,H$11)+'СЕТ СН'!$F$12+СВЦЭМ!$D$10+'СЕТ СН'!$F$5-'СЕТ СН'!$F$20</f>
        <v>1886.62476453</v>
      </c>
      <c r="I35" s="36">
        <f>SUMIFS(СВЦЭМ!$C$33:$C$776,СВЦЭМ!$A$33:$A$776,$A35,СВЦЭМ!$B$33:$B$776,I$11)+'СЕТ СН'!$F$12+СВЦЭМ!$D$10+'СЕТ СН'!$F$5-'СЕТ СН'!$F$20</f>
        <v>1796.2805657100002</v>
      </c>
      <c r="J35" s="36">
        <f>SUMIFS(СВЦЭМ!$C$33:$C$776,СВЦЭМ!$A$33:$A$776,$A35,СВЦЭМ!$B$33:$B$776,J$11)+'СЕТ СН'!$F$12+СВЦЭМ!$D$10+'СЕТ СН'!$F$5-'СЕТ СН'!$F$20</f>
        <v>1764.77555742</v>
      </c>
      <c r="K35" s="36">
        <f>SUMIFS(СВЦЭМ!$C$33:$C$776,СВЦЭМ!$A$33:$A$776,$A35,СВЦЭМ!$B$33:$B$776,K$11)+'СЕТ СН'!$F$12+СВЦЭМ!$D$10+'СЕТ СН'!$F$5-'СЕТ СН'!$F$20</f>
        <v>1763.9883007400001</v>
      </c>
      <c r="L35" s="36">
        <f>SUMIFS(СВЦЭМ!$C$33:$C$776,СВЦЭМ!$A$33:$A$776,$A35,СВЦЭМ!$B$33:$B$776,L$11)+'СЕТ СН'!$F$12+СВЦЭМ!$D$10+'СЕТ СН'!$F$5-'СЕТ СН'!$F$20</f>
        <v>1780.94868855</v>
      </c>
      <c r="M35" s="36">
        <f>SUMIFS(СВЦЭМ!$C$33:$C$776,СВЦЭМ!$A$33:$A$776,$A35,СВЦЭМ!$B$33:$B$776,M$11)+'СЕТ СН'!$F$12+СВЦЭМ!$D$10+'СЕТ СН'!$F$5-'СЕТ СН'!$F$20</f>
        <v>1743.79794563</v>
      </c>
      <c r="N35" s="36">
        <f>SUMIFS(СВЦЭМ!$C$33:$C$776,СВЦЭМ!$A$33:$A$776,$A35,СВЦЭМ!$B$33:$B$776,N$11)+'СЕТ СН'!$F$12+СВЦЭМ!$D$10+'СЕТ СН'!$F$5-'СЕТ СН'!$F$20</f>
        <v>1698.5072300500001</v>
      </c>
      <c r="O35" s="36">
        <f>SUMIFS(СВЦЭМ!$C$33:$C$776,СВЦЭМ!$A$33:$A$776,$A35,СВЦЭМ!$B$33:$B$776,O$11)+'СЕТ СН'!$F$12+СВЦЭМ!$D$10+'СЕТ СН'!$F$5-'СЕТ СН'!$F$20</f>
        <v>1689.7762676800003</v>
      </c>
      <c r="P35" s="36">
        <f>SUMIFS(СВЦЭМ!$C$33:$C$776,СВЦЭМ!$A$33:$A$776,$A35,СВЦЭМ!$B$33:$B$776,P$11)+'СЕТ СН'!$F$12+СВЦЭМ!$D$10+'СЕТ СН'!$F$5-'СЕТ СН'!$F$20</f>
        <v>1689.4661087500001</v>
      </c>
      <c r="Q35" s="36">
        <f>SUMIFS(СВЦЭМ!$C$33:$C$776,СВЦЭМ!$A$33:$A$776,$A35,СВЦЭМ!$B$33:$B$776,Q$11)+'СЕТ СН'!$F$12+СВЦЭМ!$D$10+'СЕТ СН'!$F$5-'СЕТ СН'!$F$20</f>
        <v>1684.9375785900002</v>
      </c>
      <c r="R35" s="36">
        <f>SUMIFS(СВЦЭМ!$C$33:$C$776,СВЦЭМ!$A$33:$A$776,$A35,СВЦЭМ!$B$33:$B$776,R$11)+'СЕТ СН'!$F$12+СВЦЭМ!$D$10+'СЕТ СН'!$F$5-'СЕТ СН'!$F$20</f>
        <v>1681.6314983800003</v>
      </c>
      <c r="S35" s="36">
        <f>SUMIFS(СВЦЭМ!$C$33:$C$776,СВЦЭМ!$A$33:$A$776,$A35,СВЦЭМ!$B$33:$B$776,S$11)+'СЕТ СН'!$F$12+СВЦЭМ!$D$10+'СЕТ СН'!$F$5-'СЕТ СН'!$F$20</f>
        <v>1683.3910572700001</v>
      </c>
      <c r="T35" s="36">
        <f>SUMIFS(СВЦЭМ!$C$33:$C$776,СВЦЭМ!$A$33:$A$776,$A35,СВЦЭМ!$B$33:$B$776,T$11)+'СЕТ СН'!$F$12+СВЦЭМ!$D$10+'СЕТ СН'!$F$5-'СЕТ СН'!$F$20</f>
        <v>1692.0569569000002</v>
      </c>
      <c r="U35" s="36">
        <f>SUMIFS(СВЦЭМ!$C$33:$C$776,СВЦЭМ!$A$33:$A$776,$A35,СВЦЭМ!$B$33:$B$776,U$11)+'СЕТ СН'!$F$12+СВЦЭМ!$D$10+'СЕТ СН'!$F$5-'СЕТ СН'!$F$20</f>
        <v>1730.00869788</v>
      </c>
      <c r="V35" s="36">
        <f>SUMIFS(СВЦЭМ!$C$33:$C$776,СВЦЭМ!$A$33:$A$776,$A35,СВЦЭМ!$B$33:$B$776,V$11)+'СЕТ СН'!$F$12+СВЦЭМ!$D$10+'СЕТ СН'!$F$5-'СЕТ СН'!$F$20</f>
        <v>1721.5814520100002</v>
      </c>
      <c r="W35" s="36">
        <f>SUMIFS(СВЦЭМ!$C$33:$C$776,СВЦЭМ!$A$33:$A$776,$A35,СВЦЭМ!$B$33:$B$776,W$11)+'СЕТ СН'!$F$12+СВЦЭМ!$D$10+'СЕТ СН'!$F$5-'СЕТ СН'!$F$20</f>
        <v>1771.4163847700001</v>
      </c>
      <c r="X35" s="36">
        <f>SUMIFS(СВЦЭМ!$C$33:$C$776,СВЦЭМ!$A$33:$A$776,$A35,СВЦЭМ!$B$33:$B$776,X$11)+'СЕТ СН'!$F$12+СВЦЭМ!$D$10+'СЕТ СН'!$F$5-'СЕТ СН'!$F$20</f>
        <v>1783.6110742200001</v>
      </c>
      <c r="Y35" s="36">
        <f>SUMIFS(СВЦЭМ!$C$33:$C$776,СВЦЭМ!$A$33:$A$776,$A35,СВЦЭМ!$B$33:$B$776,Y$11)+'СЕТ СН'!$F$12+СВЦЭМ!$D$10+'СЕТ СН'!$F$5-'СЕТ СН'!$F$20</f>
        <v>1831.08721363</v>
      </c>
    </row>
    <row r="36" spans="1:25" ht="15.75" x14ac:dyDescent="0.2">
      <c r="A36" s="35">
        <f t="shared" si="0"/>
        <v>44099</v>
      </c>
      <c r="B36" s="36">
        <f>SUMIFS(СВЦЭМ!$C$33:$C$776,СВЦЭМ!$A$33:$A$776,$A36,СВЦЭМ!$B$33:$B$776,B$11)+'СЕТ СН'!$F$12+СВЦЭМ!$D$10+'СЕТ СН'!$F$5-'СЕТ СН'!$F$20</f>
        <v>1824.28724573</v>
      </c>
      <c r="C36" s="36">
        <f>SUMIFS(СВЦЭМ!$C$33:$C$776,СВЦЭМ!$A$33:$A$776,$A36,СВЦЭМ!$B$33:$B$776,C$11)+'СЕТ СН'!$F$12+СВЦЭМ!$D$10+'СЕТ СН'!$F$5-'СЕТ СН'!$F$20</f>
        <v>1839.4317048000003</v>
      </c>
      <c r="D36" s="36">
        <f>SUMIFS(СВЦЭМ!$C$33:$C$776,СВЦЭМ!$A$33:$A$776,$A36,СВЦЭМ!$B$33:$B$776,D$11)+'СЕТ СН'!$F$12+СВЦЭМ!$D$10+'СЕТ СН'!$F$5-'СЕТ СН'!$F$20</f>
        <v>1853.6373443500001</v>
      </c>
      <c r="E36" s="36">
        <f>SUMIFS(СВЦЭМ!$C$33:$C$776,СВЦЭМ!$A$33:$A$776,$A36,СВЦЭМ!$B$33:$B$776,E$11)+'СЕТ СН'!$F$12+СВЦЭМ!$D$10+'СЕТ СН'!$F$5-'СЕТ СН'!$F$20</f>
        <v>1856.58466086</v>
      </c>
      <c r="F36" s="36">
        <f>SUMIFS(СВЦЭМ!$C$33:$C$776,СВЦЭМ!$A$33:$A$776,$A36,СВЦЭМ!$B$33:$B$776,F$11)+'СЕТ СН'!$F$12+СВЦЭМ!$D$10+'СЕТ СН'!$F$5-'СЕТ СН'!$F$20</f>
        <v>1850.40917773</v>
      </c>
      <c r="G36" s="36">
        <f>SUMIFS(СВЦЭМ!$C$33:$C$776,СВЦЭМ!$A$33:$A$776,$A36,СВЦЭМ!$B$33:$B$776,G$11)+'СЕТ СН'!$F$12+СВЦЭМ!$D$10+'СЕТ СН'!$F$5-'СЕТ СН'!$F$20</f>
        <v>1831.20176128</v>
      </c>
      <c r="H36" s="36">
        <f>SUMIFS(СВЦЭМ!$C$33:$C$776,СВЦЭМ!$A$33:$A$776,$A36,СВЦЭМ!$B$33:$B$776,H$11)+'СЕТ СН'!$F$12+СВЦЭМ!$D$10+'СЕТ СН'!$F$5-'СЕТ СН'!$F$20</f>
        <v>1797.05474486</v>
      </c>
      <c r="I36" s="36">
        <f>SUMIFS(СВЦЭМ!$C$33:$C$776,СВЦЭМ!$A$33:$A$776,$A36,СВЦЭМ!$B$33:$B$776,I$11)+'СЕТ СН'!$F$12+СВЦЭМ!$D$10+'СЕТ СН'!$F$5-'СЕТ СН'!$F$20</f>
        <v>1770.2239332600002</v>
      </c>
      <c r="J36" s="36">
        <f>SUMIFS(СВЦЭМ!$C$33:$C$776,СВЦЭМ!$A$33:$A$776,$A36,СВЦЭМ!$B$33:$B$776,J$11)+'СЕТ СН'!$F$12+СВЦЭМ!$D$10+'СЕТ СН'!$F$5-'СЕТ СН'!$F$20</f>
        <v>1760.7749775100001</v>
      </c>
      <c r="K36" s="36">
        <f>SUMIFS(СВЦЭМ!$C$33:$C$776,СВЦЭМ!$A$33:$A$776,$A36,СВЦЭМ!$B$33:$B$776,K$11)+'СЕТ СН'!$F$12+СВЦЭМ!$D$10+'СЕТ СН'!$F$5-'СЕТ СН'!$F$20</f>
        <v>1758.5503463600003</v>
      </c>
      <c r="L36" s="36">
        <f>SUMIFS(СВЦЭМ!$C$33:$C$776,СВЦЭМ!$A$33:$A$776,$A36,СВЦЭМ!$B$33:$B$776,L$11)+'СЕТ СН'!$F$12+СВЦЭМ!$D$10+'СЕТ СН'!$F$5-'СЕТ СН'!$F$20</f>
        <v>1769.5970280800002</v>
      </c>
      <c r="M36" s="36">
        <f>SUMIFS(СВЦЭМ!$C$33:$C$776,СВЦЭМ!$A$33:$A$776,$A36,СВЦЭМ!$B$33:$B$776,M$11)+'СЕТ СН'!$F$12+СВЦЭМ!$D$10+'СЕТ СН'!$F$5-'СЕТ СН'!$F$20</f>
        <v>1727.5775663000002</v>
      </c>
      <c r="N36" s="36">
        <f>SUMIFS(СВЦЭМ!$C$33:$C$776,СВЦЭМ!$A$33:$A$776,$A36,СВЦЭМ!$B$33:$B$776,N$11)+'СЕТ СН'!$F$12+СВЦЭМ!$D$10+'СЕТ СН'!$F$5-'СЕТ СН'!$F$20</f>
        <v>1688.8796849800001</v>
      </c>
      <c r="O36" s="36">
        <f>SUMIFS(СВЦЭМ!$C$33:$C$776,СВЦЭМ!$A$33:$A$776,$A36,СВЦЭМ!$B$33:$B$776,O$11)+'СЕТ СН'!$F$12+СВЦЭМ!$D$10+'СЕТ СН'!$F$5-'СЕТ СН'!$F$20</f>
        <v>1662.2654097</v>
      </c>
      <c r="P36" s="36">
        <f>SUMIFS(СВЦЭМ!$C$33:$C$776,СВЦЭМ!$A$33:$A$776,$A36,СВЦЭМ!$B$33:$B$776,P$11)+'СЕТ СН'!$F$12+СВЦЭМ!$D$10+'СЕТ СН'!$F$5-'СЕТ СН'!$F$20</f>
        <v>1660.0617617400001</v>
      </c>
      <c r="Q36" s="36">
        <f>SUMIFS(СВЦЭМ!$C$33:$C$776,СВЦЭМ!$A$33:$A$776,$A36,СВЦЭМ!$B$33:$B$776,Q$11)+'СЕТ СН'!$F$12+СВЦЭМ!$D$10+'СЕТ СН'!$F$5-'СЕТ СН'!$F$20</f>
        <v>1653.8438717900001</v>
      </c>
      <c r="R36" s="36">
        <f>SUMIFS(СВЦЭМ!$C$33:$C$776,СВЦЭМ!$A$33:$A$776,$A36,СВЦЭМ!$B$33:$B$776,R$11)+'СЕТ СН'!$F$12+СВЦЭМ!$D$10+'СЕТ СН'!$F$5-'СЕТ СН'!$F$20</f>
        <v>1660.0433277700001</v>
      </c>
      <c r="S36" s="36">
        <f>SUMIFS(СВЦЭМ!$C$33:$C$776,СВЦЭМ!$A$33:$A$776,$A36,СВЦЭМ!$B$33:$B$776,S$11)+'СЕТ СН'!$F$12+СВЦЭМ!$D$10+'СЕТ СН'!$F$5-'СЕТ СН'!$F$20</f>
        <v>1659.9417051600001</v>
      </c>
      <c r="T36" s="36">
        <f>SUMIFS(СВЦЭМ!$C$33:$C$776,СВЦЭМ!$A$33:$A$776,$A36,СВЦЭМ!$B$33:$B$776,T$11)+'СЕТ СН'!$F$12+СВЦЭМ!$D$10+'СЕТ СН'!$F$5-'СЕТ СН'!$F$20</f>
        <v>1652.2906175400001</v>
      </c>
      <c r="U36" s="36">
        <f>SUMIFS(СВЦЭМ!$C$33:$C$776,СВЦЭМ!$A$33:$A$776,$A36,СВЦЭМ!$B$33:$B$776,U$11)+'СЕТ СН'!$F$12+СВЦЭМ!$D$10+'СЕТ СН'!$F$5-'СЕТ СН'!$F$20</f>
        <v>1666.6194714200001</v>
      </c>
      <c r="V36" s="36">
        <f>SUMIFS(СВЦЭМ!$C$33:$C$776,СВЦЭМ!$A$33:$A$776,$A36,СВЦЭМ!$B$33:$B$776,V$11)+'СЕТ СН'!$F$12+СВЦЭМ!$D$10+'СЕТ СН'!$F$5-'СЕТ СН'!$F$20</f>
        <v>1677.0050387800002</v>
      </c>
      <c r="W36" s="36">
        <f>SUMIFS(СВЦЭМ!$C$33:$C$776,СВЦЭМ!$A$33:$A$776,$A36,СВЦЭМ!$B$33:$B$776,W$11)+'СЕТ СН'!$F$12+СВЦЭМ!$D$10+'СЕТ СН'!$F$5-'СЕТ СН'!$F$20</f>
        <v>1661.7192456400003</v>
      </c>
      <c r="X36" s="36">
        <f>SUMIFS(СВЦЭМ!$C$33:$C$776,СВЦЭМ!$A$33:$A$776,$A36,СВЦЭМ!$B$33:$B$776,X$11)+'СЕТ СН'!$F$12+СВЦЭМ!$D$10+'СЕТ СН'!$F$5-'СЕТ СН'!$F$20</f>
        <v>1691.6297295900001</v>
      </c>
      <c r="Y36" s="36">
        <f>SUMIFS(СВЦЭМ!$C$33:$C$776,СВЦЭМ!$A$33:$A$776,$A36,СВЦЭМ!$B$33:$B$776,Y$11)+'СЕТ СН'!$F$12+СВЦЭМ!$D$10+'СЕТ СН'!$F$5-'СЕТ СН'!$F$20</f>
        <v>1776.5586569100001</v>
      </c>
    </row>
    <row r="37" spans="1:25" ht="15.75" x14ac:dyDescent="0.2">
      <c r="A37" s="35">
        <f t="shared" si="0"/>
        <v>44100</v>
      </c>
      <c r="B37" s="36">
        <f>SUMIFS(СВЦЭМ!$C$33:$C$776,СВЦЭМ!$A$33:$A$776,$A37,СВЦЭМ!$B$33:$B$776,B$11)+'СЕТ СН'!$F$12+СВЦЭМ!$D$10+'СЕТ СН'!$F$5-'СЕТ СН'!$F$20</f>
        <v>1847.80176299</v>
      </c>
      <c r="C37" s="36">
        <f>SUMIFS(СВЦЭМ!$C$33:$C$776,СВЦЭМ!$A$33:$A$776,$A37,СВЦЭМ!$B$33:$B$776,C$11)+'СЕТ СН'!$F$12+СВЦЭМ!$D$10+'СЕТ СН'!$F$5-'СЕТ СН'!$F$20</f>
        <v>1877.6253541999999</v>
      </c>
      <c r="D37" s="36">
        <f>SUMIFS(СВЦЭМ!$C$33:$C$776,СВЦЭМ!$A$33:$A$776,$A37,СВЦЭМ!$B$33:$B$776,D$11)+'СЕТ СН'!$F$12+СВЦЭМ!$D$10+'СЕТ СН'!$F$5-'СЕТ СН'!$F$20</f>
        <v>1894.23656527</v>
      </c>
      <c r="E37" s="36">
        <f>SUMIFS(СВЦЭМ!$C$33:$C$776,СВЦЭМ!$A$33:$A$776,$A37,СВЦЭМ!$B$33:$B$776,E$11)+'СЕТ СН'!$F$12+СВЦЭМ!$D$10+'СЕТ СН'!$F$5-'СЕТ СН'!$F$20</f>
        <v>1905.2005865200001</v>
      </c>
      <c r="F37" s="36">
        <f>SUMIFS(СВЦЭМ!$C$33:$C$776,СВЦЭМ!$A$33:$A$776,$A37,СВЦЭМ!$B$33:$B$776,F$11)+'СЕТ СН'!$F$12+СВЦЭМ!$D$10+'СЕТ СН'!$F$5-'СЕТ СН'!$F$20</f>
        <v>1910.8394485500003</v>
      </c>
      <c r="G37" s="36">
        <f>SUMIFS(СВЦЭМ!$C$33:$C$776,СВЦЭМ!$A$33:$A$776,$A37,СВЦЭМ!$B$33:$B$776,G$11)+'СЕТ СН'!$F$12+СВЦЭМ!$D$10+'СЕТ СН'!$F$5-'СЕТ СН'!$F$20</f>
        <v>1899.6351855300002</v>
      </c>
      <c r="H37" s="36">
        <f>SUMIFS(СВЦЭМ!$C$33:$C$776,СВЦЭМ!$A$33:$A$776,$A37,СВЦЭМ!$B$33:$B$776,H$11)+'СЕТ СН'!$F$12+СВЦЭМ!$D$10+'СЕТ СН'!$F$5-'СЕТ СН'!$F$20</f>
        <v>1875.1500523900002</v>
      </c>
      <c r="I37" s="36">
        <f>SUMIFS(СВЦЭМ!$C$33:$C$776,СВЦЭМ!$A$33:$A$776,$A37,СВЦЭМ!$B$33:$B$776,I$11)+'СЕТ СН'!$F$12+СВЦЭМ!$D$10+'СЕТ СН'!$F$5-'СЕТ СН'!$F$20</f>
        <v>1838.7684103300003</v>
      </c>
      <c r="J37" s="36">
        <f>SUMIFS(СВЦЭМ!$C$33:$C$776,СВЦЭМ!$A$33:$A$776,$A37,СВЦЭМ!$B$33:$B$776,J$11)+'СЕТ СН'!$F$12+СВЦЭМ!$D$10+'СЕТ СН'!$F$5-'СЕТ СН'!$F$20</f>
        <v>1799.7622310200002</v>
      </c>
      <c r="K37" s="36">
        <f>SUMIFS(СВЦЭМ!$C$33:$C$776,СВЦЭМ!$A$33:$A$776,$A37,СВЦЭМ!$B$33:$B$776,K$11)+'СЕТ СН'!$F$12+СВЦЭМ!$D$10+'СЕТ СН'!$F$5-'СЕТ СН'!$F$20</f>
        <v>1775.6350300600002</v>
      </c>
      <c r="L37" s="36">
        <f>SUMIFS(СВЦЭМ!$C$33:$C$776,СВЦЭМ!$A$33:$A$776,$A37,СВЦЭМ!$B$33:$B$776,L$11)+'СЕТ СН'!$F$12+СВЦЭМ!$D$10+'СЕТ СН'!$F$5-'СЕТ СН'!$F$20</f>
        <v>1765.42812809</v>
      </c>
      <c r="M37" s="36">
        <f>SUMIFS(СВЦЭМ!$C$33:$C$776,СВЦЭМ!$A$33:$A$776,$A37,СВЦЭМ!$B$33:$B$776,M$11)+'СЕТ СН'!$F$12+СВЦЭМ!$D$10+'СЕТ СН'!$F$5-'СЕТ СН'!$F$20</f>
        <v>1724.1430366</v>
      </c>
      <c r="N37" s="36">
        <f>SUMIFS(СВЦЭМ!$C$33:$C$776,СВЦЭМ!$A$33:$A$776,$A37,СВЦЭМ!$B$33:$B$776,N$11)+'СЕТ СН'!$F$12+СВЦЭМ!$D$10+'СЕТ СН'!$F$5-'СЕТ СН'!$F$20</f>
        <v>1691.6988835300001</v>
      </c>
      <c r="O37" s="36">
        <f>SUMIFS(СВЦЭМ!$C$33:$C$776,СВЦЭМ!$A$33:$A$776,$A37,СВЦЭМ!$B$33:$B$776,O$11)+'СЕТ СН'!$F$12+СВЦЭМ!$D$10+'СЕТ СН'!$F$5-'СЕТ СН'!$F$20</f>
        <v>1671.8219709800001</v>
      </c>
      <c r="P37" s="36">
        <f>SUMIFS(СВЦЭМ!$C$33:$C$776,СВЦЭМ!$A$33:$A$776,$A37,СВЦЭМ!$B$33:$B$776,P$11)+'СЕТ СН'!$F$12+СВЦЭМ!$D$10+'СЕТ СН'!$F$5-'СЕТ СН'!$F$20</f>
        <v>1668.17005896</v>
      </c>
      <c r="Q37" s="36">
        <f>SUMIFS(СВЦЭМ!$C$33:$C$776,СВЦЭМ!$A$33:$A$776,$A37,СВЦЭМ!$B$33:$B$776,Q$11)+'СЕТ СН'!$F$12+СВЦЭМ!$D$10+'СЕТ СН'!$F$5-'СЕТ СН'!$F$20</f>
        <v>1668.4060433100001</v>
      </c>
      <c r="R37" s="36">
        <f>SUMIFS(СВЦЭМ!$C$33:$C$776,СВЦЭМ!$A$33:$A$776,$A37,СВЦЭМ!$B$33:$B$776,R$11)+'СЕТ СН'!$F$12+СВЦЭМ!$D$10+'СЕТ СН'!$F$5-'СЕТ СН'!$F$20</f>
        <v>1666.1068648400001</v>
      </c>
      <c r="S37" s="36">
        <f>SUMIFS(СВЦЭМ!$C$33:$C$776,СВЦЭМ!$A$33:$A$776,$A37,СВЦЭМ!$B$33:$B$776,S$11)+'СЕТ СН'!$F$12+СВЦЭМ!$D$10+'СЕТ СН'!$F$5-'СЕТ СН'!$F$20</f>
        <v>1663.8624660800001</v>
      </c>
      <c r="T37" s="36">
        <f>SUMIFS(СВЦЭМ!$C$33:$C$776,СВЦЭМ!$A$33:$A$776,$A37,СВЦЭМ!$B$33:$B$776,T$11)+'СЕТ СН'!$F$12+СВЦЭМ!$D$10+'СЕТ СН'!$F$5-'СЕТ СН'!$F$20</f>
        <v>1657.63322672</v>
      </c>
      <c r="U37" s="36">
        <f>SUMIFS(СВЦЭМ!$C$33:$C$776,СВЦЭМ!$A$33:$A$776,$A37,СВЦЭМ!$B$33:$B$776,U$11)+'СЕТ СН'!$F$12+СВЦЭМ!$D$10+'СЕТ СН'!$F$5-'СЕТ СН'!$F$20</f>
        <v>1675.4605138100001</v>
      </c>
      <c r="V37" s="36">
        <f>SUMIFS(СВЦЭМ!$C$33:$C$776,СВЦЭМ!$A$33:$A$776,$A37,СВЦЭМ!$B$33:$B$776,V$11)+'СЕТ СН'!$F$12+СВЦЭМ!$D$10+'СЕТ СН'!$F$5-'СЕТ СН'!$F$20</f>
        <v>1680.1299183000001</v>
      </c>
      <c r="W37" s="36">
        <f>SUMIFS(СВЦЭМ!$C$33:$C$776,СВЦЭМ!$A$33:$A$776,$A37,СВЦЭМ!$B$33:$B$776,W$11)+'СЕТ СН'!$F$12+СВЦЭМ!$D$10+'СЕТ СН'!$F$5-'СЕТ СН'!$F$20</f>
        <v>1658.5304914100002</v>
      </c>
      <c r="X37" s="36">
        <f>SUMIFS(СВЦЭМ!$C$33:$C$776,СВЦЭМ!$A$33:$A$776,$A37,СВЦЭМ!$B$33:$B$776,X$11)+'СЕТ СН'!$F$12+СВЦЭМ!$D$10+'СЕТ СН'!$F$5-'СЕТ СН'!$F$20</f>
        <v>1687.22324162</v>
      </c>
      <c r="Y37" s="36">
        <f>SUMIFS(СВЦЭМ!$C$33:$C$776,СВЦЭМ!$A$33:$A$776,$A37,СВЦЭМ!$B$33:$B$776,Y$11)+'СЕТ СН'!$F$12+СВЦЭМ!$D$10+'СЕТ СН'!$F$5-'СЕТ СН'!$F$20</f>
        <v>1772.0944924300002</v>
      </c>
    </row>
    <row r="38" spans="1:25" ht="15.75" x14ac:dyDescent="0.2">
      <c r="A38" s="35">
        <f t="shared" si="0"/>
        <v>44101</v>
      </c>
      <c r="B38" s="36">
        <f>SUMIFS(СВЦЭМ!$C$33:$C$776,СВЦЭМ!$A$33:$A$776,$A38,СВЦЭМ!$B$33:$B$776,B$11)+'СЕТ СН'!$F$12+СВЦЭМ!$D$10+'СЕТ СН'!$F$5-'СЕТ СН'!$F$20</f>
        <v>1830.3935151700002</v>
      </c>
      <c r="C38" s="36">
        <f>SUMIFS(СВЦЭМ!$C$33:$C$776,СВЦЭМ!$A$33:$A$776,$A38,СВЦЭМ!$B$33:$B$776,C$11)+'СЕТ СН'!$F$12+СВЦЭМ!$D$10+'СЕТ СН'!$F$5-'СЕТ СН'!$F$20</f>
        <v>1853.8452896600002</v>
      </c>
      <c r="D38" s="36">
        <f>SUMIFS(СВЦЭМ!$C$33:$C$776,СВЦЭМ!$A$33:$A$776,$A38,СВЦЭМ!$B$33:$B$776,D$11)+'СЕТ СН'!$F$12+СВЦЭМ!$D$10+'СЕТ СН'!$F$5-'СЕТ СН'!$F$20</f>
        <v>1877.6497033800001</v>
      </c>
      <c r="E38" s="36">
        <f>SUMIFS(СВЦЭМ!$C$33:$C$776,СВЦЭМ!$A$33:$A$776,$A38,СВЦЭМ!$B$33:$B$776,E$11)+'СЕТ СН'!$F$12+СВЦЭМ!$D$10+'СЕТ СН'!$F$5-'СЕТ СН'!$F$20</f>
        <v>1889.9418584</v>
      </c>
      <c r="F38" s="36">
        <f>SUMIFS(СВЦЭМ!$C$33:$C$776,СВЦЭМ!$A$33:$A$776,$A38,СВЦЭМ!$B$33:$B$776,F$11)+'СЕТ СН'!$F$12+СВЦЭМ!$D$10+'СЕТ СН'!$F$5-'СЕТ СН'!$F$20</f>
        <v>1897.4588107700001</v>
      </c>
      <c r="G38" s="36">
        <f>SUMIFS(СВЦЭМ!$C$33:$C$776,СВЦЭМ!$A$33:$A$776,$A38,СВЦЭМ!$B$33:$B$776,G$11)+'СЕТ СН'!$F$12+СВЦЭМ!$D$10+'СЕТ СН'!$F$5-'СЕТ СН'!$F$20</f>
        <v>1887.9561469100001</v>
      </c>
      <c r="H38" s="36">
        <f>SUMIFS(СВЦЭМ!$C$33:$C$776,СВЦЭМ!$A$33:$A$776,$A38,СВЦЭМ!$B$33:$B$776,H$11)+'СЕТ СН'!$F$12+СВЦЭМ!$D$10+'СЕТ СН'!$F$5-'СЕТ СН'!$F$20</f>
        <v>1869.47501057</v>
      </c>
      <c r="I38" s="36">
        <f>SUMIFS(СВЦЭМ!$C$33:$C$776,СВЦЭМ!$A$33:$A$776,$A38,СВЦЭМ!$B$33:$B$776,I$11)+'СЕТ СН'!$F$12+СВЦЭМ!$D$10+'СЕТ СН'!$F$5-'СЕТ СН'!$F$20</f>
        <v>1844.5340637700001</v>
      </c>
      <c r="J38" s="36">
        <f>SUMIFS(СВЦЭМ!$C$33:$C$776,СВЦЭМ!$A$33:$A$776,$A38,СВЦЭМ!$B$33:$B$776,J$11)+'СЕТ СН'!$F$12+СВЦЭМ!$D$10+'СЕТ СН'!$F$5-'СЕТ СН'!$F$20</f>
        <v>1799.3931101500002</v>
      </c>
      <c r="K38" s="36">
        <f>SUMIFS(СВЦЭМ!$C$33:$C$776,СВЦЭМ!$A$33:$A$776,$A38,СВЦЭМ!$B$33:$B$776,K$11)+'СЕТ СН'!$F$12+СВЦЭМ!$D$10+'СЕТ СН'!$F$5-'СЕТ СН'!$F$20</f>
        <v>1764.97168947</v>
      </c>
      <c r="L38" s="36">
        <f>SUMIFS(СВЦЭМ!$C$33:$C$776,СВЦЭМ!$A$33:$A$776,$A38,СВЦЭМ!$B$33:$B$776,L$11)+'СЕТ СН'!$F$12+СВЦЭМ!$D$10+'СЕТ СН'!$F$5-'СЕТ СН'!$F$20</f>
        <v>1748.5305519800002</v>
      </c>
      <c r="M38" s="36">
        <f>SUMIFS(СВЦЭМ!$C$33:$C$776,СВЦЭМ!$A$33:$A$776,$A38,СВЦЭМ!$B$33:$B$776,M$11)+'СЕТ СН'!$F$12+СВЦЭМ!$D$10+'СЕТ СН'!$F$5-'СЕТ СН'!$F$20</f>
        <v>1707.62648463</v>
      </c>
      <c r="N38" s="36">
        <f>SUMIFS(СВЦЭМ!$C$33:$C$776,СВЦЭМ!$A$33:$A$776,$A38,СВЦЭМ!$B$33:$B$776,N$11)+'СЕТ СН'!$F$12+СВЦЭМ!$D$10+'СЕТ СН'!$F$5-'СЕТ СН'!$F$20</f>
        <v>1658.5412662100002</v>
      </c>
      <c r="O38" s="36">
        <f>SUMIFS(СВЦЭМ!$C$33:$C$776,СВЦЭМ!$A$33:$A$776,$A38,СВЦЭМ!$B$33:$B$776,O$11)+'СЕТ СН'!$F$12+СВЦЭМ!$D$10+'СЕТ СН'!$F$5-'СЕТ СН'!$F$20</f>
        <v>1643.6271709500002</v>
      </c>
      <c r="P38" s="36">
        <f>SUMIFS(СВЦЭМ!$C$33:$C$776,СВЦЭМ!$A$33:$A$776,$A38,СВЦЭМ!$B$33:$B$776,P$11)+'СЕТ СН'!$F$12+СВЦЭМ!$D$10+'СЕТ СН'!$F$5-'СЕТ СН'!$F$20</f>
        <v>1646.8991134500002</v>
      </c>
      <c r="Q38" s="36">
        <f>SUMIFS(СВЦЭМ!$C$33:$C$776,СВЦЭМ!$A$33:$A$776,$A38,СВЦЭМ!$B$33:$B$776,Q$11)+'СЕТ СН'!$F$12+СВЦЭМ!$D$10+'СЕТ СН'!$F$5-'СЕТ СН'!$F$20</f>
        <v>1651.4671487099999</v>
      </c>
      <c r="R38" s="36">
        <f>SUMIFS(СВЦЭМ!$C$33:$C$776,СВЦЭМ!$A$33:$A$776,$A38,СВЦЭМ!$B$33:$B$776,R$11)+'СЕТ СН'!$F$12+СВЦЭМ!$D$10+'СЕТ СН'!$F$5-'СЕТ СН'!$F$20</f>
        <v>1653.0622205900002</v>
      </c>
      <c r="S38" s="36">
        <f>SUMIFS(СВЦЭМ!$C$33:$C$776,СВЦЭМ!$A$33:$A$776,$A38,СВЦЭМ!$B$33:$B$776,S$11)+'СЕТ СН'!$F$12+СВЦЭМ!$D$10+'СЕТ СН'!$F$5-'СЕТ СН'!$F$20</f>
        <v>1644.5431148500002</v>
      </c>
      <c r="T38" s="36">
        <f>SUMIFS(СВЦЭМ!$C$33:$C$776,СВЦЭМ!$A$33:$A$776,$A38,СВЦЭМ!$B$33:$B$776,T$11)+'СЕТ СН'!$F$12+СВЦЭМ!$D$10+'СЕТ СН'!$F$5-'СЕТ СН'!$F$20</f>
        <v>1647.3156585300001</v>
      </c>
      <c r="U38" s="36">
        <f>SUMIFS(СВЦЭМ!$C$33:$C$776,СВЦЭМ!$A$33:$A$776,$A38,СВЦЭМ!$B$33:$B$776,U$11)+'СЕТ СН'!$F$12+СВЦЭМ!$D$10+'СЕТ СН'!$F$5-'СЕТ СН'!$F$20</f>
        <v>1682.8388642800001</v>
      </c>
      <c r="V38" s="36">
        <f>SUMIFS(СВЦЭМ!$C$33:$C$776,СВЦЭМ!$A$33:$A$776,$A38,СВЦЭМ!$B$33:$B$776,V$11)+'СЕТ СН'!$F$12+СВЦЭМ!$D$10+'СЕТ СН'!$F$5-'СЕТ СН'!$F$20</f>
        <v>1691.7580424100001</v>
      </c>
      <c r="W38" s="36">
        <f>SUMIFS(СВЦЭМ!$C$33:$C$776,СВЦЭМ!$A$33:$A$776,$A38,СВЦЭМ!$B$33:$B$776,W$11)+'СЕТ СН'!$F$12+СВЦЭМ!$D$10+'СЕТ СН'!$F$5-'СЕТ СН'!$F$20</f>
        <v>1672.82381893</v>
      </c>
      <c r="X38" s="36">
        <f>SUMIFS(СВЦЭМ!$C$33:$C$776,СВЦЭМ!$A$33:$A$776,$A38,СВЦЭМ!$B$33:$B$776,X$11)+'СЕТ СН'!$F$12+СВЦЭМ!$D$10+'СЕТ СН'!$F$5-'СЕТ СН'!$F$20</f>
        <v>1658.1425190300001</v>
      </c>
      <c r="Y38" s="36">
        <f>SUMIFS(СВЦЭМ!$C$33:$C$776,СВЦЭМ!$A$33:$A$776,$A38,СВЦЭМ!$B$33:$B$776,Y$11)+'СЕТ СН'!$F$12+СВЦЭМ!$D$10+'СЕТ СН'!$F$5-'СЕТ СН'!$F$20</f>
        <v>1749.7103278300001</v>
      </c>
    </row>
    <row r="39" spans="1:25" ht="15.75" x14ac:dyDescent="0.2">
      <c r="A39" s="35">
        <f t="shared" si="0"/>
        <v>44102</v>
      </c>
      <c r="B39" s="36">
        <f>SUMIFS(СВЦЭМ!$C$33:$C$776,СВЦЭМ!$A$33:$A$776,$A39,СВЦЭМ!$B$33:$B$776,B$11)+'СЕТ СН'!$F$12+СВЦЭМ!$D$10+'СЕТ СН'!$F$5-'СЕТ СН'!$F$20</f>
        <v>1826.0031786900001</v>
      </c>
      <c r="C39" s="36">
        <f>SUMIFS(СВЦЭМ!$C$33:$C$776,СВЦЭМ!$A$33:$A$776,$A39,СВЦЭМ!$B$33:$B$776,C$11)+'СЕТ СН'!$F$12+СВЦЭМ!$D$10+'СЕТ СН'!$F$5-'СЕТ СН'!$F$20</f>
        <v>1840.5707043800003</v>
      </c>
      <c r="D39" s="36">
        <f>SUMIFS(СВЦЭМ!$C$33:$C$776,СВЦЭМ!$A$33:$A$776,$A39,СВЦЭМ!$B$33:$B$776,D$11)+'СЕТ СН'!$F$12+СВЦЭМ!$D$10+'СЕТ СН'!$F$5-'СЕТ СН'!$F$20</f>
        <v>1852.9549196100002</v>
      </c>
      <c r="E39" s="36">
        <f>SUMIFS(СВЦЭМ!$C$33:$C$776,СВЦЭМ!$A$33:$A$776,$A39,СВЦЭМ!$B$33:$B$776,E$11)+'СЕТ СН'!$F$12+СВЦЭМ!$D$10+'СЕТ СН'!$F$5-'СЕТ СН'!$F$20</f>
        <v>1859.4238635000002</v>
      </c>
      <c r="F39" s="36">
        <f>SUMIFS(СВЦЭМ!$C$33:$C$776,СВЦЭМ!$A$33:$A$776,$A39,СВЦЭМ!$B$33:$B$776,F$11)+'СЕТ СН'!$F$12+СВЦЭМ!$D$10+'СЕТ СН'!$F$5-'СЕТ СН'!$F$20</f>
        <v>1867.1676943500001</v>
      </c>
      <c r="G39" s="36">
        <f>SUMIFS(СВЦЭМ!$C$33:$C$776,СВЦЭМ!$A$33:$A$776,$A39,СВЦЭМ!$B$33:$B$776,G$11)+'СЕТ СН'!$F$12+СВЦЭМ!$D$10+'СЕТ СН'!$F$5-'СЕТ СН'!$F$20</f>
        <v>1845.2867531900001</v>
      </c>
      <c r="H39" s="36">
        <f>SUMIFS(СВЦЭМ!$C$33:$C$776,СВЦЭМ!$A$33:$A$776,$A39,СВЦЭМ!$B$33:$B$776,H$11)+'СЕТ СН'!$F$12+СВЦЭМ!$D$10+'СЕТ СН'!$F$5-'СЕТ СН'!$F$20</f>
        <v>1803.1796288800001</v>
      </c>
      <c r="I39" s="36">
        <f>SUMIFS(СВЦЭМ!$C$33:$C$776,СВЦЭМ!$A$33:$A$776,$A39,СВЦЭМ!$B$33:$B$776,I$11)+'СЕТ СН'!$F$12+СВЦЭМ!$D$10+'СЕТ СН'!$F$5-'СЕТ СН'!$F$20</f>
        <v>1783.6552924300001</v>
      </c>
      <c r="J39" s="36">
        <f>SUMIFS(СВЦЭМ!$C$33:$C$776,СВЦЭМ!$A$33:$A$776,$A39,СВЦЭМ!$B$33:$B$776,J$11)+'СЕТ СН'!$F$12+СВЦЭМ!$D$10+'СЕТ СН'!$F$5-'СЕТ СН'!$F$20</f>
        <v>1740.3144322500002</v>
      </c>
      <c r="K39" s="36">
        <f>SUMIFS(СВЦЭМ!$C$33:$C$776,СВЦЭМ!$A$33:$A$776,$A39,СВЦЭМ!$B$33:$B$776,K$11)+'СЕТ СН'!$F$12+СВЦЭМ!$D$10+'СЕТ СН'!$F$5-'СЕТ СН'!$F$20</f>
        <v>1737.4139375</v>
      </c>
      <c r="L39" s="36">
        <f>SUMIFS(СВЦЭМ!$C$33:$C$776,СВЦЭМ!$A$33:$A$776,$A39,СВЦЭМ!$B$33:$B$776,L$11)+'СЕТ СН'!$F$12+СВЦЭМ!$D$10+'СЕТ СН'!$F$5-'СЕТ СН'!$F$20</f>
        <v>1740.2225949600002</v>
      </c>
      <c r="M39" s="36">
        <f>SUMIFS(СВЦЭМ!$C$33:$C$776,СВЦЭМ!$A$33:$A$776,$A39,СВЦЭМ!$B$33:$B$776,M$11)+'СЕТ СН'!$F$12+СВЦЭМ!$D$10+'СЕТ СН'!$F$5-'СЕТ СН'!$F$20</f>
        <v>1698.70553212</v>
      </c>
      <c r="N39" s="36">
        <f>SUMIFS(СВЦЭМ!$C$33:$C$776,СВЦЭМ!$A$33:$A$776,$A39,СВЦЭМ!$B$33:$B$776,N$11)+'СЕТ СН'!$F$12+СВЦЭМ!$D$10+'СЕТ СН'!$F$5-'СЕТ СН'!$F$20</f>
        <v>1650.0982100900001</v>
      </c>
      <c r="O39" s="36">
        <f>SUMIFS(СВЦЭМ!$C$33:$C$776,СВЦЭМ!$A$33:$A$776,$A39,СВЦЭМ!$B$33:$B$776,O$11)+'СЕТ СН'!$F$12+СВЦЭМ!$D$10+'СЕТ СН'!$F$5-'СЕТ СН'!$F$20</f>
        <v>1635.97141706</v>
      </c>
      <c r="P39" s="36">
        <f>SUMIFS(СВЦЭМ!$C$33:$C$776,СВЦЭМ!$A$33:$A$776,$A39,СВЦЭМ!$B$33:$B$776,P$11)+'СЕТ СН'!$F$12+СВЦЭМ!$D$10+'СЕТ СН'!$F$5-'СЕТ СН'!$F$20</f>
        <v>1629.8966793500001</v>
      </c>
      <c r="Q39" s="36">
        <f>SUMIFS(СВЦЭМ!$C$33:$C$776,СВЦЭМ!$A$33:$A$776,$A39,СВЦЭМ!$B$33:$B$776,Q$11)+'СЕТ СН'!$F$12+СВЦЭМ!$D$10+'СЕТ СН'!$F$5-'СЕТ СН'!$F$20</f>
        <v>1629.1758766299999</v>
      </c>
      <c r="R39" s="36">
        <f>SUMIFS(СВЦЭМ!$C$33:$C$776,СВЦЭМ!$A$33:$A$776,$A39,СВЦЭМ!$B$33:$B$776,R$11)+'СЕТ СН'!$F$12+СВЦЭМ!$D$10+'СЕТ СН'!$F$5-'СЕТ СН'!$F$20</f>
        <v>1620.1709079000002</v>
      </c>
      <c r="S39" s="36">
        <f>SUMIFS(СВЦЭМ!$C$33:$C$776,СВЦЭМ!$A$33:$A$776,$A39,СВЦЭМ!$B$33:$B$776,S$11)+'СЕТ СН'!$F$12+СВЦЭМ!$D$10+'СЕТ СН'!$F$5-'СЕТ СН'!$F$20</f>
        <v>1640.1929871400002</v>
      </c>
      <c r="T39" s="36">
        <f>SUMIFS(СВЦЭМ!$C$33:$C$776,СВЦЭМ!$A$33:$A$776,$A39,СВЦЭМ!$B$33:$B$776,T$11)+'СЕТ СН'!$F$12+СВЦЭМ!$D$10+'СЕТ СН'!$F$5-'СЕТ СН'!$F$20</f>
        <v>1653.2905278000001</v>
      </c>
      <c r="U39" s="36">
        <f>SUMIFS(СВЦЭМ!$C$33:$C$776,СВЦЭМ!$A$33:$A$776,$A39,СВЦЭМ!$B$33:$B$776,U$11)+'СЕТ СН'!$F$12+СВЦЭМ!$D$10+'СЕТ СН'!$F$5-'СЕТ СН'!$F$20</f>
        <v>1682.2915409800003</v>
      </c>
      <c r="V39" s="36">
        <f>SUMIFS(СВЦЭМ!$C$33:$C$776,СВЦЭМ!$A$33:$A$776,$A39,СВЦЭМ!$B$33:$B$776,V$11)+'СЕТ СН'!$F$12+СВЦЭМ!$D$10+'СЕТ СН'!$F$5-'СЕТ СН'!$F$20</f>
        <v>1670.9185899000001</v>
      </c>
      <c r="W39" s="36">
        <f>SUMIFS(СВЦЭМ!$C$33:$C$776,СВЦЭМ!$A$33:$A$776,$A39,СВЦЭМ!$B$33:$B$776,W$11)+'СЕТ СН'!$F$12+СВЦЭМ!$D$10+'СЕТ СН'!$F$5-'СЕТ СН'!$F$20</f>
        <v>1652.0238794500001</v>
      </c>
      <c r="X39" s="36">
        <f>SUMIFS(СВЦЭМ!$C$33:$C$776,СВЦЭМ!$A$33:$A$776,$A39,СВЦЭМ!$B$33:$B$776,X$11)+'СЕТ СН'!$F$12+СВЦЭМ!$D$10+'СЕТ СН'!$F$5-'СЕТ СН'!$F$20</f>
        <v>1656.80230377</v>
      </c>
      <c r="Y39" s="36">
        <f>SUMIFS(СВЦЭМ!$C$33:$C$776,СВЦЭМ!$A$33:$A$776,$A39,СВЦЭМ!$B$33:$B$776,Y$11)+'СЕТ СН'!$F$12+СВЦЭМ!$D$10+'СЕТ СН'!$F$5-'СЕТ СН'!$F$20</f>
        <v>1738.0110119000001</v>
      </c>
    </row>
    <row r="40" spans="1:25" ht="15.75" x14ac:dyDescent="0.2">
      <c r="A40" s="35">
        <f t="shared" si="0"/>
        <v>44103</v>
      </c>
      <c r="B40" s="36">
        <f>SUMIFS(СВЦЭМ!$C$33:$C$776,СВЦЭМ!$A$33:$A$776,$A40,СВЦЭМ!$B$33:$B$776,B$11)+'СЕТ СН'!$F$12+СВЦЭМ!$D$10+'СЕТ СН'!$F$5-'СЕТ СН'!$F$20</f>
        <v>1796.4596326400001</v>
      </c>
      <c r="C40" s="36">
        <f>SUMIFS(СВЦЭМ!$C$33:$C$776,СВЦЭМ!$A$33:$A$776,$A40,СВЦЭМ!$B$33:$B$776,C$11)+'СЕТ СН'!$F$12+СВЦЭМ!$D$10+'СЕТ СН'!$F$5-'СЕТ СН'!$F$20</f>
        <v>1825.6656472600002</v>
      </c>
      <c r="D40" s="36">
        <f>SUMIFS(СВЦЭМ!$C$33:$C$776,СВЦЭМ!$A$33:$A$776,$A40,СВЦЭМ!$B$33:$B$776,D$11)+'СЕТ СН'!$F$12+СВЦЭМ!$D$10+'СЕТ СН'!$F$5-'СЕТ СН'!$F$20</f>
        <v>1842.5305169000001</v>
      </c>
      <c r="E40" s="36">
        <f>SUMIFS(СВЦЭМ!$C$33:$C$776,СВЦЭМ!$A$33:$A$776,$A40,СВЦЭМ!$B$33:$B$776,E$11)+'СЕТ СН'!$F$12+СВЦЭМ!$D$10+'СЕТ СН'!$F$5-'СЕТ СН'!$F$20</f>
        <v>1859.51474994</v>
      </c>
      <c r="F40" s="36">
        <f>SUMIFS(СВЦЭМ!$C$33:$C$776,СВЦЭМ!$A$33:$A$776,$A40,СВЦЭМ!$B$33:$B$776,F$11)+'СЕТ СН'!$F$12+СВЦЭМ!$D$10+'СЕТ СН'!$F$5-'СЕТ СН'!$F$20</f>
        <v>1860.4934866800002</v>
      </c>
      <c r="G40" s="36">
        <f>SUMIFS(СВЦЭМ!$C$33:$C$776,СВЦЭМ!$A$33:$A$776,$A40,СВЦЭМ!$B$33:$B$776,G$11)+'СЕТ СН'!$F$12+СВЦЭМ!$D$10+'СЕТ СН'!$F$5-'СЕТ СН'!$F$20</f>
        <v>1837.7098338200001</v>
      </c>
      <c r="H40" s="36">
        <f>SUMIFS(СВЦЭМ!$C$33:$C$776,СВЦЭМ!$A$33:$A$776,$A40,СВЦЭМ!$B$33:$B$776,H$11)+'СЕТ СН'!$F$12+СВЦЭМ!$D$10+'СЕТ СН'!$F$5-'СЕТ СН'!$F$20</f>
        <v>1794.28228016</v>
      </c>
      <c r="I40" s="36">
        <f>SUMIFS(СВЦЭМ!$C$33:$C$776,СВЦЭМ!$A$33:$A$776,$A40,СВЦЭМ!$B$33:$B$776,I$11)+'СЕТ СН'!$F$12+СВЦЭМ!$D$10+'СЕТ СН'!$F$5-'СЕТ СН'!$F$20</f>
        <v>1740.4586407000002</v>
      </c>
      <c r="J40" s="36">
        <f>SUMIFS(СВЦЭМ!$C$33:$C$776,СВЦЭМ!$A$33:$A$776,$A40,СВЦЭМ!$B$33:$B$776,J$11)+'СЕТ СН'!$F$12+СВЦЭМ!$D$10+'СЕТ СН'!$F$5-'СЕТ СН'!$F$20</f>
        <v>1714.2273693900001</v>
      </c>
      <c r="K40" s="36">
        <f>SUMIFS(СВЦЭМ!$C$33:$C$776,СВЦЭМ!$A$33:$A$776,$A40,СВЦЭМ!$B$33:$B$776,K$11)+'СЕТ СН'!$F$12+СВЦЭМ!$D$10+'СЕТ СН'!$F$5-'СЕТ СН'!$F$20</f>
        <v>1704.2963182400001</v>
      </c>
      <c r="L40" s="36">
        <f>SUMIFS(СВЦЭМ!$C$33:$C$776,СВЦЭМ!$A$33:$A$776,$A40,СВЦЭМ!$B$33:$B$776,L$11)+'СЕТ СН'!$F$12+СВЦЭМ!$D$10+'СЕТ СН'!$F$5-'СЕТ СН'!$F$20</f>
        <v>1739.21262983</v>
      </c>
      <c r="M40" s="36">
        <f>SUMIFS(СВЦЭМ!$C$33:$C$776,СВЦЭМ!$A$33:$A$776,$A40,СВЦЭМ!$B$33:$B$776,M$11)+'СЕТ СН'!$F$12+СВЦЭМ!$D$10+'СЕТ СН'!$F$5-'СЕТ СН'!$F$20</f>
        <v>1725.2677339800002</v>
      </c>
      <c r="N40" s="36">
        <f>SUMIFS(СВЦЭМ!$C$33:$C$776,СВЦЭМ!$A$33:$A$776,$A40,СВЦЭМ!$B$33:$B$776,N$11)+'СЕТ СН'!$F$12+СВЦЭМ!$D$10+'СЕТ СН'!$F$5-'СЕТ СН'!$F$20</f>
        <v>1702.0861880100001</v>
      </c>
      <c r="O40" s="36">
        <f>SUMIFS(СВЦЭМ!$C$33:$C$776,СВЦЭМ!$A$33:$A$776,$A40,СВЦЭМ!$B$33:$B$776,O$11)+'СЕТ СН'!$F$12+СВЦЭМ!$D$10+'СЕТ СН'!$F$5-'СЕТ СН'!$F$20</f>
        <v>1713.8480344100001</v>
      </c>
      <c r="P40" s="36">
        <f>SUMIFS(СВЦЭМ!$C$33:$C$776,СВЦЭМ!$A$33:$A$776,$A40,СВЦЭМ!$B$33:$B$776,P$11)+'СЕТ СН'!$F$12+СВЦЭМ!$D$10+'СЕТ СН'!$F$5-'СЕТ СН'!$F$20</f>
        <v>1696.09851755</v>
      </c>
      <c r="Q40" s="36">
        <f>SUMIFS(СВЦЭМ!$C$33:$C$776,СВЦЭМ!$A$33:$A$776,$A40,СВЦЭМ!$B$33:$B$776,Q$11)+'СЕТ СН'!$F$12+СВЦЭМ!$D$10+'СЕТ СН'!$F$5-'СЕТ СН'!$F$20</f>
        <v>1677.9285131900001</v>
      </c>
      <c r="R40" s="36">
        <f>SUMIFS(СВЦЭМ!$C$33:$C$776,СВЦЭМ!$A$33:$A$776,$A40,СВЦЭМ!$B$33:$B$776,R$11)+'СЕТ СН'!$F$12+СВЦЭМ!$D$10+'СЕТ СН'!$F$5-'СЕТ СН'!$F$20</f>
        <v>1782.77843368</v>
      </c>
      <c r="S40" s="36">
        <f>SUMIFS(СВЦЭМ!$C$33:$C$776,СВЦЭМ!$A$33:$A$776,$A40,СВЦЭМ!$B$33:$B$776,S$11)+'СЕТ СН'!$F$12+СВЦЭМ!$D$10+'СЕТ СН'!$F$5-'СЕТ СН'!$F$20</f>
        <v>1724.7765567700001</v>
      </c>
      <c r="T40" s="36">
        <f>SUMIFS(СВЦЭМ!$C$33:$C$776,СВЦЭМ!$A$33:$A$776,$A40,СВЦЭМ!$B$33:$B$776,T$11)+'СЕТ СН'!$F$12+СВЦЭМ!$D$10+'СЕТ СН'!$F$5-'СЕТ СН'!$F$20</f>
        <v>1684.6975375100001</v>
      </c>
      <c r="U40" s="36">
        <f>SUMIFS(СВЦЭМ!$C$33:$C$776,СВЦЭМ!$A$33:$A$776,$A40,СВЦЭМ!$B$33:$B$776,U$11)+'СЕТ СН'!$F$12+СВЦЭМ!$D$10+'СЕТ СН'!$F$5-'СЕТ СН'!$F$20</f>
        <v>1713.9359947299999</v>
      </c>
      <c r="V40" s="36">
        <f>SUMIFS(СВЦЭМ!$C$33:$C$776,СВЦЭМ!$A$33:$A$776,$A40,СВЦЭМ!$B$33:$B$776,V$11)+'СЕТ СН'!$F$12+СВЦЭМ!$D$10+'СЕТ СН'!$F$5-'СЕТ СН'!$F$20</f>
        <v>1696.9619559600001</v>
      </c>
      <c r="W40" s="36">
        <f>SUMIFS(СВЦЭМ!$C$33:$C$776,СВЦЭМ!$A$33:$A$776,$A40,СВЦЭМ!$B$33:$B$776,W$11)+'СЕТ СН'!$F$12+СВЦЭМ!$D$10+'СЕТ СН'!$F$5-'СЕТ СН'!$F$20</f>
        <v>1684.8158680800002</v>
      </c>
      <c r="X40" s="36">
        <f>SUMIFS(СВЦЭМ!$C$33:$C$776,СВЦЭМ!$A$33:$A$776,$A40,СВЦЭМ!$B$33:$B$776,X$11)+'СЕТ СН'!$F$12+СВЦЭМ!$D$10+'СЕТ СН'!$F$5-'СЕТ СН'!$F$20</f>
        <v>1653.17354144</v>
      </c>
      <c r="Y40" s="36">
        <f>SUMIFS(СВЦЭМ!$C$33:$C$776,СВЦЭМ!$A$33:$A$776,$A40,СВЦЭМ!$B$33:$B$776,Y$11)+'СЕТ СН'!$F$12+СВЦЭМ!$D$10+'СЕТ СН'!$F$5-'СЕТ СН'!$F$20</f>
        <v>1690.52043452</v>
      </c>
    </row>
    <row r="41" spans="1:25" ht="15.75" x14ac:dyDescent="0.2">
      <c r="A41" s="35">
        <f t="shared" si="0"/>
        <v>44104</v>
      </c>
      <c r="B41" s="36">
        <f>SUMIFS(СВЦЭМ!$C$33:$C$776,СВЦЭМ!$A$33:$A$776,$A41,СВЦЭМ!$B$33:$B$776,B$11)+'СЕТ СН'!$F$12+СВЦЭМ!$D$10+'СЕТ СН'!$F$5-'СЕТ СН'!$F$20</f>
        <v>1769.2100044100002</v>
      </c>
      <c r="C41" s="36">
        <f>SUMIFS(СВЦЭМ!$C$33:$C$776,СВЦЭМ!$A$33:$A$776,$A41,СВЦЭМ!$B$33:$B$776,C$11)+'СЕТ СН'!$F$12+СВЦЭМ!$D$10+'СЕТ СН'!$F$5-'СЕТ СН'!$F$20</f>
        <v>1798.6907731000001</v>
      </c>
      <c r="D41" s="36">
        <f>SUMIFS(СВЦЭМ!$C$33:$C$776,СВЦЭМ!$A$33:$A$776,$A41,СВЦЭМ!$B$33:$B$776,D$11)+'СЕТ СН'!$F$12+СВЦЭМ!$D$10+'СЕТ СН'!$F$5-'СЕТ СН'!$F$20</f>
        <v>1814.3002121500001</v>
      </c>
      <c r="E41" s="36">
        <f>SUMIFS(СВЦЭМ!$C$33:$C$776,СВЦЭМ!$A$33:$A$776,$A41,СВЦЭМ!$B$33:$B$776,E$11)+'СЕТ СН'!$F$12+СВЦЭМ!$D$10+'СЕТ СН'!$F$5-'СЕТ СН'!$F$20</f>
        <v>1836.4798690500002</v>
      </c>
      <c r="F41" s="36">
        <f>SUMIFS(СВЦЭМ!$C$33:$C$776,СВЦЭМ!$A$33:$A$776,$A41,СВЦЭМ!$B$33:$B$776,F$11)+'СЕТ СН'!$F$12+СВЦЭМ!$D$10+'СЕТ СН'!$F$5-'СЕТ СН'!$F$20</f>
        <v>1831.2351520300001</v>
      </c>
      <c r="G41" s="36">
        <f>SUMIFS(СВЦЭМ!$C$33:$C$776,СВЦЭМ!$A$33:$A$776,$A41,СВЦЭМ!$B$33:$B$776,G$11)+'СЕТ СН'!$F$12+СВЦЭМ!$D$10+'СЕТ СН'!$F$5-'СЕТ СН'!$F$20</f>
        <v>1812.8092533600002</v>
      </c>
      <c r="H41" s="36">
        <f>SUMIFS(СВЦЭМ!$C$33:$C$776,СВЦЭМ!$A$33:$A$776,$A41,СВЦЭМ!$B$33:$B$776,H$11)+'СЕТ СН'!$F$12+СВЦЭМ!$D$10+'СЕТ СН'!$F$5-'СЕТ СН'!$F$20</f>
        <v>1767.85122796</v>
      </c>
      <c r="I41" s="36">
        <f>SUMIFS(СВЦЭМ!$C$33:$C$776,СВЦЭМ!$A$33:$A$776,$A41,СВЦЭМ!$B$33:$B$776,I$11)+'СЕТ СН'!$F$12+СВЦЭМ!$D$10+'СЕТ СН'!$F$5-'СЕТ СН'!$F$20</f>
        <v>1699.1702037600003</v>
      </c>
      <c r="J41" s="36">
        <f>SUMIFS(СВЦЭМ!$C$33:$C$776,СВЦЭМ!$A$33:$A$776,$A41,СВЦЭМ!$B$33:$B$776,J$11)+'СЕТ СН'!$F$12+СВЦЭМ!$D$10+'СЕТ СН'!$F$5-'СЕТ СН'!$F$20</f>
        <v>1670.4128930400002</v>
      </c>
      <c r="K41" s="36">
        <f>SUMIFS(СВЦЭМ!$C$33:$C$776,СВЦЭМ!$A$33:$A$776,$A41,СВЦЭМ!$B$33:$B$776,K$11)+'СЕТ СН'!$F$12+СВЦЭМ!$D$10+'СЕТ СН'!$F$5-'СЕТ СН'!$F$20</f>
        <v>1654.3507831900001</v>
      </c>
      <c r="L41" s="36">
        <f>SUMIFS(СВЦЭМ!$C$33:$C$776,СВЦЭМ!$A$33:$A$776,$A41,СВЦЭМ!$B$33:$B$776,L$11)+'СЕТ СН'!$F$12+СВЦЭМ!$D$10+'СЕТ СН'!$F$5-'СЕТ СН'!$F$20</f>
        <v>1668.44590225</v>
      </c>
      <c r="M41" s="36">
        <f>SUMIFS(СВЦЭМ!$C$33:$C$776,СВЦЭМ!$A$33:$A$776,$A41,СВЦЭМ!$B$33:$B$776,M$11)+'СЕТ СН'!$F$12+СВЦЭМ!$D$10+'СЕТ СН'!$F$5-'СЕТ СН'!$F$20</f>
        <v>1636.7405017300002</v>
      </c>
      <c r="N41" s="36">
        <f>SUMIFS(СВЦЭМ!$C$33:$C$776,СВЦЭМ!$A$33:$A$776,$A41,СВЦЭМ!$B$33:$B$776,N$11)+'СЕТ СН'!$F$12+СВЦЭМ!$D$10+'СЕТ СН'!$F$5-'СЕТ СН'!$F$20</f>
        <v>1599.0015905700002</v>
      </c>
      <c r="O41" s="36">
        <f>SUMIFS(СВЦЭМ!$C$33:$C$776,СВЦЭМ!$A$33:$A$776,$A41,СВЦЭМ!$B$33:$B$776,O$11)+'СЕТ СН'!$F$12+СВЦЭМ!$D$10+'СЕТ СН'!$F$5-'СЕТ СН'!$F$20</f>
        <v>1575.7644042200002</v>
      </c>
      <c r="P41" s="36">
        <f>SUMIFS(СВЦЭМ!$C$33:$C$776,СВЦЭМ!$A$33:$A$776,$A41,СВЦЭМ!$B$33:$B$776,P$11)+'СЕТ СН'!$F$12+СВЦЭМ!$D$10+'СЕТ СН'!$F$5-'СЕТ СН'!$F$20</f>
        <v>1576.6226272400002</v>
      </c>
      <c r="Q41" s="36">
        <f>SUMIFS(СВЦЭМ!$C$33:$C$776,СВЦЭМ!$A$33:$A$776,$A41,СВЦЭМ!$B$33:$B$776,Q$11)+'СЕТ СН'!$F$12+СВЦЭМ!$D$10+'СЕТ СН'!$F$5-'СЕТ СН'!$F$20</f>
        <v>1577.6560510300001</v>
      </c>
      <c r="R41" s="36">
        <f>SUMIFS(СВЦЭМ!$C$33:$C$776,СВЦЭМ!$A$33:$A$776,$A41,СВЦЭМ!$B$33:$B$776,R$11)+'СЕТ СН'!$F$12+СВЦЭМ!$D$10+'СЕТ СН'!$F$5-'СЕТ СН'!$F$20</f>
        <v>1579.5202255700001</v>
      </c>
      <c r="S41" s="36">
        <f>SUMIFS(СВЦЭМ!$C$33:$C$776,СВЦЭМ!$A$33:$A$776,$A41,СВЦЭМ!$B$33:$B$776,S$11)+'СЕТ СН'!$F$12+СВЦЭМ!$D$10+'СЕТ СН'!$F$5-'СЕТ СН'!$F$20</f>
        <v>1578.8844908000001</v>
      </c>
      <c r="T41" s="36">
        <f>SUMIFS(СВЦЭМ!$C$33:$C$776,СВЦЭМ!$A$33:$A$776,$A41,СВЦЭМ!$B$33:$B$776,T$11)+'СЕТ СН'!$F$12+СВЦЭМ!$D$10+'СЕТ СН'!$F$5-'СЕТ СН'!$F$20</f>
        <v>1574.3039636500002</v>
      </c>
      <c r="U41" s="36">
        <f>SUMIFS(СВЦЭМ!$C$33:$C$776,СВЦЭМ!$A$33:$A$776,$A41,СВЦЭМ!$B$33:$B$776,U$11)+'СЕТ СН'!$F$12+СВЦЭМ!$D$10+'СЕТ СН'!$F$5-'СЕТ СН'!$F$20</f>
        <v>1595.3028558700003</v>
      </c>
      <c r="V41" s="36">
        <f>SUMIFS(СВЦЭМ!$C$33:$C$776,СВЦЭМ!$A$33:$A$776,$A41,СВЦЭМ!$B$33:$B$776,V$11)+'СЕТ СН'!$F$12+СВЦЭМ!$D$10+'СЕТ СН'!$F$5-'СЕТ СН'!$F$20</f>
        <v>1573.6830678400001</v>
      </c>
      <c r="W41" s="36">
        <f>SUMIFS(СВЦЭМ!$C$33:$C$776,СВЦЭМ!$A$33:$A$776,$A41,СВЦЭМ!$B$33:$B$776,W$11)+'СЕТ СН'!$F$12+СВЦЭМ!$D$10+'СЕТ СН'!$F$5-'СЕТ СН'!$F$20</f>
        <v>1568.7309791800001</v>
      </c>
      <c r="X41" s="36">
        <f>SUMIFS(СВЦЭМ!$C$33:$C$776,СВЦЭМ!$A$33:$A$776,$A41,СВЦЭМ!$B$33:$B$776,X$11)+'СЕТ СН'!$F$12+СВЦЭМ!$D$10+'СЕТ СН'!$F$5-'СЕТ СН'!$F$20</f>
        <v>1607.21940786</v>
      </c>
      <c r="Y41" s="36">
        <f>SUMIFS(СВЦЭМ!$C$33:$C$776,СВЦЭМ!$A$33:$A$776,$A41,СВЦЭМ!$B$33:$B$776,Y$11)+'СЕТ СН'!$F$12+СВЦЭМ!$D$10+'СЕТ СН'!$F$5-'СЕТ СН'!$F$20</f>
        <v>1674.20162579</v>
      </c>
    </row>
    <row r="42" spans="1:25" ht="15.75" hidden="1" x14ac:dyDescent="0.2">
      <c r="A42" s="35">
        <f t="shared" si="0"/>
        <v>44105</v>
      </c>
      <c r="B42" s="36">
        <f>SUMIFS(СВЦЭМ!$C$33:$C$776,СВЦЭМ!$A$33:$A$776,$A42,СВЦЭМ!$B$33:$B$776,B$11)+'СЕТ СН'!$F$12+СВЦЭМ!$D$10+'СЕТ СН'!$F$5-'СЕТ СН'!$F$20</f>
        <v>1098.3086840400001</v>
      </c>
      <c r="C42" s="36">
        <f>SUMIFS(СВЦЭМ!$C$33:$C$776,СВЦЭМ!$A$33:$A$776,$A42,СВЦЭМ!$B$33:$B$776,C$11)+'СЕТ СН'!$F$12+СВЦЭМ!$D$10+'СЕТ СН'!$F$5-'СЕТ СН'!$F$20</f>
        <v>1098.3086840400001</v>
      </c>
      <c r="D42" s="36">
        <f>SUMIFS(СВЦЭМ!$C$33:$C$776,СВЦЭМ!$A$33:$A$776,$A42,СВЦЭМ!$B$33:$B$776,D$11)+'СЕТ СН'!$F$12+СВЦЭМ!$D$10+'СЕТ СН'!$F$5-'СЕТ СН'!$F$20</f>
        <v>1098.3086840400001</v>
      </c>
      <c r="E42" s="36">
        <f>SUMIFS(СВЦЭМ!$C$33:$C$776,СВЦЭМ!$A$33:$A$776,$A42,СВЦЭМ!$B$33:$B$776,E$11)+'СЕТ СН'!$F$12+СВЦЭМ!$D$10+'СЕТ СН'!$F$5-'СЕТ СН'!$F$20</f>
        <v>1098.3086840400001</v>
      </c>
      <c r="F42" s="36">
        <f>SUMIFS(СВЦЭМ!$C$33:$C$776,СВЦЭМ!$A$33:$A$776,$A42,СВЦЭМ!$B$33:$B$776,F$11)+'СЕТ СН'!$F$12+СВЦЭМ!$D$10+'СЕТ СН'!$F$5-'СЕТ СН'!$F$20</f>
        <v>1098.3086840400001</v>
      </c>
      <c r="G42" s="36">
        <f>SUMIFS(СВЦЭМ!$C$33:$C$776,СВЦЭМ!$A$33:$A$776,$A42,СВЦЭМ!$B$33:$B$776,G$11)+'СЕТ СН'!$F$12+СВЦЭМ!$D$10+'СЕТ СН'!$F$5-'СЕТ СН'!$F$20</f>
        <v>1098.3086840400001</v>
      </c>
      <c r="H42" s="36">
        <f>SUMIFS(СВЦЭМ!$C$33:$C$776,СВЦЭМ!$A$33:$A$776,$A42,СВЦЭМ!$B$33:$B$776,H$11)+'СЕТ СН'!$F$12+СВЦЭМ!$D$10+'СЕТ СН'!$F$5-'СЕТ СН'!$F$20</f>
        <v>1098.3086840400001</v>
      </c>
      <c r="I42" s="36">
        <f>SUMIFS(СВЦЭМ!$C$33:$C$776,СВЦЭМ!$A$33:$A$776,$A42,СВЦЭМ!$B$33:$B$776,I$11)+'СЕТ СН'!$F$12+СВЦЭМ!$D$10+'СЕТ СН'!$F$5-'СЕТ СН'!$F$20</f>
        <v>1098.3086840400001</v>
      </c>
      <c r="J42" s="36">
        <f>SUMIFS(СВЦЭМ!$C$33:$C$776,СВЦЭМ!$A$33:$A$776,$A42,СВЦЭМ!$B$33:$B$776,J$11)+'СЕТ СН'!$F$12+СВЦЭМ!$D$10+'СЕТ СН'!$F$5-'СЕТ СН'!$F$20</f>
        <v>1098.3086840400001</v>
      </c>
      <c r="K42" s="36">
        <f>SUMIFS(СВЦЭМ!$C$33:$C$776,СВЦЭМ!$A$33:$A$776,$A42,СВЦЭМ!$B$33:$B$776,K$11)+'СЕТ СН'!$F$12+СВЦЭМ!$D$10+'СЕТ СН'!$F$5-'СЕТ СН'!$F$20</f>
        <v>1098.3086840400001</v>
      </c>
      <c r="L42" s="36">
        <f>SUMIFS(СВЦЭМ!$C$33:$C$776,СВЦЭМ!$A$33:$A$776,$A42,СВЦЭМ!$B$33:$B$776,L$11)+'СЕТ СН'!$F$12+СВЦЭМ!$D$10+'СЕТ СН'!$F$5-'СЕТ СН'!$F$20</f>
        <v>1098.3086840400001</v>
      </c>
      <c r="M42" s="36">
        <f>SUMIFS(СВЦЭМ!$C$33:$C$776,СВЦЭМ!$A$33:$A$776,$A42,СВЦЭМ!$B$33:$B$776,M$11)+'СЕТ СН'!$F$12+СВЦЭМ!$D$10+'СЕТ СН'!$F$5-'СЕТ СН'!$F$20</f>
        <v>1098.3086840400001</v>
      </c>
      <c r="N42" s="36">
        <f>SUMIFS(СВЦЭМ!$C$33:$C$776,СВЦЭМ!$A$33:$A$776,$A42,СВЦЭМ!$B$33:$B$776,N$11)+'СЕТ СН'!$F$12+СВЦЭМ!$D$10+'СЕТ СН'!$F$5-'СЕТ СН'!$F$20</f>
        <v>1098.3086840400001</v>
      </c>
      <c r="O42" s="36">
        <f>SUMIFS(СВЦЭМ!$C$33:$C$776,СВЦЭМ!$A$33:$A$776,$A42,СВЦЭМ!$B$33:$B$776,O$11)+'СЕТ СН'!$F$12+СВЦЭМ!$D$10+'СЕТ СН'!$F$5-'СЕТ СН'!$F$20</f>
        <v>1098.3086840400001</v>
      </c>
      <c r="P42" s="36">
        <f>SUMIFS(СВЦЭМ!$C$33:$C$776,СВЦЭМ!$A$33:$A$776,$A42,СВЦЭМ!$B$33:$B$776,P$11)+'СЕТ СН'!$F$12+СВЦЭМ!$D$10+'СЕТ СН'!$F$5-'СЕТ СН'!$F$20</f>
        <v>1098.3086840400001</v>
      </c>
      <c r="Q42" s="36">
        <f>SUMIFS(СВЦЭМ!$C$33:$C$776,СВЦЭМ!$A$33:$A$776,$A42,СВЦЭМ!$B$33:$B$776,Q$11)+'СЕТ СН'!$F$12+СВЦЭМ!$D$10+'СЕТ СН'!$F$5-'СЕТ СН'!$F$20</f>
        <v>1098.3086840400001</v>
      </c>
      <c r="R42" s="36">
        <f>SUMIFS(СВЦЭМ!$C$33:$C$776,СВЦЭМ!$A$33:$A$776,$A42,СВЦЭМ!$B$33:$B$776,R$11)+'СЕТ СН'!$F$12+СВЦЭМ!$D$10+'СЕТ СН'!$F$5-'СЕТ СН'!$F$20</f>
        <v>1098.3086840400001</v>
      </c>
      <c r="S42" s="36">
        <f>SUMIFS(СВЦЭМ!$C$33:$C$776,СВЦЭМ!$A$33:$A$776,$A42,СВЦЭМ!$B$33:$B$776,S$11)+'СЕТ СН'!$F$12+СВЦЭМ!$D$10+'СЕТ СН'!$F$5-'СЕТ СН'!$F$20</f>
        <v>1098.3086840400001</v>
      </c>
      <c r="T42" s="36">
        <f>SUMIFS(СВЦЭМ!$C$33:$C$776,СВЦЭМ!$A$33:$A$776,$A42,СВЦЭМ!$B$33:$B$776,T$11)+'СЕТ СН'!$F$12+СВЦЭМ!$D$10+'СЕТ СН'!$F$5-'СЕТ СН'!$F$20</f>
        <v>1098.3086840400001</v>
      </c>
      <c r="U42" s="36">
        <f>SUMIFS(СВЦЭМ!$C$33:$C$776,СВЦЭМ!$A$33:$A$776,$A42,СВЦЭМ!$B$33:$B$776,U$11)+'СЕТ СН'!$F$12+СВЦЭМ!$D$10+'СЕТ СН'!$F$5-'СЕТ СН'!$F$20</f>
        <v>1098.3086840400001</v>
      </c>
      <c r="V42" s="36">
        <f>SUMIFS(СВЦЭМ!$C$33:$C$776,СВЦЭМ!$A$33:$A$776,$A42,СВЦЭМ!$B$33:$B$776,V$11)+'СЕТ СН'!$F$12+СВЦЭМ!$D$10+'СЕТ СН'!$F$5-'СЕТ СН'!$F$20</f>
        <v>1098.3086840400001</v>
      </c>
      <c r="W42" s="36">
        <f>SUMIFS(СВЦЭМ!$C$33:$C$776,СВЦЭМ!$A$33:$A$776,$A42,СВЦЭМ!$B$33:$B$776,W$11)+'СЕТ СН'!$F$12+СВЦЭМ!$D$10+'СЕТ СН'!$F$5-'СЕТ СН'!$F$20</f>
        <v>1098.3086840400001</v>
      </c>
      <c r="X42" s="36">
        <f>SUMIFS(СВЦЭМ!$C$33:$C$776,СВЦЭМ!$A$33:$A$776,$A42,СВЦЭМ!$B$33:$B$776,X$11)+'СЕТ СН'!$F$12+СВЦЭМ!$D$10+'СЕТ СН'!$F$5-'СЕТ СН'!$F$20</f>
        <v>1098.3086840400001</v>
      </c>
      <c r="Y42" s="36">
        <f>SUMIFS(СВЦЭМ!$C$33:$C$776,СВЦЭМ!$A$33:$A$776,$A42,СВЦЭМ!$B$33:$B$776,Y$11)+'СЕТ СН'!$F$12+СВЦЭМ!$D$10+'СЕТ СН'!$F$5-'СЕТ СН'!$F$20</f>
        <v>1098.3086840400001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СН'!$G$12+СВЦЭМ!$D$10+'СЕТ СН'!$G$5-'СЕТ СН'!$G$20</f>
        <v>2792.38164039</v>
      </c>
      <c r="C48" s="36">
        <f>SUMIFS(СВЦЭМ!$C$33:$C$776,СВЦЭМ!$A$33:$A$776,$A48,СВЦЭМ!$B$33:$B$776,C$47)+'СЕТ СН'!$G$12+СВЦЭМ!$D$10+'СЕТ СН'!$G$5-'СЕТ СН'!$G$20</f>
        <v>2848.9980726700001</v>
      </c>
      <c r="D48" s="36">
        <f>SUMIFS(СВЦЭМ!$C$33:$C$776,СВЦЭМ!$A$33:$A$776,$A48,СВЦЭМ!$B$33:$B$776,D$47)+'СЕТ СН'!$G$12+СВЦЭМ!$D$10+'СЕТ СН'!$G$5-'СЕТ СН'!$G$20</f>
        <v>2869.2298448400002</v>
      </c>
      <c r="E48" s="36">
        <f>SUMIFS(СВЦЭМ!$C$33:$C$776,СВЦЭМ!$A$33:$A$776,$A48,СВЦЭМ!$B$33:$B$776,E$47)+'СЕТ СН'!$G$12+СВЦЭМ!$D$10+'СЕТ СН'!$G$5-'СЕТ СН'!$G$20</f>
        <v>2886.0187279400002</v>
      </c>
      <c r="F48" s="36">
        <f>SUMIFS(СВЦЭМ!$C$33:$C$776,СВЦЭМ!$A$33:$A$776,$A48,СВЦЭМ!$B$33:$B$776,F$47)+'СЕТ СН'!$G$12+СВЦЭМ!$D$10+'СЕТ СН'!$G$5-'СЕТ СН'!$G$20</f>
        <v>2897.2088054000001</v>
      </c>
      <c r="G48" s="36">
        <f>SUMIFS(СВЦЭМ!$C$33:$C$776,СВЦЭМ!$A$33:$A$776,$A48,СВЦЭМ!$B$33:$B$776,G$47)+'СЕТ СН'!$G$12+СВЦЭМ!$D$10+'СЕТ СН'!$G$5-'СЕТ СН'!$G$20</f>
        <v>2899.9503118500002</v>
      </c>
      <c r="H48" s="36">
        <f>SUMIFS(СВЦЭМ!$C$33:$C$776,СВЦЭМ!$A$33:$A$776,$A48,СВЦЭМ!$B$33:$B$776,H$47)+'СЕТ СН'!$G$12+СВЦЭМ!$D$10+'СЕТ СН'!$G$5-'СЕТ СН'!$G$20</f>
        <v>2878.20827414</v>
      </c>
      <c r="I48" s="36">
        <f>SUMIFS(СВЦЭМ!$C$33:$C$776,СВЦЭМ!$A$33:$A$776,$A48,СВЦЭМ!$B$33:$B$776,I$47)+'СЕТ СН'!$G$12+СВЦЭМ!$D$10+'СЕТ СН'!$G$5-'СЕТ СН'!$G$20</f>
        <v>2837.6073882000001</v>
      </c>
      <c r="J48" s="36">
        <f>SUMIFS(СВЦЭМ!$C$33:$C$776,СВЦЭМ!$A$33:$A$776,$A48,СВЦЭМ!$B$33:$B$776,J$47)+'СЕТ СН'!$G$12+СВЦЭМ!$D$10+'СЕТ СН'!$G$5-'СЕТ СН'!$G$20</f>
        <v>2784.6972396400001</v>
      </c>
      <c r="K48" s="36">
        <f>SUMIFS(СВЦЭМ!$C$33:$C$776,СВЦЭМ!$A$33:$A$776,$A48,СВЦЭМ!$B$33:$B$776,K$47)+'СЕТ СН'!$G$12+СВЦЭМ!$D$10+'СЕТ СН'!$G$5-'СЕТ СН'!$G$20</f>
        <v>2761.1854912099998</v>
      </c>
      <c r="L48" s="36">
        <f>SUMIFS(СВЦЭМ!$C$33:$C$776,СВЦЭМ!$A$33:$A$776,$A48,СВЦЭМ!$B$33:$B$776,L$47)+'СЕТ СН'!$G$12+СВЦЭМ!$D$10+'СЕТ СН'!$G$5-'СЕТ СН'!$G$20</f>
        <v>2757.0987255700002</v>
      </c>
      <c r="M48" s="36">
        <f>SUMIFS(СВЦЭМ!$C$33:$C$776,СВЦЭМ!$A$33:$A$776,$A48,СВЦЭМ!$B$33:$B$776,M$47)+'СЕТ СН'!$G$12+СВЦЭМ!$D$10+'СЕТ СН'!$G$5-'СЕТ СН'!$G$20</f>
        <v>2761.0219979799999</v>
      </c>
      <c r="N48" s="36">
        <f>SUMIFS(СВЦЭМ!$C$33:$C$776,СВЦЭМ!$A$33:$A$776,$A48,СВЦЭМ!$B$33:$B$776,N$47)+'СЕТ СН'!$G$12+СВЦЭМ!$D$10+'СЕТ СН'!$G$5-'СЕТ СН'!$G$20</f>
        <v>2787.5018783400001</v>
      </c>
      <c r="O48" s="36">
        <f>SUMIFS(СВЦЭМ!$C$33:$C$776,СВЦЭМ!$A$33:$A$776,$A48,СВЦЭМ!$B$33:$B$776,O$47)+'СЕТ СН'!$G$12+СВЦЭМ!$D$10+'СЕТ СН'!$G$5-'СЕТ СН'!$G$20</f>
        <v>2782.5873845199999</v>
      </c>
      <c r="P48" s="36">
        <f>SUMIFS(СВЦЭМ!$C$33:$C$776,СВЦЭМ!$A$33:$A$776,$A48,СВЦЭМ!$B$33:$B$776,P$47)+'СЕТ СН'!$G$12+СВЦЭМ!$D$10+'СЕТ СН'!$G$5-'СЕТ СН'!$G$20</f>
        <v>2781.0517055300002</v>
      </c>
      <c r="Q48" s="36">
        <f>SUMIFS(СВЦЭМ!$C$33:$C$776,СВЦЭМ!$A$33:$A$776,$A48,СВЦЭМ!$B$33:$B$776,Q$47)+'СЕТ СН'!$G$12+СВЦЭМ!$D$10+'СЕТ СН'!$G$5-'СЕТ СН'!$G$20</f>
        <v>2785.14575702</v>
      </c>
      <c r="R48" s="36">
        <f>SUMIFS(СВЦЭМ!$C$33:$C$776,СВЦЭМ!$A$33:$A$776,$A48,СВЦЭМ!$B$33:$B$776,R$47)+'СЕТ СН'!$G$12+СВЦЭМ!$D$10+'СЕТ СН'!$G$5-'СЕТ СН'!$G$20</f>
        <v>2775.02979237</v>
      </c>
      <c r="S48" s="36">
        <f>SUMIFS(СВЦЭМ!$C$33:$C$776,СВЦЭМ!$A$33:$A$776,$A48,СВЦЭМ!$B$33:$B$776,S$47)+'СЕТ СН'!$G$12+СВЦЭМ!$D$10+'СЕТ СН'!$G$5-'СЕТ СН'!$G$20</f>
        <v>2778.5495711799999</v>
      </c>
      <c r="T48" s="36">
        <f>SUMIFS(СВЦЭМ!$C$33:$C$776,СВЦЭМ!$A$33:$A$776,$A48,СВЦЭМ!$B$33:$B$776,T$47)+'СЕТ СН'!$G$12+СВЦЭМ!$D$10+'СЕТ СН'!$G$5-'СЕТ СН'!$G$20</f>
        <v>2774.3262371800001</v>
      </c>
      <c r="U48" s="36">
        <f>SUMIFS(СВЦЭМ!$C$33:$C$776,СВЦЭМ!$A$33:$A$776,$A48,СВЦЭМ!$B$33:$B$776,U$47)+'СЕТ СН'!$G$12+СВЦЭМ!$D$10+'СЕТ СН'!$G$5-'СЕТ СН'!$G$20</f>
        <v>2774.3590541200001</v>
      </c>
      <c r="V48" s="36">
        <f>SUMIFS(СВЦЭМ!$C$33:$C$776,СВЦЭМ!$A$33:$A$776,$A48,СВЦЭМ!$B$33:$B$776,V$47)+'СЕТ СН'!$G$12+СВЦЭМ!$D$10+'СЕТ СН'!$G$5-'СЕТ СН'!$G$20</f>
        <v>2764.3599025499998</v>
      </c>
      <c r="W48" s="36">
        <f>SUMIFS(СВЦЭМ!$C$33:$C$776,СВЦЭМ!$A$33:$A$776,$A48,СВЦЭМ!$B$33:$B$776,W$47)+'СЕТ СН'!$G$12+СВЦЭМ!$D$10+'СЕТ СН'!$G$5-'СЕТ СН'!$G$20</f>
        <v>2753.74695608</v>
      </c>
      <c r="X48" s="36">
        <f>SUMIFS(СВЦЭМ!$C$33:$C$776,СВЦЭМ!$A$33:$A$776,$A48,СВЦЭМ!$B$33:$B$776,X$47)+'СЕТ СН'!$G$12+СВЦЭМ!$D$10+'СЕТ СН'!$G$5-'СЕТ СН'!$G$20</f>
        <v>2781.3493297300001</v>
      </c>
      <c r="Y48" s="36">
        <f>SUMIFS(СВЦЭМ!$C$33:$C$776,СВЦЭМ!$A$33:$A$776,$A48,СВЦЭМ!$B$33:$B$776,Y$47)+'СЕТ СН'!$G$12+СВЦЭМ!$D$10+'СЕТ СН'!$G$5-'СЕТ СН'!$G$20</f>
        <v>2840.9792928699999</v>
      </c>
    </row>
    <row r="49" spans="1:25" ht="15.75" x14ac:dyDescent="0.2">
      <c r="A49" s="35">
        <f>A48+1</f>
        <v>44076</v>
      </c>
      <c r="B49" s="36">
        <f>SUMIFS(СВЦЭМ!$C$33:$C$776,СВЦЭМ!$A$33:$A$776,$A49,СВЦЭМ!$B$33:$B$776,B$47)+'СЕТ СН'!$G$12+СВЦЭМ!$D$10+'СЕТ СН'!$G$5-'СЕТ СН'!$G$20</f>
        <v>2867.3881903800002</v>
      </c>
      <c r="C49" s="36">
        <f>SUMIFS(СВЦЭМ!$C$33:$C$776,СВЦЭМ!$A$33:$A$776,$A49,СВЦЭМ!$B$33:$B$776,C$47)+'СЕТ СН'!$G$12+СВЦЭМ!$D$10+'СЕТ СН'!$G$5-'СЕТ СН'!$G$20</f>
        <v>2926.2163635400002</v>
      </c>
      <c r="D49" s="36">
        <f>SUMIFS(СВЦЭМ!$C$33:$C$776,СВЦЭМ!$A$33:$A$776,$A49,СВЦЭМ!$B$33:$B$776,D$47)+'СЕТ СН'!$G$12+СВЦЭМ!$D$10+'СЕТ СН'!$G$5-'СЕТ СН'!$G$20</f>
        <v>2959.43787823</v>
      </c>
      <c r="E49" s="36">
        <f>SUMIFS(СВЦЭМ!$C$33:$C$776,СВЦЭМ!$A$33:$A$776,$A49,СВЦЭМ!$B$33:$B$776,E$47)+'СЕТ СН'!$G$12+СВЦЭМ!$D$10+'СЕТ СН'!$G$5-'СЕТ СН'!$G$20</f>
        <v>2988.6392588199997</v>
      </c>
      <c r="F49" s="36">
        <f>SUMIFS(СВЦЭМ!$C$33:$C$776,СВЦЭМ!$A$33:$A$776,$A49,СВЦЭМ!$B$33:$B$776,F$47)+'СЕТ СН'!$G$12+СВЦЭМ!$D$10+'СЕТ СН'!$G$5-'СЕТ СН'!$G$20</f>
        <v>2991.8134501200002</v>
      </c>
      <c r="G49" s="36">
        <f>SUMIFS(СВЦЭМ!$C$33:$C$776,СВЦЭМ!$A$33:$A$776,$A49,СВЦЭМ!$B$33:$B$776,G$47)+'СЕТ СН'!$G$12+СВЦЭМ!$D$10+'СЕТ СН'!$G$5-'СЕТ СН'!$G$20</f>
        <v>2965.1530719499997</v>
      </c>
      <c r="H49" s="36">
        <f>SUMIFS(СВЦЭМ!$C$33:$C$776,СВЦЭМ!$A$33:$A$776,$A49,СВЦЭМ!$B$33:$B$776,H$47)+'СЕТ СН'!$G$12+СВЦЭМ!$D$10+'СЕТ СН'!$G$5-'СЕТ СН'!$G$20</f>
        <v>2898.5324535999998</v>
      </c>
      <c r="I49" s="36">
        <f>SUMIFS(СВЦЭМ!$C$33:$C$776,СВЦЭМ!$A$33:$A$776,$A49,СВЦЭМ!$B$33:$B$776,I$47)+'СЕТ СН'!$G$12+СВЦЭМ!$D$10+'СЕТ СН'!$G$5-'СЕТ СН'!$G$20</f>
        <v>2835.0284995900001</v>
      </c>
      <c r="J49" s="36">
        <f>SUMIFS(СВЦЭМ!$C$33:$C$776,СВЦЭМ!$A$33:$A$776,$A49,СВЦЭМ!$B$33:$B$776,J$47)+'СЕТ СН'!$G$12+СВЦЭМ!$D$10+'СЕТ СН'!$G$5-'СЕТ СН'!$G$20</f>
        <v>2774.1637085800003</v>
      </c>
      <c r="K49" s="36">
        <f>SUMIFS(СВЦЭМ!$C$33:$C$776,СВЦЭМ!$A$33:$A$776,$A49,СВЦЭМ!$B$33:$B$776,K$47)+'СЕТ СН'!$G$12+СВЦЭМ!$D$10+'СЕТ СН'!$G$5-'СЕТ СН'!$G$20</f>
        <v>2771.7081991300001</v>
      </c>
      <c r="L49" s="36">
        <f>SUMIFS(СВЦЭМ!$C$33:$C$776,СВЦЭМ!$A$33:$A$776,$A49,СВЦЭМ!$B$33:$B$776,L$47)+'СЕТ СН'!$G$12+СВЦЭМ!$D$10+'СЕТ СН'!$G$5-'СЕТ СН'!$G$20</f>
        <v>2776.4643210100003</v>
      </c>
      <c r="M49" s="36">
        <f>SUMIFS(СВЦЭМ!$C$33:$C$776,СВЦЭМ!$A$33:$A$776,$A49,СВЦЭМ!$B$33:$B$776,M$47)+'СЕТ СН'!$G$12+СВЦЭМ!$D$10+'СЕТ СН'!$G$5-'СЕТ СН'!$G$20</f>
        <v>2776.7580784800002</v>
      </c>
      <c r="N49" s="36">
        <f>SUMIFS(СВЦЭМ!$C$33:$C$776,СВЦЭМ!$A$33:$A$776,$A49,СВЦЭМ!$B$33:$B$776,N$47)+'СЕТ СН'!$G$12+СВЦЭМ!$D$10+'СЕТ СН'!$G$5-'СЕТ СН'!$G$20</f>
        <v>2788.0525945999998</v>
      </c>
      <c r="O49" s="36">
        <f>SUMIFS(СВЦЭМ!$C$33:$C$776,СВЦЭМ!$A$33:$A$776,$A49,СВЦЭМ!$B$33:$B$776,O$47)+'СЕТ СН'!$G$12+СВЦЭМ!$D$10+'СЕТ СН'!$G$5-'СЕТ СН'!$G$20</f>
        <v>2793.5556708399999</v>
      </c>
      <c r="P49" s="36">
        <f>SUMIFS(СВЦЭМ!$C$33:$C$776,СВЦЭМ!$A$33:$A$776,$A49,СВЦЭМ!$B$33:$B$776,P$47)+'СЕТ СН'!$G$12+СВЦЭМ!$D$10+'СЕТ СН'!$G$5-'СЕТ СН'!$G$20</f>
        <v>2796.2600423100002</v>
      </c>
      <c r="Q49" s="36">
        <f>SUMIFS(СВЦЭМ!$C$33:$C$776,СВЦЭМ!$A$33:$A$776,$A49,СВЦЭМ!$B$33:$B$776,Q$47)+'СЕТ СН'!$G$12+СВЦЭМ!$D$10+'СЕТ СН'!$G$5-'СЕТ СН'!$G$20</f>
        <v>2795.2585129300001</v>
      </c>
      <c r="R49" s="36">
        <f>SUMIFS(СВЦЭМ!$C$33:$C$776,СВЦЭМ!$A$33:$A$776,$A49,СВЦЭМ!$B$33:$B$776,R$47)+'СЕТ СН'!$G$12+СВЦЭМ!$D$10+'СЕТ СН'!$G$5-'СЕТ СН'!$G$20</f>
        <v>2787.07473781</v>
      </c>
      <c r="S49" s="36">
        <f>SUMIFS(СВЦЭМ!$C$33:$C$776,СВЦЭМ!$A$33:$A$776,$A49,СВЦЭМ!$B$33:$B$776,S$47)+'СЕТ СН'!$G$12+СВЦЭМ!$D$10+'СЕТ СН'!$G$5-'СЕТ СН'!$G$20</f>
        <v>2788.0773969000002</v>
      </c>
      <c r="T49" s="36">
        <f>SUMIFS(СВЦЭМ!$C$33:$C$776,СВЦЭМ!$A$33:$A$776,$A49,СВЦЭМ!$B$33:$B$776,T$47)+'СЕТ СН'!$G$12+СВЦЭМ!$D$10+'СЕТ СН'!$G$5-'СЕТ СН'!$G$20</f>
        <v>2739.0450526499999</v>
      </c>
      <c r="U49" s="36">
        <f>SUMIFS(СВЦЭМ!$C$33:$C$776,СВЦЭМ!$A$33:$A$776,$A49,СВЦЭМ!$B$33:$B$776,U$47)+'СЕТ СН'!$G$12+СВЦЭМ!$D$10+'СЕТ СН'!$G$5-'СЕТ СН'!$G$20</f>
        <v>2721.8618571900001</v>
      </c>
      <c r="V49" s="36">
        <f>SUMIFS(СВЦЭМ!$C$33:$C$776,СВЦЭМ!$A$33:$A$776,$A49,СВЦЭМ!$B$33:$B$776,V$47)+'СЕТ СН'!$G$12+СВЦЭМ!$D$10+'СЕТ СН'!$G$5-'СЕТ СН'!$G$20</f>
        <v>2703.2275491199998</v>
      </c>
      <c r="W49" s="36">
        <f>SUMIFS(СВЦЭМ!$C$33:$C$776,СВЦЭМ!$A$33:$A$776,$A49,СВЦЭМ!$B$33:$B$776,W$47)+'СЕТ СН'!$G$12+СВЦЭМ!$D$10+'СЕТ СН'!$G$5-'СЕТ СН'!$G$20</f>
        <v>2710.1502095599999</v>
      </c>
      <c r="X49" s="36">
        <f>SUMIFS(СВЦЭМ!$C$33:$C$776,СВЦЭМ!$A$33:$A$776,$A49,СВЦЭМ!$B$33:$B$776,X$47)+'СЕТ СН'!$G$12+СВЦЭМ!$D$10+'СЕТ СН'!$G$5-'СЕТ СН'!$G$20</f>
        <v>2761.9387908500003</v>
      </c>
      <c r="Y49" s="36">
        <f>SUMIFS(СВЦЭМ!$C$33:$C$776,СВЦЭМ!$A$33:$A$776,$A49,СВЦЭМ!$B$33:$B$776,Y$47)+'СЕТ СН'!$G$12+СВЦЭМ!$D$10+'СЕТ СН'!$G$5-'СЕТ СН'!$G$20</f>
        <v>2793.2330933399999</v>
      </c>
    </row>
    <row r="50" spans="1:25" ht="15.75" x14ac:dyDescent="0.2">
      <c r="A50" s="35">
        <f t="shared" ref="A50:A78" si="1">A49+1</f>
        <v>44077</v>
      </c>
      <c r="B50" s="36">
        <f>SUMIFS(СВЦЭМ!$C$33:$C$776,СВЦЭМ!$A$33:$A$776,$A50,СВЦЭМ!$B$33:$B$776,B$47)+'СЕТ СН'!$G$12+СВЦЭМ!$D$10+'СЕТ СН'!$G$5-'СЕТ СН'!$G$20</f>
        <v>2896.7280156400002</v>
      </c>
      <c r="C50" s="36">
        <f>SUMIFS(СВЦЭМ!$C$33:$C$776,СВЦЭМ!$A$33:$A$776,$A50,СВЦЭМ!$B$33:$B$776,C$47)+'СЕТ СН'!$G$12+СВЦЭМ!$D$10+'СЕТ СН'!$G$5-'СЕТ СН'!$G$20</f>
        <v>2921.8644035699999</v>
      </c>
      <c r="D50" s="36">
        <f>SUMIFS(СВЦЭМ!$C$33:$C$776,СВЦЭМ!$A$33:$A$776,$A50,СВЦЭМ!$B$33:$B$776,D$47)+'СЕТ СН'!$G$12+СВЦЭМ!$D$10+'СЕТ СН'!$G$5-'СЕТ СН'!$G$20</f>
        <v>2904.8004759300002</v>
      </c>
      <c r="E50" s="36">
        <f>SUMIFS(СВЦЭМ!$C$33:$C$776,СВЦЭМ!$A$33:$A$776,$A50,СВЦЭМ!$B$33:$B$776,E$47)+'СЕТ СН'!$G$12+СВЦЭМ!$D$10+'СЕТ СН'!$G$5-'СЕТ СН'!$G$20</f>
        <v>2902.68872775</v>
      </c>
      <c r="F50" s="36">
        <f>SUMIFS(СВЦЭМ!$C$33:$C$776,СВЦЭМ!$A$33:$A$776,$A50,СВЦЭМ!$B$33:$B$776,F$47)+'СЕТ СН'!$G$12+СВЦЭМ!$D$10+'СЕТ СН'!$G$5-'СЕТ СН'!$G$20</f>
        <v>2905.08687083</v>
      </c>
      <c r="G50" s="36">
        <f>SUMIFS(СВЦЭМ!$C$33:$C$776,СВЦЭМ!$A$33:$A$776,$A50,СВЦЭМ!$B$33:$B$776,G$47)+'СЕТ СН'!$G$12+СВЦЭМ!$D$10+'СЕТ СН'!$G$5-'СЕТ СН'!$G$20</f>
        <v>2909.1014207100002</v>
      </c>
      <c r="H50" s="36">
        <f>SUMIFS(СВЦЭМ!$C$33:$C$776,СВЦЭМ!$A$33:$A$776,$A50,СВЦЭМ!$B$33:$B$776,H$47)+'СЕТ СН'!$G$12+СВЦЭМ!$D$10+'СЕТ СН'!$G$5-'СЕТ СН'!$G$20</f>
        <v>2889.6709391600002</v>
      </c>
      <c r="I50" s="36">
        <f>SUMIFS(СВЦЭМ!$C$33:$C$776,СВЦЭМ!$A$33:$A$776,$A50,СВЦЭМ!$B$33:$B$776,I$47)+'СЕТ СН'!$G$12+СВЦЭМ!$D$10+'СЕТ СН'!$G$5-'СЕТ СН'!$G$20</f>
        <v>2813.1619458700002</v>
      </c>
      <c r="J50" s="36">
        <f>SUMIFS(СВЦЭМ!$C$33:$C$776,СВЦЭМ!$A$33:$A$776,$A50,СВЦЭМ!$B$33:$B$776,J$47)+'СЕТ СН'!$G$12+СВЦЭМ!$D$10+'СЕТ СН'!$G$5-'СЕТ СН'!$G$20</f>
        <v>2806.2044939900002</v>
      </c>
      <c r="K50" s="36">
        <f>SUMIFS(СВЦЭМ!$C$33:$C$776,СВЦЭМ!$A$33:$A$776,$A50,СВЦЭМ!$B$33:$B$776,K$47)+'СЕТ СН'!$G$12+СВЦЭМ!$D$10+'СЕТ СН'!$G$5-'СЕТ СН'!$G$20</f>
        <v>2835.6903419199998</v>
      </c>
      <c r="L50" s="36">
        <f>SUMIFS(СВЦЭМ!$C$33:$C$776,СВЦЭМ!$A$33:$A$776,$A50,СВЦЭМ!$B$33:$B$776,L$47)+'СЕТ СН'!$G$12+СВЦЭМ!$D$10+'СЕТ СН'!$G$5-'СЕТ СН'!$G$20</f>
        <v>2829.3027473699999</v>
      </c>
      <c r="M50" s="36">
        <f>SUMIFS(СВЦЭМ!$C$33:$C$776,СВЦЭМ!$A$33:$A$776,$A50,СВЦЭМ!$B$33:$B$776,M$47)+'СЕТ СН'!$G$12+СВЦЭМ!$D$10+'СЕТ СН'!$G$5-'СЕТ СН'!$G$20</f>
        <v>2837.4284724700001</v>
      </c>
      <c r="N50" s="36">
        <f>SUMIFS(СВЦЭМ!$C$33:$C$776,СВЦЭМ!$A$33:$A$776,$A50,СВЦЭМ!$B$33:$B$776,N$47)+'СЕТ СН'!$G$12+СВЦЭМ!$D$10+'СЕТ СН'!$G$5-'СЕТ СН'!$G$20</f>
        <v>2846.9791025700001</v>
      </c>
      <c r="O50" s="36">
        <f>SUMIFS(СВЦЭМ!$C$33:$C$776,СВЦЭМ!$A$33:$A$776,$A50,СВЦЭМ!$B$33:$B$776,O$47)+'СЕТ СН'!$G$12+СВЦЭМ!$D$10+'СЕТ СН'!$G$5-'СЕТ СН'!$G$20</f>
        <v>2847.3580256099999</v>
      </c>
      <c r="P50" s="36">
        <f>SUMIFS(СВЦЭМ!$C$33:$C$776,СВЦЭМ!$A$33:$A$776,$A50,СВЦЭМ!$B$33:$B$776,P$47)+'СЕТ СН'!$G$12+СВЦЭМ!$D$10+'СЕТ СН'!$G$5-'СЕТ СН'!$G$20</f>
        <v>2849.6828054400003</v>
      </c>
      <c r="Q50" s="36">
        <f>SUMIFS(СВЦЭМ!$C$33:$C$776,СВЦЭМ!$A$33:$A$776,$A50,СВЦЭМ!$B$33:$B$776,Q$47)+'СЕТ СН'!$G$12+СВЦЭМ!$D$10+'СЕТ СН'!$G$5-'СЕТ СН'!$G$20</f>
        <v>2844.6463675200002</v>
      </c>
      <c r="R50" s="36">
        <f>SUMIFS(СВЦЭМ!$C$33:$C$776,СВЦЭМ!$A$33:$A$776,$A50,СВЦЭМ!$B$33:$B$776,R$47)+'СЕТ СН'!$G$12+СВЦЭМ!$D$10+'СЕТ СН'!$G$5-'СЕТ СН'!$G$20</f>
        <v>2838.8241962500001</v>
      </c>
      <c r="S50" s="36">
        <f>SUMIFS(СВЦЭМ!$C$33:$C$776,СВЦЭМ!$A$33:$A$776,$A50,СВЦЭМ!$B$33:$B$776,S$47)+'СЕТ СН'!$G$12+СВЦЭМ!$D$10+'СЕТ СН'!$G$5-'СЕТ СН'!$G$20</f>
        <v>2838.0051394699999</v>
      </c>
      <c r="T50" s="36">
        <f>SUMIFS(СВЦЭМ!$C$33:$C$776,СВЦЭМ!$A$33:$A$776,$A50,СВЦЭМ!$B$33:$B$776,T$47)+'СЕТ СН'!$G$12+СВЦЭМ!$D$10+'СЕТ СН'!$G$5-'СЕТ СН'!$G$20</f>
        <v>2798.2827447300001</v>
      </c>
      <c r="U50" s="36">
        <f>SUMIFS(СВЦЭМ!$C$33:$C$776,СВЦЭМ!$A$33:$A$776,$A50,СВЦЭМ!$B$33:$B$776,U$47)+'СЕТ СН'!$G$12+СВЦЭМ!$D$10+'СЕТ СН'!$G$5-'СЕТ СН'!$G$20</f>
        <v>2787.4366198400003</v>
      </c>
      <c r="V50" s="36">
        <f>SUMIFS(СВЦЭМ!$C$33:$C$776,СВЦЭМ!$A$33:$A$776,$A50,СВЦЭМ!$B$33:$B$776,V$47)+'СЕТ СН'!$G$12+СВЦЭМ!$D$10+'СЕТ СН'!$G$5-'СЕТ СН'!$G$20</f>
        <v>2790.2553511699998</v>
      </c>
      <c r="W50" s="36">
        <f>SUMIFS(СВЦЭМ!$C$33:$C$776,СВЦЭМ!$A$33:$A$776,$A50,СВЦЭМ!$B$33:$B$776,W$47)+'СЕТ СН'!$G$12+СВЦЭМ!$D$10+'СЕТ СН'!$G$5-'СЕТ СН'!$G$20</f>
        <v>2780.6716369699998</v>
      </c>
      <c r="X50" s="36">
        <f>SUMIFS(СВЦЭМ!$C$33:$C$776,СВЦЭМ!$A$33:$A$776,$A50,СВЦЭМ!$B$33:$B$776,X$47)+'СЕТ СН'!$G$12+СВЦЭМ!$D$10+'СЕТ СН'!$G$5-'СЕТ СН'!$G$20</f>
        <v>2842.0269374999998</v>
      </c>
      <c r="Y50" s="36">
        <f>SUMIFS(СВЦЭМ!$C$33:$C$776,СВЦЭМ!$A$33:$A$776,$A50,СВЦЭМ!$B$33:$B$776,Y$47)+'СЕТ СН'!$G$12+СВЦЭМ!$D$10+'СЕТ СН'!$G$5-'СЕТ СН'!$G$20</f>
        <v>2844.6417215000001</v>
      </c>
    </row>
    <row r="51" spans="1:25" ht="15.75" x14ac:dyDescent="0.2">
      <c r="A51" s="35">
        <f t="shared" si="1"/>
        <v>44078</v>
      </c>
      <c r="B51" s="36">
        <f>SUMIFS(СВЦЭМ!$C$33:$C$776,СВЦЭМ!$A$33:$A$776,$A51,СВЦЭМ!$B$33:$B$776,B$47)+'СЕТ СН'!$G$12+СВЦЭМ!$D$10+'СЕТ СН'!$G$5-'СЕТ СН'!$G$20</f>
        <v>2925.07382456</v>
      </c>
      <c r="C51" s="36">
        <f>SUMIFS(СВЦЭМ!$C$33:$C$776,СВЦЭМ!$A$33:$A$776,$A51,СВЦЭМ!$B$33:$B$776,C$47)+'СЕТ СН'!$G$12+СВЦЭМ!$D$10+'СЕТ СН'!$G$5-'СЕТ СН'!$G$20</f>
        <v>2924.4738030799999</v>
      </c>
      <c r="D51" s="36">
        <f>SUMIFS(СВЦЭМ!$C$33:$C$776,СВЦЭМ!$A$33:$A$776,$A51,СВЦЭМ!$B$33:$B$776,D$47)+'СЕТ СН'!$G$12+СВЦЭМ!$D$10+'СЕТ СН'!$G$5-'СЕТ СН'!$G$20</f>
        <v>2908.3822971700001</v>
      </c>
      <c r="E51" s="36">
        <f>SUMIFS(СВЦЭМ!$C$33:$C$776,СВЦЭМ!$A$33:$A$776,$A51,СВЦЭМ!$B$33:$B$776,E$47)+'СЕТ СН'!$G$12+СВЦЭМ!$D$10+'СЕТ СН'!$G$5-'СЕТ СН'!$G$20</f>
        <v>2902.8929622300002</v>
      </c>
      <c r="F51" s="36">
        <f>SUMIFS(СВЦЭМ!$C$33:$C$776,СВЦЭМ!$A$33:$A$776,$A51,СВЦЭМ!$B$33:$B$776,F$47)+'СЕТ СН'!$G$12+СВЦЭМ!$D$10+'СЕТ СН'!$G$5-'СЕТ СН'!$G$20</f>
        <v>2903.1097958300002</v>
      </c>
      <c r="G51" s="36">
        <f>SUMIFS(СВЦЭМ!$C$33:$C$776,СВЦЭМ!$A$33:$A$776,$A51,СВЦЭМ!$B$33:$B$776,G$47)+'СЕТ СН'!$G$12+СВЦЭМ!$D$10+'СЕТ СН'!$G$5-'СЕТ СН'!$G$20</f>
        <v>2898.88282037</v>
      </c>
      <c r="H51" s="36">
        <f>SUMIFS(СВЦЭМ!$C$33:$C$776,СВЦЭМ!$A$33:$A$776,$A51,СВЦЭМ!$B$33:$B$776,H$47)+'СЕТ СН'!$G$12+СВЦЭМ!$D$10+'СЕТ СН'!$G$5-'СЕТ СН'!$G$20</f>
        <v>2891.0315648599999</v>
      </c>
      <c r="I51" s="36">
        <f>SUMIFS(СВЦЭМ!$C$33:$C$776,СВЦЭМ!$A$33:$A$776,$A51,СВЦЭМ!$B$33:$B$776,I$47)+'СЕТ СН'!$G$12+СВЦЭМ!$D$10+'СЕТ СН'!$G$5-'СЕТ СН'!$G$20</f>
        <v>2849.6122875900001</v>
      </c>
      <c r="J51" s="36">
        <f>SUMIFS(СВЦЭМ!$C$33:$C$776,СВЦЭМ!$A$33:$A$776,$A51,СВЦЭМ!$B$33:$B$776,J$47)+'СЕТ СН'!$G$12+СВЦЭМ!$D$10+'СЕТ СН'!$G$5-'СЕТ СН'!$G$20</f>
        <v>2840.4099152500003</v>
      </c>
      <c r="K51" s="36">
        <f>SUMIFS(СВЦЭМ!$C$33:$C$776,СВЦЭМ!$A$33:$A$776,$A51,СВЦЭМ!$B$33:$B$776,K$47)+'СЕТ СН'!$G$12+СВЦЭМ!$D$10+'СЕТ СН'!$G$5-'СЕТ СН'!$G$20</f>
        <v>2798.4940878799998</v>
      </c>
      <c r="L51" s="36">
        <f>SUMIFS(СВЦЭМ!$C$33:$C$776,СВЦЭМ!$A$33:$A$776,$A51,СВЦЭМ!$B$33:$B$776,L$47)+'СЕТ СН'!$G$12+СВЦЭМ!$D$10+'СЕТ СН'!$G$5-'СЕТ СН'!$G$20</f>
        <v>2792.0699660700002</v>
      </c>
      <c r="M51" s="36">
        <f>SUMIFS(СВЦЭМ!$C$33:$C$776,СВЦЭМ!$A$33:$A$776,$A51,СВЦЭМ!$B$33:$B$776,M$47)+'СЕТ СН'!$G$12+СВЦЭМ!$D$10+'СЕТ СН'!$G$5-'СЕТ СН'!$G$20</f>
        <v>2786.8095531099998</v>
      </c>
      <c r="N51" s="36">
        <f>SUMIFS(СВЦЭМ!$C$33:$C$776,СВЦЭМ!$A$33:$A$776,$A51,СВЦЭМ!$B$33:$B$776,N$47)+'СЕТ СН'!$G$12+СВЦЭМ!$D$10+'СЕТ СН'!$G$5-'СЕТ СН'!$G$20</f>
        <v>2807.79739664</v>
      </c>
      <c r="O51" s="36">
        <f>SUMIFS(СВЦЭМ!$C$33:$C$776,СВЦЭМ!$A$33:$A$776,$A51,СВЦЭМ!$B$33:$B$776,O$47)+'СЕТ СН'!$G$12+СВЦЭМ!$D$10+'СЕТ СН'!$G$5-'СЕТ СН'!$G$20</f>
        <v>2831.8024949800001</v>
      </c>
      <c r="P51" s="36">
        <f>SUMIFS(СВЦЭМ!$C$33:$C$776,СВЦЭМ!$A$33:$A$776,$A51,СВЦЭМ!$B$33:$B$776,P$47)+'СЕТ СН'!$G$12+СВЦЭМ!$D$10+'СЕТ СН'!$G$5-'СЕТ СН'!$G$20</f>
        <v>2832.72592773</v>
      </c>
      <c r="Q51" s="36">
        <f>SUMIFS(СВЦЭМ!$C$33:$C$776,СВЦЭМ!$A$33:$A$776,$A51,СВЦЭМ!$B$33:$B$776,Q$47)+'СЕТ СН'!$G$12+СВЦЭМ!$D$10+'СЕТ СН'!$G$5-'СЕТ СН'!$G$20</f>
        <v>2816.6238923199999</v>
      </c>
      <c r="R51" s="36">
        <f>SUMIFS(СВЦЭМ!$C$33:$C$776,СВЦЭМ!$A$33:$A$776,$A51,СВЦЭМ!$B$33:$B$776,R$47)+'СЕТ СН'!$G$12+СВЦЭМ!$D$10+'СЕТ СН'!$G$5-'СЕТ СН'!$G$20</f>
        <v>2828.6058375900002</v>
      </c>
      <c r="S51" s="36">
        <f>SUMIFS(СВЦЭМ!$C$33:$C$776,СВЦЭМ!$A$33:$A$776,$A51,СВЦЭМ!$B$33:$B$776,S$47)+'СЕТ СН'!$G$12+СВЦЭМ!$D$10+'СЕТ СН'!$G$5-'СЕТ СН'!$G$20</f>
        <v>2843.8447261800002</v>
      </c>
      <c r="T51" s="36">
        <f>SUMIFS(СВЦЭМ!$C$33:$C$776,СВЦЭМ!$A$33:$A$776,$A51,СВЦЭМ!$B$33:$B$776,T$47)+'СЕТ СН'!$G$12+СВЦЭМ!$D$10+'СЕТ СН'!$G$5-'СЕТ СН'!$G$20</f>
        <v>2832.4141580400001</v>
      </c>
      <c r="U51" s="36">
        <f>SUMIFS(СВЦЭМ!$C$33:$C$776,СВЦЭМ!$A$33:$A$776,$A51,СВЦЭМ!$B$33:$B$776,U$47)+'СЕТ СН'!$G$12+СВЦЭМ!$D$10+'СЕТ СН'!$G$5-'СЕТ СН'!$G$20</f>
        <v>2808.9764031499999</v>
      </c>
      <c r="V51" s="36">
        <f>SUMIFS(СВЦЭМ!$C$33:$C$776,СВЦЭМ!$A$33:$A$776,$A51,СВЦЭМ!$B$33:$B$776,V$47)+'СЕТ СН'!$G$12+СВЦЭМ!$D$10+'СЕТ СН'!$G$5-'СЕТ СН'!$G$20</f>
        <v>2815.8650868899999</v>
      </c>
      <c r="W51" s="36">
        <f>SUMIFS(СВЦЭМ!$C$33:$C$776,СВЦЭМ!$A$33:$A$776,$A51,СВЦЭМ!$B$33:$B$776,W$47)+'СЕТ СН'!$G$12+СВЦЭМ!$D$10+'СЕТ СН'!$G$5-'СЕТ СН'!$G$20</f>
        <v>2822.61051997</v>
      </c>
      <c r="X51" s="36">
        <f>SUMIFS(СВЦЭМ!$C$33:$C$776,СВЦЭМ!$A$33:$A$776,$A51,СВЦЭМ!$B$33:$B$776,X$47)+'СЕТ СН'!$G$12+СВЦЭМ!$D$10+'СЕТ СН'!$G$5-'СЕТ СН'!$G$20</f>
        <v>2837.2838929500003</v>
      </c>
      <c r="Y51" s="36">
        <f>SUMIFS(СВЦЭМ!$C$33:$C$776,СВЦЭМ!$A$33:$A$776,$A51,СВЦЭМ!$B$33:$B$776,Y$47)+'СЕТ СН'!$G$12+СВЦЭМ!$D$10+'СЕТ СН'!$G$5-'СЕТ СН'!$G$20</f>
        <v>2863.2985040499998</v>
      </c>
    </row>
    <row r="52" spans="1:25" ht="15.75" x14ac:dyDescent="0.2">
      <c r="A52" s="35">
        <f t="shared" si="1"/>
        <v>44079</v>
      </c>
      <c r="B52" s="36">
        <f>SUMIFS(СВЦЭМ!$C$33:$C$776,СВЦЭМ!$A$33:$A$776,$A52,СВЦЭМ!$B$33:$B$776,B$47)+'СЕТ СН'!$G$12+СВЦЭМ!$D$10+'СЕТ СН'!$G$5-'СЕТ СН'!$G$20</f>
        <v>2887.2832553899998</v>
      </c>
      <c r="C52" s="36">
        <f>SUMIFS(СВЦЭМ!$C$33:$C$776,СВЦЭМ!$A$33:$A$776,$A52,СВЦЭМ!$B$33:$B$776,C$47)+'СЕТ СН'!$G$12+СВЦЭМ!$D$10+'СЕТ СН'!$G$5-'СЕТ СН'!$G$20</f>
        <v>2920.7558973200003</v>
      </c>
      <c r="D52" s="36">
        <f>SUMIFS(СВЦЭМ!$C$33:$C$776,СВЦЭМ!$A$33:$A$776,$A52,СВЦЭМ!$B$33:$B$776,D$47)+'СЕТ СН'!$G$12+СВЦЭМ!$D$10+'СЕТ СН'!$G$5-'СЕТ СН'!$G$20</f>
        <v>2906.9112535499999</v>
      </c>
      <c r="E52" s="36">
        <f>SUMIFS(СВЦЭМ!$C$33:$C$776,СВЦЭМ!$A$33:$A$776,$A52,СВЦЭМ!$B$33:$B$776,E$47)+'СЕТ СН'!$G$12+СВЦЭМ!$D$10+'СЕТ СН'!$G$5-'СЕТ СН'!$G$20</f>
        <v>2924.3617811100003</v>
      </c>
      <c r="F52" s="36">
        <f>SUMIFS(СВЦЭМ!$C$33:$C$776,СВЦЭМ!$A$33:$A$776,$A52,СВЦЭМ!$B$33:$B$776,F$47)+'СЕТ СН'!$G$12+СВЦЭМ!$D$10+'СЕТ СН'!$G$5-'СЕТ СН'!$G$20</f>
        <v>2926.7713692299999</v>
      </c>
      <c r="G52" s="36">
        <f>SUMIFS(СВЦЭМ!$C$33:$C$776,СВЦЭМ!$A$33:$A$776,$A52,СВЦЭМ!$B$33:$B$776,G$47)+'СЕТ СН'!$G$12+СВЦЭМ!$D$10+'СЕТ СН'!$G$5-'СЕТ СН'!$G$20</f>
        <v>2934.7594703200002</v>
      </c>
      <c r="H52" s="36">
        <f>SUMIFS(СВЦЭМ!$C$33:$C$776,СВЦЭМ!$A$33:$A$776,$A52,СВЦЭМ!$B$33:$B$776,H$47)+'СЕТ СН'!$G$12+СВЦЭМ!$D$10+'СЕТ СН'!$G$5-'СЕТ СН'!$G$20</f>
        <v>2924.4648620799999</v>
      </c>
      <c r="I52" s="36">
        <f>SUMIFS(СВЦЭМ!$C$33:$C$776,СВЦЭМ!$A$33:$A$776,$A52,СВЦЭМ!$B$33:$B$776,I$47)+'СЕТ СН'!$G$12+СВЦЭМ!$D$10+'СЕТ СН'!$G$5-'СЕТ СН'!$G$20</f>
        <v>2866.0389718500001</v>
      </c>
      <c r="J52" s="36">
        <f>SUMIFS(СВЦЭМ!$C$33:$C$776,СВЦЭМ!$A$33:$A$776,$A52,СВЦЭМ!$B$33:$B$776,J$47)+'СЕТ СН'!$G$12+СВЦЭМ!$D$10+'СЕТ СН'!$G$5-'СЕТ СН'!$G$20</f>
        <v>2852.8745771399999</v>
      </c>
      <c r="K52" s="36">
        <f>SUMIFS(СВЦЭМ!$C$33:$C$776,СВЦЭМ!$A$33:$A$776,$A52,СВЦЭМ!$B$33:$B$776,K$47)+'СЕТ СН'!$G$12+СВЦЭМ!$D$10+'СЕТ СН'!$G$5-'СЕТ СН'!$G$20</f>
        <v>2823.5663399800001</v>
      </c>
      <c r="L52" s="36">
        <f>SUMIFS(СВЦЭМ!$C$33:$C$776,СВЦЭМ!$A$33:$A$776,$A52,СВЦЭМ!$B$33:$B$776,L$47)+'СЕТ СН'!$G$12+СВЦЭМ!$D$10+'СЕТ СН'!$G$5-'СЕТ СН'!$G$20</f>
        <v>2794.0672973700002</v>
      </c>
      <c r="M52" s="36">
        <f>SUMIFS(СВЦЭМ!$C$33:$C$776,СВЦЭМ!$A$33:$A$776,$A52,СВЦЭМ!$B$33:$B$776,M$47)+'СЕТ СН'!$G$12+СВЦЭМ!$D$10+'СЕТ СН'!$G$5-'СЕТ СН'!$G$20</f>
        <v>2780.6719278300002</v>
      </c>
      <c r="N52" s="36">
        <f>SUMIFS(СВЦЭМ!$C$33:$C$776,СВЦЭМ!$A$33:$A$776,$A52,СВЦЭМ!$B$33:$B$776,N$47)+'СЕТ СН'!$G$12+СВЦЭМ!$D$10+'СЕТ СН'!$G$5-'СЕТ СН'!$G$20</f>
        <v>2793.9219084300003</v>
      </c>
      <c r="O52" s="36">
        <f>SUMIFS(СВЦЭМ!$C$33:$C$776,СВЦЭМ!$A$33:$A$776,$A52,СВЦЭМ!$B$33:$B$776,O$47)+'СЕТ СН'!$G$12+СВЦЭМ!$D$10+'СЕТ СН'!$G$5-'СЕТ СН'!$G$20</f>
        <v>2792.60200596</v>
      </c>
      <c r="P52" s="36">
        <f>SUMIFS(СВЦЭМ!$C$33:$C$776,СВЦЭМ!$A$33:$A$776,$A52,СВЦЭМ!$B$33:$B$776,P$47)+'СЕТ СН'!$G$12+СВЦЭМ!$D$10+'СЕТ СН'!$G$5-'СЕТ СН'!$G$20</f>
        <v>2785.4927082200002</v>
      </c>
      <c r="Q52" s="36">
        <f>SUMIFS(СВЦЭМ!$C$33:$C$776,СВЦЭМ!$A$33:$A$776,$A52,СВЦЭМ!$B$33:$B$776,Q$47)+'СЕТ СН'!$G$12+СВЦЭМ!$D$10+'СЕТ СН'!$G$5-'СЕТ СН'!$G$20</f>
        <v>2767.78782877</v>
      </c>
      <c r="R52" s="36">
        <f>SUMIFS(СВЦЭМ!$C$33:$C$776,СВЦЭМ!$A$33:$A$776,$A52,СВЦЭМ!$B$33:$B$776,R$47)+'СЕТ СН'!$G$12+СВЦЭМ!$D$10+'СЕТ СН'!$G$5-'СЕТ СН'!$G$20</f>
        <v>2786.9176521700001</v>
      </c>
      <c r="S52" s="36">
        <f>SUMIFS(СВЦЭМ!$C$33:$C$776,СВЦЭМ!$A$33:$A$776,$A52,СВЦЭМ!$B$33:$B$776,S$47)+'СЕТ СН'!$G$12+СВЦЭМ!$D$10+'СЕТ СН'!$G$5-'СЕТ СН'!$G$20</f>
        <v>2790.59733194</v>
      </c>
      <c r="T52" s="36">
        <f>SUMIFS(СВЦЭМ!$C$33:$C$776,СВЦЭМ!$A$33:$A$776,$A52,СВЦЭМ!$B$33:$B$776,T$47)+'СЕТ СН'!$G$12+СВЦЭМ!$D$10+'СЕТ СН'!$G$5-'СЕТ СН'!$G$20</f>
        <v>2788.3775001399999</v>
      </c>
      <c r="U52" s="36">
        <f>SUMIFS(СВЦЭМ!$C$33:$C$776,СВЦЭМ!$A$33:$A$776,$A52,СВЦЭМ!$B$33:$B$776,U$47)+'СЕТ СН'!$G$12+СВЦЭМ!$D$10+'СЕТ СН'!$G$5-'СЕТ СН'!$G$20</f>
        <v>2779.8520669500003</v>
      </c>
      <c r="V52" s="36">
        <f>SUMIFS(СВЦЭМ!$C$33:$C$776,СВЦЭМ!$A$33:$A$776,$A52,СВЦЭМ!$B$33:$B$776,V$47)+'СЕТ СН'!$G$12+СВЦЭМ!$D$10+'СЕТ СН'!$G$5-'СЕТ СН'!$G$20</f>
        <v>2774.54798738</v>
      </c>
      <c r="W52" s="36">
        <f>SUMIFS(СВЦЭМ!$C$33:$C$776,СВЦЭМ!$A$33:$A$776,$A52,СВЦЭМ!$B$33:$B$776,W$47)+'СЕТ СН'!$G$12+СВЦЭМ!$D$10+'СЕТ СН'!$G$5-'СЕТ СН'!$G$20</f>
        <v>2809.6285873699999</v>
      </c>
      <c r="X52" s="36">
        <f>SUMIFS(СВЦЭМ!$C$33:$C$776,СВЦЭМ!$A$33:$A$776,$A52,СВЦЭМ!$B$33:$B$776,X$47)+'СЕТ СН'!$G$12+СВЦЭМ!$D$10+'СЕТ СН'!$G$5-'СЕТ СН'!$G$20</f>
        <v>2798.47784907</v>
      </c>
      <c r="Y52" s="36">
        <f>SUMIFS(СВЦЭМ!$C$33:$C$776,СВЦЭМ!$A$33:$A$776,$A52,СВЦЭМ!$B$33:$B$776,Y$47)+'СЕТ СН'!$G$12+СВЦЭМ!$D$10+'СЕТ СН'!$G$5-'СЕТ СН'!$G$20</f>
        <v>2839.4441303000003</v>
      </c>
    </row>
    <row r="53" spans="1:25" ht="15.75" x14ac:dyDescent="0.2">
      <c r="A53" s="35">
        <f t="shared" si="1"/>
        <v>44080</v>
      </c>
      <c r="B53" s="36">
        <f>SUMIFS(СВЦЭМ!$C$33:$C$776,СВЦЭМ!$A$33:$A$776,$A53,СВЦЭМ!$B$33:$B$776,B$47)+'СЕТ СН'!$G$12+СВЦЭМ!$D$10+'СЕТ СН'!$G$5-'СЕТ СН'!$G$20</f>
        <v>2857.92741905</v>
      </c>
      <c r="C53" s="36">
        <f>SUMIFS(СВЦЭМ!$C$33:$C$776,СВЦЭМ!$A$33:$A$776,$A53,СВЦЭМ!$B$33:$B$776,C$47)+'СЕТ СН'!$G$12+СВЦЭМ!$D$10+'СЕТ СН'!$G$5-'СЕТ СН'!$G$20</f>
        <v>2883.5281933900001</v>
      </c>
      <c r="D53" s="36">
        <f>SUMIFS(СВЦЭМ!$C$33:$C$776,СВЦЭМ!$A$33:$A$776,$A53,СВЦЭМ!$B$33:$B$776,D$47)+'СЕТ СН'!$G$12+СВЦЭМ!$D$10+'СЕТ СН'!$G$5-'СЕТ СН'!$G$20</f>
        <v>2933.42417634</v>
      </c>
      <c r="E53" s="36">
        <f>SUMIFS(СВЦЭМ!$C$33:$C$776,СВЦЭМ!$A$33:$A$776,$A53,СВЦЭМ!$B$33:$B$776,E$47)+'СЕТ СН'!$G$12+СВЦЭМ!$D$10+'СЕТ СН'!$G$5-'СЕТ СН'!$G$20</f>
        <v>2985.7491377799997</v>
      </c>
      <c r="F53" s="36">
        <f>SUMIFS(СВЦЭМ!$C$33:$C$776,СВЦЭМ!$A$33:$A$776,$A53,СВЦЭМ!$B$33:$B$776,F$47)+'СЕТ СН'!$G$12+СВЦЭМ!$D$10+'СЕТ СН'!$G$5-'СЕТ СН'!$G$20</f>
        <v>2980.5263788299999</v>
      </c>
      <c r="G53" s="36">
        <f>SUMIFS(СВЦЭМ!$C$33:$C$776,СВЦЭМ!$A$33:$A$776,$A53,СВЦЭМ!$B$33:$B$776,G$47)+'СЕТ СН'!$G$12+СВЦЭМ!$D$10+'СЕТ СН'!$G$5-'СЕТ СН'!$G$20</f>
        <v>2983.2544926</v>
      </c>
      <c r="H53" s="36">
        <f>SUMIFS(СВЦЭМ!$C$33:$C$776,СВЦЭМ!$A$33:$A$776,$A53,СВЦЭМ!$B$33:$B$776,H$47)+'СЕТ СН'!$G$12+СВЦЭМ!$D$10+'СЕТ СН'!$G$5-'СЕТ СН'!$G$20</f>
        <v>2982.93224371</v>
      </c>
      <c r="I53" s="36">
        <f>SUMIFS(СВЦЭМ!$C$33:$C$776,СВЦЭМ!$A$33:$A$776,$A53,СВЦЭМ!$B$33:$B$776,I$47)+'СЕТ СН'!$G$12+СВЦЭМ!$D$10+'СЕТ СН'!$G$5-'СЕТ СН'!$G$20</f>
        <v>2879.3649102200002</v>
      </c>
      <c r="J53" s="36">
        <f>SUMIFS(СВЦЭМ!$C$33:$C$776,СВЦЭМ!$A$33:$A$776,$A53,СВЦЭМ!$B$33:$B$776,J$47)+'СЕТ СН'!$G$12+СВЦЭМ!$D$10+'СЕТ СН'!$G$5-'СЕТ СН'!$G$20</f>
        <v>2777.0728245400001</v>
      </c>
      <c r="K53" s="36">
        <f>SUMIFS(СВЦЭМ!$C$33:$C$776,СВЦЭМ!$A$33:$A$776,$A53,СВЦЭМ!$B$33:$B$776,K$47)+'СЕТ СН'!$G$12+СВЦЭМ!$D$10+'СЕТ СН'!$G$5-'СЕТ СН'!$G$20</f>
        <v>2672.40802132</v>
      </c>
      <c r="L53" s="36">
        <f>SUMIFS(СВЦЭМ!$C$33:$C$776,СВЦЭМ!$A$33:$A$776,$A53,СВЦЭМ!$B$33:$B$776,L$47)+'СЕТ СН'!$G$12+СВЦЭМ!$D$10+'СЕТ СН'!$G$5-'СЕТ СН'!$G$20</f>
        <v>2684.1581704499999</v>
      </c>
      <c r="M53" s="36">
        <f>SUMIFS(СВЦЭМ!$C$33:$C$776,СВЦЭМ!$A$33:$A$776,$A53,СВЦЭМ!$B$33:$B$776,M$47)+'СЕТ СН'!$G$12+СВЦЭМ!$D$10+'СЕТ СН'!$G$5-'СЕТ СН'!$G$20</f>
        <v>2679.23941053</v>
      </c>
      <c r="N53" s="36">
        <f>SUMIFS(СВЦЭМ!$C$33:$C$776,СВЦЭМ!$A$33:$A$776,$A53,СВЦЭМ!$B$33:$B$776,N$47)+'СЕТ СН'!$G$12+СВЦЭМ!$D$10+'СЕТ СН'!$G$5-'СЕТ СН'!$G$20</f>
        <v>2680.40614822</v>
      </c>
      <c r="O53" s="36">
        <f>SUMIFS(СВЦЭМ!$C$33:$C$776,СВЦЭМ!$A$33:$A$776,$A53,СВЦЭМ!$B$33:$B$776,O$47)+'СЕТ СН'!$G$12+СВЦЭМ!$D$10+'СЕТ СН'!$G$5-'СЕТ СН'!$G$20</f>
        <v>2664.4596296300001</v>
      </c>
      <c r="P53" s="36">
        <f>SUMIFS(СВЦЭМ!$C$33:$C$776,СВЦЭМ!$A$33:$A$776,$A53,СВЦЭМ!$B$33:$B$776,P$47)+'СЕТ СН'!$G$12+СВЦЭМ!$D$10+'СЕТ СН'!$G$5-'СЕТ СН'!$G$20</f>
        <v>2662.6085742800001</v>
      </c>
      <c r="Q53" s="36">
        <f>SUMIFS(СВЦЭМ!$C$33:$C$776,СВЦЭМ!$A$33:$A$776,$A53,СВЦЭМ!$B$33:$B$776,Q$47)+'СЕТ СН'!$G$12+СВЦЭМ!$D$10+'СЕТ СН'!$G$5-'СЕТ СН'!$G$20</f>
        <v>2662.6967548299999</v>
      </c>
      <c r="R53" s="36">
        <f>SUMIFS(СВЦЭМ!$C$33:$C$776,СВЦЭМ!$A$33:$A$776,$A53,СВЦЭМ!$B$33:$B$776,R$47)+'СЕТ СН'!$G$12+СВЦЭМ!$D$10+'СЕТ СН'!$G$5-'СЕТ СН'!$G$20</f>
        <v>2658.2316576900002</v>
      </c>
      <c r="S53" s="36">
        <f>SUMIFS(СВЦЭМ!$C$33:$C$776,СВЦЭМ!$A$33:$A$776,$A53,СВЦЭМ!$B$33:$B$776,S$47)+'СЕТ СН'!$G$12+СВЦЭМ!$D$10+'СЕТ СН'!$G$5-'СЕТ СН'!$G$20</f>
        <v>2664.83752362</v>
      </c>
      <c r="T53" s="36">
        <f>SUMIFS(СВЦЭМ!$C$33:$C$776,СВЦЭМ!$A$33:$A$776,$A53,СВЦЭМ!$B$33:$B$776,T$47)+'СЕТ СН'!$G$12+СВЦЭМ!$D$10+'СЕТ СН'!$G$5-'СЕТ СН'!$G$20</f>
        <v>2665.1849411399999</v>
      </c>
      <c r="U53" s="36">
        <f>SUMIFS(СВЦЭМ!$C$33:$C$776,СВЦЭМ!$A$33:$A$776,$A53,СВЦЭМ!$B$33:$B$776,U$47)+'СЕТ СН'!$G$12+СВЦЭМ!$D$10+'СЕТ СН'!$G$5-'СЕТ СН'!$G$20</f>
        <v>2648.4176018200001</v>
      </c>
      <c r="V53" s="36">
        <f>SUMIFS(СВЦЭМ!$C$33:$C$776,СВЦЭМ!$A$33:$A$776,$A53,СВЦЭМ!$B$33:$B$776,V$47)+'СЕТ СН'!$G$12+СВЦЭМ!$D$10+'СЕТ СН'!$G$5-'СЕТ СН'!$G$20</f>
        <v>2655.8803993000001</v>
      </c>
      <c r="W53" s="36">
        <f>SUMIFS(СВЦЭМ!$C$33:$C$776,СВЦЭМ!$A$33:$A$776,$A53,СВЦЭМ!$B$33:$B$776,W$47)+'СЕТ СН'!$G$12+СВЦЭМ!$D$10+'СЕТ СН'!$G$5-'СЕТ СН'!$G$20</f>
        <v>2649.1849606999999</v>
      </c>
      <c r="X53" s="36">
        <f>SUMIFS(СВЦЭМ!$C$33:$C$776,СВЦЭМ!$A$33:$A$776,$A53,СВЦЭМ!$B$33:$B$776,X$47)+'СЕТ СН'!$G$12+СВЦЭМ!$D$10+'СЕТ СН'!$G$5-'СЕТ СН'!$G$20</f>
        <v>2652.7760415600001</v>
      </c>
      <c r="Y53" s="36">
        <f>SUMIFS(СВЦЭМ!$C$33:$C$776,СВЦЭМ!$A$33:$A$776,$A53,СВЦЭМ!$B$33:$B$776,Y$47)+'СЕТ СН'!$G$12+СВЦЭМ!$D$10+'СЕТ СН'!$G$5-'СЕТ СН'!$G$20</f>
        <v>2688.6012544099999</v>
      </c>
    </row>
    <row r="54" spans="1:25" ht="15.75" x14ac:dyDescent="0.2">
      <c r="A54" s="35">
        <f t="shared" si="1"/>
        <v>44081</v>
      </c>
      <c r="B54" s="36">
        <f>SUMIFS(СВЦЭМ!$C$33:$C$776,СВЦЭМ!$A$33:$A$776,$A54,СВЦЭМ!$B$33:$B$776,B$47)+'СЕТ СН'!$G$12+СВЦЭМ!$D$10+'СЕТ СН'!$G$5-'СЕТ СН'!$G$20</f>
        <v>2820.8249972100002</v>
      </c>
      <c r="C54" s="36">
        <f>SUMIFS(СВЦЭМ!$C$33:$C$776,СВЦЭМ!$A$33:$A$776,$A54,СВЦЭМ!$B$33:$B$776,C$47)+'СЕТ СН'!$G$12+СВЦЭМ!$D$10+'СЕТ СН'!$G$5-'СЕТ СН'!$G$20</f>
        <v>2856.0705676299999</v>
      </c>
      <c r="D54" s="36">
        <f>SUMIFS(СВЦЭМ!$C$33:$C$776,СВЦЭМ!$A$33:$A$776,$A54,СВЦЭМ!$B$33:$B$776,D$47)+'СЕТ СН'!$G$12+СВЦЭМ!$D$10+'СЕТ СН'!$G$5-'СЕТ СН'!$G$20</f>
        <v>2866.0208986100001</v>
      </c>
      <c r="E54" s="36">
        <f>SUMIFS(СВЦЭМ!$C$33:$C$776,СВЦЭМ!$A$33:$A$776,$A54,СВЦЭМ!$B$33:$B$776,E$47)+'СЕТ СН'!$G$12+СВЦЭМ!$D$10+'СЕТ СН'!$G$5-'СЕТ СН'!$G$20</f>
        <v>2894.5128212099999</v>
      </c>
      <c r="F54" s="36">
        <f>SUMIFS(СВЦЭМ!$C$33:$C$776,СВЦЭМ!$A$33:$A$776,$A54,СВЦЭМ!$B$33:$B$776,F$47)+'СЕТ СН'!$G$12+СВЦЭМ!$D$10+'СЕТ СН'!$G$5-'СЕТ СН'!$G$20</f>
        <v>2896.3886871700001</v>
      </c>
      <c r="G54" s="36">
        <f>SUMIFS(СВЦЭМ!$C$33:$C$776,СВЦЭМ!$A$33:$A$776,$A54,СВЦЭМ!$B$33:$B$776,G$47)+'СЕТ СН'!$G$12+СВЦЭМ!$D$10+'СЕТ СН'!$G$5-'СЕТ СН'!$G$20</f>
        <v>2883.9423875800003</v>
      </c>
      <c r="H54" s="36">
        <f>SUMIFS(СВЦЭМ!$C$33:$C$776,СВЦЭМ!$A$33:$A$776,$A54,СВЦЭМ!$B$33:$B$776,H$47)+'СЕТ СН'!$G$12+СВЦЭМ!$D$10+'СЕТ СН'!$G$5-'СЕТ СН'!$G$20</f>
        <v>2861.8099548700002</v>
      </c>
      <c r="I54" s="36">
        <f>SUMIFS(СВЦЭМ!$C$33:$C$776,СВЦЭМ!$A$33:$A$776,$A54,СВЦЭМ!$B$33:$B$776,I$47)+'СЕТ СН'!$G$12+СВЦЭМ!$D$10+'СЕТ СН'!$G$5-'СЕТ СН'!$G$20</f>
        <v>2835.6657380199999</v>
      </c>
      <c r="J54" s="36">
        <f>SUMIFS(СВЦЭМ!$C$33:$C$776,СВЦЭМ!$A$33:$A$776,$A54,СВЦЭМ!$B$33:$B$776,J$47)+'СЕТ СН'!$G$12+СВЦЭМ!$D$10+'СЕТ СН'!$G$5-'СЕТ СН'!$G$20</f>
        <v>2804.3432137499999</v>
      </c>
      <c r="K54" s="36">
        <f>SUMIFS(СВЦЭМ!$C$33:$C$776,СВЦЭМ!$A$33:$A$776,$A54,СВЦЭМ!$B$33:$B$776,K$47)+'СЕТ СН'!$G$12+СВЦЭМ!$D$10+'СЕТ СН'!$G$5-'СЕТ СН'!$G$20</f>
        <v>2762.1419764900002</v>
      </c>
      <c r="L54" s="36">
        <f>SUMIFS(СВЦЭМ!$C$33:$C$776,СВЦЭМ!$A$33:$A$776,$A54,СВЦЭМ!$B$33:$B$776,L$47)+'СЕТ СН'!$G$12+СВЦЭМ!$D$10+'СЕТ СН'!$G$5-'СЕТ СН'!$G$20</f>
        <v>2745.61637905</v>
      </c>
      <c r="M54" s="36">
        <f>SUMIFS(СВЦЭМ!$C$33:$C$776,СВЦЭМ!$A$33:$A$776,$A54,СВЦЭМ!$B$33:$B$776,M$47)+'СЕТ СН'!$G$12+СВЦЭМ!$D$10+'СЕТ СН'!$G$5-'СЕТ СН'!$G$20</f>
        <v>2707.6756798900001</v>
      </c>
      <c r="N54" s="36">
        <f>SUMIFS(СВЦЭМ!$C$33:$C$776,СВЦЭМ!$A$33:$A$776,$A54,СВЦЭМ!$B$33:$B$776,N$47)+'СЕТ СН'!$G$12+СВЦЭМ!$D$10+'СЕТ СН'!$G$5-'СЕТ СН'!$G$20</f>
        <v>2674.1994003899999</v>
      </c>
      <c r="O54" s="36">
        <f>SUMIFS(СВЦЭМ!$C$33:$C$776,СВЦЭМ!$A$33:$A$776,$A54,СВЦЭМ!$B$33:$B$776,O$47)+'СЕТ СН'!$G$12+СВЦЭМ!$D$10+'СЕТ СН'!$G$5-'СЕТ СН'!$G$20</f>
        <v>2667.8028295100003</v>
      </c>
      <c r="P54" s="36">
        <f>SUMIFS(СВЦЭМ!$C$33:$C$776,СВЦЭМ!$A$33:$A$776,$A54,СВЦЭМ!$B$33:$B$776,P$47)+'СЕТ СН'!$G$12+СВЦЭМ!$D$10+'СЕТ СН'!$G$5-'СЕТ СН'!$G$20</f>
        <v>2662.41427733</v>
      </c>
      <c r="Q54" s="36">
        <f>SUMIFS(СВЦЭМ!$C$33:$C$776,СВЦЭМ!$A$33:$A$776,$A54,СВЦЭМ!$B$33:$B$776,Q$47)+'СЕТ СН'!$G$12+СВЦЭМ!$D$10+'СЕТ СН'!$G$5-'СЕТ СН'!$G$20</f>
        <v>2660.2512618999999</v>
      </c>
      <c r="R54" s="36">
        <f>SUMIFS(СВЦЭМ!$C$33:$C$776,СВЦЭМ!$A$33:$A$776,$A54,СВЦЭМ!$B$33:$B$776,R$47)+'СЕТ СН'!$G$12+СВЦЭМ!$D$10+'СЕТ СН'!$G$5-'СЕТ СН'!$G$20</f>
        <v>2659.9826851299999</v>
      </c>
      <c r="S54" s="36">
        <f>SUMIFS(СВЦЭМ!$C$33:$C$776,СВЦЭМ!$A$33:$A$776,$A54,СВЦЭМ!$B$33:$B$776,S$47)+'СЕТ СН'!$G$12+СВЦЭМ!$D$10+'СЕТ СН'!$G$5-'СЕТ СН'!$G$20</f>
        <v>2663.8036032999998</v>
      </c>
      <c r="T54" s="36">
        <f>SUMIFS(СВЦЭМ!$C$33:$C$776,СВЦЭМ!$A$33:$A$776,$A54,СВЦЭМ!$B$33:$B$776,T$47)+'СЕТ СН'!$G$12+СВЦЭМ!$D$10+'СЕТ СН'!$G$5-'СЕТ СН'!$G$20</f>
        <v>2671.00415376</v>
      </c>
      <c r="U54" s="36">
        <f>SUMIFS(СВЦЭМ!$C$33:$C$776,СВЦЭМ!$A$33:$A$776,$A54,СВЦЭМ!$B$33:$B$776,U$47)+'СЕТ СН'!$G$12+СВЦЭМ!$D$10+'СЕТ СН'!$G$5-'СЕТ СН'!$G$20</f>
        <v>2676.4533594</v>
      </c>
      <c r="V54" s="36">
        <f>SUMIFS(СВЦЭМ!$C$33:$C$776,СВЦЭМ!$A$33:$A$776,$A54,СВЦЭМ!$B$33:$B$776,V$47)+'СЕТ СН'!$G$12+СВЦЭМ!$D$10+'СЕТ СН'!$G$5-'СЕТ СН'!$G$20</f>
        <v>2678.9041017700001</v>
      </c>
      <c r="W54" s="36">
        <f>SUMIFS(СВЦЭМ!$C$33:$C$776,СВЦЭМ!$A$33:$A$776,$A54,СВЦЭМ!$B$33:$B$776,W$47)+'СЕТ СН'!$G$12+СВЦЭМ!$D$10+'СЕТ СН'!$G$5-'СЕТ СН'!$G$20</f>
        <v>2680.6189541799999</v>
      </c>
      <c r="X54" s="36">
        <f>SUMIFS(СВЦЭМ!$C$33:$C$776,СВЦЭМ!$A$33:$A$776,$A54,СВЦЭМ!$B$33:$B$776,X$47)+'СЕТ СН'!$G$12+СВЦЭМ!$D$10+'СЕТ СН'!$G$5-'СЕТ СН'!$G$20</f>
        <v>2668.1363358399999</v>
      </c>
      <c r="Y54" s="36">
        <f>SUMIFS(СВЦЭМ!$C$33:$C$776,СВЦЭМ!$A$33:$A$776,$A54,СВЦЭМ!$B$33:$B$776,Y$47)+'СЕТ СН'!$G$12+СВЦЭМ!$D$10+'СЕТ СН'!$G$5-'СЕТ СН'!$G$20</f>
        <v>2759.3919527100002</v>
      </c>
    </row>
    <row r="55" spans="1:25" ht="15.75" x14ac:dyDescent="0.2">
      <c r="A55" s="35">
        <f t="shared" si="1"/>
        <v>44082</v>
      </c>
      <c r="B55" s="36">
        <f>SUMIFS(СВЦЭМ!$C$33:$C$776,СВЦЭМ!$A$33:$A$776,$A55,СВЦЭМ!$B$33:$B$776,B$47)+'СЕТ СН'!$G$12+СВЦЭМ!$D$10+'СЕТ СН'!$G$5-'СЕТ СН'!$G$20</f>
        <v>2795.44136054</v>
      </c>
      <c r="C55" s="36">
        <f>SUMIFS(СВЦЭМ!$C$33:$C$776,СВЦЭМ!$A$33:$A$776,$A55,СВЦЭМ!$B$33:$B$776,C$47)+'СЕТ СН'!$G$12+СВЦЭМ!$D$10+'СЕТ СН'!$G$5-'СЕТ СН'!$G$20</f>
        <v>2840.8430312600003</v>
      </c>
      <c r="D55" s="36">
        <f>SUMIFS(СВЦЭМ!$C$33:$C$776,СВЦЭМ!$A$33:$A$776,$A55,СВЦЭМ!$B$33:$B$776,D$47)+'СЕТ СН'!$G$12+СВЦЭМ!$D$10+'СЕТ СН'!$G$5-'СЕТ СН'!$G$20</f>
        <v>2896.9661771700003</v>
      </c>
      <c r="E55" s="36">
        <f>SUMIFS(СВЦЭМ!$C$33:$C$776,СВЦЭМ!$A$33:$A$776,$A55,СВЦЭМ!$B$33:$B$776,E$47)+'СЕТ СН'!$G$12+СВЦЭМ!$D$10+'СЕТ СН'!$G$5-'СЕТ СН'!$G$20</f>
        <v>2921.32249176</v>
      </c>
      <c r="F55" s="36">
        <f>SUMIFS(СВЦЭМ!$C$33:$C$776,СВЦЭМ!$A$33:$A$776,$A55,СВЦЭМ!$B$33:$B$776,F$47)+'СЕТ СН'!$G$12+СВЦЭМ!$D$10+'СЕТ СН'!$G$5-'СЕТ СН'!$G$20</f>
        <v>2891.2083646000001</v>
      </c>
      <c r="G55" s="36">
        <f>SUMIFS(СВЦЭМ!$C$33:$C$776,СВЦЭМ!$A$33:$A$776,$A55,СВЦЭМ!$B$33:$B$776,G$47)+'СЕТ СН'!$G$12+СВЦЭМ!$D$10+'СЕТ СН'!$G$5-'СЕТ СН'!$G$20</f>
        <v>2852.1812005900001</v>
      </c>
      <c r="H55" s="36">
        <f>SUMIFS(СВЦЭМ!$C$33:$C$776,СВЦЭМ!$A$33:$A$776,$A55,СВЦЭМ!$B$33:$B$776,H$47)+'СЕТ СН'!$G$12+СВЦЭМ!$D$10+'СЕТ СН'!$G$5-'СЕТ СН'!$G$20</f>
        <v>2802.1170336099999</v>
      </c>
      <c r="I55" s="36">
        <f>SUMIFS(СВЦЭМ!$C$33:$C$776,СВЦЭМ!$A$33:$A$776,$A55,СВЦЭМ!$B$33:$B$776,I$47)+'СЕТ СН'!$G$12+СВЦЭМ!$D$10+'СЕТ СН'!$G$5-'СЕТ СН'!$G$20</f>
        <v>2770.7657701400003</v>
      </c>
      <c r="J55" s="36">
        <f>SUMIFS(СВЦЭМ!$C$33:$C$776,СВЦЭМ!$A$33:$A$776,$A55,СВЦЭМ!$B$33:$B$776,J$47)+'СЕТ СН'!$G$12+СВЦЭМ!$D$10+'СЕТ СН'!$G$5-'СЕТ СН'!$G$20</f>
        <v>2717.66132638</v>
      </c>
      <c r="K55" s="36">
        <f>SUMIFS(СВЦЭМ!$C$33:$C$776,СВЦЭМ!$A$33:$A$776,$A55,СВЦЭМ!$B$33:$B$776,K$47)+'СЕТ СН'!$G$12+СВЦЭМ!$D$10+'СЕТ СН'!$G$5-'СЕТ СН'!$G$20</f>
        <v>2716.25633522</v>
      </c>
      <c r="L55" s="36">
        <f>SUMIFS(СВЦЭМ!$C$33:$C$776,СВЦЭМ!$A$33:$A$776,$A55,СВЦЭМ!$B$33:$B$776,L$47)+'СЕТ СН'!$G$12+СВЦЭМ!$D$10+'СЕТ СН'!$G$5-'СЕТ СН'!$G$20</f>
        <v>2673.5778409100003</v>
      </c>
      <c r="M55" s="36">
        <f>SUMIFS(СВЦЭМ!$C$33:$C$776,СВЦЭМ!$A$33:$A$776,$A55,СВЦЭМ!$B$33:$B$776,M$47)+'СЕТ СН'!$G$12+СВЦЭМ!$D$10+'СЕТ СН'!$G$5-'СЕТ СН'!$G$20</f>
        <v>2660.4752288300001</v>
      </c>
      <c r="N55" s="36">
        <f>SUMIFS(СВЦЭМ!$C$33:$C$776,СВЦЭМ!$A$33:$A$776,$A55,СВЦЭМ!$B$33:$B$776,N$47)+'СЕТ СН'!$G$12+СВЦЭМ!$D$10+'СЕТ СН'!$G$5-'СЕТ СН'!$G$20</f>
        <v>2591.3979836899998</v>
      </c>
      <c r="O55" s="36">
        <f>SUMIFS(СВЦЭМ!$C$33:$C$776,СВЦЭМ!$A$33:$A$776,$A55,СВЦЭМ!$B$33:$B$776,O$47)+'СЕТ СН'!$G$12+СВЦЭМ!$D$10+'СЕТ СН'!$G$5-'СЕТ СН'!$G$20</f>
        <v>2577.3719362100001</v>
      </c>
      <c r="P55" s="36">
        <f>SUMIFS(СВЦЭМ!$C$33:$C$776,СВЦЭМ!$A$33:$A$776,$A55,СВЦЭМ!$B$33:$B$776,P$47)+'СЕТ СН'!$G$12+СВЦЭМ!$D$10+'СЕТ СН'!$G$5-'СЕТ СН'!$G$20</f>
        <v>2580.1387929900002</v>
      </c>
      <c r="Q55" s="36">
        <f>SUMIFS(СВЦЭМ!$C$33:$C$776,СВЦЭМ!$A$33:$A$776,$A55,СВЦЭМ!$B$33:$B$776,Q$47)+'СЕТ СН'!$G$12+СВЦЭМ!$D$10+'СЕТ СН'!$G$5-'СЕТ СН'!$G$20</f>
        <v>2586.3978278300001</v>
      </c>
      <c r="R55" s="36">
        <f>SUMIFS(СВЦЭМ!$C$33:$C$776,СВЦЭМ!$A$33:$A$776,$A55,СВЦЭМ!$B$33:$B$776,R$47)+'СЕТ СН'!$G$12+СВЦЭМ!$D$10+'СЕТ СН'!$G$5-'СЕТ СН'!$G$20</f>
        <v>2571.4871990700003</v>
      </c>
      <c r="S55" s="36">
        <f>SUMIFS(СВЦЭМ!$C$33:$C$776,СВЦЭМ!$A$33:$A$776,$A55,СВЦЭМ!$B$33:$B$776,S$47)+'СЕТ СН'!$G$12+СВЦЭМ!$D$10+'СЕТ СН'!$G$5-'СЕТ СН'!$G$20</f>
        <v>2586.0971849799998</v>
      </c>
      <c r="T55" s="36">
        <f>SUMIFS(СВЦЭМ!$C$33:$C$776,СВЦЭМ!$A$33:$A$776,$A55,СВЦЭМ!$B$33:$B$776,T$47)+'СЕТ СН'!$G$12+СВЦЭМ!$D$10+'СЕТ СН'!$G$5-'СЕТ СН'!$G$20</f>
        <v>2596.64935087</v>
      </c>
      <c r="U55" s="36">
        <f>SUMIFS(СВЦЭМ!$C$33:$C$776,СВЦЭМ!$A$33:$A$776,$A55,СВЦЭМ!$B$33:$B$776,U$47)+'СЕТ СН'!$G$12+СВЦЭМ!$D$10+'СЕТ СН'!$G$5-'СЕТ СН'!$G$20</f>
        <v>2609.3820041600002</v>
      </c>
      <c r="V55" s="36">
        <f>SUMIFS(СВЦЭМ!$C$33:$C$776,СВЦЭМ!$A$33:$A$776,$A55,СВЦЭМ!$B$33:$B$776,V$47)+'СЕТ СН'!$G$12+СВЦЭМ!$D$10+'СЕТ СН'!$G$5-'СЕТ СН'!$G$20</f>
        <v>2624.1667927500002</v>
      </c>
      <c r="W55" s="36">
        <f>SUMIFS(СВЦЭМ!$C$33:$C$776,СВЦЭМ!$A$33:$A$776,$A55,СВЦЭМ!$B$33:$B$776,W$47)+'СЕТ СН'!$G$12+СВЦЭМ!$D$10+'СЕТ СН'!$G$5-'СЕТ СН'!$G$20</f>
        <v>2619.0382104099999</v>
      </c>
      <c r="X55" s="36">
        <f>SUMIFS(СВЦЭМ!$C$33:$C$776,СВЦЭМ!$A$33:$A$776,$A55,СВЦЭМ!$B$33:$B$776,X$47)+'СЕТ СН'!$G$12+СВЦЭМ!$D$10+'СЕТ СН'!$G$5-'СЕТ СН'!$G$20</f>
        <v>2621.86416285</v>
      </c>
      <c r="Y55" s="36">
        <f>SUMIFS(СВЦЭМ!$C$33:$C$776,СВЦЭМ!$A$33:$A$776,$A55,СВЦЭМ!$B$33:$B$776,Y$47)+'СЕТ СН'!$G$12+СВЦЭМ!$D$10+'СЕТ СН'!$G$5-'СЕТ СН'!$G$20</f>
        <v>2716.9106238899999</v>
      </c>
    </row>
    <row r="56" spans="1:25" ht="15.75" x14ac:dyDescent="0.2">
      <c r="A56" s="35">
        <f t="shared" si="1"/>
        <v>44083</v>
      </c>
      <c r="B56" s="36">
        <f>SUMIFS(СВЦЭМ!$C$33:$C$776,СВЦЭМ!$A$33:$A$776,$A56,СВЦЭМ!$B$33:$B$776,B$47)+'СЕТ СН'!$G$12+СВЦЭМ!$D$10+'СЕТ СН'!$G$5-'СЕТ СН'!$G$20</f>
        <v>2800.4929638499998</v>
      </c>
      <c r="C56" s="36">
        <f>SUMIFS(СВЦЭМ!$C$33:$C$776,СВЦЭМ!$A$33:$A$776,$A56,СВЦЭМ!$B$33:$B$776,C$47)+'СЕТ СН'!$G$12+СВЦЭМ!$D$10+'СЕТ СН'!$G$5-'СЕТ СН'!$G$20</f>
        <v>2829.6080625599998</v>
      </c>
      <c r="D56" s="36">
        <f>SUMIFS(СВЦЭМ!$C$33:$C$776,СВЦЭМ!$A$33:$A$776,$A56,СВЦЭМ!$B$33:$B$776,D$47)+'СЕТ СН'!$G$12+СВЦЭМ!$D$10+'СЕТ СН'!$G$5-'СЕТ СН'!$G$20</f>
        <v>2864.2346932</v>
      </c>
      <c r="E56" s="36">
        <f>SUMIFS(СВЦЭМ!$C$33:$C$776,СВЦЭМ!$A$33:$A$776,$A56,СВЦЭМ!$B$33:$B$776,E$47)+'СЕТ СН'!$G$12+СВЦЭМ!$D$10+'СЕТ СН'!$G$5-'СЕТ СН'!$G$20</f>
        <v>2882.9330354000003</v>
      </c>
      <c r="F56" s="36">
        <f>SUMIFS(СВЦЭМ!$C$33:$C$776,СВЦЭМ!$A$33:$A$776,$A56,СВЦЭМ!$B$33:$B$776,F$47)+'СЕТ СН'!$G$12+СВЦЭМ!$D$10+'СЕТ СН'!$G$5-'СЕТ СН'!$G$20</f>
        <v>2860.9810872799999</v>
      </c>
      <c r="G56" s="36">
        <f>SUMIFS(СВЦЭМ!$C$33:$C$776,СВЦЭМ!$A$33:$A$776,$A56,СВЦЭМ!$B$33:$B$776,G$47)+'СЕТ СН'!$G$12+СВЦЭМ!$D$10+'СЕТ СН'!$G$5-'СЕТ СН'!$G$20</f>
        <v>2846.00974997</v>
      </c>
      <c r="H56" s="36">
        <f>SUMIFS(СВЦЭМ!$C$33:$C$776,СВЦЭМ!$A$33:$A$776,$A56,СВЦЭМ!$B$33:$B$776,H$47)+'СЕТ СН'!$G$12+СВЦЭМ!$D$10+'СЕТ СН'!$G$5-'СЕТ СН'!$G$20</f>
        <v>2820.9655208499998</v>
      </c>
      <c r="I56" s="36">
        <f>SUMIFS(СВЦЭМ!$C$33:$C$776,СВЦЭМ!$A$33:$A$776,$A56,СВЦЭМ!$B$33:$B$776,I$47)+'СЕТ СН'!$G$12+СВЦЭМ!$D$10+'СЕТ СН'!$G$5-'СЕТ СН'!$G$20</f>
        <v>2812.30467649</v>
      </c>
      <c r="J56" s="36">
        <f>SUMIFS(СВЦЭМ!$C$33:$C$776,СВЦЭМ!$A$33:$A$776,$A56,СВЦЭМ!$B$33:$B$776,J$47)+'СЕТ СН'!$G$12+СВЦЭМ!$D$10+'СЕТ СН'!$G$5-'СЕТ СН'!$G$20</f>
        <v>2763.7471208799998</v>
      </c>
      <c r="K56" s="36">
        <f>SUMIFS(СВЦЭМ!$C$33:$C$776,СВЦЭМ!$A$33:$A$776,$A56,СВЦЭМ!$B$33:$B$776,K$47)+'СЕТ СН'!$G$12+СВЦЭМ!$D$10+'СЕТ СН'!$G$5-'СЕТ СН'!$G$20</f>
        <v>2751.5140360400001</v>
      </c>
      <c r="L56" s="36">
        <f>SUMIFS(СВЦЭМ!$C$33:$C$776,СВЦЭМ!$A$33:$A$776,$A56,СВЦЭМ!$B$33:$B$776,L$47)+'СЕТ СН'!$G$12+СВЦЭМ!$D$10+'СЕТ СН'!$G$5-'СЕТ СН'!$G$20</f>
        <v>2732.9015896700002</v>
      </c>
      <c r="M56" s="36">
        <f>SUMIFS(СВЦЭМ!$C$33:$C$776,СВЦЭМ!$A$33:$A$776,$A56,СВЦЭМ!$B$33:$B$776,M$47)+'СЕТ СН'!$G$12+СВЦЭМ!$D$10+'СЕТ СН'!$G$5-'СЕТ СН'!$G$20</f>
        <v>2668.1114750800002</v>
      </c>
      <c r="N56" s="36">
        <f>SUMIFS(СВЦЭМ!$C$33:$C$776,СВЦЭМ!$A$33:$A$776,$A56,СВЦЭМ!$B$33:$B$776,N$47)+'СЕТ СН'!$G$12+СВЦЭМ!$D$10+'СЕТ СН'!$G$5-'СЕТ СН'!$G$20</f>
        <v>2609.5982478999999</v>
      </c>
      <c r="O56" s="36">
        <f>SUMIFS(СВЦЭМ!$C$33:$C$776,СВЦЭМ!$A$33:$A$776,$A56,СВЦЭМ!$B$33:$B$776,O$47)+'СЕТ СН'!$G$12+СВЦЭМ!$D$10+'СЕТ СН'!$G$5-'СЕТ СН'!$G$20</f>
        <v>2607.7653895399999</v>
      </c>
      <c r="P56" s="36">
        <f>SUMIFS(СВЦЭМ!$C$33:$C$776,СВЦЭМ!$A$33:$A$776,$A56,СВЦЭМ!$B$33:$B$776,P$47)+'СЕТ СН'!$G$12+СВЦЭМ!$D$10+'СЕТ СН'!$G$5-'СЕТ СН'!$G$20</f>
        <v>2608.46750251</v>
      </c>
      <c r="Q56" s="36">
        <f>SUMIFS(СВЦЭМ!$C$33:$C$776,СВЦЭМ!$A$33:$A$776,$A56,СВЦЭМ!$B$33:$B$776,Q$47)+'СЕТ СН'!$G$12+СВЦЭМ!$D$10+'СЕТ СН'!$G$5-'СЕТ СН'!$G$20</f>
        <v>2613.7442252999999</v>
      </c>
      <c r="R56" s="36">
        <f>SUMIFS(СВЦЭМ!$C$33:$C$776,СВЦЭМ!$A$33:$A$776,$A56,СВЦЭМ!$B$33:$B$776,R$47)+'СЕТ СН'!$G$12+СВЦЭМ!$D$10+'СЕТ СН'!$G$5-'СЕТ СН'!$G$20</f>
        <v>2604.2853551899998</v>
      </c>
      <c r="S56" s="36">
        <f>SUMIFS(СВЦЭМ!$C$33:$C$776,СВЦЭМ!$A$33:$A$776,$A56,СВЦЭМ!$B$33:$B$776,S$47)+'СЕТ СН'!$G$12+СВЦЭМ!$D$10+'СЕТ СН'!$G$5-'СЕТ СН'!$G$20</f>
        <v>2601.7389926800001</v>
      </c>
      <c r="T56" s="36">
        <f>SUMIFS(СВЦЭМ!$C$33:$C$776,СВЦЭМ!$A$33:$A$776,$A56,СВЦЭМ!$B$33:$B$776,T$47)+'СЕТ СН'!$G$12+СВЦЭМ!$D$10+'СЕТ СН'!$G$5-'СЕТ СН'!$G$20</f>
        <v>2613.47544075</v>
      </c>
      <c r="U56" s="36">
        <f>SUMIFS(СВЦЭМ!$C$33:$C$776,СВЦЭМ!$A$33:$A$776,$A56,СВЦЭМ!$B$33:$B$776,U$47)+'СЕТ СН'!$G$12+СВЦЭМ!$D$10+'СЕТ СН'!$G$5-'СЕТ СН'!$G$20</f>
        <v>2626.7215124499999</v>
      </c>
      <c r="V56" s="36">
        <f>SUMIFS(СВЦЭМ!$C$33:$C$776,СВЦЭМ!$A$33:$A$776,$A56,СВЦЭМ!$B$33:$B$776,V$47)+'СЕТ СН'!$G$12+СВЦЭМ!$D$10+'СЕТ СН'!$G$5-'СЕТ СН'!$G$20</f>
        <v>2624.0759031699999</v>
      </c>
      <c r="W56" s="36">
        <f>SUMIFS(СВЦЭМ!$C$33:$C$776,СВЦЭМ!$A$33:$A$776,$A56,СВЦЭМ!$B$33:$B$776,W$47)+'СЕТ СН'!$G$12+СВЦЭМ!$D$10+'СЕТ СН'!$G$5-'СЕТ СН'!$G$20</f>
        <v>2620.0031716600001</v>
      </c>
      <c r="X56" s="36">
        <f>SUMIFS(СВЦЭМ!$C$33:$C$776,СВЦЭМ!$A$33:$A$776,$A56,СВЦЭМ!$B$33:$B$776,X$47)+'СЕТ СН'!$G$12+СВЦЭМ!$D$10+'СЕТ СН'!$G$5-'СЕТ СН'!$G$20</f>
        <v>2639.4676610900001</v>
      </c>
      <c r="Y56" s="36">
        <f>SUMIFS(СВЦЭМ!$C$33:$C$776,СВЦЭМ!$A$33:$A$776,$A56,СВЦЭМ!$B$33:$B$776,Y$47)+'СЕТ СН'!$G$12+СВЦЭМ!$D$10+'СЕТ СН'!$G$5-'СЕТ СН'!$G$20</f>
        <v>2741.7548650200001</v>
      </c>
    </row>
    <row r="57" spans="1:25" ht="15.75" x14ac:dyDescent="0.2">
      <c r="A57" s="35">
        <f t="shared" si="1"/>
        <v>44084</v>
      </c>
      <c r="B57" s="36">
        <f>SUMIFS(СВЦЭМ!$C$33:$C$776,СВЦЭМ!$A$33:$A$776,$A57,СВЦЭМ!$B$33:$B$776,B$47)+'СЕТ СН'!$G$12+СВЦЭМ!$D$10+'СЕТ СН'!$G$5-'СЕТ СН'!$G$20</f>
        <v>2761.4779430500002</v>
      </c>
      <c r="C57" s="36">
        <f>SUMIFS(СВЦЭМ!$C$33:$C$776,СВЦЭМ!$A$33:$A$776,$A57,СВЦЭМ!$B$33:$B$776,C$47)+'СЕТ СН'!$G$12+СВЦЭМ!$D$10+'СЕТ СН'!$G$5-'СЕТ СН'!$G$20</f>
        <v>2802.6595537799999</v>
      </c>
      <c r="D57" s="36">
        <f>SUMIFS(СВЦЭМ!$C$33:$C$776,СВЦЭМ!$A$33:$A$776,$A57,СВЦЭМ!$B$33:$B$776,D$47)+'СЕТ СН'!$G$12+СВЦЭМ!$D$10+'СЕТ СН'!$G$5-'СЕТ СН'!$G$20</f>
        <v>2824.1647588200003</v>
      </c>
      <c r="E57" s="36">
        <f>SUMIFS(СВЦЭМ!$C$33:$C$776,СВЦЭМ!$A$33:$A$776,$A57,СВЦЭМ!$B$33:$B$776,E$47)+'СЕТ СН'!$G$12+СВЦЭМ!$D$10+'СЕТ СН'!$G$5-'СЕТ СН'!$G$20</f>
        <v>2841.5305158299998</v>
      </c>
      <c r="F57" s="36">
        <f>SUMIFS(СВЦЭМ!$C$33:$C$776,СВЦЭМ!$A$33:$A$776,$A57,СВЦЭМ!$B$33:$B$776,F$47)+'СЕТ СН'!$G$12+СВЦЭМ!$D$10+'СЕТ СН'!$G$5-'СЕТ СН'!$G$20</f>
        <v>2845.8081029800001</v>
      </c>
      <c r="G57" s="36">
        <f>SUMIFS(СВЦЭМ!$C$33:$C$776,СВЦЭМ!$A$33:$A$776,$A57,СВЦЭМ!$B$33:$B$776,G$47)+'СЕТ СН'!$G$12+СВЦЭМ!$D$10+'СЕТ СН'!$G$5-'СЕТ СН'!$G$20</f>
        <v>2823.2798339000001</v>
      </c>
      <c r="H57" s="36">
        <f>SUMIFS(СВЦЭМ!$C$33:$C$776,СВЦЭМ!$A$33:$A$776,$A57,СВЦЭМ!$B$33:$B$776,H$47)+'СЕТ СН'!$G$12+СВЦЭМ!$D$10+'СЕТ СН'!$G$5-'СЕТ СН'!$G$20</f>
        <v>2776.4283105499999</v>
      </c>
      <c r="I57" s="36">
        <f>SUMIFS(СВЦЭМ!$C$33:$C$776,СВЦЭМ!$A$33:$A$776,$A57,СВЦЭМ!$B$33:$B$776,I$47)+'СЕТ СН'!$G$12+СВЦЭМ!$D$10+'СЕТ СН'!$G$5-'СЕТ СН'!$G$20</f>
        <v>2728.76497462</v>
      </c>
      <c r="J57" s="36">
        <f>SUMIFS(СВЦЭМ!$C$33:$C$776,СВЦЭМ!$A$33:$A$776,$A57,СВЦЭМ!$B$33:$B$776,J$47)+'СЕТ СН'!$G$12+СВЦЭМ!$D$10+'СЕТ СН'!$G$5-'СЕТ СН'!$G$20</f>
        <v>2700.7645198700002</v>
      </c>
      <c r="K57" s="36">
        <f>SUMIFS(СВЦЭМ!$C$33:$C$776,СВЦЭМ!$A$33:$A$776,$A57,СВЦЭМ!$B$33:$B$776,K$47)+'СЕТ СН'!$G$12+СВЦЭМ!$D$10+'СЕТ СН'!$G$5-'СЕТ СН'!$G$20</f>
        <v>2714.0127160400002</v>
      </c>
      <c r="L57" s="36">
        <f>SUMIFS(СВЦЭМ!$C$33:$C$776,СВЦЭМ!$A$33:$A$776,$A57,СВЦЭМ!$B$33:$B$776,L$47)+'СЕТ СН'!$G$12+СВЦЭМ!$D$10+'СЕТ СН'!$G$5-'СЕТ СН'!$G$20</f>
        <v>2713.51165941</v>
      </c>
      <c r="M57" s="36">
        <f>SUMIFS(СВЦЭМ!$C$33:$C$776,СВЦЭМ!$A$33:$A$776,$A57,СВЦЭМ!$B$33:$B$776,M$47)+'СЕТ СН'!$G$12+СВЦЭМ!$D$10+'СЕТ СН'!$G$5-'СЕТ СН'!$G$20</f>
        <v>2673.2387033300001</v>
      </c>
      <c r="N57" s="36">
        <f>SUMIFS(СВЦЭМ!$C$33:$C$776,СВЦЭМ!$A$33:$A$776,$A57,СВЦЭМ!$B$33:$B$776,N$47)+'СЕТ СН'!$G$12+СВЦЭМ!$D$10+'СЕТ СН'!$G$5-'СЕТ СН'!$G$20</f>
        <v>2592.6712844000003</v>
      </c>
      <c r="O57" s="36">
        <f>SUMIFS(СВЦЭМ!$C$33:$C$776,СВЦЭМ!$A$33:$A$776,$A57,СВЦЭМ!$B$33:$B$776,O$47)+'СЕТ СН'!$G$12+СВЦЭМ!$D$10+'СЕТ СН'!$G$5-'СЕТ СН'!$G$20</f>
        <v>2580.5499416800003</v>
      </c>
      <c r="P57" s="36">
        <f>SUMIFS(СВЦЭМ!$C$33:$C$776,СВЦЭМ!$A$33:$A$776,$A57,СВЦЭМ!$B$33:$B$776,P$47)+'СЕТ СН'!$G$12+СВЦЭМ!$D$10+'СЕТ СН'!$G$5-'СЕТ СН'!$G$20</f>
        <v>2581.80087787</v>
      </c>
      <c r="Q57" s="36">
        <f>SUMIFS(СВЦЭМ!$C$33:$C$776,СВЦЭМ!$A$33:$A$776,$A57,СВЦЭМ!$B$33:$B$776,Q$47)+'СЕТ СН'!$G$12+СВЦЭМ!$D$10+'СЕТ СН'!$G$5-'СЕТ СН'!$G$20</f>
        <v>2589.2479335600001</v>
      </c>
      <c r="R57" s="36">
        <f>SUMIFS(СВЦЭМ!$C$33:$C$776,СВЦЭМ!$A$33:$A$776,$A57,СВЦЭМ!$B$33:$B$776,R$47)+'СЕТ СН'!$G$12+СВЦЭМ!$D$10+'СЕТ СН'!$G$5-'СЕТ СН'!$G$20</f>
        <v>2582.8619022600001</v>
      </c>
      <c r="S57" s="36">
        <f>SUMIFS(СВЦЭМ!$C$33:$C$776,СВЦЭМ!$A$33:$A$776,$A57,СВЦЭМ!$B$33:$B$776,S$47)+'СЕТ СН'!$G$12+СВЦЭМ!$D$10+'СЕТ СН'!$G$5-'СЕТ СН'!$G$20</f>
        <v>2577.0116199399999</v>
      </c>
      <c r="T57" s="36">
        <f>SUMIFS(СВЦЭМ!$C$33:$C$776,СВЦЭМ!$A$33:$A$776,$A57,СВЦЭМ!$B$33:$B$776,T$47)+'СЕТ СН'!$G$12+СВЦЭМ!$D$10+'СЕТ СН'!$G$5-'СЕТ СН'!$G$20</f>
        <v>2581.9721882100002</v>
      </c>
      <c r="U57" s="36">
        <f>SUMIFS(СВЦЭМ!$C$33:$C$776,СВЦЭМ!$A$33:$A$776,$A57,СВЦЭМ!$B$33:$B$776,U$47)+'СЕТ СН'!$G$12+СВЦЭМ!$D$10+'СЕТ СН'!$G$5-'СЕТ СН'!$G$20</f>
        <v>2600.1616787900002</v>
      </c>
      <c r="V57" s="36">
        <f>SUMIFS(СВЦЭМ!$C$33:$C$776,СВЦЭМ!$A$33:$A$776,$A57,СВЦЭМ!$B$33:$B$776,V$47)+'СЕТ СН'!$G$12+СВЦЭМ!$D$10+'СЕТ СН'!$G$5-'СЕТ СН'!$G$20</f>
        <v>2614.4140760600003</v>
      </c>
      <c r="W57" s="36">
        <f>SUMIFS(СВЦЭМ!$C$33:$C$776,СВЦЭМ!$A$33:$A$776,$A57,СВЦЭМ!$B$33:$B$776,W$47)+'СЕТ СН'!$G$12+СВЦЭМ!$D$10+'СЕТ СН'!$G$5-'СЕТ СН'!$G$20</f>
        <v>2606.53032785</v>
      </c>
      <c r="X57" s="36">
        <f>SUMIFS(СВЦЭМ!$C$33:$C$776,СВЦЭМ!$A$33:$A$776,$A57,СВЦЭМ!$B$33:$B$776,X$47)+'СЕТ СН'!$G$12+СВЦЭМ!$D$10+'СЕТ СН'!$G$5-'СЕТ СН'!$G$20</f>
        <v>2620.63349152</v>
      </c>
      <c r="Y57" s="36">
        <f>SUMIFS(СВЦЭМ!$C$33:$C$776,СВЦЭМ!$A$33:$A$776,$A57,СВЦЭМ!$B$33:$B$776,Y$47)+'СЕТ СН'!$G$12+СВЦЭМ!$D$10+'СЕТ СН'!$G$5-'СЕТ СН'!$G$20</f>
        <v>2708.0914778599999</v>
      </c>
    </row>
    <row r="58" spans="1:25" ht="15.75" x14ac:dyDescent="0.2">
      <c r="A58" s="35">
        <f t="shared" si="1"/>
        <v>44085</v>
      </c>
      <c r="B58" s="36">
        <f>SUMIFS(СВЦЭМ!$C$33:$C$776,СВЦЭМ!$A$33:$A$776,$A58,СВЦЭМ!$B$33:$B$776,B$47)+'СЕТ СН'!$G$12+СВЦЭМ!$D$10+'СЕТ СН'!$G$5-'СЕТ СН'!$G$20</f>
        <v>2766.4571869800002</v>
      </c>
      <c r="C58" s="36">
        <f>SUMIFS(СВЦЭМ!$C$33:$C$776,СВЦЭМ!$A$33:$A$776,$A58,СВЦЭМ!$B$33:$B$776,C$47)+'СЕТ СН'!$G$12+СВЦЭМ!$D$10+'СЕТ СН'!$G$5-'СЕТ СН'!$G$20</f>
        <v>2782.15631553</v>
      </c>
      <c r="D58" s="36">
        <f>SUMIFS(СВЦЭМ!$C$33:$C$776,СВЦЭМ!$A$33:$A$776,$A58,СВЦЭМ!$B$33:$B$776,D$47)+'СЕТ СН'!$G$12+СВЦЭМ!$D$10+'СЕТ СН'!$G$5-'СЕТ СН'!$G$20</f>
        <v>2801.02680672</v>
      </c>
      <c r="E58" s="36">
        <f>SUMIFS(СВЦЭМ!$C$33:$C$776,СВЦЭМ!$A$33:$A$776,$A58,СВЦЭМ!$B$33:$B$776,E$47)+'СЕТ СН'!$G$12+СВЦЭМ!$D$10+'СЕТ СН'!$G$5-'СЕТ СН'!$G$20</f>
        <v>2818.56930268</v>
      </c>
      <c r="F58" s="36">
        <f>SUMIFS(СВЦЭМ!$C$33:$C$776,СВЦЭМ!$A$33:$A$776,$A58,СВЦЭМ!$B$33:$B$776,F$47)+'СЕТ СН'!$G$12+СВЦЭМ!$D$10+'СЕТ СН'!$G$5-'СЕТ СН'!$G$20</f>
        <v>2831.2718405599999</v>
      </c>
      <c r="G58" s="36">
        <f>SUMIFS(СВЦЭМ!$C$33:$C$776,СВЦЭМ!$A$33:$A$776,$A58,СВЦЭМ!$B$33:$B$776,G$47)+'СЕТ СН'!$G$12+СВЦЭМ!$D$10+'СЕТ СН'!$G$5-'СЕТ СН'!$G$20</f>
        <v>2814.29340555</v>
      </c>
      <c r="H58" s="36">
        <f>SUMIFS(СВЦЭМ!$C$33:$C$776,СВЦЭМ!$A$33:$A$776,$A58,СВЦЭМ!$B$33:$B$776,H$47)+'СЕТ СН'!$G$12+СВЦЭМ!$D$10+'СЕТ СН'!$G$5-'СЕТ СН'!$G$20</f>
        <v>2760.3730731200003</v>
      </c>
      <c r="I58" s="36">
        <f>SUMIFS(СВЦЭМ!$C$33:$C$776,СВЦЭМ!$A$33:$A$776,$A58,СВЦЭМ!$B$33:$B$776,I$47)+'СЕТ СН'!$G$12+СВЦЭМ!$D$10+'СЕТ СН'!$G$5-'СЕТ СН'!$G$20</f>
        <v>2704.7934383700003</v>
      </c>
      <c r="J58" s="36">
        <f>SUMIFS(СВЦЭМ!$C$33:$C$776,СВЦЭМ!$A$33:$A$776,$A58,СВЦЭМ!$B$33:$B$776,J$47)+'СЕТ СН'!$G$12+СВЦЭМ!$D$10+'СЕТ СН'!$G$5-'СЕТ СН'!$G$20</f>
        <v>2668.4027114800001</v>
      </c>
      <c r="K58" s="36">
        <f>SUMIFS(СВЦЭМ!$C$33:$C$776,СВЦЭМ!$A$33:$A$776,$A58,СВЦЭМ!$B$33:$B$776,K$47)+'СЕТ СН'!$G$12+СВЦЭМ!$D$10+'СЕТ СН'!$G$5-'СЕТ СН'!$G$20</f>
        <v>2652.28762908</v>
      </c>
      <c r="L58" s="36">
        <f>SUMIFS(СВЦЭМ!$C$33:$C$776,СВЦЭМ!$A$33:$A$776,$A58,СВЦЭМ!$B$33:$B$776,L$47)+'СЕТ СН'!$G$12+СВЦЭМ!$D$10+'СЕТ СН'!$G$5-'СЕТ СН'!$G$20</f>
        <v>2692.6229087299998</v>
      </c>
      <c r="M58" s="36">
        <f>SUMIFS(СВЦЭМ!$C$33:$C$776,СВЦЭМ!$A$33:$A$776,$A58,СВЦЭМ!$B$33:$B$776,M$47)+'СЕТ СН'!$G$12+СВЦЭМ!$D$10+'СЕТ СН'!$G$5-'СЕТ СН'!$G$20</f>
        <v>2651.8956818800002</v>
      </c>
      <c r="N58" s="36">
        <f>SUMIFS(СВЦЭМ!$C$33:$C$776,СВЦЭМ!$A$33:$A$776,$A58,СВЦЭМ!$B$33:$B$776,N$47)+'СЕТ СН'!$G$12+СВЦЭМ!$D$10+'СЕТ СН'!$G$5-'СЕТ СН'!$G$20</f>
        <v>2601.60942325</v>
      </c>
      <c r="O58" s="36">
        <f>SUMIFS(СВЦЭМ!$C$33:$C$776,СВЦЭМ!$A$33:$A$776,$A58,СВЦЭМ!$B$33:$B$776,O$47)+'СЕТ СН'!$G$12+СВЦЭМ!$D$10+'СЕТ СН'!$G$5-'СЕТ СН'!$G$20</f>
        <v>2584.2968217600001</v>
      </c>
      <c r="P58" s="36">
        <f>SUMIFS(СВЦЭМ!$C$33:$C$776,СВЦЭМ!$A$33:$A$776,$A58,СВЦЭМ!$B$33:$B$776,P$47)+'СЕТ СН'!$G$12+СВЦЭМ!$D$10+'СЕТ СН'!$G$5-'СЕТ СН'!$G$20</f>
        <v>2580.3743256299999</v>
      </c>
      <c r="Q58" s="36">
        <f>SUMIFS(СВЦЭМ!$C$33:$C$776,СВЦЭМ!$A$33:$A$776,$A58,СВЦЭМ!$B$33:$B$776,Q$47)+'СЕТ СН'!$G$12+СВЦЭМ!$D$10+'СЕТ СН'!$G$5-'СЕТ СН'!$G$20</f>
        <v>2576.7891841000001</v>
      </c>
      <c r="R58" s="36">
        <f>SUMIFS(СВЦЭМ!$C$33:$C$776,СВЦЭМ!$A$33:$A$776,$A58,СВЦЭМ!$B$33:$B$776,R$47)+'СЕТ СН'!$G$12+СВЦЭМ!$D$10+'СЕТ СН'!$G$5-'СЕТ СН'!$G$20</f>
        <v>2571.5098074699999</v>
      </c>
      <c r="S58" s="36">
        <f>SUMIFS(СВЦЭМ!$C$33:$C$776,СВЦЭМ!$A$33:$A$776,$A58,СВЦЭМ!$B$33:$B$776,S$47)+'СЕТ СН'!$G$12+СВЦЭМ!$D$10+'СЕТ СН'!$G$5-'СЕТ СН'!$G$20</f>
        <v>2573.8818335699998</v>
      </c>
      <c r="T58" s="36">
        <f>SUMIFS(СВЦЭМ!$C$33:$C$776,СВЦЭМ!$A$33:$A$776,$A58,СВЦЭМ!$B$33:$B$776,T$47)+'СЕТ СН'!$G$12+СВЦЭМ!$D$10+'СЕТ СН'!$G$5-'СЕТ СН'!$G$20</f>
        <v>2568.5481968200002</v>
      </c>
      <c r="U58" s="36">
        <f>SUMIFS(СВЦЭМ!$C$33:$C$776,СВЦЭМ!$A$33:$A$776,$A58,СВЦЭМ!$B$33:$B$776,U$47)+'СЕТ СН'!$G$12+СВЦЭМ!$D$10+'СЕТ СН'!$G$5-'СЕТ СН'!$G$20</f>
        <v>2573.7280515100001</v>
      </c>
      <c r="V58" s="36">
        <f>SUMIFS(СВЦЭМ!$C$33:$C$776,СВЦЭМ!$A$33:$A$776,$A58,СВЦЭМ!$B$33:$B$776,V$47)+'СЕТ СН'!$G$12+СВЦЭМ!$D$10+'СЕТ СН'!$G$5-'СЕТ СН'!$G$20</f>
        <v>2588.1501628599999</v>
      </c>
      <c r="W58" s="36">
        <f>SUMIFS(СВЦЭМ!$C$33:$C$776,СВЦЭМ!$A$33:$A$776,$A58,СВЦЭМ!$B$33:$B$776,W$47)+'СЕТ СН'!$G$12+СВЦЭМ!$D$10+'СЕТ СН'!$G$5-'СЕТ СН'!$G$20</f>
        <v>2582.4784994900001</v>
      </c>
      <c r="X58" s="36">
        <f>SUMIFS(СВЦЭМ!$C$33:$C$776,СВЦЭМ!$A$33:$A$776,$A58,СВЦЭМ!$B$33:$B$776,X$47)+'СЕТ СН'!$G$12+СВЦЭМ!$D$10+'СЕТ СН'!$G$5-'СЕТ СН'!$G$20</f>
        <v>2585.4310908699999</v>
      </c>
      <c r="Y58" s="36">
        <f>SUMIFS(СВЦЭМ!$C$33:$C$776,СВЦЭМ!$A$33:$A$776,$A58,СВЦЭМ!$B$33:$B$776,Y$47)+'СЕТ СН'!$G$12+СВЦЭМ!$D$10+'СЕТ СН'!$G$5-'СЕТ СН'!$G$20</f>
        <v>2629.4999713100001</v>
      </c>
    </row>
    <row r="59" spans="1:25" ht="15.75" x14ac:dyDescent="0.2">
      <c r="A59" s="35">
        <f t="shared" si="1"/>
        <v>44086</v>
      </c>
      <c r="B59" s="36">
        <f>SUMIFS(СВЦЭМ!$C$33:$C$776,СВЦЭМ!$A$33:$A$776,$A59,СВЦЭМ!$B$33:$B$776,B$47)+'СЕТ СН'!$G$12+СВЦЭМ!$D$10+'СЕТ СН'!$G$5-'СЕТ СН'!$G$20</f>
        <v>2739.55636344</v>
      </c>
      <c r="C59" s="36">
        <f>SUMIFS(СВЦЭМ!$C$33:$C$776,СВЦЭМ!$A$33:$A$776,$A59,СВЦЭМ!$B$33:$B$776,C$47)+'СЕТ СН'!$G$12+СВЦЭМ!$D$10+'СЕТ СН'!$G$5-'СЕТ СН'!$G$20</f>
        <v>2775.51436229</v>
      </c>
      <c r="D59" s="36">
        <f>SUMIFS(СВЦЭМ!$C$33:$C$776,СВЦЭМ!$A$33:$A$776,$A59,СВЦЭМ!$B$33:$B$776,D$47)+'СЕТ СН'!$G$12+СВЦЭМ!$D$10+'СЕТ СН'!$G$5-'СЕТ СН'!$G$20</f>
        <v>2794.03489898</v>
      </c>
      <c r="E59" s="36">
        <f>SUMIFS(СВЦЭМ!$C$33:$C$776,СВЦЭМ!$A$33:$A$776,$A59,СВЦЭМ!$B$33:$B$776,E$47)+'СЕТ СН'!$G$12+СВЦЭМ!$D$10+'СЕТ СН'!$G$5-'СЕТ СН'!$G$20</f>
        <v>2816.4027016600003</v>
      </c>
      <c r="F59" s="36">
        <f>SUMIFS(СВЦЭМ!$C$33:$C$776,СВЦЭМ!$A$33:$A$776,$A59,СВЦЭМ!$B$33:$B$776,F$47)+'СЕТ СН'!$G$12+СВЦЭМ!$D$10+'СЕТ СН'!$G$5-'СЕТ СН'!$G$20</f>
        <v>2830.7758033999999</v>
      </c>
      <c r="G59" s="36">
        <f>SUMIFS(СВЦЭМ!$C$33:$C$776,СВЦЭМ!$A$33:$A$776,$A59,СВЦЭМ!$B$33:$B$776,G$47)+'СЕТ СН'!$G$12+СВЦЭМ!$D$10+'СЕТ СН'!$G$5-'СЕТ СН'!$G$20</f>
        <v>2818.3118224300001</v>
      </c>
      <c r="H59" s="36">
        <f>SUMIFS(СВЦЭМ!$C$33:$C$776,СВЦЭМ!$A$33:$A$776,$A59,СВЦЭМ!$B$33:$B$776,H$47)+'СЕТ СН'!$G$12+СВЦЭМ!$D$10+'СЕТ СН'!$G$5-'СЕТ СН'!$G$20</f>
        <v>2782.3122368100003</v>
      </c>
      <c r="I59" s="36">
        <f>SUMIFS(СВЦЭМ!$C$33:$C$776,СВЦЭМ!$A$33:$A$776,$A59,СВЦЭМ!$B$33:$B$776,I$47)+'СЕТ СН'!$G$12+СВЦЭМ!$D$10+'СЕТ СН'!$G$5-'СЕТ СН'!$G$20</f>
        <v>2748.0092816800002</v>
      </c>
      <c r="J59" s="36">
        <f>SUMIFS(СВЦЭМ!$C$33:$C$776,СВЦЭМ!$A$33:$A$776,$A59,СВЦЭМ!$B$33:$B$776,J$47)+'СЕТ СН'!$G$12+СВЦЭМ!$D$10+'СЕТ СН'!$G$5-'СЕТ СН'!$G$20</f>
        <v>2699.1707398500002</v>
      </c>
      <c r="K59" s="36">
        <f>SUMIFS(СВЦЭМ!$C$33:$C$776,СВЦЭМ!$A$33:$A$776,$A59,СВЦЭМ!$B$33:$B$776,K$47)+'СЕТ СН'!$G$12+СВЦЭМ!$D$10+'СЕТ СН'!$G$5-'СЕТ СН'!$G$20</f>
        <v>2674.18685215</v>
      </c>
      <c r="L59" s="36">
        <f>SUMIFS(СВЦЭМ!$C$33:$C$776,СВЦЭМ!$A$33:$A$776,$A59,СВЦЭМ!$B$33:$B$776,L$47)+'СЕТ СН'!$G$12+СВЦЭМ!$D$10+'СЕТ СН'!$G$5-'СЕТ СН'!$G$20</f>
        <v>2652.1435553800002</v>
      </c>
      <c r="M59" s="36">
        <f>SUMIFS(СВЦЭМ!$C$33:$C$776,СВЦЭМ!$A$33:$A$776,$A59,СВЦЭМ!$B$33:$B$776,M$47)+'СЕТ СН'!$G$12+СВЦЭМ!$D$10+'СЕТ СН'!$G$5-'СЕТ СН'!$G$20</f>
        <v>2609.4351966100003</v>
      </c>
      <c r="N59" s="36">
        <f>SUMIFS(СВЦЭМ!$C$33:$C$776,СВЦЭМ!$A$33:$A$776,$A59,СВЦЭМ!$B$33:$B$776,N$47)+'СЕТ СН'!$G$12+СВЦЭМ!$D$10+'СЕТ СН'!$G$5-'СЕТ СН'!$G$20</f>
        <v>2582.5795028399998</v>
      </c>
      <c r="O59" s="36">
        <f>SUMIFS(СВЦЭМ!$C$33:$C$776,СВЦЭМ!$A$33:$A$776,$A59,СВЦЭМ!$B$33:$B$776,O$47)+'СЕТ СН'!$G$12+СВЦЭМ!$D$10+'СЕТ СН'!$G$5-'СЕТ СН'!$G$20</f>
        <v>2580.6116209000002</v>
      </c>
      <c r="P59" s="36">
        <f>SUMIFS(СВЦЭМ!$C$33:$C$776,СВЦЭМ!$A$33:$A$776,$A59,СВЦЭМ!$B$33:$B$776,P$47)+'СЕТ СН'!$G$12+СВЦЭМ!$D$10+'СЕТ СН'!$G$5-'СЕТ СН'!$G$20</f>
        <v>2571.5212544800002</v>
      </c>
      <c r="Q59" s="36">
        <f>SUMIFS(СВЦЭМ!$C$33:$C$776,СВЦЭМ!$A$33:$A$776,$A59,СВЦЭМ!$B$33:$B$776,Q$47)+'СЕТ СН'!$G$12+СВЦЭМ!$D$10+'СЕТ СН'!$G$5-'СЕТ СН'!$G$20</f>
        <v>2572.5242530400001</v>
      </c>
      <c r="R59" s="36">
        <f>SUMIFS(СВЦЭМ!$C$33:$C$776,СВЦЭМ!$A$33:$A$776,$A59,СВЦЭМ!$B$33:$B$776,R$47)+'СЕТ СН'!$G$12+СВЦЭМ!$D$10+'СЕТ СН'!$G$5-'СЕТ СН'!$G$20</f>
        <v>2562.8997144099999</v>
      </c>
      <c r="S59" s="36">
        <f>SUMIFS(СВЦЭМ!$C$33:$C$776,СВЦЭМ!$A$33:$A$776,$A59,СВЦЭМ!$B$33:$B$776,S$47)+'СЕТ СН'!$G$12+СВЦЭМ!$D$10+'СЕТ СН'!$G$5-'СЕТ СН'!$G$20</f>
        <v>2567.6446278000003</v>
      </c>
      <c r="T59" s="36">
        <f>SUMIFS(СВЦЭМ!$C$33:$C$776,СВЦЭМ!$A$33:$A$776,$A59,СВЦЭМ!$B$33:$B$776,T$47)+'СЕТ СН'!$G$12+СВЦЭМ!$D$10+'СЕТ СН'!$G$5-'СЕТ СН'!$G$20</f>
        <v>2573.2660259100003</v>
      </c>
      <c r="U59" s="36">
        <f>SUMIFS(СВЦЭМ!$C$33:$C$776,СВЦЭМ!$A$33:$A$776,$A59,СВЦЭМ!$B$33:$B$776,U$47)+'СЕТ СН'!$G$12+СВЦЭМ!$D$10+'СЕТ СН'!$G$5-'СЕТ СН'!$G$20</f>
        <v>2581.8274380500002</v>
      </c>
      <c r="V59" s="36">
        <f>SUMIFS(СВЦЭМ!$C$33:$C$776,СВЦЭМ!$A$33:$A$776,$A59,СВЦЭМ!$B$33:$B$776,V$47)+'СЕТ СН'!$G$12+СВЦЭМ!$D$10+'СЕТ СН'!$G$5-'СЕТ СН'!$G$20</f>
        <v>2598.4606869999998</v>
      </c>
      <c r="W59" s="36">
        <f>SUMIFS(СВЦЭМ!$C$33:$C$776,СВЦЭМ!$A$33:$A$776,$A59,СВЦЭМ!$B$33:$B$776,W$47)+'СЕТ СН'!$G$12+СВЦЭМ!$D$10+'СЕТ СН'!$G$5-'СЕТ СН'!$G$20</f>
        <v>2594.3295037400003</v>
      </c>
      <c r="X59" s="36">
        <f>SUMIFS(СВЦЭМ!$C$33:$C$776,СВЦЭМ!$A$33:$A$776,$A59,СВЦЭМ!$B$33:$B$776,X$47)+'СЕТ СН'!$G$12+СВЦЭМ!$D$10+'СЕТ СН'!$G$5-'СЕТ СН'!$G$20</f>
        <v>2545.0158442400002</v>
      </c>
      <c r="Y59" s="36">
        <f>SUMIFS(СВЦЭМ!$C$33:$C$776,СВЦЭМ!$A$33:$A$776,$A59,СВЦЭМ!$B$33:$B$776,Y$47)+'СЕТ СН'!$G$12+СВЦЭМ!$D$10+'СЕТ СН'!$G$5-'СЕТ СН'!$G$20</f>
        <v>2609.1478292700003</v>
      </c>
    </row>
    <row r="60" spans="1:25" ht="15.75" x14ac:dyDescent="0.2">
      <c r="A60" s="35">
        <f t="shared" si="1"/>
        <v>44087</v>
      </c>
      <c r="B60" s="36">
        <f>SUMIFS(СВЦЭМ!$C$33:$C$776,СВЦЭМ!$A$33:$A$776,$A60,СВЦЭМ!$B$33:$B$776,B$47)+'СЕТ СН'!$G$12+СВЦЭМ!$D$10+'СЕТ СН'!$G$5-'СЕТ СН'!$G$20</f>
        <v>2701.5061591200001</v>
      </c>
      <c r="C60" s="36">
        <f>SUMIFS(СВЦЭМ!$C$33:$C$776,СВЦЭМ!$A$33:$A$776,$A60,СВЦЭМ!$B$33:$B$776,C$47)+'СЕТ СН'!$G$12+СВЦЭМ!$D$10+'СЕТ СН'!$G$5-'СЕТ СН'!$G$20</f>
        <v>2722.0253283900001</v>
      </c>
      <c r="D60" s="36">
        <f>SUMIFS(СВЦЭМ!$C$33:$C$776,СВЦЭМ!$A$33:$A$776,$A60,СВЦЭМ!$B$33:$B$776,D$47)+'СЕТ СН'!$G$12+СВЦЭМ!$D$10+'СЕТ СН'!$G$5-'СЕТ СН'!$G$20</f>
        <v>2741.4047278500002</v>
      </c>
      <c r="E60" s="36">
        <f>SUMIFS(СВЦЭМ!$C$33:$C$776,СВЦЭМ!$A$33:$A$776,$A60,СВЦЭМ!$B$33:$B$776,E$47)+'СЕТ СН'!$G$12+СВЦЭМ!$D$10+'СЕТ СН'!$G$5-'СЕТ СН'!$G$20</f>
        <v>2751.4544066500002</v>
      </c>
      <c r="F60" s="36">
        <f>SUMIFS(СВЦЭМ!$C$33:$C$776,СВЦЭМ!$A$33:$A$776,$A60,СВЦЭМ!$B$33:$B$776,F$47)+'СЕТ СН'!$G$12+СВЦЭМ!$D$10+'СЕТ СН'!$G$5-'СЕТ СН'!$G$20</f>
        <v>2758.75953278</v>
      </c>
      <c r="G60" s="36">
        <f>SUMIFS(СВЦЭМ!$C$33:$C$776,СВЦЭМ!$A$33:$A$776,$A60,СВЦЭМ!$B$33:$B$776,G$47)+'СЕТ СН'!$G$12+СВЦЭМ!$D$10+'СЕТ СН'!$G$5-'СЕТ СН'!$G$20</f>
        <v>2745.2906018600002</v>
      </c>
      <c r="H60" s="36">
        <f>SUMIFS(СВЦЭМ!$C$33:$C$776,СВЦЭМ!$A$33:$A$776,$A60,СВЦЭМ!$B$33:$B$776,H$47)+'СЕТ СН'!$G$12+СВЦЭМ!$D$10+'СЕТ СН'!$G$5-'СЕТ СН'!$G$20</f>
        <v>2746.2930967800003</v>
      </c>
      <c r="I60" s="36">
        <f>SUMIFS(СВЦЭМ!$C$33:$C$776,СВЦЭМ!$A$33:$A$776,$A60,СВЦЭМ!$B$33:$B$776,I$47)+'СЕТ СН'!$G$12+СВЦЭМ!$D$10+'СЕТ СН'!$G$5-'СЕТ СН'!$G$20</f>
        <v>2718.3001389999999</v>
      </c>
      <c r="J60" s="36">
        <f>SUMIFS(СВЦЭМ!$C$33:$C$776,СВЦЭМ!$A$33:$A$776,$A60,СВЦЭМ!$B$33:$B$776,J$47)+'СЕТ СН'!$G$12+СВЦЭМ!$D$10+'СЕТ СН'!$G$5-'СЕТ СН'!$G$20</f>
        <v>2670.4908632000001</v>
      </c>
      <c r="K60" s="36">
        <f>SUMIFS(СВЦЭМ!$C$33:$C$776,СВЦЭМ!$A$33:$A$776,$A60,СВЦЭМ!$B$33:$B$776,K$47)+'СЕТ СН'!$G$12+СВЦЭМ!$D$10+'СЕТ СН'!$G$5-'СЕТ СН'!$G$20</f>
        <v>2624.4881745600001</v>
      </c>
      <c r="L60" s="36">
        <f>SUMIFS(СВЦЭМ!$C$33:$C$776,СВЦЭМ!$A$33:$A$776,$A60,СВЦЭМ!$B$33:$B$776,L$47)+'СЕТ СН'!$G$12+СВЦЭМ!$D$10+'СЕТ СН'!$G$5-'СЕТ СН'!$G$20</f>
        <v>2604.6460678499998</v>
      </c>
      <c r="M60" s="36">
        <f>SUMIFS(СВЦЭМ!$C$33:$C$776,СВЦЭМ!$A$33:$A$776,$A60,СВЦЭМ!$B$33:$B$776,M$47)+'СЕТ СН'!$G$12+СВЦЭМ!$D$10+'СЕТ СН'!$G$5-'СЕТ СН'!$G$20</f>
        <v>2551.2548813100002</v>
      </c>
      <c r="N60" s="36">
        <f>SUMIFS(СВЦЭМ!$C$33:$C$776,СВЦЭМ!$A$33:$A$776,$A60,СВЦЭМ!$B$33:$B$776,N$47)+'СЕТ СН'!$G$12+СВЦЭМ!$D$10+'СЕТ СН'!$G$5-'СЕТ СН'!$G$20</f>
        <v>2517.8302282100003</v>
      </c>
      <c r="O60" s="36">
        <f>SUMIFS(СВЦЭМ!$C$33:$C$776,СВЦЭМ!$A$33:$A$776,$A60,СВЦЭМ!$B$33:$B$776,O$47)+'СЕТ СН'!$G$12+СВЦЭМ!$D$10+'СЕТ СН'!$G$5-'СЕТ СН'!$G$20</f>
        <v>2516.0577218200001</v>
      </c>
      <c r="P60" s="36">
        <f>SUMIFS(СВЦЭМ!$C$33:$C$776,СВЦЭМ!$A$33:$A$776,$A60,СВЦЭМ!$B$33:$B$776,P$47)+'СЕТ СН'!$G$12+СВЦЭМ!$D$10+'СЕТ СН'!$G$5-'СЕТ СН'!$G$20</f>
        <v>2506.6138105199998</v>
      </c>
      <c r="Q60" s="36">
        <f>SUMIFS(СВЦЭМ!$C$33:$C$776,СВЦЭМ!$A$33:$A$776,$A60,СВЦЭМ!$B$33:$B$776,Q$47)+'СЕТ СН'!$G$12+СВЦЭМ!$D$10+'СЕТ СН'!$G$5-'СЕТ СН'!$G$20</f>
        <v>2506.3882643799998</v>
      </c>
      <c r="R60" s="36">
        <f>SUMIFS(СВЦЭМ!$C$33:$C$776,СВЦЭМ!$A$33:$A$776,$A60,СВЦЭМ!$B$33:$B$776,R$47)+'СЕТ СН'!$G$12+СВЦЭМ!$D$10+'СЕТ СН'!$G$5-'СЕТ СН'!$G$20</f>
        <v>2507.7094992699999</v>
      </c>
      <c r="S60" s="36">
        <f>SUMIFS(СВЦЭМ!$C$33:$C$776,СВЦЭМ!$A$33:$A$776,$A60,СВЦЭМ!$B$33:$B$776,S$47)+'СЕТ СН'!$G$12+СВЦЭМ!$D$10+'СЕТ СН'!$G$5-'СЕТ СН'!$G$20</f>
        <v>2512.8605526000001</v>
      </c>
      <c r="T60" s="36">
        <f>SUMIFS(СВЦЭМ!$C$33:$C$776,СВЦЭМ!$A$33:$A$776,$A60,СВЦЭМ!$B$33:$B$776,T$47)+'СЕТ СН'!$G$12+СВЦЭМ!$D$10+'СЕТ СН'!$G$5-'СЕТ СН'!$G$20</f>
        <v>2517.5102691100001</v>
      </c>
      <c r="U60" s="36">
        <f>SUMIFS(СВЦЭМ!$C$33:$C$776,СВЦЭМ!$A$33:$A$776,$A60,СВЦЭМ!$B$33:$B$776,U$47)+'СЕТ СН'!$G$12+СВЦЭМ!$D$10+'СЕТ СН'!$G$5-'СЕТ СН'!$G$20</f>
        <v>2530.1232433300002</v>
      </c>
      <c r="V60" s="36">
        <f>SUMIFS(СВЦЭМ!$C$33:$C$776,СВЦЭМ!$A$33:$A$776,$A60,СВЦЭМ!$B$33:$B$776,V$47)+'СЕТ СН'!$G$12+СВЦЭМ!$D$10+'СЕТ СН'!$G$5-'СЕТ СН'!$G$20</f>
        <v>2552.06973664</v>
      </c>
      <c r="W60" s="36">
        <f>SUMIFS(СВЦЭМ!$C$33:$C$776,СВЦЭМ!$A$33:$A$776,$A60,СВЦЭМ!$B$33:$B$776,W$47)+'СЕТ СН'!$G$12+СВЦЭМ!$D$10+'СЕТ СН'!$G$5-'СЕТ СН'!$G$20</f>
        <v>2547.67999779</v>
      </c>
      <c r="X60" s="36">
        <f>SUMIFS(СВЦЭМ!$C$33:$C$776,СВЦЭМ!$A$33:$A$776,$A60,СВЦЭМ!$B$33:$B$776,X$47)+'СЕТ СН'!$G$12+СВЦЭМ!$D$10+'СЕТ СН'!$G$5-'СЕТ СН'!$G$20</f>
        <v>2525.8174151799999</v>
      </c>
      <c r="Y60" s="36">
        <f>SUMIFS(СВЦЭМ!$C$33:$C$776,СВЦЭМ!$A$33:$A$776,$A60,СВЦЭМ!$B$33:$B$776,Y$47)+'СЕТ СН'!$G$12+СВЦЭМ!$D$10+'СЕТ СН'!$G$5-'СЕТ СН'!$G$20</f>
        <v>2606.2249963700001</v>
      </c>
    </row>
    <row r="61" spans="1:25" ht="15.75" x14ac:dyDescent="0.2">
      <c r="A61" s="35">
        <f t="shared" si="1"/>
        <v>44088</v>
      </c>
      <c r="B61" s="36">
        <f>SUMIFS(СВЦЭМ!$C$33:$C$776,СВЦЭМ!$A$33:$A$776,$A61,СВЦЭМ!$B$33:$B$776,B$47)+'СЕТ СН'!$G$12+СВЦЭМ!$D$10+'СЕТ СН'!$G$5-'СЕТ СН'!$G$20</f>
        <v>2700.5267872300001</v>
      </c>
      <c r="C61" s="36">
        <f>SUMIFS(СВЦЭМ!$C$33:$C$776,СВЦЭМ!$A$33:$A$776,$A61,СВЦЭМ!$B$33:$B$776,C$47)+'СЕТ СН'!$G$12+СВЦЭМ!$D$10+'СЕТ СН'!$G$5-'СЕТ СН'!$G$20</f>
        <v>2740.7520954199999</v>
      </c>
      <c r="D61" s="36">
        <f>SUMIFS(СВЦЭМ!$C$33:$C$776,СВЦЭМ!$A$33:$A$776,$A61,СВЦЭМ!$B$33:$B$776,D$47)+'СЕТ СН'!$G$12+СВЦЭМ!$D$10+'СЕТ СН'!$G$5-'СЕТ СН'!$G$20</f>
        <v>2746.9557346800002</v>
      </c>
      <c r="E61" s="36">
        <f>SUMIFS(СВЦЭМ!$C$33:$C$776,СВЦЭМ!$A$33:$A$776,$A61,СВЦЭМ!$B$33:$B$776,E$47)+'СЕТ СН'!$G$12+СВЦЭМ!$D$10+'СЕТ СН'!$G$5-'СЕТ СН'!$G$20</f>
        <v>2743.3689155800002</v>
      </c>
      <c r="F61" s="36">
        <f>SUMIFS(СВЦЭМ!$C$33:$C$776,СВЦЭМ!$A$33:$A$776,$A61,СВЦЭМ!$B$33:$B$776,F$47)+'СЕТ СН'!$G$12+СВЦЭМ!$D$10+'СЕТ СН'!$G$5-'СЕТ СН'!$G$20</f>
        <v>2746.5647958999998</v>
      </c>
      <c r="G61" s="36">
        <f>SUMIFS(СВЦЭМ!$C$33:$C$776,СВЦЭМ!$A$33:$A$776,$A61,СВЦЭМ!$B$33:$B$776,G$47)+'СЕТ СН'!$G$12+СВЦЭМ!$D$10+'СЕТ СН'!$G$5-'СЕТ СН'!$G$20</f>
        <v>2749.8763877000001</v>
      </c>
      <c r="H61" s="36">
        <f>SUMIFS(СВЦЭМ!$C$33:$C$776,СВЦЭМ!$A$33:$A$776,$A61,СВЦЭМ!$B$33:$B$776,H$47)+'СЕТ СН'!$G$12+СВЦЭМ!$D$10+'СЕТ СН'!$G$5-'СЕТ СН'!$G$20</f>
        <v>2783.3579315100001</v>
      </c>
      <c r="I61" s="36">
        <f>SUMIFS(СВЦЭМ!$C$33:$C$776,СВЦЭМ!$A$33:$A$776,$A61,СВЦЭМ!$B$33:$B$776,I$47)+'СЕТ СН'!$G$12+СВЦЭМ!$D$10+'СЕТ СН'!$G$5-'СЕТ СН'!$G$20</f>
        <v>2768.2163116700003</v>
      </c>
      <c r="J61" s="36">
        <f>SUMIFS(СВЦЭМ!$C$33:$C$776,СВЦЭМ!$A$33:$A$776,$A61,СВЦЭМ!$B$33:$B$776,J$47)+'СЕТ СН'!$G$12+СВЦЭМ!$D$10+'СЕТ СН'!$G$5-'СЕТ СН'!$G$20</f>
        <v>2727.2576450400002</v>
      </c>
      <c r="K61" s="36">
        <f>SUMIFS(СВЦЭМ!$C$33:$C$776,СВЦЭМ!$A$33:$A$776,$A61,СВЦЭМ!$B$33:$B$776,K$47)+'СЕТ СН'!$G$12+СВЦЭМ!$D$10+'СЕТ СН'!$G$5-'СЕТ СН'!$G$20</f>
        <v>2693.2695974500002</v>
      </c>
      <c r="L61" s="36">
        <f>SUMIFS(СВЦЭМ!$C$33:$C$776,СВЦЭМ!$A$33:$A$776,$A61,СВЦЭМ!$B$33:$B$776,L$47)+'СЕТ СН'!$G$12+СВЦЭМ!$D$10+'СЕТ СН'!$G$5-'СЕТ СН'!$G$20</f>
        <v>2685.4424550000003</v>
      </c>
      <c r="M61" s="36">
        <f>SUMIFS(СВЦЭМ!$C$33:$C$776,СВЦЭМ!$A$33:$A$776,$A61,СВЦЭМ!$B$33:$B$776,M$47)+'СЕТ СН'!$G$12+СВЦЭМ!$D$10+'СЕТ СН'!$G$5-'СЕТ СН'!$G$20</f>
        <v>2625.0078406000002</v>
      </c>
      <c r="N61" s="36">
        <f>SUMIFS(СВЦЭМ!$C$33:$C$776,СВЦЭМ!$A$33:$A$776,$A61,СВЦЭМ!$B$33:$B$776,N$47)+'СЕТ СН'!$G$12+СВЦЭМ!$D$10+'СЕТ СН'!$G$5-'СЕТ СН'!$G$20</f>
        <v>2578.1131566700001</v>
      </c>
      <c r="O61" s="36">
        <f>SUMIFS(СВЦЭМ!$C$33:$C$776,СВЦЭМ!$A$33:$A$776,$A61,СВЦЭМ!$B$33:$B$776,O$47)+'СЕТ СН'!$G$12+СВЦЭМ!$D$10+'СЕТ СН'!$G$5-'СЕТ СН'!$G$20</f>
        <v>2576.9155859800003</v>
      </c>
      <c r="P61" s="36">
        <f>SUMIFS(СВЦЭМ!$C$33:$C$776,СВЦЭМ!$A$33:$A$776,$A61,СВЦЭМ!$B$33:$B$776,P$47)+'СЕТ СН'!$G$12+СВЦЭМ!$D$10+'СЕТ СН'!$G$5-'СЕТ СН'!$G$20</f>
        <v>2578.8128897000001</v>
      </c>
      <c r="Q61" s="36">
        <f>SUMIFS(СВЦЭМ!$C$33:$C$776,СВЦЭМ!$A$33:$A$776,$A61,СВЦЭМ!$B$33:$B$776,Q$47)+'СЕТ СН'!$G$12+СВЦЭМ!$D$10+'СЕТ СН'!$G$5-'СЕТ СН'!$G$20</f>
        <v>2577.7733399700001</v>
      </c>
      <c r="R61" s="36">
        <f>SUMIFS(СВЦЭМ!$C$33:$C$776,СВЦЭМ!$A$33:$A$776,$A61,СВЦЭМ!$B$33:$B$776,R$47)+'СЕТ СН'!$G$12+СВЦЭМ!$D$10+'СЕТ СН'!$G$5-'СЕТ СН'!$G$20</f>
        <v>2566.0778346900001</v>
      </c>
      <c r="S61" s="36">
        <f>SUMIFS(СВЦЭМ!$C$33:$C$776,СВЦЭМ!$A$33:$A$776,$A61,СВЦЭМ!$B$33:$B$776,S$47)+'СЕТ СН'!$G$12+СВЦЭМ!$D$10+'СЕТ СН'!$G$5-'СЕТ СН'!$G$20</f>
        <v>2568.14509365</v>
      </c>
      <c r="T61" s="36">
        <f>SUMIFS(СВЦЭМ!$C$33:$C$776,СВЦЭМ!$A$33:$A$776,$A61,СВЦЭМ!$B$33:$B$776,T$47)+'СЕТ СН'!$G$12+СВЦЭМ!$D$10+'СЕТ СН'!$G$5-'СЕТ СН'!$G$20</f>
        <v>2567.23479546</v>
      </c>
      <c r="U61" s="36">
        <f>SUMIFS(СВЦЭМ!$C$33:$C$776,СВЦЭМ!$A$33:$A$776,$A61,СВЦЭМ!$B$33:$B$776,U$47)+'СЕТ СН'!$G$12+СВЦЭМ!$D$10+'СЕТ СН'!$G$5-'СЕТ СН'!$G$20</f>
        <v>2547.9213891300001</v>
      </c>
      <c r="V61" s="36">
        <f>SUMIFS(СВЦЭМ!$C$33:$C$776,СВЦЭМ!$A$33:$A$776,$A61,СВЦЭМ!$B$33:$B$776,V$47)+'СЕТ СН'!$G$12+СВЦЭМ!$D$10+'СЕТ СН'!$G$5-'СЕТ СН'!$G$20</f>
        <v>2544.9841935499999</v>
      </c>
      <c r="W61" s="36">
        <f>SUMIFS(СВЦЭМ!$C$33:$C$776,СВЦЭМ!$A$33:$A$776,$A61,СВЦЭМ!$B$33:$B$776,W$47)+'СЕТ СН'!$G$12+СВЦЭМ!$D$10+'СЕТ СН'!$G$5-'СЕТ СН'!$G$20</f>
        <v>2554.4941281700003</v>
      </c>
      <c r="X61" s="36">
        <f>SUMIFS(СВЦЭМ!$C$33:$C$776,СВЦЭМ!$A$33:$A$776,$A61,СВЦЭМ!$B$33:$B$776,X$47)+'СЕТ СН'!$G$12+СВЦЭМ!$D$10+'СЕТ СН'!$G$5-'СЕТ СН'!$G$20</f>
        <v>2578.7947963900001</v>
      </c>
      <c r="Y61" s="36">
        <f>SUMIFS(СВЦЭМ!$C$33:$C$776,СВЦЭМ!$A$33:$A$776,$A61,СВЦЭМ!$B$33:$B$776,Y$47)+'СЕТ СН'!$G$12+СВЦЭМ!$D$10+'СЕТ СН'!$G$5-'СЕТ СН'!$G$20</f>
        <v>2689.92795897</v>
      </c>
    </row>
    <row r="62" spans="1:25" ht="15.75" x14ac:dyDescent="0.2">
      <c r="A62" s="35">
        <f t="shared" si="1"/>
        <v>44089</v>
      </c>
      <c r="B62" s="36">
        <f>SUMIFS(СВЦЭМ!$C$33:$C$776,СВЦЭМ!$A$33:$A$776,$A62,СВЦЭМ!$B$33:$B$776,B$47)+'СЕТ СН'!$G$12+СВЦЭМ!$D$10+'СЕТ СН'!$G$5-'СЕТ СН'!$G$20</f>
        <v>2731.3753938099999</v>
      </c>
      <c r="C62" s="36">
        <f>SUMIFS(СВЦЭМ!$C$33:$C$776,СВЦЭМ!$A$33:$A$776,$A62,СВЦЭМ!$B$33:$B$776,C$47)+'СЕТ СН'!$G$12+СВЦЭМ!$D$10+'СЕТ СН'!$G$5-'СЕТ СН'!$G$20</f>
        <v>2740.8744448100001</v>
      </c>
      <c r="D62" s="36">
        <f>SUMIFS(СВЦЭМ!$C$33:$C$776,СВЦЭМ!$A$33:$A$776,$A62,СВЦЭМ!$B$33:$B$776,D$47)+'СЕТ СН'!$G$12+СВЦЭМ!$D$10+'СЕТ СН'!$G$5-'СЕТ СН'!$G$20</f>
        <v>2768.0275753599999</v>
      </c>
      <c r="E62" s="36">
        <f>SUMIFS(СВЦЭМ!$C$33:$C$776,СВЦЭМ!$A$33:$A$776,$A62,СВЦЭМ!$B$33:$B$776,E$47)+'СЕТ СН'!$G$12+СВЦЭМ!$D$10+'СЕТ СН'!$G$5-'СЕТ СН'!$G$20</f>
        <v>2763.6179615000001</v>
      </c>
      <c r="F62" s="36">
        <f>SUMIFS(СВЦЭМ!$C$33:$C$776,СВЦЭМ!$A$33:$A$776,$A62,СВЦЭМ!$B$33:$B$776,F$47)+'СЕТ СН'!$G$12+СВЦЭМ!$D$10+'СЕТ СН'!$G$5-'СЕТ СН'!$G$20</f>
        <v>2772.3215305499998</v>
      </c>
      <c r="G62" s="36">
        <f>SUMIFS(СВЦЭМ!$C$33:$C$776,СВЦЭМ!$A$33:$A$776,$A62,СВЦЭМ!$B$33:$B$776,G$47)+'СЕТ СН'!$G$12+СВЦЭМ!$D$10+'СЕТ СН'!$G$5-'СЕТ СН'!$G$20</f>
        <v>2762.9948282700002</v>
      </c>
      <c r="H62" s="36">
        <f>SUMIFS(СВЦЭМ!$C$33:$C$776,СВЦЭМ!$A$33:$A$776,$A62,СВЦЭМ!$B$33:$B$776,H$47)+'СЕТ СН'!$G$12+СВЦЭМ!$D$10+'СЕТ СН'!$G$5-'СЕТ СН'!$G$20</f>
        <v>2718.20657691</v>
      </c>
      <c r="I62" s="36">
        <f>SUMIFS(СВЦЭМ!$C$33:$C$776,СВЦЭМ!$A$33:$A$776,$A62,СВЦЭМ!$B$33:$B$776,I$47)+'СЕТ СН'!$G$12+СВЦЭМ!$D$10+'СЕТ СН'!$G$5-'СЕТ СН'!$G$20</f>
        <v>2703.7447763099999</v>
      </c>
      <c r="J62" s="36">
        <f>SUMIFS(СВЦЭМ!$C$33:$C$776,СВЦЭМ!$A$33:$A$776,$A62,СВЦЭМ!$B$33:$B$776,J$47)+'СЕТ СН'!$G$12+СВЦЭМ!$D$10+'СЕТ СН'!$G$5-'СЕТ СН'!$G$20</f>
        <v>2653.73748303</v>
      </c>
      <c r="K62" s="36">
        <f>SUMIFS(СВЦЭМ!$C$33:$C$776,СВЦЭМ!$A$33:$A$776,$A62,СВЦЭМ!$B$33:$B$776,K$47)+'СЕТ СН'!$G$12+СВЦЭМ!$D$10+'СЕТ СН'!$G$5-'СЕТ СН'!$G$20</f>
        <v>2616.3197591400003</v>
      </c>
      <c r="L62" s="36">
        <f>SUMIFS(СВЦЭМ!$C$33:$C$776,СВЦЭМ!$A$33:$A$776,$A62,СВЦЭМ!$B$33:$B$776,L$47)+'СЕТ СН'!$G$12+СВЦЭМ!$D$10+'СЕТ СН'!$G$5-'СЕТ СН'!$G$20</f>
        <v>2626.6307778600003</v>
      </c>
      <c r="M62" s="36">
        <f>SUMIFS(СВЦЭМ!$C$33:$C$776,СВЦЭМ!$A$33:$A$776,$A62,СВЦЭМ!$B$33:$B$776,M$47)+'СЕТ СН'!$G$12+СВЦЭМ!$D$10+'СЕТ СН'!$G$5-'СЕТ СН'!$G$20</f>
        <v>2600.3497214700001</v>
      </c>
      <c r="N62" s="36">
        <f>SUMIFS(СВЦЭМ!$C$33:$C$776,СВЦЭМ!$A$33:$A$776,$A62,СВЦЭМ!$B$33:$B$776,N$47)+'СЕТ СН'!$G$12+СВЦЭМ!$D$10+'СЕТ СН'!$G$5-'СЕТ СН'!$G$20</f>
        <v>2554.8677831300001</v>
      </c>
      <c r="O62" s="36">
        <f>SUMIFS(СВЦЭМ!$C$33:$C$776,СВЦЭМ!$A$33:$A$776,$A62,СВЦЭМ!$B$33:$B$776,O$47)+'СЕТ СН'!$G$12+СВЦЭМ!$D$10+'СЕТ СН'!$G$5-'СЕТ СН'!$G$20</f>
        <v>2528.5327861200003</v>
      </c>
      <c r="P62" s="36">
        <f>SUMIFS(СВЦЭМ!$C$33:$C$776,СВЦЭМ!$A$33:$A$776,$A62,СВЦЭМ!$B$33:$B$776,P$47)+'СЕТ СН'!$G$12+СВЦЭМ!$D$10+'СЕТ СН'!$G$5-'СЕТ СН'!$G$20</f>
        <v>2532.2291450100001</v>
      </c>
      <c r="Q62" s="36">
        <f>SUMIFS(СВЦЭМ!$C$33:$C$776,СВЦЭМ!$A$33:$A$776,$A62,СВЦЭМ!$B$33:$B$776,Q$47)+'СЕТ СН'!$G$12+СВЦЭМ!$D$10+'СЕТ СН'!$G$5-'СЕТ СН'!$G$20</f>
        <v>2533.27734775</v>
      </c>
      <c r="R62" s="36">
        <f>SUMIFS(СВЦЭМ!$C$33:$C$776,СВЦЭМ!$A$33:$A$776,$A62,СВЦЭМ!$B$33:$B$776,R$47)+'СЕТ СН'!$G$12+СВЦЭМ!$D$10+'СЕТ СН'!$G$5-'СЕТ СН'!$G$20</f>
        <v>2530.04989531</v>
      </c>
      <c r="S62" s="36">
        <f>SUMIFS(СВЦЭМ!$C$33:$C$776,СВЦЭМ!$A$33:$A$776,$A62,СВЦЭМ!$B$33:$B$776,S$47)+'СЕТ СН'!$G$12+СВЦЭМ!$D$10+'СЕТ СН'!$G$5-'СЕТ СН'!$G$20</f>
        <v>2530.8487057800003</v>
      </c>
      <c r="T62" s="36">
        <f>SUMIFS(СВЦЭМ!$C$33:$C$776,СВЦЭМ!$A$33:$A$776,$A62,СВЦЭМ!$B$33:$B$776,T$47)+'СЕТ СН'!$G$12+СВЦЭМ!$D$10+'СЕТ СН'!$G$5-'СЕТ СН'!$G$20</f>
        <v>2515.0395204900001</v>
      </c>
      <c r="U62" s="36">
        <f>SUMIFS(СВЦЭМ!$C$33:$C$776,СВЦЭМ!$A$33:$A$776,$A62,СВЦЭМ!$B$33:$B$776,U$47)+'СЕТ СН'!$G$12+СВЦЭМ!$D$10+'СЕТ СН'!$G$5-'СЕТ СН'!$G$20</f>
        <v>2497.4508394700001</v>
      </c>
      <c r="V62" s="36">
        <f>SUMIFS(СВЦЭМ!$C$33:$C$776,СВЦЭМ!$A$33:$A$776,$A62,СВЦЭМ!$B$33:$B$776,V$47)+'СЕТ СН'!$G$12+СВЦЭМ!$D$10+'СЕТ СН'!$G$5-'СЕТ СН'!$G$20</f>
        <v>2512.98028578</v>
      </c>
      <c r="W62" s="36">
        <f>SUMIFS(СВЦЭМ!$C$33:$C$776,СВЦЭМ!$A$33:$A$776,$A62,СВЦЭМ!$B$33:$B$776,W$47)+'СЕТ СН'!$G$12+СВЦЭМ!$D$10+'СЕТ СН'!$G$5-'СЕТ СН'!$G$20</f>
        <v>2517.1817071400001</v>
      </c>
      <c r="X62" s="36">
        <f>SUMIFS(СВЦЭМ!$C$33:$C$776,СВЦЭМ!$A$33:$A$776,$A62,СВЦЭМ!$B$33:$B$776,X$47)+'СЕТ СН'!$G$12+СВЦЭМ!$D$10+'СЕТ СН'!$G$5-'СЕТ СН'!$G$20</f>
        <v>2545.9097054499998</v>
      </c>
      <c r="Y62" s="36">
        <f>SUMIFS(СВЦЭМ!$C$33:$C$776,СВЦЭМ!$A$33:$A$776,$A62,СВЦЭМ!$B$33:$B$776,Y$47)+'СЕТ СН'!$G$12+СВЦЭМ!$D$10+'СЕТ СН'!$G$5-'СЕТ СН'!$G$20</f>
        <v>2638.86884083</v>
      </c>
    </row>
    <row r="63" spans="1:25" ht="15.75" x14ac:dyDescent="0.2">
      <c r="A63" s="35">
        <f t="shared" si="1"/>
        <v>44090</v>
      </c>
      <c r="B63" s="36">
        <f>SUMIFS(СВЦЭМ!$C$33:$C$776,СВЦЭМ!$A$33:$A$776,$A63,СВЦЭМ!$B$33:$B$776,B$47)+'СЕТ СН'!$G$12+СВЦЭМ!$D$10+'СЕТ СН'!$G$5-'СЕТ СН'!$G$20</f>
        <v>2714.5636440600001</v>
      </c>
      <c r="C63" s="36">
        <f>SUMIFS(СВЦЭМ!$C$33:$C$776,СВЦЭМ!$A$33:$A$776,$A63,СВЦЭМ!$B$33:$B$776,C$47)+'СЕТ СН'!$G$12+СВЦЭМ!$D$10+'СЕТ СН'!$G$5-'СЕТ СН'!$G$20</f>
        <v>2741.1296178800003</v>
      </c>
      <c r="D63" s="36">
        <f>SUMIFS(СВЦЭМ!$C$33:$C$776,СВЦЭМ!$A$33:$A$776,$A63,СВЦЭМ!$B$33:$B$776,D$47)+'СЕТ СН'!$G$12+СВЦЭМ!$D$10+'СЕТ СН'!$G$5-'СЕТ СН'!$G$20</f>
        <v>2767.4406647999999</v>
      </c>
      <c r="E63" s="36">
        <f>SUMIFS(СВЦЭМ!$C$33:$C$776,СВЦЭМ!$A$33:$A$776,$A63,СВЦЭМ!$B$33:$B$776,E$47)+'СЕТ СН'!$G$12+СВЦЭМ!$D$10+'СЕТ СН'!$G$5-'СЕТ СН'!$G$20</f>
        <v>2776.4001562600001</v>
      </c>
      <c r="F63" s="36">
        <f>SUMIFS(СВЦЭМ!$C$33:$C$776,СВЦЭМ!$A$33:$A$776,$A63,СВЦЭМ!$B$33:$B$776,F$47)+'СЕТ СН'!$G$12+СВЦЭМ!$D$10+'СЕТ СН'!$G$5-'СЕТ СН'!$G$20</f>
        <v>2803.30615756</v>
      </c>
      <c r="G63" s="36">
        <f>SUMIFS(СВЦЭМ!$C$33:$C$776,СВЦЭМ!$A$33:$A$776,$A63,СВЦЭМ!$B$33:$B$776,G$47)+'СЕТ СН'!$G$12+СВЦЭМ!$D$10+'СЕТ СН'!$G$5-'СЕТ СН'!$G$20</f>
        <v>2789.5776648900001</v>
      </c>
      <c r="H63" s="36">
        <f>SUMIFS(СВЦЭМ!$C$33:$C$776,СВЦЭМ!$A$33:$A$776,$A63,СВЦЭМ!$B$33:$B$776,H$47)+'СЕТ СН'!$G$12+СВЦЭМ!$D$10+'СЕТ СН'!$G$5-'СЕТ СН'!$G$20</f>
        <v>2724.6337770999999</v>
      </c>
      <c r="I63" s="36">
        <f>SUMIFS(СВЦЭМ!$C$33:$C$776,СВЦЭМ!$A$33:$A$776,$A63,СВЦЭМ!$B$33:$B$776,I$47)+'СЕТ СН'!$G$12+СВЦЭМ!$D$10+'СЕТ СН'!$G$5-'СЕТ СН'!$G$20</f>
        <v>2662.08269501</v>
      </c>
      <c r="J63" s="36">
        <f>SUMIFS(СВЦЭМ!$C$33:$C$776,СВЦЭМ!$A$33:$A$776,$A63,СВЦЭМ!$B$33:$B$776,J$47)+'СЕТ СН'!$G$12+СВЦЭМ!$D$10+'СЕТ СН'!$G$5-'СЕТ СН'!$G$20</f>
        <v>2630.93099545</v>
      </c>
      <c r="K63" s="36">
        <f>SUMIFS(СВЦЭМ!$C$33:$C$776,СВЦЭМ!$A$33:$A$776,$A63,СВЦЭМ!$B$33:$B$776,K$47)+'СЕТ СН'!$G$12+СВЦЭМ!$D$10+'СЕТ СН'!$G$5-'СЕТ СН'!$G$20</f>
        <v>2625.1036841800001</v>
      </c>
      <c r="L63" s="36">
        <f>SUMIFS(СВЦЭМ!$C$33:$C$776,СВЦЭМ!$A$33:$A$776,$A63,СВЦЭМ!$B$33:$B$776,L$47)+'СЕТ СН'!$G$12+СВЦЭМ!$D$10+'СЕТ СН'!$G$5-'СЕТ СН'!$G$20</f>
        <v>2613.0560052000001</v>
      </c>
      <c r="M63" s="36">
        <f>SUMIFS(СВЦЭМ!$C$33:$C$776,СВЦЭМ!$A$33:$A$776,$A63,СВЦЭМ!$B$33:$B$776,M$47)+'СЕТ СН'!$G$12+СВЦЭМ!$D$10+'СЕТ СН'!$G$5-'СЕТ СН'!$G$20</f>
        <v>2574.8156741800003</v>
      </c>
      <c r="N63" s="36">
        <f>SUMIFS(СВЦЭМ!$C$33:$C$776,СВЦЭМ!$A$33:$A$776,$A63,СВЦЭМ!$B$33:$B$776,N$47)+'СЕТ СН'!$G$12+СВЦЭМ!$D$10+'СЕТ СН'!$G$5-'СЕТ СН'!$G$20</f>
        <v>2529.1314363199999</v>
      </c>
      <c r="O63" s="36">
        <f>SUMIFS(СВЦЭМ!$C$33:$C$776,СВЦЭМ!$A$33:$A$776,$A63,СВЦЭМ!$B$33:$B$776,O$47)+'СЕТ СН'!$G$12+СВЦЭМ!$D$10+'СЕТ СН'!$G$5-'СЕТ СН'!$G$20</f>
        <v>2507.9843929500003</v>
      </c>
      <c r="P63" s="36">
        <f>SUMIFS(СВЦЭМ!$C$33:$C$776,СВЦЭМ!$A$33:$A$776,$A63,СВЦЭМ!$B$33:$B$776,P$47)+'СЕТ СН'!$G$12+СВЦЭМ!$D$10+'СЕТ СН'!$G$5-'СЕТ СН'!$G$20</f>
        <v>2514.1401097400003</v>
      </c>
      <c r="Q63" s="36">
        <f>SUMIFS(СВЦЭМ!$C$33:$C$776,СВЦЭМ!$A$33:$A$776,$A63,СВЦЭМ!$B$33:$B$776,Q$47)+'СЕТ СН'!$G$12+СВЦЭМ!$D$10+'СЕТ СН'!$G$5-'СЕТ СН'!$G$20</f>
        <v>2511.6277007799999</v>
      </c>
      <c r="R63" s="36">
        <f>SUMIFS(СВЦЭМ!$C$33:$C$776,СВЦЭМ!$A$33:$A$776,$A63,СВЦЭМ!$B$33:$B$776,R$47)+'СЕТ СН'!$G$12+СВЦЭМ!$D$10+'СЕТ СН'!$G$5-'СЕТ СН'!$G$20</f>
        <v>2511.17336634</v>
      </c>
      <c r="S63" s="36">
        <f>SUMIFS(СВЦЭМ!$C$33:$C$776,СВЦЭМ!$A$33:$A$776,$A63,СВЦЭМ!$B$33:$B$776,S$47)+'СЕТ СН'!$G$12+СВЦЭМ!$D$10+'СЕТ СН'!$G$5-'СЕТ СН'!$G$20</f>
        <v>2507.7840284700001</v>
      </c>
      <c r="T63" s="36">
        <f>SUMIFS(СВЦЭМ!$C$33:$C$776,СВЦЭМ!$A$33:$A$776,$A63,СВЦЭМ!$B$33:$B$776,T$47)+'СЕТ СН'!$G$12+СВЦЭМ!$D$10+'СЕТ СН'!$G$5-'СЕТ СН'!$G$20</f>
        <v>2498.86534661</v>
      </c>
      <c r="U63" s="36">
        <f>SUMIFS(СВЦЭМ!$C$33:$C$776,СВЦЭМ!$A$33:$A$776,$A63,СВЦЭМ!$B$33:$B$776,U$47)+'СЕТ СН'!$G$12+СВЦЭМ!$D$10+'СЕТ СН'!$G$5-'СЕТ СН'!$G$20</f>
        <v>2503.2255951900001</v>
      </c>
      <c r="V63" s="36">
        <f>SUMIFS(СВЦЭМ!$C$33:$C$776,СВЦЭМ!$A$33:$A$776,$A63,СВЦЭМ!$B$33:$B$776,V$47)+'СЕТ СН'!$G$12+СВЦЭМ!$D$10+'СЕТ СН'!$G$5-'СЕТ СН'!$G$20</f>
        <v>2508.0965093</v>
      </c>
      <c r="W63" s="36">
        <f>SUMIFS(СВЦЭМ!$C$33:$C$776,СВЦЭМ!$A$33:$A$776,$A63,СВЦЭМ!$B$33:$B$776,W$47)+'СЕТ СН'!$G$12+СВЦЭМ!$D$10+'СЕТ СН'!$G$5-'СЕТ СН'!$G$20</f>
        <v>2497.9915059599998</v>
      </c>
      <c r="X63" s="36">
        <f>SUMIFS(СВЦЭМ!$C$33:$C$776,СВЦЭМ!$A$33:$A$776,$A63,СВЦЭМ!$B$33:$B$776,X$47)+'СЕТ СН'!$G$12+СВЦЭМ!$D$10+'СЕТ СН'!$G$5-'СЕТ СН'!$G$20</f>
        <v>2531.1584463099998</v>
      </c>
      <c r="Y63" s="36">
        <f>SUMIFS(СВЦЭМ!$C$33:$C$776,СВЦЭМ!$A$33:$A$776,$A63,СВЦЭМ!$B$33:$B$776,Y$47)+'СЕТ СН'!$G$12+СВЦЭМ!$D$10+'СЕТ СН'!$G$5-'СЕТ СН'!$G$20</f>
        <v>2619.56635392</v>
      </c>
    </row>
    <row r="64" spans="1:25" ht="15.75" x14ac:dyDescent="0.2">
      <c r="A64" s="35">
        <f t="shared" si="1"/>
        <v>44091</v>
      </c>
      <c r="B64" s="36">
        <f>SUMIFS(СВЦЭМ!$C$33:$C$776,СВЦЭМ!$A$33:$A$776,$A64,СВЦЭМ!$B$33:$B$776,B$47)+'СЕТ СН'!$G$12+СВЦЭМ!$D$10+'СЕТ СН'!$G$5-'СЕТ СН'!$G$20</f>
        <v>2735.3589610899999</v>
      </c>
      <c r="C64" s="36">
        <f>SUMIFS(СВЦЭМ!$C$33:$C$776,СВЦЭМ!$A$33:$A$776,$A64,СВЦЭМ!$B$33:$B$776,C$47)+'СЕТ СН'!$G$12+СВЦЭМ!$D$10+'СЕТ СН'!$G$5-'СЕТ СН'!$G$20</f>
        <v>2766.59071008</v>
      </c>
      <c r="D64" s="36">
        <f>SUMIFS(СВЦЭМ!$C$33:$C$776,СВЦЭМ!$A$33:$A$776,$A64,СВЦЭМ!$B$33:$B$776,D$47)+'СЕТ СН'!$G$12+СВЦЭМ!$D$10+'СЕТ СН'!$G$5-'СЕТ СН'!$G$20</f>
        <v>2792.4015874199999</v>
      </c>
      <c r="E64" s="36">
        <f>SUMIFS(СВЦЭМ!$C$33:$C$776,СВЦЭМ!$A$33:$A$776,$A64,СВЦЭМ!$B$33:$B$776,E$47)+'СЕТ СН'!$G$12+СВЦЭМ!$D$10+'СЕТ СН'!$G$5-'СЕТ СН'!$G$20</f>
        <v>2803.9143508699999</v>
      </c>
      <c r="F64" s="36">
        <f>SUMIFS(СВЦЭМ!$C$33:$C$776,СВЦЭМ!$A$33:$A$776,$A64,СВЦЭМ!$B$33:$B$776,F$47)+'СЕТ СН'!$G$12+СВЦЭМ!$D$10+'СЕТ СН'!$G$5-'СЕТ СН'!$G$20</f>
        <v>2813.27614911</v>
      </c>
      <c r="G64" s="36">
        <f>SUMIFS(СВЦЭМ!$C$33:$C$776,СВЦЭМ!$A$33:$A$776,$A64,СВЦЭМ!$B$33:$B$776,G$47)+'СЕТ СН'!$G$12+СВЦЭМ!$D$10+'СЕТ СН'!$G$5-'СЕТ СН'!$G$20</f>
        <v>2794.7071933900002</v>
      </c>
      <c r="H64" s="36">
        <f>SUMIFS(СВЦЭМ!$C$33:$C$776,СВЦЭМ!$A$33:$A$776,$A64,СВЦЭМ!$B$33:$B$776,H$47)+'СЕТ СН'!$G$12+СВЦЭМ!$D$10+'СЕТ СН'!$G$5-'СЕТ СН'!$G$20</f>
        <v>2731.9955748000002</v>
      </c>
      <c r="I64" s="36">
        <f>SUMIFS(СВЦЭМ!$C$33:$C$776,СВЦЭМ!$A$33:$A$776,$A64,СВЦЭМ!$B$33:$B$776,I$47)+'СЕТ СН'!$G$12+СВЦЭМ!$D$10+'СЕТ СН'!$G$5-'СЕТ СН'!$G$20</f>
        <v>2665.26591375</v>
      </c>
      <c r="J64" s="36">
        <f>SUMIFS(СВЦЭМ!$C$33:$C$776,СВЦЭМ!$A$33:$A$776,$A64,СВЦЭМ!$B$33:$B$776,J$47)+'СЕТ СН'!$G$12+СВЦЭМ!$D$10+'СЕТ СН'!$G$5-'СЕТ СН'!$G$20</f>
        <v>2622.92734419</v>
      </c>
      <c r="K64" s="36">
        <f>SUMIFS(СВЦЭМ!$C$33:$C$776,СВЦЭМ!$A$33:$A$776,$A64,СВЦЭМ!$B$33:$B$776,K$47)+'СЕТ СН'!$G$12+СВЦЭМ!$D$10+'СЕТ СН'!$G$5-'СЕТ СН'!$G$20</f>
        <v>2597.57758874</v>
      </c>
      <c r="L64" s="36">
        <f>SUMIFS(СВЦЭМ!$C$33:$C$776,СВЦЭМ!$A$33:$A$776,$A64,СВЦЭМ!$B$33:$B$776,L$47)+'СЕТ СН'!$G$12+СВЦЭМ!$D$10+'СЕТ СН'!$G$5-'СЕТ СН'!$G$20</f>
        <v>2608.4636086400001</v>
      </c>
      <c r="M64" s="36">
        <f>SUMIFS(СВЦЭМ!$C$33:$C$776,СВЦЭМ!$A$33:$A$776,$A64,СВЦЭМ!$B$33:$B$776,M$47)+'СЕТ СН'!$G$12+СВЦЭМ!$D$10+'СЕТ СН'!$G$5-'СЕТ СН'!$G$20</f>
        <v>2569.0184587200001</v>
      </c>
      <c r="N64" s="36">
        <f>SUMIFS(СВЦЭМ!$C$33:$C$776,СВЦЭМ!$A$33:$A$776,$A64,СВЦЭМ!$B$33:$B$776,N$47)+'СЕТ СН'!$G$12+СВЦЭМ!$D$10+'СЕТ СН'!$G$5-'СЕТ СН'!$G$20</f>
        <v>2522.0856064999998</v>
      </c>
      <c r="O64" s="36">
        <f>SUMIFS(СВЦЭМ!$C$33:$C$776,СВЦЭМ!$A$33:$A$776,$A64,СВЦЭМ!$B$33:$B$776,O$47)+'СЕТ СН'!$G$12+СВЦЭМ!$D$10+'СЕТ СН'!$G$5-'СЕТ СН'!$G$20</f>
        <v>2501.2390057000002</v>
      </c>
      <c r="P64" s="36">
        <f>SUMIFS(СВЦЭМ!$C$33:$C$776,СВЦЭМ!$A$33:$A$776,$A64,СВЦЭМ!$B$33:$B$776,P$47)+'СЕТ СН'!$G$12+СВЦЭМ!$D$10+'СЕТ СН'!$G$5-'СЕТ СН'!$G$20</f>
        <v>2499.71586445</v>
      </c>
      <c r="Q64" s="36">
        <f>SUMIFS(СВЦЭМ!$C$33:$C$776,СВЦЭМ!$A$33:$A$776,$A64,СВЦЭМ!$B$33:$B$776,Q$47)+'СЕТ СН'!$G$12+СВЦЭМ!$D$10+'СЕТ СН'!$G$5-'СЕТ СН'!$G$20</f>
        <v>2507.1734645500001</v>
      </c>
      <c r="R64" s="36">
        <f>SUMIFS(СВЦЭМ!$C$33:$C$776,СВЦЭМ!$A$33:$A$776,$A64,СВЦЭМ!$B$33:$B$776,R$47)+'СЕТ СН'!$G$12+СВЦЭМ!$D$10+'СЕТ СН'!$G$5-'СЕТ СН'!$G$20</f>
        <v>2511.9060595199999</v>
      </c>
      <c r="S64" s="36">
        <f>SUMIFS(СВЦЭМ!$C$33:$C$776,СВЦЭМ!$A$33:$A$776,$A64,СВЦЭМ!$B$33:$B$776,S$47)+'СЕТ СН'!$G$12+СВЦЭМ!$D$10+'СЕТ СН'!$G$5-'СЕТ СН'!$G$20</f>
        <v>2497.0596156800002</v>
      </c>
      <c r="T64" s="36">
        <f>SUMIFS(СВЦЭМ!$C$33:$C$776,СВЦЭМ!$A$33:$A$776,$A64,СВЦЭМ!$B$33:$B$776,T$47)+'СЕТ СН'!$G$12+СВЦЭМ!$D$10+'СЕТ СН'!$G$5-'СЕТ СН'!$G$20</f>
        <v>2490.1216670900003</v>
      </c>
      <c r="U64" s="36">
        <f>SUMIFS(СВЦЭМ!$C$33:$C$776,СВЦЭМ!$A$33:$A$776,$A64,СВЦЭМ!$B$33:$B$776,U$47)+'СЕТ СН'!$G$12+СВЦЭМ!$D$10+'СЕТ СН'!$G$5-'СЕТ СН'!$G$20</f>
        <v>2487.3042625400003</v>
      </c>
      <c r="V64" s="36">
        <f>SUMIFS(СВЦЭМ!$C$33:$C$776,СВЦЭМ!$A$33:$A$776,$A64,СВЦЭМ!$B$33:$B$776,V$47)+'СЕТ СН'!$G$12+СВЦЭМ!$D$10+'СЕТ СН'!$G$5-'СЕТ СН'!$G$20</f>
        <v>2501.90605792</v>
      </c>
      <c r="W64" s="36">
        <f>SUMIFS(СВЦЭМ!$C$33:$C$776,СВЦЭМ!$A$33:$A$776,$A64,СВЦЭМ!$B$33:$B$776,W$47)+'СЕТ СН'!$G$12+СВЦЭМ!$D$10+'СЕТ СН'!$G$5-'СЕТ СН'!$G$20</f>
        <v>2486.96347036</v>
      </c>
      <c r="X64" s="36">
        <f>SUMIFS(СВЦЭМ!$C$33:$C$776,СВЦЭМ!$A$33:$A$776,$A64,СВЦЭМ!$B$33:$B$776,X$47)+'СЕТ СН'!$G$12+СВЦЭМ!$D$10+'СЕТ СН'!$G$5-'СЕТ СН'!$G$20</f>
        <v>2532.1098625700001</v>
      </c>
      <c r="Y64" s="36">
        <f>SUMIFS(СВЦЭМ!$C$33:$C$776,СВЦЭМ!$A$33:$A$776,$A64,СВЦЭМ!$B$33:$B$776,Y$47)+'СЕТ СН'!$G$12+СВЦЭМ!$D$10+'СЕТ СН'!$G$5-'СЕТ СН'!$G$20</f>
        <v>2619.2611358100003</v>
      </c>
    </row>
    <row r="65" spans="1:27" ht="15.75" x14ac:dyDescent="0.2">
      <c r="A65" s="35">
        <f t="shared" si="1"/>
        <v>44092</v>
      </c>
      <c r="B65" s="36">
        <f>SUMIFS(СВЦЭМ!$C$33:$C$776,СВЦЭМ!$A$33:$A$776,$A65,СВЦЭМ!$B$33:$B$776,B$47)+'СЕТ СН'!$G$12+СВЦЭМ!$D$10+'СЕТ СН'!$G$5-'СЕТ СН'!$G$20</f>
        <v>2734.0793916600001</v>
      </c>
      <c r="C65" s="36">
        <f>SUMIFS(СВЦЭМ!$C$33:$C$776,СВЦЭМ!$A$33:$A$776,$A65,СВЦЭМ!$B$33:$B$776,C$47)+'СЕТ СН'!$G$12+СВЦЭМ!$D$10+'СЕТ СН'!$G$5-'СЕТ СН'!$G$20</f>
        <v>2777.7156656500001</v>
      </c>
      <c r="D65" s="36">
        <f>SUMIFS(СВЦЭМ!$C$33:$C$776,СВЦЭМ!$A$33:$A$776,$A65,СВЦЭМ!$B$33:$B$776,D$47)+'СЕТ СН'!$G$12+СВЦЭМ!$D$10+'СЕТ СН'!$G$5-'СЕТ СН'!$G$20</f>
        <v>2824.7131077900003</v>
      </c>
      <c r="E65" s="36">
        <f>SUMIFS(СВЦЭМ!$C$33:$C$776,СВЦЭМ!$A$33:$A$776,$A65,СВЦЭМ!$B$33:$B$776,E$47)+'СЕТ СН'!$G$12+СВЦЭМ!$D$10+'СЕТ СН'!$G$5-'СЕТ СН'!$G$20</f>
        <v>2861.5243439400001</v>
      </c>
      <c r="F65" s="36">
        <f>SUMIFS(СВЦЭМ!$C$33:$C$776,СВЦЭМ!$A$33:$A$776,$A65,СВЦЭМ!$B$33:$B$776,F$47)+'СЕТ СН'!$G$12+СВЦЭМ!$D$10+'СЕТ СН'!$G$5-'СЕТ СН'!$G$20</f>
        <v>2874.79946556</v>
      </c>
      <c r="G65" s="36">
        <f>SUMIFS(СВЦЭМ!$C$33:$C$776,СВЦЭМ!$A$33:$A$776,$A65,СВЦЭМ!$B$33:$B$776,G$47)+'СЕТ СН'!$G$12+СВЦЭМ!$D$10+'СЕТ СН'!$G$5-'СЕТ СН'!$G$20</f>
        <v>2849.82683327</v>
      </c>
      <c r="H65" s="36">
        <f>SUMIFS(СВЦЭМ!$C$33:$C$776,СВЦЭМ!$A$33:$A$776,$A65,СВЦЭМ!$B$33:$B$776,H$47)+'СЕТ СН'!$G$12+СВЦЭМ!$D$10+'СЕТ СН'!$G$5-'СЕТ СН'!$G$20</f>
        <v>2797.86806742</v>
      </c>
      <c r="I65" s="36">
        <f>SUMIFS(СВЦЭМ!$C$33:$C$776,СВЦЭМ!$A$33:$A$776,$A65,СВЦЭМ!$B$33:$B$776,I$47)+'СЕТ СН'!$G$12+СВЦЭМ!$D$10+'СЕТ СН'!$G$5-'СЕТ СН'!$G$20</f>
        <v>2751.45531183</v>
      </c>
      <c r="J65" s="36">
        <f>SUMIFS(СВЦЭМ!$C$33:$C$776,СВЦЭМ!$A$33:$A$776,$A65,СВЦЭМ!$B$33:$B$776,J$47)+'СЕТ СН'!$G$12+СВЦЭМ!$D$10+'СЕТ СН'!$G$5-'СЕТ СН'!$G$20</f>
        <v>2719.3773798699999</v>
      </c>
      <c r="K65" s="36">
        <f>SUMIFS(СВЦЭМ!$C$33:$C$776,СВЦЭМ!$A$33:$A$776,$A65,СВЦЭМ!$B$33:$B$776,K$47)+'СЕТ СН'!$G$12+СВЦЭМ!$D$10+'СЕТ СН'!$G$5-'СЕТ СН'!$G$20</f>
        <v>2689.2563873899999</v>
      </c>
      <c r="L65" s="36">
        <f>SUMIFS(СВЦЭМ!$C$33:$C$776,СВЦЭМ!$A$33:$A$776,$A65,СВЦЭМ!$B$33:$B$776,L$47)+'СЕТ СН'!$G$12+СВЦЭМ!$D$10+'СЕТ СН'!$G$5-'СЕТ СН'!$G$20</f>
        <v>2692.3904862500003</v>
      </c>
      <c r="M65" s="36">
        <f>SUMIFS(СВЦЭМ!$C$33:$C$776,СВЦЭМ!$A$33:$A$776,$A65,СВЦЭМ!$B$33:$B$776,M$47)+'СЕТ СН'!$G$12+СВЦЭМ!$D$10+'СЕТ СН'!$G$5-'СЕТ СН'!$G$20</f>
        <v>2641.5593864100001</v>
      </c>
      <c r="N65" s="36">
        <f>SUMIFS(СВЦЭМ!$C$33:$C$776,СВЦЭМ!$A$33:$A$776,$A65,СВЦЭМ!$B$33:$B$776,N$47)+'СЕТ СН'!$G$12+СВЦЭМ!$D$10+'СЕТ СН'!$G$5-'СЕТ СН'!$G$20</f>
        <v>2586.97280697</v>
      </c>
      <c r="O65" s="36">
        <f>SUMIFS(СВЦЭМ!$C$33:$C$776,СВЦЭМ!$A$33:$A$776,$A65,СВЦЭМ!$B$33:$B$776,O$47)+'СЕТ СН'!$G$12+СВЦЭМ!$D$10+'СЕТ СН'!$G$5-'СЕТ СН'!$G$20</f>
        <v>2551.6373116599998</v>
      </c>
      <c r="P65" s="36">
        <f>SUMIFS(СВЦЭМ!$C$33:$C$776,СВЦЭМ!$A$33:$A$776,$A65,СВЦЭМ!$B$33:$B$776,P$47)+'СЕТ СН'!$G$12+СВЦЭМ!$D$10+'СЕТ СН'!$G$5-'СЕТ СН'!$G$20</f>
        <v>2586.0677891099999</v>
      </c>
      <c r="Q65" s="36">
        <f>SUMIFS(СВЦЭМ!$C$33:$C$776,СВЦЭМ!$A$33:$A$776,$A65,СВЦЭМ!$B$33:$B$776,Q$47)+'СЕТ СН'!$G$12+СВЦЭМ!$D$10+'СЕТ СН'!$G$5-'СЕТ СН'!$G$20</f>
        <v>2581.1506629999999</v>
      </c>
      <c r="R65" s="36">
        <f>SUMIFS(СВЦЭМ!$C$33:$C$776,СВЦЭМ!$A$33:$A$776,$A65,СВЦЭМ!$B$33:$B$776,R$47)+'СЕТ СН'!$G$12+СВЦЭМ!$D$10+'СЕТ СН'!$G$5-'СЕТ СН'!$G$20</f>
        <v>2559.32624111</v>
      </c>
      <c r="S65" s="36">
        <f>SUMIFS(СВЦЭМ!$C$33:$C$776,СВЦЭМ!$A$33:$A$776,$A65,СВЦЭМ!$B$33:$B$776,S$47)+'СЕТ СН'!$G$12+СВЦЭМ!$D$10+'СЕТ СН'!$G$5-'СЕТ СН'!$G$20</f>
        <v>2550.1810499200001</v>
      </c>
      <c r="T65" s="36">
        <f>SUMIFS(СВЦЭМ!$C$33:$C$776,СВЦЭМ!$A$33:$A$776,$A65,СВЦЭМ!$B$33:$B$776,T$47)+'СЕТ СН'!$G$12+СВЦЭМ!$D$10+'СЕТ СН'!$G$5-'СЕТ СН'!$G$20</f>
        <v>2537.3912446499999</v>
      </c>
      <c r="U65" s="36">
        <f>SUMIFS(СВЦЭМ!$C$33:$C$776,СВЦЭМ!$A$33:$A$776,$A65,СВЦЭМ!$B$33:$B$776,U$47)+'СЕТ СН'!$G$12+СВЦЭМ!$D$10+'СЕТ СН'!$G$5-'СЕТ СН'!$G$20</f>
        <v>2527.3746434499999</v>
      </c>
      <c r="V65" s="36">
        <f>SUMIFS(СВЦЭМ!$C$33:$C$776,СВЦЭМ!$A$33:$A$776,$A65,СВЦЭМ!$B$33:$B$776,V$47)+'СЕТ СН'!$G$12+СВЦЭМ!$D$10+'СЕТ СН'!$G$5-'СЕТ СН'!$G$20</f>
        <v>2531.3490066600002</v>
      </c>
      <c r="W65" s="36">
        <f>SUMIFS(СВЦЭМ!$C$33:$C$776,СВЦЭМ!$A$33:$A$776,$A65,СВЦЭМ!$B$33:$B$776,W$47)+'СЕТ СН'!$G$12+СВЦЭМ!$D$10+'СЕТ СН'!$G$5-'СЕТ СН'!$G$20</f>
        <v>2530.59972057</v>
      </c>
      <c r="X65" s="36">
        <f>SUMIFS(СВЦЭМ!$C$33:$C$776,СВЦЭМ!$A$33:$A$776,$A65,СВЦЭМ!$B$33:$B$776,X$47)+'СЕТ СН'!$G$12+СВЦЭМ!$D$10+'СЕТ СН'!$G$5-'СЕТ СН'!$G$20</f>
        <v>2574.2151658100001</v>
      </c>
      <c r="Y65" s="36">
        <f>SUMIFS(СВЦЭМ!$C$33:$C$776,СВЦЭМ!$A$33:$A$776,$A65,СВЦЭМ!$B$33:$B$776,Y$47)+'СЕТ СН'!$G$12+СВЦЭМ!$D$10+'СЕТ СН'!$G$5-'СЕТ СН'!$G$20</f>
        <v>2658.6331282800002</v>
      </c>
    </row>
    <row r="66" spans="1:27" ht="15.75" x14ac:dyDescent="0.2">
      <c r="A66" s="35">
        <f t="shared" si="1"/>
        <v>44093</v>
      </c>
      <c r="B66" s="36">
        <f>SUMIFS(СВЦЭМ!$C$33:$C$776,СВЦЭМ!$A$33:$A$776,$A66,СВЦЭМ!$B$33:$B$776,B$47)+'СЕТ СН'!$G$12+СВЦЭМ!$D$10+'СЕТ СН'!$G$5-'СЕТ СН'!$G$20</f>
        <v>2756.1194397099998</v>
      </c>
      <c r="C66" s="36">
        <f>SUMIFS(СВЦЭМ!$C$33:$C$776,СВЦЭМ!$A$33:$A$776,$A66,СВЦЭМ!$B$33:$B$776,C$47)+'СЕТ СН'!$G$12+СВЦЭМ!$D$10+'СЕТ СН'!$G$5-'СЕТ СН'!$G$20</f>
        <v>2789.7189573599999</v>
      </c>
      <c r="D66" s="36">
        <f>SUMIFS(СВЦЭМ!$C$33:$C$776,СВЦЭМ!$A$33:$A$776,$A66,СВЦЭМ!$B$33:$B$776,D$47)+'СЕТ СН'!$G$12+СВЦЭМ!$D$10+'СЕТ СН'!$G$5-'СЕТ СН'!$G$20</f>
        <v>2809.1596563799999</v>
      </c>
      <c r="E66" s="36">
        <f>SUMIFS(СВЦЭМ!$C$33:$C$776,СВЦЭМ!$A$33:$A$776,$A66,СВЦЭМ!$B$33:$B$776,E$47)+'СЕТ СН'!$G$12+СВЦЭМ!$D$10+'СЕТ СН'!$G$5-'СЕТ СН'!$G$20</f>
        <v>2836.2066354200001</v>
      </c>
      <c r="F66" s="36">
        <f>SUMIFS(СВЦЭМ!$C$33:$C$776,СВЦЭМ!$A$33:$A$776,$A66,СВЦЭМ!$B$33:$B$776,F$47)+'СЕТ СН'!$G$12+СВЦЭМ!$D$10+'СЕТ СН'!$G$5-'СЕТ СН'!$G$20</f>
        <v>2834.0231462800002</v>
      </c>
      <c r="G66" s="36">
        <f>SUMIFS(СВЦЭМ!$C$33:$C$776,СВЦЭМ!$A$33:$A$776,$A66,СВЦЭМ!$B$33:$B$776,G$47)+'СЕТ СН'!$G$12+СВЦЭМ!$D$10+'СЕТ СН'!$G$5-'СЕТ СН'!$G$20</f>
        <v>2827.1152038800001</v>
      </c>
      <c r="H66" s="36">
        <f>SUMIFS(СВЦЭМ!$C$33:$C$776,СВЦЭМ!$A$33:$A$776,$A66,СВЦЭМ!$B$33:$B$776,H$47)+'СЕТ СН'!$G$12+СВЦЭМ!$D$10+'СЕТ СН'!$G$5-'СЕТ СН'!$G$20</f>
        <v>2797.1579585200002</v>
      </c>
      <c r="I66" s="36">
        <f>SUMIFS(СВЦЭМ!$C$33:$C$776,СВЦЭМ!$A$33:$A$776,$A66,СВЦЭМ!$B$33:$B$776,I$47)+'СЕТ СН'!$G$12+СВЦЭМ!$D$10+'СЕТ СН'!$G$5-'СЕТ СН'!$G$20</f>
        <v>2765.8001752999999</v>
      </c>
      <c r="J66" s="36">
        <f>SUMIFS(СВЦЭМ!$C$33:$C$776,СВЦЭМ!$A$33:$A$776,$A66,СВЦЭМ!$B$33:$B$776,J$47)+'СЕТ СН'!$G$12+СВЦЭМ!$D$10+'СЕТ СН'!$G$5-'СЕТ СН'!$G$20</f>
        <v>2709.3696882600002</v>
      </c>
      <c r="K66" s="36">
        <f>SUMIFS(СВЦЭМ!$C$33:$C$776,СВЦЭМ!$A$33:$A$776,$A66,СВЦЭМ!$B$33:$B$776,K$47)+'СЕТ СН'!$G$12+СВЦЭМ!$D$10+'СЕТ СН'!$G$5-'СЕТ СН'!$G$20</f>
        <v>2670.6018323500002</v>
      </c>
      <c r="L66" s="36">
        <f>SUMIFS(СВЦЭМ!$C$33:$C$776,СВЦЭМ!$A$33:$A$776,$A66,СВЦЭМ!$B$33:$B$776,L$47)+'СЕТ СН'!$G$12+СВЦЭМ!$D$10+'СЕТ СН'!$G$5-'СЕТ СН'!$G$20</f>
        <v>2647.5352111900002</v>
      </c>
      <c r="M66" s="36">
        <f>SUMIFS(СВЦЭМ!$C$33:$C$776,СВЦЭМ!$A$33:$A$776,$A66,СВЦЭМ!$B$33:$B$776,M$47)+'СЕТ СН'!$G$12+СВЦЭМ!$D$10+'СЕТ СН'!$G$5-'СЕТ СН'!$G$20</f>
        <v>2604.4898954400001</v>
      </c>
      <c r="N66" s="36">
        <f>SUMIFS(СВЦЭМ!$C$33:$C$776,СВЦЭМ!$A$33:$A$776,$A66,СВЦЭМ!$B$33:$B$776,N$47)+'СЕТ СН'!$G$12+СВЦЭМ!$D$10+'СЕТ СН'!$G$5-'СЕТ СН'!$G$20</f>
        <v>2561.0169364799999</v>
      </c>
      <c r="O66" s="36">
        <f>SUMIFS(СВЦЭМ!$C$33:$C$776,СВЦЭМ!$A$33:$A$776,$A66,СВЦЭМ!$B$33:$B$776,O$47)+'СЕТ СН'!$G$12+СВЦЭМ!$D$10+'СЕТ СН'!$G$5-'СЕТ СН'!$G$20</f>
        <v>2557.0223302899999</v>
      </c>
      <c r="P66" s="36">
        <f>SUMIFS(СВЦЭМ!$C$33:$C$776,СВЦЭМ!$A$33:$A$776,$A66,СВЦЭМ!$B$33:$B$776,P$47)+'СЕТ СН'!$G$12+СВЦЭМ!$D$10+'СЕТ СН'!$G$5-'СЕТ СН'!$G$20</f>
        <v>2565.7879428199999</v>
      </c>
      <c r="Q66" s="36">
        <f>SUMIFS(СВЦЭМ!$C$33:$C$776,СВЦЭМ!$A$33:$A$776,$A66,СВЦЭМ!$B$33:$B$776,Q$47)+'СЕТ СН'!$G$12+СВЦЭМ!$D$10+'СЕТ СН'!$G$5-'СЕТ СН'!$G$20</f>
        <v>2547.5192305600003</v>
      </c>
      <c r="R66" s="36">
        <f>SUMIFS(СВЦЭМ!$C$33:$C$776,СВЦЭМ!$A$33:$A$776,$A66,СВЦЭМ!$B$33:$B$776,R$47)+'СЕТ СН'!$G$12+СВЦЭМ!$D$10+'СЕТ СН'!$G$5-'СЕТ СН'!$G$20</f>
        <v>2533.7881087999999</v>
      </c>
      <c r="S66" s="36">
        <f>SUMIFS(СВЦЭМ!$C$33:$C$776,СВЦЭМ!$A$33:$A$776,$A66,СВЦЭМ!$B$33:$B$776,S$47)+'СЕТ СН'!$G$12+СВЦЭМ!$D$10+'СЕТ СН'!$G$5-'СЕТ СН'!$G$20</f>
        <v>2536.3852369900001</v>
      </c>
      <c r="T66" s="36">
        <f>SUMIFS(СВЦЭМ!$C$33:$C$776,СВЦЭМ!$A$33:$A$776,$A66,СВЦЭМ!$B$33:$B$776,T$47)+'СЕТ СН'!$G$12+СВЦЭМ!$D$10+'СЕТ СН'!$G$5-'СЕТ СН'!$G$20</f>
        <v>2544.3710804800003</v>
      </c>
      <c r="U66" s="36">
        <f>SUMIFS(СВЦЭМ!$C$33:$C$776,СВЦЭМ!$A$33:$A$776,$A66,СВЦЭМ!$B$33:$B$776,U$47)+'СЕТ СН'!$G$12+СВЦЭМ!$D$10+'СЕТ СН'!$G$5-'СЕТ СН'!$G$20</f>
        <v>2544.58131611</v>
      </c>
      <c r="V66" s="36">
        <f>SUMIFS(СВЦЭМ!$C$33:$C$776,СВЦЭМ!$A$33:$A$776,$A66,СВЦЭМ!$B$33:$B$776,V$47)+'СЕТ СН'!$G$12+СВЦЭМ!$D$10+'СЕТ СН'!$G$5-'СЕТ СН'!$G$20</f>
        <v>2560.9783354000001</v>
      </c>
      <c r="W66" s="36">
        <f>SUMIFS(СВЦЭМ!$C$33:$C$776,СВЦЭМ!$A$33:$A$776,$A66,СВЦЭМ!$B$33:$B$776,W$47)+'СЕТ СН'!$G$12+СВЦЭМ!$D$10+'СЕТ СН'!$G$5-'СЕТ СН'!$G$20</f>
        <v>2555.1011898699999</v>
      </c>
      <c r="X66" s="36">
        <f>SUMIFS(СВЦЭМ!$C$33:$C$776,СВЦЭМ!$A$33:$A$776,$A66,СВЦЭМ!$B$33:$B$776,X$47)+'СЕТ СН'!$G$12+СВЦЭМ!$D$10+'СЕТ СН'!$G$5-'СЕТ СН'!$G$20</f>
        <v>2579.8437694899999</v>
      </c>
      <c r="Y66" s="36">
        <f>SUMIFS(СВЦЭМ!$C$33:$C$776,СВЦЭМ!$A$33:$A$776,$A66,СВЦЭМ!$B$33:$B$776,Y$47)+'СЕТ СН'!$G$12+СВЦЭМ!$D$10+'СЕТ СН'!$G$5-'СЕТ СН'!$G$20</f>
        <v>2633.4075269200002</v>
      </c>
    </row>
    <row r="67" spans="1:27" ht="15.75" x14ac:dyDescent="0.2">
      <c r="A67" s="35">
        <f t="shared" si="1"/>
        <v>44094</v>
      </c>
      <c r="B67" s="36">
        <f>SUMIFS(СВЦЭМ!$C$33:$C$776,СВЦЭМ!$A$33:$A$776,$A67,СВЦЭМ!$B$33:$B$776,B$47)+'СЕТ СН'!$G$12+СВЦЭМ!$D$10+'СЕТ СН'!$G$5-'СЕТ СН'!$G$20</f>
        <v>2685.6507168100002</v>
      </c>
      <c r="C67" s="36">
        <f>SUMIFS(СВЦЭМ!$C$33:$C$776,СВЦЭМ!$A$33:$A$776,$A67,СВЦЭМ!$B$33:$B$776,C$47)+'СЕТ СН'!$G$12+СВЦЭМ!$D$10+'СЕТ СН'!$G$5-'СЕТ СН'!$G$20</f>
        <v>2715.1012119400002</v>
      </c>
      <c r="D67" s="36">
        <f>SUMIFS(СВЦЭМ!$C$33:$C$776,СВЦЭМ!$A$33:$A$776,$A67,СВЦЭМ!$B$33:$B$776,D$47)+'СЕТ СН'!$G$12+СВЦЭМ!$D$10+'СЕТ СН'!$G$5-'СЕТ СН'!$G$20</f>
        <v>2749.9975940300001</v>
      </c>
      <c r="E67" s="36">
        <f>SUMIFS(СВЦЭМ!$C$33:$C$776,СВЦЭМ!$A$33:$A$776,$A67,СВЦЭМ!$B$33:$B$776,E$47)+'СЕТ СН'!$G$12+СВЦЭМ!$D$10+'СЕТ СН'!$G$5-'СЕТ СН'!$G$20</f>
        <v>2780.6435587699998</v>
      </c>
      <c r="F67" s="36">
        <f>SUMIFS(СВЦЭМ!$C$33:$C$776,СВЦЭМ!$A$33:$A$776,$A67,СВЦЭМ!$B$33:$B$776,F$47)+'СЕТ СН'!$G$12+СВЦЭМ!$D$10+'СЕТ СН'!$G$5-'СЕТ СН'!$G$20</f>
        <v>2792.5436768200002</v>
      </c>
      <c r="G67" s="36">
        <f>SUMIFS(СВЦЭМ!$C$33:$C$776,СВЦЭМ!$A$33:$A$776,$A67,СВЦЭМ!$B$33:$B$776,G$47)+'СЕТ СН'!$G$12+СВЦЭМ!$D$10+'СЕТ СН'!$G$5-'СЕТ СН'!$G$20</f>
        <v>2781.2345461099999</v>
      </c>
      <c r="H67" s="36">
        <f>SUMIFS(СВЦЭМ!$C$33:$C$776,СВЦЭМ!$A$33:$A$776,$A67,СВЦЭМ!$B$33:$B$776,H$47)+'СЕТ СН'!$G$12+СВЦЭМ!$D$10+'СЕТ СН'!$G$5-'СЕТ СН'!$G$20</f>
        <v>2760.6624706699999</v>
      </c>
      <c r="I67" s="36">
        <f>SUMIFS(СВЦЭМ!$C$33:$C$776,СВЦЭМ!$A$33:$A$776,$A67,СВЦЭМ!$B$33:$B$776,I$47)+'СЕТ СН'!$G$12+СВЦЭМ!$D$10+'СЕТ СН'!$G$5-'СЕТ СН'!$G$20</f>
        <v>2712.0183227299999</v>
      </c>
      <c r="J67" s="36">
        <f>SUMIFS(СВЦЭМ!$C$33:$C$776,СВЦЭМ!$A$33:$A$776,$A67,СВЦЭМ!$B$33:$B$776,J$47)+'СЕТ СН'!$G$12+СВЦЭМ!$D$10+'СЕТ СН'!$G$5-'СЕТ СН'!$G$20</f>
        <v>2664.97616208</v>
      </c>
      <c r="K67" s="36">
        <f>SUMIFS(СВЦЭМ!$C$33:$C$776,СВЦЭМ!$A$33:$A$776,$A67,СВЦЭМ!$B$33:$B$776,K$47)+'СЕТ СН'!$G$12+СВЦЭМ!$D$10+'СЕТ СН'!$G$5-'СЕТ СН'!$G$20</f>
        <v>2651.2795050599998</v>
      </c>
      <c r="L67" s="36">
        <f>SUMIFS(СВЦЭМ!$C$33:$C$776,СВЦЭМ!$A$33:$A$776,$A67,СВЦЭМ!$B$33:$B$776,L$47)+'СЕТ СН'!$G$12+СВЦЭМ!$D$10+'СЕТ СН'!$G$5-'СЕТ СН'!$G$20</f>
        <v>2648.3431996600002</v>
      </c>
      <c r="M67" s="36">
        <f>SUMIFS(СВЦЭМ!$C$33:$C$776,СВЦЭМ!$A$33:$A$776,$A67,СВЦЭМ!$B$33:$B$776,M$47)+'СЕТ СН'!$G$12+СВЦЭМ!$D$10+'СЕТ СН'!$G$5-'СЕТ СН'!$G$20</f>
        <v>2616.23789562</v>
      </c>
      <c r="N67" s="36">
        <f>SUMIFS(СВЦЭМ!$C$33:$C$776,СВЦЭМ!$A$33:$A$776,$A67,СВЦЭМ!$B$33:$B$776,N$47)+'СЕТ СН'!$G$12+СВЦЭМ!$D$10+'СЕТ СН'!$G$5-'СЕТ СН'!$G$20</f>
        <v>2585.6664323800001</v>
      </c>
      <c r="O67" s="36">
        <f>SUMIFS(СВЦЭМ!$C$33:$C$776,СВЦЭМ!$A$33:$A$776,$A67,СВЦЭМ!$B$33:$B$776,O$47)+'СЕТ СН'!$G$12+СВЦЭМ!$D$10+'СЕТ СН'!$G$5-'СЕТ СН'!$G$20</f>
        <v>2589.58066801</v>
      </c>
      <c r="P67" s="36">
        <f>SUMIFS(СВЦЭМ!$C$33:$C$776,СВЦЭМ!$A$33:$A$776,$A67,СВЦЭМ!$B$33:$B$776,P$47)+'СЕТ СН'!$G$12+СВЦЭМ!$D$10+'СЕТ СН'!$G$5-'СЕТ СН'!$G$20</f>
        <v>2580.9572129799999</v>
      </c>
      <c r="Q67" s="36">
        <f>SUMIFS(СВЦЭМ!$C$33:$C$776,СВЦЭМ!$A$33:$A$776,$A67,СВЦЭМ!$B$33:$B$776,Q$47)+'СЕТ СН'!$G$12+СВЦЭМ!$D$10+'СЕТ СН'!$G$5-'СЕТ СН'!$G$20</f>
        <v>2583.2730849899999</v>
      </c>
      <c r="R67" s="36">
        <f>SUMIFS(СВЦЭМ!$C$33:$C$776,СВЦЭМ!$A$33:$A$776,$A67,СВЦЭМ!$B$33:$B$776,R$47)+'СЕТ СН'!$G$12+СВЦЭМ!$D$10+'СЕТ СН'!$G$5-'СЕТ СН'!$G$20</f>
        <v>2581.9201300700001</v>
      </c>
      <c r="S67" s="36">
        <f>SUMIFS(СВЦЭМ!$C$33:$C$776,СВЦЭМ!$A$33:$A$776,$A67,СВЦЭМ!$B$33:$B$776,S$47)+'СЕТ СН'!$G$12+СВЦЭМ!$D$10+'СЕТ СН'!$G$5-'СЕТ СН'!$G$20</f>
        <v>2591.6812143699999</v>
      </c>
      <c r="T67" s="36">
        <f>SUMIFS(СВЦЭМ!$C$33:$C$776,СВЦЭМ!$A$33:$A$776,$A67,СВЦЭМ!$B$33:$B$776,T$47)+'СЕТ СН'!$G$12+СВЦЭМ!$D$10+'СЕТ СН'!$G$5-'СЕТ СН'!$G$20</f>
        <v>2606.7445625999999</v>
      </c>
      <c r="U67" s="36">
        <f>SUMIFS(СВЦЭМ!$C$33:$C$776,СВЦЭМ!$A$33:$A$776,$A67,СВЦЭМ!$B$33:$B$776,U$47)+'СЕТ СН'!$G$12+СВЦЭМ!$D$10+'СЕТ СН'!$G$5-'СЕТ СН'!$G$20</f>
        <v>2625.37767377</v>
      </c>
      <c r="V67" s="36">
        <f>SUMIFS(СВЦЭМ!$C$33:$C$776,СВЦЭМ!$A$33:$A$776,$A67,СВЦЭМ!$B$33:$B$776,V$47)+'СЕТ СН'!$G$12+СВЦЭМ!$D$10+'СЕТ СН'!$G$5-'СЕТ СН'!$G$20</f>
        <v>2642.13876226</v>
      </c>
      <c r="W67" s="36">
        <f>SUMIFS(СВЦЭМ!$C$33:$C$776,СВЦЭМ!$A$33:$A$776,$A67,СВЦЭМ!$B$33:$B$776,W$47)+'СЕТ СН'!$G$12+СВЦЭМ!$D$10+'СЕТ СН'!$G$5-'СЕТ СН'!$G$20</f>
        <v>2628.5517539900002</v>
      </c>
      <c r="X67" s="36">
        <f>SUMIFS(СВЦЭМ!$C$33:$C$776,СВЦЭМ!$A$33:$A$776,$A67,СВЦЭМ!$B$33:$B$776,X$47)+'СЕТ СН'!$G$12+СВЦЭМ!$D$10+'СЕТ СН'!$G$5-'СЕТ СН'!$G$20</f>
        <v>2601.6717057599999</v>
      </c>
      <c r="Y67" s="36">
        <f>SUMIFS(СВЦЭМ!$C$33:$C$776,СВЦЭМ!$A$33:$A$776,$A67,СВЦЭМ!$B$33:$B$776,Y$47)+'СЕТ СН'!$G$12+СВЦЭМ!$D$10+'СЕТ СН'!$G$5-'СЕТ СН'!$G$20</f>
        <v>2678.3511403500002</v>
      </c>
    </row>
    <row r="68" spans="1:27" ht="15.75" x14ac:dyDescent="0.2">
      <c r="A68" s="35">
        <f t="shared" si="1"/>
        <v>44095</v>
      </c>
      <c r="B68" s="36">
        <f>SUMIFS(СВЦЭМ!$C$33:$C$776,СВЦЭМ!$A$33:$A$776,$A68,СВЦЭМ!$B$33:$B$776,B$47)+'СЕТ СН'!$G$12+СВЦЭМ!$D$10+'СЕТ СН'!$G$5-'СЕТ СН'!$G$20</f>
        <v>2711.6474147500003</v>
      </c>
      <c r="C68" s="36">
        <f>SUMIFS(СВЦЭМ!$C$33:$C$776,СВЦЭМ!$A$33:$A$776,$A68,СВЦЭМ!$B$33:$B$776,C$47)+'СЕТ СН'!$G$12+СВЦЭМ!$D$10+'СЕТ СН'!$G$5-'СЕТ СН'!$G$20</f>
        <v>2716.00704744</v>
      </c>
      <c r="D68" s="36">
        <f>SUMIFS(СВЦЭМ!$C$33:$C$776,СВЦЭМ!$A$33:$A$776,$A68,СВЦЭМ!$B$33:$B$776,D$47)+'СЕТ СН'!$G$12+СВЦЭМ!$D$10+'СЕТ СН'!$G$5-'СЕТ СН'!$G$20</f>
        <v>2723.1889516800002</v>
      </c>
      <c r="E68" s="36">
        <f>SUMIFS(СВЦЭМ!$C$33:$C$776,СВЦЭМ!$A$33:$A$776,$A68,СВЦЭМ!$B$33:$B$776,E$47)+'СЕТ СН'!$G$12+СВЦЭМ!$D$10+'СЕТ СН'!$G$5-'СЕТ СН'!$G$20</f>
        <v>2744.4500425199999</v>
      </c>
      <c r="F68" s="36">
        <f>SUMIFS(СВЦЭМ!$C$33:$C$776,СВЦЭМ!$A$33:$A$776,$A68,СВЦЭМ!$B$33:$B$776,F$47)+'СЕТ СН'!$G$12+СВЦЭМ!$D$10+'СЕТ СН'!$G$5-'СЕТ СН'!$G$20</f>
        <v>2746.9065109799999</v>
      </c>
      <c r="G68" s="36">
        <f>SUMIFS(СВЦЭМ!$C$33:$C$776,СВЦЭМ!$A$33:$A$776,$A68,СВЦЭМ!$B$33:$B$776,G$47)+'СЕТ СН'!$G$12+СВЦЭМ!$D$10+'СЕТ СН'!$G$5-'СЕТ СН'!$G$20</f>
        <v>2732.2215641600001</v>
      </c>
      <c r="H68" s="36">
        <f>SUMIFS(СВЦЭМ!$C$33:$C$776,СВЦЭМ!$A$33:$A$776,$A68,СВЦЭМ!$B$33:$B$776,H$47)+'СЕТ СН'!$G$12+СВЦЭМ!$D$10+'СЕТ СН'!$G$5-'СЕТ СН'!$G$20</f>
        <v>2685.0855698800001</v>
      </c>
      <c r="I68" s="36">
        <f>SUMIFS(СВЦЭМ!$C$33:$C$776,СВЦЭМ!$A$33:$A$776,$A68,СВЦЭМ!$B$33:$B$776,I$47)+'СЕТ СН'!$G$12+СВЦЭМ!$D$10+'СЕТ СН'!$G$5-'СЕТ СН'!$G$20</f>
        <v>2633.8613139700001</v>
      </c>
      <c r="J68" s="36">
        <f>SUMIFS(СВЦЭМ!$C$33:$C$776,СВЦЭМ!$A$33:$A$776,$A68,СВЦЭМ!$B$33:$B$776,J$47)+'СЕТ СН'!$G$12+СВЦЭМ!$D$10+'СЕТ СН'!$G$5-'СЕТ СН'!$G$20</f>
        <v>2596.6533170299999</v>
      </c>
      <c r="K68" s="36">
        <f>SUMIFS(СВЦЭМ!$C$33:$C$776,СВЦЭМ!$A$33:$A$776,$A68,СВЦЭМ!$B$33:$B$776,K$47)+'СЕТ СН'!$G$12+СВЦЭМ!$D$10+'СЕТ СН'!$G$5-'СЕТ СН'!$G$20</f>
        <v>2576.0775960000001</v>
      </c>
      <c r="L68" s="36">
        <f>SUMIFS(СВЦЭМ!$C$33:$C$776,СВЦЭМ!$A$33:$A$776,$A68,СВЦЭМ!$B$33:$B$776,L$47)+'СЕТ СН'!$G$12+СВЦЭМ!$D$10+'СЕТ СН'!$G$5-'СЕТ СН'!$G$20</f>
        <v>2598.2980278700002</v>
      </c>
      <c r="M68" s="36">
        <f>SUMIFS(СВЦЭМ!$C$33:$C$776,СВЦЭМ!$A$33:$A$776,$A68,СВЦЭМ!$B$33:$B$776,M$47)+'СЕТ СН'!$G$12+СВЦЭМ!$D$10+'СЕТ СН'!$G$5-'СЕТ СН'!$G$20</f>
        <v>2566.8470271000001</v>
      </c>
      <c r="N68" s="36">
        <f>SUMIFS(СВЦЭМ!$C$33:$C$776,СВЦЭМ!$A$33:$A$776,$A68,СВЦЭМ!$B$33:$B$776,N$47)+'СЕТ СН'!$G$12+СВЦЭМ!$D$10+'СЕТ СН'!$G$5-'СЕТ СН'!$G$20</f>
        <v>2523.1942144599998</v>
      </c>
      <c r="O68" s="36">
        <f>SUMIFS(СВЦЭМ!$C$33:$C$776,СВЦЭМ!$A$33:$A$776,$A68,СВЦЭМ!$B$33:$B$776,O$47)+'СЕТ СН'!$G$12+СВЦЭМ!$D$10+'СЕТ СН'!$G$5-'СЕТ СН'!$G$20</f>
        <v>2523.7316552500001</v>
      </c>
      <c r="P68" s="36">
        <f>SUMIFS(СВЦЭМ!$C$33:$C$776,СВЦЭМ!$A$33:$A$776,$A68,СВЦЭМ!$B$33:$B$776,P$47)+'СЕТ СН'!$G$12+СВЦЭМ!$D$10+'СЕТ СН'!$G$5-'СЕТ СН'!$G$20</f>
        <v>2515.3145427999998</v>
      </c>
      <c r="Q68" s="36">
        <f>SUMIFS(СВЦЭМ!$C$33:$C$776,СВЦЭМ!$A$33:$A$776,$A68,СВЦЭМ!$B$33:$B$776,Q$47)+'СЕТ СН'!$G$12+СВЦЭМ!$D$10+'СЕТ СН'!$G$5-'СЕТ СН'!$G$20</f>
        <v>2515.4832813000003</v>
      </c>
      <c r="R68" s="36">
        <f>SUMIFS(СВЦЭМ!$C$33:$C$776,СВЦЭМ!$A$33:$A$776,$A68,СВЦЭМ!$B$33:$B$776,R$47)+'СЕТ СН'!$G$12+СВЦЭМ!$D$10+'СЕТ СН'!$G$5-'СЕТ СН'!$G$20</f>
        <v>2515.0636482899999</v>
      </c>
      <c r="S68" s="36">
        <f>SUMIFS(СВЦЭМ!$C$33:$C$776,СВЦЭМ!$A$33:$A$776,$A68,СВЦЭМ!$B$33:$B$776,S$47)+'СЕТ СН'!$G$12+СВЦЭМ!$D$10+'СЕТ СН'!$G$5-'СЕТ СН'!$G$20</f>
        <v>2522.3970708799998</v>
      </c>
      <c r="T68" s="36">
        <f>SUMIFS(СВЦЭМ!$C$33:$C$776,СВЦЭМ!$A$33:$A$776,$A68,СВЦЭМ!$B$33:$B$776,T$47)+'СЕТ СН'!$G$12+СВЦЭМ!$D$10+'СЕТ СН'!$G$5-'СЕТ СН'!$G$20</f>
        <v>2549.3702695500001</v>
      </c>
      <c r="U68" s="36">
        <f>SUMIFS(СВЦЭМ!$C$33:$C$776,СВЦЭМ!$A$33:$A$776,$A68,СВЦЭМ!$B$33:$B$776,U$47)+'СЕТ СН'!$G$12+СВЦЭМ!$D$10+'СЕТ СН'!$G$5-'СЕТ СН'!$G$20</f>
        <v>2564.8794415299999</v>
      </c>
      <c r="V68" s="36">
        <f>SUMIFS(СВЦЭМ!$C$33:$C$776,СВЦЭМ!$A$33:$A$776,$A68,СВЦЭМ!$B$33:$B$776,V$47)+'СЕТ СН'!$G$12+СВЦЭМ!$D$10+'СЕТ СН'!$G$5-'СЕТ СН'!$G$20</f>
        <v>2573.8558231900001</v>
      </c>
      <c r="W68" s="36">
        <f>SUMIFS(СВЦЭМ!$C$33:$C$776,СВЦЭМ!$A$33:$A$776,$A68,СВЦЭМ!$B$33:$B$776,W$47)+'СЕТ СН'!$G$12+СВЦЭМ!$D$10+'СЕТ СН'!$G$5-'СЕТ СН'!$G$20</f>
        <v>2553.28099152</v>
      </c>
      <c r="X68" s="36">
        <f>SUMIFS(СВЦЭМ!$C$33:$C$776,СВЦЭМ!$A$33:$A$776,$A68,СВЦЭМ!$B$33:$B$776,X$47)+'СЕТ СН'!$G$12+СВЦЭМ!$D$10+'СЕТ СН'!$G$5-'СЕТ СН'!$G$20</f>
        <v>2530.0504354599998</v>
      </c>
      <c r="Y68" s="36">
        <f>SUMIFS(СВЦЭМ!$C$33:$C$776,СВЦЭМ!$A$33:$A$776,$A68,СВЦЭМ!$B$33:$B$776,Y$47)+'СЕТ СН'!$G$12+СВЦЭМ!$D$10+'СЕТ СН'!$G$5-'СЕТ СН'!$G$20</f>
        <v>2621.8038673999999</v>
      </c>
    </row>
    <row r="69" spans="1:27" ht="15.75" x14ac:dyDescent="0.2">
      <c r="A69" s="35">
        <f t="shared" si="1"/>
        <v>44096</v>
      </c>
      <c r="B69" s="36">
        <f>SUMIFS(СВЦЭМ!$C$33:$C$776,СВЦЭМ!$A$33:$A$776,$A69,СВЦЭМ!$B$33:$B$776,B$47)+'СЕТ СН'!$G$12+СВЦЭМ!$D$10+'СЕТ СН'!$G$5-'СЕТ СН'!$G$20</f>
        <v>2716.0256714400002</v>
      </c>
      <c r="C69" s="36">
        <f>SUMIFS(СВЦЭМ!$C$33:$C$776,СВЦЭМ!$A$33:$A$776,$A69,СВЦЭМ!$B$33:$B$776,C$47)+'СЕТ СН'!$G$12+СВЦЭМ!$D$10+'СЕТ СН'!$G$5-'СЕТ СН'!$G$20</f>
        <v>2752.14758381</v>
      </c>
      <c r="D69" s="36">
        <f>SUMIFS(СВЦЭМ!$C$33:$C$776,СВЦЭМ!$A$33:$A$776,$A69,СВЦЭМ!$B$33:$B$776,D$47)+'СЕТ СН'!$G$12+СВЦЭМ!$D$10+'СЕТ СН'!$G$5-'СЕТ СН'!$G$20</f>
        <v>2771.6160661200001</v>
      </c>
      <c r="E69" s="36">
        <f>SUMIFS(СВЦЭМ!$C$33:$C$776,СВЦЭМ!$A$33:$A$776,$A69,СВЦЭМ!$B$33:$B$776,E$47)+'СЕТ СН'!$G$12+СВЦЭМ!$D$10+'СЕТ СН'!$G$5-'СЕТ СН'!$G$20</f>
        <v>2794.7766890500002</v>
      </c>
      <c r="F69" s="36">
        <f>SUMIFS(СВЦЭМ!$C$33:$C$776,СВЦЭМ!$A$33:$A$776,$A69,СВЦЭМ!$B$33:$B$776,F$47)+'СЕТ СН'!$G$12+СВЦЭМ!$D$10+'СЕТ СН'!$G$5-'СЕТ СН'!$G$20</f>
        <v>2779.06623881</v>
      </c>
      <c r="G69" s="36">
        <f>SUMIFS(СВЦЭМ!$C$33:$C$776,СВЦЭМ!$A$33:$A$776,$A69,СВЦЭМ!$B$33:$B$776,G$47)+'СЕТ СН'!$G$12+СВЦЭМ!$D$10+'СЕТ СН'!$G$5-'СЕТ СН'!$G$20</f>
        <v>2754.4416182200002</v>
      </c>
      <c r="H69" s="36">
        <f>SUMIFS(СВЦЭМ!$C$33:$C$776,СВЦЭМ!$A$33:$A$776,$A69,СВЦЭМ!$B$33:$B$776,H$47)+'СЕТ СН'!$G$12+СВЦЭМ!$D$10+'СЕТ СН'!$G$5-'СЕТ СН'!$G$20</f>
        <v>2713.01447465</v>
      </c>
      <c r="I69" s="36">
        <f>SUMIFS(СВЦЭМ!$C$33:$C$776,СВЦЭМ!$A$33:$A$776,$A69,СВЦЭМ!$B$33:$B$776,I$47)+'СЕТ СН'!$G$12+СВЦЭМ!$D$10+'СЕТ СН'!$G$5-'СЕТ СН'!$G$20</f>
        <v>2681.5425919999998</v>
      </c>
      <c r="J69" s="36">
        <f>SUMIFS(СВЦЭМ!$C$33:$C$776,СВЦЭМ!$A$33:$A$776,$A69,СВЦЭМ!$B$33:$B$776,J$47)+'СЕТ СН'!$G$12+СВЦЭМ!$D$10+'СЕТ СН'!$G$5-'СЕТ СН'!$G$20</f>
        <v>2649.73191623</v>
      </c>
      <c r="K69" s="36">
        <f>SUMIFS(СВЦЭМ!$C$33:$C$776,СВЦЭМ!$A$33:$A$776,$A69,СВЦЭМ!$B$33:$B$776,K$47)+'СЕТ СН'!$G$12+СВЦЭМ!$D$10+'СЕТ СН'!$G$5-'СЕТ СН'!$G$20</f>
        <v>2640.4616056100003</v>
      </c>
      <c r="L69" s="36">
        <f>SUMIFS(СВЦЭМ!$C$33:$C$776,СВЦЭМ!$A$33:$A$776,$A69,СВЦЭМ!$B$33:$B$776,L$47)+'СЕТ СН'!$G$12+СВЦЭМ!$D$10+'СЕТ СН'!$G$5-'СЕТ СН'!$G$20</f>
        <v>2641.12212202</v>
      </c>
      <c r="M69" s="36">
        <f>SUMIFS(СВЦЭМ!$C$33:$C$776,СВЦЭМ!$A$33:$A$776,$A69,СВЦЭМ!$B$33:$B$776,M$47)+'СЕТ СН'!$G$12+СВЦЭМ!$D$10+'СЕТ СН'!$G$5-'СЕТ СН'!$G$20</f>
        <v>2614.8120765000003</v>
      </c>
      <c r="N69" s="36">
        <f>SUMIFS(СВЦЭМ!$C$33:$C$776,СВЦЭМ!$A$33:$A$776,$A69,СВЦЭМ!$B$33:$B$776,N$47)+'СЕТ СН'!$G$12+СВЦЭМ!$D$10+'СЕТ СН'!$G$5-'СЕТ СН'!$G$20</f>
        <v>2563.8664469200003</v>
      </c>
      <c r="O69" s="36">
        <f>SUMIFS(СВЦЭМ!$C$33:$C$776,СВЦЭМ!$A$33:$A$776,$A69,СВЦЭМ!$B$33:$B$776,O$47)+'СЕТ СН'!$G$12+СВЦЭМ!$D$10+'СЕТ СН'!$G$5-'СЕТ СН'!$G$20</f>
        <v>2553.82376398</v>
      </c>
      <c r="P69" s="36">
        <f>SUMIFS(СВЦЭМ!$C$33:$C$776,СВЦЭМ!$A$33:$A$776,$A69,СВЦЭМ!$B$33:$B$776,P$47)+'СЕТ СН'!$G$12+СВЦЭМ!$D$10+'СЕТ СН'!$G$5-'СЕТ СН'!$G$20</f>
        <v>2548.8137261299998</v>
      </c>
      <c r="Q69" s="36">
        <f>SUMIFS(СВЦЭМ!$C$33:$C$776,СВЦЭМ!$A$33:$A$776,$A69,СВЦЭМ!$B$33:$B$776,Q$47)+'СЕТ СН'!$G$12+СВЦЭМ!$D$10+'СЕТ СН'!$G$5-'СЕТ СН'!$G$20</f>
        <v>2551.32519568</v>
      </c>
      <c r="R69" s="36">
        <f>SUMIFS(СВЦЭМ!$C$33:$C$776,СВЦЭМ!$A$33:$A$776,$A69,СВЦЭМ!$B$33:$B$776,R$47)+'СЕТ СН'!$G$12+СВЦЭМ!$D$10+'СЕТ СН'!$G$5-'СЕТ СН'!$G$20</f>
        <v>2551.7927644299998</v>
      </c>
      <c r="S69" s="36">
        <f>SUMIFS(СВЦЭМ!$C$33:$C$776,СВЦЭМ!$A$33:$A$776,$A69,СВЦЭМ!$B$33:$B$776,S$47)+'СЕТ СН'!$G$12+СВЦЭМ!$D$10+'СЕТ СН'!$G$5-'СЕТ СН'!$G$20</f>
        <v>2551.8619110999998</v>
      </c>
      <c r="T69" s="36">
        <f>SUMIFS(СВЦЭМ!$C$33:$C$776,СВЦЭМ!$A$33:$A$776,$A69,СВЦЭМ!$B$33:$B$776,T$47)+'СЕТ СН'!$G$12+СВЦЭМ!$D$10+'СЕТ СН'!$G$5-'СЕТ СН'!$G$20</f>
        <v>2567.3691118199999</v>
      </c>
      <c r="U69" s="36">
        <f>SUMIFS(СВЦЭМ!$C$33:$C$776,СВЦЭМ!$A$33:$A$776,$A69,СВЦЭМ!$B$33:$B$776,U$47)+'СЕТ СН'!$G$12+СВЦЭМ!$D$10+'СЕТ СН'!$G$5-'СЕТ СН'!$G$20</f>
        <v>2587.6095244400003</v>
      </c>
      <c r="V69" s="36">
        <f>SUMIFS(СВЦЭМ!$C$33:$C$776,СВЦЭМ!$A$33:$A$776,$A69,СВЦЭМ!$B$33:$B$776,V$47)+'СЕТ СН'!$G$12+СВЦЭМ!$D$10+'СЕТ СН'!$G$5-'СЕТ СН'!$G$20</f>
        <v>2585.8990239200002</v>
      </c>
      <c r="W69" s="36">
        <f>SUMIFS(СВЦЭМ!$C$33:$C$776,СВЦЭМ!$A$33:$A$776,$A69,СВЦЭМ!$B$33:$B$776,W$47)+'СЕТ СН'!$G$12+СВЦЭМ!$D$10+'СЕТ СН'!$G$5-'СЕТ СН'!$G$20</f>
        <v>2575.86460205</v>
      </c>
      <c r="X69" s="36">
        <f>SUMIFS(СВЦЭМ!$C$33:$C$776,СВЦЭМ!$A$33:$A$776,$A69,СВЦЭМ!$B$33:$B$776,X$47)+'СЕТ СН'!$G$12+СВЦЭМ!$D$10+'СЕТ СН'!$G$5-'СЕТ СН'!$G$20</f>
        <v>2577.9817023000001</v>
      </c>
      <c r="Y69" s="36">
        <f>SUMIFS(СВЦЭМ!$C$33:$C$776,СВЦЭМ!$A$33:$A$776,$A69,СВЦЭМ!$B$33:$B$776,Y$47)+'СЕТ СН'!$G$12+СВЦЭМ!$D$10+'СЕТ СН'!$G$5-'СЕТ СН'!$G$20</f>
        <v>2652.9994559199999</v>
      </c>
    </row>
    <row r="70" spans="1:27" ht="15.75" x14ac:dyDescent="0.2">
      <c r="A70" s="35">
        <f t="shared" si="1"/>
        <v>44097</v>
      </c>
      <c r="B70" s="36">
        <f>SUMIFS(СВЦЭМ!$C$33:$C$776,СВЦЭМ!$A$33:$A$776,$A70,СВЦЭМ!$B$33:$B$776,B$47)+'СЕТ СН'!$G$12+СВЦЭМ!$D$10+'СЕТ СН'!$G$5-'СЕТ СН'!$G$20</f>
        <v>2704.6931456000002</v>
      </c>
      <c r="C70" s="36">
        <f>SUMIFS(СВЦЭМ!$C$33:$C$776,СВЦЭМ!$A$33:$A$776,$A70,СВЦЭМ!$B$33:$B$776,C$47)+'СЕТ СН'!$G$12+СВЦЭМ!$D$10+'СЕТ СН'!$G$5-'СЕТ СН'!$G$20</f>
        <v>2739.9590393899998</v>
      </c>
      <c r="D70" s="36">
        <f>SUMIFS(СВЦЭМ!$C$33:$C$776,СВЦЭМ!$A$33:$A$776,$A70,СВЦЭМ!$B$33:$B$776,D$47)+'СЕТ СН'!$G$12+СВЦЭМ!$D$10+'СЕТ СН'!$G$5-'СЕТ СН'!$G$20</f>
        <v>2755.9908835400001</v>
      </c>
      <c r="E70" s="36">
        <f>SUMIFS(СВЦЭМ!$C$33:$C$776,СВЦЭМ!$A$33:$A$776,$A70,СВЦЭМ!$B$33:$B$776,E$47)+'СЕТ СН'!$G$12+СВЦЭМ!$D$10+'СЕТ СН'!$G$5-'СЕТ СН'!$G$20</f>
        <v>2773.4034242600001</v>
      </c>
      <c r="F70" s="36">
        <f>SUMIFS(СВЦЭМ!$C$33:$C$776,СВЦЭМ!$A$33:$A$776,$A70,СВЦЭМ!$B$33:$B$776,F$47)+'СЕТ СН'!$G$12+СВЦЭМ!$D$10+'СЕТ СН'!$G$5-'СЕТ СН'!$G$20</f>
        <v>2783.3917276399998</v>
      </c>
      <c r="G70" s="36">
        <f>SUMIFS(СВЦЭМ!$C$33:$C$776,СВЦЭМ!$A$33:$A$776,$A70,СВЦЭМ!$B$33:$B$776,G$47)+'СЕТ СН'!$G$12+СВЦЭМ!$D$10+'СЕТ СН'!$G$5-'СЕТ СН'!$G$20</f>
        <v>2763.8191182800001</v>
      </c>
      <c r="H70" s="36">
        <f>SUMIFS(СВЦЭМ!$C$33:$C$776,СВЦЭМ!$A$33:$A$776,$A70,СВЦЭМ!$B$33:$B$776,H$47)+'СЕТ СН'!$G$12+СВЦЭМ!$D$10+'СЕТ СН'!$G$5-'СЕТ СН'!$G$20</f>
        <v>2708.9465521100001</v>
      </c>
      <c r="I70" s="36">
        <f>SUMIFS(СВЦЭМ!$C$33:$C$776,СВЦЭМ!$A$33:$A$776,$A70,СВЦЭМ!$B$33:$B$776,I$47)+'СЕТ СН'!$G$12+СВЦЭМ!$D$10+'СЕТ СН'!$G$5-'СЕТ СН'!$G$20</f>
        <v>2650.3666374100003</v>
      </c>
      <c r="J70" s="36">
        <f>SUMIFS(СВЦЭМ!$C$33:$C$776,СВЦЭМ!$A$33:$A$776,$A70,СВЦЭМ!$B$33:$B$776,J$47)+'СЕТ СН'!$G$12+СВЦЭМ!$D$10+'СЕТ СН'!$G$5-'СЕТ СН'!$G$20</f>
        <v>2621.9284149700002</v>
      </c>
      <c r="K70" s="36">
        <f>SUMIFS(СВЦЭМ!$C$33:$C$776,СВЦЭМ!$A$33:$A$776,$A70,СВЦЭМ!$B$33:$B$776,K$47)+'СЕТ СН'!$G$12+СВЦЭМ!$D$10+'СЕТ СН'!$G$5-'СЕТ СН'!$G$20</f>
        <v>2617.0330921499999</v>
      </c>
      <c r="L70" s="36">
        <f>SUMIFS(СВЦЭМ!$C$33:$C$776,СВЦЭМ!$A$33:$A$776,$A70,СВЦЭМ!$B$33:$B$776,L$47)+'СЕТ СН'!$G$12+СВЦЭМ!$D$10+'СЕТ СН'!$G$5-'СЕТ СН'!$G$20</f>
        <v>2606.15273372</v>
      </c>
      <c r="M70" s="36">
        <f>SUMIFS(СВЦЭМ!$C$33:$C$776,СВЦЭМ!$A$33:$A$776,$A70,СВЦЭМ!$B$33:$B$776,M$47)+'СЕТ СН'!$G$12+СВЦЭМ!$D$10+'СЕТ СН'!$G$5-'СЕТ СН'!$G$20</f>
        <v>2569.85989217</v>
      </c>
      <c r="N70" s="36">
        <f>SUMIFS(СВЦЭМ!$C$33:$C$776,СВЦЭМ!$A$33:$A$776,$A70,СВЦЭМ!$B$33:$B$776,N$47)+'СЕТ СН'!$G$12+СВЦЭМ!$D$10+'СЕТ СН'!$G$5-'СЕТ СН'!$G$20</f>
        <v>2567.3762605299999</v>
      </c>
      <c r="O70" s="36">
        <f>SUMIFS(СВЦЭМ!$C$33:$C$776,СВЦЭМ!$A$33:$A$776,$A70,СВЦЭМ!$B$33:$B$776,O$47)+'СЕТ СН'!$G$12+СВЦЭМ!$D$10+'СЕТ СН'!$G$5-'СЕТ СН'!$G$20</f>
        <v>2560.9877475399999</v>
      </c>
      <c r="P70" s="36">
        <f>SUMIFS(СВЦЭМ!$C$33:$C$776,СВЦЭМ!$A$33:$A$776,$A70,СВЦЭМ!$B$33:$B$776,P$47)+'СЕТ СН'!$G$12+СВЦЭМ!$D$10+'СЕТ СН'!$G$5-'СЕТ СН'!$G$20</f>
        <v>2555.8542571799999</v>
      </c>
      <c r="Q70" s="36">
        <f>SUMIFS(СВЦЭМ!$C$33:$C$776,СВЦЭМ!$A$33:$A$776,$A70,СВЦЭМ!$B$33:$B$776,Q$47)+'СЕТ СН'!$G$12+СВЦЭМ!$D$10+'СЕТ СН'!$G$5-'СЕТ СН'!$G$20</f>
        <v>2559.8614154100001</v>
      </c>
      <c r="R70" s="36">
        <f>SUMIFS(СВЦЭМ!$C$33:$C$776,СВЦЭМ!$A$33:$A$776,$A70,СВЦЭМ!$B$33:$B$776,R$47)+'СЕТ СН'!$G$12+СВЦЭМ!$D$10+'СЕТ СН'!$G$5-'СЕТ СН'!$G$20</f>
        <v>2557.1923573499998</v>
      </c>
      <c r="S70" s="36">
        <f>SUMIFS(СВЦЭМ!$C$33:$C$776,СВЦЭМ!$A$33:$A$776,$A70,СВЦЭМ!$B$33:$B$776,S$47)+'СЕТ СН'!$G$12+СВЦЭМ!$D$10+'СЕТ СН'!$G$5-'СЕТ СН'!$G$20</f>
        <v>2558.46486344</v>
      </c>
      <c r="T70" s="36">
        <f>SUMIFS(СВЦЭМ!$C$33:$C$776,СВЦЭМ!$A$33:$A$776,$A70,СВЦЭМ!$B$33:$B$776,T$47)+'СЕТ СН'!$G$12+СВЦЭМ!$D$10+'СЕТ СН'!$G$5-'СЕТ СН'!$G$20</f>
        <v>2560.0828906400002</v>
      </c>
      <c r="U70" s="36">
        <f>SUMIFS(СВЦЭМ!$C$33:$C$776,СВЦЭМ!$A$33:$A$776,$A70,СВЦЭМ!$B$33:$B$776,U$47)+'СЕТ СН'!$G$12+СВЦЭМ!$D$10+'СЕТ СН'!$G$5-'СЕТ СН'!$G$20</f>
        <v>2585.6126923400002</v>
      </c>
      <c r="V70" s="36">
        <f>SUMIFS(СВЦЭМ!$C$33:$C$776,СВЦЭМ!$A$33:$A$776,$A70,СВЦЭМ!$B$33:$B$776,V$47)+'СЕТ СН'!$G$12+СВЦЭМ!$D$10+'СЕТ СН'!$G$5-'СЕТ СН'!$G$20</f>
        <v>2575.0642300999998</v>
      </c>
      <c r="W70" s="36">
        <f>SUMIFS(СВЦЭМ!$C$33:$C$776,СВЦЭМ!$A$33:$A$776,$A70,СВЦЭМ!$B$33:$B$776,W$47)+'СЕТ СН'!$G$12+СВЦЭМ!$D$10+'СЕТ СН'!$G$5-'СЕТ СН'!$G$20</f>
        <v>2566.0190334600002</v>
      </c>
      <c r="X70" s="36">
        <f>SUMIFS(СВЦЭМ!$C$33:$C$776,СВЦЭМ!$A$33:$A$776,$A70,СВЦЭМ!$B$33:$B$776,X$47)+'СЕТ СН'!$G$12+СВЦЭМ!$D$10+'СЕТ СН'!$G$5-'СЕТ СН'!$G$20</f>
        <v>2553.5126155900002</v>
      </c>
      <c r="Y70" s="36">
        <f>SUMIFS(СВЦЭМ!$C$33:$C$776,СВЦЭМ!$A$33:$A$776,$A70,СВЦЭМ!$B$33:$B$776,Y$47)+'СЕТ СН'!$G$12+СВЦЭМ!$D$10+'СЕТ СН'!$G$5-'СЕТ СН'!$G$20</f>
        <v>2607.3392244199999</v>
      </c>
    </row>
    <row r="71" spans="1:27" ht="15.75" x14ac:dyDescent="0.2">
      <c r="A71" s="35">
        <f t="shared" si="1"/>
        <v>44098</v>
      </c>
      <c r="B71" s="36">
        <f>SUMIFS(СВЦЭМ!$C$33:$C$776,СВЦЭМ!$A$33:$A$776,$A71,СВЦЭМ!$B$33:$B$776,B$47)+'СЕТ СН'!$G$12+СВЦЭМ!$D$10+'СЕТ СН'!$G$5-'СЕТ СН'!$G$20</f>
        <v>2725.19550549</v>
      </c>
      <c r="C71" s="36">
        <f>SUMIFS(СВЦЭМ!$C$33:$C$776,СВЦЭМ!$A$33:$A$776,$A71,СВЦЭМ!$B$33:$B$776,C$47)+'СЕТ СН'!$G$12+СВЦЭМ!$D$10+'СЕТ СН'!$G$5-'СЕТ СН'!$G$20</f>
        <v>2746.15341674</v>
      </c>
      <c r="D71" s="36">
        <f>SUMIFS(СВЦЭМ!$C$33:$C$776,СВЦЭМ!$A$33:$A$776,$A71,СВЦЭМ!$B$33:$B$776,D$47)+'СЕТ СН'!$G$12+СВЦЭМ!$D$10+'СЕТ СН'!$G$5-'СЕТ СН'!$G$20</f>
        <v>2764.3052962700003</v>
      </c>
      <c r="E71" s="36">
        <f>SUMIFS(СВЦЭМ!$C$33:$C$776,СВЦЭМ!$A$33:$A$776,$A71,СВЦЭМ!$B$33:$B$776,E$47)+'СЕТ СН'!$G$12+СВЦЭМ!$D$10+'СЕТ СН'!$G$5-'СЕТ СН'!$G$20</f>
        <v>2769.8806341099998</v>
      </c>
      <c r="F71" s="36">
        <f>SUMIFS(СВЦЭМ!$C$33:$C$776,СВЦЭМ!$A$33:$A$776,$A71,СВЦЭМ!$B$33:$B$776,F$47)+'СЕТ СН'!$G$12+СВЦЭМ!$D$10+'СЕТ СН'!$G$5-'СЕТ СН'!$G$20</f>
        <v>2760.8038993600003</v>
      </c>
      <c r="G71" s="36">
        <f>SUMIFS(СВЦЭМ!$C$33:$C$776,СВЦЭМ!$A$33:$A$776,$A71,СВЦЭМ!$B$33:$B$776,G$47)+'СЕТ СН'!$G$12+СВЦЭМ!$D$10+'СЕТ СН'!$G$5-'СЕТ СН'!$G$20</f>
        <v>2758.8590657599998</v>
      </c>
      <c r="H71" s="36">
        <f>SUMIFS(СВЦЭМ!$C$33:$C$776,СВЦЭМ!$A$33:$A$776,$A71,СВЦЭМ!$B$33:$B$776,H$47)+'СЕТ СН'!$G$12+СВЦЭМ!$D$10+'СЕТ СН'!$G$5-'СЕТ СН'!$G$20</f>
        <v>2759.6947645300002</v>
      </c>
      <c r="I71" s="36">
        <f>SUMIFS(СВЦЭМ!$C$33:$C$776,СВЦЭМ!$A$33:$A$776,$A71,СВЦЭМ!$B$33:$B$776,I$47)+'СЕТ СН'!$G$12+СВЦЭМ!$D$10+'СЕТ СН'!$G$5-'СЕТ СН'!$G$20</f>
        <v>2669.35056571</v>
      </c>
      <c r="J71" s="36">
        <f>SUMIFS(СВЦЭМ!$C$33:$C$776,СВЦЭМ!$A$33:$A$776,$A71,СВЦЭМ!$B$33:$B$776,J$47)+'СЕТ СН'!$G$12+СВЦЭМ!$D$10+'СЕТ СН'!$G$5-'СЕТ СН'!$G$20</f>
        <v>2637.8455574200002</v>
      </c>
      <c r="K71" s="36">
        <f>SUMIFS(СВЦЭМ!$C$33:$C$776,СВЦЭМ!$A$33:$A$776,$A71,СВЦЭМ!$B$33:$B$776,K$47)+'СЕТ СН'!$G$12+СВЦЭМ!$D$10+'СЕТ СН'!$G$5-'СЕТ СН'!$G$20</f>
        <v>2637.05830074</v>
      </c>
      <c r="L71" s="36">
        <f>SUMIFS(СВЦЭМ!$C$33:$C$776,СВЦЭМ!$A$33:$A$776,$A71,СВЦЭМ!$B$33:$B$776,L$47)+'СЕТ СН'!$G$12+СВЦЭМ!$D$10+'СЕТ СН'!$G$5-'СЕТ СН'!$G$20</f>
        <v>2654.0186885500002</v>
      </c>
      <c r="M71" s="36">
        <f>SUMIFS(СВЦЭМ!$C$33:$C$776,СВЦЭМ!$A$33:$A$776,$A71,СВЦЭМ!$B$33:$B$776,M$47)+'СЕТ СН'!$G$12+СВЦЭМ!$D$10+'СЕТ СН'!$G$5-'СЕТ СН'!$G$20</f>
        <v>2616.8679456300001</v>
      </c>
      <c r="N71" s="36">
        <f>SUMIFS(СВЦЭМ!$C$33:$C$776,СВЦЭМ!$A$33:$A$776,$A71,СВЦЭМ!$B$33:$B$776,N$47)+'СЕТ СН'!$G$12+СВЦЭМ!$D$10+'СЕТ СН'!$G$5-'СЕТ СН'!$G$20</f>
        <v>2571.5772300500003</v>
      </c>
      <c r="O71" s="36">
        <f>SUMIFS(СВЦЭМ!$C$33:$C$776,СВЦЭМ!$A$33:$A$776,$A71,СВЦЭМ!$B$33:$B$776,O$47)+'СЕТ СН'!$G$12+СВЦЭМ!$D$10+'СЕТ СН'!$G$5-'СЕТ СН'!$G$20</f>
        <v>2562.84626768</v>
      </c>
      <c r="P71" s="36">
        <f>SUMIFS(СВЦЭМ!$C$33:$C$776,СВЦЭМ!$A$33:$A$776,$A71,СВЦЭМ!$B$33:$B$776,P$47)+'СЕТ СН'!$G$12+СВЦЭМ!$D$10+'СЕТ СН'!$G$5-'СЕТ СН'!$G$20</f>
        <v>2562.53610875</v>
      </c>
      <c r="Q71" s="36">
        <f>SUMIFS(СВЦЭМ!$C$33:$C$776,СВЦЭМ!$A$33:$A$776,$A71,СВЦЭМ!$B$33:$B$776,Q$47)+'СЕТ СН'!$G$12+СВЦЭМ!$D$10+'СЕТ СН'!$G$5-'СЕТ СН'!$G$20</f>
        <v>2558.0075785899999</v>
      </c>
      <c r="R71" s="36">
        <f>SUMIFS(СВЦЭМ!$C$33:$C$776,СВЦЭМ!$A$33:$A$776,$A71,СВЦЭМ!$B$33:$B$776,R$47)+'СЕТ СН'!$G$12+СВЦЭМ!$D$10+'СЕТ СН'!$G$5-'СЕТ СН'!$G$20</f>
        <v>2554.70149838</v>
      </c>
      <c r="S71" s="36">
        <f>SUMIFS(СВЦЭМ!$C$33:$C$776,СВЦЭМ!$A$33:$A$776,$A71,СВЦЭМ!$B$33:$B$776,S$47)+'СЕТ СН'!$G$12+СВЦЭМ!$D$10+'СЕТ СН'!$G$5-'СЕТ СН'!$G$20</f>
        <v>2556.4610572700003</v>
      </c>
      <c r="T71" s="36">
        <f>SUMIFS(СВЦЭМ!$C$33:$C$776,СВЦЭМ!$A$33:$A$776,$A71,СВЦЭМ!$B$33:$B$776,T$47)+'СЕТ СН'!$G$12+СВЦЭМ!$D$10+'СЕТ СН'!$G$5-'СЕТ СН'!$G$20</f>
        <v>2565.1269569000001</v>
      </c>
      <c r="U71" s="36">
        <f>SUMIFS(СВЦЭМ!$C$33:$C$776,СВЦЭМ!$A$33:$A$776,$A71,СВЦЭМ!$B$33:$B$776,U$47)+'СЕТ СН'!$G$12+СВЦЭМ!$D$10+'СЕТ СН'!$G$5-'СЕТ СН'!$G$20</f>
        <v>2603.0786978800002</v>
      </c>
      <c r="V71" s="36">
        <f>SUMIFS(СВЦЭМ!$C$33:$C$776,СВЦЭМ!$A$33:$A$776,$A71,СВЦЭМ!$B$33:$B$776,V$47)+'СЕТ СН'!$G$12+СВЦЭМ!$D$10+'СЕТ СН'!$G$5-'СЕТ СН'!$G$20</f>
        <v>2594.65145201</v>
      </c>
      <c r="W71" s="36">
        <f>SUMIFS(СВЦЭМ!$C$33:$C$776,СВЦЭМ!$A$33:$A$776,$A71,СВЦЭМ!$B$33:$B$776,W$47)+'СЕТ СН'!$G$12+СВЦЭМ!$D$10+'СЕТ СН'!$G$5-'СЕТ СН'!$G$20</f>
        <v>2644.4863847699999</v>
      </c>
      <c r="X71" s="36">
        <f>SUMIFS(СВЦЭМ!$C$33:$C$776,СВЦЭМ!$A$33:$A$776,$A71,СВЦЭМ!$B$33:$B$776,X$47)+'СЕТ СН'!$G$12+СВЦЭМ!$D$10+'СЕТ СН'!$G$5-'СЕТ СН'!$G$20</f>
        <v>2656.68107422</v>
      </c>
      <c r="Y71" s="36">
        <f>SUMIFS(СВЦЭМ!$C$33:$C$776,СВЦЭМ!$A$33:$A$776,$A71,СВЦЭМ!$B$33:$B$776,Y$47)+'СЕТ СН'!$G$12+СВЦЭМ!$D$10+'СЕТ СН'!$G$5-'СЕТ СН'!$G$20</f>
        <v>2704.1572136300001</v>
      </c>
    </row>
    <row r="72" spans="1:27" ht="15.75" x14ac:dyDescent="0.2">
      <c r="A72" s="35">
        <f t="shared" si="1"/>
        <v>44099</v>
      </c>
      <c r="B72" s="36">
        <f>SUMIFS(СВЦЭМ!$C$33:$C$776,СВЦЭМ!$A$33:$A$776,$A72,СВЦЭМ!$B$33:$B$776,B$47)+'СЕТ СН'!$G$12+СВЦЭМ!$D$10+'СЕТ СН'!$G$5-'СЕТ СН'!$G$20</f>
        <v>2697.3572457300002</v>
      </c>
      <c r="C72" s="36">
        <f>SUMIFS(СВЦЭМ!$C$33:$C$776,СВЦЭМ!$A$33:$A$776,$A72,СВЦЭМ!$B$33:$B$776,C$47)+'СЕТ СН'!$G$12+СВЦЭМ!$D$10+'СЕТ СН'!$G$5-'СЕТ СН'!$G$20</f>
        <v>2712.5017048</v>
      </c>
      <c r="D72" s="36">
        <f>SUMIFS(СВЦЭМ!$C$33:$C$776,СВЦЭМ!$A$33:$A$776,$A72,СВЦЭМ!$B$33:$B$776,D$47)+'СЕТ СН'!$G$12+СВЦЭМ!$D$10+'СЕТ СН'!$G$5-'СЕТ СН'!$G$20</f>
        <v>2726.7073443500003</v>
      </c>
      <c r="E72" s="36">
        <f>SUMIFS(СВЦЭМ!$C$33:$C$776,СВЦЭМ!$A$33:$A$776,$A72,СВЦЭМ!$B$33:$B$776,E$47)+'СЕТ СН'!$G$12+СВЦЭМ!$D$10+'СЕТ СН'!$G$5-'СЕТ СН'!$G$20</f>
        <v>2729.6546608600001</v>
      </c>
      <c r="F72" s="36">
        <f>SUMIFS(СВЦЭМ!$C$33:$C$776,СВЦЭМ!$A$33:$A$776,$A72,СВЦЭМ!$B$33:$B$776,F$47)+'СЕТ СН'!$G$12+СВЦЭМ!$D$10+'СЕТ СН'!$G$5-'СЕТ СН'!$G$20</f>
        <v>2723.4791777300002</v>
      </c>
      <c r="G72" s="36">
        <f>SUMIFS(СВЦЭМ!$C$33:$C$776,СВЦЭМ!$A$33:$A$776,$A72,СВЦЭМ!$B$33:$B$776,G$47)+'СЕТ СН'!$G$12+СВЦЭМ!$D$10+'СЕТ СН'!$G$5-'СЕТ СН'!$G$20</f>
        <v>2704.2717612800002</v>
      </c>
      <c r="H72" s="36">
        <f>SUMIFS(СВЦЭМ!$C$33:$C$776,СВЦЭМ!$A$33:$A$776,$A72,СВЦЭМ!$B$33:$B$776,H$47)+'СЕТ СН'!$G$12+СВЦЭМ!$D$10+'СЕТ СН'!$G$5-'СЕТ СН'!$G$20</f>
        <v>2670.1247448600002</v>
      </c>
      <c r="I72" s="36">
        <f>SUMIFS(СВЦЭМ!$C$33:$C$776,СВЦЭМ!$A$33:$A$776,$A72,СВЦЭМ!$B$33:$B$776,I$47)+'СЕТ СН'!$G$12+СВЦЭМ!$D$10+'СЕТ СН'!$G$5-'СЕТ СН'!$G$20</f>
        <v>2643.2939332599999</v>
      </c>
      <c r="J72" s="36">
        <f>SUMIFS(СВЦЭМ!$C$33:$C$776,СВЦЭМ!$A$33:$A$776,$A72,СВЦЭМ!$B$33:$B$776,J$47)+'СЕТ СН'!$G$12+СВЦЭМ!$D$10+'СЕТ СН'!$G$5-'СЕТ СН'!$G$20</f>
        <v>2633.8449775099998</v>
      </c>
      <c r="K72" s="36">
        <f>SUMIFS(СВЦЭМ!$C$33:$C$776,СВЦЭМ!$A$33:$A$776,$A72,СВЦЭМ!$B$33:$B$776,K$47)+'СЕТ СН'!$G$12+СВЦЭМ!$D$10+'СЕТ СН'!$G$5-'СЕТ СН'!$G$20</f>
        <v>2631.62034636</v>
      </c>
      <c r="L72" s="36">
        <f>SUMIFS(СВЦЭМ!$C$33:$C$776,СВЦЭМ!$A$33:$A$776,$A72,СВЦЭМ!$B$33:$B$776,L$47)+'СЕТ СН'!$G$12+СВЦЭМ!$D$10+'СЕТ СН'!$G$5-'СЕТ СН'!$G$20</f>
        <v>2642.6670280799999</v>
      </c>
      <c r="M72" s="36">
        <f>SUMIFS(СВЦЭМ!$C$33:$C$776,СВЦЭМ!$A$33:$A$776,$A72,СВЦЭМ!$B$33:$B$776,M$47)+'СЕТ СН'!$G$12+СВЦЭМ!$D$10+'СЕТ СН'!$G$5-'СЕТ СН'!$G$20</f>
        <v>2600.6475663000001</v>
      </c>
      <c r="N72" s="36">
        <f>SUMIFS(СВЦЭМ!$C$33:$C$776,СВЦЭМ!$A$33:$A$776,$A72,СВЦЭМ!$B$33:$B$776,N$47)+'СЕТ СН'!$G$12+СВЦЭМ!$D$10+'СЕТ СН'!$G$5-'СЕТ СН'!$G$20</f>
        <v>2561.9496849799998</v>
      </c>
      <c r="O72" s="36">
        <f>SUMIFS(СВЦЭМ!$C$33:$C$776,СВЦЭМ!$A$33:$A$776,$A72,СВЦЭМ!$B$33:$B$776,O$47)+'СЕТ СН'!$G$12+СВЦЭМ!$D$10+'СЕТ СН'!$G$5-'СЕТ СН'!$G$20</f>
        <v>2535.3354097000001</v>
      </c>
      <c r="P72" s="36">
        <f>SUMIFS(СВЦЭМ!$C$33:$C$776,СВЦЭМ!$A$33:$A$776,$A72,СВЦЭМ!$B$33:$B$776,P$47)+'СЕТ СН'!$G$12+СВЦЭМ!$D$10+'СЕТ СН'!$G$5-'СЕТ СН'!$G$20</f>
        <v>2533.13176174</v>
      </c>
      <c r="Q72" s="36">
        <f>SUMIFS(СВЦЭМ!$C$33:$C$776,СВЦЭМ!$A$33:$A$776,$A72,СВЦЭМ!$B$33:$B$776,Q$47)+'СЕТ СН'!$G$12+СВЦЭМ!$D$10+'СЕТ СН'!$G$5-'СЕТ СН'!$G$20</f>
        <v>2526.91387179</v>
      </c>
      <c r="R72" s="36">
        <f>SUMIFS(СВЦЭМ!$C$33:$C$776,СВЦЭМ!$A$33:$A$776,$A72,СВЦЭМ!$B$33:$B$776,R$47)+'СЕТ СН'!$G$12+СВЦЭМ!$D$10+'СЕТ СН'!$G$5-'СЕТ СН'!$G$20</f>
        <v>2533.1133277700001</v>
      </c>
      <c r="S72" s="36">
        <f>SUMIFS(СВЦЭМ!$C$33:$C$776,СВЦЭМ!$A$33:$A$776,$A72,СВЦЭМ!$B$33:$B$776,S$47)+'СЕТ СН'!$G$12+СВЦЭМ!$D$10+'СЕТ СН'!$G$5-'СЕТ СН'!$G$20</f>
        <v>2533.01170516</v>
      </c>
      <c r="T72" s="36">
        <f>SUMIFS(СВЦЭМ!$C$33:$C$776,СВЦЭМ!$A$33:$A$776,$A72,СВЦЭМ!$B$33:$B$776,T$47)+'СЕТ СН'!$G$12+СВЦЭМ!$D$10+'СЕТ СН'!$G$5-'СЕТ СН'!$G$20</f>
        <v>2525.36061754</v>
      </c>
      <c r="U72" s="36">
        <f>SUMIFS(СВЦЭМ!$C$33:$C$776,СВЦЭМ!$A$33:$A$776,$A72,СВЦЭМ!$B$33:$B$776,U$47)+'СЕТ СН'!$G$12+СВЦЭМ!$D$10+'СЕТ СН'!$G$5-'СЕТ СН'!$G$20</f>
        <v>2539.6894714199998</v>
      </c>
      <c r="V72" s="36">
        <f>SUMIFS(СВЦЭМ!$C$33:$C$776,СВЦЭМ!$A$33:$A$776,$A72,СВЦЭМ!$B$33:$B$776,V$47)+'СЕТ СН'!$G$12+СВЦЭМ!$D$10+'СЕТ СН'!$G$5-'СЕТ СН'!$G$20</f>
        <v>2550.0750387799999</v>
      </c>
      <c r="W72" s="36">
        <f>SUMIFS(СВЦЭМ!$C$33:$C$776,СВЦЭМ!$A$33:$A$776,$A72,СВЦЭМ!$B$33:$B$776,W$47)+'СЕТ СН'!$G$12+СВЦЭМ!$D$10+'СЕТ СН'!$G$5-'СЕТ СН'!$G$20</f>
        <v>2534.78924564</v>
      </c>
      <c r="X72" s="36">
        <f>SUMIFS(СВЦЭМ!$C$33:$C$776,СВЦЭМ!$A$33:$A$776,$A72,СВЦЭМ!$B$33:$B$776,X$47)+'СЕТ СН'!$G$12+СВЦЭМ!$D$10+'СЕТ СН'!$G$5-'СЕТ СН'!$G$20</f>
        <v>2564.6997295900001</v>
      </c>
      <c r="Y72" s="36">
        <f>SUMIFS(СВЦЭМ!$C$33:$C$776,СВЦЭМ!$A$33:$A$776,$A72,СВЦЭМ!$B$33:$B$776,Y$47)+'СЕТ СН'!$G$12+СВЦЭМ!$D$10+'СЕТ СН'!$G$5-'СЕТ СН'!$G$20</f>
        <v>2649.6286569100002</v>
      </c>
    </row>
    <row r="73" spans="1:27" ht="15.75" x14ac:dyDescent="0.2">
      <c r="A73" s="35">
        <f t="shared" si="1"/>
        <v>44100</v>
      </c>
      <c r="B73" s="36">
        <f>SUMIFS(СВЦЭМ!$C$33:$C$776,СВЦЭМ!$A$33:$A$776,$A73,СВЦЭМ!$B$33:$B$776,B$47)+'СЕТ СН'!$G$12+СВЦЭМ!$D$10+'СЕТ СН'!$G$5-'СЕТ СН'!$G$20</f>
        <v>2720.8717629900002</v>
      </c>
      <c r="C73" s="36">
        <f>SUMIFS(СВЦЭМ!$C$33:$C$776,СВЦЭМ!$A$33:$A$776,$A73,СВЦЭМ!$B$33:$B$776,C$47)+'СЕТ СН'!$G$12+СВЦЭМ!$D$10+'СЕТ СН'!$G$5-'СЕТ СН'!$G$20</f>
        <v>2750.6953542000001</v>
      </c>
      <c r="D73" s="36">
        <f>SUMIFS(СВЦЭМ!$C$33:$C$776,СВЦЭМ!$A$33:$A$776,$A73,СВЦЭМ!$B$33:$B$776,D$47)+'СЕТ СН'!$G$12+СВЦЭМ!$D$10+'СЕТ СН'!$G$5-'СЕТ СН'!$G$20</f>
        <v>2767.3065652700002</v>
      </c>
      <c r="E73" s="36">
        <f>SUMIFS(СВЦЭМ!$C$33:$C$776,СВЦЭМ!$A$33:$A$776,$A73,СВЦЭМ!$B$33:$B$776,E$47)+'СЕТ СН'!$G$12+СВЦЭМ!$D$10+'СЕТ СН'!$G$5-'СЕТ СН'!$G$20</f>
        <v>2778.2705865200001</v>
      </c>
      <c r="F73" s="36">
        <f>SUMIFS(СВЦЭМ!$C$33:$C$776,СВЦЭМ!$A$33:$A$776,$A73,СВЦЭМ!$B$33:$B$776,F$47)+'СЕТ СН'!$G$12+СВЦЭМ!$D$10+'СЕТ СН'!$G$5-'СЕТ СН'!$G$20</f>
        <v>2783.90944855</v>
      </c>
      <c r="G73" s="36">
        <f>SUMIFS(СВЦЭМ!$C$33:$C$776,СВЦЭМ!$A$33:$A$776,$A73,СВЦЭМ!$B$33:$B$776,G$47)+'СЕТ СН'!$G$12+СВЦЭМ!$D$10+'СЕТ СН'!$G$5-'СЕТ СН'!$G$20</f>
        <v>2772.7051855300001</v>
      </c>
      <c r="H73" s="36">
        <f>SUMIFS(СВЦЭМ!$C$33:$C$776,СВЦЭМ!$A$33:$A$776,$A73,СВЦЭМ!$B$33:$B$776,H$47)+'СЕТ СН'!$G$12+СВЦЭМ!$D$10+'СЕТ СН'!$G$5-'СЕТ СН'!$G$20</f>
        <v>2748.2200523900001</v>
      </c>
      <c r="I73" s="36">
        <f>SUMIFS(СВЦЭМ!$C$33:$C$776,СВЦЭМ!$A$33:$A$776,$A73,СВЦЭМ!$B$33:$B$776,I$47)+'СЕТ СН'!$G$12+СВЦЭМ!$D$10+'СЕТ СН'!$G$5-'СЕТ СН'!$G$20</f>
        <v>2711.83841033</v>
      </c>
      <c r="J73" s="36">
        <f>SUMIFS(СВЦЭМ!$C$33:$C$776,СВЦЭМ!$A$33:$A$776,$A73,СВЦЭМ!$B$33:$B$776,J$47)+'СЕТ СН'!$G$12+СВЦЭМ!$D$10+'СЕТ СН'!$G$5-'СЕТ СН'!$G$20</f>
        <v>2672.8322310200001</v>
      </c>
      <c r="K73" s="36">
        <f>SUMIFS(СВЦЭМ!$C$33:$C$776,СВЦЭМ!$A$33:$A$776,$A73,СВЦЭМ!$B$33:$B$776,K$47)+'СЕТ СН'!$G$12+СВЦЭМ!$D$10+'СЕТ СН'!$G$5-'СЕТ СН'!$G$20</f>
        <v>2648.7050300599999</v>
      </c>
      <c r="L73" s="36">
        <f>SUMIFS(СВЦЭМ!$C$33:$C$776,СВЦЭМ!$A$33:$A$776,$A73,СВЦЭМ!$B$33:$B$776,L$47)+'СЕТ СН'!$G$12+СВЦЭМ!$D$10+'СЕТ СН'!$G$5-'СЕТ СН'!$G$20</f>
        <v>2638.4981280900001</v>
      </c>
      <c r="M73" s="36">
        <f>SUMIFS(СВЦЭМ!$C$33:$C$776,СВЦЭМ!$A$33:$A$776,$A73,СВЦЭМ!$B$33:$B$776,M$47)+'СЕТ СН'!$G$12+СВЦЭМ!$D$10+'СЕТ СН'!$G$5-'СЕТ СН'!$G$20</f>
        <v>2597.2130366000001</v>
      </c>
      <c r="N73" s="36">
        <f>SUMIFS(СВЦЭМ!$C$33:$C$776,СВЦЭМ!$A$33:$A$776,$A73,СВЦЭМ!$B$33:$B$776,N$47)+'СЕТ СН'!$G$12+СВЦЭМ!$D$10+'СЕТ СН'!$G$5-'СЕТ СН'!$G$20</f>
        <v>2564.76888353</v>
      </c>
      <c r="O73" s="36">
        <f>SUMIFS(СВЦЭМ!$C$33:$C$776,СВЦЭМ!$A$33:$A$776,$A73,СВЦЭМ!$B$33:$B$776,O$47)+'СЕТ СН'!$G$12+СВЦЭМ!$D$10+'СЕТ СН'!$G$5-'СЕТ СН'!$G$20</f>
        <v>2544.8919709800002</v>
      </c>
      <c r="P73" s="36">
        <f>SUMIFS(СВЦЭМ!$C$33:$C$776,СВЦЭМ!$A$33:$A$776,$A73,СВЦЭМ!$B$33:$B$776,P$47)+'СЕТ СН'!$G$12+СВЦЭМ!$D$10+'СЕТ СН'!$G$5-'СЕТ СН'!$G$20</f>
        <v>2541.2400589600002</v>
      </c>
      <c r="Q73" s="36">
        <f>SUMIFS(СВЦЭМ!$C$33:$C$776,СВЦЭМ!$A$33:$A$776,$A73,СВЦЭМ!$B$33:$B$776,Q$47)+'СЕТ СН'!$G$12+СВЦЭМ!$D$10+'СЕТ СН'!$G$5-'СЕТ СН'!$G$20</f>
        <v>2541.47604331</v>
      </c>
      <c r="R73" s="36">
        <f>SUMIFS(СВЦЭМ!$C$33:$C$776,СВЦЭМ!$A$33:$A$776,$A73,СВЦЭМ!$B$33:$B$776,R$47)+'СЕТ СН'!$G$12+СВЦЭМ!$D$10+'СЕТ СН'!$G$5-'СЕТ СН'!$G$20</f>
        <v>2539.1768648400002</v>
      </c>
      <c r="S73" s="36">
        <f>SUMIFS(СВЦЭМ!$C$33:$C$776,СВЦЭМ!$A$33:$A$776,$A73,СВЦЭМ!$B$33:$B$776,S$47)+'СЕТ СН'!$G$12+СВЦЭМ!$D$10+'СЕТ СН'!$G$5-'СЕТ СН'!$G$20</f>
        <v>2536.9324660800003</v>
      </c>
      <c r="T73" s="36">
        <f>SUMIFS(СВЦЭМ!$C$33:$C$776,СВЦЭМ!$A$33:$A$776,$A73,СВЦЭМ!$B$33:$B$776,T$47)+'СЕТ СН'!$G$12+СВЦЭМ!$D$10+'СЕТ СН'!$G$5-'СЕТ СН'!$G$20</f>
        <v>2530.7032267200002</v>
      </c>
      <c r="U73" s="36">
        <f>SUMIFS(СВЦЭМ!$C$33:$C$776,СВЦЭМ!$A$33:$A$776,$A73,СВЦЭМ!$B$33:$B$776,U$47)+'СЕТ СН'!$G$12+СВЦЭМ!$D$10+'СЕТ СН'!$G$5-'СЕТ СН'!$G$20</f>
        <v>2548.5305138100002</v>
      </c>
      <c r="V73" s="36">
        <f>SUMIFS(СВЦЭМ!$C$33:$C$776,СВЦЭМ!$A$33:$A$776,$A73,СВЦЭМ!$B$33:$B$776,V$47)+'СЕТ СН'!$G$12+СВЦЭМ!$D$10+'СЕТ СН'!$G$5-'СЕТ СН'!$G$20</f>
        <v>2553.1999182999998</v>
      </c>
      <c r="W73" s="36">
        <f>SUMIFS(СВЦЭМ!$C$33:$C$776,СВЦЭМ!$A$33:$A$776,$A73,СВЦЭМ!$B$33:$B$776,W$47)+'СЕТ СН'!$G$12+СВЦЭМ!$D$10+'СЕТ СН'!$G$5-'СЕТ СН'!$G$20</f>
        <v>2531.6004914099999</v>
      </c>
      <c r="X73" s="36">
        <f>SUMIFS(СВЦЭМ!$C$33:$C$776,СВЦЭМ!$A$33:$A$776,$A73,СВЦЭМ!$B$33:$B$776,X$47)+'СЕТ СН'!$G$12+СВЦЭМ!$D$10+'СЕТ СН'!$G$5-'СЕТ СН'!$G$20</f>
        <v>2560.2932416200001</v>
      </c>
      <c r="Y73" s="36">
        <f>SUMIFS(СВЦЭМ!$C$33:$C$776,СВЦЭМ!$A$33:$A$776,$A73,СВЦЭМ!$B$33:$B$776,Y$47)+'СЕТ СН'!$G$12+СВЦЭМ!$D$10+'СЕТ СН'!$G$5-'СЕТ СН'!$G$20</f>
        <v>2645.1644924299999</v>
      </c>
    </row>
    <row r="74" spans="1:27" ht="15.75" x14ac:dyDescent="0.2">
      <c r="A74" s="35">
        <f t="shared" si="1"/>
        <v>44101</v>
      </c>
      <c r="B74" s="36">
        <f>SUMIFS(СВЦЭМ!$C$33:$C$776,СВЦЭМ!$A$33:$A$776,$A74,СВЦЭМ!$B$33:$B$776,B$47)+'СЕТ СН'!$G$12+СВЦЭМ!$D$10+'СЕТ СН'!$G$5-'СЕТ СН'!$G$20</f>
        <v>2703.4635151699999</v>
      </c>
      <c r="C74" s="36">
        <f>SUMIFS(СВЦЭМ!$C$33:$C$776,СВЦЭМ!$A$33:$A$776,$A74,СВЦЭМ!$B$33:$B$776,C$47)+'СЕТ СН'!$G$12+СВЦЭМ!$D$10+'СЕТ СН'!$G$5-'СЕТ СН'!$G$20</f>
        <v>2726.9152896599999</v>
      </c>
      <c r="D74" s="36">
        <f>SUMIFS(СВЦЭМ!$C$33:$C$776,СВЦЭМ!$A$33:$A$776,$A74,СВЦЭМ!$B$33:$B$776,D$47)+'СЕТ СН'!$G$12+СВЦЭМ!$D$10+'СЕТ СН'!$G$5-'СЕТ СН'!$G$20</f>
        <v>2750.7197033800003</v>
      </c>
      <c r="E74" s="36">
        <f>SUMIFS(СВЦЭМ!$C$33:$C$776,СВЦЭМ!$A$33:$A$776,$A74,СВЦЭМ!$B$33:$B$776,E$47)+'СЕТ СН'!$G$12+СВЦЭМ!$D$10+'СЕТ СН'!$G$5-'СЕТ СН'!$G$20</f>
        <v>2763.0118584000002</v>
      </c>
      <c r="F74" s="36">
        <f>SUMIFS(СВЦЭМ!$C$33:$C$776,СВЦЭМ!$A$33:$A$776,$A74,СВЦЭМ!$B$33:$B$776,F$47)+'СЕТ СН'!$G$12+СВЦЭМ!$D$10+'СЕТ СН'!$G$5-'СЕТ СН'!$G$20</f>
        <v>2770.5288107699998</v>
      </c>
      <c r="G74" s="36">
        <f>SUMIFS(СВЦЭМ!$C$33:$C$776,СВЦЭМ!$A$33:$A$776,$A74,СВЦЭМ!$B$33:$B$776,G$47)+'СЕТ СН'!$G$12+СВЦЭМ!$D$10+'СЕТ СН'!$G$5-'СЕТ СН'!$G$20</f>
        <v>2761.0261469100001</v>
      </c>
      <c r="H74" s="36">
        <f>SUMIFS(СВЦЭМ!$C$33:$C$776,СВЦЭМ!$A$33:$A$776,$A74,СВЦЭМ!$B$33:$B$776,H$47)+'СЕТ СН'!$G$12+СВЦЭМ!$D$10+'СЕТ СН'!$G$5-'СЕТ СН'!$G$20</f>
        <v>2742.5450105700002</v>
      </c>
      <c r="I74" s="36">
        <f>SUMIFS(СВЦЭМ!$C$33:$C$776,СВЦЭМ!$A$33:$A$776,$A74,СВЦЭМ!$B$33:$B$776,I$47)+'СЕТ СН'!$G$12+СВЦЭМ!$D$10+'СЕТ СН'!$G$5-'СЕТ СН'!$G$20</f>
        <v>2717.6040637699998</v>
      </c>
      <c r="J74" s="36">
        <f>SUMIFS(СВЦЭМ!$C$33:$C$776,СВЦЭМ!$A$33:$A$776,$A74,СВЦЭМ!$B$33:$B$776,J$47)+'СЕТ СН'!$G$12+СВЦЭМ!$D$10+'СЕТ СН'!$G$5-'СЕТ СН'!$G$20</f>
        <v>2672.4631101499999</v>
      </c>
      <c r="K74" s="36">
        <f>SUMIFS(СВЦЭМ!$C$33:$C$776,СВЦЭМ!$A$33:$A$776,$A74,СВЦЭМ!$B$33:$B$776,K$47)+'СЕТ СН'!$G$12+СВЦЭМ!$D$10+'СЕТ СН'!$G$5-'СЕТ СН'!$G$20</f>
        <v>2638.0416894700002</v>
      </c>
      <c r="L74" s="36">
        <f>SUMIFS(СВЦЭМ!$C$33:$C$776,СВЦЭМ!$A$33:$A$776,$A74,СВЦЭМ!$B$33:$B$776,L$47)+'СЕТ СН'!$G$12+СВЦЭМ!$D$10+'СЕТ СН'!$G$5-'СЕТ СН'!$G$20</f>
        <v>2621.6005519800001</v>
      </c>
      <c r="M74" s="36">
        <f>SUMIFS(СВЦЭМ!$C$33:$C$776,СВЦЭМ!$A$33:$A$776,$A74,СВЦЭМ!$B$33:$B$776,M$47)+'СЕТ СН'!$G$12+СВЦЭМ!$D$10+'СЕТ СН'!$G$5-'СЕТ СН'!$G$20</f>
        <v>2580.6964846300002</v>
      </c>
      <c r="N74" s="36">
        <f>SUMIFS(СВЦЭМ!$C$33:$C$776,СВЦЭМ!$A$33:$A$776,$A74,СВЦЭМ!$B$33:$B$776,N$47)+'СЕТ СН'!$G$12+СВЦЭМ!$D$10+'СЕТ СН'!$G$5-'СЕТ СН'!$G$20</f>
        <v>2531.6112662099999</v>
      </c>
      <c r="O74" s="36">
        <f>SUMIFS(СВЦЭМ!$C$33:$C$776,СВЦЭМ!$A$33:$A$776,$A74,СВЦЭМ!$B$33:$B$776,O$47)+'СЕТ СН'!$G$12+СВЦЭМ!$D$10+'СЕТ СН'!$G$5-'СЕТ СН'!$G$20</f>
        <v>2516.6971709500003</v>
      </c>
      <c r="P74" s="36">
        <f>SUMIFS(СВЦЭМ!$C$33:$C$776,СВЦЭМ!$A$33:$A$776,$A74,СВЦЭМ!$B$33:$B$776,P$47)+'СЕТ СН'!$G$12+СВЦЭМ!$D$10+'СЕТ СН'!$G$5-'СЕТ СН'!$G$20</f>
        <v>2519.9691134499999</v>
      </c>
      <c r="Q74" s="36">
        <f>SUMIFS(СВЦЭМ!$C$33:$C$776,СВЦЭМ!$A$33:$A$776,$A74,СВЦЭМ!$B$33:$B$776,Q$47)+'СЕТ СН'!$G$12+СВЦЭМ!$D$10+'СЕТ СН'!$G$5-'СЕТ СН'!$G$20</f>
        <v>2524.5371487100001</v>
      </c>
      <c r="R74" s="36">
        <f>SUMIFS(СВЦЭМ!$C$33:$C$776,СВЦЭМ!$A$33:$A$776,$A74,СВЦЭМ!$B$33:$B$776,R$47)+'СЕТ СН'!$G$12+СВЦЭМ!$D$10+'СЕТ СН'!$G$5-'СЕТ СН'!$G$20</f>
        <v>2526.1322205900001</v>
      </c>
      <c r="S74" s="36">
        <f>SUMIFS(СВЦЭМ!$C$33:$C$776,СВЦЭМ!$A$33:$A$776,$A74,СВЦЭМ!$B$33:$B$776,S$47)+'СЕТ СН'!$G$12+СВЦЭМ!$D$10+'СЕТ СН'!$G$5-'СЕТ СН'!$G$20</f>
        <v>2517.6131148499999</v>
      </c>
      <c r="T74" s="36">
        <f>SUMIFS(СВЦЭМ!$C$33:$C$776,СВЦЭМ!$A$33:$A$776,$A74,СВЦЭМ!$B$33:$B$776,T$47)+'СЕТ СН'!$G$12+СВЦЭМ!$D$10+'СЕТ СН'!$G$5-'СЕТ СН'!$G$20</f>
        <v>2520.38565853</v>
      </c>
      <c r="U74" s="36">
        <f>SUMIFS(СВЦЭМ!$C$33:$C$776,СВЦЭМ!$A$33:$A$776,$A74,СВЦЭМ!$B$33:$B$776,U$47)+'СЕТ СН'!$G$12+СВЦЭМ!$D$10+'СЕТ СН'!$G$5-'СЕТ СН'!$G$20</f>
        <v>2555.9088642800002</v>
      </c>
      <c r="V74" s="36">
        <f>SUMIFS(СВЦЭМ!$C$33:$C$776,СВЦЭМ!$A$33:$A$776,$A74,СВЦЭМ!$B$33:$B$776,V$47)+'СЕТ СН'!$G$12+СВЦЭМ!$D$10+'СЕТ СН'!$G$5-'СЕТ СН'!$G$20</f>
        <v>2564.8280424100003</v>
      </c>
      <c r="W74" s="36">
        <f>SUMIFS(СВЦЭМ!$C$33:$C$776,СВЦЭМ!$A$33:$A$776,$A74,СВЦЭМ!$B$33:$B$776,W$47)+'СЕТ СН'!$G$12+СВЦЭМ!$D$10+'СЕТ СН'!$G$5-'СЕТ СН'!$G$20</f>
        <v>2545.8938189300002</v>
      </c>
      <c r="X74" s="36">
        <f>SUMIFS(СВЦЭМ!$C$33:$C$776,СВЦЭМ!$A$33:$A$776,$A74,СВЦЭМ!$B$33:$B$776,X$47)+'СЕТ СН'!$G$12+СВЦЭМ!$D$10+'СЕТ СН'!$G$5-'СЕТ СН'!$G$20</f>
        <v>2531.2125190300003</v>
      </c>
      <c r="Y74" s="36">
        <f>SUMIFS(СВЦЭМ!$C$33:$C$776,СВЦЭМ!$A$33:$A$776,$A74,СВЦЭМ!$B$33:$B$776,Y$47)+'СЕТ СН'!$G$12+СВЦЭМ!$D$10+'СЕТ СН'!$G$5-'СЕТ СН'!$G$20</f>
        <v>2622.7803278299998</v>
      </c>
    </row>
    <row r="75" spans="1:27" ht="15.75" x14ac:dyDescent="0.2">
      <c r="A75" s="35">
        <f t="shared" si="1"/>
        <v>44102</v>
      </c>
      <c r="B75" s="36">
        <f>SUMIFS(СВЦЭМ!$C$33:$C$776,СВЦЭМ!$A$33:$A$776,$A75,СВЦЭМ!$B$33:$B$776,B$47)+'СЕТ СН'!$G$12+СВЦЭМ!$D$10+'СЕТ СН'!$G$5-'СЕТ СН'!$G$20</f>
        <v>2699.0731786900001</v>
      </c>
      <c r="C75" s="36">
        <f>SUMIFS(СВЦЭМ!$C$33:$C$776,СВЦЭМ!$A$33:$A$776,$A75,СВЦЭМ!$B$33:$B$776,C$47)+'СЕТ СН'!$G$12+СВЦЭМ!$D$10+'СЕТ СН'!$G$5-'СЕТ СН'!$G$20</f>
        <v>2713.64070438</v>
      </c>
      <c r="D75" s="36">
        <f>SUMIFS(СВЦЭМ!$C$33:$C$776,СВЦЭМ!$A$33:$A$776,$A75,СВЦЭМ!$B$33:$B$776,D$47)+'СЕТ СН'!$G$12+СВЦЭМ!$D$10+'СЕТ СН'!$G$5-'СЕТ СН'!$G$20</f>
        <v>2726.0249196100003</v>
      </c>
      <c r="E75" s="36">
        <f>SUMIFS(СВЦЭМ!$C$33:$C$776,СВЦЭМ!$A$33:$A$776,$A75,СВЦЭМ!$B$33:$B$776,E$47)+'СЕТ СН'!$G$12+СВЦЭМ!$D$10+'СЕТ СН'!$G$5-'СЕТ СН'!$G$20</f>
        <v>2732.4938634999999</v>
      </c>
      <c r="F75" s="36">
        <f>SUMIFS(СВЦЭМ!$C$33:$C$776,СВЦЭМ!$A$33:$A$776,$A75,СВЦЭМ!$B$33:$B$776,F$47)+'СЕТ СН'!$G$12+СВЦЭМ!$D$10+'СЕТ СН'!$G$5-'СЕТ СН'!$G$20</f>
        <v>2740.2376943500003</v>
      </c>
      <c r="G75" s="36">
        <f>SUMIFS(СВЦЭМ!$C$33:$C$776,СВЦЭМ!$A$33:$A$776,$A75,СВЦЭМ!$B$33:$B$776,G$47)+'СЕТ СН'!$G$12+СВЦЭМ!$D$10+'СЕТ СН'!$G$5-'СЕТ СН'!$G$20</f>
        <v>2718.3567531899998</v>
      </c>
      <c r="H75" s="36">
        <f>SUMIFS(СВЦЭМ!$C$33:$C$776,СВЦЭМ!$A$33:$A$776,$A75,СВЦЭМ!$B$33:$B$776,H$47)+'СЕТ СН'!$G$12+СВЦЭМ!$D$10+'СЕТ СН'!$G$5-'СЕТ СН'!$G$20</f>
        <v>2676.2496288800003</v>
      </c>
      <c r="I75" s="36">
        <f>SUMIFS(СВЦЭМ!$C$33:$C$776,СВЦЭМ!$A$33:$A$776,$A75,СВЦЭМ!$B$33:$B$776,I$47)+'СЕТ СН'!$G$12+СВЦЭМ!$D$10+'СЕТ СН'!$G$5-'СЕТ СН'!$G$20</f>
        <v>2656.7252924300001</v>
      </c>
      <c r="J75" s="36">
        <f>SUMIFS(СВЦЭМ!$C$33:$C$776,СВЦЭМ!$A$33:$A$776,$A75,СВЦЭМ!$B$33:$B$776,J$47)+'СЕТ СН'!$G$12+СВЦЭМ!$D$10+'СЕТ СН'!$G$5-'СЕТ СН'!$G$20</f>
        <v>2613.3844322499999</v>
      </c>
      <c r="K75" s="36">
        <f>SUMIFS(СВЦЭМ!$C$33:$C$776,СВЦЭМ!$A$33:$A$776,$A75,СВЦЭМ!$B$33:$B$776,K$47)+'СЕТ СН'!$G$12+СВЦЭМ!$D$10+'СЕТ СН'!$G$5-'СЕТ СН'!$G$20</f>
        <v>2610.4839375000001</v>
      </c>
      <c r="L75" s="36">
        <f>SUMIFS(СВЦЭМ!$C$33:$C$776,СВЦЭМ!$A$33:$A$776,$A75,СВЦЭМ!$B$33:$B$776,L$47)+'СЕТ СН'!$G$12+СВЦЭМ!$D$10+'СЕТ СН'!$G$5-'СЕТ СН'!$G$20</f>
        <v>2613.2925949600003</v>
      </c>
      <c r="M75" s="36">
        <f>SUMIFS(СВЦЭМ!$C$33:$C$776,СВЦЭМ!$A$33:$A$776,$A75,СВЦЭМ!$B$33:$B$776,M$47)+'СЕТ СН'!$G$12+СВЦЭМ!$D$10+'СЕТ СН'!$G$5-'СЕТ СН'!$G$20</f>
        <v>2571.7755321200002</v>
      </c>
      <c r="N75" s="36">
        <f>SUMIFS(СВЦЭМ!$C$33:$C$776,СВЦЭМ!$A$33:$A$776,$A75,СВЦЭМ!$B$33:$B$776,N$47)+'СЕТ СН'!$G$12+СВЦЭМ!$D$10+'СЕТ СН'!$G$5-'СЕТ СН'!$G$20</f>
        <v>2523.1682100899998</v>
      </c>
      <c r="O75" s="36">
        <f>SUMIFS(СВЦЭМ!$C$33:$C$776,СВЦЭМ!$A$33:$A$776,$A75,СВЦЭМ!$B$33:$B$776,O$47)+'СЕТ СН'!$G$12+СВЦЭМ!$D$10+'СЕТ СН'!$G$5-'СЕТ СН'!$G$20</f>
        <v>2509.0414170600002</v>
      </c>
      <c r="P75" s="36">
        <f>SUMIFS(СВЦЭМ!$C$33:$C$776,СВЦЭМ!$A$33:$A$776,$A75,СВЦЭМ!$B$33:$B$776,P$47)+'СЕТ СН'!$G$12+СВЦЭМ!$D$10+'СЕТ СН'!$G$5-'СЕТ СН'!$G$20</f>
        <v>2502.96667935</v>
      </c>
      <c r="Q75" s="36">
        <f>SUMIFS(СВЦЭМ!$C$33:$C$776,СВЦЭМ!$A$33:$A$776,$A75,СВЦЭМ!$B$33:$B$776,Q$47)+'СЕТ СН'!$G$12+СВЦЭМ!$D$10+'СЕТ СН'!$G$5-'СЕТ СН'!$G$20</f>
        <v>2502.2458766300001</v>
      </c>
      <c r="R75" s="36">
        <f>SUMIFS(СВЦЭМ!$C$33:$C$776,СВЦЭМ!$A$33:$A$776,$A75,СВЦЭМ!$B$33:$B$776,R$47)+'СЕТ СН'!$G$12+СВЦЭМ!$D$10+'СЕТ СН'!$G$5-'СЕТ СН'!$G$20</f>
        <v>2493.2409078999999</v>
      </c>
      <c r="S75" s="36">
        <f>SUMIFS(СВЦЭМ!$C$33:$C$776,СВЦЭМ!$A$33:$A$776,$A75,СВЦЭМ!$B$33:$B$776,S$47)+'СЕТ СН'!$G$12+СВЦЭМ!$D$10+'СЕТ СН'!$G$5-'СЕТ СН'!$G$20</f>
        <v>2513.26298714</v>
      </c>
      <c r="T75" s="36">
        <f>SUMIFS(СВЦЭМ!$C$33:$C$776,СВЦЭМ!$A$33:$A$776,$A75,СВЦЭМ!$B$33:$B$776,T$47)+'СЕТ СН'!$G$12+СВЦЭМ!$D$10+'СЕТ СН'!$G$5-'СЕТ СН'!$G$20</f>
        <v>2526.3605278</v>
      </c>
      <c r="U75" s="36">
        <f>SUMIFS(СВЦЭМ!$C$33:$C$776,СВЦЭМ!$A$33:$A$776,$A75,СВЦЭМ!$B$33:$B$776,U$47)+'СЕТ СН'!$G$12+СВЦЭМ!$D$10+'СЕТ СН'!$G$5-'СЕТ СН'!$G$20</f>
        <v>2555.36154098</v>
      </c>
      <c r="V75" s="36">
        <f>SUMIFS(СВЦЭМ!$C$33:$C$776,СВЦЭМ!$A$33:$A$776,$A75,СВЦЭМ!$B$33:$B$776,V$47)+'СЕТ СН'!$G$12+СВЦЭМ!$D$10+'СЕТ СН'!$G$5-'СЕТ СН'!$G$20</f>
        <v>2543.9885899000001</v>
      </c>
      <c r="W75" s="36">
        <f>SUMIFS(СВЦЭМ!$C$33:$C$776,СВЦЭМ!$A$33:$A$776,$A75,СВЦЭМ!$B$33:$B$776,W$47)+'СЕТ СН'!$G$12+СВЦЭМ!$D$10+'СЕТ СН'!$G$5-'СЕТ СН'!$G$20</f>
        <v>2525.0938794499998</v>
      </c>
      <c r="X75" s="36">
        <f>SUMIFS(СВЦЭМ!$C$33:$C$776,СВЦЭМ!$A$33:$A$776,$A75,СВЦЭМ!$B$33:$B$776,X$47)+'СЕТ СН'!$G$12+СВЦЭМ!$D$10+'СЕТ СН'!$G$5-'СЕТ СН'!$G$20</f>
        <v>2529.8723037700001</v>
      </c>
      <c r="Y75" s="36">
        <f>SUMIFS(СВЦЭМ!$C$33:$C$776,СВЦЭМ!$A$33:$A$776,$A75,СВЦЭМ!$B$33:$B$776,Y$47)+'СЕТ СН'!$G$12+СВЦЭМ!$D$10+'СЕТ СН'!$G$5-'СЕТ СН'!$G$20</f>
        <v>2611.0810118999998</v>
      </c>
    </row>
    <row r="76" spans="1:27" ht="15.75" x14ac:dyDescent="0.2">
      <c r="A76" s="35">
        <f t="shared" si="1"/>
        <v>44103</v>
      </c>
      <c r="B76" s="36">
        <f>SUMIFS(СВЦЭМ!$C$33:$C$776,СВЦЭМ!$A$33:$A$776,$A76,СВЦЭМ!$B$33:$B$776,B$47)+'СЕТ СН'!$G$12+СВЦЭМ!$D$10+'СЕТ СН'!$G$5-'СЕТ СН'!$G$20</f>
        <v>2669.5296326400003</v>
      </c>
      <c r="C76" s="36">
        <f>SUMIFS(СВЦЭМ!$C$33:$C$776,СВЦЭМ!$A$33:$A$776,$A76,СВЦЭМ!$B$33:$B$776,C$47)+'СЕТ СН'!$G$12+СВЦЭМ!$D$10+'СЕТ СН'!$G$5-'СЕТ СН'!$G$20</f>
        <v>2698.73564726</v>
      </c>
      <c r="D76" s="36">
        <f>SUMIFS(СВЦЭМ!$C$33:$C$776,СВЦЭМ!$A$33:$A$776,$A76,СВЦЭМ!$B$33:$B$776,D$47)+'СЕТ СН'!$G$12+СВЦЭМ!$D$10+'СЕТ СН'!$G$5-'СЕТ СН'!$G$20</f>
        <v>2715.6005169</v>
      </c>
      <c r="E76" s="36">
        <f>SUMIFS(СВЦЭМ!$C$33:$C$776,СВЦЭМ!$A$33:$A$776,$A76,СВЦЭМ!$B$33:$B$776,E$47)+'СЕТ СН'!$G$12+СВЦЭМ!$D$10+'СЕТ СН'!$G$5-'СЕТ СН'!$G$20</f>
        <v>2732.5847499400002</v>
      </c>
      <c r="F76" s="36">
        <f>SUMIFS(СВЦЭМ!$C$33:$C$776,СВЦЭМ!$A$33:$A$776,$A76,СВЦЭМ!$B$33:$B$776,F$47)+'СЕТ СН'!$G$12+СВЦЭМ!$D$10+'СЕТ СН'!$G$5-'СЕТ СН'!$G$20</f>
        <v>2733.5634866800001</v>
      </c>
      <c r="G76" s="36">
        <f>SUMIFS(СВЦЭМ!$C$33:$C$776,СВЦЭМ!$A$33:$A$776,$A76,СВЦЭМ!$B$33:$B$776,G$47)+'СЕТ СН'!$G$12+СВЦЭМ!$D$10+'СЕТ СН'!$G$5-'СЕТ СН'!$G$20</f>
        <v>2710.77983382</v>
      </c>
      <c r="H76" s="36">
        <f>SUMIFS(СВЦЭМ!$C$33:$C$776,СВЦЭМ!$A$33:$A$776,$A76,СВЦЭМ!$B$33:$B$776,H$47)+'СЕТ СН'!$G$12+СВЦЭМ!$D$10+'СЕТ СН'!$G$5-'СЕТ СН'!$G$20</f>
        <v>2667.3522801600002</v>
      </c>
      <c r="I76" s="36">
        <f>SUMIFS(СВЦЭМ!$C$33:$C$776,СВЦЭМ!$A$33:$A$776,$A76,СВЦЭМ!$B$33:$B$776,I$47)+'СЕТ СН'!$G$12+СВЦЭМ!$D$10+'СЕТ СН'!$G$5-'СЕТ СН'!$G$20</f>
        <v>2613.5286407000003</v>
      </c>
      <c r="J76" s="36">
        <f>SUMIFS(СВЦЭМ!$C$33:$C$776,СВЦЭМ!$A$33:$A$776,$A76,СВЦЭМ!$B$33:$B$776,J$47)+'СЕТ СН'!$G$12+СВЦЭМ!$D$10+'СЕТ СН'!$G$5-'СЕТ СН'!$G$20</f>
        <v>2587.2973693900003</v>
      </c>
      <c r="K76" s="36">
        <f>SUMIFS(СВЦЭМ!$C$33:$C$776,СВЦЭМ!$A$33:$A$776,$A76,СВЦЭМ!$B$33:$B$776,K$47)+'СЕТ СН'!$G$12+СВЦЭМ!$D$10+'СЕТ СН'!$G$5-'СЕТ СН'!$G$20</f>
        <v>2577.3663182400001</v>
      </c>
      <c r="L76" s="36">
        <f>SUMIFS(СВЦЭМ!$C$33:$C$776,СВЦЭМ!$A$33:$A$776,$A76,СВЦЭМ!$B$33:$B$776,L$47)+'СЕТ СН'!$G$12+СВЦЭМ!$D$10+'СЕТ СН'!$G$5-'СЕТ СН'!$G$20</f>
        <v>2612.2826298300001</v>
      </c>
      <c r="M76" s="36">
        <f>SUMIFS(СВЦЭМ!$C$33:$C$776,СВЦЭМ!$A$33:$A$776,$A76,СВЦЭМ!$B$33:$B$776,M$47)+'СЕТ СН'!$G$12+СВЦЭМ!$D$10+'СЕТ СН'!$G$5-'СЕТ СН'!$G$20</f>
        <v>2598.3377339799999</v>
      </c>
      <c r="N76" s="36">
        <f>SUMIFS(СВЦЭМ!$C$33:$C$776,СВЦЭМ!$A$33:$A$776,$A76,СВЦЭМ!$B$33:$B$776,N$47)+'СЕТ СН'!$G$12+СВЦЭМ!$D$10+'СЕТ СН'!$G$5-'СЕТ СН'!$G$20</f>
        <v>2575.1561880099998</v>
      </c>
      <c r="O76" s="36">
        <f>SUMIFS(СВЦЭМ!$C$33:$C$776,СВЦЭМ!$A$33:$A$776,$A76,СВЦЭМ!$B$33:$B$776,O$47)+'СЕТ СН'!$G$12+СВЦЭМ!$D$10+'СЕТ СН'!$G$5-'СЕТ СН'!$G$20</f>
        <v>2586.91803441</v>
      </c>
      <c r="P76" s="36">
        <f>SUMIFS(СВЦЭМ!$C$33:$C$776,СВЦЭМ!$A$33:$A$776,$A76,СВЦЭМ!$B$33:$B$776,P$47)+'СЕТ СН'!$G$12+СВЦЭМ!$D$10+'СЕТ СН'!$G$5-'СЕТ СН'!$G$20</f>
        <v>2569.1685175500002</v>
      </c>
      <c r="Q76" s="36">
        <f>SUMIFS(СВЦЭМ!$C$33:$C$776,СВЦЭМ!$A$33:$A$776,$A76,СВЦЭМ!$B$33:$B$776,Q$47)+'СЕТ СН'!$G$12+СВЦЭМ!$D$10+'СЕТ СН'!$G$5-'СЕТ СН'!$G$20</f>
        <v>2550.9985131900003</v>
      </c>
      <c r="R76" s="36">
        <f>SUMIFS(СВЦЭМ!$C$33:$C$776,СВЦЭМ!$A$33:$A$776,$A76,СВЦЭМ!$B$33:$B$776,R$47)+'СЕТ СН'!$G$12+СВЦЭМ!$D$10+'СЕТ СН'!$G$5-'СЕТ СН'!$G$20</f>
        <v>2655.8484336800002</v>
      </c>
      <c r="S76" s="36">
        <f>SUMIFS(СВЦЭМ!$C$33:$C$776,СВЦЭМ!$A$33:$A$776,$A76,СВЦЭМ!$B$33:$B$776,S$47)+'СЕТ СН'!$G$12+СВЦЭМ!$D$10+'СЕТ СН'!$G$5-'СЕТ СН'!$G$20</f>
        <v>2597.84655677</v>
      </c>
      <c r="T76" s="36">
        <f>SUMIFS(СВЦЭМ!$C$33:$C$776,СВЦЭМ!$A$33:$A$776,$A76,СВЦЭМ!$B$33:$B$776,T$47)+'СЕТ СН'!$G$12+СВЦЭМ!$D$10+'СЕТ СН'!$G$5-'СЕТ СН'!$G$20</f>
        <v>2557.7675375099998</v>
      </c>
      <c r="U76" s="36">
        <f>SUMIFS(СВЦЭМ!$C$33:$C$776,СВЦЭМ!$A$33:$A$776,$A76,СВЦЭМ!$B$33:$B$776,U$47)+'СЕТ СН'!$G$12+СВЦЭМ!$D$10+'СЕТ СН'!$G$5-'СЕТ СН'!$G$20</f>
        <v>2587.0059947300001</v>
      </c>
      <c r="V76" s="36">
        <f>SUMIFS(СВЦЭМ!$C$33:$C$776,СВЦЭМ!$A$33:$A$776,$A76,СВЦЭМ!$B$33:$B$776,V$47)+'СЕТ СН'!$G$12+СВЦЭМ!$D$10+'СЕТ СН'!$G$5-'СЕТ СН'!$G$20</f>
        <v>2570.0319559600002</v>
      </c>
      <c r="W76" s="36">
        <f>SUMIFS(СВЦЭМ!$C$33:$C$776,СВЦЭМ!$A$33:$A$776,$A76,СВЦЭМ!$B$33:$B$776,W$47)+'СЕТ СН'!$G$12+СВЦЭМ!$D$10+'СЕТ СН'!$G$5-'СЕТ СН'!$G$20</f>
        <v>2557.8858680799999</v>
      </c>
      <c r="X76" s="36">
        <f>SUMIFS(СВЦЭМ!$C$33:$C$776,СВЦЭМ!$A$33:$A$776,$A76,СВЦЭМ!$B$33:$B$776,X$47)+'СЕТ СН'!$G$12+СВЦЭМ!$D$10+'СЕТ СН'!$G$5-'СЕТ СН'!$G$20</f>
        <v>2526.2435414400002</v>
      </c>
      <c r="Y76" s="36">
        <f>SUMIFS(СВЦЭМ!$C$33:$C$776,СВЦЭМ!$A$33:$A$776,$A76,СВЦЭМ!$B$33:$B$776,Y$47)+'СЕТ СН'!$G$12+СВЦЭМ!$D$10+'СЕТ СН'!$G$5-'СЕТ СН'!$G$20</f>
        <v>2563.5904345200001</v>
      </c>
    </row>
    <row r="77" spans="1:27" ht="15.75" x14ac:dyDescent="0.2">
      <c r="A77" s="35">
        <f t="shared" si="1"/>
        <v>44104</v>
      </c>
      <c r="B77" s="36">
        <f>SUMIFS(СВЦЭМ!$C$33:$C$776,СВЦЭМ!$A$33:$A$776,$A77,СВЦЭМ!$B$33:$B$776,B$47)+'СЕТ СН'!$G$12+СВЦЭМ!$D$10+'СЕТ СН'!$G$5-'СЕТ СН'!$G$20</f>
        <v>2642.2800044099999</v>
      </c>
      <c r="C77" s="36">
        <f>SUMIFS(СВЦЭМ!$C$33:$C$776,СВЦЭМ!$A$33:$A$776,$A77,СВЦЭМ!$B$33:$B$776,C$47)+'СЕТ СН'!$G$12+СВЦЭМ!$D$10+'СЕТ СН'!$G$5-'СЕТ СН'!$G$20</f>
        <v>2671.7607730999998</v>
      </c>
      <c r="D77" s="36">
        <f>SUMIFS(СВЦЭМ!$C$33:$C$776,СВЦЭМ!$A$33:$A$776,$A77,СВЦЭМ!$B$33:$B$776,D$47)+'СЕТ СН'!$G$12+СВЦЭМ!$D$10+'СЕТ СН'!$G$5-'СЕТ СН'!$G$20</f>
        <v>2687.37021215</v>
      </c>
      <c r="E77" s="36">
        <f>SUMIFS(СВЦЭМ!$C$33:$C$776,СВЦЭМ!$A$33:$A$776,$A77,СВЦЭМ!$B$33:$B$776,E$47)+'СЕТ СН'!$G$12+СВЦЭМ!$D$10+'СЕТ СН'!$G$5-'СЕТ СН'!$G$20</f>
        <v>2709.5498690499999</v>
      </c>
      <c r="F77" s="36">
        <f>SUMIFS(СВЦЭМ!$C$33:$C$776,СВЦЭМ!$A$33:$A$776,$A77,СВЦЭМ!$B$33:$B$776,F$47)+'СЕТ СН'!$G$12+СВЦЭМ!$D$10+'СЕТ СН'!$G$5-'СЕТ СН'!$G$20</f>
        <v>2704.30515203</v>
      </c>
      <c r="G77" s="36">
        <f>SUMIFS(СВЦЭМ!$C$33:$C$776,СВЦЭМ!$A$33:$A$776,$A77,СВЦЭМ!$B$33:$B$776,G$47)+'СЕТ СН'!$G$12+СВЦЭМ!$D$10+'СЕТ СН'!$G$5-'СЕТ СН'!$G$20</f>
        <v>2685.8792533599999</v>
      </c>
      <c r="H77" s="36">
        <f>SUMIFS(СВЦЭМ!$C$33:$C$776,СВЦЭМ!$A$33:$A$776,$A77,СВЦЭМ!$B$33:$B$776,H$47)+'СЕТ СН'!$G$12+СВЦЭМ!$D$10+'СЕТ СН'!$G$5-'СЕТ СН'!$G$20</f>
        <v>2640.9212279600001</v>
      </c>
      <c r="I77" s="36">
        <f>SUMIFS(СВЦЭМ!$C$33:$C$776,СВЦЭМ!$A$33:$A$776,$A77,СВЦЭМ!$B$33:$B$776,I$47)+'СЕТ СН'!$G$12+СВЦЭМ!$D$10+'СЕТ СН'!$G$5-'СЕТ СН'!$G$20</f>
        <v>2572.24020376</v>
      </c>
      <c r="J77" s="36">
        <f>SUMIFS(СВЦЭМ!$C$33:$C$776,СВЦЭМ!$A$33:$A$776,$A77,СВЦЭМ!$B$33:$B$776,J$47)+'СЕТ СН'!$G$12+СВЦЭМ!$D$10+'СЕТ СН'!$G$5-'СЕТ СН'!$G$20</f>
        <v>2543.4828930399999</v>
      </c>
      <c r="K77" s="36">
        <f>SUMIFS(СВЦЭМ!$C$33:$C$776,СВЦЭМ!$A$33:$A$776,$A77,СВЦЭМ!$B$33:$B$776,K$47)+'СЕТ СН'!$G$12+СВЦЭМ!$D$10+'СЕТ СН'!$G$5-'СЕТ СН'!$G$20</f>
        <v>2527.4207831900003</v>
      </c>
      <c r="L77" s="36">
        <f>SUMIFS(СВЦЭМ!$C$33:$C$776,СВЦЭМ!$A$33:$A$776,$A77,СВЦЭМ!$B$33:$B$776,L$47)+'СЕТ СН'!$G$12+СВЦЭМ!$D$10+'СЕТ СН'!$G$5-'СЕТ СН'!$G$20</f>
        <v>2541.5159022500002</v>
      </c>
      <c r="M77" s="36">
        <f>SUMIFS(СВЦЭМ!$C$33:$C$776,СВЦЭМ!$A$33:$A$776,$A77,СВЦЭМ!$B$33:$B$776,M$47)+'СЕТ СН'!$G$12+СВЦЭМ!$D$10+'СЕТ СН'!$G$5-'СЕТ СН'!$G$20</f>
        <v>2509.8105017299999</v>
      </c>
      <c r="N77" s="36">
        <f>SUMIFS(СВЦЭМ!$C$33:$C$776,СВЦЭМ!$A$33:$A$776,$A77,СВЦЭМ!$B$33:$B$776,N$47)+'СЕТ СН'!$G$12+СВЦЭМ!$D$10+'СЕТ СН'!$G$5-'СЕТ СН'!$G$20</f>
        <v>2472.0715905699999</v>
      </c>
      <c r="O77" s="36">
        <f>SUMIFS(СВЦЭМ!$C$33:$C$776,СВЦЭМ!$A$33:$A$776,$A77,СВЦЭМ!$B$33:$B$776,O$47)+'СЕТ СН'!$G$12+СВЦЭМ!$D$10+'СЕТ СН'!$G$5-'СЕТ СН'!$G$20</f>
        <v>2448.8344042200001</v>
      </c>
      <c r="P77" s="36">
        <f>SUMIFS(СВЦЭМ!$C$33:$C$776,СВЦЭМ!$A$33:$A$776,$A77,СВЦЭМ!$B$33:$B$776,P$47)+'СЕТ СН'!$G$12+СВЦЭМ!$D$10+'СЕТ СН'!$G$5-'СЕТ СН'!$G$20</f>
        <v>2449.6926272400001</v>
      </c>
      <c r="Q77" s="36">
        <f>SUMIFS(СВЦЭМ!$C$33:$C$776,СВЦЭМ!$A$33:$A$776,$A77,СВЦЭМ!$B$33:$B$776,Q$47)+'СЕТ СН'!$G$12+СВЦЭМ!$D$10+'СЕТ СН'!$G$5-'СЕТ СН'!$G$20</f>
        <v>2450.7260510300002</v>
      </c>
      <c r="R77" s="36">
        <f>SUMIFS(СВЦЭМ!$C$33:$C$776,СВЦЭМ!$A$33:$A$776,$A77,СВЦЭМ!$B$33:$B$776,R$47)+'СЕТ СН'!$G$12+СВЦЭМ!$D$10+'СЕТ СН'!$G$5-'СЕТ СН'!$G$20</f>
        <v>2452.5902255700003</v>
      </c>
      <c r="S77" s="36">
        <f>SUMIFS(СВЦЭМ!$C$33:$C$776,СВЦЭМ!$A$33:$A$776,$A77,СВЦЭМ!$B$33:$B$776,S$47)+'СЕТ СН'!$G$12+СВЦЭМ!$D$10+'СЕТ СН'!$G$5-'СЕТ СН'!$G$20</f>
        <v>2451.9544907999998</v>
      </c>
      <c r="T77" s="36">
        <f>SUMIFS(СВЦЭМ!$C$33:$C$776,СВЦЭМ!$A$33:$A$776,$A77,СВЦЭМ!$B$33:$B$776,T$47)+'СЕТ СН'!$G$12+СВЦЭМ!$D$10+'СЕТ СН'!$G$5-'СЕТ СН'!$G$20</f>
        <v>2447.37396365</v>
      </c>
      <c r="U77" s="36">
        <f>SUMIFS(СВЦЭМ!$C$33:$C$776,СВЦЭМ!$A$33:$A$776,$A77,СВЦЭМ!$B$33:$B$776,U$47)+'СЕТ СН'!$G$12+СВЦЭМ!$D$10+'СЕТ СН'!$G$5-'СЕТ СН'!$G$20</f>
        <v>2468.37285587</v>
      </c>
      <c r="V77" s="36">
        <f>SUMIFS(СВЦЭМ!$C$33:$C$776,СВЦЭМ!$A$33:$A$776,$A77,СВЦЭМ!$B$33:$B$776,V$47)+'СЕТ СН'!$G$12+СВЦЭМ!$D$10+'СЕТ СН'!$G$5-'СЕТ СН'!$G$20</f>
        <v>2446.7530678399999</v>
      </c>
      <c r="W77" s="36">
        <f>SUMIFS(СВЦЭМ!$C$33:$C$776,СВЦЭМ!$A$33:$A$776,$A77,СВЦЭМ!$B$33:$B$776,W$47)+'СЕТ СН'!$G$12+СВЦЭМ!$D$10+'СЕТ СН'!$G$5-'СЕТ СН'!$G$20</f>
        <v>2441.80097918</v>
      </c>
      <c r="X77" s="36">
        <f>SUMIFS(СВЦЭМ!$C$33:$C$776,СВЦЭМ!$A$33:$A$776,$A77,СВЦЭМ!$B$33:$B$776,X$47)+'СЕТ СН'!$G$12+СВЦЭМ!$D$10+'СЕТ СН'!$G$5-'СЕТ СН'!$G$20</f>
        <v>2480.2894078600002</v>
      </c>
      <c r="Y77" s="36">
        <f>SUMIFS(СВЦЭМ!$C$33:$C$776,СВЦЭМ!$A$33:$A$776,$A77,СВЦЭМ!$B$33:$B$776,Y$47)+'СЕТ СН'!$G$12+СВЦЭМ!$D$10+'СЕТ СН'!$G$5-'СЕТ СН'!$G$20</f>
        <v>2547.2716257900001</v>
      </c>
      <c r="AA77" s="37"/>
    </row>
    <row r="78" spans="1:27" ht="15.75" hidden="1" x14ac:dyDescent="0.2">
      <c r="A78" s="35">
        <f t="shared" si="1"/>
        <v>44105</v>
      </c>
      <c r="B78" s="36">
        <f>SUMIFS(СВЦЭМ!$C$33:$C$776,СВЦЭМ!$A$33:$A$776,$A78,СВЦЭМ!$B$33:$B$776,B$47)+'СЕТ СН'!$G$12+СВЦЭМ!$D$10+'СЕТ СН'!$G$5-'СЕТ СН'!$G$20</f>
        <v>1971.3786840400001</v>
      </c>
      <c r="C78" s="36">
        <f>SUMIFS(СВЦЭМ!$C$33:$C$776,СВЦЭМ!$A$33:$A$776,$A78,СВЦЭМ!$B$33:$B$776,C$47)+'СЕТ СН'!$G$12+СВЦЭМ!$D$10+'СЕТ СН'!$G$5-'СЕТ СН'!$G$20</f>
        <v>1971.3786840400001</v>
      </c>
      <c r="D78" s="36">
        <f>SUMIFS(СВЦЭМ!$C$33:$C$776,СВЦЭМ!$A$33:$A$776,$A78,СВЦЭМ!$B$33:$B$776,D$47)+'СЕТ СН'!$G$12+СВЦЭМ!$D$10+'СЕТ СН'!$G$5-'СЕТ СН'!$G$20</f>
        <v>1971.3786840400001</v>
      </c>
      <c r="E78" s="36">
        <f>SUMIFS(СВЦЭМ!$C$33:$C$776,СВЦЭМ!$A$33:$A$776,$A78,СВЦЭМ!$B$33:$B$776,E$47)+'СЕТ СН'!$G$12+СВЦЭМ!$D$10+'СЕТ СН'!$G$5-'СЕТ СН'!$G$20</f>
        <v>1971.3786840400001</v>
      </c>
      <c r="F78" s="36">
        <f>SUMIFS(СВЦЭМ!$C$33:$C$776,СВЦЭМ!$A$33:$A$776,$A78,СВЦЭМ!$B$33:$B$776,F$47)+'СЕТ СН'!$G$12+СВЦЭМ!$D$10+'СЕТ СН'!$G$5-'СЕТ СН'!$G$20</f>
        <v>1971.3786840400001</v>
      </c>
      <c r="G78" s="36">
        <f>SUMIFS(СВЦЭМ!$C$33:$C$776,СВЦЭМ!$A$33:$A$776,$A78,СВЦЭМ!$B$33:$B$776,G$47)+'СЕТ СН'!$G$12+СВЦЭМ!$D$10+'СЕТ СН'!$G$5-'СЕТ СН'!$G$20</f>
        <v>1971.3786840400001</v>
      </c>
      <c r="H78" s="36">
        <f>SUMIFS(СВЦЭМ!$C$33:$C$776,СВЦЭМ!$A$33:$A$776,$A78,СВЦЭМ!$B$33:$B$776,H$47)+'СЕТ СН'!$G$12+СВЦЭМ!$D$10+'СЕТ СН'!$G$5-'СЕТ СН'!$G$20</f>
        <v>1971.3786840400001</v>
      </c>
      <c r="I78" s="36">
        <f>SUMIFS(СВЦЭМ!$C$33:$C$776,СВЦЭМ!$A$33:$A$776,$A78,СВЦЭМ!$B$33:$B$776,I$47)+'СЕТ СН'!$G$12+СВЦЭМ!$D$10+'СЕТ СН'!$G$5-'СЕТ СН'!$G$20</f>
        <v>1971.3786840400001</v>
      </c>
      <c r="J78" s="36">
        <f>SUMIFS(СВЦЭМ!$C$33:$C$776,СВЦЭМ!$A$33:$A$776,$A78,СВЦЭМ!$B$33:$B$776,J$47)+'СЕТ СН'!$G$12+СВЦЭМ!$D$10+'СЕТ СН'!$G$5-'СЕТ СН'!$G$20</f>
        <v>1971.3786840400001</v>
      </c>
      <c r="K78" s="36">
        <f>SUMIFS(СВЦЭМ!$C$33:$C$776,СВЦЭМ!$A$33:$A$776,$A78,СВЦЭМ!$B$33:$B$776,K$47)+'СЕТ СН'!$G$12+СВЦЭМ!$D$10+'СЕТ СН'!$G$5-'СЕТ СН'!$G$20</f>
        <v>1971.3786840400001</v>
      </c>
      <c r="L78" s="36">
        <f>SUMIFS(СВЦЭМ!$C$33:$C$776,СВЦЭМ!$A$33:$A$776,$A78,СВЦЭМ!$B$33:$B$776,L$47)+'СЕТ СН'!$G$12+СВЦЭМ!$D$10+'СЕТ СН'!$G$5-'СЕТ СН'!$G$20</f>
        <v>1971.3786840400001</v>
      </c>
      <c r="M78" s="36">
        <f>SUMIFS(СВЦЭМ!$C$33:$C$776,СВЦЭМ!$A$33:$A$776,$A78,СВЦЭМ!$B$33:$B$776,M$47)+'СЕТ СН'!$G$12+СВЦЭМ!$D$10+'СЕТ СН'!$G$5-'СЕТ СН'!$G$20</f>
        <v>1971.3786840400001</v>
      </c>
      <c r="N78" s="36">
        <f>SUMIFS(СВЦЭМ!$C$33:$C$776,СВЦЭМ!$A$33:$A$776,$A78,СВЦЭМ!$B$33:$B$776,N$47)+'СЕТ СН'!$G$12+СВЦЭМ!$D$10+'СЕТ СН'!$G$5-'СЕТ СН'!$G$20</f>
        <v>1971.3786840400001</v>
      </c>
      <c r="O78" s="36">
        <f>SUMIFS(СВЦЭМ!$C$33:$C$776,СВЦЭМ!$A$33:$A$776,$A78,СВЦЭМ!$B$33:$B$776,O$47)+'СЕТ СН'!$G$12+СВЦЭМ!$D$10+'СЕТ СН'!$G$5-'СЕТ СН'!$G$20</f>
        <v>1971.3786840400001</v>
      </c>
      <c r="P78" s="36">
        <f>SUMIFS(СВЦЭМ!$C$33:$C$776,СВЦЭМ!$A$33:$A$776,$A78,СВЦЭМ!$B$33:$B$776,P$47)+'СЕТ СН'!$G$12+СВЦЭМ!$D$10+'СЕТ СН'!$G$5-'СЕТ СН'!$G$20</f>
        <v>1971.3786840400001</v>
      </c>
      <c r="Q78" s="36">
        <f>SUMIFS(СВЦЭМ!$C$33:$C$776,СВЦЭМ!$A$33:$A$776,$A78,СВЦЭМ!$B$33:$B$776,Q$47)+'СЕТ СН'!$G$12+СВЦЭМ!$D$10+'СЕТ СН'!$G$5-'СЕТ СН'!$G$20</f>
        <v>1971.3786840400001</v>
      </c>
      <c r="R78" s="36">
        <f>SUMIFS(СВЦЭМ!$C$33:$C$776,СВЦЭМ!$A$33:$A$776,$A78,СВЦЭМ!$B$33:$B$776,R$47)+'СЕТ СН'!$G$12+СВЦЭМ!$D$10+'СЕТ СН'!$G$5-'СЕТ СН'!$G$20</f>
        <v>1971.3786840400001</v>
      </c>
      <c r="S78" s="36">
        <f>SUMIFS(СВЦЭМ!$C$33:$C$776,СВЦЭМ!$A$33:$A$776,$A78,СВЦЭМ!$B$33:$B$776,S$47)+'СЕТ СН'!$G$12+СВЦЭМ!$D$10+'СЕТ СН'!$G$5-'СЕТ СН'!$G$20</f>
        <v>1971.3786840400001</v>
      </c>
      <c r="T78" s="36">
        <f>SUMIFS(СВЦЭМ!$C$33:$C$776,СВЦЭМ!$A$33:$A$776,$A78,СВЦЭМ!$B$33:$B$776,T$47)+'СЕТ СН'!$G$12+СВЦЭМ!$D$10+'СЕТ СН'!$G$5-'СЕТ СН'!$G$20</f>
        <v>1971.3786840400001</v>
      </c>
      <c r="U78" s="36">
        <f>SUMIFS(СВЦЭМ!$C$33:$C$776,СВЦЭМ!$A$33:$A$776,$A78,СВЦЭМ!$B$33:$B$776,U$47)+'СЕТ СН'!$G$12+СВЦЭМ!$D$10+'СЕТ СН'!$G$5-'СЕТ СН'!$G$20</f>
        <v>1971.3786840400001</v>
      </c>
      <c r="V78" s="36">
        <f>SUMIFS(СВЦЭМ!$C$33:$C$776,СВЦЭМ!$A$33:$A$776,$A78,СВЦЭМ!$B$33:$B$776,V$47)+'СЕТ СН'!$G$12+СВЦЭМ!$D$10+'СЕТ СН'!$G$5-'СЕТ СН'!$G$20</f>
        <v>1971.3786840400001</v>
      </c>
      <c r="W78" s="36">
        <f>SUMIFS(СВЦЭМ!$C$33:$C$776,СВЦЭМ!$A$33:$A$776,$A78,СВЦЭМ!$B$33:$B$776,W$47)+'СЕТ СН'!$G$12+СВЦЭМ!$D$10+'СЕТ СН'!$G$5-'СЕТ СН'!$G$20</f>
        <v>1971.3786840400001</v>
      </c>
      <c r="X78" s="36">
        <f>SUMIFS(СВЦЭМ!$C$33:$C$776,СВЦЭМ!$A$33:$A$776,$A78,СВЦЭМ!$B$33:$B$776,X$47)+'СЕТ СН'!$G$12+СВЦЭМ!$D$10+'СЕТ СН'!$G$5-'СЕТ СН'!$G$20</f>
        <v>1971.3786840400001</v>
      </c>
      <c r="Y78" s="36">
        <f>SUMIFS(СВЦЭМ!$C$33:$C$776,СВЦЭМ!$A$33:$A$776,$A78,СВЦЭМ!$B$33:$B$776,Y$47)+'СЕТ СН'!$G$12+СВЦЭМ!$D$10+'СЕТ СН'!$G$5-'СЕТ СН'!$G$20</f>
        <v>1971.3786840400001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СН'!$H$12+СВЦЭМ!$D$10+'СЕТ СН'!$H$5-'СЕТ СН'!$H$20</f>
        <v>2896.88164039</v>
      </c>
      <c r="C84" s="36">
        <f>SUMIFS(СВЦЭМ!$C$33:$C$776,СВЦЭМ!$A$33:$A$776,$A84,СВЦЭМ!$B$33:$B$776,C$83)+'СЕТ СН'!$H$12+СВЦЭМ!$D$10+'СЕТ СН'!$H$5-'СЕТ СН'!$H$20</f>
        <v>2953.4980726700001</v>
      </c>
      <c r="D84" s="36">
        <f>SUMIFS(СВЦЭМ!$C$33:$C$776,СВЦЭМ!$A$33:$A$776,$A84,СВЦЭМ!$B$33:$B$776,D$83)+'СЕТ СН'!$H$12+СВЦЭМ!$D$10+'СЕТ СН'!$H$5-'СЕТ СН'!$H$20</f>
        <v>2973.7298448400002</v>
      </c>
      <c r="E84" s="36">
        <f>SUMIFS(СВЦЭМ!$C$33:$C$776,СВЦЭМ!$A$33:$A$776,$A84,СВЦЭМ!$B$33:$B$776,E$83)+'СЕТ СН'!$H$12+СВЦЭМ!$D$10+'СЕТ СН'!$H$5-'СЕТ СН'!$H$20</f>
        <v>2990.5187279400002</v>
      </c>
      <c r="F84" s="36">
        <f>SUMIFS(СВЦЭМ!$C$33:$C$776,СВЦЭМ!$A$33:$A$776,$A84,СВЦЭМ!$B$33:$B$776,F$83)+'СЕТ СН'!$H$12+СВЦЭМ!$D$10+'СЕТ СН'!$H$5-'СЕТ СН'!$H$20</f>
        <v>3001.7088054000001</v>
      </c>
      <c r="G84" s="36">
        <f>SUMIFS(СВЦЭМ!$C$33:$C$776,СВЦЭМ!$A$33:$A$776,$A84,СВЦЭМ!$B$33:$B$776,G$83)+'СЕТ СН'!$H$12+СВЦЭМ!$D$10+'СЕТ СН'!$H$5-'СЕТ СН'!$H$20</f>
        <v>3004.4503118500002</v>
      </c>
      <c r="H84" s="36">
        <f>SUMIFS(СВЦЭМ!$C$33:$C$776,СВЦЭМ!$A$33:$A$776,$A84,СВЦЭМ!$B$33:$B$776,H$83)+'СЕТ СН'!$H$12+СВЦЭМ!$D$10+'СЕТ СН'!$H$5-'СЕТ СН'!$H$20</f>
        <v>2982.70827414</v>
      </c>
      <c r="I84" s="36">
        <f>SUMIFS(СВЦЭМ!$C$33:$C$776,СВЦЭМ!$A$33:$A$776,$A84,СВЦЭМ!$B$33:$B$776,I$83)+'СЕТ СН'!$H$12+СВЦЭМ!$D$10+'СЕТ СН'!$H$5-'СЕТ СН'!$H$20</f>
        <v>2942.1073882000001</v>
      </c>
      <c r="J84" s="36">
        <f>SUMIFS(СВЦЭМ!$C$33:$C$776,СВЦЭМ!$A$33:$A$776,$A84,СВЦЭМ!$B$33:$B$776,J$83)+'СЕТ СН'!$H$12+СВЦЭМ!$D$10+'СЕТ СН'!$H$5-'СЕТ СН'!$H$20</f>
        <v>2889.1972396400001</v>
      </c>
      <c r="K84" s="36">
        <f>SUMIFS(СВЦЭМ!$C$33:$C$776,СВЦЭМ!$A$33:$A$776,$A84,СВЦЭМ!$B$33:$B$776,K$83)+'СЕТ СН'!$H$12+СВЦЭМ!$D$10+'СЕТ СН'!$H$5-'СЕТ СН'!$H$20</f>
        <v>2865.6854912099998</v>
      </c>
      <c r="L84" s="36">
        <f>SUMIFS(СВЦЭМ!$C$33:$C$776,СВЦЭМ!$A$33:$A$776,$A84,СВЦЭМ!$B$33:$B$776,L$83)+'СЕТ СН'!$H$12+СВЦЭМ!$D$10+'СЕТ СН'!$H$5-'СЕТ СН'!$H$20</f>
        <v>2861.5987255700002</v>
      </c>
      <c r="M84" s="36">
        <f>SUMIFS(СВЦЭМ!$C$33:$C$776,СВЦЭМ!$A$33:$A$776,$A84,СВЦЭМ!$B$33:$B$776,M$83)+'СЕТ СН'!$H$12+СВЦЭМ!$D$10+'СЕТ СН'!$H$5-'СЕТ СН'!$H$20</f>
        <v>2865.5219979799999</v>
      </c>
      <c r="N84" s="36">
        <f>SUMIFS(СВЦЭМ!$C$33:$C$776,СВЦЭМ!$A$33:$A$776,$A84,СВЦЭМ!$B$33:$B$776,N$83)+'СЕТ СН'!$H$12+СВЦЭМ!$D$10+'СЕТ СН'!$H$5-'СЕТ СН'!$H$20</f>
        <v>2892.0018783400001</v>
      </c>
      <c r="O84" s="36">
        <f>SUMIFS(СВЦЭМ!$C$33:$C$776,СВЦЭМ!$A$33:$A$776,$A84,СВЦЭМ!$B$33:$B$776,O$83)+'СЕТ СН'!$H$12+СВЦЭМ!$D$10+'СЕТ СН'!$H$5-'СЕТ СН'!$H$20</f>
        <v>2887.0873845199999</v>
      </c>
      <c r="P84" s="36">
        <f>SUMIFS(СВЦЭМ!$C$33:$C$776,СВЦЭМ!$A$33:$A$776,$A84,СВЦЭМ!$B$33:$B$776,P$83)+'СЕТ СН'!$H$12+СВЦЭМ!$D$10+'СЕТ СН'!$H$5-'СЕТ СН'!$H$20</f>
        <v>2885.5517055300002</v>
      </c>
      <c r="Q84" s="36">
        <f>SUMIFS(СВЦЭМ!$C$33:$C$776,СВЦЭМ!$A$33:$A$776,$A84,СВЦЭМ!$B$33:$B$776,Q$83)+'СЕТ СН'!$H$12+СВЦЭМ!$D$10+'СЕТ СН'!$H$5-'СЕТ СН'!$H$20</f>
        <v>2889.64575702</v>
      </c>
      <c r="R84" s="36">
        <f>SUMIFS(СВЦЭМ!$C$33:$C$776,СВЦЭМ!$A$33:$A$776,$A84,СВЦЭМ!$B$33:$B$776,R$83)+'СЕТ СН'!$H$12+СВЦЭМ!$D$10+'СЕТ СН'!$H$5-'СЕТ СН'!$H$20</f>
        <v>2879.52979237</v>
      </c>
      <c r="S84" s="36">
        <f>SUMIFS(СВЦЭМ!$C$33:$C$776,СВЦЭМ!$A$33:$A$776,$A84,СВЦЭМ!$B$33:$B$776,S$83)+'СЕТ СН'!$H$12+СВЦЭМ!$D$10+'СЕТ СН'!$H$5-'СЕТ СН'!$H$20</f>
        <v>2883.0495711799999</v>
      </c>
      <c r="T84" s="36">
        <f>SUMIFS(СВЦЭМ!$C$33:$C$776,СВЦЭМ!$A$33:$A$776,$A84,СВЦЭМ!$B$33:$B$776,T$83)+'СЕТ СН'!$H$12+СВЦЭМ!$D$10+'СЕТ СН'!$H$5-'СЕТ СН'!$H$20</f>
        <v>2878.8262371800001</v>
      </c>
      <c r="U84" s="36">
        <f>SUMIFS(СВЦЭМ!$C$33:$C$776,СВЦЭМ!$A$33:$A$776,$A84,СВЦЭМ!$B$33:$B$776,U$83)+'СЕТ СН'!$H$12+СВЦЭМ!$D$10+'СЕТ СН'!$H$5-'СЕТ СН'!$H$20</f>
        <v>2878.8590541200001</v>
      </c>
      <c r="V84" s="36">
        <f>SUMIFS(СВЦЭМ!$C$33:$C$776,СВЦЭМ!$A$33:$A$776,$A84,СВЦЭМ!$B$33:$B$776,V$83)+'СЕТ СН'!$H$12+СВЦЭМ!$D$10+'СЕТ СН'!$H$5-'СЕТ СН'!$H$20</f>
        <v>2868.8599025499998</v>
      </c>
      <c r="W84" s="36">
        <f>SUMIFS(СВЦЭМ!$C$33:$C$776,СВЦЭМ!$A$33:$A$776,$A84,СВЦЭМ!$B$33:$B$776,W$83)+'СЕТ СН'!$H$12+СВЦЭМ!$D$10+'СЕТ СН'!$H$5-'СЕТ СН'!$H$20</f>
        <v>2858.24695608</v>
      </c>
      <c r="X84" s="36">
        <f>SUMIFS(СВЦЭМ!$C$33:$C$776,СВЦЭМ!$A$33:$A$776,$A84,СВЦЭМ!$B$33:$B$776,X$83)+'СЕТ СН'!$H$12+СВЦЭМ!$D$10+'СЕТ СН'!$H$5-'СЕТ СН'!$H$20</f>
        <v>2885.8493297300001</v>
      </c>
      <c r="Y84" s="36">
        <f>SUMIFS(СВЦЭМ!$C$33:$C$776,СВЦЭМ!$A$33:$A$776,$A84,СВЦЭМ!$B$33:$B$776,Y$83)+'СЕТ СН'!$H$12+СВЦЭМ!$D$10+'СЕТ СН'!$H$5-'СЕТ СН'!$H$20</f>
        <v>2945.4792928699999</v>
      </c>
    </row>
    <row r="85" spans="1:25" ht="15.75" x14ac:dyDescent="0.2">
      <c r="A85" s="35">
        <f>A84+1</f>
        <v>44076</v>
      </c>
      <c r="B85" s="36">
        <f>SUMIFS(СВЦЭМ!$C$33:$C$776,СВЦЭМ!$A$33:$A$776,$A85,СВЦЭМ!$B$33:$B$776,B$83)+'СЕТ СН'!$H$12+СВЦЭМ!$D$10+'СЕТ СН'!$H$5-'СЕТ СН'!$H$20</f>
        <v>2971.8881903800002</v>
      </c>
      <c r="C85" s="36">
        <f>SUMIFS(СВЦЭМ!$C$33:$C$776,СВЦЭМ!$A$33:$A$776,$A85,СВЦЭМ!$B$33:$B$776,C$83)+'СЕТ СН'!$H$12+СВЦЭМ!$D$10+'СЕТ СН'!$H$5-'СЕТ СН'!$H$20</f>
        <v>3030.7163635400002</v>
      </c>
      <c r="D85" s="36">
        <f>SUMIFS(СВЦЭМ!$C$33:$C$776,СВЦЭМ!$A$33:$A$776,$A85,СВЦЭМ!$B$33:$B$776,D$83)+'СЕТ СН'!$H$12+СВЦЭМ!$D$10+'СЕТ СН'!$H$5-'СЕТ СН'!$H$20</f>
        <v>3063.93787823</v>
      </c>
      <c r="E85" s="36">
        <f>SUMIFS(СВЦЭМ!$C$33:$C$776,СВЦЭМ!$A$33:$A$776,$A85,СВЦЭМ!$B$33:$B$776,E$83)+'СЕТ СН'!$H$12+СВЦЭМ!$D$10+'СЕТ СН'!$H$5-'СЕТ СН'!$H$20</f>
        <v>3093.1392588199997</v>
      </c>
      <c r="F85" s="36">
        <f>SUMIFS(СВЦЭМ!$C$33:$C$776,СВЦЭМ!$A$33:$A$776,$A85,СВЦЭМ!$B$33:$B$776,F$83)+'СЕТ СН'!$H$12+СВЦЭМ!$D$10+'СЕТ СН'!$H$5-'СЕТ СН'!$H$20</f>
        <v>3096.3134501200002</v>
      </c>
      <c r="G85" s="36">
        <f>SUMIFS(СВЦЭМ!$C$33:$C$776,СВЦЭМ!$A$33:$A$776,$A85,СВЦЭМ!$B$33:$B$776,G$83)+'СЕТ СН'!$H$12+СВЦЭМ!$D$10+'СЕТ СН'!$H$5-'СЕТ СН'!$H$20</f>
        <v>3069.6530719499997</v>
      </c>
      <c r="H85" s="36">
        <f>SUMIFS(СВЦЭМ!$C$33:$C$776,СВЦЭМ!$A$33:$A$776,$A85,СВЦЭМ!$B$33:$B$776,H$83)+'СЕТ СН'!$H$12+СВЦЭМ!$D$10+'СЕТ СН'!$H$5-'СЕТ СН'!$H$20</f>
        <v>3003.0324535999998</v>
      </c>
      <c r="I85" s="36">
        <f>SUMIFS(СВЦЭМ!$C$33:$C$776,СВЦЭМ!$A$33:$A$776,$A85,СВЦЭМ!$B$33:$B$776,I$83)+'СЕТ СН'!$H$12+СВЦЭМ!$D$10+'СЕТ СН'!$H$5-'СЕТ СН'!$H$20</f>
        <v>2939.5284995900001</v>
      </c>
      <c r="J85" s="36">
        <f>SUMIFS(СВЦЭМ!$C$33:$C$776,СВЦЭМ!$A$33:$A$776,$A85,СВЦЭМ!$B$33:$B$776,J$83)+'СЕТ СН'!$H$12+СВЦЭМ!$D$10+'СЕТ СН'!$H$5-'СЕТ СН'!$H$20</f>
        <v>2878.6637085800003</v>
      </c>
      <c r="K85" s="36">
        <f>SUMIFS(СВЦЭМ!$C$33:$C$776,СВЦЭМ!$A$33:$A$776,$A85,СВЦЭМ!$B$33:$B$776,K$83)+'СЕТ СН'!$H$12+СВЦЭМ!$D$10+'СЕТ СН'!$H$5-'СЕТ СН'!$H$20</f>
        <v>2876.2081991300001</v>
      </c>
      <c r="L85" s="36">
        <f>SUMIFS(СВЦЭМ!$C$33:$C$776,СВЦЭМ!$A$33:$A$776,$A85,СВЦЭМ!$B$33:$B$776,L$83)+'СЕТ СН'!$H$12+СВЦЭМ!$D$10+'СЕТ СН'!$H$5-'СЕТ СН'!$H$20</f>
        <v>2880.9643210100003</v>
      </c>
      <c r="M85" s="36">
        <f>SUMIFS(СВЦЭМ!$C$33:$C$776,СВЦЭМ!$A$33:$A$776,$A85,СВЦЭМ!$B$33:$B$776,M$83)+'СЕТ СН'!$H$12+СВЦЭМ!$D$10+'СЕТ СН'!$H$5-'СЕТ СН'!$H$20</f>
        <v>2881.2580784800002</v>
      </c>
      <c r="N85" s="36">
        <f>SUMIFS(СВЦЭМ!$C$33:$C$776,СВЦЭМ!$A$33:$A$776,$A85,СВЦЭМ!$B$33:$B$776,N$83)+'СЕТ СН'!$H$12+СВЦЭМ!$D$10+'СЕТ СН'!$H$5-'СЕТ СН'!$H$20</f>
        <v>2892.5525945999998</v>
      </c>
      <c r="O85" s="36">
        <f>SUMIFS(СВЦЭМ!$C$33:$C$776,СВЦЭМ!$A$33:$A$776,$A85,СВЦЭМ!$B$33:$B$776,O$83)+'СЕТ СН'!$H$12+СВЦЭМ!$D$10+'СЕТ СН'!$H$5-'СЕТ СН'!$H$20</f>
        <v>2898.0556708399999</v>
      </c>
      <c r="P85" s="36">
        <f>SUMIFS(СВЦЭМ!$C$33:$C$776,СВЦЭМ!$A$33:$A$776,$A85,СВЦЭМ!$B$33:$B$776,P$83)+'СЕТ СН'!$H$12+СВЦЭМ!$D$10+'СЕТ СН'!$H$5-'СЕТ СН'!$H$20</f>
        <v>2900.7600423100002</v>
      </c>
      <c r="Q85" s="36">
        <f>SUMIFS(СВЦЭМ!$C$33:$C$776,СВЦЭМ!$A$33:$A$776,$A85,СВЦЭМ!$B$33:$B$776,Q$83)+'СЕТ СН'!$H$12+СВЦЭМ!$D$10+'СЕТ СН'!$H$5-'СЕТ СН'!$H$20</f>
        <v>2899.7585129300001</v>
      </c>
      <c r="R85" s="36">
        <f>SUMIFS(СВЦЭМ!$C$33:$C$776,СВЦЭМ!$A$33:$A$776,$A85,СВЦЭМ!$B$33:$B$776,R$83)+'СЕТ СН'!$H$12+СВЦЭМ!$D$10+'СЕТ СН'!$H$5-'СЕТ СН'!$H$20</f>
        <v>2891.57473781</v>
      </c>
      <c r="S85" s="36">
        <f>SUMIFS(СВЦЭМ!$C$33:$C$776,СВЦЭМ!$A$33:$A$776,$A85,СВЦЭМ!$B$33:$B$776,S$83)+'СЕТ СН'!$H$12+СВЦЭМ!$D$10+'СЕТ СН'!$H$5-'СЕТ СН'!$H$20</f>
        <v>2892.5773969000002</v>
      </c>
      <c r="T85" s="36">
        <f>SUMIFS(СВЦЭМ!$C$33:$C$776,СВЦЭМ!$A$33:$A$776,$A85,СВЦЭМ!$B$33:$B$776,T$83)+'СЕТ СН'!$H$12+СВЦЭМ!$D$10+'СЕТ СН'!$H$5-'СЕТ СН'!$H$20</f>
        <v>2843.5450526499999</v>
      </c>
      <c r="U85" s="36">
        <f>SUMIFS(СВЦЭМ!$C$33:$C$776,СВЦЭМ!$A$33:$A$776,$A85,СВЦЭМ!$B$33:$B$776,U$83)+'СЕТ СН'!$H$12+СВЦЭМ!$D$10+'СЕТ СН'!$H$5-'СЕТ СН'!$H$20</f>
        <v>2826.3618571900001</v>
      </c>
      <c r="V85" s="36">
        <f>SUMIFS(СВЦЭМ!$C$33:$C$776,СВЦЭМ!$A$33:$A$776,$A85,СВЦЭМ!$B$33:$B$776,V$83)+'СЕТ СН'!$H$12+СВЦЭМ!$D$10+'СЕТ СН'!$H$5-'СЕТ СН'!$H$20</f>
        <v>2807.7275491199998</v>
      </c>
      <c r="W85" s="36">
        <f>SUMIFS(СВЦЭМ!$C$33:$C$776,СВЦЭМ!$A$33:$A$776,$A85,СВЦЭМ!$B$33:$B$776,W$83)+'СЕТ СН'!$H$12+СВЦЭМ!$D$10+'СЕТ СН'!$H$5-'СЕТ СН'!$H$20</f>
        <v>2814.6502095599999</v>
      </c>
      <c r="X85" s="36">
        <f>SUMIFS(СВЦЭМ!$C$33:$C$776,СВЦЭМ!$A$33:$A$776,$A85,СВЦЭМ!$B$33:$B$776,X$83)+'СЕТ СН'!$H$12+СВЦЭМ!$D$10+'СЕТ СН'!$H$5-'СЕТ СН'!$H$20</f>
        <v>2866.4387908500003</v>
      </c>
      <c r="Y85" s="36">
        <f>SUMIFS(СВЦЭМ!$C$33:$C$776,СВЦЭМ!$A$33:$A$776,$A85,СВЦЭМ!$B$33:$B$776,Y$83)+'СЕТ СН'!$H$12+СВЦЭМ!$D$10+'СЕТ СН'!$H$5-'СЕТ СН'!$H$20</f>
        <v>2897.7330933399999</v>
      </c>
    </row>
    <row r="86" spans="1:25" ht="15.75" x14ac:dyDescent="0.2">
      <c r="A86" s="35">
        <f t="shared" ref="A86:A114" si="2">A85+1</f>
        <v>44077</v>
      </c>
      <c r="B86" s="36">
        <f>SUMIFS(СВЦЭМ!$C$33:$C$776,СВЦЭМ!$A$33:$A$776,$A86,СВЦЭМ!$B$33:$B$776,B$83)+'СЕТ СН'!$H$12+СВЦЭМ!$D$10+'СЕТ СН'!$H$5-'СЕТ СН'!$H$20</f>
        <v>3001.2280156400002</v>
      </c>
      <c r="C86" s="36">
        <f>SUMIFS(СВЦЭМ!$C$33:$C$776,СВЦЭМ!$A$33:$A$776,$A86,СВЦЭМ!$B$33:$B$776,C$83)+'СЕТ СН'!$H$12+СВЦЭМ!$D$10+'СЕТ СН'!$H$5-'СЕТ СН'!$H$20</f>
        <v>3026.3644035699999</v>
      </c>
      <c r="D86" s="36">
        <f>SUMIFS(СВЦЭМ!$C$33:$C$776,СВЦЭМ!$A$33:$A$776,$A86,СВЦЭМ!$B$33:$B$776,D$83)+'СЕТ СН'!$H$12+СВЦЭМ!$D$10+'СЕТ СН'!$H$5-'СЕТ СН'!$H$20</f>
        <v>3009.3004759300002</v>
      </c>
      <c r="E86" s="36">
        <f>SUMIFS(СВЦЭМ!$C$33:$C$776,СВЦЭМ!$A$33:$A$776,$A86,СВЦЭМ!$B$33:$B$776,E$83)+'СЕТ СН'!$H$12+СВЦЭМ!$D$10+'СЕТ СН'!$H$5-'СЕТ СН'!$H$20</f>
        <v>3007.18872775</v>
      </c>
      <c r="F86" s="36">
        <f>SUMIFS(СВЦЭМ!$C$33:$C$776,СВЦЭМ!$A$33:$A$776,$A86,СВЦЭМ!$B$33:$B$776,F$83)+'СЕТ СН'!$H$12+СВЦЭМ!$D$10+'СЕТ СН'!$H$5-'СЕТ СН'!$H$20</f>
        <v>3009.58687083</v>
      </c>
      <c r="G86" s="36">
        <f>SUMIFS(СВЦЭМ!$C$33:$C$776,СВЦЭМ!$A$33:$A$776,$A86,СВЦЭМ!$B$33:$B$776,G$83)+'СЕТ СН'!$H$12+СВЦЭМ!$D$10+'СЕТ СН'!$H$5-'СЕТ СН'!$H$20</f>
        <v>3013.6014207100002</v>
      </c>
      <c r="H86" s="36">
        <f>SUMIFS(СВЦЭМ!$C$33:$C$776,СВЦЭМ!$A$33:$A$776,$A86,СВЦЭМ!$B$33:$B$776,H$83)+'СЕТ СН'!$H$12+СВЦЭМ!$D$10+'СЕТ СН'!$H$5-'СЕТ СН'!$H$20</f>
        <v>2994.1709391600002</v>
      </c>
      <c r="I86" s="36">
        <f>SUMIFS(СВЦЭМ!$C$33:$C$776,СВЦЭМ!$A$33:$A$776,$A86,СВЦЭМ!$B$33:$B$776,I$83)+'СЕТ СН'!$H$12+СВЦЭМ!$D$10+'СЕТ СН'!$H$5-'СЕТ СН'!$H$20</f>
        <v>2917.6619458700002</v>
      </c>
      <c r="J86" s="36">
        <f>SUMIFS(СВЦЭМ!$C$33:$C$776,СВЦЭМ!$A$33:$A$776,$A86,СВЦЭМ!$B$33:$B$776,J$83)+'СЕТ СН'!$H$12+СВЦЭМ!$D$10+'СЕТ СН'!$H$5-'СЕТ СН'!$H$20</f>
        <v>2910.7044939900002</v>
      </c>
      <c r="K86" s="36">
        <f>SUMIFS(СВЦЭМ!$C$33:$C$776,СВЦЭМ!$A$33:$A$776,$A86,СВЦЭМ!$B$33:$B$776,K$83)+'СЕТ СН'!$H$12+СВЦЭМ!$D$10+'СЕТ СН'!$H$5-'СЕТ СН'!$H$20</f>
        <v>2940.1903419199998</v>
      </c>
      <c r="L86" s="36">
        <f>SUMIFS(СВЦЭМ!$C$33:$C$776,СВЦЭМ!$A$33:$A$776,$A86,СВЦЭМ!$B$33:$B$776,L$83)+'СЕТ СН'!$H$12+СВЦЭМ!$D$10+'СЕТ СН'!$H$5-'СЕТ СН'!$H$20</f>
        <v>2933.8027473699999</v>
      </c>
      <c r="M86" s="36">
        <f>SUMIFS(СВЦЭМ!$C$33:$C$776,СВЦЭМ!$A$33:$A$776,$A86,СВЦЭМ!$B$33:$B$776,M$83)+'СЕТ СН'!$H$12+СВЦЭМ!$D$10+'СЕТ СН'!$H$5-'СЕТ СН'!$H$20</f>
        <v>2941.9284724700001</v>
      </c>
      <c r="N86" s="36">
        <f>SUMIFS(СВЦЭМ!$C$33:$C$776,СВЦЭМ!$A$33:$A$776,$A86,СВЦЭМ!$B$33:$B$776,N$83)+'СЕТ СН'!$H$12+СВЦЭМ!$D$10+'СЕТ СН'!$H$5-'СЕТ СН'!$H$20</f>
        <v>2951.4791025700001</v>
      </c>
      <c r="O86" s="36">
        <f>SUMIFS(СВЦЭМ!$C$33:$C$776,СВЦЭМ!$A$33:$A$776,$A86,СВЦЭМ!$B$33:$B$776,O$83)+'СЕТ СН'!$H$12+СВЦЭМ!$D$10+'СЕТ СН'!$H$5-'СЕТ СН'!$H$20</f>
        <v>2951.8580256099999</v>
      </c>
      <c r="P86" s="36">
        <f>SUMIFS(СВЦЭМ!$C$33:$C$776,СВЦЭМ!$A$33:$A$776,$A86,СВЦЭМ!$B$33:$B$776,P$83)+'СЕТ СН'!$H$12+СВЦЭМ!$D$10+'СЕТ СН'!$H$5-'СЕТ СН'!$H$20</f>
        <v>2954.1828054400003</v>
      </c>
      <c r="Q86" s="36">
        <f>SUMIFS(СВЦЭМ!$C$33:$C$776,СВЦЭМ!$A$33:$A$776,$A86,СВЦЭМ!$B$33:$B$776,Q$83)+'СЕТ СН'!$H$12+СВЦЭМ!$D$10+'СЕТ СН'!$H$5-'СЕТ СН'!$H$20</f>
        <v>2949.1463675200002</v>
      </c>
      <c r="R86" s="36">
        <f>SUMIFS(СВЦЭМ!$C$33:$C$776,СВЦЭМ!$A$33:$A$776,$A86,СВЦЭМ!$B$33:$B$776,R$83)+'СЕТ СН'!$H$12+СВЦЭМ!$D$10+'СЕТ СН'!$H$5-'СЕТ СН'!$H$20</f>
        <v>2943.3241962500001</v>
      </c>
      <c r="S86" s="36">
        <f>SUMIFS(СВЦЭМ!$C$33:$C$776,СВЦЭМ!$A$33:$A$776,$A86,СВЦЭМ!$B$33:$B$776,S$83)+'СЕТ СН'!$H$12+СВЦЭМ!$D$10+'СЕТ СН'!$H$5-'СЕТ СН'!$H$20</f>
        <v>2942.5051394699999</v>
      </c>
      <c r="T86" s="36">
        <f>SUMIFS(СВЦЭМ!$C$33:$C$776,СВЦЭМ!$A$33:$A$776,$A86,СВЦЭМ!$B$33:$B$776,T$83)+'СЕТ СН'!$H$12+СВЦЭМ!$D$10+'СЕТ СН'!$H$5-'СЕТ СН'!$H$20</f>
        <v>2902.7827447300001</v>
      </c>
      <c r="U86" s="36">
        <f>SUMIFS(СВЦЭМ!$C$33:$C$776,СВЦЭМ!$A$33:$A$776,$A86,СВЦЭМ!$B$33:$B$776,U$83)+'СЕТ СН'!$H$12+СВЦЭМ!$D$10+'СЕТ СН'!$H$5-'СЕТ СН'!$H$20</f>
        <v>2891.9366198400003</v>
      </c>
      <c r="V86" s="36">
        <f>SUMIFS(СВЦЭМ!$C$33:$C$776,СВЦЭМ!$A$33:$A$776,$A86,СВЦЭМ!$B$33:$B$776,V$83)+'СЕТ СН'!$H$12+СВЦЭМ!$D$10+'СЕТ СН'!$H$5-'СЕТ СН'!$H$20</f>
        <v>2894.7553511699998</v>
      </c>
      <c r="W86" s="36">
        <f>SUMIFS(СВЦЭМ!$C$33:$C$776,СВЦЭМ!$A$33:$A$776,$A86,СВЦЭМ!$B$33:$B$776,W$83)+'СЕТ СН'!$H$12+СВЦЭМ!$D$10+'СЕТ СН'!$H$5-'СЕТ СН'!$H$20</f>
        <v>2885.1716369699998</v>
      </c>
      <c r="X86" s="36">
        <f>SUMIFS(СВЦЭМ!$C$33:$C$776,СВЦЭМ!$A$33:$A$776,$A86,СВЦЭМ!$B$33:$B$776,X$83)+'СЕТ СН'!$H$12+СВЦЭМ!$D$10+'СЕТ СН'!$H$5-'СЕТ СН'!$H$20</f>
        <v>2946.5269374999998</v>
      </c>
      <c r="Y86" s="36">
        <f>SUMIFS(СВЦЭМ!$C$33:$C$776,СВЦЭМ!$A$33:$A$776,$A86,СВЦЭМ!$B$33:$B$776,Y$83)+'СЕТ СН'!$H$12+СВЦЭМ!$D$10+'СЕТ СН'!$H$5-'СЕТ СН'!$H$20</f>
        <v>2949.1417215000001</v>
      </c>
    </row>
    <row r="87" spans="1:25" ht="15.75" x14ac:dyDescent="0.2">
      <c r="A87" s="35">
        <f t="shared" si="2"/>
        <v>44078</v>
      </c>
      <c r="B87" s="36">
        <f>SUMIFS(СВЦЭМ!$C$33:$C$776,СВЦЭМ!$A$33:$A$776,$A87,СВЦЭМ!$B$33:$B$776,B$83)+'СЕТ СН'!$H$12+СВЦЭМ!$D$10+'СЕТ СН'!$H$5-'СЕТ СН'!$H$20</f>
        <v>3029.57382456</v>
      </c>
      <c r="C87" s="36">
        <f>SUMIFS(СВЦЭМ!$C$33:$C$776,СВЦЭМ!$A$33:$A$776,$A87,СВЦЭМ!$B$33:$B$776,C$83)+'СЕТ СН'!$H$12+СВЦЭМ!$D$10+'СЕТ СН'!$H$5-'СЕТ СН'!$H$20</f>
        <v>3028.9738030799999</v>
      </c>
      <c r="D87" s="36">
        <f>SUMIFS(СВЦЭМ!$C$33:$C$776,СВЦЭМ!$A$33:$A$776,$A87,СВЦЭМ!$B$33:$B$776,D$83)+'СЕТ СН'!$H$12+СВЦЭМ!$D$10+'СЕТ СН'!$H$5-'СЕТ СН'!$H$20</f>
        <v>3012.8822971700001</v>
      </c>
      <c r="E87" s="36">
        <f>SUMIFS(СВЦЭМ!$C$33:$C$776,СВЦЭМ!$A$33:$A$776,$A87,СВЦЭМ!$B$33:$B$776,E$83)+'СЕТ СН'!$H$12+СВЦЭМ!$D$10+'СЕТ СН'!$H$5-'СЕТ СН'!$H$20</f>
        <v>3007.3929622300002</v>
      </c>
      <c r="F87" s="36">
        <f>SUMIFS(СВЦЭМ!$C$33:$C$776,СВЦЭМ!$A$33:$A$776,$A87,СВЦЭМ!$B$33:$B$776,F$83)+'СЕТ СН'!$H$12+СВЦЭМ!$D$10+'СЕТ СН'!$H$5-'СЕТ СН'!$H$20</f>
        <v>3007.6097958300002</v>
      </c>
      <c r="G87" s="36">
        <f>SUMIFS(СВЦЭМ!$C$33:$C$776,СВЦЭМ!$A$33:$A$776,$A87,СВЦЭМ!$B$33:$B$776,G$83)+'СЕТ СН'!$H$12+СВЦЭМ!$D$10+'СЕТ СН'!$H$5-'СЕТ СН'!$H$20</f>
        <v>3003.38282037</v>
      </c>
      <c r="H87" s="36">
        <f>SUMIFS(СВЦЭМ!$C$33:$C$776,СВЦЭМ!$A$33:$A$776,$A87,СВЦЭМ!$B$33:$B$776,H$83)+'СЕТ СН'!$H$12+СВЦЭМ!$D$10+'СЕТ СН'!$H$5-'СЕТ СН'!$H$20</f>
        <v>2995.5315648599999</v>
      </c>
      <c r="I87" s="36">
        <f>SUMIFS(СВЦЭМ!$C$33:$C$776,СВЦЭМ!$A$33:$A$776,$A87,СВЦЭМ!$B$33:$B$776,I$83)+'СЕТ СН'!$H$12+СВЦЭМ!$D$10+'СЕТ СН'!$H$5-'СЕТ СН'!$H$20</f>
        <v>2954.1122875900001</v>
      </c>
      <c r="J87" s="36">
        <f>SUMIFS(СВЦЭМ!$C$33:$C$776,СВЦЭМ!$A$33:$A$776,$A87,СВЦЭМ!$B$33:$B$776,J$83)+'СЕТ СН'!$H$12+СВЦЭМ!$D$10+'СЕТ СН'!$H$5-'СЕТ СН'!$H$20</f>
        <v>2944.9099152500003</v>
      </c>
      <c r="K87" s="36">
        <f>SUMIFS(СВЦЭМ!$C$33:$C$776,СВЦЭМ!$A$33:$A$776,$A87,СВЦЭМ!$B$33:$B$776,K$83)+'СЕТ СН'!$H$12+СВЦЭМ!$D$10+'СЕТ СН'!$H$5-'СЕТ СН'!$H$20</f>
        <v>2902.9940878799998</v>
      </c>
      <c r="L87" s="36">
        <f>SUMIFS(СВЦЭМ!$C$33:$C$776,СВЦЭМ!$A$33:$A$776,$A87,СВЦЭМ!$B$33:$B$776,L$83)+'СЕТ СН'!$H$12+СВЦЭМ!$D$10+'СЕТ СН'!$H$5-'СЕТ СН'!$H$20</f>
        <v>2896.5699660700002</v>
      </c>
      <c r="M87" s="36">
        <f>SUMIFS(СВЦЭМ!$C$33:$C$776,СВЦЭМ!$A$33:$A$776,$A87,СВЦЭМ!$B$33:$B$776,M$83)+'СЕТ СН'!$H$12+СВЦЭМ!$D$10+'СЕТ СН'!$H$5-'СЕТ СН'!$H$20</f>
        <v>2891.3095531099998</v>
      </c>
      <c r="N87" s="36">
        <f>SUMIFS(СВЦЭМ!$C$33:$C$776,СВЦЭМ!$A$33:$A$776,$A87,СВЦЭМ!$B$33:$B$776,N$83)+'СЕТ СН'!$H$12+СВЦЭМ!$D$10+'СЕТ СН'!$H$5-'СЕТ СН'!$H$20</f>
        <v>2912.29739664</v>
      </c>
      <c r="O87" s="36">
        <f>SUMIFS(СВЦЭМ!$C$33:$C$776,СВЦЭМ!$A$33:$A$776,$A87,СВЦЭМ!$B$33:$B$776,O$83)+'СЕТ СН'!$H$12+СВЦЭМ!$D$10+'СЕТ СН'!$H$5-'СЕТ СН'!$H$20</f>
        <v>2936.3024949800001</v>
      </c>
      <c r="P87" s="36">
        <f>SUMIFS(СВЦЭМ!$C$33:$C$776,СВЦЭМ!$A$33:$A$776,$A87,СВЦЭМ!$B$33:$B$776,P$83)+'СЕТ СН'!$H$12+СВЦЭМ!$D$10+'СЕТ СН'!$H$5-'СЕТ СН'!$H$20</f>
        <v>2937.22592773</v>
      </c>
      <c r="Q87" s="36">
        <f>SUMIFS(СВЦЭМ!$C$33:$C$776,СВЦЭМ!$A$33:$A$776,$A87,СВЦЭМ!$B$33:$B$776,Q$83)+'СЕТ СН'!$H$12+СВЦЭМ!$D$10+'СЕТ СН'!$H$5-'СЕТ СН'!$H$20</f>
        <v>2921.1238923199999</v>
      </c>
      <c r="R87" s="36">
        <f>SUMIFS(СВЦЭМ!$C$33:$C$776,СВЦЭМ!$A$33:$A$776,$A87,СВЦЭМ!$B$33:$B$776,R$83)+'СЕТ СН'!$H$12+СВЦЭМ!$D$10+'СЕТ СН'!$H$5-'СЕТ СН'!$H$20</f>
        <v>2933.1058375900002</v>
      </c>
      <c r="S87" s="36">
        <f>SUMIFS(СВЦЭМ!$C$33:$C$776,СВЦЭМ!$A$33:$A$776,$A87,СВЦЭМ!$B$33:$B$776,S$83)+'СЕТ СН'!$H$12+СВЦЭМ!$D$10+'СЕТ СН'!$H$5-'СЕТ СН'!$H$20</f>
        <v>2948.3447261800002</v>
      </c>
      <c r="T87" s="36">
        <f>SUMIFS(СВЦЭМ!$C$33:$C$776,СВЦЭМ!$A$33:$A$776,$A87,СВЦЭМ!$B$33:$B$776,T$83)+'СЕТ СН'!$H$12+СВЦЭМ!$D$10+'СЕТ СН'!$H$5-'СЕТ СН'!$H$20</f>
        <v>2936.9141580400001</v>
      </c>
      <c r="U87" s="36">
        <f>SUMIFS(СВЦЭМ!$C$33:$C$776,СВЦЭМ!$A$33:$A$776,$A87,СВЦЭМ!$B$33:$B$776,U$83)+'СЕТ СН'!$H$12+СВЦЭМ!$D$10+'СЕТ СН'!$H$5-'СЕТ СН'!$H$20</f>
        <v>2913.4764031499999</v>
      </c>
      <c r="V87" s="36">
        <f>SUMIFS(СВЦЭМ!$C$33:$C$776,СВЦЭМ!$A$33:$A$776,$A87,СВЦЭМ!$B$33:$B$776,V$83)+'СЕТ СН'!$H$12+СВЦЭМ!$D$10+'СЕТ СН'!$H$5-'СЕТ СН'!$H$20</f>
        <v>2920.3650868899999</v>
      </c>
      <c r="W87" s="36">
        <f>SUMIFS(СВЦЭМ!$C$33:$C$776,СВЦЭМ!$A$33:$A$776,$A87,СВЦЭМ!$B$33:$B$776,W$83)+'СЕТ СН'!$H$12+СВЦЭМ!$D$10+'СЕТ СН'!$H$5-'СЕТ СН'!$H$20</f>
        <v>2927.11051997</v>
      </c>
      <c r="X87" s="36">
        <f>SUMIFS(СВЦЭМ!$C$33:$C$776,СВЦЭМ!$A$33:$A$776,$A87,СВЦЭМ!$B$33:$B$776,X$83)+'СЕТ СН'!$H$12+СВЦЭМ!$D$10+'СЕТ СН'!$H$5-'СЕТ СН'!$H$20</f>
        <v>2941.7838929500003</v>
      </c>
      <c r="Y87" s="36">
        <f>SUMIFS(СВЦЭМ!$C$33:$C$776,СВЦЭМ!$A$33:$A$776,$A87,СВЦЭМ!$B$33:$B$776,Y$83)+'СЕТ СН'!$H$12+СВЦЭМ!$D$10+'СЕТ СН'!$H$5-'СЕТ СН'!$H$20</f>
        <v>2967.7985040499998</v>
      </c>
    </row>
    <row r="88" spans="1:25" ht="15.75" x14ac:dyDescent="0.2">
      <c r="A88" s="35">
        <f t="shared" si="2"/>
        <v>44079</v>
      </c>
      <c r="B88" s="36">
        <f>SUMIFS(СВЦЭМ!$C$33:$C$776,СВЦЭМ!$A$33:$A$776,$A88,СВЦЭМ!$B$33:$B$776,B$83)+'СЕТ СН'!$H$12+СВЦЭМ!$D$10+'СЕТ СН'!$H$5-'СЕТ СН'!$H$20</f>
        <v>2991.7832553899998</v>
      </c>
      <c r="C88" s="36">
        <f>SUMIFS(СВЦЭМ!$C$33:$C$776,СВЦЭМ!$A$33:$A$776,$A88,СВЦЭМ!$B$33:$B$776,C$83)+'СЕТ СН'!$H$12+СВЦЭМ!$D$10+'СЕТ СН'!$H$5-'СЕТ СН'!$H$20</f>
        <v>3025.2558973200003</v>
      </c>
      <c r="D88" s="36">
        <f>SUMIFS(СВЦЭМ!$C$33:$C$776,СВЦЭМ!$A$33:$A$776,$A88,СВЦЭМ!$B$33:$B$776,D$83)+'СЕТ СН'!$H$12+СВЦЭМ!$D$10+'СЕТ СН'!$H$5-'СЕТ СН'!$H$20</f>
        <v>3011.4112535499999</v>
      </c>
      <c r="E88" s="36">
        <f>SUMIFS(СВЦЭМ!$C$33:$C$776,СВЦЭМ!$A$33:$A$776,$A88,СВЦЭМ!$B$33:$B$776,E$83)+'СЕТ СН'!$H$12+СВЦЭМ!$D$10+'СЕТ СН'!$H$5-'СЕТ СН'!$H$20</f>
        <v>3028.8617811100003</v>
      </c>
      <c r="F88" s="36">
        <f>SUMIFS(СВЦЭМ!$C$33:$C$776,СВЦЭМ!$A$33:$A$776,$A88,СВЦЭМ!$B$33:$B$776,F$83)+'СЕТ СН'!$H$12+СВЦЭМ!$D$10+'СЕТ СН'!$H$5-'СЕТ СН'!$H$20</f>
        <v>3031.2713692299999</v>
      </c>
      <c r="G88" s="36">
        <f>SUMIFS(СВЦЭМ!$C$33:$C$776,СВЦЭМ!$A$33:$A$776,$A88,СВЦЭМ!$B$33:$B$776,G$83)+'СЕТ СН'!$H$12+СВЦЭМ!$D$10+'СЕТ СН'!$H$5-'СЕТ СН'!$H$20</f>
        <v>3039.2594703200002</v>
      </c>
      <c r="H88" s="36">
        <f>SUMIFS(СВЦЭМ!$C$33:$C$776,СВЦЭМ!$A$33:$A$776,$A88,СВЦЭМ!$B$33:$B$776,H$83)+'СЕТ СН'!$H$12+СВЦЭМ!$D$10+'СЕТ СН'!$H$5-'СЕТ СН'!$H$20</f>
        <v>3028.9648620799999</v>
      </c>
      <c r="I88" s="36">
        <f>SUMIFS(СВЦЭМ!$C$33:$C$776,СВЦЭМ!$A$33:$A$776,$A88,СВЦЭМ!$B$33:$B$776,I$83)+'СЕТ СН'!$H$12+СВЦЭМ!$D$10+'СЕТ СН'!$H$5-'СЕТ СН'!$H$20</f>
        <v>2970.5389718500001</v>
      </c>
      <c r="J88" s="36">
        <f>SUMIFS(СВЦЭМ!$C$33:$C$776,СВЦЭМ!$A$33:$A$776,$A88,СВЦЭМ!$B$33:$B$776,J$83)+'СЕТ СН'!$H$12+СВЦЭМ!$D$10+'СЕТ СН'!$H$5-'СЕТ СН'!$H$20</f>
        <v>2957.3745771399999</v>
      </c>
      <c r="K88" s="36">
        <f>SUMIFS(СВЦЭМ!$C$33:$C$776,СВЦЭМ!$A$33:$A$776,$A88,СВЦЭМ!$B$33:$B$776,K$83)+'СЕТ СН'!$H$12+СВЦЭМ!$D$10+'СЕТ СН'!$H$5-'СЕТ СН'!$H$20</f>
        <v>2928.0663399800001</v>
      </c>
      <c r="L88" s="36">
        <f>SUMIFS(СВЦЭМ!$C$33:$C$776,СВЦЭМ!$A$33:$A$776,$A88,СВЦЭМ!$B$33:$B$776,L$83)+'СЕТ СН'!$H$12+СВЦЭМ!$D$10+'СЕТ СН'!$H$5-'СЕТ СН'!$H$20</f>
        <v>2898.5672973700002</v>
      </c>
      <c r="M88" s="36">
        <f>SUMIFS(СВЦЭМ!$C$33:$C$776,СВЦЭМ!$A$33:$A$776,$A88,СВЦЭМ!$B$33:$B$776,M$83)+'СЕТ СН'!$H$12+СВЦЭМ!$D$10+'СЕТ СН'!$H$5-'СЕТ СН'!$H$20</f>
        <v>2885.1719278300002</v>
      </c>
      <c r="N88" s="36">
        <f>SUMIFS(СВЦЭМ!$C$33:$C$776,СВЦЭМ!$A$33:$A$776,$A88,СВЦЭМ!$B$33:$B$776,N$83)+'СЕТ СН'!$H$12+СВЦЭМ!$D$10+'СЕТ СН'!$H$5-'СЕТ СН'!$H$20</f>
        <v>2898.4219084300003</v>
      </c>
      <c r="O88" s="36">
        <f>SUMIFS(СВЦЭМ!$C$33:$C$776,СВЦЭМ!$A$33:$A$776,$A88,СВЦЭМ!$B$33:$B$776,O$83)+'СЕТ СН'!$H$12+СВЦЭМ!$D$10+'СЕТ СН'!$H$5-'СЕТ СН'!$H$20</f>
        <v>2897.10200596</v>
      </c>
      <c r="P88" s="36">
        <f>SUMIFS(СВЦЭМ!$C$33:$C$776,СВЦЭМ!$A$33:$A$776,$A88,СВЦЭМ!$B$33:$B$776,P$83)+'СЕТ СН'!$H$12+СВЦЭМ!$D$10+'СЕТ СН'!$H$5-'СЕТ СН'!$H$20</f>
        <v>2889.9927082200002</v>
      </c>
      <c r="Q88" s="36">
        <f>SUMIFS(СВЦЭМ!$C$33:$C$776,СВЦЭМ!$A$33:$A$776,$A88,СВЦЭМ!$B$33:$B$776,Q$83)+'СЕТ СН'!$H$12+СВЦЭМ!$D$10+'СЕТ СН'!$H$5-'СЕТ СН'!$H$20</f>
        <v>2872.28782877</v>
      </c>
      <c r="R88" s="36">
        <f>SUMIFS(СВЦЭМ!$C$33:$C$776,СВЦЭМ!$A$33:$A$776,$A88,СВЦЭМ!$B$33:$B$776,R$83)+'СЕТ СН'!$H$12+СВЦЭМ!$D$10+'СЕТ СН'!$H$5-'СЕТ СН'!$H$20</f>
        <v>2891.4176521700001</v>
      </c>
      <c r="S88" s="36">
        <f>SUMIFS(СВЦЭМ!$C$33:$C$776,СВЦЭМ!$A$33:$A$776,$A88,СВЦЭМ!$B$33:$B$776,S$83)+'СЕТ СН'!$H$12+СВЦЭМ!$D$10+'СЕТ СН'!$H$5-'СЕТ СН'!$H$20</f>
        <v>2895.09733194</v>
      </c>
      <c r="T88" s="36">
        <f>SUMIFS(СВЦЭМ!$C$33:$C$776,СВЦЭМ!$A$33:$A$776,$A88,СВЦЭМ!$B$33:$B$776,T$83)+'СЕТ СН'!$H$12+СВЦЭМ!$D$10+'СЕТ СН'!$H$5-'СЕТ СН'!$H$20</f>
        <v>2892.8775001399999</v>
      </c>
      <c r="U88" s="36">
        <f>SUMIFS(СВЦЭМ!$C$33:$C$776,СВЦЭМ!$A$33:$A$776,$A88,СВЦЭМ!$B$33:$B$776,U$83)+'СЕТ СН'!$H$12+СВЦЭМ!$D$10+'СЕТ СН'!$H$5-'СЕТ СН'!$H$20</f>
        <v>2884.3520669500003</v>
      </c>
      <c r="V88" s="36">
        <f>SUMIFS(СВЦЭМ!$C$33:$C$776,СВЦЭМ!$A$33:$A$776,$A88,СВЦЭМ!$B$33:$B$776,V$83)+'СЕТ СН'!$H$12+СВЦЭМ!$D$10+'СЕТ СН'!$H$5-'СЕТ СН'!$H$20</f>
        <v>2879.04798738</v>
      </c>
      <c r="W88" s="36">
        <f>SUMIFS(СВЦЭМ!$C$33:$C$776,СВЦЭМ!$A$33:$A$776,$A88,СВЦЭМ!$B$33:$B$776,W$83)+'СЕТ СН'!$H$12+СВЦЭМ!$D$10+'СЕТ СН'!$H$5-'СЕТ СН'!$H$20</f>
        <v>2914.1285873699999</v>
      </c>
      <c r="X88" s="36">
        <f>SUMIFS(СВЦЭМ!$C$33:$C$776,СВЦЭМ!$A$33:$A$776,$A88,СВЦЭМ!$B$33:$B$776,X$83)+'СЕТ СН'!$H$12+СВЦЭМ!$D$10+'СЕТ СН'!$H$5-'СЕТ СН'!$H$20</f>
        <v>2902.97784907</v>
      </c>
      <c r="Y88" s="36">
        <f>SUMIFS(СВЦЭМ!$C$33:$C$776,СВЦЭМ!$A$33:$A$776,$A88,СВЦЭМ!$B$33:$B$776,Y$83)+'СЕТ СН'!$H$12+СВЦЭМ!$D$10+'СЕТ СН'!$H$5-'СЕТ СН'!$H$20</f>
        <v>2943.9441303000003</v>
      </c>
    </row>
    <row r="89" spans="1:25" ht="15.75" x14ac:dyDescent="0.2">
      <c r="A89" s="35">
        <f t="shared" si="2"/>
        <v>44080</v>
      </c>
      <c r="B89" s="36">
        <f>SUMIFS(СВЦЭМ!$C$33:$C$776,СВЦЭМ!$A$33:$A$776,$A89,СВЦЭМ!$B$33:$B$776,B$83)+'СЕТ СН'!$H$12+СВЦЭМ!$D$10+'СЕТ СН'!$H$5-'СЕТ СН'!$H$20</f>
        <v>2962.42741905</v>
      </c>
      <c r="C89" s="36">
        <f>SUMIFS(СВЦЭМ!$C$33:$C$776,СВЦЭМ!$A$33:$A$776,$A89,СВЦЭМ!$B$33:$B$776,C$83)+'СЕТ СН'!$H$12+СВЦЭМ!$D$10+'СЕТ СН'!$H$5-'СЕТ СН'!$H$20</f>
        <v>2988.0281933900001</v>
      </c>
      <c r="D89" s="36">
        <f>SUMIFS(СВЦЭМ!$C$33:$C$776,СВЦЭМ!$A$33:$A$776,$A89,СВЦЭМ!$B$33:$B$776,D$83)+'СЕТ СН'!$H$12+СВЦЭМ!$D$10+'СЕТ СН'!$H$5-'СЕТ СН'!$H$20</f>
        <v>3037.92417634</v>
      </c>
      <c r="E89" s="36">
        <f>SUMIFS(СВЦЭМ!$C$33:$C$776,СВЦЭМ!$A$33:$A$776,$A89,СВЦЭМ!$B$33:$B$776,E$83)+'СЕТ СН'!$H$12+СВЦЭМ!$D$10+'СЕТ СН'!$H$5-'СЕТ СН'!$H$20</f>
        <v>3090.2491377799997</v>
      </c>
      <c r="F89" s="36">
        <f>SUMIFS(СВЦЭМ!$C$33:$C$776,СВЦЭМ!$A$33:$A$776,$A89,СВЦЭМ!$B$33:$B$776,F$83)+'СЕТ СН'!$H$12+СВЦЭМ!$D$10+'СЕТ СН'!$H$5-'СЕТ СН'!$H$20</f>
        <v>3085.0263788299999</v>
      </c>
      <c r="G89" s="36">
        <f>SUMIFS(СВЦЭМ!$C$33:$C$776,СВЦЭМ!$A$33:$A$776,$A89,СВЦЭМ!$B$33:$B$776,G$83)+'СЕТ СН'!$H$12+СВЦЭМ!$D$10+'СЕТ СН'!$H$5-'СЕТ СН'!$H$20</f>
        <v>3087.7544926</v>
      </c>
      <c r="H89" s="36">
        <f>SUMIFS(СВЦЭМ!$C$33:$C$776,СВЦЭМ!$A$33:$A$776,$A89,СВЦЭМ!$B$33:$B$776,H$83)+'СЕТ СН'!$H$12+СВЦЭМ!$D$10+'СЕТ СН'!$H$5-'СЕТ СН'!$H$20</f>
        <v>3087.43224371</v>
      </c>
      <c r="I89" s="36">
        <f>SUMIFS(СВЦЭМ!$C$33:$C$776,СВЦЭМ!$A$33:$A$776,$A89,СВЦЭМ!$B$33:$B$776,I$83)+'СЕТ СН'!$H$12+СВЦЭМ!$D$10+'СЕТ СН'!$H$5-'СЕТ СН'!$H$20</f>
        <v>2983.8649102200002</v>
      </c>
      <c r="J89" s="36">
        <f>SUMIFS(СВЦЭМ!$C$33:$C$776,СВЦЭМ!$A$33:$A$776,$A89,СВЦЭМ!$B$33:$B$776,J$83)+'СЕТ СН'!$H$12+СВЦЭМ!$D$10+'СЕТ СН'!$H$5-'СЕТ СН'!$H$20</f>
        <v>2881.5728245400001</v>
      </c>
      <c r="K89" s="36">
        <f>SUMIFS(СВЦЭМ!$C$33:$C$776,СВЦЭМ!$A$33:$A$776,$A89,СВЦЭМ!$B$33:$B$776,K$83)+'СЕТ СН'!$H$12+СВЦЭМ!$D$10+'СЕТ СН'!$H$5-'СЕТ СН'!$H$20</f>
        <v>2776.90802132</v>
      </c>
      <c r="L89" s="36">
        <f>SUMIFS(СВЦЭМ!$C$33:$C$776,СВЦЭМ!$A$33:$A$776,$A89,СВЦЭМ!$B$33:$B$776,L$83)+'СЕТ СН'!$H$12+СВЦЭМ!$D$10+'СЕТ СН'!$H$5-'СЕТ СН'!$H$20</f>
        <v>2788.6581704499999</v>
      </c>
      <c r="M89" s="36">
        <f>SUMIFS(СВЦЭМ!$C$33:$C$776,СВЦЭМ!$A$33:$A$776,$A89,СВЦЭМ!$B$33:$B$776,M$83)+'СЕТ СН'!$H$12+СВЦЭМ!$D$10+'СЕТ СН'!$H$5-'СЕТ СН'!$H$20</f>
        <v>2783.73941053</v>
      </c>
      <c r="N89" s="36">
        <f>SUMIFS(СВЦЭМ!$C$33:$C$776,СВЦЭМ!$A$33:$A$776,$A89,СВЦЭМ!$B$33:$B$776,N$83)+'СЕТ СН'!$H$12+СВЦЭМ!$D$10+'СЕТ СН'!$H$5-'СЕТ СН'!$H$20</f>
        <v>2784.90614822</v>
      </c>
      <c r="O89" s="36">
        <f>SUMIFS(СВЦЭМ!$C$33:$C$776,СВЦЭМ!$A$33:$A$776,$A89,СВЦЭМ!$B$33:$B$776,O$83)+'СЕТ СН'!$H$12+СВЦЭМ!$D$10+'СЕТ СН'!$H$5-'СЕТ СН'!$H$20</f>
        <v>2768.9596296300001</v>
      </c>
      <c r="P89" s="36">
        <f>SUMIFS(СВЦЭМ!$C$33:$C$776,СВЦЭМ!$A$33:$A$776,$A89,СВЦЭМ!$B$33:$B$776,P$83)+'СЕТ СН'!$H$12+СВЦЭМ!$D$10+'СЕТ СН'!$H$5-'СЕТ СН'!$H$20</f>
        <v>2767.1085742800001</v>
      </c>
      <c r="Q89" s="36">
        <f>SUMIFS(СВЦЭМ!$C$33:$C$776,СВЦЭМ!$A$33:$A$776,$A89,СВЦЭМ!$B$33:$B$776,Q$83)+'СЕТ СН'!$H$12+СВЦЭМ!$D$10+'СЕТ СН'!$H$5-'СЕТ СН'!$H$20</f>
        <v>2767.1967548299999</v>
      </c>
      <c r="R89" s="36">
        <f>SUMIFS(СВЦЭМ!$C$33:$C$776,СВЦЭМ!$A$33:$A$776,$A89,СВЦЭМ!$B$33:$B$776,R$83)+'СЕТ СН'!$H$12+СВЦЭМ!$D$10+'СЕТ СН'!$H$5-'СЕТ СН'!$H$20</f>
        <v>2762.7316576900002</v>
      </c>
      <c r="S89" s="36">
        <f>SUMIFS(СВЦЭМ!$C$33:$C$776,СВЦЭМ!$A$33:$A$776,$A89,СВЦЭМ!$B$33:$B$776,S$83)+'СЕТ СН'!$H$12+СВЦЭМ!$D$10+'СЕТ СН'!$H$5-'СЕТ СН'!$H$20</f>
        <v>2769.33752362</v>
      </c>
      <c r="T89" s="36">
        <f>SUMIFS(СВЦЭМ!$C$33:$C$776,СВЦЭМ!$A$33:$A$776,$A89,СВЦЭМ!$B$33:$B$776,T$83)+'СЕТ СН'!$H$12+СВЦЭМ!$D$10+'СЕТ СН'!$H$5-'СЕТ СН'!$H$20</f>
        <v>2769.6849411399999</v>
      </c>
      <c r="U89" s="36">
        <f>SUMIFS(СВЦЭМ!$C$33:$C$776,СВЦЭМ!$A$33:$A$776,$A89,СВЦЭМ!$B$33:$B$776,U$83)+'СЕТ СН'!$H$12+СВЦЭМ!$D$10+'СЕТ СН'!$H$5-'СЕТ СН'!$H$20</f>
        <v>2752.9176018200001</v>
      </c>
      <c r="V89" s="36">
        <f>SUMIFS(СВЦЭМ!$C$33:$C$776,СВЦЭМ!$A$33:$A$776,$A89,СВЦЭМ!$B$33:$B$776,V$83)+'СЕТ СН'!$H$12+СВЦЭМ!$D$10+'СЕТ СН'!$H$5-'СЕТ СН'!$H$20</f>
        <v>2760.3803993000001</v>
      </c>
      <c r="W89" s="36">
        <f>SUMIFS(СВЦЭМ!$C$33:$C$776,СВЦЭМ!$A$33:$A$776,$A89,СВЦЭМ!$B$33:$B$776,W$83)+'СЕТ СН'!$H$12+СВЦЭМ!$D$10+'СЕТ СН'!$H$5-'СЕТ СН'!$H$20</f>
        <v>2753.6849606999999</v>
      </c>
      <c r="X89" s="36">
        <f>SUMIFS(СВЦЭМ!$C$33:$C$776,СВЦЭМ!$A$33:$A$776,$A89,СВЦЭМ!$B$33:$B$776,X$83)+'СЕТ СН'!$H$12+СВЦЭМ!$D$10+'СЕТ СН'!$H$5-'СЕТ СН'!$H$20</f>
        <v>2757.2760415600001</v>
      </c>
      <c r="Y89" s="36">
        <f>SUMIFS(СВЦЭМ!$C$33:$C$776,СВЦЭМ!$A$33:$A$776,$A89,СВЦЭМ!$B$33:$B$776,Y$83)+'СЕТ СН'!$H$12+СВЦЭМ!$D$10+'СЕТ СН'!$H$5-'СЕТ СН'!$H$20</f>
        <v>2793.1012544099999</v>
      </c>
    </row>
    <row r="90" spans="1:25" ht="15.75" x14ac:dyDescent="0.2">
      <c r="A90" s="35">
        <f t="shared" si="2"/>
        <v>44081</v>
      </c>
      <c r="B90" s="36">
        <f>SUMIFS(СВЦЭМ!$C$33:$C$776,СВЦЭМ!$A$33:$A$776,$A90,СВЦЭМ!$B$33:$B$776,B$83)+'СЕТ СН'!$H$12+СВЦЭМ!$D$10+'СЕТ СН'!$H$5-'СЕТ СН'!$H$20</f>
        <v>2925.3249972100002</v>
      </c>
      <c r="C90" s="36">
        <f>SUMIFS(СВЦЭМ!$C$33:$C$776,СВЦЭМ!$A$33:$A$776,$A90,СВЦЭМ!$B$33:$B$776,C$83)+'СЕТ СН'!$H$12+СВЦЭМ!$D$10+'СЕТ СН'!$H$5-'СЕТ СН'!$H$20</f>
        <v>2960.5705676299999</v>
      </c>
      <c r="D90" s="36">
        <f>SUMIFS(СВЦЭМ!$C$33:$C$776,СВЦЭМ!$A$33:$A$776,$A90,СВЦЭМ!$B$33:$B$776,D$83)+'СЕТ СН'!$H$12+СВЦЭМ!$D$10+'СЕТ СН'!$H$5-'СЕТ СН'!$H$20</f>
        <v>2970.5208986100001</v>
      </c>
      <c r="E90" s="36">
        <f>SUMIFS(СВЦЭМ!$C$33:$C$776,СВЦЭМ!$A$33:$A$776,$A90,СВЦЭМ!$B$33:$B$776,E$83)+'СЕТ СН'!$H$12+СВЦЭМ!$D$10+'СЕТ СН'!$H$5-'СЕТ СН'!$H$20</f>
        <v>2999.0128212099999</v>
      </c>
      <c r="F90" s="36">
        <f>SUMIFS(СВЦЭМ!$C$33:$C$776,СВЦЭМ!$A$33:$A$776,$A90,СВЦЭМ!$B$33:$B$776,F$83)+'СЕТ СН'!$H$12+СВЦЭМ!$D$10+'СЕТ СН'!$H$5-'СЕТ СН'!$H$20</f>
        <v>3000.8886871700001</v>
      </c>
      <c r="G90" s="36">
        <f>SUMIFS(СВЦЭМ!$C$33:$C$776,СВЦЭМ!$A$33:$A$776,$A90,СВЦЭМ!$B$33:$B$776,G$83)+'СЕТ СН'!$H$12+СВЦЭМ!$D$10+'СЕТ СН'!$H$5-'СЕТ СН'!$H$20</f>
        <v>2988.4423875800003</v>
      </c>
      <c r="H90" s="36">
        <f>SUMIFS(СВЦЭМ!$C$33:$C$776,СВЦЭМ!$A$33:$A$776,$A90,СВЦЭМ!$B$33:$B$776,H$83)+'СЕТ СН'!$H$12+СВЦЭМ!$D$10+'СЕТ СН'!$H$5-'СЕТ СН'!$H$20</f>
        <v>2966.3099548700002</v>
      </c>
      <c r="I90" s="36">
        <f>SUMIFS(СВЦЭМ!$C$33:$C$776,СВЦЭМ!$A$33:$A$776,$A90,СВЦЭМ!$B$33:$B$776,I$83)+'СЕТ СН'!$H$12+СВЦЭМ!$D$10+'СЕТ СН'!$H$5-'СЕТ СН'!$H$20</f>
        <v>2940.1657380199999</v>
      </c>
      <c r="J90" s="36">
        <f>SUMIFS(СВЦЭМ!$C$33:$C$776,СВЦЭМ!$A$33:$A$776,$A90,СВЦЭМ!$B$33:$B$776,J$83)+'СЕТ СН'!$H$12+СВЦЭМ!$D$10+'СЕТ СН'!$H$5-'СЕТ СН'!$H$20</f>
        <v>2908.8432137499999</v>
      </c>
      <c r="K90" s="36">
        <f>SUMIFS(СВЦЭМ!$C$33:$C$776,СВЦЭМ!$A$33:$A$776,$A90,СВЦЭМ!$B$33:$B$776,K$83)+'СЕТ СН'!$H$12+СВЦЭМ!$D$10+'СЕТ СН'!$H$5-'СЕТ СН'!$H$20</f>
        <v>2866.6419764900002</v>
      </c>
      <c r="L90" s="36">
        <f>SUMIFS(СВЦЭМ!$C$33:$C$776,СВЦЭМ!$A$33:$A$776,$A90,СВЦЭМ!$B$33:$B$776,L$83)+'СЕТ СН'!$H$12+СВЦЭМ!$D$10+'СЕТ СН'!$H$5-'СЕТ СН'!$H$20</f>
        <v>2850.11637905</v>
      </c>
      <c r="M90" s="36">
        <f>SUMIFS(СВЦЭМ!$C$33:$C$776,СВЦЭМ!$A$33:$A$776,$A90,СВЦЭМ!$B$33:$B$776,M$83)+'СЕТ СН'!$H$12+СВЦЭМ!$D$10+'СЕТ СН'!$H$5-'СЕТ СН'!$H$20</f>
        <v>2812.1756798900001</v>
      </c>
      <c r="N90" s="36">
        <f>SUMIFS(СВЦЭМ!$C$33:$C$776,СВЦЭМ!$A$33:$A$776,$A90,СВЦЭМ!$B$33:$B$776,N$83)+'СЕТ СН'!$H$12+СВЦЭМ!$D$10+'СЕТ СН'!$H$5-'СЕТ СН'!$H$20</f>
        <v>2778.6994003899999</v>
      </c>
      <c r="O90" s="36">
        <f>SUMIFS(СВЦЭМ!$C$33:$C$776,СВЦЭМ!$A$33:$A$776,$A90,СВЦЭМ!$B$33:$B$776,O$83)+'СЕТ СН'!$H$12+СВЦЭМ!$D$10+'СЕТ СН'!$H$5-'СЕТ СН'!$H$20</f>
        <v>2772.3028295100003</v>
      </c>
      <c r="P90" s="36">
        <f>SUMIFS(СВЦЭМ!$C$33:$C$776,СВЦЭМ!$A$33:$A$776,$A90,СВЦЭМ!$B$33:$B$776,P$83)+'СЕТ СН'!$H$12+СВЦЭМ!$D$10+'СЕТ СН'!$H$5-'СЕТ СН'!$H$20</f>
        <v>2766.91427733</v>
      </c>
      <c r="Q90" s="36">
        <f>SUMIFS(СВЦЭМ!$C$33:$C$776,СВЦЭМ!$A$33:$A$776,$A90,СВЦЭМ!$B$33:$B$776,Q$83)+'СЕТ СН'!$H$12+СВЦЭМ!$D$10+'СЕТ СН'!$H$5-'СЕТ СН'!$H$20</f>
        <v>2764.7512618999999</v>
      </c>
      <c r="R90" s="36">
        <f>SUMIFS(СВЦЭМ!$C$33:$C$776,СВЦЭМ!$A$33:$A$776,$A90,СВЦЭМ!$B$33:$B$776,R$83)+'СЕТ СН'!$H$12+СВЦЭМ!$D$10+'СЕТ СН'!$H$5-'СЕТ СН'!$H$20</f>
        <v>2764.4826851299999</v>
      </c>
      <c r="S90" s="36">
        <f>SUMIFS(СВЦЭМ!$C$33:$C$776,СВЦЭМ!$A$33:$A$776,$A90,СВЦЭМ!$B$33:$B$776,S$83)+'СЕТ СН'!$H$12+СВЦЭМ!$D$10+'СЕТ СН'!$H$5-'СЕТ СН'!$H$20</f>
        <v>2768.3036032999998</v>
      </c>
      <c r="T90" s="36">
        <f>SUMIFS(СВЦЭМ!$C$33:$C$776,СВЦЭМ!$A$33:$A$776,$A90,СВЦЭМ!$B$33:$B$776,T$83)+'СЕТ СН'!$H$12+СВЦЭМ!$D$10+'СЕТ СН'!$H$5-'СЕТ СН'!$H$20</f>
        <v>2775.50415376</v>
      </c>
      <c r="U90" s="36">
        <f>SUMIFS(СВЦЭМ!$C$33:$C$776,СВЦЭМ!$A$33:$A$776,$A90,СВЦЭМ!$B$33:$B$776,U$83)+'СЕТ СН'!$H$12+СВЦЭМ!$D$10+'СЕТ СН'!$H$5-'СЕТ СН'!$H$20</f>
        <v>2780.9533594</v>
      </c>
      <c r="V90" s="36">
        <f>SUMIFS(СВЦЭМ!$C$33:$C$776,СВЦЭМ!$A$33:$A$776,$A90,СВЦЭМ!$B$33:$B$776,V$83)+'СЕТ СН'!$H$12+СВЦЭМ!$D$10+'СЕТ СН'!$H$5-'СЕТ СН'!$H$20</f>
        <v>2783.4041017700001</v>
      </c>
      <c r="W90" s="36">
        <f>SUMIFS(СВЦЭМ!$C$33:$C$776,СВЦЭМ!$A$33:$A$776,$A90,СВЦЭМ!$B$33:$B$776,W$83)+'СЕТ СН'!$H$12+СВЦЭМ!$D$10+'СЕТ СН'!$H$5-'СЕТ СН'!$H$20</f>
        <v>2785.1189541799999</v>
      </c>
      <c r="X90" s="36">
        <f>SUMIFS(СВЦЭМ!$C$33:$C$776,СВЦЭМ!$A$33:$A$776,$A90,СВЦЭМ!$B$33:$B$776,X$83)+'СЕТ СН'!$H$12+СВЦЭМ!$D$10+'СЕТ СН'!$H$5-'СЕТ СН'!$H$20</f>
        <v>2772.6363358399999</v>
      </c>
      <c r="Y90" s="36">
        <f>SUMIFS(СВЦЭМ!$C$33:$C$776,СВЦЭМ!$A$33:$A$776,$A90,СВЦЭМ!$B$33:$B$776,Y$83)+'СЕТ СН'!$H$12+СВЦЭМ!$D$10+'СЕТ СН'!$H$5-'СЕТ СН'!$H$20</f>
        <v>2863.8919527100002</v>
      </c>
    </row>
    <row r="91" spans="1:25" ht="15.75" x14ac:dyDescent="0.2">
      <c r="A91" s="35">
        <f t="shared" si="2"/>
        <v>44082</v>
      </c>
      <c r="B91" s="36">
        <f>SUMIFS(СВЦЭМ!$C$33:$C$776,СВЦЭМ!$A$33:$A$776,$A91,СВЦЭМ!$B$33:$B$776,B$83)+'СЕТ СН'!$H$12+СВЦЭМ!$D$10+'СЕТ СН'!$H$5-'СЕТ СН'!$H$20</f>
        <v>2899.94136054</v>
      </c>
      <c r="C91" s="36">
        <f>SUMIFS(СВЦЭМ!$C$33:$C$776,СВЦЭМ!$A$33:$A$776,$A91,СВЦЭМ!$B$33:$B$776,C$83)+'СЕТ СН'!$H$12+СВЦЭМ!$D$10+'СЕТ СН'!$H$5-'СЕТ СН'!$H$20</f>
        <v>2945.3430312600003</v>
      </c>
      <c r="D91" s="36">
        <f>SUMIFS(СВЦЭМ!$C$33:$C$776,СВЦЭМ!$A$33:$A$776,$A91,СВЦЭМ!$B$33:$B$776,D$83)+'СЕТ СН'!$H$12+СВЦЭМ!$D$10+'СЕТ СН'!$H$5-'СЕТ СН'!$H$20</f>
        <v>3001.4661771700003</v>
      </c>
      <c r="E91" s="36">
        <f>SUMIFS(СВЦЭМ!$C$33:$C$776,СВЦЭМ!$A$33:$A$776,$A91,СВЦЭМ!$B$33:$B$776,E$83)+'СЕТ СН'!$H$12+СВЦЭМ!$D$10+'СЕТ СН'!$H$5-'СЕТ СН'!$H$20</f>
        <v>3025.82249176</v>
      </c>
      <c r="F91" s="36">
        <f>SUMIFS(СВЦЭМ!$C$33:$C$776,СВЦЭМ!$A$33:$A$776,$A91,СВЦЭМ!$B$33:$B$776,F$83)+'СЕТ СН'!$H$12+СВЦЭМ!$D$10+'СЕТ СН'!$H$5-'СЕТ СН'!$H$20</f>
        <v>2995.7083646000001</v>
      </c>
      <c r="G91" s="36">
        <f>SUMIFS(СВЦЭМ!$C$33:$C$776,СВЦЭМ!$A$33:$A$776,$A91,СВЦЭМ!$B$33:$B$776,G$83)+'СЕТ СН'!$H$12+СВЦЭМ!$D$10+'СЕТ СН'!$H$5-'СЕТ СН'!$H$20</f>
        <v>2956.6812005900001</v>
      </c>
      <c r="H91" s="36">
        <f>SUMIFS(СВЦЭМ!$C$33:$C$776,СВЦЭМ!$A$33:$A$776,$A91,СВЦЭМ!$B$33:$B$776,H$83)+'СЕТ СН'!$H$12+СВЦЭМ!$D$10+'СЕТ СН'!$H$5-'СЕТ СН'!$H$20</f>
        <v>2906.6170336099999</v>
      </c>
      <c r="I91" s="36">
        <f>SUMIFS(СВЦЭМ!$C$33:$C$776,СВЦЭМ!$A$33:$A$776,$A91,СВЦЭМ!$B$33:$B$776,I$83)+'СЕТ СН'!$H$12+СВЦЭМ!$D$10+'СЕТ СН'!$H$5-'СЕТ СН'!$H$20</f>
        <v>2875.2657701400003</v>
      </c>
      <c r="J91" s="36">
        <f>SUMIFS(СВЦЭМ!$C$33:$C$776,СВЦЭМ!$A$33:$A$776,$A91,СВЦЭМ!$B$33:$B$776,J$83)+'СЕТ СН'!$H$12+СВЦЭМ!$D$10+'СЕТ СН'!$H$5-'СЕТ СН'!$H$20</f>
        <v>2822.16132638</v>
      </c>
      <c r="K91" s="36">
        <f>SUMIFS(СВЦЭМ!$C$33:$C$776,СВЦЭМ!$A$33:$A$776,$A91,СВЦЭМ!$B$33:$B$776,K$83)+'СЕТ СН'!$H$12+СВЦЭМ!$D$10+'СЕТ СН'!$H$5-'СЕТ СН'!$H$20</f>
        <v>2820.75633522</v>
      </c>
      <c r="L91" s="36">
        <f>SUMIFS(СВЦЭМ!$C$33:$C$776,СВЦЭМ!$A$33:$A$776,$A91,СВЦЭМ!$B$33:$B$776,L$83)+'СЕТ СН'!$H$12+СВЦЭМ!$D$10+'СЕТ СН'!$H$5-'СЕТ СН'!$H$20</f>
        <v>2778.0778409100003</v>
      </c>
      <c r="M91" s="36">
        <f>SUMIFS(СВЦЭМ!$C$33:$C$776,СВЦЭМ!$A$33:$A$776,$A91,СВЦЭМ!$B$33:$B$776,M$83)+'СЕТ СН'!$H$12+СВЦЭМ!$D$10+'СЕТ СН'!$H$5-'СЕТ СН'!$H$20</f>
        <v>2764.9752288300001</v>
      </c>
      <c r="N91" s="36">
        <f>SUMIFS(СВЦЭМ!$C$33:$C$776,СВЦЭМ!$A$33:$A$776,$A91,СВЦЭМ!$B$33:$B$776,N$83)+'СЕТ СН'!$H$12+СВЦЭМ!$D$10+'СЕТ СН'!$H$5-'СЕТ СН'!$H$20</f>
        <v>2695.8979836899998</v>
      </c>
      <c r="O91" s="36">
        <f>SUMIFS(СВЦЭМ!$C$33:$C$776,СВЦЭМ!$A$33:$A$776,$A91,СВЦЭМ!$B$33:$B$776,O$83)+'СЕТ СН'!$H$12+СВЦЭМ!$D$10+'СЕТ СН'!$H$5-'СЕТ СН'!$H$20</f>
        <v>2681.8719362100001</v>
      </c>
      <c r="P91" s="36">
        <f>SUMIFS(СВЦЭМ!$C$33:$C$776,СВЦЭМ!$A$33:$A$776,$A91,СВЦЭМ!$B$33:$B$776,P$83)+'СЕТ СН'!$H$12+СВЦЭМ!$D$10+'СЕТ СН'!$H$5-'СЕТ СН'!$H$20</f>
        <v>2684.6387929900002</v>
      </c>
      <c r="Q91" s="36">
        <f>SUMIFS(СВЦЭМ!$C$33:$C$776,СВЦЭМ!$A$33:$A$776,$A91,СВЦЭМ!$B$33:$B$776,Q$83)+'СЕТ СН'!$H$12+СВЦЭМ!$D$10+'СЕТ СН'!$H$5-'СЕТ СН'!$H$20</f>
        <v>2690.8978278300001</v>
      </c>
      <c r="R91" s="36">
        <f>SUMIFS(СВЦЭМ!$C$33:$C$776,СВЦЭМ!$A$33:$A$776,$A91,СВЦЭМ!$B$33:$B$776,R$83)+'СЕТ СН'!$H$12+СВЦЭМ!$D$10+'СЕТ СН'!$H$5-'СЕТ СН'!$H$20</f>
        <v>2675.9871990700003</v>
      </c>
      <c r="S91" s="36">
        <f>SUMIFS(СВЦЭМ!$C$33:$C$776,СВЦЭМ!$A$33:$A$776,$A91,СВЦЭМ!$B$33:$B$776,S$83)+'СЕТ СН'!$H$12+СВЦЭМ!$D$10+'СЕТ СН'!$H$5-'СЕТ СН'!$H$20</f>
        <v>2690.5971849799998</v>
      </c>
      <c r="T91" s="36">
        <f>SUMIFS(СВЦЭМ!$C$33:$C$776,СВЦЭМ!$A$33:$A$776,$A91,СВЦЭМ!$B$33:$B$776,T$83)+'СЕТ СН'!$H$12+СВЦЭМ!$D$10+'СЕТ СН'!$H$5-'СЕТ СН'!$H$20</f>
        <v>2701.14935087</v>
      </c>
      <c r="U91" s="36">
        <f>SUMIFS(СВЦЭМ!$C$33:$C$776,СВЦЭМ!$A$33:$A$776,$A91,СВЦЭМ!$B$33:$B$776,U$83)+'СЕТ СН'!$H$12+СВЦЭМ!$D$10+'СЕТ СН'!$H$5-'СЕТ СН'!$H$20</f>
        <v>2713.8820041600002</v>
      </c>
      <c r="V91" s="36">
        <f>SUMIFS(СВЦЭМ!$C$33:$C$776,СВЦЭМ!$A$33:$A$776,$A91,СВЦЭМ!$B$33:$B$776,V$83)+'СЕТ СН'!$H$12+СВЦЭМ!$D$10+'СЕТ СН'!$H$5-'СЕТ СН'!$H$20</f>
        <v>2728.6667927500002</v>
      </c>
      <c r="W91" s="36">
        <f>SUMIFS(СВЦЭМ!$C$33:$C$776,СВЦЭМ!$A$33:$A$776,$A91,СВЦЭМ!$B$33:$B$776,W$83)+'СЕТ СН'!$H$12+СВЦЭМ!$D$10+'СЕТ СН'!$H$5-'СЕТ СН'!$H$20</f>
        <v>2723.5382104099999</v>
      </c>
      <c r="X91" s="36">
        <f>SUMIFS(СВЦЭМ!$C$33:$C$776,СВЦЭМ!$A$33:$A$776,$A91,СВЦЭМ!$B$33:$B$776,X$83)+'СЕТ СН'!$H$12+СВЦЭМ!$D$10+'СЕТ СН'!$H$5-'СЕТ СН'!$H$20</f>
        <v>2726.36416285</v>
      </c>
      <c r="Y91" s="36">
        <f>SUMIFS(СВЦЭМ!$C$33:$C$776,СВЦЭМ!$A$33:$A$776,$A91,СВЦЭМ!$B$33:$B$776,Y$83)+'СЕТ СН'!$H$12+СВЦЭМ!$D$10+'СЕТ СН'!$H$5-'СЕТ СН'!$H$20</f>
        <v>2821.4106238899999</v>
      </c>
    </row>
    <row r="92" spans="1:25" ht="15.75" x14ac:dyDescent="0.2">
      <c r="A92" s="35">
        <f t="shared" si="2"/>
        <v>44083</v>
      </c>
      <c r="B92" s="36">
        <f>SUMIFS(СВЦЭМ!$C$33:$C$776,СВЦЭМ!$A$33:$A$776,$A92,СВЦЭМ!$B$33:$B$776,B$83)+'СЕТ СН'!$H$12+СВЦЭМ!$D$10+'СЕТ СН'!$H$5-'СЕТ СН'!$H$20</f>
        <v>2904.9929638499998</v>
      </c>
      <c r="C92" s="36">
        <f>SUMIFS(СВЦЭМ!$C$33:$C$776,СВЦЭМ!$A$33:$A$776,$A92,СВЦЭМ!$B$33:$B$776,C$83)+'СЕТ СН'!$H$12+СВЦЭМ!$D$10+'СЕТ СН'!$H$5-'СЕТ СН'!$H$20</f>
        <v>2934.1080625599998</v>
      </c>
      <c r="D92" s="36">
        <f>SUMIFS(СВЦЭМ!$C$33:$C$776,СВЦЭМ!$A$33:$A$776,$A92,СВЦЭМ!$B$33:$B$776,D$83)+'СЕТ СН'!$H$12+СВЦЭМ!$D$10+'СЕТ СН'!$H$5-'СЕТ СН'!$H$20</f>
        <v>2968.7346932</v>
      </c>
      <c r="E92" s="36">
        <f>SUMIFS(СВЦЭМ!$C$33:$C$776,СВЦЭМ!$A$33:$A$776,$A92,СВЦЭМ!$B$33:$B$776,E$83)+'СЕТ СН'!$H$12+СВЦЭМ!$D$10+'СЕТ СН'!$H$5-'СЕТ СН'!$H$20</f>
        <v>2987.4330354000003</v>
      </c>
      <c r="F92" s="36">
        <f>SUMIFS(СВЦЭМ!$C$33:$C$776,СВЦЭМ!$A$33:$A$776,$A92,СВЦЭМ!$B$33:$B$776,F$83)+'СЕТ СН'!$H$12+СВЦЭМ!$D$10+'СЕТ СН'!$H$5-'СЕТ СН'!$H$20</f>
        <v>2965.4810872799999</v>
      </c>
      <c r="G92" s="36">
        <f>SUMIFS(СВЦЭМ!$C$33:$C$776,СВЦЭМ!$A$33:$A$776,$A92,СВЦЭМ!$B$33:$B$776,G$83)+'СЕТ СН'!$H$12+СВЦЭМ!$D$10+'СЕТ СН'!$H$5-'СЕТ СН'!$H$20</f>
        <v>2950.50974997</v>
      </c>
      <c r="H92" s="36">
        <f>SUMIFS(СВЦЭМ!$C$33:$C$776,СВЦЭМ!$A$33:$A$776,$A92,СВЦЭМ!$B$33:$B$776,H$83)+'СЕТ СН'!$H$12+СВЦЭМ!$D$10+'СЕТ СН'!$H$5-'СЕТ СН'!$H$20</f>
        <v>2925.4655208499998</v>
      </c>
      <c r="I92" s="36">
        <f>SUMIFS(СВЦЭМ!$C$33:$C$776,СВЦЭМ!$A$33:$A$776,$A92,СВЦЭМ!$B$33:$B$776,I$83)+'СЕТ СН'!$H$12+СВЦЭМ!$D$10+'СЕТ СН'!$H$5-'СЕТ СН'!$H$20</f>
        <v>2916.80467649</v>
      </c>
      <c r="J92" s="36">
        <f>SUMIFS(СВЦЭМ!$C$33:$C$776,СВЦЭМ!$A$33:$A$776,$A92,СВЦЭМ!$B$33:$B$776,J$83)+'СЕТ СН'!$H$12+СВЦЭМ!$D$10+'СЕТ СН'!$H$5-'СЕТ СН'!$H$20</f>
        <v>2868.2471208799998</v>
      </c>
      <c r="K92" s="36">
        <f>SUMIFS(СВЦЭМ!$C$33:$C$776,СВЦЭМ!$A$33:$A$776,$A92,СВЦЭМ!$B$33:$B$776,K$83)+'СЕТ СН'!$H$12+СВЦЭМ!$D$10+'СЕТ СН'!$H$5-'СЕТ СН'!$H$20</f>
        <v>2856.0140360400001</v>
      </c>
      <c r="L92" s="36">
        <f>SUMIFS(СВЦЭМ!$C$33:$C$776,СВЦЭМ!$A$33:$A$776,$A92,СВЦЭМ!$B$33:$B$776,L$83)+'СЕТ СН'!$H$12+СВЦЭМ!$D$10+'СЕТ СН'!$H$5-'СЕТ СН'!$H$20</f>
        <v>2837.4015896700002</v>
      </c>
      <c r="M92" s="36">
        <f>SUMIFS(СВЦЭМ!$C$33:$C$776,СВЦЭМ!$A$33:$A$776,$A92,СВЦЭМ!$B$33:$B$776,M$83)+'СЕТ СН'!$H$12+СВЦЭМ!$D$10+'СЕТ СН'!$H$5-'СЕТ СН'!$H$20</f>
        <v>2772.6114750800002</v>
      </c>
      <c r="N92" s="36">
        <f>SUMIFS(СВЦЭМ!$C$33:$C$776,СВЦЭМ!$A$33:$A$776,$A92,СВЦЭМ!$B$33:$B$776,N$83)+'СЕТ СН'!$H$12+СВЦЭМ!$D$10+'СЕТ СН'!$H$5-'СЕТ СН'!$H$20</f>
        <v>2714.0982478999999</v>
      </c>
      <c r="O92" s="36">
        <f>SUMIFS(СВЦЭМ!$C$33:$C$776,СВЦЭМ!$A$33:$A$776,$A92,СВЦЭМ!$B$33:$B$776,O$83)+'СЕТ СН'!$H$12+СВЦЭМ!$D$10+'СЕТ СН'!$H$5-'СЕТ СН'!$H$20</f>
        <v>2712.2653895399999</v>
      </c>
      <c r="P92" s="36">
        <f>SUMIFS(СВЦЭМ!$C$33:$C$776,СВЦЭМ!$A$33:$A$776,$A92,СВЦЭМ!$B$33:$B$776,P$83)+'СЕТ СН'!$H$12+СВЦЭМ!$D$10+'СЕТ СН'!$H$5-'СЕТ СН'!$H$20</f>
        <v>2712.96750251</v>
      </c>
      <c r="Q92" s="36">
        <f>SUMIFS(СВЦЭМ!$C$33:$C$776,СВЦЭМ!$A$33:$A$776,$A92,СВЦЭМ!$B$33:$B$776,Q$83)+'СЕТ СН'!$H$12+СВЦЭМ!$D$10+'СЕТ СН'!$H$5-'СЕТ СН'!$H$20</f>
        <v>2718.2442252999999</v>
      </c>
      <c r="R92" s="36">
        <f>SUMIFS(СВЦЭМ!$C$33:$C$776,СВЦЭМ!$A$33:$A$776,$A92,СВЦЭМ!$B$33:$B$776,R$83)+'СЕТ СН'!$H$12+СВЦЭМ!$D$10+'СЕТ СН'!$H$5-'СЕТ СН'!$H$20</f>
        <v>2708.7853551899998</v>
      </c>
      <c r="S92" s="36">
        <f>SUMIFS(СВЦЭМ!$C$33:$C$776,СВЦЭМ!$A$33:$A$776,$A92,СВЦЭМ!$B$33:$B$776,S$83)+'СЕТ СН'!$H$12+СВЦЭМ!$D$10+'СЕТ СН'!$H$5-'СЕТ СН'!$H$20</f>
        <v>2706.2389926800001</v>
      </c>
      <c r="T92" s="36">
        <f>SUMIFS(СВЦЭМ!$C$33:$C$776,СВЦЭМ!$A$33:$A$776,$A92,СВЦЭМ!$B$33:$B$776,T$83)+'СЕТ СН'!$H$12+СВЦЭМ!$D$10+'СЕТ СН'!$H$5-'СЕТ СН'!$H$20</f>
        <v>2717.97544075</v>
      </c>
      <c r="U92" s="36">
        <f>SUMIFS(СВЦЭМ!$C$33:$C$776,СВЦЭМ!$A$33:$A$776,$A92,СВЦЭМ!$B$33:$B$776,U$83)+'СЕТ СН'!$H$12+СВЦЭМ!$D$10+'СЕТ СН'!$H$5-'СЕТ СН'!$H$20</f>
        <v>2731.2215124499999</v>
      </c>
      <c r="V92" s="36">
        <f>SUMIFS(СВЦЭМ!$C$33:$C$776,СВЦЭМ!$A$33:$A$776,$A92,СВЦЭМ!$B$33:$B$776,V$83)+'СЕТ СН'!$H$12+СВЦЭМ!$D$10+'СЕТ СН'!$H$5-'СЕТ СН'!$H$20</f>
        <v>2728.5759031699999</v>
      </c>
      <c r="W92" s="36">
        <f>SUMIFS(СВЦЭМ!$C$33:$C$776,СВЦЭМ!$A$33:$A$776,$A92,СВЦЭМ!$B$33:$B$776,W$83)+'СЕТ СН'!$H$12+СВЦЭМ!$D$10+'СЕТ СН'!$H$5-'СЕТ СН'!$H$20</f>
        <v>2724.5031716600001</v>
      </c>
      <c r="X92" s="36">
        <f>SUMIFS(СВЦЭМ!$C$33:$C$776,СВЦЭМ!$A$33:$A$776,$A92,СВЦЭМ!$B$33:$B$776,X$83)+'СЕТ СН'!$H$12+СВЦЭМ!$D$10+'СЕТ СН'!$H$5-'СЕТ СН'!$H$20</f>
        <v>2743.9676610900001</v>
      </c>
      <c r="Y92" s="36">
        <f>SUMIFS(СВЦЭМ!$C$33:$C$776,СВЦЭМ!$A$33:$A$776,$A92,СВЦЭМ!$B$33:$B$776,Y$83)+'СЕТ СН'!$H$12+СВЦЭМ!$D$10+'СЕТ СН'!$H$5-'СЕТ СН'!$H$20</f>
        <v>2846.2548650200001</v>
      </c>
    </row>
    <row r="93" spans="1:25" ht="15.75" x14ac:dyDescent="0.2">
      <c r="A93" s="35">
        <f t="shared" si="2"/>
        <v>44084</v>
      </c>
      <c r="B93" s="36">
        <f>SUMIFS(СВЦЭМ!$C$33:$C$776,СВЦЭМ!$A$33:$A$776,$A93,СВЦЭМ!$B$33:$B$776,B$83)+'СЕТ СН'!$H$12+СВЦЭМ!$D$10+'СЕТ СН'!$H$5-'СЕТ СН'!$H$20</f>
        <v>2865.9779430500002</v>
      </c>
      <c r="C93" s="36">
        <f>SUMIFS(СВЦЭМ!$C$33:$C$776,СВЦЭМ!$A$33:$A$776,$A93,СВЦЭМ!$B$33:$B$776,C$83)+'СЕТ СН'!$H$12+СВЦЭМ!$D$10+'СЕТ СН'!$H$5-'СЕТ СН'!$H$20</f>
        <v>2907.1595537799999</v>
      </c>
      <c r="D93" s="36">
        <f>SUMIFS(СВЦЭМ!$C$33:$C$776,СВЦЭМ!$A$33:$A$776,$A93,СВЦЭМ!$B$33:$B$776,D$83)+'СЕТ СН'!$H$12+СВЦЭМ!$D$10+'СЕТ СН'!$H$5-'СЕТ СН'!$H$20</f>
        <v>2928.6647588200003</v>
      </c>
      <c r="E93" s="36">
        <f>SUMIFS(СВЦЭМ!$C$33:$C$776,СВЦЭМ!$A$33:$A$776,$A93,СВЦЭМ!$B$33:$B$776,E$83)+'СЕТ СН'!$H$12+СВЦЭМ!$D$10+'СЕТ СН'!$H$5-'СЕТ СН'!$H$20</f>
        <v>2946.0305158299998</v>
      </c>
      <c r="F93" s="36">
        <f>SUMIFS(СВЦЭМ!$C$33:$C$776,СВЦЭМ!$A$33:$A$776,$A93,СВЦЭМ!$B$33:$B$776,F$83)+'СЕТ СН'!$H$12+СВЦЭМ!$D$10+'СЕТ СН'!$H$5-'СЕТ СН'!$H$20</f>
        <v>2950.3081029800001</v>
      </c>
      <c r="G93" s="36">
        <f>SUMIFS(СВЦЭМ!$C$33:$C$776,СВЦЭМ!$A$33:$A$776,$A93,СВЦЭМ!$B$33:$B$776,G$83)+'СЕТ СН'!$H$12+СВЦЭМ!$D$10+'СЕТ СН'!$H$5-'СЕТ СН'!$H$20</f>
        <v>2927.7798339000001</v>
      </c>
      <c r="H93" s="36">
        <f>SUMIFS(СВЦЭМ!$C$33:$C$776,СВЦЭМ!$A$33:$A$776,$A93,СВЦЭМ!$B$33:$B$776,H$83)+'СЕТ СН'!$H$12+СВЦЭМ!$D$10+'СЕТ СН'!$H$5-'СЕТ СН'!$H$20</f>
        <v>2880.9283105499999</v>
      </c>
      <c r="I93" s="36">
        <f>SUMIFS(СВЦЭМ!$C$33:$C$776,СВЦЭМ!$A$33:$A$776,$A93,СВЦЭМ!$B$33:$B$776,I$83)+'СЕТ СН'!$H$12+СВЦЭМ!$D$10+'СЕТ СН'!$H$5-'СЕТ СН'!$H$20</f>
        <v>2833.26497462</v>
      </c>
      <c r="J93" s="36">
        <f>SUMIFS(СВЦЭМ!$C$33:$C$776,СВЦЭМ!$A$33:$A$776,$A93,СВЦЭМ!$B$33:$B$776,J$83)+'СЕТ СН'!$H$12+СВЦЭМ!$D$10+'СЕТ СН'!$H$5-'СЕТ СН'!$H$20</f>
        <v>2805.2645198700002</v>
      </c>
      <c r="K93" s="36">
        <f>SUMIFS(СВЦЭМ!$C$33:$C$776,СВЦЭМ!$A$33:$A$776,$A93,СВЦЭМ!$B$33:$B$776,K$83)+'СЕТ СН'!$H$12+СВЦЭМ!$D$10+'СЕТ СН'!$H$5-'СЕТ СН'!$H$20</f>
        <v>2818.5127160400002</v>
      </c>
      <c r="L93" s="36">
        <f>SUMIFS(СВЦЭМ!$C$33:$C$776,СВЦЭМ!$A$33:$A$776,$A93,СВЦЭМ!$B$33:$B$776,L$83)+'СЕТ СН'!$H$12+СВЦЭМ!$D$10+'СЕТ СН'!$H$5-'СЕТ СН'!$H$20</f>
        <v>2818.01165941</v>
      </c>
      <c r="M93" s="36">
        <f>SUMIFS(СВЦЭМ!$C$33:$C$776,СВЦЭМ!$A$33:$A$776,$A93,СВЦЭМ!$B$33:$B$776,M$83)+'СЕТ СН'!$H$12+СВЦЭМ!$D$10+'СЕТ СН'!$H$5-'СЕТ СН'!$H$20</f>
        <v>2777.7387033300001</v>
      </c>
      <c r="N93" s="36">
        <f>SUMIFS(СВЦЭМ!$C$33:$C$776,СВЦЭМ!$A$33:$A$776,$A93,СВЦЭМ!$B$33:$B$776,N$83)+'СЕТ СН'!$H$12+СВЦЭМ!$D$10+'СЕТ СН'!$H$5-'СЕТ СН'!$H$20</f>
        <v>2697.1712844000003</v>
      </c>
      <c r="O93" s="36">
        <f>SUMIFS(СВЦЭМ!$C$33:$C$776,СВЦЭМ!$A$33:$A$776,$A93,СВЦЭМ!$B$33:$B$776,O$83)+'СЕТ СН'!$H$12+СВЦЭМ!$D$10+'СЕТ СН'!$H$5-'СЕТ СН'!$H$20</f>
        <v>2685.0499416800003</v>
      </c>
      <c r="P93" s="36">
        <f>SUMIFS(СВЦЭМ!$C$33:$C$776,СВЦЭМ!$A$33:$A$776,$A93,СВЦЭМ!$B$33:$B$776,P$83)+'СЕТ СН'!$H$12+СВЦЭМ!$D$10+'СЕТ СН'!$H$5-'СЕТ СН'!$H$20</f>
        <v>2686.30087787</v>
      </c>
      <c r="Q93" s="36">
        <f>SUMIFS(СВЦЭМ!$C$33:$C$776,СВЦЭМ!$A$33:$A$776,$A93,СВЦЭМ!$B$33:$B$776,Q$83)+'СЕТ СН'!$H$12+СВЦЭМ!$D$10+'СЕТ СН'!$H$5-'СЕТ СН'!$H$20</f>
        <v>2693.7479335600001</v>
      </c>
      <c r="R93" s="36">
        <f>SUMIFS(СВЦЭМ!$C$33:$C$776,СВЦЭМ!$A$33:$A$776,$A93,СВЦЭМ!$B$33:$B$776,R$83)+'СЕТ СН'!$H$12+СВЦЭМ!$D$10+'СЕТ СН'!$H$5-'СЕТ СН'!$H$20</f>
        <v>2687.3619022600001</v>
      </c>
      <c r="S93" s="36">
        <f>SUMIFS(СВЦЭМ!$C$33:$C$776,СВЦЭМ!$A$33:$A$776,$A93,СВЦЭМ!$B$33:$B$776,S$83)+'СЕТ СН'!$H$12+СВЦЭМ!$D$10+'СЕТ СН'!$H$5-'СЕТ СН'!$H$20</f>
        <v>2681.5116199399999</v>
      </c>
      <c r="T93" s="36">
        <f>SUMIFS(СВЦЭМ!$C$33:$C$776,СВЦЭМ!$A$33:$A$776,$A93,СВЦЭМ!$B$33:$B$776,T$83)+'СЕТ СН'!$H$12+СВЦЭМ!$D$10+'СЕТ СН'!$H$5-'СЕТ СН'!$H$20</f>
        <v>2686.4721882100002</v>
      </c>
      <c r="U93" s="36">
        <f>SUMIFS(СВЦЭМ!$C$33:$C$776,СВЦЭМ!$A$33:$A$776,$A93,СВЦЭМ!$B$33:$B$776,U$83)+'СЕТ СН'!$H$12+СВЦЭМ!$D$10+'СЕТ СН'!$H$5-'СЕТ СН'!$H$20</f>
        <v>2704.6616787900002</v>
      </c>
      <c r="V93" s="36">
        <f>SUMIFS(СВЦЭМ!$C$33:$C$776,СВЦЭМ!$A$33:$A$776,$A93,СВЦЭМ!$B$33:$B$776,V$83)+'СЕТ СН'!$H$12+СВЦЭМ!$D$10+'СЕТ СН'!$H$5-'СЕТ СН'!$H$20</f>
        <v>2718.9140760600003</v>
      </c>
      <c r="W93" s="36">
        <f>SUMIFS(СВЦЭМ!$C$33:$C$776,СВЦЭМ!$A$33:$A$776,$A93,СВЦЭМ!$B$33:$B$776,W$83)+'СЕТ СН'!$H$12+СВЦЭМ!$D$10+'СЕТ СН'!$H$5-'СЕТ СН'!$H$20</f>
        <v>2711.03032785</v>
      </c>
      <c r="X93" s="36">
        <f>SUMIFS(СВЦЭМ!$C$33:$C$776,СВЦЭМ!$A$33:$A$776,$A93,СВЦЭМ!$B$33:$B$776,X$83)+'СЕТ СН'!$H$12+СВЦЭМ!$D$10+'СЕТ СН'!$H$5-'СЕТ СН'!$H$20</f>
        <v>2725.13349152</v>
      </c>
      <c r="Y93" s="36">
        <f>SUMIFS(СВЦЭМ!$C$33:$C$776,СВЦЭМ!$A$33:$A$776,$A93,СВЦЭМ!$B$33:$B$776,Y$83)+'СЕТ СН'!$H$12+СВЦЭМ!$D$10+'СЕТ СН'!$H$5-'СЕТ СН'!$H$20</f>
        <v>2812.5914778599999</v>
      </c>
    </row>
    <row r="94" spans="1:25" ht="15.75" x14ac:dyDescent="0.2">
      <c r="A94" s="35">
        <f t="shared" si="2"/>
        <v>44085</v>
      </c>
      <c r="B94" s="36">
        <f>SUMIFS(СВЦЭМ!$C$33:$C$776,СВЦЭМ!$A$33:$A$776,$A94,СВЦЭМ!$B$33:$B$776,B$83)+'СЕТ СН'!$H$12+СВЦЭМ!$D$10+'СЕТ СН'!$H$5-'СЕТ СН'!$H$20</f>
        <v>2870.9571869800002</v>
      </c>
      <c r="C94" s="36">
        <f>SUMIFS(СВЦЭМ!$C$33:$C$776,СВЦЭМ!$A$33:$A$776,$A94,СВЦЭМ!$B$33:$B$776,C$83)+'СЕТ СН'!$H$12+СВЦЭМ!$D$10+'СЕТ СН'!$H$5-'СЕТ СН'!$H$20</f>
        <v>2886.65631553</v>
      </c>
      <c r="D94" s="36">
        <f>SUMIFS(СВЦЭМ!$C$33:$C$776,СВЦЭМ!$A$33:$A$776,$A94,СВЦЭМ!$B$33:$B$776,D$83)+'СЕТ СН'!$H$12+СВЦЭМ!$D$10+'СЕТ СН'!$H$5-'СЕТ СН'!$H$20</f>
        <v>2905.52680672</v>
      </c>
      <c r="E94" s="36">
        <f>SUMIFS(СВЦЭМ!$C$33:$C$776,СВЦЭМ!$A$33:$A$776,$A94,СВЦЭМ!$B$33:$B$776,E$83)+'СЕТ СН'!$H$12+СВЦЭМ!$D$10+'СЕТ СН'!$H$5-'СЕТ СН'!$H$20</f>
        <v>2923.06930268</v>
      </c>
      <c r="F94" s="36">
        <f>SUMIFS(СВЦЭМ!$C$33:$C$776,СВЦЭМ!$A$33:$A$776,$A94,СВЦЭМ!$B$33:$B$776,F$83)+'СЕТ СН'!$H$12+СВЦЭМ!$D$10+'СЕТ СН'!$H$5-'СЕТ СН'!$H$20</f>
        <v>2935.7718405599999</v>
      </c>
      <c r="G94" s="36">
        <f>SUMIFS(СВЦЭМ!$C$33:$C$776,СВЦЭМ!$A$33:$A$776,$A94,СВЦЭМ!$B$33:$B$776,G$83)+'СЕТ СН'!$H$12+СВЦЭМ!$D$10+'СЕТ СН'!$H$5-'СЕТ СН'!$H$20</f>
        <v>2918.79340555</v>
      </c>
      <c r="H94" s="36">
        <f>SUMIFS(СВЦЭМ!$C$33:$C$776,СВЦЭМ!$A$33:$A$776,$A94,СВЦЭМ!$B$33:$B$776,H$83)+'СЕТ СН'!$H$12+СВЦЭМ!$D$10+'СЕТ СН'!$H$5-'СЕТ СН'!$H$20</f>
        <v>2864.8730731200003</v>
      </c>
      <c r="I94" s="36">
        <f>SUMIFS(СВЦЭМ!$C$33:$C$776,СВЦЭМ!$A$33:$A$776,$A94,СВЦЭМ!$B$33:$B$776,I$83)+'СЕТ СН'!$H$12+СВЦЭМ!$D$10+'СЕТ СН'!$H$5-'СЕТ СН'!$H$20</f>
        <v>2809.2934383700003</v>
      </c>
      <c r="J94" s="36">
        <f>SUMIFS(СВЦЭМ!$C$33:$C$776,СВЦЭМ!$A$33:$A$776,$A94,СВЦЭМ!$B$33:$B$776,J$83)+'СЕТ СН'!$H$12+СВЦЭМ!$D$10+'СЕТ СН'!$H$5-'СЕТ СН'!$H$20</f>
        <v>2772.9027114800001</v>
      </c>
      <c r="K94" s="36">
        <f>SUMIFS(СВЦЭМ!$C$33:$C$776,СВЦЭМ!$A$33:$A$776,$A94,СВЦЭМ!$B$33:$B$776,K$83)+'СЕТ СН'!$H$12+СВЦЭМ!$D$10+'СЕТ СН'!$H$5-'СЕТ СН'!$H$20</f>
        <v>2756.78762908</v>
      </c>
      <c r="L94" s="36">
        <f>SUMIFS(СВЦЭМ!$C$33:$C$776,СВЦЭМ!$A$33:$A$776,$A94,СВЦЭМ!$B$33:$B$776,L$83)+'СЕТ СН'!$H$12+СВЦЭМ!$D$10+'СЕТ СН'!$H$5-'СЕТ СН'!$H$20</f>
        <v>2797.1229087299998</v>
      </c>
      <c r="M94" s="36">
        <f>SUMIFS(СВЦЭМ!$C$33:$C$776,СВЦЭМ!$A$33:$A$776,$A94,СВЦЭМ!$B$33:$B$776,M$83)+'СЕТ СН'!$H$12+СВЦЭМ!$D$10+'СЕТ СН'!$H$5-'СЕТ СН'!$H$20</f>
        <v>2756.3956818800002</v>
      </c>
      <c r="N94" s="36">
        <f>SUMIFS(СВЦЭМ!$C$33:$C$776,СВЦЭМ!$A$33:$A$776,$A94,СВЦЭМ!$B$33:$B$776,N$83)+'СЕТ СН'!$H$12+СВЦЭМ!$D$10+'СЕТ СН'!$H$5-'СЕТ СН'!$H$20</f>
        <v>2706.10942325</v>
      </c>
      <c r="O94" s="36">
        <f>SUMIFS(СВЦЭМ!$C$33:$C$776,СВЦЭМ!$A$33:$A$776,$A94,СВЦЭМ!$B$33:$B$776,O$83)+'СЕТ СН'!$H$12+СВЦЭМ!$D$10+'СЕТ СН'!$H$5-'СЕТ СН'!$H$20</f>
        <v>2688.7968217600001</v>
      </c>
      <c r="P94" s="36">
        <f>SUMIFS(СВЦЭМ!$C$33:$C$776,СВЦЭМ!$A$33:$A$776,$A94,СВЦЭМ!$B$33:$B$776,P$83)+'СЕТ СН'!$H$12+СВЦЭМ!$D$10+'СЕТ СН'!$H$5-'СЕТ СН'!$H$20</f>
        <v>2684.8743256299999</v>
      </c>
      <c r="Q94" s="36">
        <f>SUMIFS(СВЦЭМ!$C$33:$C$776,СВЦЭМ!$A$33:$A$776,$A94,СВЦЭМ!$B$33:$B$776,Q$83)+'СЕТ СН'!$H$12+СВЦЭМ!$D$10+'СЕТ СН'!$H$5-'СЕТ СН'!$H$20</f>
        <v>2681.2891841000001</v>
      </c>
      <c r="R94" s="36">
        <f>SUMIFS(СВЦЭМ!$C$33:$C$776,СВЦЭМ!$A$33:$A$776,$A94,СВЦЭМ!$B$33:$B$776,R$83)+'СЕТ СН'!$H$12+СВЦЭМ!$D$10+'СЕТ СН'!$H$5-'СЕТ СН'!$H$20</f>
        <v>2676.0098074699999</v>
      </c>
      <c r="S94" s="36">
        <f>SUMIFS(СВЦЭМ!$C$33:$C$776,СВЦЭМ!$A$33:$A$776,$A94,СВЦЭМ!$B$33:$B$776,S$83)+'СЕТ СН'!$H$12+СВЦЭМ!$D$10+'СЕТ СН'!$H$5-'СЕТ СН'!$H$20</f>
        <v>2678.3818335699998</v>
      </c>
      <c r="T94" s="36">
        <f>SUMIFS(СВЦЭМ!$C$33:$C$776,СВЦЭМ!$A$33:$A$776,$A94,СВЦЭМ!$B$33:$B$776,T$83)+'СЕТ СН'!$H$12+СВЦЭМ!$D$10+'СЕТ СН'!$H$5-'СЕТ СН'!$H$20</f>
        <v>2673.0481968200002</v>
      </c>
      <c r="U94" s="36">
        <f>SUMIFS(СВЦЭМ!$C$33:$C$776,СВЦЭМ!$A$33:$A$776,$A94,СВЦЭМ!$B$33:$B$776,U$83)+'СЕТ СН'!$H$12+СВЦЭМ!$D$10+'СЕТ СН'!$H$5-'СЕТ СН'!$H$20</f>
        <v>2678.2280515100001</v>
      </c>
      <c r="V94" s="36">
        <f>SUMIFS(СВЦЭМ!$C$33:$C$776,СВЦЭМ!$A$33:$A$776,$A94,СВЦЭМ!$B$33:$B$776,V$83)+'СЕТ СН'!$H$12+СВЦЭМ!$D$10+'СЕТ СН'!$H$5-'СЕТ СН'!$H$20</f>
        <v>2692.6501628599999</v>
      </c>
      <c r="W94" s="36">
        <f>SUMIFS(СВЦЭМ!$C$33:$C$776,СВЦЭМ!$A$33:$A$776,$A94,СВЦЭМ!$B$33:$B$776,W$83)+'СЕТ СН'!$H$12+СВЦЭМ!$D$10+'СЕТ СН'!$H$5-'СЕТ СН'!$H$20</f>
        <v>2686.9784994900001</v>
      </c>
      <c r="X94" s="36">
        <f>SUMIFS(СВЦЭМ!$C$33:$C$776,СВЦЭМ!$A$33:$A$776,$A94,СВЦЭМ!$B$33:$B$776,X$83)+'СЕТ СН'!$H$12+СВЦЭМ!$D$10+'СЕТ СН'!$H$5-'СЕТ СН'!$H$20</f>
        <v>2689.9310908699999</v>
      </c>
      <c r="Y94" s="36">
        <f>SUMIFS(СВЦЭМ!$C$33:$C$776,СВЦЭМ!$A$33:$A$776,$A94,СВЦЭМ!$B$33:$B$776,Y$83)+'СЕТ СН'!$H$12+СВЦЭМ!$D$10+'СЕТ СН'!$H$5-'СЕТ СН'!$H$20</f>
        <v>2733.9999713100001</v>
      </c>
    </row>
    <row r="95" spans="1:25" ht="15.75" x14ac:dyDescent="0.2">
      <c r="A95" s="35">
        <f t="shared" si="2"/>
        <v>44086</v>
      </c>
      <c r="B95" s="36">
        <f>SUMIFS(СВЦЭМ!$C$33:$C$776,СВЦЭМ!$A$33:$A$776,$A95,СВЦЭМ!$B$33:$B$776,B$83)+'СЕТ СН'!$H$12+СВЦЭМ!$D$10+'СЕТ СН'!$H$5-'СЕТ СН'!$H$20</f>
        <v>2844.05636344</v>
      </c>
      <c r="C95" s="36">
        <f>SUMIFS(СВЦЭМ!$C$33:$C$776,СВЦЭМ!$A$33:$A$776,$A95,СВЦЭМ!$B$33:$B$776,C$83)+'СЕТ СН'!$H$12+СВЦЭМ!$D$10+'СЕТ СН'!$H$5-'СЕТ СН'!$H$20</f>
        <v>2880.01436229</v>
      </c>
      <c r="D95" s="36">
        <f>SUMIFS(СВЦЭМ!$C$33:$C$776,СВЦЭМ!$A$33:$A$776,$A95,СВЦЭМ!$B$33:$B$776,D$83)+'СЕТ СН'!$H$12+СВЦЭМ!$D$10+'СЕТ СН'!$H$5-'СЕТ СН'!$H$20</f>
        <v>2898.53489898</v>
      </c>
      <c r="E95" s="36">
        <f>SUMIFS(СВЦЭМ!$C$33:$C$776,СВЦЭМ!$A$33:$A$776,$A95,СВЦЭМ!$B$33:$B$776,E$83)+'СЕТ СН'!$H$12+СВЦЭМ!$D$10+'СЕТ СН'!$H$5-'СЕТ СН'!$H$20</f>
        <v>2920.9027016600003</v>
      </c>
      <c r="F95" s="36">
        <f>SUMIFS(СВЦЭМ!$C$33:$C$776,СВЦЭМ!$A$33:$A$776,$A95,СВЦЭМ!$B$33:$B$776,F$83)+'СЕТ СН'!$H$12+СВЦЭМ!$D$10+'СЕТ СН'!$H$5-'СЕТ СН'!$H$20</f>
        <v>2935.2758033999999</v>
      </c>
      <c r="G95" s="36">
        <f>SUMIFS(СВЦЭМ!$C$33:$C$776,СВЦЭМ!$A$33:$A$776,$A95,СВЦЭМ!$B$33:$B$776,G$83)+'СЕТ СН'!$H$12+СВЦЭМ!$D$10+'СЕТ СН'!$H$5-'СЕТ СН'!$H$20</f>
        <v>2922.8118224300001</v>
      </c>
      <c r="H95" s="36">
        <f>SUMIFS(СВЦЭМ!$C$33:$C$776,СВЦЭМ!$A$33:$A$776,$A95,СВЦЭМ!$B$33:$B$776,H$83)+'СЕТ СН'!$H$12+СВЦЭМ!$D$10+'СЕТ СН'!$H$5-'СЕТ СН'!$H$20</f>
        <v>2886.8122368100003</v>
      </c>
      <c r="I95" s="36">
        <f>SUMIFS(СВЦЭМ!$C$33:$C$776,СВЦЭМ!$A$33:$A$776,$A95,СВЦЭМ!$B$33:$B$776,I$83)+'СЕТ СН'!$H$12+СВЦЭМ!$D$10+'СЕТ СН'!$H$5-'СЕТ СН'!$H$20</f>
        <v>2852.5092816800002</v>
      </c>
      <c r="J95" s="36">
        <f>SUMIFS(СВЦЭМ!$C$33:$C$776,СВЦЭМ!$A$33:$A$776,$A95,СВЦЭМ!$B$33:$B$776,J$83)+'СЕТ СН'!$H$12+СВЦЭМ!$D$10+'СЕТ СН'!$H$5-'СЕТ СН'!$H$20</f>
        <v>2803.6707398500002</v>
      </c>
      <c r="K95" s="36">
        <f>SUMIFS(СВЦЭМ!$C$33:$C$776,СВЦЭМ!$A$33:$A$776,$A95,СВЦЭМ!$B$33:$B$776,K$83)+'СЕТ СН'!$H$12+СВЦЭМ!$D$10+'СЕТ СН'!$H$5-'СЕТ СН'!$H$20</f>
        <v>2778.68685215</v>
      </c>
      <c r="L95" s="36">
        <f>SUMIFS(СВЦЭМ!$C$33:$C$776,СВЦЭМ!$A$33:$A$776,$A95,СВЦЭМ!$B$33:$B$776,L$83)+'СЕТ СН'!$H$12+СВЦЭМ!$D$10+'СЕТ СН'!$H$5-'СЕТ СН'!$H$20</f>
        <v>2756.6435553800002</v>
      </c>
      <c r="M95" s="36">
        <f>SUMIFS(СВЦЭМ!$C$33:$C$776,СВЦЭМ!$A$33:$A$776,$A95,СВЦЭМ!$B$33:$B$776,M$83)+'СЕТ СН'!$H$12+СВЦЭМ!$D$10+'СЕТ СН'!$H$5-'СЕТ СН'!$H$20</f>
        <v>2713.9351966100003</v>
      </c>
      <c r="N95" s="36">
        <f>SUMIFS(СВЦЭМ!$C$33:$C$776,СВЦЭМ!$A$33:$A$776,$A95,СВЦЭМ!$B$33:$B$776,N$83)+'СЕТ СН'!$H$12+СВЦЭМ!$D$10+'СЕТ СН'!$H$5-'СЕТ СН'!$H$20</f>
        <v>2687.0795028399998</v>
      </c>
      <c r="O95" s="36">
        <f>SUMIFS(СВЦЭМ!$C$33:$C$776,СВЦЭМ!$A$33:$A$776,$A95,СВЦЭМ!$B$33:$B$776,O$83)+'СЕТ СН'!$H$12+СВЦЭМ!$D$10+'СЕТ СН'!$H$5-'СЕТ СН'!$H$20</f>
        <v>2685.1116209000002</v>
      </c>
      <c r="P95" s="36">
        <f>SUMIFS(СВЦЭМ!$C$33:$C$776,СВЦЭМ!$A$33:$A$776,$A95,СВЦЭМ!$B$33:$B$776,P$83)+'СЕТ СН'!$H$12+СВЦЭМ!$D$10+'СЕТ СН'!$H$5-'СЕТ СН'!$H$20</f>
        <v>2676.0212544800002</v>
      </c>
      <c r="Q95" s="36">
        <f>SUMIFS(СВЦЭМ!$C$33:$C$776,СВЦЭМ!$A$33:$A$776,$A95,СВЦЭМ!$B$33:$B$776,Q$83)+'СЕТ СН'!$H$12+СВЦЭМ!$D$10+'СЕТ СН'!$H$5-'СЕТ СН'!$H$20</f>
        <v>2677.0242530400001</v>
      </c>
      <c r="R95" s="36">
        <f>SUMIFS(СВЦЭМ!$C$33:$C$776,СВЦЭМ!$A$33:$A$776,$A95,СВЦЭМ!$B$33:$B$776,R$83)+'СЕТ СН'!$H$12+СВЦЭМ!$D$10+'СЕТ СН'!$H$5-'СЕТ СН'!$H$20</f>
        <v>2667.3997144099999</v>
      </c>
      <c r="S95" s="36">
        <f>SUMIFS(СВЦЭМ!$C$33:$C$776,СВЦЭМ!$A$33:$A$776,$A95,СВЦЭМ!$B$33:$B$776,S$83)+'СЕТ СН'!$H$12+СВЦЭМ!$D$10+'СЕТ СН'!$H$5-'СЕТ СН'!$H$20</f>
        <v>2672.1446278000003</v>
      </c>
      <c r="T95" s="36">
        <f>SUMIFS(СВЦЭМ!$C$33:$C$776,СВЦЭМ!$A$33:$A$776,$A95,СВЦЭМ!$B$33:$B$776,T$83)+'СЕТ СН'!$H$12+СВЦЭМ!$D$10+'СЕТ СН'!$H$5-'СЕТ СН'!$H$20</f>
        <v>2677.7660259100003</v>
      </c>
      <c r="U95" s="36">
        <f>SUMIFS(СВЦЭМ!$C$33:$C$776,СВЦЭМ!$A$33:$A$776,$A95,СВЦЭМ!$B$33:$B$776,U$83)+'СЕТ СН'!$H$12+СВЦЭМ!$D$10+'СЕТ СН'!$H$5-'СЕТ СН'!$H$20</f>
        <v>2686.3274380500002</v>
      </c>
      <c r="V95" s="36">
        <f>SUMIFS(СВЦЭМ!$C$33:$C$776,СВЦЭМ!$A$33:$A$776,$A95,СВЦЭМ!$B$33:$B$776,V$83)+'СЕТ СН'!$H$12+СВЦЭМ!$D$10+'СЕТ СН'!$H$5-'СЕТ СН'!$H$20</f>
        <v>2702.9606869999998</v>
      </c>
      <c r="W95" s="36">
        <f>SUMIFS(СВЦЭМ!$C$33:$C$776,СВЦЭМ!$A$33:$A$776,$A95,СВЦЭМ!$B$33:$B$776,W$83)+'СЕТ СН'!$H$12+СВЦЭМ!$D$10+'СЕТ СН'!$H$5-'СЕТ СН'!$H$20</f>
        <v>2698.8295037400003</v>
      </c>
      <c r="X95" s="36">
        <f>SUMIFS(СВЦЭМ!$C$33:$C$776,СВЦЭМ!$A$33:$A$776,$A95,СВЦЭМ!$B$33:$B$776,X$83)+'СЕТ СН'!$H$12+СВЦЭМ!$D$10+'СЕТ СН'!$H$5-'СЕТ СН'!$H$20</f>
        <v>2649.5158442400002</v>
      </c>
      <c r="Y95" s="36">
        <f>SUMIFS(СВЦЭМ!$C$33:$C$776,СВЦЭМ!$A$33:$A$776,$A95,СВЦЭМ!$B$33:$B$776,Y$83)+'СЕТ СН'!$H$12+СВЦЭМ!$D$10+'СЕТ СН'!$H$5-'СЕТ СН'!$H$20</f>
        <v>2713.6478292700003</v>
      </c>
    </row>
    <row r="96" spans="1:25" ht="15.75" x14ac:dyDescent="0.2">
      <c r="A96" s="35">
        <f t="shared" si="2"/>
        <v>44087</v>
      </c>
      <c r="B96" s="36">
        <f>SUMIFS(СВЦЭМ!$C$33:$C$776,СВЦЭМ!$A$33:$A$776,$A96,СВЦЭМ!$B$33:$B$776,B$83)+'СЕТ СН'!$H$12+СВЦЭМ!$D$10+'СЕТ СН'!$H$5-'СЕТ СН'!$H$20</f>
        <v>2806.0061591200001</v>
      </c>
      <c r="C96" s="36">
        <f>SUMIFS(СВЦЭМ!$C$33:$C$776,СВЦЭМ!$A$33:$A$776,$A96,СВЦЭМ!$B$33:$B$776,C$83)+'СЕТ СН'!$H$12+СВЦЭМ!$D$10+'СЕТ СН'!$H$5-'СЕТ СН'!$H$20</f>
        <v>2826.5253283900001</v>
      </c>
      <c r="D96" s="36">
        <f>SUMIFS(СВЦЭМ!$C$33:$C$776,СВЦЭМ!$A$33:$A$776,$A96,СВЦЭМ!$B$33:$B$776,D$83)+'СЕТ СН'!$H$12+СВЦЭМ!$D$10+'СЕТ СН'!$H$5-'СЕТ СН'!$H$20</f>
        <v>2845.9047278500002</v>
      </c>
      <c r="E96" s="36">
        <f>SUMIFS(СВЦЭМ!$C$33:$C$776,СВЦЭМ!$A$33:$A$776,$A96,СВЦЭМ!$B$33:$B$776,E$83)+'СЕТ СН'!$H$12+СВЦЭМ!$D$10+'СЕТ СН'!$H$5-'СЕТ СН'!$H$20</f>
        <v>2855.9544066500002</v>
      </c>
      <c r="F96" s="36">
        <f>SUMIFS(СВЦЭМ!$C$33:$C$776,СВЦЭМ!$A$33:$A$776,$A96,СВЦЭМ!$B$33:$B$776,F$83)+'СЕТ СН'!$H$12+СВЦЭМ!$D$10+'СЕТ СН'!$H$5-'СЕТ СН'!$H$20</f>
        <v>2863.25953278</v>
      </c>
      <c r="G96" s="36">
        <f>SUMIFS(СВЦЭМ!$C$33:$C$776,СВЦЭМ!$A$33:$A$776,$A96,СВЦЭМ!$B$33:$B$776,G$83)+'СЕТ СН'!$H$12+СВЦЭМ!$D$10+'СЕТ СН'!$H$5-'СЕТ СН'!$H$20</f>
        <v>2849.7906018600002</v>
      </c>
      <c r="H96" s="36">
        <f>SUMIFS(СВЦЭМ!$C$33:$C$776,СВЦЭМ!$A$33:$A$776,$A96,СВЦЭМ!$B$33:$B$776,H$83)+'СЕТ СН'!$H$12+СВЦЭМ!$D$10+'СЕТ СН'!$H$5-'СЕТ СН'!$H$20</f>
        <v>2850.7930967800003</v>
      </c>
      <c r="I96" s="36">
        <f>SUMIFS(СВЦЭМ!$C$33:$C$776,СВЦЭМ!$A$33:$A$776,$A96,СВЦЭМ!$B$33:$B$776,I$83)+'СЕТ СН'!$H$12+СВЦЭМ!$D$10+'СЕТ СН'!$H$5-'СЕТ СН'!$H$20</f>
        <v>2822.8001389999999</v>
      </c>
      <c r="J96" s="36">
        <f>SUMIFS(СВЦЭМ!$C$33:$C$776,СВЦЭМ!$A$33:$A$776,$A96,СВЦЭМ!$B$33:$B$776,J$83)+'СЕТ СН'!$H$12+СВЦЭМ!$D$10+'СЕТ СН'!$H$5-'СЕТ СН'!$H$20</f>
        <v>2774.9908632000001</v>
      </c>
      <c r="K96" s="36">
        <f>SUMIFS(СВЦЭМ!$C$33:$C$776,СВЦЭМ!$A$33:$A$776,$A96,СВЦЭМ!$B$33:$B$776,K$83)+'СЕТ СН'!$H$12+СВЦЭМ!$D$10+'СЕТ СН'!$H$5-'СЕТ СН'!$H$20</f>
        <v>2728.9881745600001</v>
      </c>
      <c r="L96" s="36">
        <f>SUMIFS(СВЦЭМ!$C$33:$C$776,СВЦЭМ!$A$33:$A$776,$A96,СВЦЭМ!$B$33:$B$776,L$83)+'СЕТ СН'!$H$12+СВЦЭМ!$D$10+'СЕТ СН'!$H$5-'СЕТ СН'!$H$20</f>
        <v>2709.1460678499998</v>
      </c>
      <c r="M96" s="36">
        <f>SUMIFS(СВЦЭМ!$C$33:$C$776,СВЦЭМ!$A$33:$A$776,$A96,СВЦЭМ!$B$33:$B$776,M$83)+'СЕТ СН'!$H$12+СВЦЭМ!$D$10+'СЕТ СН'!$H$5-'СЕТ СН'!$H$20</f>
        <v>2655.7548813100002</v>
      </c>
      <c r="N96" s="36">
        <f>SUMIFS(СВЦЭМ!$C$33:$C$776,СВЦЭМ!$A$33:$A$776,$A96,СВЦЭМ!$B$33:$B$776,N$83)+'СЕТ СН'!$H$12+СВЦЭМ!$D$10+'СЕТ СН'!$H$5-'СЕТ СН'!$H$20</f>
        <v>2622.3302282100003</v>
      </c>
      <c r="O96" s="36">
        <f>SUMIFS(СВЦЭМ!$C$33:$C$776,СВЦЭМ!$A$33:$A$776,$A96,СВЦЭМ!$B$33:$B$776,O$83)+'СЕТ СН'!$H$12+СВЦЭМ!$D$10+'СЕТ СН'!$H$5-'СЕТ СН'!$H$20</f>
        <v>2620.5577218200001</v>
      </c>
      <c r="P96" s="36">
        <f>SUMIFS(СВЦЭМ!$C$33:$C$776,СВЦЭМ!$A$33:$A$776,$A96,СВЦЭМ!$B$33:$B$776,P$83)+'СЕТ СН'!$H$12+СВЦЭМ!$D$10+'СЕТ СН'!$H$5-'СЕТ СН'!$H$20</f>
        <v>2611.1138105199998</v>
      </c>
      <c r="Q96" s="36">
        <f>SUMIFS(СВЦЭМ!$C$33:$C$776,СВЦЭМ!$A$33:$A$776,$A96,СВЦЭМ!$B$33:$B$776,Q$83)+'СЕТ СН'!$H$12+СВЦЭМ!$D$10+'СЕТ СН'!$H$5-'СЕТ СН'!$H$20</f>
        <v>2610.8882643799998</v>
      </c>
      <c r="R96" s="36">
        <f>SUMIFS(СВЦЭМ!$C$33:$C$776,СВЦЭМ!$A$33:$A$776,$A96,СВЦЭМ!$B$33:$B$776,R$83)+'СЕТ СН'!$H$12+СВЦЭМ!$D$10+'СЕТ СН'!$H$5-'СЕТ СН'!$H$20</f>
        <v>2612.2094992699999</v>
      </c>
      <c r="S96" s="36">
        <f>SUMIFS(СВЦЭМ!$C$33:$C$776,СВЦЭМ!$A$33:$A$776,$A96,СВЦЭМ!$B$33:$B$776,S$83)+'СЕТ СН'!$H$12+СВЦЭМ!$D$10+'СЕТ СН'!$H$5-'СЕТ СН'!$H$20</f>
        <v>2617.3605526000001</v>
      </c>
      <c r="T96" s="36">
        <f>SUMIFS(СВЦЭМ!$C$33:$C$776,СВЦЭМ!$A$33:$A$776,$A96,СВЦЭМ!$B$33:$B$776,T$83)+'СЕТ СН'!$H$12+СВЦЭМ!$D$10+'СЕТ СН'!$H$5-'СЕТ СН'!$H$20</f>
        <v>2622.0102691100001</v>
      </c>
      <c r="U96" s="36">
        <f>SUMIFS(СВЦЭМ!$C$33:$C$776,СВЦЭМ!$A$33:$A$776,$A96,СВЦЭМ!$B$33:$B$776,U$83)+'СЕТ СН'!$H$12+СВЦЭМ!$D$10+'СЕТ СН'!$H$5-'СЕТ СН'!$H$20</f>
        <v>2634.6232433300002</v>
      </c>
      <c r="V96" s="36">
        <f>SUMIFS(СВЦЭМ!$C$33:$C$776,СВЦЭМ!$A$33:$A$776,$A96,СВЦЭМ!$B$33:$B$776,V$83)+'СЕТ СН'!$H$12+СВЦЭМ!$D$10+'СЕТ СН'!$H$5-'СЕТ СН'!$H$20</f>
        <v>2656.56973664</v>
      </c>
      <c r="W96" s="36">
        <f>SUMIFS(СВЦЭМ!$C$33:$C$776,СВЦЭМ!$A$33:$A$776,$A96,СВЦЭМ!$B$33:$B$776,W$83)+'СЕТ СН'!$H$12+СВЦЭМ!$D$10+'СЕТ СН'!$H$5-'СЕТ СН'!$H$20</f>
        <v>2652.17999779</v>
      </c>
      <c r="X96" s="36">
        <f>SUMIFS(СВЦЭМ!$C$33:$C$776,СВЦЭМ!$A$33:$A$776,$A96,СВЦЭМ!$B$33:$B$776,X$83)+'СЕТ СН'!$H$12+СВЦЭМ!$D$10+'СЕТ СН'!$H$5-'СЕТ СН'!$H$20</f>
        <v>2630.3174151799999</v>
      </c>
      <c r="Y96" s="36">
        <f>SUMIFS(СВЦЭМ!$C$33:$C$776,СВЦЭМ!$A$33:$A$776,$A96,СВЦЭМ!$B$33:$B$776,Y$83)+'СЕТ СН'!$H$12+СВЦЭМ!$D$10+'СЕТ СН'!$H$5-'СЕТ СН'!$H$20</f>
        <v>2710.7249963700001</v>
      </c>
    </row>
    <row r="97" spans="1:25" ht="15.75" x14ac:dyDescent="0.2">
      <c r="A97" s="35">
        <f t="shared" si="2"/>
        <v>44088</v>
      </c>
      <c r="B97" s="36">
        <f>SUMIFS(СВЦЭМ!$C$33:$C$776,СВЦЭМ!$A$33:$A$776,$A97,СВЦЭМ!$B$33:$B$776,B$83)+'СЕТ СН'!$H$12+СВЦЭМ!$D$10+'СЕТ СН'!$H$5-'СЕТ СН'!$H$20</f>
        <v>2805.0267872300001</v>
      </c>
      <c r="C97" s="36">
        <f>SUMIFS(СВЦЭМ!$C$33:$C$776,СВЦЭМ!$A$33:$A$776,$A97,СВЦЭМ!$B$33:$B$776,C$83)+'СЕТ СН'!$H$12+СВЦЭМ!$D$10+'СЕТ СН'!$H$5-'СЕТ СН'!$H$20</f>
        <v>2845.2520954199999</v>
      </c>
      <c r="D97" s="36">
        <f>SUMIFS(СВЦЭМ!$C$33:$C$776,СВЦЭМ!$A$33:$A$776,$A97,СВЦЭМ!$B$33:$B$776,D$83)+'СЕТ СН'!$H$12+СВЦЭМ!$D$10+'СЕТ СН'!$H$5-'СЕТ СН'!$H$20</f>
        <v>2851.4557346800002</v>
      </c>
      <c r="E97" s="36">
        <f>SUMIFS(СВЦЭМ!$C$33:$C$776,СВЦЭМ!$A$33:$A$776,$A97,СВЦЭМ!$B$33:$B$776,E$83)+'СЕТ СН'!$H$12+СВЦЭМ!$D$10+'СЕТ СН'!$H$5-'СЕТ СН'!$H$20</f>
        <v>2847.8689155800002</v>
      </c>
      <c r="F97" s="36">
        <f>SUMIFS(СВЦЭМ!$C$33:$C$776,СВЦЭМ!$A$33:$A$776,$A97,СВЦЭМ!$B$33:$B$776,F$83)+'СЕТ СН'!$H$12+СВЦЭМ!$D$10+'СЕТ СН'!$H$5-'СЕТ СН'!$H$20</f>
        <v>2851.0647958999998</v>
      </c>
      <c r="G97" s="36">
        <f>SUMIFS(СВЦЭМ!$C$33:$C$776,СВЦЭМ!$A$33:$A$776,$A97,СВЦЭМ!$B$33:$B$776,G$83)+'СЕТ СН'!$H$12+СВЦЭМ!$D$10+'СЕТ СН'!$H$5-'СЕТ СН'!$H$20</f>
        <v>2854.3763877000001</v>
      </c>
      <c r="H97" s="36">
        <f>SUMIFS(СВЦЭМ!$C$33:$C$776,СВЦЭМ!$A$33:$A$776,$A97,СВЦЭМ!$B$33:$B$776,H$83)+'СЕТ СН'!$H$12+СВЦЭМ!$D$10+'СЕТ СН'!$H$5-'СЕТ СН'!$H$20</f>
        <v>2887.8579315100001</v>
      </c>
      <c r="I97" s="36">
        <f>SUMIFS(СВЦЭМ!$C$33:$C$776,СВЦЭМ!$A$33:$A$776,$A97,СВЦЭМ!$B$33:$B$776,I$83)+'СЕТ СН'!$H$12+СВЦЭМ!$D$10+'СЕТ СН'!$H$5-'СЕТ СН'!$H$20</f>
        <v>2872.7163116700003</v>
      </c>
      <c r="J97" s="36">
        <f>SUMIFS(СВЦЭМ!$C$33:$C$776,СВЦЭМ!$A$33:$A$776,$A97,СВЦЭМ!$B$33:$B$776,J$83)+'СЕТ СН'!$H$12+СВЦЭМ!$D$10+'СЕТ СН'!$H$5-'СЕТ СН'!$H$20</f>
        <v>2831.7576450400002</v>
      </c>
      <c r="K97" s="36">
        <f>SUMIFS(СВЦЭМ!$C$33:$C$776,СВЦЭМ!$A$33:$A$776,$A97,СВЦЭМ!$B$33:$B$776,K$83)+'СЕТ СН'!$H$12+СВЦЭМ!$D$10+'СЕТ СН'!$H$5-'СЕТ СН'!$H$20</f>
        <v>2797.7695974500002</v>
      </c>
      <c r="L97" s="36">
        <f>SUMIFS(СВЦЭМ!$C$33:$C$776,СВЦЭМ!$A$33:$A$776,$A97,СВЦЭМ!$B$33:$B$776,L$83)+'СЕТ СН'!$H$12+СВЦЭМ!$D$10+'СЕТ СН'!$H$5-'СЕТ СН'!$H$20</f>
        <v>2789.9424550000003</v>
      </c>
      <c r="M97" s="36">
        <f>SUMIFS(СВЦЭМ!$C$33:$C$776,СВЦЭМ!$A$33:$A$776,$A97,СВЦЭМ!$B$33:$B$776,M$83)+'СЕТ СН'!$H$12+СВЦЭМ!$D$10+'СЕТ СН'!$H$5-'СЕТ СН'!$H$20</f>
        <v>2729.5078406000002</v>
      </c>
      <c r="N97" s="36">
        <f>SUMIFS(СВЦЭМ!$C$33:$C$776,СВЦЭМ!$A$33:$A$776,$A97,СВЦЭМ!$B$33:$B$776,N$83)+'СЕТ СН'!$H$12+СВЦЭМ!$D$10+'СЕТ СН'!$H$5-'СЕТ СН'!$H$20</f>
        <v>2682.6131566700001</v>
      </c>
      <c r="O97" s="36">
        <f>SUMIFS(СВЦЭМ!$C$33:$C$776,СВЦЭМ!$A$33:$A$776,$A97,СВЦЭМ!$B$33:$B$776,O$83)+'СЕТ СН'!$H$12+СВЦЭМ!$D$10+'СЕТ СН'!$H$5-'СЕТ СН'!$H$20</f>
        <v>2681.4155859800003</v>
      </c>
      <c r="P97" s="36">
        <f>SUMIFS(СВЦЭМ!$C$33:$C$776,СВЦЭМ!$A$33:$A$776,$A97,СВЦЭМ!$B$33:$B$776,P$83)+'СЕТ СН'!$H$12+СВЦЭМ!$D$10+'СЕТ СН'!$H$5-'СЕТ СН'!$H$20</f>
        <v>2683.3128897000001</v>
      </c>
      <c r="Q97" s="36">
        <f>SUMIFS(СВЦЭМ!$C$33:$C$776,СВЦЭМ!$A$33:$A$776,$A97,СВЦЭМ!$B$33:$B$776,Q$83)+'СЕТ СН'!$H$12+СВЦЭМ!$D$10+'СЕТ СН'!$H$5-'СЕТ СН'!$H$20</f>
        <v>2682.2733399700001</v>
      </c>
      <c r="R97" s="36">
        <f>SUMIFS(СВЦЭМ!$C$33:$C$776,СВЦЭМ!$A$33:$A$776,$A97,СВЦЭМ!$B$33:$B$776,R$83)+'СЕТ СН'!$H$12+СВЦЭМ!$D$10+'СЕТ СН'!$H$5-'СЕТ СН'!$H$20</f>
        <v>2670.5778346900001</v>
      </c>
      <c r="S97" s="36">
        <f>SUMIFS(СВЦЭМ!$C$33:$C$776,СВЦЭМ!$A$33:$A$776,$A97,СВЦЭМ!$B$33:$B$776,S$83)+'СЕТ СН'!$H$12+СВЦЭМ!$D$10+'СЕТ СН'!$H$5-'СЕТ СН'!$H$20</f>
        <v>2672.64509365</v>
      </c>
      <c r="T97" s="36">
        <f>SUMIFS(СВЦЭМ!$C$33:$C$776,СВЦЭМ!$A$33:$A$776,$A97,СВЦЭМ!$B$33:$B$776,T$83)+'СЕТ СН'!$H$12+СВЦЭМ!$D$10+'СЕТ СН'!$H$5-'СЕТ СН'!$H$20</f>
        <v>2671.73479546</v>
      </c>
      <c r="U97" s="36">
        <f>SUMIFS(СВЦЭМ!$C$33:$C$776,СВЦЭМ!$A$33:$A$776,$A97,СВЦЭМ!$B$33:$B$776,U$83)+'СЕТ СН'!$H$12+СВЦЭМ!$D$10+'СЕТ СН'!$H$5-'СЕТ СН'!$H$20</f>
        <v>2652.4213891300001</v>
      </c>
      <c r="V97" s="36">
        <f>SUMIFS(СВЦЭМ!$C$33:$C$776,СВЦЭМ!$A$33:$A$776,$A97,СВЦЭМ!$B$33:$B$776,V$83)+'СЕТ СН'!$H$12+СВЦЭМ!$D$10+'СЕТ СН'!$H$5-'СЕТ СН'!$H$20</f>
        <v>2649.4841935499999</v>
      </c>
      <c r="W97" s="36">
        <f>SUMIFS(СВЦЭМ!$C$33:$C$776,СВЦЭМ!$A$33:$A$776,$A97,СВЦЭМ!$B$33:$B$776,W$83)+'СЕТ СН'!$H$12+СВЦЭМ!$D$10+'СЕТ СН'!$H$5-'СЕТ СН'!$H$20</f>
        <v>2658.9941281700003</v>
      </c>
      <c r="X97" s="36">
        <f>SUMIFS(СВЦЭМ!$C$33:$C$776,СВЦЭМ!$A$33:$A$776,$A97,СВЦЭМ!$B$33:$B$776,X$83)+'СЕТ СН'!$H$12+СВЦЭМ!$D$10+'СЕТ СН'!$H$5-'СЕТ СН'!$H$20</f>
        <v>2683.2947963900001</v>
      </c>
      <c r="Y97" s="36">
        <f>SUMIFS(СВЦЭМ!$C$33:$C$776,СВЦЭМ!$A$33:$A$776,$A97,СВЦЭМ!$B$33:$B$776,Y$83)+'СЕТ СН'!$H$12+СВЦЭМ!$D$10+'СЕТ СН'!$H$5-'СЕТ СН'!$H$20</f>
        <v>2794.42795897</v>
      </c>
    </row>
    <row r="98" spans="1:25" ht="15.75" x14ac:dyDescent="0.2">
      <c r="A98" s="35">
        <f t="shared" si="2"/>
        <v>44089</v>
      </c>
      <c r="B98" s="36">
        <f>SUMIFS(СВЦЭМ!$C$33:$C$776,СВЦЭМ!$A$33:$A$776,$A98,СВЦЭМ!$B$33:$B$776,B$83)+'СЕТ СН'!$H$12+СВЦЭМ!$D$10+'СЕТ СН'!$H$5-'СЕТ СН'!$H$20</f>
        <v>2835.8753938099999</v>
      </c>
      <c r="C98" s="36">
        <f>SUMIFS(СВЦЭМ!$C$33:$C$776,СВЦЭМ!$A$33:$A$776,$A98,СВЦЭМ!$B$33:$B$776,C$83)+'СЕТ СН'!$H$12+СВЦЭМ!$D$10+'СЕТ СН'!$H$5-'СЕТ СН'!$H$20</f>
        <v>2845.3744448100001</v>
      </c>
      <c r="D98" s="36">
        <f>SUMIFS(СВЦЭМ!$C$33:$C$776,СВЦЭМ!$A$33:$A$776,$A98,СВЦЭМ!$B$33:$B$776,D$83)+'СЕТ СН'!$H$12+СВЦЭМ!$D$10+'СЕТ СН'!$H$5-'СЕТ СН'!$H$20</f>
        <v>2872.5275753599999</v>
      </c>
      <c r="E98" s="36">
        <f>SUMIFS(СВЦЭМ!$C$33:$C$776,СВЦЭМ!$A$33:$A$776,$A98,СВЦЭМ!$B$33:$B$776,E$83)+'СЕТ СН'!$H$12+СВЦЭМ!$D$10+'СЕТ СН'!$H$5-'СЕТ СН'!$H$20</f>
        <v>2868.1179615000001</v>
      </c>
      <c r="F98" s="36">
        <f>SUMIFS(СВЦЭМ!$C$33:$C$776,СВЦЭМ!$A$33:$A$776,$A98,СВЦЭМ!$B$33:$B$776,F$83)+'СЕТ СН'!$H$12+СВЦЭМ!$D$10+'СЕТ СН'!$H$5-'СЕТ СН'!$H$20</f>
        <v>2876.8215305499998</v>
      </c>
      <c r="G98" s="36">
        <f>SUMIFS(СВЦЭМ!$C$33:$C$776,СВЦЭМ!$A$33:$A$776,$A98,СВЦЭМ!$B$33:$B$776,G$83)+'СЕТ СН'!$H$12+СВЦЭМ!$D$10+'СЕТ СН'!$H$5-'СЕТ СН'!$H$20</f>
        <v>2867.4948282700002</v>
      </c>
      <c r="H98" s="36">
        <f>SUMIFS(СВЦЭМ!$C$33:$C$776,СВЦЭМ!$A$33:$A$776,$A98,СВЦЭМ!$B$33:$B$776,H$83)+'СЕТ СН'!$H$12+СВЦЭМ!$D$10+'СЕТ СН'!$H$5-'СЕТ СН'!$H$20</f>
        <v>2822.70657691</v>
      </c>
      <c r="I98" s="36">
        <f>SUMIFS(СВЦЭМ!$C$33:$C$776,СВЦЭМ!$A$33:$A$776,$A98,СВЦЭМ!$B$33:$B$776,I$83)+'СЕТ СН'!$H$12+СВЦЭМ!$D$10+'СЕТ СН'!$H$5-'СЕТ СН'!$H$20</f>
        <v>2808.2447763099999</v>
      </c>
      <c r="J98" s="36">
        <f>SUMIFS(СВЦЭМ!$C$33:$C$776,СВЦЭМ!$A$33:$A$776,$A98,СВЦЭМ!$B$33:$B$776,J$83)+'СЕТ СН'!$H$12+СВЦЭМ!$D$10+'СЕТ СН'!$H$5-'СЕТ СН'!$H$20</f>
        <v>2758.23748303</v>
      </c>
      <c r="K98" s="36">
        <f>SUMIFS(СВЦЭМ!$C$33:$C$776,СВЦЭМ!$A$33:$A$776,$A98,СВЦЭМ!$B$33:$B$776,K$83)+'СЕТ СН'!$H$12+СВЦЭМ!$D$10+'СЕТ СН'!$H$5-'СЕТ СН'!$H$20</f>
        <v>2720.8197591400003</v>
      </c>
      <c r="L98" s="36">
        <f>SUMIFS(СВЦЭМ!$C$33:$C$776,СВЦЭМ!$A$33:$A$776,$A98,СВЦЭМ!$B$33:$B$776,L$83)+'СЕТ СН'!$H$12+СВЦЭМ!$D$10+'СЕТ СН'!$H$5-'СЕТ СН'!$H$20</f>
        <v>2731.1307778600003</v>
      </c>
      <c r="M98" s="36">
        <f>SUMIFS(СВЦЭМ!$C$33:$C$776,СВЦЭМ!$A$33:$A$776,$A98,СВЦЭМ!$B$33:$B$776,M$83)+'СЕТ СН'!$H$12+СВЦЭМ!$D$10+'СЕТ СН'!$H$5-'СЕТ СН'!$H$20</f>
        <v>2704.8497214700001</v>
      </c>
      <c r="N98" s="36">
        <f>SUMIFS(СВЦЭМ!$C$33:$C$776,СВЦЭМ!$A$33:$A$776,$A98,СВЦЭМ!$B$33:$B$776,N$83)+'СЕТ СН'!$H$12+СВЦЭМ!$D$10+'СЕТ СН'!$H$5-'СЕТ СН'!$H$20</f>
        <v>2659.3677831300001</v>
      </c>
      <c r="O98" s="36">
        <f>SUMIFS(СВЦЭМ!$C$33:$C$776,СВЦЭМ!$A$33:$A$776,$A98,СВЦЭМ!$B$33:$B$776,O$83)+'СЕТ СН'!$H$12+СВЦЭМ!$D$10+'СЕТ СН'!$H$5-'СЕТ СН'!$H$20</f>
        <v>2633.0327861200003</v>
      </c>
      <c r="P98" s="36">
        <f>SUMIFS(СВЦЭМ!$C$33:$C$776,СВЦЭМ!$A$33:$A$776,$A98,СВЦЭМ!$B$33:$B$776,P$83)+'СЕТ СН'!$H$12+СВЦЭМ!$D$10+'СЕТ СН'!$H$5-'СЕТ СН'!$H$20</f>
        <v>2636.7291450100001</v>
      </c>
      <c r="Q98" s="36">
        <f>SUMIFS(СВЦЭМ!$C$33:$C$776,СВЦЭМ!$A$33:$A$776,$A98,СВЦЭМ!$B$33:$B$776,Q$83)+'СЕТ СН'!$H$12+СВЦЭМ!$D$10+'СЕТ СН'!$H$5-'СЕТ СН'!$H$20</f>
        <v>2637.77734775</v>
      </c>
      <c r="R98" s="36">
        <f>SUMIFS(СВЦЭМ!$C$33:$C$776,СВЦЭМ!$A$33:$A$776,$A98,СВЦЭМ!$B$33:$B$776,R$83)+'СЕТ СН'!$H$12+СВЦЭМ!$D$10+'СЕТ СН'!$H$5-'СЕТ СН'!$H$20</f>
        <v>2634.54989531</v>
      </c>
      <c r="S98" s="36">
        <f>SUMIFS(СВЦЭМ!$C$33:$C$776,СВЦЭМ!$A$33:$A$776,$A98,СВЦЭМ!$B$33:$B$776,S$83)+'СЕТ СН'!$H$12+СВЦЭМ!$D$10+'СЕТ СН'!$H$5-'СЕТ СН'!$H$20</f>
        <v>2635.3487057800003</v>
      </c>
      <c r="T98" s="36">
        <f>SUMIFS(СВЦЭМ!$C$33:$C$776,СВЦЭМ!$A$33:$A$776,$A98,СВЦЭМ!$B$33:$B$776,T$83)+'СЕТ СН'!$H$12+СВЦЭМ!$D$10+'СЕТ СН'!$H$5-'СЕТ СН'!$H$20</f>
        <v>2619.5395204900001</v>
      </c>
      <c r="U98" s="36">
        <f>SUMIFS(СВЦЭМ!$C$33:$C$776,СВЦЭМ!$A$33:$A$776,$A98,СВЦЭМ!$B$33:$B$776,U$83)+'СЕТ СН'!$H$12+СВЦЭМ!$D$10+'СЕТ СН'!$H$5-'СЕТ СН'!$H$20</f>
        <v>2601.9508394700001</v>
      </c>
      <c r="V98" s="36">
        <f>SUMIFS(СВЦЭМ!$C$33:$C$776,СВЦЭМ!$A$33:$A$776,$A98,СВЦЭМ!$B$33:$B$776,V$83)+'СЕТ СН'!$H$12+СВЦЭМ!$D$10+'СЕТ СН'!$H$5-'СЕТ СН'!$H$20</f>
        <v>2617.48028578</v>
      </c>
      <c r="W98" s="36">
        <f>SUMIFS(СВЦЭМ!$C$33:$C$776,СВЦЭМ!$A$33:$A$776,$A98,СВЦЭМ!$B$33:$B$776,W$83)+'СЕТ СН'!$H$12+СВЦЭМ!$D$10+'СЕТ СН'!$H$5-'СЕТ СН'!$H$20</f>
        <v>2621.6817071400001</v>
      </c>
      <c r="X98" s="36">
        <f>SUMIFS(СВЦЭМ!$C$33:$C$776,СВЦЭМ!$A$33:$A$776,$A98,СВЦЭМ!$B$33:$B$776,X$83)+'СЕТ СН'!$H$12+СВЦЭМ!$D$10+'СЕТ СН'!$H$5-'СЕТ СН'!$H$20</f>
        <v>2650.4097054499998</v>
      </c>
      <c r="Y98" s="36">
        <f>SUMIFS(СВЦЭМ!$C$33:$C$776,СВЦЭМ!$A$33:$A$776,$A98,СВЦЭМ!$B$33:$B$776,Y$83)+'СЕТ СН'!$H$12+СВЦЭМ!$D$10+'СЕТ СН'!$H$5-'СЕТ СН'!$H$20</f>
        <v>2743.36884083</v>
      </c>
    </row>
    <row r="99" spans="1:25" ht="15.75" x14ac:dyDescent="0.2">
      <c r="A99" s="35">
        <f t="shared" si="2"/>
        <v>44090</v>
      </c>
      <c r="B99" s="36">
        <f>SUMIFS(СВЦЭМ!$C$33:$C$776,СВЦЭМ!$A$33:$A$776,$A99,СВЦЭМ!$B$33:$B$776,B$83)+'СЕТ СН'!$H$12+СВЦЭМ!$D$10+'СЕТ СН'!$H$5-'СЕТ СН'!$H$20</f>
        <v>2819.0636440600001</v>
      </c>
      <c r="C99" s="36">
        <f>SUMIFS(СВЦЭМ!$C$33:$C$776,СВЦЭМ!$A$33:$A$776,$A99,СВЦЭМ!$B$33:$B$776,C$83)+'СЕТ СН'!$H$12+СВЦЭМ!$D$10+'СЕТ СН'!$H$5-'СЕТ СН'!$H$20</f>
        <v>2845.6296178800003</v>
      </c>
      <c r="D99" s="36">
        <f>SUMIFS(СВЦЭМ!$C$33:$C$776,СВЦЭМ!$A$33:$A$776,$A99,СВЦЭМ!$B$33:$B$776,D$83)+'СЕТ СН'!$H$12+СВЦЭМ!$D$10+'СЕТ СН'!$H$5-'СЕТ СН'!$H$20</f>
        <v>2871.9406647999999</v>
      </c>
      <c r="E99" s="36">
        <f>SUMIFS(СВЦЭМ!$C$33:$C$776,СВЦЭМ!$A$33:$A$776,$A99,СВЦЭМ!$B$33:$B$776,E$83)+'СЕТ СН'!$H$12+СВЦЭМ!$D$10+'СЕТ СН'!$H$5-'СЕТ СН'!$H$20</f>
        <v>2880.9001562600001</v>
      </c>
      <c r="F99" s="36">
        <f>SUMIFS(СВЦЭМ!$C$33:$C$776,СВЦЭМ!$A$33:$A$776,$A99,СВЦЭМ!$B$33:$B$776,F$83)+'СЕТ СН'!$H$12+СВЦЭМ!$D$10+'СЕТ СН'!$H$5-'СЕТ СН'!$H$20</f>
        <v>2907.80615756</v>
      </c>
      <c r="G99" s="36">
        <f>SUMIFS(СВЦЭМ!$C$33:$C$776,СВЦЭМ!$A$33:$A$776,$A99,СВЦЭМ!$B$33:$B$776,G$83)+'СЕТ СН'!$H$12+СВЦЭМ!$D$10+'СЕТ СН'!$H$5-'СЕТ СН'!$H$20</f>
        <v>2894.0776648900001</v>
      </c>
      <c r="H99" s="36">
        <f>SUMIFS(СВЦЭМ!$C$33:$C$776,СВЦЭМ!$A$33:$A$776,$A99,СВЦЭМ!$B$33:$B$776,H$83)+'СЕТ СН'!$H$12+СВЦЭМ!$D$10+'СЕТ СН'!$H$5-'СЕТ СН'!$H$20</f>
        <v>2829.1337770999999</v>
      </c>
      <c r="I99" s="36">
        <f>SUMIFS(СВЦЭМ!$C$33:$C$776,СВЦЭМ!$A$33:$A$776,$A99,СВЦЭМ!$B$33:$B$776,I$83)+'СЕТ СН'!$H$12+СВЦЭМ!$D$10+'СЕТ СН'!$H$5-'СЕТ СН'!$H$20</f>
        <v>2766.58269501</v>
      </c>
      <c r="J99" s="36">
        <f>SUMIFS(СВЦЭМ!$C$33:$C$776,СВЦЭМ!$A$33:$A$776,$A99,СВЦЭМ!$B$33:$B$776,J$83)+'СЕТ СН'!$H$12+СВЦЭМ!$D$10+'СЕТ СН'!$H$5-'СЕТ СН'!$H$20</f>
        <v>2735.43099545</v>
      </c>
      <c r="K99" s="36">
        <f>SUMIFS(СВЦЭМ!$C$33:$C$776,СВЦЭМ!$A$33:$A$776,$A99,СВЦЭМ!$B$33:$B$776,K$83)+'СЕТ СН'!$H$12+СВЦЭМ!$D$10+'СЕТ СН'!$H$5-'СЕТ СН'!$H$20</f>
        <v>2729.6036841800001</v>
      </c>
      <c r="L99" s="36">
        <f>SUMIFS(СВЦЭМ!$C$33:$C$776,СВЦЭМ!$A$33:$A$776,$A99,СВЦЭМ!$B$33:$B$776,L$83)+'СЕТ СН'!$H$12+СВЦЭМ!$D$10+'СЕТ СН'!$H$5-'СЕТ СН'!$H$20</f>
        <v>2717.5560052000001</v>
      </c>
      <c r="M99" s="36">
        <f>SUMIFS(СВЦЭМ!$C$33:$C$776,СВЦЭМ!$A$33:$A$776,$A99,СВЦЭМ!$B$33:$B$776,M$83)+'СЕТ СН'!$H$12+СВЦЭМ!$D$10+'СЕТ СН'!$H$5-'СЕТ СН'!$H$20</f>
        <v>2679.3156741800003</v>
      </c>
      <c r="N99" s="36">
        <f>SUMIFS(СВЦЭМ!$C$33:$C$776,СВЦЭМ!$A$33:$A$776,$A99,СВЦЭМ!$B$33:$B$776,N$83)+'СЕТ СН'!$H$12+СВЦЭМ!$D$10+'СЕТ СН'!$H$5-'СЕТ СН'!$H$20</f>
        <v>2633.6314363199999</v>
      </c>
      <c r="O99" s="36">
        <f>SUMIFS(СВЦЭМ!$C$33:$C$776,СВЦЭМ!$A$33:$A$776,$A99,СВЦЭМ!$B$33:$B$776,O$83)+'СЕТ СН'!$H$12+СВЦЭМ!$D$10+'СЕТ СН'!$H$5-'СЕТ СН'!$H$20</f>
        <v>2612.4843929500003</v>
      </c>
      <c r="P99" s="36">
        <f>SUMIFS(СВЦЭМ!$C$33:$C$776,СВЦЭМ!$A$33:$A$776,$A99,СВЦЭМ!$B$33:$B$776,P$83)+'СЕТ СН'!$H$12+СВЦЭМ!$D$10+'СЕТ СН'!$H$5-'СЕТ СН'!$H$20</f>
        <v>2618.6401097400003</v>
      </c>
      <c r="Q99" s="36">
        <f>SUMIFS(СВЦЭМ!$C$33:$C$776,СВЦЭМ!$A$33:$A$776,$A99,СВЦЭМ!$B$33:$B$776,Q$83)+'СЕТ СН'!$H$12+СВЦЭМ!$D$10+'СЕТ СН'!$H$5-'СЕТ СН'!$H$20</f>
        <v>2616.1277007799999</v>
      </c>
      <c r="R99" s="36">
        <f>SUMIFS(СВЦЭМ!$C$33:$C$776,СВЦЭМ!$A$33:$A$776,$A99,СВЦЭМ!$B$33:$B$776,R$83)+'СЕТ СН'!$H$12+СВЦЭМ!$D$10+'СЕТ СН'!$H$5-'СЕТ СН'!$H$20</f>
        <v>2615.67336634</v>
      </c>
      <c r="S99" s="36">
        <f>SUMIFS(СВЦЭМ!$C$33:$C$776,СВЦЭМ!$A$33:$A$776,$A99,СВЦЭМ!$B$33:$B$776,S$83)+'СЕТ СН'!$H$12+СВЦЭМ!$D$10+'СЕТ СН'!$H$5-'СЕТ СН'!$H$20</f>
        <v>2612.2840284700001</v>
      </c>
      <c r="T99" s="36">
        <f>SUMIFS(СВЦЭМ!$C$33:$C$776,СВЦЭМ!$A$33:$A$776,$A99,СВЦЭМ!$B$33:$B$776,T$83)+'СЕТ СН'!$H$12+СВЦЭМ!$D$10+'СЕТ СН'!$H$5-'СЕТ СН'!$H$20</f>
        <v>2603.36534661</v>
      </c>
      <c r="U99" s="36">
        <f>SUMIFS(СВЦЭМ!$C$33:$C$776,СВЦЭМ!$A$33:$A$776,$A99,СВЦЭМ!$B$33:$B$776,U$83)+'СЕТ СН'!$H$12+СВЦЭМ!$D$10+'СЕТ СН'!$H$5-'СЕТ СН'!$H$20</f>
        <v>2607.7255951900001</v>
      </c>
      <c r="V99" s="36">
        <f>SUMIFS(СВЦЭМ!$C$33:$C$776,СВЦЭМ!$A$33:$A$776,$A99,СВЦЭМ!$B$33:$B$776,V$83)+'СЕТ СН'!$H$12+СВЦЭМ!$D$10+'СЕТ СН'!$H$5-'СЕТ СН'!$H$20</f>
        <v>2612.5965093</v>
      </c>
      <c r="W99" s="36">
        <f>SUMIFS(СВЦЭМ!$C$33:$C$776,СВЦЭМ!$A$33:$A$776,$A99,СВЦЭМ!$B$33:$B$776,W$83)+'СЕТ СН'!$H$12+СВЦЭМ!$D$10+'СЕТ СН'!$H$5-'СЕТ СН'!$H$20</f>
        <v>2602.4915059599998</v>
      </c>
      <c r="X99" s="36">
        <f>SUMIFS(СВЦЭМ!$C$33:$C$776,СВЦЭМ!$A$33:$A$776,$A99,СВЦЭМ!$B$33:$B$776,X$83)+'СЕТ СН'!$H$12+СВЦЭМ!$D$10+'СЕТ СН'!$H$5-'СЕТ СН'!$H$20</f>
        <v>2635.6584463099998</v>
      </c>
      <c r="Y99" s="36">
        <f>SUMIFS(СВЦЭМ!$C$33:$C$776,СВЦЭМ!$A$33:$A$776,$A99,СВЦЭМ!$B$33:$B$776,Y$83)+'СЕТ СН'!$H$12+СВЦЭМ!$D$10+'СЕТ СН'!$H$5-'СЕТ СН'!$H$20</f>
        <v>2724.06635392</v>
      </c>
    </row>
    <row r="100" spans="1:25" ht="15.75" x14ac:dyDescent="0.2">
      <c r="A100" s="35">
        <f t="shared" si="2"/>
        <v>44091</v>
      </c>
      <c r="B100" s="36">
        <f>SUMIFS(СВЦЭМ!$C$33:$C$776,СВЦЭМ!$A$33:$A$776,$A100,СВЦЭМ!$B$33:$B$776,B$83)+'СЕТ СН'!$H$12+СВЦЭМ!$D$10+'СЕТ СН'!$H$5-'СЕТ СН'!$H$20</f>
        <v>2839.8589610899999</v>
      </c>
      <c r="C100" s="36">
        <f>SUMIFS(СВЦЭМ!$C$33:$C$776,СВЦЭМ!$A$33:$A$776,$A100,СВЦЭМ!$B$33:$B$776,C$83)+'СЕТ СН'!$H$12+СВЦЭМ!$D$10+'СЕТ СН'!$H$5-'СЕТ СН'!$H$20</f>
        <v>2871.09071008</v>
      </c>
      <c r="D100" s="36">
        <f>SUMIFS(СВЦЭМ!$C$33:$C$776,СВЦЭМ!$A$33:$A$776,$A100,СВЦЭМ!$B$33:$B$776,D$83)+'СЕТ СН'!$H$12+СВЦЭМ!$D$10+'СЕТ СН'!$H$5-'СЕТ СН'!$H$20</f>
        <v>2896.9015874199999</v>
      </c>
      <c r="E100" s="36">
        <f>SUMIFS(СВЦЭМ!$C$33:$C$776,СВЦЭМ!$A$33:$A$776,$A100,СВЦЭМ!$B$33:$B$776,E$83)+'СЕТ СН'!$H$12+СВЦЭМ!$D$10+'СЕТ СН'!$H$5-'СЕТ СН'!$H$20</f>
        <v>2908.4143508699999</v>
      </c>
      <c r="F100" s="36">
        <f>SUMIFS(СВЦЭМ!$C$33:$C$776,СВЦЭМ!$A$33:$A$776,$A100,СВЦЭМ!$B$33:$B$776,F$83)+'СЕТ СН'!$H$12+СВЦЭМ!$D$10+'СЕТ СН'!$H$5-'СЕТ СН'!$H$20</f>
        <v>2917.77614911</v>
      </c>
      <c r="G100" s="36">
        <f>SUMIFS(СВЦЭМ!$C$33:$C$776,СВЦЭМ!$A$33:$A$776,$A100,СВЦЭМ!$B$33:$B$776,G$83)+'СЕТ СН'!$H$12+СВЦЭМ!$D$10+'СЕТ СН'!$H$5-'СЕТ СН'!$H$20</f>
        <v>2899.2071933900002</v>
      </c>
      <c r="H100" s="36">
        <f>SUMIFS(СВЦЭМ!$C$33:$C$776,СВЦЭМ!$A$33:$A$776,$A100,СВЦЭМ!$B$33:$B$776,H$83)+'СЕТ СН'!$H$12+СВЦЭМ!$D$10+'СЕТ СН'!$H$5-'СЕТ СН'!$H$20</f>
        <v>2836.4955748000002</v>
      </c>
      <c r="I100" s="36">
        <f>SUMIFS(СВЦЭМ!$C$33:$C$776,СВЦЭМ!$A$33:$A$776,$A100,СВЦЭМ!$B$33:$B$776,I$83)+'СЕТ СН'!$H$12+СВЦЭМ!$D$10+'СЕТ СН'!$H$5-'СЕТ СН'!$H$20</f>
        <v>2769.76591375</v>
      </c>
      <c r="J100" s="36">
        <f>SUMIFS(СВЦЭМ!$C$33:$C$776,СВЦЭМ!$A$33:$A$776,$A100,СВЦЭМ!$B$33:$B$776,J$83)+'СЕТ СН'!$H$12+СВЦЭМ!$D$10+'СЕТ СН'!$H$5-'СЕТ СН'!$H$20</f>
        <v>2727.42734419</v>
      </c>
      <c r="K100" s="36">
        <f>SUMIFS(СВЦЭМ!$C$33:$C$776,СВЦЭМ!$A$33:$A$776,$A100,СВЦЭМ!$B$33:$B$776,K$83)+'СЕТ СН'!$H$12+СВЦЭМ!$D$10+'СЕТ СН'!$H$5-'СЕТ СН'!$H$20</f>
        <v>2702.07758874</v>
      </c>
      <c r="L100" s="36">
        <f>SUMIFS(СВЦЭМ!$C$33:$C$776,СВЦЭМ!$A$33:$A$776,$A100,СВЦЭМ!$B$33:$B$776,L$83)+'СЕТ СН'!$H$12+СВЦЭМ!$D$10+'СЕТ СН'!$H$5-'СЕТ СН'!$H$20</f>
        <v>2712.9636086400001</v>
      </c>
      <c r="M100" s="36">
        <f>SUMIFS(СВЦЭМ!$C$33:$C$776,СВЦЭМ!$A$33:$A$776,$A100,СВЦЭМ!$B$33:$B$776,M$83)+'СЕТ СН'!$H$12+СВЦЭМ!$D$10+'СЕТ СН'!$H$5-'СЕТ СН'!$H$20</f>
        <v>2673.5184587200001</v>
      </c>
      <c r="N100" s="36">
        <f>SUMIFS(СВЦЭМ!$C$33:$C$776,СВЦЭМ!$A$33:$A$776,$A100,СВЦЭМ!$B$33:$B$776,N$83)+'СЕТ СН'!$H$12+СВЦЭМ!$D$10+'СЕТ СН'!$H$5-'СЕТ СН'!$H$20</f>
        <v>2626.5856064999998</v>
      </c>
      <c r="O100" s="36">
        <f>SUMIFS(СВЦЭМ!$C$33:$C$776,СВЦЭМ!$A$33:$A$776,$A100,СВЦЭМ!$B$33:$B$776,O$83)+'СЕТ СН'!$H$12+СВЦЭМ!$D$10+'СЕТ СН'!$H$5-'СЕТ СН'!$H$20</f>
        <v>2605.7390057000002</v>
      </c>
      <c r="P100" s="36">
        <f>SUMIFS(СВЦЭМ!$C$33:$C$776,СВЦЭМ!$A$33:$A$776,$A100,СВЦЭМ!$B$33:$B$776,P$83)+'СЕТ СН'!$H$12+СВЦЭМ!$D$10+'СЕТ СН'!$H$5-'СЕТ СН'!$H$20</f>
        <v>2604.21586445</v>
      </c>
      <c r="Q100" s="36">
        <f>SUMIFS(СВЦЭМ!$C$33:$C$776,СВЦЭМ!$A$33:$A$776,$A100,СВЦЭМ!$B$33:$B$776,Q$83)+'СЕТ СН'!$H$12+СВЦЭМ!$D$10+'СЕТ СН'!$H$5-'СЕТ СН'!$H$20</f>
        <v>2611.6734645500001</v>
      </c>
      <c r="R100" s="36">
        <f>SUMIFS(СВЦЭМ!$C$33:$C$776,СВЦЭМ!$A$33:$A$776,$A100,СВЦЭМ!$B$33:$B$776,R$83)+'СЕТ СН'!$H$12+СВЦЭМ!$D$10+'СЕТ СН'!$H$5-'СЕТ СН'!$H$20</f>
        <v>2616.4060595199999</v>
      </c>
      <c r="S100" s="36">
        <f>SUMIFS(СВЦЭМ!$C$33:$C$776,СВЦЭМ!$A$33:$A$776,$A100,СВЦЭМ!$B$33:$B$776,S$83)+'СЕТ СН'!$H$12+СВЦЭМ!$D$10+'СЕТ СН'!$H$5-'СЕТ СН'!$H$20</f>
        <v>2601.5596156800002</v>
      </c>
      <c r="T100" s="36">
        <f>SUMIFS(СВЦЭМ!$C$33:$C$776,СВЦЭМ!$A$33:$A$776,$A100,СВЦЭМ!$B$33:$B$776,T$83)+'СЕТ СН'!$H$12+СВЦЭМ!$D$10+'СЕТ СН'!$H$5-'СЕТ СН'!$H$20</f>
        <v>2594.6216670900003</v>
      </c>
      <c r="U100" s="36">
        <f>SUMIFS(СВЦЭМ!$C$33:$C$776,СВЦЭМ!$A$33:$A$776,$A100,СВЦЭМ!$B$33:$B$776,U$83)+'СЕТ СН'!$H$12+СВЦЭМ!$D$10+'СЕТ СН'!$H$5-'СЕТ СН'!$H$20</f>
        <v>2591.8042625400003</v>
      </c>
      <c r="V100" s="36">
        <f>SUMIFS(СВЦЭМ!$C$33:$C$776,СВЦЭМ!$A$33:$A$776,$A100,СВЦЭМ!$B$33:$B$776,V$83)+'СЕТ СН'!$H$12+СВЦЭМ!$D$10+'СЕТ СН'!$H$5-'СЕТ СН'!$H$20</f>
        <v>2606.40605792</v>
      </c>
      <c r="W100" s="36">
        <f>SUMIFS(СВЦЭМ!$C$33:$C$776,СВЦЭМ!$A$33:$A$776,$A100,СВЦЭМ!$B$33:$B$776,W$83)+'СЕТ СН'!$H$12+СВЦЭМ!$D$10+'СЕТ СН'!$H$5-'СЕТ СН'!$H$20</f>
        <v>2591.46347036</v>
      </c>
      <c r="X100" s="36">
        <f>SUMIFS(СВЦЭМ!$C$33:$C$776,СВЦЭМ!$A$33:$A$776,$A100,СВЦЭМ!$B$33:$B$776,X$83)+'СЕТ СН'!$H$12+СВЦЭМ!$D$10+'СЕТ СН'!$H$5-'СЕТ СН'!$H$20</f>
        <v>2636.6098625700001</v>
      </c>
      <c r="Y100" s="36">
        <f>SUMIFS(СВЦЭМ!$C$33:$C$776,СВЦЭМ!$A$33:$A$776,$A100,СВЦЭМ!$B$33:$B$776,Y$83)+'СЕТ СН'!$H$12+СВЦЭМ!$D$10+'СЕТ СН'!$H$5-'СЕТ СН'!$H$20</f>
        <v>2723.7611358100003</v>
      </c>
    </row>
    <row r="101" spans="1:25" ht="15.75" x14ac:dyDescent="0.2">
      <c r="A101" s="35">
        <f t="shared" si="2"/>
        <v>44092</v>
      </c>
      <c r="B101" s="36">
        <f>SUMIFS(СВЦЭМ!$C$33:$C$776,СВЦЭМ!$A$33:$A$776,$A101,СВЦЭМ!$B$33:$B$776,B$83)+'СЕТ СН'!$H$12+СВЦЭМ!$D$10+'СЕТ СН'!$H$5-'СЕТ СН'!$H$20</f>
        <v>2838.5793916600001</v>
      </c>
      <c r="C101" s="36">
        <f>SUMIFS(СВЦЭМ!$C$33:$C$776,СВЦЭМ!$A$33:$A$776,$A101,СВЦЭМ!$B$33:$B$776,C$83)+'СЕТ СН'!$H$12+СВЦЭМ!$D$10+'СЕТ СН'!$H$5-'СЕТ СН'!$H$20</f>
        <v>2882.2156656500001</v>
      </c>
      <c r="D101" s="36">
        <f>SUMIFS(СВЦЭМ!$C$33:$C$776,СВЦЭМ!$A$33:$A$776,$A101,СВЦЭМ!$B$33:$B$776,D$83)+'СЕТ СН'!$H$12+СВЦЭМ!$D$10+'СЕТ СН'!$H$5-'СЕТ СН'!$H$20</f>
        <v>2929.2131077900003</v>
      </c>
      <c r="E101" s="36">
        <f>SUMIFS(СВЦЭМ!$C$33:$C$776,СВЦЭМ!$A$33:$A$776,$A101,СВЦЭМ!$B$33:$B$776,E$83)+'СЕТ СН'!$H$12+СВЦЭМ!$D$10+'СЕТ СН'!$H$5-'СЕТ СН'!$H$20</f>
        <v>2966.0243439400001</v>
      </c>
      <c r="F101" s="36">
        <f>SUMIFS(СВЦЭМ!$C$33:$C$776,СВЦЭМ!$A$33:$A$776,$A101,СВЦЭМ!$B$33:$B$776,F$83)+'СЕТ СН'!$H$12+СВЦЭМ!$D$10+'СЕТ СН'!$H$5-'СЕТ СН'!$H$20</f>
        <v>2979.29946556</v>
      </c>
      <c r="G101" s="36">
        <f>SUMIFS(СВЦЭМ!$C$33:$C$776,СВЦЭМ!$A$33:$A$776,$A101,СВЦЭМ!$B$33:$B$776,G$83)+'СЕТ СН'!$H$12+СВЦЭМ!$D$10+'СЕТ СН'!$H$5-'СЕТ СН'!$H$20</f>
        <v>2954.32683327</v>
      </c>
      <c r="H101" s="36">
        <f>SUMIFS(СВЦЭМ!$C$33:$C$776,СВЦЭМ!$A$33:$A$776,$A101,СВЦЭМ!$B$33:$B$776,H$83)+'СЕТ СН'!$H$12+СВЦЭМ!$D$10+'СЕТ СН'!$H$5-'СЕТ СН'!$H$20</f>
        <v>2902.36806742</v>
      </c>
      <c r="I101" s="36">
        <f>SUMIFS(СВЦЭМ!$C$33:$C$776,СВЦЭМ!$A$33:$A$776,$A101,СВЦЭМ!$B$33:$B$776,I$83)+'СЕТ СН'!$H$12+СВЦЭМ!$D$10+'СЕТ СН'!$H$5-'СЕТ СН'!$H$20</f>
        <v>2855.95531183</v>
      </c>
      <c r="J101" s="36">
        <f>SUMIFS(СВЦЭМ!$C$33:$C$776,СВЦЭМ!$A$33:$A$776,$A101,СВЦЭМ!$B$33:$B$776,J$83)+'СЕТ СН'!$H$12+СВЦЭМ!$D$10+'СЕТ СН'!$H$5-'СЕТ СН'!$H$20</f>
        <v>2823.8773798699999</v>
      </c>
      <c r="K101" s="36">
        <f>SUMIFS(СВЦЭМ!$C$33:$C$776,СВЦЭМ!$A$33:$A$776,$A101,СВЦЭМ!$B$33:$B$776,K$83)+'СЕТ СН'!$H$12+СВЦЭМ!$D$10+'СЕТ СН'!$H$5-'СЕТ СН'!$H$20</f>
        <v>2793.7563873899999</v>
      </c>
      <c r="L101" s="36">
        <f>SUMIFS(СВЦЭМ!$C$33:$C$776,СВЦЭМ!$A$33:$A$776,$A101,СВЦЭМ!$B$33:$B$776,L$83)+'СЕТ СН'!$H$12+СВЦЭМ!$D$10+'СЕТ СН'!$H$5-'СЕТ СН'!$H$20</f>
        <v>2796.8904862500003</v>
      </c>
      <c r="M101" s="36">
        <f>SUMIFS(СВЦЭМ!$C$33:$C$776,СВЦЭМ!$A$33:$A$776,$A101,СВЦЭМ!$B$33:$B$776,M$83)+'СЕТ СН'!$H$12+СВЦЭМ!$D$10+'СЕТ СН'!$H$5-'СЕТ СН'!$H$20</f>
        <v>2746.0593864100001</v>
      </c>
      <c r="N101" s="36">
        <f>SUMIFS(СВЦЭМ!$C$33:$C$776,СВЦЭМ!$A$33:$A$776,$A101,СВЦЭМ!$B$33:$B$776,N$83)+'СЕТ СН'!$H$12+СВЦЭМ!$D$10+'СЕТ СН'!$H$5-'СЕТ СН'!$H$20</f>
        <v>2691.47280697</v>
      </c>
      <c r="O101" s="36">
        <f>SUMIFS(СВЦЭМ!$C$33:$C$776,СВЦЭМ!$A$33:$A$776,$A101,СВЦЭМ!$B$33:$B$776,O$83)+'СЕТ СН'!$H$12+СВЦЭМ!$D$10+'СЕТ СН'!$H$5-'СЕТ СН'!$H$20</f>
        <v>2656.1373116599998</v>
      </c>
      <c r="P101" s="36">
        <f>SUMIFS(СВЦЭМ!$C$33:$C$776,СВЦЭМ!$A$33:$A$776,$A101,СВЦЭМ!$B$33:$B$776,P$83)+'СЕТ СН'!$H$12+СВЦЭМ!$D$10+'СЕТ СН'!$H$5-'СЕТ СН'!$H$20</f>
        <v>2690.5677891099999</v>
      </c>
      <c r="Q101" s="36">
        <f>SUMIFS(СВЦЭМ!$C$33:$C$776,СВЦЭМ!$A$33:$A$776,$A101,СВЦЭМ!$B$33:$B$776,Q$83)+'СЕТ СН'!$H$12+СВЦЭМ!$D$10+'СЕТ СН'!$H$5-'СЕТ СН'!$H$20</f>
        <v>2685.6506629999999</v>
      </c>
      <c r="R101" s="36">
        <f>SUMIFS(СВЦЭМ!$C$33:$C$776,СВЦЭМ!$A$33:$A$776,$A101,СВЦЭМ!$B$33:$B$776,R$83)+'СЕТ СН'!$H$12+СВЦЭМ!$D$10+'СЕТ СН'!$H$5-'СЕТ СН'!$H$20</f>
        <v>2663.82624111</v>
      </c>
      <c r="S101" s="36">
        <f>SUMIFS(СВЦЭМ!$C$33:$C$776,СВЦЭМ!$A$33:$A$776,$A101,СВЦЭМ!$B$33:$B$776,S$83)+'СЕТ СН'!$H$12+СВЦЭМ!$D$10+'СЕТ СН'!$H$5-'СЕТ СН'!$H$20</f>
        <v>2654.6810499200001</v>
      </c>
      <c r="T101" s="36">
        <f>SUMIFS(СВЦЭМ!$C$33:$C$776,СВЦЭМ!$A$33:$A$776,$A101,СВЦЭМ!$B$33:$B$776,T$83)+'СЕТ СН'!$H$12+СВЦЭМ!$D$10+'СЕТ СН'!$H$5-'СЕТ СН'!$H$20</f>
        <v>2641.8912446499999</v>
      </c>
      <c r="U101" s="36">
        <f>SUMIFS(СВЦЭМ!$C$33:$C$776,СВЦЭМ!$A$33:$A$776,$A101,СВЦЭМ!$B$33:$B$776,U$83)+'СЕТ СН'!$H$12+СВЦЭМ!$D$10+'СЕТ СН'!$H$5-'СЕТ СН'!$H$20</f>
        <v>2631.8746434499999</v>
      </c>
      <c r="V101" s="36">
        <f>SUMIFS(СВЦЭМ!$C$33:$C$776,СВЦЭМ!$A$33:$A$776,$A101,СВЦЭМ!$B$33:$B$776,V$83)+'СЕТ СН'!$H$12+СВЦЭМ!$D$10+'СЕТ СН'!$H$5-'СЕТ СН'!$H$20</f>
        <v>2635.8490066600002</v>
      </c>
      <c r="W101" s="36">
        <f>SUMIFS(СВЦЭМ!$C$33:$C$776,СВЦЭМ!$A$33:$A$776,$A101,СВЦЭМ!$B$33:$B$776,W$83)+'СЕТ СН'!$H$12+СВЦЭМ!$D$10+'СЕТ СН'!$H$5-'СЕТ СН'!$H$20</f>
        <v>2635.09972057</v>
      </c>
      <c r="X101" s="36">
        <f>SUMIFS(СВЦЭМ!$C$33:$C$776,СВЦЭМ!$A$33:$A$776,$A101,СВЦЭМ!$B$33:$B$776,X$83)+'СЕТ СН'!$H$12+СВЦЭМ!$D$10+'СЕТ СН'!$H$5-'СЕТ СН'!$H$20</f>
        <v>2678.7151658100001</v>
      </c>
      <c r="Y101" s="36">
        <f>SUMIFS(СВЦЭМ!$C$33:$C$776,СВЦЭМ!$A$33:$A$776,$A101,СВЦЭМ!$B$33:$B$776,Y$83)+'СЕТ СН'!$H$12+СВЦЭМ!$D$10+'СЕТ СН'!$H$5-'СЕТ СН'!$H$20</f>
        <v>2763.1331282800002</v>
      </c>
    </row>
    <row r="102" spans="1:25" ht="15.75" x14ac:dyDescent="0.2">
      <c r="A102" s="35">
        <f t="shared" si="2"/>
        <v>44093</v>
      </c>
      <c r="B102" s="36">
        <f>SUMIFS(СВЦЭМ!$C$33:$C$776,СВЦЭМ!$A$33:$A$776,$A102,СВЦЭМ!$B$33:$B$776,B$83)+'СЕТ СН'!$H$12+СВЦЭМ!$D$10+'СЕТ СН'!$H$5-'СЕТ СН'!$H$20</f>
        <v>2860.6194397099998</v>
      </c>
      <c r="C102" s="36">
        <f>SUMIFS(СВЦЭМ!$C$33:$C$776,СВЦЭМ!$A$33:$A$776,$A102,СВЦЭМ!$B$33:$B$776,C$83)+'СЕТ СН'!$H$12+СВЦЭМ!$D$10+'СЕТ СН'!$H$5-'СЕТ СН'!$H$20</f>
        <v>2894.2189573599999</v>
      </c>
      <c r="D102" s="36">
        <f>SUMIFS(СВЦЭМ!$C$33:$C$776,СВЦЭМ!$A$33:$A$776,$A102,СВЦЭМ!$B$33:$B$776,D$83)+'СЕТ СН'!$H$12+СВЦЭМ!$D$10+'СЕТ СН'!$H$5-'СЕТ СН'!$H$20</f>
        <v>2913.6596563799999</v>
      </c>
      <c r="E102" s="36">
        <f>SUMIFS(СВЦЭМ!$C$33:$C$776,СВЦЭМ!$A$33:$A$776,$A102,СВЦЭМ!$B$33:$B$776,E$83)+'СЕТ СН'!$H$12+СВЦЭМ!$D$10+'СЕТ СН'!$H$5-'СЕТ СН'!$H$20</f>
        <v>2940.7066354200001</v>
      </c>
      <c r="F102" s="36">
        <f>SUMIFS(СВЦЭМ!$C$33:$C$776,СВЦЭМ!$A$33:$A$776,$A102,СВЦЭМ!$B$33:$B$776,F$83)+'СЕТ СН'!$H$12+СВЦЭМ!$D$10+'СЕТ СН'!$H$5-'СЕТ СН'!$H$20</f>
        <v>2938.5231462800002</v>
      </c>
      <c r="G102" s="36">
        <f>SUMIFS(СВЦЭМ!$C$33:$C$776,СВЦЭМ!$A$33:$A$776,$A102,СВЦЭМ!$B$33:$B$776,G$83)+'СЕТ СН'!$H$12+СВЦЭМ!$D$10+'СЕТ СН'!$H$5-'СЕТ СН'!$H$20</f>
        <v>2931.6152038800001</v>
      </c>
      <c r="H102" s="36">
        <f>SUMIFS(СВЦЭМ!$C$33:$C$776,СВЦЭМ!$A$33:$A$776,$A102,СВЦЭМ!$B$33:$B$776,H$83)+'СЕТ СН'!$H$12+СВЦЭМ!$D$10+'СЕТ СН'!$H$5-'СЕТ СН'!$H$20</f>
        <v>2901.6579585200002</v>
      </c>
      <c r="I102" s="36">
        <f>SUMIFS(СВЦЭМ!$C$33:$C$776,СВЦЭМ!$A$33:$A$776,$A102,СВЦЭМ!$B$33:$B$776,I$83)+'СЕТ СН'!$H$12+СВЦЭМ!$D$10+'СЕТ СН'!$H$5-'СЕТ СН'!$H$20</f>
        <v>2870.3001752999999</v>
      </c>
      <c r="J102" s="36">
        <f>SUMIFS(СВЦЭМ!$C$33:$C$776,СВЦЭМ!$A$33:$A$776,$A102,СВЦЭМ!$B$33:$B$776,J$83)+'СЕТ СН'!$H$12+СВЦЭМ!$D$10+'СЕТ СН'!$H$5-'СЕТ СН'!$H$20</f>
        <v>2813.8696882600002</v>
      </c>
      <c r="K102" s="36">
        <f>SUMIFS(СВЦЭМ!$C$33:$C$776,СВЦЭМ!$A$33:$A$776,$A102,СВЦЭМ!$B$33:$B$776,K$83)+'СЕТ СН'!$H$12+СВЦЭМ!$D$10+'СЕТ СН'!$H$5-'СЕТ СН'!$H$20</f>
        <v>2775.1018323500002</v>
      </c>
      <c r="L102" s="36">
        <f>SUMIFS(СВЦЭМ!$C$33:$C$776,СВЦЭМ!$A$33:$A$776,$A102,СВЦЭМ!$B$33:$B$776,L$83)+'СЕТ СН'!$H$12+СВЦЭМ!$D$10+'СЕТ СН'!$H$5-'СЕТ СН'!$H$20</f>
        <v>2752.0352111900002</v>
      </c>
      <c r="M102" s="36">
        <f>SUMIFS(СВЦЭМ!$C$33:$C$776,СВЦЭМ!$A$33:$A$776,$A102,СВЦЭМ!$B$33:$B$776,M$83)+'СЕТ СН'!$H$12+СВЦЭМ!$D$10+'СЕТ СН'!$H$5-'СЕТ СН'!$H$20</f>
        <v>2708.9898954400001</v>
      </c>
      <c r="N102" s="36">
        <f>SUMIFS(СВЦЭМ!$C$33:$C$776,СВЦЭМ!$A$33:$A$776,$A102,СВЦЭМ!$B$33:$B$776,N$83)+'СЕТ СН'!$H$12+СВЦЭМ!$D$10+'СЕТ СН'!$H$5-'СЕТ СН'!$H$20</f>
        <v>2665.5169364799999</v>
      </c>
      <c r="O102" s="36">
        <f>SUMIFS(СВЦЭМ!$C$33:$C$776,СВЦЭМ!$A$33:$A$776,$A102,СВЦЭМ!$B$33:$B$776,O$83)+'СЕТ СН'!$H$12+СВЦЭМ!$D$10+'СЕТ СН'!$H$5-'СЕТ СН'!$H$20</f>
        <v>2661.5223302899999</v>
      </c>
      <c r="P102" s="36">
        <f>SUMIFS(СВЦЭМ!$C$33:$C$776,СВЦЭМ!$A$33:$A$776,$A102,СВЦЭМ!$B$33:$B$776,P$83)+'СЕТ СН'!$H$12+СВЦЭМ!$D$10+'СЕТ СН'!$H$5-'СЕТ СН'!$H$20</f>
        <v>2670.2879428199999</v>
      </c>
      <c r="Q102" s="36">
        <f>SUMIFS(СВЦЭМ!$C$33:$C$776,СВЦЭМ!$A$33:$A$776,$A102,СВЦЭМ!$B$33:$B$776,Q$83)+'СЕТ СН'!$H$12+СВЦЭМ!$D$10+'СЕТ СН'!$H$5-'СЕТ СН'!$H$20</f>
        <v>2652.0192305600003</v>
      </c>
      <c r="R102" s="36">
        <f>SUMIFS(СВЦЭМ!$C$33:$C$776,СВЦЭМ!$A$33:$A$776,$A102,СВЦЭМ!$B$33:$B$776,R$83)+'СЕТ СН'!$H$12+СВЦЭМ!$D$10+'СЕТ СН'!$H$5-'СЕТ СН'!$H$20</f>
        <v>2638.2881087999999</v>
      </c>
      <c r="S102" s="36">
        <f>SUMIFS(СВЦЭМ!$C$33:$C$776,СВЦЭМ!$A$33:$A$776,$A102,СВЦЭМ!$B$33:$B$776,S$83)+'СЕТ СН'!$H$12+СВЦЭМ!$D$10+'СЕТ СН'!$H$5-'СЕТ СН'!$H$20</f>
        <v>2640.8852369900001</v>
      </c>
      <c r="T102" s="36">
        <f>SUMIFS(СВЦЭМ!$C$33:$C$776,СВЦЭМ!$A$33:$A$776,$A102,СВЦЭМ!$B$33:$B$776,T$83)+'СЕТ СН'!$H$12+СВЦЭМ!$D$10+'СЕТ СН'!$H$5-'СЕТ СН'!$H$20</f>
        <v>2648.8710804800003</v>
      </c>
      <c r="U102" s="36">
        <f>SUMIFS(СВЦЭМ!$C$33:$C$776,СВЦЭМ!$A$33:$A$776,$A102,СВЦЭМ!$B$33:$B$776,U$83)+'СЕТ СН'!$H$12+СВЦЭМ!$D$10+'СЕТ СН'!$H$5-'СЕТ СН'!$H$20</f>
        <v>2649.08131611</v>
      </c>
      <c r="V102" s="36">
        <f>SUMIFS(СВЦЭМ!$C$33:$C$776,СВЦЭМ!$A$33:$A$776,$A102,СВЦЭМ!$B$33:$B$776,V$83)+'СЕТ СН'!$H$12+СВЦЭМ!$D$10+'СЕТ СН'!$H$5-'СЕТ СН'!$H$20</f>
        <v>2665.4783354000001</v>
      </c>
      <c r="W102" s="36">
        <f>SUMIFS(СВЦЭМ!$C$33:$C$776,СВЦЭМ!$A$33:$A$776,$A102,СВЦЭМ!$B$33:$B$776,W$83)+'СЕТ СН'!$H$12+СВЦЭМ!$D$10+'СЕТ СН'!$H$5-'СЕТ СН'!$H$20</f>
        <v>2659.6011898699999</v>
      </c>
      <c r="X102" s="36">
        <f>SUMIFS(СВЦЭМ!$C$33:$C$776,СВЦЭМ!$A$33:$A$776,$A102,СВЦЭМ!$B$33:$B$776,X$83)+'СЕТ СН'!$H$12+СВЦЭМ!$D$10+'СЕТ СН'!$H$5-'СЕТ СН'!$H$20</f>
        <v>2684.3437694899999</v>
      </c>
      <c r="Y102" s="36">
        <f>SUMIFS(СВЦЭМ!$C$33:$C$776,СВЦЭМ!$A$33:$A$776,$A102,СВЦЭМ!$B$33:$B$776,Y$83)+'СЕТ СН'!$H$12+СВЦЭМ!$D$10+'СЕТ СН'!$H$5-'СЕТ СН'!$H$20</f>
        <v>2737.9075269200002</v>
      </c>
    </row>
    <row r="103" spans="1:25" ht="15.75" x14ac:dyDescent="0.2">
      <c r="A103" s="35">
        <f t="shared" si="2"/>
        <v>44094</v>
      </c>
      <c r="B103" s="36">
        <f>SUMIFS(СВЦЭМ!$C$33:$C$776,СВЦЭМ!$A$33:$A$776,$A103,СВЦЭМ!$B$33:$B$776,B$83)+'СЕТ СН'!$H$12+СВЦЭМ!$D$10+'СЕТ СН'!$H$5-'СЕТ СН'!$H$20</f>
        <v>2790.1507168100002</v>
      </c>
      <c r="C103" s="36">
        <f>SUMIFS(СВЦЭМ!$C$33:$C$776,СВЦЭМ!$A$33:$A$776,$A103,СВЦЭМ!$B$33:$B$776,C$83)+'СЕТ СН'!$H$12+СВЦЭМ!$D$10+'СЕТ СН'!$H$5-'СЕТ СН'!$H$20</f>
        <v>2819.6012119400002</v>
      </c>
      <c r="D103" s="36">
        <f>SUMIFS(СВЦЭМ!$C$33:$C$776,СВЦЭМ!$A$33:$A$776,$A103,СВЦЭМ!$B$33:$B$776,D$83)+'СЕТ СН'!$H$12+СВЦЭМ!$D$10+'СЕТ СН'!$H$5-'СЕТ СН'!$H$20</f>
        <v>2854.4975940300001</v>
      </c>
      <c r="E103" s="36">
        <f>SUMIFS(СВЦЭМ!$C$33:$C$776,СВЦЭМ!$A$33:$A$776,$A103,СВЦЭМ!$B$33:$B$776,E$83)+'СЕТ СН'!$H$12+СВЦЭМ!$D$10+'СЕТ СН'!$H$5-'СЕТ СН'!$H$20</f>
        <v>2885.1435587699998</v>
      </c>
      <c r="F103" s="36">
        <f>SUMIFS(СВЦЭМ!$C$33:$C$776,СВЦЭМ!$A$33:$A$776,$A103,СВЦЭМ!$B$33:$B$776,F$83)+'СЕТ СН'!$H$12+СВЦЭМ!$D$10+'СЕТ СН'!$H$5-'СЕТ СН'!$H$20</f>
        <v>2897.0436768200002</v>
      </c>
      <c r="G103" s="36">
        <f>SUMIFS(СВЦЭМ!$C$33:$C$776,СВЦЭМ!$A$33:$A$776,$A103,СВЦЭМ!$B$33:$B$776,G$83)+'СЕТ СН'!$H$12+СВЦЭМ!$D$10+'СЕТ СН'!$H$5-'СЕТ СН'!$H$20</f>
        <v>2885.7345461099999</v>
      </c>
      <c r="H103" s="36">
        <f>SUMIFS(СВЦЭМ!$C$33:$C$776,СВЦЭМ!$A$33:$A$776,$A103,СВЦЭМ!$B$33:$B$776,H$83)+'СЕТ СН'!$H$12+СВЦЭМ!$D$10+'СЕТ СН'!$H$5-'СЕТ СН'!$H$20</f>
        <v>2865.1624706699999</v>
      </c>
      <c r="I103" s="36">
        <f>SUMIFS(СВЦЭМ!$C$33:$C$776,СВЦЭМ!$A$33:$A$776,$A103,СВЦЭМ!$B$33:$B$776,I$83)+'СЕТ СН'!$H$12+СВЦЭМ!$D$10+'СЕТ СН'!$H$5-'СЕТ СН'!$H$20</f>
        <v>2816.5183227299999</v>
      </c>
      <c r="J103" s="36">
        <f>SUMIFS(СВЦЭМ!$C$33:$C$776,СВЦЭМ!$A$33:$A$776,$A103,СВЦЭМ!$B$33:$B$776,J$83)+'СЕТ СН'!$H$12+СВЦЭМ!$D$10+'СЕТ СН'!$H$5-'СЕТ СН'!$H$20</f>
        <v>2769.47616208</v>
      </c>
      <c r="K103" s="36">
        <f>SUMIFS(СВЦЭМ!$C$33:$C$776,СВЦЭМ!$A$33:$A$776,$A103,СВЦЭМ!$B$33:$B$776,K$83)+'СЕТ СН'!$H$12+СВЦЭМ!$D$10+'СЕТ СН'!$H$5-'СЕТ СН'!$H$20</f>
        <v>2755.7795050599998</v>
      </c>
      <c r="L103" s="36">
        <f>SUMIFS(СВЦЭМ!$C$33:$C$776,СВЦЭМ!$A$33:$A$776,$A103,СВЦЭМ!$B$33:$B$776,L$83)+'СЕТ СН'!$H$12+СВЦЭМ!$D$10+'СЕТ СН'!$H$5-'СЕТ СН'!$H$20</f>
        <v>2752.8431996600002</v>
      </c>
      <c r="M103" s="36">
        <f>SUMIFS(СВЦЭМ!$C$33:$C$776,СВЦЭМ!$A$33:$A$776,$A103,СВЦЭМ!$B$33:$B$776,M$83)+'СЕТ СН'!$H$12+СВЦЭМ!$D$10+'СЕТ СН'!$H$5-'СЕТ СН'!$H$20</f>
        <v>2720.73789562</v>
      </c>
      <c r="N103" s="36">
        <f>SUMIFS(СВЦЭМ!$C$33:$C$776,СВЦЭМ!$A$33:$A$776,$A103,СВЦЭМ!$B$33:$B$776,N$83)+'СЕТ СН'!$H$12+СВЦЭМ!$D$10+'СЕТ СН'!$H$5-'СЕТ СН'!$H$20</f>
        <v>2690.1664323800001</v>
      </c>
      <c r="O103" s="36">
        <f>SUMIFS(СВЦЭМ!$C$33:$C$776,СВЦЭМ!$A$33:$A$776,$A103,СВЦЭМ!$B$33:$B$776,O$83)+'СЕТ СН'!$H$12+СВЦЭМ!$D$10+'СЕТ СН'!$H$5-'СЕТ СН'!$H$20</f>
        <v>2694.08066801</v>
      </c>
      <c r="P103" s="36">
        <f>SUMIFS(СВЦЭМ!$C$33:$C$776,СВЦЭМ!$A$33:$A$776,$A103,СВЦЭМ!$B$33:$B$776,P$83)+'СЕТ СН'!$H$12+СВЦЭМ!$D$10+'СЕТ СН'!$H$5-'СЕТ СН'!$H$20</f>
        <v>2685.4572129799999</v>
      </c>
      <c r="Q103" s="36">
        <f>SUMIFS(СВЦЭМ!$C$33:$C$776,СВЦЭМ!$A$33:$A$776,$A103,СВЦЭМ!$B$33:$B$776,Q$83)+'СЕТ СН'!$H$12+СВЦЭМ!$D$10+'СЕТ СН'!$H$5-'СЕТ СН'!$H$20</f>
        <v>2687.7730849899999</v>
      </c>
      <c r="R103" s="36">
        <f>SUMIFS(СВЦЭМ!$C$33:$C$776,СВЦЭМ!$A$33:$A$776,$A103,СВЦЭМ!$B$33:$B$776,R$83)+'СЕТ СН'!$H$12+СВЦЭМ!$D$10+'СЕТ СН'!$H$5-'СЕТ СН'!$H$20</f>
        <v>2686.4201300700001</v>
      </c>
      <c r="S103" s="36">
        <f>SUMIFS(СВЦЭМ!$C$33:$C$776,СВЦЭМ!$A$33:$A$776,$A103,СВЦЭМ!$B$33:$B$776,S$83)+'СЕТ СН'!$H$12+СВЦЭМ!$D$10+'СЕТ СН'!$H$5-'СЕТ СН'!$H$20</f>
        <v>2696.1812143699999</v>
      </c>
      <c r="T103" s="36">
        <f>SUMIFS(СВЦЭМ!$C$33:$C$776,СВЦЭМ!$A$33:$A$776,$A103,СВЦЭМ!$B$33:$B$776,T$83)+'СЕТ СН'!$H$12+СВЦЭМ!$D$10+'СЕТ СН'!$H$5-'СЕТ СН'!$H$20</f>
        <v>2711.2445625999999</v>
      </c>
      <c r="U103" s="36">
        <f>SUMIFS(СВЦЭМ!$C$33:$C$776,СВЦЭМ!$A$33:$A$776,$A103,СВЦЭМ!$B$33:$B$776,U$83)+'СЕТ СН'!$H$12+СВЦЭМ!$D$10+'СЕТ СН'!$H$5-'СЕТ СН'!$H$20</f>
        <v>2729.87767377</v>
      </c>
      <c r="V103" s="36">
        <f>SUMIFS(СВЦЭМ!$C$33:$C$776,СВЦЭМ!$A$33:$A$776,$A103,СВЦЭМ!$B$33:$B$776,V$83)+'СЕТ СН'!$H$12+СВЦЭМ!$D$10+'СЕТ СН'!$H$5-'СЕТ СН'!$H$20</f>
        <v>2746.63876226</v>
      </c>
      <c r="W103" s="36">
        <f>SUMIFS(СВЦЭМ!$C$33:$C$776,СВЦЭМ!$A$33:$A$776,$A103,СВЦЭМ!$B$33:$B$776,W$83)+'СЕТ СН'!$H$12+СВЦЭМ!$D$10+'СЕТ СН'!$H$5-'СЕТ СН'!$H$20</f>
        <v>2733.0517539900002</v>
      </c>
      <c r="X103" s="36">
        <f>SUMIFS(СВЦЭМ!$C$33:$C$776,СВЦЭМ!$A$33:$A$776,$A103,СВЦЭМ!$B$33:$B$776,X$83)+'СЕТ СН'!$H$12+СВЦЭМ!$D$10+'СЕТ СН'!$H$5-'СЕТ СН'!$H$20</f>
        <v>2706.1717057599999</v>
      </c>
      <c r="Y103" s="36">
        <f>SUMIFS(СВЦЭМ!$C$33:$C$776,СВЦЭМ!$A$33:$A$776,$A103,СВЦЭМ!$B$33:$B$776,Y$83)+'СЕТ СН'!$H$12+СВЦЭМ!$D$10+'СЕТ СН'!$H$5-'СЕТ СН'!$H$20</f>
        <v>2782.8511403500002</v>
      </c>
    </row>
    <row r="104" spans="1:25" ht="15.75" x14ac:dyDescent="0.2">
      <c r="A104" s="35">
        <f t="shared" si="2"/>
        <v>44095</v>
      </c>
      <c r="B104" s="36">
        <f>SUMIFS(СВЦЭМ!$C$33:$C$776,СВЦЭМ!$A$33:$A$776,$A104,СВЦЭМ!$B$33:$B$776,B$83)+'СЕТ СН'!$H$12+СВЦЭМ!$D$10+'СЕТ СН'!$H$5-'СЕТ СН'!$H$20</f>
        <v>2816.1474147500003</v>
      </c>
      <c r="C104" s="36">
        <f>SUMIFS(СВЦЭМ!$C$33:$C$776,СВЦЭМ!$A$33:$A$776,$A104,СВЦЭМ!$B$33:$B$776,C$83)+'СЕТ СН'!$H$12+СВЦЭМ!$D$10+'СЕТ СН'!$H$5-'СЕТ СН'!$H$20</f>
        <v>2820.50704744</v>
      </c>
      <c r="D104" s="36">
        <f>SUMIFS(СВЦЭМ!$C$33:$C$776,СВЦЭМ!$A$33:$A$776,$A104,СВЦЭМ!$B$33:$B$776,D$83)+'СЕТ СН'!$H$12+СВЦЭМ!$D$10+'СЕТ СН'!$H$5-'СЕТ СН'!$H$20</f>
        <v>2827.6889516800002</v>
      </c>
      <c r="E104" s="36">
        <f>SUMIFS(СВЦЭМ!$C$33:$C$776,СВЦЭМ!$A$33:$A$776,$A104,СВЦЭМ!$B$33:$B$776,E$83)+'СЕТ СН'!$H$12+СВЦЭМ!$D$10+'СЕТ СН'!$H$5-'СЕТ СН'!$H$20</f>
        <v>2848.9500425199999</v>
      </c>
      <c r="F104" s="36">
        <f>SUMIFS(СВЦЭМ!$C$33:$C$776,СВЦЭМ!$A$33:$A$776,$A104,СВЦЭМ!$B$33:$B$776,F$83)+'СЕТ СН'!$H$12+СВЦЭМ!$D$10+'СЕТ СН'!$H$5-'СЕТ СН'!$H$20</f>
        <v>2851.4065109799999</v>
      </c>
      <c r="G104" s="36">
        <f>SUMIFS(СВЦЭМ!$C$33:$C$776,СВЦЭМ!$A$33:$A$776,$A104,СВЦЭМ!$B$33:$B$776,G$83)+'СЕТ СН'!$H$12+СВЦЭМ!$D$10+'СЕТ СН'!$H$5-'СЕТ СН'!$H$20</f>
        <v>2836.7215641600001</v>
      </c>
      <c r="H104" s="36">
        <f>SUMIFS(СВЦЭМ!$C$33:$C$776,СВЦЭМ!$A$33:$A$776,$A104,СВЦЭМ!$B$33:$B$776,H$83)+'СЕТ СН'!$H$12+СВЦЭМ!$D$10+'СЕТ СН'!$H$5-'СЕТ СН'!$H$20</f>
        <v>2789.5855698800001</v>
      </c>
      <c r="I104" s="36">
        <f>SUMIFS(СВЦЭМ!$C$33:$C$776,СВЦЭМ!$A$33:$A$776,$A104,СВЦЭМ!$B$33:$B$776,I$83)+'СЕТ СН'!$H$12+СВЦЭМ!$D$10+'СЕТ СН'!$H$5-'СЕТ СН'!$H$20</f>
        <v>2738.3613139700001</v>
      </c>
      <c r="J104" s="36">
        <f>SUMIFS(СВЦЭМ!$C$33:$C$776,СВЦЭМ!$A$33:$A$776,$A104,СВЦЭМ!$B$33:$B$776,J$83)+'СЕТ СН'!$H$12+СВЦЭМ!$D$10+'СЕТ СН'!$H$5-'СЕТ СН'!$H$20</f>
        <v>2701.1533170299999</v>
      </c>
      <c r="K104" s="36">
        <f>SUMIFS(СВЦЭМ!$C$33:$C$776,СВЦЭМ!$A$33:$A$776,$A104,СВЦЭМ!$B$33:$B$776,K$83)+'СЕТ СН'!$H$12+СВЦЭМ!$D$10+'СЕТ СН'!$H$5-'СЕТ СН'!$H$20</f>
        <v>2680.5775960000001</v>
      </c>
      <c r="L104" s="36">
        <f>SUMIFS(СВЦЭМ!$C$33:$C$776,СВЦЭМ!$A$33:$A$776,$A104,СВЦЭМ!$B$33:$B$776,L$83)+'СЕТ СН'!$H$12+СВЦЭМ!$D$10+'СЕТ СН'!$H$5-'СЕТ СН'!$H$20</f>
        <v>2702.7980278700002</v>
      </c>
      <c r="M104" s="36">
        <f>SUMIFS(СВЦЭМ!$C$33:$C$776,СВЦЭМ!$A$33:$A$776,$A104,СВЦЭМ!$B$33:$B$776,M$83)+'СЕТ СН'!$H$12+СВЦЭМ!$D$10+'СЕТ СН'!$H$5-'СЕТ СН'!$H$20</f>
        <v>2671.3470271000001</v>
      </c>
      <c r="N104" s="36">
        <f>SUMIFS(СВЦЭМ!$C$33:$C$776,СВЦЭМ!$A$33:$A$776,$A104,СВЦЭМ!$B$33:$B$776,N$83)+'СЕТ СН'!$H$12+СВЦЭМ!$D$10+'СЕТ СН'!$H$5-'СЕТ СН'!$H$20</f>
        <v>2627.6942144599998</v>
      </c>
      <c r="O104" s="36">
        <f>SUMIFS(СВЦЭМ!$C$33:$C$776,СВЦЭМ!$A$33:$A$776,$A104,СВЦЭМ!$B$33:$B$776,O$83)+'СЕТ СН'!$H$12+СВЦЭМ!$D$10+'СЕТ СН'!$H$5-'СЕТ СН'!$H$20</f>
        <v>2628.2316552500001</v>
      </c>
      <c r="P104" s="36">
        <f>SUMIFS(СВЦЭМ!$C$33:$C$776,СВЦЭМ!$A$33:$A$776,$A104,СВЦЭМ!$B$33:$B$776,P$83)+'СЕТ СН'!$H$12+СВЦЭМ!$D$10+'СЕТ СН'!$H$5-'СЕТ СН'!$H$20</f>
        <v>2619.8145427999998</v>
      </c>
      <c r="Q104" s="36">
        <f>SUMIFS(СВЦЭМ!$C$33:$C$776,СВЦЭМ!$A$33:$A$776,$A104,СВЦЭМ!$B$33:$B$776,Q$83)+'СЕТ СН'!$H$12+СВЦЭМ!$D$10+'СЕТ СН'!$H$5-'СЕТ СН'!$H$20</f>
        <v>2619.9832813000003</v>
      </c>
      <c r="R104" s="36">
        <f>SUMIFS(СВЦЭМ!$C$33:$C$776,СВЦЭМ!$A$33:$A$776,$A104,СВЦЭМ!$B$33:$B$776,R$83)+'СЕТ СН'!$H$12+СВЦЭМ!$D$10+'СЕТ СН'!$H$5-'СЕТ СН'!$H$20</f>
        <v>2619.5636482899999</v>
      </c>
      <c r="S104" s="36">
        <f>SUMIFS(СВЦЭМ!$C$33:$C$776,СВЦЭМ!$A$33:$A$776,$A104,СВЦЭМ!$B$33:$B$776,S$83)+'СЕТ СН'!$H$12+СВЦЭМ!$D$10+'СЕТ СН'!$H$5-'СЕТ СН'!$H$20</f>
        <v>2626.8970708799998</v>
      </c>
      <c r="T104" s="36">
        <f>SUMIFS(СВЦЭМ!$C$33:$C$776,СВЦЭМ!$A$33:$A$776,$A104,СВЦЭМ!$B$33:$B$776,T$83)+'СЕТ СН'!$H$12+СВЦЭМ!$D$10+'СЕТ СН'!$H$5-'СЕТ СН'!$H$20</f>
        <v>2653.8702695500001</v>
      </c>
      <c r="U104" s="36">
        <f>SUMIFS(СВЦЭМ!$C$33:$C$776,СВЦЭМ!$A$33:$A$776,$A104,СВЦЭМ!$B$33:$B$776,U$83)+'СЕТ СН'!$H$12+СВЦЭМ!$D$10+'СЕТ СН'!$H$5-'СЕТ СН'!$H$20</f>
        <v>2669.3794415299999</v>
      </c>
      <c r="V104" s="36">
        <f>SUMIFS(СВЦЭМ!$C$33:$C$776,СВЦЭМ!$A$33:$A$776,$A104,СВЦЭМ!$B$33:$B$776,V$83)+'СЕТ СН'!$H$12+СВЦЭМ!$D$10+'СЕТ СН'!$H$5-'СЕТ СН'!$H$20</f>
        <v>2678.3558231900001</v>
      </c>
      <c r="W104" s="36">
        <f>SUMIFS(СВЦЭМ!$C$33:$C$776,СВЦЭМ!$A$33:$A$776,$A104,СВЦЭМ!$B$33:$B$776,W$83)+'СЕТ СН'!$H$12+СВЦЭМ!$D$10+'СЕТ СН'!$H$5-'СЕТ СН'!$H$20</f>
        <v>2657.78099152</v>
      </c>
      <c r="X104" s="36">
        <f>SUMIFS(СВЦЭМ!$C$33:$C$776,СВЦЭМ!$A$33:$A$776,$A104,СВЦЭМ!$B$33:$B$776,X$83)+'СЕТ СН'!$H$12+СВЦЭМ!$D$10+'СЕТ СН'!$H$5-'СЕТ СН'!$H$20</f>
        <v>2634.5504354599998</v>
      </c>
      <c r="Y104" s="36">
        <f>SUMIFS(СВЦЭМ!$C$33:$C$776,СВЦЭМ!$A$33:$A$776,$A104,СВЦЭМ!$B$33:$B$776,Y$83)+'СЕТ СН'!$H$12+СВЦЭМ!$D$10+'СЕТ СН'!$H$5-'СЕТ СН'!$H$20</f>
        <v>2726.3038673999999</v>
      </c>
    </row>
    <row r="105" spans="1:25" ht="15.75" x14ac:dyDescent="0.2">
      <c r="A105" s="35">
        <f t="shared" si="2"/>
        <v>44096</v>
      </c>
      <c r="B105" s="36">
        <f>SUMIFS(СВЦЭМ!$C$33:$C$776,СВЦЭМ!$A$33:$A$776,$A105,СВЦЭМ!$B$33:$B$776,B$83)+'СЕТ СН'!$H$12+СВЦЭМ!$D$10+'СЕТ СН'!$H$5-'СЕТ СН'!$H$20</f>
        <v>2820.5256714400002</v>
      </c>
      <c r="C105" s="36">
        <f>SUMIFS(СВЦЭМ!$C$33:$C$776,СВЦЭМ!$A$33:$A$776,$A105,СВЦЭМ!$B$33:$B$776,C$83)+'СЕТ СН'!$H$12+СВЦЭМ!$D$10+'СЕТ СН'!$H$5-'СЕТ СН'!$H$20</f>
        <v>2856.64758381</v>
      </c>
      <c r="D105" s="36">
        <f>SUMIFS(СВЦЭМ!$C$33:$C$776,СВЦЭМ!$A$33:$A$776,$A105,СВЦЭМ!$B$33:$B$776,D$83)+'СЕТ СН'!$H$12+СВЦЭМ!$D$10+'СЕТ СН'!$H$5-'СЕТ СН'!$H$20</f>
        <v>2876.1160661200001</v>
      </c>
      <c r="E105" s="36">
        <f>SUMIFS(СВЦЭМ!$C$33:$C$776,СВЦЭМ!$A$33:$A$776,$A105,СВЦЭМ!$B$33:$B$776,E$83)+'СЕТ СН'!$H$12+СВЦЭМ!$D$10+'СЕТ СН'!$H$5-'СЕТ СН'!$H$20</f>
        <v>2899.2766890500002</v>
      </c>
      <c r="F105" s="36">
        <f>SUMIFS(СВЦЭМ!$C$33:$C$776,СВЦЭМ!$A$33:$A$776,$A105,СВЦЭМ!$B$33:$B$776,F$83)+'СЕТ СН'!$H$12+СВЦЭМ!$D$10+'СЕТ СН'!$H$5-'СЕТ СН'!$H$20</f>
        <v>2883.56623881</v>
      </c>
      <c r="G105" s="36">
        <f>SUMIFS(СВЦЭМ!$C$33:$C$776,СВЦЭМ!$A$33:$A$776,$A105,СВЦЭМ!$B$33:$B$776,G$83)+'СЕТ СН'!$H$12+СВЦЭМ!$D$10+'СЕТ СН'!$H$5-'СЕТ СН'!$H$20</f>
        <v>2858.9416182200002</v>
      </c>
      <c r="H105" s="36">
        <f>SUMIFS(СВЦЭМ!$C$33:$C$776,СВЦЭМ!$A$33:$A$776,$A105,СВЦЭМ!$B$33:$B$776,H$83)+'СЕТ СН'!$H$12+СВЦЭМ!$D$10+'СЕТ СН'!$H$5-'СЕТ СН'!$H$20</f>
        <v>2817.51447465</v>
      </c>
      <c r="I105" s="36">
        <f>SUMIFS(СВЦЭМ!$C$33:$C$776,СВЦЭМ!$A$33:$A$776,$A105,СВЦЭМ!$B$33:$B$776,I$83)+'СЕТ СН'!$H$12+СВЦЭМ!$D$10+'СЕТ СН'!$H$5-'СЕТ СН'!$H$20</f>
        <v>2786.0425919999998</v>
      </c>
      <c r="J105" s="36">
        <f>SUMIFS(СВЦЭМ!$C$33:$C$776,СВЦЭМ!$A$33:$A$776,$A105,СВЦЭМ!$B$33:$B$776,J$83)+'СЕТ СН'!$H$12+СВЦЭМ!$D$10+'СЕТ СН'!$H$5-'СЕТ СН'!$H$20</f>
        <v>2754.23191623</v>
      </c>
      <c r="K105" s="36">
        <f>SUMIFS(СВЦЭМ!$C$33:$C$776,СВЦЭМ!$A$33:$A$776,$A105,СВЦЭМ!$B$33:$B$776,K$83)+'СЕТ СН'!$H$12+СВЦЭМ!$D$10+'СЕТ СН'!$H$5-'СЕТ СН'!$H$20</f>
        <v>2744.9616056100003</v>
      </c>
      <c r="L105" s="36">
        <f>SUMIFS(СВЦЭМ!$C$33:$C$776,СВЦЭМ!$A$33:$A$776,$A105,СВЦЭМ!$B$33:$B$776,L$83)+'СЕТ СН'!$H$12+СВЦЭМ!$D$10+'СЕТ СН'!$H$5-'СЕТ СН'!$H$20</f>
        <v>2745.62212202</v>
      </c>
      <c r="M105" s="36">
        <f>SUMIFS(СВЦЭМ!$C$33:$C$776,СВЦЭМ!$A$33:$A$776,$A105,СВЦЭМ!$B$33:$B$776,M$83)+'СЕТ СН'!$H$12+СВЦЭМ!$D$10+'СЕТ СН'!$H$5-'СЕТ СН'!$H$20</f>
        <v>2719.3120765000003</v>
      </c>
      <c r="N105" s="36">
        <f>SUMIFS(СВЦЭМ!$C$33:$C$776,СВЦЭМ!$A$33:$A$776,$A105,СВЦЭМ!$B$33:$B$776,N$83)+'СЕТ СН'!$H$12+СВЦЭМ!$D$10+'СЕТ СН'!$H$5-'СЕТ СН'!$H$20</f>
        <v>2668.3664469200003</v>
      </c>
      <c r="O105" s="36">
        <f>SUMIFS(СВЦЭМ!$C$33:$C$776,СВЦЭМ!$A$33:$A$776,$A105,СВЦЭМ!$B$33:$B$776,O$83)+'СЕТ СН'!$H$12+СВЦЭМ!$D$10+'СЕТ СН'!$H$5-'СЕТ СН'!$H$20</f>
        <v>2658.32376398</v>
      </c>
      <c r="P105" s="36">
        <f>SUMIFS(СВЦЭМ!$C$33:$C$776,СВЦЭМ!$A$33:$A$776,$A105,СВЦЭМ!$B$33:$B$776,P$83)+'СЕТ СН'!$H$12+СВЦЭМ!$D$10+'СЕТ СН'!$H$5-'СЕТ СН'!$H$20</f>
        <v>2653.3137261299998</v>
      </c>
      <c r="Q105" s="36">
        <f>SUMIFS(СВЦЭМ!$C$33:$C$776,СВЦЭМ!$A$33:$A$776,$A105,СВЦЭМ!$B$33:$B$776,Q$83)+'СЕТ СН'!$H$12+СВЦЭМ!$D$10+'СЕТ СН'!$H$5-'СЕТ СН'!$H$20</f>
        <v>2655.82519568</v>
      </c>
      <c r="R105" s="36">
        <f>SUMIFS(СВЦЭМ!$C$33:$C$776,СВЦЭМ!$A$33:$A$776,$A105,СВЦЭМ!$B$33:$B$776,R$83)+'СЕТ СН'!$H$12+СВЦЭМ!$D$10+'СЕТ СН'!$H$5-'СЕТ СН'!$H$20</f>
        <v>2656.2927644299998</v>
      </c>
      <c r="S105" s="36">
        <f>SUMIFS(СВЦЭМ!$C$33:$C$776,СВЦЭМ!$A$33:$A$776,$A105,СВЦЭМ!$B$33:$B$776,S$83)+'СЕТ СН'!$H$12+СВЦЭМ!$D$10+'СЕТ СН'!$H$5-'СЕТ СН'!$H$20</f>
        <v>2656.3619110999998</v>
      </c>
      <c r="T105" s="36">
        <f>SUMIFS(СВЦЭМ!$C$33:$C$776,СВЦЭМ!$A$33:$A$776,$A105,СВЦЭМ!$B$33:$B$776,T$83)+'СЕТ СН'!$H$12+СВЦЭМ!$D$10+'СЕТ СН'!$H$5-'СЕТ СН'!$H$20</f>
        <v>2671.8691118199999</v>
      </c>
      <c r="U105" s="36">
        <f>SUMIFS(СВЦЭМ!$C$33:$C$776,СВЦЭМ!$A$33:$A$776,$A105,СВЦЭМ!$B$33:$B$776,U$83)+'СЕТ СН'!$H$12+СВЦЭМ!$D$10+'СЕТ СН'!$H$5-'СЕТ СН'!$H$20</f>
        <v>2692.1095244400003</v>
      </c>
      <c r="V105" s="36">
        <f>SUMIFS(СВЦЭМ!$C$33:$C$776,СВЦЭМ!$A$33:$A$776,$A105,СВЦЭМ!$B$33:$B$776,V$83)+'СЕТ СН'!$H$12+СВЦЭМ!$D$10+'СЕТ СН'!$H$5-'СЕТ СН'!$H$20</f>
        <v>2690.3990239200002</v>
      </c>
      <c r="W105" s="36">
        <f>SUMIFS(СВЦЭМ!$C$33:$C$776,СВЦЭМ!$A$33:$A$776,$A105,СВЦЭМ!$B$33:$B$776,W$83)+'СЕТ СН'!$H$12+СВЦЭМ!$D$10+'СЕТ СН'!$H$5-'СЕТ СН'!$H$20</f>
        <v>2680.36460205</v>
      </c>
      <c r="X105" s="36">
        <f>SUMIFS(СВЦЭМ!$C$33:$C$776,СВЦЭМ!$A$33:$A$776,$A105,СВЦЭМ!$B$33:$B$776,X$83)+'СЕТ СН'!$H$12+СВЦЭМ!$D$10+'СЕТ СН'!$H$5-'СЕТ СН'!$H$20</f>
        <v>2682.4817023000001</v>
      </c>
      <c r="Y105" s="36">
        <f>SUMIFS(СВЦЭМ!$C$33:$C$776,СВЦЭМ!$A$33:$A$776,$A105,СВЦЭМ!$B$33:$B$776,Y$83)+'СЕТ СН'!$H$12+СВЦЭМ!$D$10+'СЕТ СН'!$H$5-'СЕТ СН'!$H$20</f>
        <v>2757.4994559199999</v>
      </c>
    </row>
    <row r="106" spans="1:25" ht="15.75" x14ac:dyDescent="0.2">
      <c r="A106" s="35">
        <f t="shared" si="2"/>
        <v>44097</v>
      </c>
      <c r="B106" s="36">
        <f>SUMIFS(СВЦЭМ!$C$33:$C$776,СВЦЭМ!$A$33:$A$776,$A106,СВЦЭМ!$B$33:$B$776,B$83)+'СЕТ СН'!$H$12+СВЦЭМ!$D$10+'СЕТ СН'!$H$5-'СЕТ СН'!$H$20</f>
        <v>2809.1931456000002</v>
      </c>
      <c r="C106" s="36">
        <f>SUMIFS(СВЦЭМ!$C$33:$C$776,СВЦЭМ!$A$33:$A$776,$A106,СВЦЭМ!$B$33:$B$776,C$83)+'СЕТ СН'!$H$12+СВЦЭМ!$D$10+'СЕТ СН'!$H$5-'СЕТ СН'!$H$20</f>
        <v>2844.4590393899998</v>
      </c>
      <c r="D106" s="36">
        <f>SUMIFS(СВЦЭМ!$C$33:$C$776,СВЦЭМ!$A$33:$A$776,$A106,СВЦЭМ!$B$33:$B$776,D$83)+'СЕТ СН'!$H$12+СВЦЭМ!$D$10+'СЕТ СН'!$H$5-'СЕТ СН'!$H$20</f>
        <v>2860.4908835400001</v>
      </c>
      <c r="E106" s="36">
        <f>SUMIFS(СВЦЭМ!$C$33:$C$776,СВЦЭМ!$A$33:$A$776,$A106,СВЦЭМ!$B$33:$B$776,E$83)+'СЕТ СН'!$H$12+СВЦЭМ!$D$10+'СЕТ СН'!$H$5-'СЕТ СН'!$H$20</f>
        <v>2877.9034242600001</v>
      </c>
      <c r="F106" s="36">
        <f>SUMIFS(СВЦЭМ!$C$33:$C$776,СВЦЭМ!$A$33:$A$776,$A106,СВЦЭМ!$B$33:$B$776,F$83)+'СЕТ СН'!$H$12+СВЦЭМ!$D$10+'СЕТ СН'!$H$5-'СЕТ СН'!$H$20</f>
        <v>2887.8917276399998</v>
      </c>
      <c r="G106" s="36">
        <f>SUMIFS(СВЦЭМ!$C$33:$C$776,СВЦЭМ!$A$33:$A$776,$A106,СВЦЭМ!$B$33:$B$776,G$83)+'СЕТ СН'!$H$12+СВЦЭМ!$D$10+'СЕТ СН'!$H$5-'СЕТ СН'!$H$20</f>
        <v>2868.3191182800001</v>
      </c>
      <c r="H106" s="36">
        <f>SUMIFS(СВЦЭМ!$C$33:$C$776,СВЦЭМ!$A$33:$A$776,$A106,СВЦЭМ!$B$33:$B$776,H$83)+'СЕТ СН'!$H$12+СВЦЭМ!$D$10+'СЕТ СН'!$H$5-'СЕТ СН'!$H$20</f>
        <v>2813.4465521100001</v>
      </c>
      <c r="I106" s="36">
        <f>SUMIFS(СВЦЭМ!$C$33:$C$776,СВЦЭМ!$A$33:$A$776,$A106,СВЦЭМ!$B$33:$B$776,I$83)+'СЕТ СН'!$H$12+СВЦЭМ!$D$10+'СЕТ СН'!$H$5-'СЕТ СН'!$H$20</f>
        <v>2754.8666374100003</v>
      </c>
      <c r="J106" s="36">
        <f>SUMIFS(СВЦЭМ!$C$33:$C$776,СВЦЭМ!$A$33:$A$776,$A106,СВЦЭМ!$B$33:$B$776,J$83)+'СЕТ СН'!$H$12+СВЦЭМ!$D$10+'СЕТ СН'!$H$5-'СЕТ СН'!$H$20</f>
        <v>2726.4284149700002</v>
      </c>
      <c r="K106" s="36">
        <f>SUMIFS(СВЦЭМ!$C$33:$C$776,СВЦЭМ!$A$33:$A$776,$A106,СВЦЭМ!$B$33:$B$776,K$83)+'СЕТ СН'!$H$12+СВЦЭМ!$D$10+'СЕТ СН'!$H$5-'СЕТ СН'!$H$20</f>
        <v>2721.5330921499999</v>
      </c>
      <c r="L106" s="36">
        <f>SUMIFS(СВЦЭМ!$C$33:$C$776,СВЦЭМ!$A$33:$A$776,$A106,СВЦЭМ!$B$33:$B$776,L$83)+'СЕТ СН'!$H$12+СВЦЭМ!$D$10+'СЕТ СН'!$H$5-'СЕТ СН'!$H$20</f>
        <v>2710.65273372</v>
      </c>
      <c r="M106" s="36">
        <f>SUMIFS(СВЦЭМ!$C$33:$C$776,СВЦЭМ!$A$33:$A$776,$A106,СВЦЭМ!$B$33:$B$776,M$83)+'СЕТ СН'!$H$12+СВЦЭМ!$D$10+'СЕТ СН'!$H$5-'СЕТ СН'!$H$20</f>
        <v>2674.35989217</v>
      </c>
      <c r="N106" s="36">
        <f>SUMIFS(СВЦЭМ!$C$33:$C$776,СВЦЭМ!$A$33:$A$776,$A106,СВЦЭМ!$B$33:$B$776,N$83)+'СЕТ СН'!$H$12+СВЦЭМ!$D$10+'СЕТ СН'!$H$5-'СЕТ СН'!$H$20</f>
        <v>2671.8762605299999</v>
      </c>
      <c r="O106" s="36">
        <f>SUMIFS(СВЦЭМ!$C$33:$C$776,СВЦЭМ!$A$33:$A$776,$A106,СВЦЭМ!$B$33:$B$776,O$83)+'СЕТ СН'!$H$12+СВЦЭМ!$D$10+'СЕТ СН'!$H$5-'СЕТ СН'!$H$20</f>
        <v>2665.4877475399999</v>
      </c>
      <c r="P106" s="36">
        <f>SUMIFS(СВЦЭМ!$C$33:$C$776,СВЦЭМ!$A$33:$A$776,$A106,СВЦЭМ!$B$33:$B$776,P$83)+'СЕТ СН'!$H$12+СВЦЭМ!$D$10+'СЕТ СН'!$H$5-'СЕТ СН'!$H$20</f>
        <v>2660.3542571799999</v>
      </c>
      <c r="Q106" s="36">
        <f>SUMIFS(СВЦЭМ!$C$33:$C$776,СВЦЭМ!$A$33:$A$776,$A106,СВЦЭМ!$B$33:$B$776,Q$83)+'СЕТ СН'!$H$12+СВЦЭМ!$D$10+'СЕТ СН'!$H$5-'СЕТ СН'!$H$20</f>
        <v>2664.3614154100001</v>
      </c>
      <c r="R106" s="36">
        <f>SUMIFS(СВЦЭМ!$C$33:$C$776,СВЦЭМ!$A$33:$A$776,$A106,СВЦЭМ!$B$33:$B$776,R$83)+'СЕТ СН'!$H$12+СВЦЭМ!$D$10+'СЕТ СН'!$H$5-'СЕТ СН'!$H$20</f>
        <v>2661.6923573499998</v>
      </c>
      <c r="S106" s="36">
        <f>SUMIFS(СВЦЭМ!$C$33:$C$776,СВЦЭМ!$A$33:$A$776,$A106,СВЦЭМ!$B$33:$B$776,S$83)+'СЕТ СН'!$H$12+СВЦЭМ!$D$10+'СЕТ СН'!$H$5-'СЕТ СН'!$H$20</f>
        <v>2662.96486344</v>
      </c>
      <c r="T106" s="36">
        <f>SUMIFS(СВЦЭМ!$C$33:$C$776,СВЦЭМ!$A$33:$A$776,$A106,СВЦЭМ!$B$33:$B$776,T$83)+'СЕТ СН'!$H$12+СВЦЭМ!$D$10+'СЕТ СН'!$H$5-'СЕТ СН'!$H$20</f>
        <v>2664.5828906400002</v>
      </c>
      <c r="U106" s="36">
        <f>SUMIFS(СВЦЭМ!$C$33:$C$776,СВЦЭМ!$A$33:$A$776,$A106,СВЦЭМ!$B$33:$B$776,U$83)+'СЕТ СН'!$H$12+СВЦЭМ!$D$10+'СЕТ СН'!$H$5-'СЕТ СН'!$H$20</f>
        <v>2690.1126923400002</v>
      </c>
      <c r="V106" s="36">
        <f>SUMIFS(СВЦЭМ!$C$33:$C$776,СВЦЭМ!$A$33:$A$776,$A106,СВЦЭМ!$B$33:$B$776,V$83)+'СЕТ СН'!$H$12+СВЦЭМ!$D$10+'СЕТ СН'!$H$5-'СЕТ СН'!$H$20</f>
        <v>2679.5642300999998</v>
      </c>
      <c r="W106" s="36">
        <f>SUMIFS(СВЦЭМ!$C$33:$C$776,СВЦЭМ!$A$33:$A$776,$A106,СВЦЭМ!$B$33:$B$776,W$83)+'СЕТ СН'!$H$12+СВЦЭМ!$D$10+'СЕТ СН'!$H$5-'СЕТ СН'!$H$20</f>
        <v>2670.5190334600002</v>
      </c>
      <c r="X106" s="36">
        <f>SUMIFS(СВЦЭМ!$C$33:$C$776,СВЦЭМ!$A$33:$A$776,$A106,СВЦЭМ!$B$33:$B$776,X$83)+'СЕТ СН'!$H$12+СВЦЭМ!$D$10+'СЕТ СН'!$H$5-'СЕТ СН'!$H$20</f>
        <v>2658.0126155900002</v>
      </c>
      <c r="Y106" s="36">
        <f>SUMIFS(СВЦЭМ!$C$33:$C$776,СВЦЭМ!$A$33:$A$776,$A106,СВЦЭМ!$B$33:$B$776,Y$83)+'СЕТ СН'!$H$12+СВЦЭМ!$D$10+'СЕТ СН'!$H$5-'СЕТ СН'!$H$20</f>
        <v>2711.8392244199999</v>
      </c>
    </row>
    <row r="107" spans="1:25" ht="15.75" x14ac:dyDescent="0.2">
      <c r="A107" s="35">
        <f t="shared" si="2"/>
        <v>44098</v>
      </c>
      <c r="B107" s="36">
        <f>SUMIFS(СВЦЭМ!$C$33:$C$776,СВЦЭМ!$A$33:$A$776,$A107,СВЦЭМ!$B$33:$B$776,B$83)+'СЕТ СН'!$H$12+СВЦЭМ!$D$10+'СЕТ СН'!$H$5-'СЕТ СН'!$H$20</f>
        <v>2829.69550549</v>
      </c>
      <c r="C107" s="36">
        <f>SUMIFS(СВЦЭМ!$C$33:$C$776,СВЦЭМ!$A$33:$A$776,$A107,СВЦЭМ!$B$33:$B$776,C$83)+'СЕТ СН'!$H$12+СВЦЭМ!$D$10+'СЕТ СН'!$H$5-'СЕТ СН'!$H$20</f>
        <v>2850.65341674</v>
      </c>
      <c r="D107" s="36">
        <f>SUMIFS(СВЦЭМ!$C$33:$C$776,СВЦЭМ!$A$33:$A$776,$A107,СВЦЭМ!$B$33:$B$776,D$83)+'СЕТ СН'!$H$12+СВЦЭМ!$D$10+'СЕТ СН'!$H$5-'СЕТ СН'!$H$20</f>
        <v>2868.8052962700003</v>
      </c>
      <c r="E107" s="36">
        <f>SUMIFS(СВЦЭМ!$C$33:$C$776,СВЦЭМ!$A$33:$A$776,$A107,СВЦЭМ!$B$33:$B$776,E$83)+'СЕТ СН'!$H$12+СВЦЭМ!$D$10+'СЕТ СН'!$H$5-'СЕТ СН'!$H$20</f>
        <v>2874.3806341099998</v>
      </c>
      <c r="F107" s="36">
        <f>SUMIFS(СВЦЭМ!$C$33:$C$776,СВЦЭМ!$A$33:$A$776,$A107,СВЦЭМ!$B$33:$B$776,F$83)+'СЕТ СН'!$H$12+СВЦЭМ!$D$10+'СЕТ СН'!$H$5-'СЕТ СН'!$H$20</f>
        <v>2865.3038993600003</v>
      </c>
      <c r="G107" s="36">
        <f>SUMIFS(СВЦЭМ!$C$33:$C$776,СВЦЭМ!$A$33:$A$776,$A107,СВЦЭМ!$B$33:$B$776,G$83)+'СЕТ СН'!$H$12+СВЦЭМ!$D$10+'СЕТ СН'!$H$5-'СЕТ СН'!$H$20</f>
        <v>2863.3590657599998</v>
      </c>
      <c r="H107" s="36">
        <f>SUMIFS(СВЦЭМ!$C$33:$C$776,СВЦЭМ!$A$33:$A$776,$A107,СВЦЭМ!$B$33:$B$776,H$83)+'СЕТ СН'!$H$12+СВЦЭМ!$D$10+'СЕТ СН'!$H$5-'СЕТ СН'!$H$20</f>
        <v>2864.1947645300002</v>
      </c>
      <c r="I107" s="36">
        <f>SUMIFS(СВЦЭМ!$C$33:$C$776,СВЦЭМ!$A$33:$A$776,$A107,СВЦЭМ!$B$33:$B$776,I$83)+'СЕТ СН'!$H$12+СВЦЭМ!$D$10+'СЕТ СН'!$H$5-'СЕТ СН'!$H$20</f>
        <v>2773.85056571</v>
      </c>
      <c r="J107" s="36">
        <f>SUMIFS(СВЦЭМ!$C$33:$C$776,СВЦЭМ!$A$33:$A$776,$A107,СВЦЭМ!$B$33:$B$776,J$83)+'СЕТ СН'!$H$12+СВЦЭМ!$D$10+'СЕТ СН'!$H$5-'СЕТ СН'!$H$20</f>
        <v>2742.3455574200002</v>
      </c>
      <c r="K107" s="36">
        <f>SUMIFS(СВЦЭМ!$C$33:$C$776,СВЦЭМ!$A$33:$A$776,$A107,СВЦЭМ!$B$33:$B$776,K$83)+'СЕТ СН'!$H$12+СВЦЭМ!$D$10+'СЕТ СН'!$H$5-'СЕТ СН'!$H$20</f>
        <v>2741.55830074</v>
      </c>
      <c r="L107" s="36">
        <f>SUMIFS(СВЦЭМ!$C$33:$C$776,СВЦЭМ!$A$33:$A$776,$A107,СВЦЭМ!$B$33:$B$776,L$83)+'СЕТ СН'!$H$12+СВЦЭМ!$D$10+'СЕТ СН'!$H$5-'СЕТ СН'!$H$20</f>
        <v>2758.5186885500002</v>
      </c>
      <c r="M107" s="36">
        <f>SUMIFS(СВЦЭМ!$C$33:$C$776,СВЦЭМ!$A$33:$A$776,$A107,СВЦЭМ!$B$33:$B$776,M$83)+'СЕТ СН'!$H$12+СВЦЭМ!$D$10+'СЕТ СН'!$H$5-'СЕТ СН'!$H$20</f>
        <v>2721.3679456300001</v>
      </c>
      <c r="N107" s="36">
        <f>SUMIFS(СВЦЭМ!$C$33:$C$776,СВЦЭМ!$A$33:$A$776,$A107,СВЦЭМ!$B$33:$B$776,N$83)+'СЕТ СН'!$H$12+СВЦЭМ!$D$10+'СЕТ СН'!$H$5-'СЕТ СН'!$H$20</f>
        <v>2676.0772300500003</v>
      </c>
      <c r="O107" s="36">
        <f>SUMIFS(СВЦЭМ!$C$33:$C$776,СВЦЭМ!$A$33:$A$776,$A107,СВЦЭМ!$B$33:$B$776,O$83)+'СЕТ СН'!$H$12+СВЦЭМ!$D$10+'СЕТ СН'!$H$5-'СЕТ СН'!$H$20</f>
        <v>2667.34626768</v>
      </c>
      <c r="P107" s="36">
        <f>SUMIFS(СВЦЭМ!$C$33:$C$776,СВЦЭМ!$A$33:$A$776,$A107,СВЦЭМ!$B$33:$B$776,P$83)+'СЕТ СН'!$H$12+СВЦЭМ!$D$10+'СЕТ СН'!$H$5-'СЕТ СН'!$H$20</f>
        <v>2667.03610875</v>
      </c>
      <c r="Q107" s="36">
        <f>SUMIFS(СВЦЭМ!$C$33:$C$776,СВЦЭМ!$A$33:$A$776,$A107,СВЦЭМ!$B$33:$B$776,Q$83)+'СЕТ СН'!$H$12+СВЦЭМ!$D$10+'СЕТ СН'!$H$5-'СЕТ СН'!$H$20</f>
        <v>2662.5075785899999</v>
      </c>
      <c r="R107" s="36">
        <f>SUMIFS(СВЦЭМ!$C$33:$C$776,СВЦЭМ!$A$33:$A$776,$A107,СВЦЭМ!$B$33:$B$776,R$83)+'СЕТ СН'!$H$12+СВЦЭМ!$D$10+'СЕТ СН'!$H$5-'СЕТ СН'!$H$20</f>
        <v>2659.20149838</v>
      </c>
      <c r="S107" s="36">
        <f>SUMIFS(СВЦЭМ!$C$33:$C$776,СВЦЭМ!$A$33:$A$776,$A107,СВЦЭМ!$B$33:$B$776,S$83)+'СЕТ СН'!$H$12+СВЦЭМ!$D$10+'СЕТ СН'!$H$5-'СЕТ СН'!$H$20</f>
        <v>2660.9610572700003</v>
      </c>
      <c r="T107" s="36">
        <f>SUMIFS(СВЦЭМ!$C$33:$C$776,СВЦЭМ!$A$33:$A$776,$A107,СВЦЭМ!$B$33:$B$776,T$83)+'СЕТ СН'!$H$12+СВЦЭМ!$D$10+'СЕТ СН'!$H$5-'СЕТ СН'!$H$20</f>
        <v>2669.6269569000001</v>
      </c>
      <c r="U107" s="36">
        <f>SUMIFS(СВЦЭМ!$C$33:$C$776,СВЦЭМ!$A$33:$A$776,$A107,СВЦЭМ!$B$33:$B$776,U$83)+'СЕТ СН'!$H$12+СВЦЭМ!$D$10+'СЕТ СН'!$H$5-'СЕТ СН'!$H$20</f>
        <v>2707.5786978800002</v>
      </c>
      <c r="V107" s="36">
        <f>SUMIFS(СВЦЭМ!$C$33:$C$776,СВЦЭМ!$A$33:$A$776,$A107,СВЦЭМ!$B$33:$B$776,V$83)+'СЕТ СН'!$H$12+СВЦЭМ!$D$10+'СЕТ СН'!$H$5-'СЕТ СН'!$H$20</f>
        <v>2699.15145201</v>
      </c>
      <c r="W107" s="36">
        <f>SUMIFS(СВЦЭМ!$C$33:$C$776,СВЦЭМ!$A$33:$A$776,$A107,СВЦЭМ!$B$33:$B$776,W$83)+'СЕТ СН'!$H$12+СВЦЭМ!$D$10+'СЕТ СН'!$H$5-'СЕТ СН'!$H$20</f>
        <v>2748.9863847699999</v>
      </c>
      <c r="X107" s="36">
        <f>SUMIFS(СВЦЭМ!$C$33:$C$776,СВЦЭМ!$A$33:$A$776,$A107,СВЦЭМ!$B$33:$B$776,X$83)+'СЕТ СН'!$H$12+СВЦЭМ!$D$10+'СЕТ СН'!$H$5-'СЕТ СН'!$H$20</f>
        <v>2761.18107422</v>
      </c>
      <c r="Y107" s="36">
        <f>SUMIFS(СВЦЭМ!$C$33:$C$776,СВЦЭМ!$A$33:$A$776,$A107,СВЦЭМ!$B$33:$B$776,Y$83)+'СЕТ СН'!$H$12+СВЦЭМ!$D$10+'СЕТ СН'!$H$5-'СЕТ СН'!$H$20</f>
        <v>2808.6572136300001</v>
      </c>
    </row>
    <row r="108" spans="1:25" ht="15.75" x14ac:dyDescent="0.2">
      <c r="A108" s="35">
        <f t="shared" si="2"/>
        <v>44099</v>
      </c>
      <c r="B108" s="36">
        <f>SUMIFS(СВЦЭМ!$C$33:$C$776,СВЦЭМ!$A$33:$A$776,$A108,СВЦЭМ!$B$33:$B$776,B$83)+'СЕТ СН'!$H$12+СВЦЭМ!$D$10+'СЕТ СН'!$H$5-'СЕТ СН'!$H$20</f>
        <v>2801.8572457300002</v>
      </c>
      <c r="C108" s="36">
        <f>SUMIFS(СВЦЭМ!$C$33:$C$776,СВЦЭМ!$A$33:$A$776,$A108,СВЦЭМ!$B$33:$B$776,C$83)+'СЕТ СН'!$H$12+СВЦЭМ!$D$10+'СЕТ СН'!$H$5-'СЕТ СН'!$H$20</f>
        <v>2817.0017048</v>
      </c>
      <c r="D108" s="36">
        <f>SUMIFS(СВЦЭМ!$C$33:$C$776,СВЦЭМ!$A$33:$A$776,$A108,СВЦЭМ!$B$33:$B$776,D$83)+'СЕТ СН'!$H$12+СВЦЭМ!$D$10+'СЕТ СН'!$H$5-'СЕТ СН'!$H$20</f>
        <v>2831.2073443500003</v>
      </c>
      <c r="E108" s="36">
        <f>SUMIFS(СВЦЭМ!$C$33:$C$776,СВЦЭМ!$A$33:$A$776,$A108,СВЦЭМ!$B$33:$B$776,E$83)+'СЕТ СН'!$H$12+СВЦЭМ!$D$10+'СЕТ СН'!$H$5-'СЕТ СН'!$H$20</f>
        <v>2834.1546608600001</v>
      </c>
      <c r="F108" s="36">
        <f>SUMIFS(СВЦЭМ!$C$33:$C$776,СВЦЭМ!$A$33:$A$776,$A108,СВЦЭМ!$B$33:$B$776,F$83)+'СЕТ СН'!$H$12+СВЦЭМ!$D$10+'СЕТ СН'!$H$5-'СЕТ СН'!$H$20</f>
        <v>2827.9791777300002</v>
      </c>
      <c r="G108" s="36">
        <f>SUMIFS(СВЦЭМ!$C$33:$C$776,СВЦЭМ!$A$33:$A$776,$A108,СВЦЭМ!$B$33:$B$776,G$83)+'СЕТ СН'!$H$12+СВЦЭМ!$D$10+'СЕТ СН'!$H$5-'СЕТ СН'!$H$20</f>
        <v>2808.7717612800002</v>
      </c>
      <c r="H108" s="36">
        <f>SUMIFS(СВЦЭМ!$C$33:$C$776,СВЦЭМ!$A$33:$A$776,$A108,СВЦЭМ!$B$33:$B$776,H$83)+'СЕТ СН'!$H$12+СВЦЭМ!$D$10+'СЕТ СН'!$H$5-'СЕТ СН'!$H$20</f>
        <v>2774.6247448600002</v>
      </c>
      <c r="I108" s="36">
        <f>SUMIFS(СВЦЭМ!$C$33:$C$776,СВЦЭМ!$A$33:$A$776,$A108,СВЦЭМ!$B$33:$B$776,I$83)+'СЕТ СН'!$H$12+СВЦЭМ!$D$10+'СЕТ СН'!$H$5-'СЕТ СН'!$H$20</f>
        <v>2747.7939332599999</v>
      </c>
      <c r="J108" s="36">
        <f>SUMIFS(СВЦЭМ!$C$33:$C$776,СВЦЭМ!$A$33:$A$776,$A108,СВЦЭМ!$B$33:$B$776,J$83)+'СЕТ СН'!$H$12+СВЦЭМ!$D$10+'СЕТ СН'!$H$5-'СЕТ СН'!$H$20</f>
        <v>2738.3449775099998</v>
      </c>
      <c r="K108" s="36">
        <f>SUMIFS(СВЦЭМ!$C$33:$C$776,СВЦЭМ!$A$33:$A$776,$A108,СВЦЭМ!$B$33:$B$776,K$83)+'СЕТ СН'!$H$12+СВЦЭМ!$D$10+'СЕТ СН'!$H$5-'СЕТ СН'!$H$20</f>
        <v>2736.12034636</v>
      </c>
      <c r="L108" s="36">
        <f>SUMIFS(СВЦЭМ!$C$33:$C$776,СВЦЭМ!$A$33:$A$776,$A108,СВЦЭМ!$B$33:$B$776,L$83)+'СЕТ СН'!$H$12+СВЦЭМ!$D$10+'СЕТ СН'!$H$5-'СЕТ СН'!$H$20</f>
        <v>2747.1670280799999</v>
      </c>
      <c r="M108" s="36">
        <f>SUMIFS(СВЦЭМ!$C$33:$C$776,СВЦЭМ!$A$33:$A$776,$A108,СВЦЭМ!$B$33:$B$776,M$83)+'СЕТ СН'!$H$12+СВЦЭМ!$D$10+'СЕТ СН'!$H$5-'СЕТ СН'!$H$20</f>
        <v>2705.1475663000001</v>
      </c>
      <c r="N108" s="36">
        <f>SUMIFS(СВЦЭМ!$C$33:$C$776,СВЦЭМ!$A$33:$A$776,$A108,СВЦЭМ!$B$33:$B$776,N$83)+'СЕТ СН'!$H$12+СВЦЭМ!$D$10+'СЕТ СН'!$H$5-'СЕТ СН'!$H$20</f>
        <v>2666.4496849799998</v>
      </c>
      <c r="O108" s="36">
        <f>SUMIFS(СВЦЭМ!$C$33:$C$776,СВЦЭМ!$A$33:$A$776,$A108,СВЦЭМ!$B$33:$B$776,O$83)+'СЕТ СН'!$H$12+СВЦЭМ!$D$10+'СЕТ СН'!$H$5-'СЕТ СН'!$H$20</f>
        <v>2639.8354097000001</v>
      </c>
      <c r="P108" s="36">
        <f>SUMIFS(СВЦЭМ!$C$33:$C$776,СВЦЭМ!$A$33:$A$776,$A108,СВЦЭМ!$B$33:$B$776,P$83)+'СЕТ СН'!$H$12+СВЦЭМ!$D$10+'СЕТ СН'!$H$5-'СЕТ СН'!$H$20</f>
        <v>2637.63176174</v>
      </c>
      <c r="Q108" s="36">
        <f>SUMIFS(СВЦЭМ!$C$33:$C$776,СВЦЭМ!$A$33:$A$776,$A108,СВЦЭМ!$B$33:$B$776,Q$83)+'СЕТ СН'!$H$12+СВЦЭМ!$D$10+'СЕТ СН'!$H$5-'СЕТ СН'!$H$20</f>
        <v>2631.41387179</v>
      </c>
      <c r="R108" s="36">
        <f>SUMIFS(СВЦЭМ!$C$33:$C$776,СВЦЭМ!$A$33:$A$776,$A108,СВЦЭМ!$B$33:$B$776,R$83)+'СЕТ СН'!$H$12+СВЦЭМ!$D$10+'СЕТ СН'!$H$5-'СЕТ СН'!$H$20</f>
        <v>2637.6133277700001</v>
      </c>
      <c r="S108" s="36">
        <f>SUMIFS(СВЦЭМ!$C$33:$C$776,СВЦЭМ!$A$33:$A$776,$A108,СВЦЭМ!$B$33:$B$776,S$83)+'СЕТ СН'!$H$12+СВЦЭМ!$D$10+'СЕТ СН'!$H$5-'СЕТ СН'!$H$20</f>
        <v>2637.51170516</v>
      </c>
      <c r="T108" s="36">
        <f>SUMIFS(СВЦЭМ!$C$33:$C$776,СВЦЭМ!$A$33:$A$776,$A108,СВЦЭМ!$B$33:$B$776,T$83)+'СЕТ СН'!$H$12+СВЦЭМ!$D$10+'СЕТ СН'!$H$5-'СЕТ СН'!$H$20</f>
        <v>2629.86061754</v>
      </c>
      <c r="U108" s="36">
        <f>SUMIFS(СВЦЭМ!$C$33:$C$776,СВЦЭМ!$A$33:$A$776,$A108,СВЦЭМ!$B$33:$B$776,U$83)+'СЕТ СН'!$H$12+СВЦЭМ!$D$10+'СЕТ СН'!$H$5-'СЕТ СН'!$H$20</f>
        <v>2644.1894714199998</v>
      </c>
      <c r="V108" s="36">
        <f>SUMIFS(СВЦЭМ!$C$33:$C$776,СВЦЭМ!$A$33:$A$776,$A108,СВЦЭМ!$B$33:$B$776,V$83)+'СЕТ СН'!$H$12+СВЦЭМ!$D$10+'СЕТ СН'!$H$5-'СЕТ СН'!$H$20</f>
        <v>2654.5750387799999</v>
      </c>
      <c r="W108" s="36">
        <f>SUMIFS(СВЦЭМ!$C$33:$C$776,СВЦЭМ!$A$33:$A$776,$A108,СВЦЭМ!$B$33:$B$776,W$83)+'СЕТ СН'!$H$12+СВЦЭМ!$D$10+'СЕТ СН'!$H$5-'СЕТ СН'!$H$20</f>
        <v>2639.28924564</v>
      </c>
      <c r="X108" s="36">
        <f>SUMIFS(СВЦЭМ!$C$33:$C$776,СВЦЭМ!$A$33:$A$776,$A108,СВЦЭМ!$B$33:$B$776,X$83)+'СЕТ СН'!$H$12+СВЦЭМ!$D$10+'СЕТ СН'!$H$5-'СЕТ СН'!$H$20</f>
        <v>2669.1997295900001</v>
      </c>
      <c r="Y108" s="36">
        <f>SUMIFS(СВЦЭМ!$C$33:$C$776,СВЦЭМ!$A$33:$A$776,$A108,СВЦЭМ!$B$33:$B$776,Y$83)+'СЕТ СН'!$H$12+СВЦЭМ!$D$10+'СЕТ СН'!$H$5-'СЕТ СН'!$H$20</f>
        <v>2754.1286569100002</v>
      </c>
    </row>
    <row r="109" spans="1:25" ht="15.75" x14ac:dyDescent="0.2">
      <c r="A109" s="35">
        <f t="shared" si="2"/>
        <v>44100</v>
      </c>
      <c r="B109" s="36">
        <f>SUMIFS(СВЦЭМ!$C$33:$C$776,СВЦЭМ!$A$33:$A$776,$A109,СВЦЭМ!$B$33:$B$776,B$83)+'СЕТ СН'!$H$12+СВЦЭМ!$D$10+'СЕТ СН'!$H$5-'СЕТ СН'!$H$20</f>
        <v>2825.3717629900002</v>
      </c>
      <c r="C109" s="36">
        <f>SUMIFS(СВЦЭМ!$C$33:$C$776,СВЦЭМ!$A$33:$A$776,$A109,СВЦЭМ!$B$33:$B$776,C$83)+'СЕТ СН'!$H$12+СВЦЭМ!$D$10+'СЕТ СН'!$H$5-'СЕТ СН'!$H$20</f>
        <v>2855.1953542000001</v>
      </c>
      <c r="D109" s="36">
        <f>SUMIFS(СВЦЭМ!$C$33:$C$776,СВЦЭМ!$A$33:$A$776,$A109,СВЦЭМ!$B$33:$B$776,D$83)+'СЕТ СН'!$H$12+СВЦЭМ!$D$10+'СЕТ СН'!$H$5-'СЕТ СН'!$H$20</f>
        <v>2871.8065652700002</v>
      </c>
      <c r="E109" s="36">
        <f>SUMIFS(СВЦЭМ!$C$33:$C$776,СВЦЭМ!$A$33:$A$776,$A109,СВЦЭМ!$B$33:$B$776,E$83)+'СЕТ СН'!$H$12+СВЦЭМ!$D$10+'СЕТ СН'!$H$5-'СЕТ СН'!$H$20</f>
        <v>2882.7705865200001</v>
      </c>
      <c r="F109" s="36">
        <f>SUMIFS(СВЦЭМ!$C$33:$C$776,СВЦЭМ!$A$33:$A$776,$A109,СВЦЭМ!$B$33:$B$776,F$83)+'СЕТ СН'!$H$12+СВЦЭМ!$D$10+'СЕТ СН'!$H$5-'СЕТ СН'!$H$20</f>
        <v>2888.40944855</v>
      </c>
      <c r="G109" s="36">
        <f>SUMIFS(СВЦЭМ!$C$33:$C$776,СВЦЭМ!$A$33:$A$776,$A109,СВЦЭМ!$B$33:$B$776,G$83)+'СЕТ СН'!$H$12+СВЦЭМ!$D$10+'СЕТ СН'!$H$5-'СЕТ СН'!$H$20</f>
        <v>2877.2051855300001</v>
      </c>
      <c r="H109" s="36">
        <f>SUMIFS(СВЦЭМ!$C$33:$C$776,СВЦЭМ!$A$33:$A$776,$A109,СВЦЭМ!$B$33:$B$776,H$83)+'СЕТ СН'!$H$12+СВЦЭМ!$D$10+'СЕТ СН'!$H$5-'СЕТ СН'!$H$20</f>
        <v>2852.7200523900001</v>
      </c>
      <c r="I109" s="36">
        <f>SUMIFS(СВЦЭМ!$C$33:$C$776,СВЦЭМ!$A$33:$A$776,$A109,СВЦЭМ!$B$33:$B$776,I$83)+'СЕТ СН'!$H$12+СВЦЭМ!$D$10+'СЕТ СН'!$H$5-'СЕТ СН'!$H$20</f>
        <v>2816.33841033</v>
      </c>
      <c r="J109" s="36">
        <f>SUMIFS(СВЦЭМ!$C$33:$C$776,СВЦЭМ!$A$33:$A$776,$A109,СВЦЭМ!$B$33:$B$776,J$83)+'СЕТ СН'!$H$12+СВЦЭМ!$D$10+'СЕТ СН'!$H$5-'СЕТ СН'!$H$20</f>
        <v>2777.3322310200001</v>
      </c>
      <c r="K109" s="36">
        <f>SUMIFS(СВЦЭМ!$C$33:$C$776,СВЦЭМ!$A$33:$A$776,$A109,СВЦЭМ!$B$33:$B$776,K$83)+'СЕТ СН'!$H$12+СВЦЭМ!$D$10+'СЕТ СН'!$H$5-'СЕТ СН'!$H$20</f>
        <v>2753.2050300599999</v>
      </c>
      <c r="L109" s="36">
        <f>SUMIFS(СВЦЭМ!$C$33:$C$776,СВЦЭМ!$A$33:$A$776,$A109,СВЦЭМ!$B$33:$B$776,L$83)+'СЕТ СН'!$H$12+СВЦЭМ!$D$10+'СЕТ СН'!$H$5-'СЕТ СН'!$H$20</f>
        <v>2742.9981280900001</v>
      </c>
      <c r="M109" s="36">
        <f>SUMIFS(СВЦЭМ!$C$33:$C$776,СВЦЭМ!$A$33:$A$776,$A109,СВЦЭМ!$B$33:$B$776,M$83)+'СЕТ СН'!$H$12+СВЦЭМ!$D$10+'СЕТ СН'!$H$5-'СЕТ СН'!$H$20</f>
        <v>2701.7130366000001</v>
      </c>
      <c r="N109" s="36">
        <f>SUMIFS(СВЦЭМ!$C$33:$C$776,СВЦЭМ!$A$33:$A$776,$A109,СВЦЭМ!$B$33:$B$776,N$83)+'СЕТ СН'!$H$12+СВЦЭМ!$D$10+'СЕТ СН'!$H$5-'СЕТ СН'!$H$20</f>
        <v>2669.26888353</v>
      </c>
      <c r="O109" s="36">
        <f>SUMIFS(СВЦЭМ!$C$33:$C$776,СВЦЭМ!$A$33:$A$776,$A109,СВЦЭМ!$B$33:$B$776,O$83)+'СЕТ СН'!$H$12+СВЦЭМ!$D$10+'СЕТ СН'!$H$5-'СЕТ СН'!$H$20</f>
        <v>2649.3919709800002</v>
      </c>
      <c r="P109" s="36">
        <f>SUMIFS(СВЦЭМ!$C$33:$C$776,СВЦЭМ!$A$33:$A$776,$A109,СВЦЭМ!$B$33:$B$776,P$83)+'СЕТ СН'!$H$12+СВЦЭМ!$D$10+'СЕТ СН'!$H$5-'СЕТ СН'!$H$20</f>
        <v>2645.7400589600002</v>
      </c>
      <c r="Q109" s="36">
        <f>SUMIFS(СВЦЭМ!$C$33:$C$776,СВЦЭМ!$A$33:$A$776,$A109,СВЦЭМ!$B$33:$B$776,Q$83)+'СЕТ СН'!$H$12+СВЦЭМ!$D$10+'СЕТ СН'!$H$5-'СЕТ СН'!$H$20</f>
        <v>2645.97604331</v>
      </c>
      <c r="R109" s="36">
        <f>SUMIFS(СВЦЭМ!$C$33:$C$776,СВЦЭМ!$A$33:$A$776,$A109,СВЦЭМ!$B$33:$B$776,R$83)+'СЕТ СН'!$H$12+СВЦЭМ!$D$10+'СЕТ СН'!$H$5-'СЕТ СН'!$H$20</f>
        <v>2643.6768648400002</v>
      </c>
      <c r="S109" s="36">
        <f>SUMIFS(СВЦЭМ!$C$33:$C$776,СВЦЭМ!$A$33:$A$776,$A109,СВЦЭМ!$B$33:$B$776,S$83)+'СЕТ СН'!$H$12+СВЦЭМ!$D$10+'СЕТ СН'!$H$5-'СЕТ СН'!$H$20</f>
        <v>2641.4324660800003</v>
      </c>
      <c r="T109" s="36">
        <f>SUMIFS(СВЦЭМ!$C$33:$C$776,СВЦЭМ!$A$33:$A$776,$A109,СВЦЭМ!$B$33:$B$776,T$83)+'СЕТ СН'!$H$12+СВЦЭМ!$D$10+'СЕТ СН'!$H$5-'СЕТ СН'!$H$20</f>
        <v>2635.2032267200002</v>
      </c>
      <c r="U109" s="36">
        <f>SUMIFS(СВЦЭМ!$C$33:$C$776,СВЦЭМ!$A$33:$A$776,$A109,СВЦЭМ!$B$33:$B$776,U$83)+'СЕТ СН'!$H$12+СВЦЭМ!$D$10+'СЕТ СН'!$H$5-'СЕТ СН'!$H$20</f>
        <v>2653.0305138100002</v>
      </c>
      <c r="V109" s="36">
        <f>SUMIFS(СВЦЭМ!$C$33:$C$776,СВЦЭМ!$A$33:$A$776,$A109,СВЦЭМ!$B$33:$B$776,V$83)+'СЕТ СН'!$H$12+СВЦЭМ!$D$10+'СЕТ СН'!$H$5-'СЕТ СН'!$H$20</f>
        <v>2657.6999182999998</v>
      </c>
      <c r="W109" s="36">
        <f>SUMIFS(СВЦЭМ!$C$33:$C$776,СВЦЭМ!$A$33:$A$776,$A109,СВЦЭМ!$B$33:$B$776,W$83)+'СЕТ СН'!$H$12+СВЦЭМ!$D$10+'СЕТ СН'!$H$5-'СЕТ СН'!$H$20</f>
        <v>2636.1004914099999</v>
      </c>
      <c r="X109" s="36">
        <f>SUMIFS(СВЦЭМ!$C$33:$C$776,СВЦЭМ!$A$33:$A$776,$A109,СВЦЭМ!$B$33:$B$776,X$83)+'СЕТ СН'!$H$12+СВЦЭМ!$D$10+'СЕТ СН'!$H$5-'СЕТ СН'!$H$20</f>
        <v>2664.7932416200001</v>
      </c>
      <c r="Y109" s="36">
        <f>SUMIFS(СВЦЭМ!$C$33:$C$776,СВЦЭМ!$A$33:$A$776,$A109,СВЦЭМ!$B$33:$B$776,Y$83)+'СЕТ СН'!$H$12+СВЦЭМ!$D$10+'СЕТ СН'!$H$5-'СЕТ СН'!$H$20</f>
        <v>2749.6644924299999</v>
      </c>
    </row>
    <row r="110" spans="1:25" ht="15.75" x14ac:dyDescent="0.2">
      <c r="A110" s="35">
        <f t="shared" si="2"/>
        <v>44101</v>
      </c>
      <c r="B110" s="36">
        <f>SUMIFS(СВЦЭМ!$C$33:$C$776,СВЦЭМ!$A$33:$A$776,$A110,СВЦЭМ!$B$33:$B$776,B$83)+'СЕТ СН'!$H$12+СВЦЭМ!$D$10+'СЕТ СН'!$H$5-'СЕТ СН'!$H$20</f>
        <v>2807.9635151699999</v>
      </c>
      <c r="C110" s="36">
        <f>SUMIFS(СВЦЭМ!$C$33:$C$776,СВЦЭМ!$A$33:$A$776,$A110,СВЦЭМ!$B$33:$B$776,C$83)+'СЕТ СН'!$H$12+СВЦЭМ!$D$10+'СЕТ СН'!$H$5-'СЕТ СН'!$H$20</f>
        <v>2831.4152896599999</v>
      </c>
      <c r="D110" s="36">
        <f>SUMIFS(СВЦЭМ!$C$33:$C$776,СВЦЭМ!$A$33:$A$776,$A110,СВЦЭМ!$B$33:$B$776,D$83)+'СЕТ СН'!$H$12+СВЦЭМ!$D$10+'СЕТ СН'!$H$5-'СЕТ СН'!$H$20</f>
        <v>2855.2197033800003</v>
      </c>
      <c r="E110" s="36">
        <f>SUMIFS(СВЦЭМ!$C$33:$C$776,СВЦЭМ!$A$33:$A$776,$A110,СВЦЭМ!$B$33:$B$776,E$83)+'СЕТ СН'!$H$12+СВЦЭМ!$D$10+'СЕТ СН'!$H$5-'СЕТ СН'!$H$20</f>
        <v>2867.5118584000002</v>
      </c>
      <c r="F110" s="36">
        <f>SUMIFS(СВЦЭМ!$C$33:$C$776,СВЦЭМ!$A$33:$A$776,$A110,СВЦЭМ!$B$33:$B$776,F$83)+'СЕТ СН'!$H$12+СВЦЭМ!$D$10+'СЕТ СН'!$H$5-'СЕТ СН'!$H$20</f>
        <v>2875.0288107699998</v>
      </c>
      <c r="G110" s="36">
        <f>SUMIFS(СВЦЭМ!$C$33:$C$776,СВЦЭМ!$A$33:$A$776,$A110,СВЦЭМ!$B$33:$B$776,G$83)+'СЕТ СН'!$H$12+СВЦЭМ!$D$10+'СЕТ СН'!$H$5-'СЕТ СН'!$H$20</f>
        <v>2865.5261469100001</v>
      </c>
      <c r="H110" s="36">
        <f>SUMIFS(СВЦЭМ!$C$33:$C$776,СВЦЭМ!$A$33:$A$776,$A110,СВЦЭМ!$B$33:$B$776,H$83)+'СЕТ СН'!$H$12+СВЦЭМ!$D$10+'СЕТ СН'!$H$5-'СЕТ СН'!$H$20</f>
        <v>2847.0450105700002</v>
      </c>
      <c r="I110" s="36">
        <f>SUMIFS(СВЦЭМ!$C$33:$C$776,СВЦЭМ!$A$33:$A$776,$A110,СВЦЭМ!$B$33:$B$776,I$83)+'СЕТ СН'!$H$12+СВЦЭМ!$D$10+'СЕТ СН'!$H$5-'СЕТ СН'!$H$20</f>
        <v>2822.1040637699998</v>
      </c>
      <c r="J110" s="36">
        <f>SUMIFS(СВЦЭМ!$C$33:$C$776,СВЦЭМ!$A$33:$A$776,$A110,СВЦЭМ!$B$33:$B$776,J$83)+'СЕТ СН'!$H$12+СВЦЭМ!$D$10+'СЕТ СН'!$H$5-'СЕТ СН'!$H$20</f>
        <v>2776.9631101499999</v>
      </c>
      <c r="K110" s="36">
        <f>SUMIFS(СВЦЭМ!$C$33:$C$776,СВЦЭМ!$A$33:$A$776,$A110,СВЦЭМ!$B$33:$B$776,K$83)+'СЕТ СН'!$H$12+СВЦЭМ!$D$10+'СЕТ СН'!$H$5-'СЕТ СН'!$H$20</f>
        <v>2742.5416894700002</v>
      </c>
      <c r="L110" s="36">
        <f>SUMIFS(СВЦЭМ!$C$33:$C$776,СВЦЭМ!$A$33:$A$776,$A110,СВЦЭМ!$B$33:$B$776,L$83)+'СЕТ СН'!$H$12+СВЦЭМ!$D$10+'СЕТ СН'!$H$5-'СЕТ СН'!$H$20</f>
        <v>2726.1005519800001</v>
      </c>
      <c r="M110" s="36">
        <f>SUMIFS(СВЦЭМ!$C$33:$C$776,СВЦЭМ!$A$33:$A$776,$A110,СВЦЭМ!$B$33:$B$776,M$83)+'СЕТ СН'!$H$12+СВЦЭМ!$D$10+'СЕТ СН'!$H$5-'СЕТ СН'!$H$20</f>
        <v>2685.1964846300002</v>
      </c>
      <c r="N110" s="36">
        <f>SUMIFS(СВЦЭМ!$C$33:$C$776,СВЦЭМ!$A$33:$A$776,$A110,СВЦЭМ!$B$33:$B$776,N$83)+'СЕТ СН'!$H$12+СВЦЭМ!$D$10+'СЕТ СН'!$H$5-'СЕТ СН'!$H$20</f>
        <v>2636.1112662099999</v>
      </c>
      <c r="O110" s="36">
        <f>SUMIFS(СВЦЭМ!$C$33:$C$776,СВЦЭМ!$A$33:$A$776,$A110,СВЦЭМ!$B$33:$B$776,O$83)+'СЕТ СН'!$H$12+СВЦЭМ!$D$10+'СЕТ СН'!$H$5-'СЕТ СН'!$H$20</f>
        <v>2621.1971709500003</v>
      </c>
      <c r="P110" s="36">
        <f>SUMIFS(СВЦЭМ!$C$33:$C$776,СВЦЭМ!$A$33:$A$776,$A110,СВЦЭМ!$B$33:$B$776,P$83)+'СЕТ СН'!$H$12+СВЦЭМ!$D$10+'СЕТ СН'!$H$5-'СЕТ СН'!$H$20</f>
        <v>2624.4691134499999</v>
      </c>
      <c r="Q110" s="36">
        <f>SUMIFS(СВЦЭМ!$C$33:$C$776,СВЦЭМ!$A$33:$A$776,$A110,СВЦЭМ!$B$33:$B$776,Q$83)+'СЕТ СН'!$H$12+СВЦЭМ!$D$10+'СЕТ СН'!$H$5-'СЕТ СН'!$H$20</f>
        <v>2629.0371487100001</v>
      </c>
      <c r="R110" s="36">
        <f>SUMIFS(СВЦЭМ!$C$33:$C$776,СВЦЭМ!$A$33:$A$776,$A110,СВЦЭМ!$B$33:$B$776,R$83)+'СЕТ СН'!$H$12+СВЦЭМ!$D$10+'СЕТ СН'!$H$5-'СЕТ СН'!$H$20</f>
        <v>2630.6322205900001</v>
      </c>
      <c r="S110" s="36">
        <f>SUMIFS(СВЦЭМ!$C$33:$C$776,СВЦЭМ!$A$33:$A$776,$A110,СВЦЭМ!$B$33:$B$776,S$83)+'СЕТ СН'!$H$12+СВЦЭМ!$D$10+'СЕТ СН'!$H$5-'СЕТ СН'!$H$20</f>
        <v>2622.1131148499999</v>
      </c>
      <c r="T110" s="36">
        <f>SUMIFS(СВЦЭМ!$C$33:$C$776,СВЦЭМ!$A$33:$A$776,$A110,СВЦЭМ!$B$33:$B$776,T$83)+'СЕТ СН'!$H$12+СВЦЭМ!$D$10+'СЕТ СН'!$H$5-'СЕТ СН'!$H$20</f>
        <v>2624.88565853</v>
      </c>
      <c r="U110" s="36">
        <f>SUMIFS(СВЦЭМ!$C$33:$C$776,СВЦЭМ!$A$33:$A$776,$A110,СВЦЭМ!$B$33:$B$776,U$83)+'СЕТ СН'!$H$12+СВЦЭМ!$D$10+'СЕТ СН'!$H$5-'СЕТ СН'!$H$20</f>
        <v>2660.4088642800002</v>
      </c>
      <c r="V110" s="36">
        <f>SUMIFS(СВЦЭМ!$C$33:$C$776,СВЦЭМ!$A$33:$A$776,$A110,СВЦЭМ!$B$33:$B$776,V$83)+'СЕТ СН'!$H$12+СВЦЭМ!$D$10+'СЕТ СН'!$H$5-'СЕТ СН'!$H$20</f>
        <v>2669.3280424100003</v>
      </c>
      <c r="W110" s="36">
        <f>SUMIFS(СВЦЭМ!$C$33:$C$776,СВЦЭМ!$A$33:$A$776,$A110,СВЦЭМ!$B$33:$B$776,W$83)+'СЕТ СН'!$H$12+СВЦЭМ!$D$10+'СЕТ СН'!$H$5-'СЕТ СН'!$H$20</f>
        <v>2650.3938189300002</v>
      </c>
      <c r="X110" s="36">
        <f>SUMIFS(СВЦЭМ!$C$33:$C$776,СВЦЭМ!$A$33:$A$776,$A110,СВЦЭМ!$B$33:$B$776,X$83)+'СЕТ СН'!$H$12+СВЦЭМ!$D$10+'СЕТ СН'!$H$5-'СЕТ СН'!$H$20</f>
        <v>2635.7125190300003</v>
      </c>
      <c r="Y110" s="36">
        <f>SUMIFS(СВЦЭМ!$C$33:$C$776,СВЦЭМ!$A$33:$A$776,$A110,СВЦЭМ!$B$33:$B$776,Y$83)+'СЕТ СН'!$H$12+СВЦЭМ!$D$10+'СЕТ СН'!$H$5-'СЕТ СН'!$H$20</f>
        <v>2727.2803278299998</v>
      </c>
    </row>
    <row r="111" spans="1:25" ht="15.75" x14ac:dyDescent="0.2">
      <c r="A111" s="35">
        <f t="shared" si="2"/>
        <v>44102</v>
      </c>
      <c r="B111" s="36">
        <f>SUMIFS(СВЦЭМ!$C$33:$C$776,СВЦЭМ!$A$33:$A$776,$A111,СВЦЭМ!$B$33:$B$776,B$83)+'СЕТ СН'!$H$12+СВЦЭМ!$D$10+'СЕТ СН'!$H$5-'СЕТ СН'!$H$20</f>
        <v>2803.5731786900001</v>
      </c>
      <c r="C111" s="36">
        <f>SUMIFS(СВЦЭМ!$C$33:$C$776,СВЦЭМ!$A$33:$A$776,$A111,СВЦЭМ!$B$33:$B$776,C$83)+'СЕТ СН'!$H$12+СВЦЭМ!$D$10+'СЕТ СН'!$H$5-'СЕТ СН'!$H$20</f>
        <v>2818.14070438</v>
      </c>
      <c r="D111" s="36">
        <f>SUMIFS(СВЦЭМ!$C$33:$C$776,СВЦЭМ!$A$33:$A$776,$A111,СВЦЭМ!$B$33:$B$776,D$83)+'СЕТ СН'!$H$12+СВЦЭМ!$D$10+'СЕТ СН'!$H$5-'СЕТ СН'!$H$20</f>
        <v>2830.5249196100003</v>
      </c>
      <c r="E111" s="36">
        <f>SUMIFS(СВЦЭМ!$C$33:$C$776,СВЦЭМ!$A$33:$A$776,$A111,СВЦЭМ!$B$33:$B$776,E$83)+'СЕТ СН'!$H$12+СВЦЭМ!$D$10+'СЕТ СН'!$H$5-'СЕТ СН'!$H$20</f>
        <v>2836.9938634999999</v>
      </c>
      <c r="F111" s="36">
        <f>SUMIFS(СВЦЭМ!$C$33:$C$776,СВЦЭМ!$A$33:$A$776,$A111,СВЦЭМ!$B$33:$B$776,F$83)+'СЕТ СН'!$H$12+СВЦЭМ!$D$10+'СЕТ СН'!$H$5-'СЕТ СН'!$H$20</f>
        <v>2844.7376943500003</v>
      </c>
      <c r="G111" s="36">
        <f>SUMIFS(СВЦЭМ!$C$33:$C$776,СВЦЭМ!$A$33:$A$776,$A111,СВЦЭМ!$B$33:$B$776,G$83)+'СЕТ СН'!$H$12+СВЦЭМ!$D$10+'СЕТ СН'!$H$5-'СЕТ СН'!$H$20</f>
        <v>2822.8567531899998</v>
      </c>
      <c r="H111" s="36">
        <f>SUMIFS(СВЦЭМ!$C$33:$C$776,СВЦЭМ!$A$33:$A$776,$A111,СВЦЭМ!$B$33:$B$776,H$83)+'СЕТ СН'!$H$12+СВЦЭМ!$D$10+'СЕТ СН'!$H$5-'СЕТ СН'!$H$20</f>
        <v>2780.7496288800003</v>
      </c>
      <c r="I111" s="36">
        <f>SUMIFS(СВЦЭМ!$C$33:$C$776,СВЦЭМ!$A$33:$A$776,$A111,СВЦЭМ!$B$33:$B$776,I$83)+'СЕТ СН'!$H$12+СВЦЭМ!$D$10+'СЕТ СН'!$H$5-'СЕТ СН'!$H$20</f>
        <v>2761.2252924300001</v>
      </c>
      <c r="J111" s="36">
        <f>SUMIFS(СВЦЭМ!$C$33:$C$776,СВЦЭМ!$A$33:$A$776,$A111,СВЦЭМ!$B$33:$B$776,J$83)+'СЕТ СН'!$H$12+СВЦЭМ!$D$10+'СЕТ СН'!$H$5-'СЕТ СН'!$H$20</f>
        <v>2717.8844322499999</v>
      </c>
      <c r="K111" s="36">
        <f>SUMIFS(СВЦЭМ!$C$33:$C$776,СВЦЭМ!$A$33:$A$776,$A111,СВЦЭМ!$B$33:$B$776,K$83)+'СЕТ СН'!$H$12+СВЦЭМ!$D$10+'СЕТ СН'!$H$5-'СЕТ СН'!$H$20</f>
        <v>2714.9839375000001</v>
      </c>
      <c r="L111" s="36">
        <f>SUMIFS(СВЦЭМ!$C$33:$C$776,СВЦЭМ!$A$33:$A$776,$A111,СВЦЭМ!$B$33:$B$776,L$83)+'СЕТ СН'!$H$12+СВЦЭМ!$D$10+'СЕТ СН'!$H$5-'СЕТ СН'!$H$20</f>
        <v>2717.7925949600003</v>
      </c>
      <c r="M111" s="36">
        <f>SUMIFS(СВЦЭМ!$C$33:$C$776,СВЦЭМ!$A$33:$A$776,$A111,СВЦЭМ!$B$33:$B$776,M$83)+'СЕТ СН'!$H$12+СВЦЭМ!$D$10+'СЕТ СН'!$H$5-'СЕТ СН'!$H$20</f>
        <v>2676.2755321200002</v>
      </c>
      <c r="N111" s="36">
        <f>SUMIFS(СВЦЭМ!$C$33:$C$776,СВЦЭМ!$A$33:$A$776,$A111,СВЦЭМ!$B$33:$B$776,N$83)+'СЕТ СН'!$H$12+СВЦЭМ!$D$10+'СЕТ СН'!$H$5-'СЕТ СН'!$H$20</f>
        <v>2627.6682100899998</v>
      </c>
      <c r="O111" s="36">
        <f>SUMIFS(СВЦЭМ!$C$33:$C$776,СВЦЭМ!$A$33:$A$776,$A111,СВЦЭМ!$B$33:$B$776,O$83)+'СЕТ СН'!$H$12+СВЦЭМ!$D$10+'СЕТ СН'!$H$5-'СЕТ СН'!$H$20</f>
        <v>2613.5414170600002</v>
      </c>
      <c r="P111" s="36">
        <f>SUMIFS(СВЦЭМ!$C$33:$C$776,СВЦЭМ!$A$33:$A$776,$A111,СВЦЭМ!$B$33:$B$776,P$83)+'СЕТ СН'!$H$12+СВЦЭМ!$D$10+'СЕТ СН'!$H$5-'СЕТ СН'!$H$20</f>
        <v>2607.46667935</v>
      </c>
      <c r="Q111" s="36">
        <f>SUMIFS(СВЦЭМ!$C$33:$C$776,СВЦЭМ!$A$33:$A$776,$A111,СВЦЭМ!$B$33:$B$776,Q$83)+'СЕТ СН'!$H$12+СВЦЭМ!$D$10+'СЕТ СН'!$H$5-'СЕТ СН'!$H$20</f>
        <v>2606.7458766300001</v>
      </c>
      <c r="R111" s="36">
        <f>SUMIFS(СВЦЭМ!$C$33:$C$776,СВЦЭМ!$A$33:$A$776,$A111,СВЦЭМ!$B$33:$B$776,R$83)+'СЕТ СН'!$H$12+СВЦЭМ!$D$10+'СЕТ СН'!$H$5-'СЕТ СН'!$H$20</f>
        <v>2597.7409078999999</v>
      </c>
      <c r="S111" s="36">
        <f>SUMIFS(СВЦЭМ!$C$33:$C$776,СВЦЭМ!$A$33:$A$776,$A111,СВЦЭМ!$B$33:$B$776,S$83)+'СЕТ СН'!$H$12+СВЦЭМ!$D$10+'СЕТ СН'!$H$5-'СЕТ СН'!$H$20</f>
        <v>2617.76298714</v>
      </c>
      <c r="T111" s="36">
        <f>SUMIFS(СВЦЭМ!$C$33:$C$776,СВЦЭМ!$A$33:$A$776,$A111,СВЦЭМ!$B$33:$B$776,T$83)+'СЕТ СН'!$H$12+СВЦЭМ!$D$10+'СЕТ СН'!$H$5-'СЕТ СН'!$H$20</f>
        <v>2630.8605278</v>
      </c>
      <c r="U111" s="36">
        <f>SUMIFS(СВЦЭМ!$C$33:$C$776,СВЦЭМ!$A$33:$A$776,$A111,СВЦЭМ!$B$33:$B$776,U$83)+'СЕТ СН'!$H$12+СВЦЭМ!$D$10+'СЕТ СН'!$H$5-'СЕТ СН'!$H$20</f>
        <v>2659.86154098</v>
      </c>
      <c r="V111" s="36">
        <f>SUMIFS(СВЦЭМ!$C$33:$C$776,СВЦЭМ!$A$33:$A$776,$A111,СВЦЭМ!$B$33:$B$776,V$83)+'СЕТ СН'!$H$12+СВЦЭМ!$D$10+'СЕТ СН'!$H$5-'СЕТ СН'!$H$20</f>
        <v>2648.4885899000001</v>
      </c>
      <c r="W111" s="36">
        <f>SUMIFS(СВЦЭМ!$C$33:$C$776,СВЦЭМ!$A$33:$A$776,$A111,СВЦЭМ!$B$33:$B$776,W$83)+'СЕТ СН'!$H$12+СВЦЭМ!$D$10+'СЕТ СН'!$H$5-'СЕТ СН'!$H$20</f>
        <v>2629.5938794499998</v>
      </c>
      <c r="X111" s="36">
        <f>SUMIFS(СВЦЭМ!$C$33:$C$776,СВЦЭМ!$A$33:$A$776,$A111,СВЦЭМ!$B$33:$B$776,X$83)+'СЕТ СН'!$H$12+СВЦЭМ!$D$10+'СЕТ СН'!$H$5-'СЕТ СН'!$H$20</f>
        <v>2634.3723037700001</v>
      </c>
      <c r="Y111" s="36">
        <f>SUMIFS(СВЦЭМ!$C$33:$C$776,СВЦЭМ!$A$33:$A$776,$A111,СВЦЭМ!$B$33:$B$776,Y$83)+'СЕТ СН'!$H$12+СВЦЭМ!$D$10+'СЕТ СН'!$H$5-'СЕТ СН'!$H$20</f>
        <v>2715.5810118999998</v>
      </c>
    </row>
    <row r="112" spans="1:25" ht="15.75" x14ac:dyDescent="0.2">
      <c r="A112" s="35">
        <f t="shared" si="2"/>
        <v>44103</v>
      </c>
      <c r="B112" s="36">
        <f>SUMIFS(СВЦЭМ!$C$33:$C$776,СВЦЭМ!$A$33:$A$776,$A112,СВЦЭМ!$B$33:$B$776,B$83)+'СЕТ СН'!$H$12+СВЦЭМ!$D$10+'СЕТ СН'!$H$5-'СЕТ СН'!$H$20</f>
        <v>2774.0296326400003</v>
      </c>
      <c r="C112" s="36">
        <f>SUMIFS(СВЦЭМ!$C$33:$C$776,СВЦЭМ!$A$33:$A$776,$A112,СВЦЭМ!$B$33:$B$776,C$83)+'СЕТ СН'!$H$12+СВЦЭМ!$D$10+'СЕТ СН'!$H$5-'СЕТ СН'!$H$20</f>
        <v>2803.23564726</v>
      </c>
      <c r="D112" s="36">
        <f>SUMIFS(СВЦЭМ!$C$33:$C$776,СВЦЭМ!$A$33:$A$776,$A112,СВЦЭМ!$B$33:$B$776,D$83)+'СЕТ СН'!$H$12+СВЦЭМ!$D$10+'СЕТ СН'!$H$5-'СЕТ СН'!$H$20</f>
        <v>2820.1005169</v>
      </c>
      <c r="E112" s="36">
        <f>SUMIFS(СВЦЭМ!$C$33:$C$776,СВЦЭМ!$A$33:$A$776,$A112,СВЦЭМ!$B$33:$B$776,E$83)+'СЕТ СН'!$H$12+СВЦЭМ!$D$10+'СЕТ СН'!$H$5-'СЕТ СН'!$H$20</f>
        <v>2837.0847499400002</v>
      </c>
      <c r="F112" s="36">
        <f>SUMIFS(СВЦЭМ!$C$33:$C$776,СВЦЭМ!$A$33:$A$776,$A112,СВЦЭМ!$B$33:$B$776,F$83)+'СЕТ СН'!$H$12+СВЦЭМ!$D$10+'СЕТ СН'!$H$5-'СЕТ СН'!$H$20</f>
        <v>2838.0634866800001</v>
      </c>
      <c r="G112" s="36">
        <f>SUMIFS(СВЦЭМ!$C$33:$C$776,СВЦЭМ!$A$33:$A$776,$A112,СВЦЭМ!$B$33:$B$776,G$83)+'СЕТ СН'!$H$12+СВЦЭМ!$D$10+'СЕТ СН'!$H$5-'СЕТ СН'!$H$20</f>
        <v>2815.27983382</v>
      </c>
      <c r="H112" s="36">
        <f>SUMIFS(СВЦЭМ!$C$33:$C$776,СВЦЭМ!$A$33:$A$776,$A112,СВЦЭМ!$B$33:$B$776,H$83)+'СЕТ СН'!$H$12+СВЦЭМ!$D$10+'СЕТ СН'!$H$5-'СЕТ СН'!$H$20</f>
        <v>2771.8522801600002</v>
      </c>
      <c r="I112" s="36">
        <f>SUMIFS(СВЦЭМ!$C$33:$C$776,СВЦЭМ!$A$33:$A$776,$A112,СВЦЭМ!$B$33:$B$776,I$83)+'СЕТ СН'!$H$12+СВЦЭМ!$D$10+'СЕТ СН'!$H$5-'СЕТ СН'!$H$20</f>
        <v>2718.0286407000003</v>
      </c>
      <c r="J112" s="36">
        <f>SUMIFS(СВЦЭМ!$C$33:$C$776,СВЦЭМ!$A$33:$A$776,$A112,СВЦЭМ!$B$33:$B$776,J$83)+'СЕТ СН'!$H$12+СВЦЭМ!$D$10+'СЕТ СН'!$H$5-'СЕТ СН'!$H$20</f>
        <v>2691.7973693900003</v>
      </c>
      <c r="K112" s="36">
        <f>SUMIFS(СВЦЭМ!$C$33:$C$776,СВЦЭМ!$A$33:$A$776,$A112,СВЦЭМ!$B$33:$B$776,K$83)+'СЕТ СН'!$H$12+СВЦЭМ!$D$10+'СЕТ СН'!$H$5-'СЕТ СН'!$H$20</f>
        <v>2681.8663182400001</v>
      </c>
      <c r="L112" s="36">
        <f>SUMIFS(СВЦЭМ!$C$33:$C$776,СВЦЭМ!$A$33:$A$776,$A112,СВЦЭМ!$B$33:$B$776,L$83)+'СЕТ СН'!$H$12+СВЦЭМ!$D$10+'СЕТ СН'!$H$5-'СЕТ СН'!$H$20</f>
        <v>2716.7826298300001</v>
      </c>
      <c r="M112" s="36">
        <f>SUMIFS(СВЦЭМ!$C$33:$C$776,СВЦЭМ!$A$33:$A$776,$A112,СВЦЭМ!$B$33:$B$776,M$83)+'СЕТ СН'!$H$12+СВЦЭМ!$D$10+'СЕТ СН'!$H$5-'СЕТ СН'!$H$20</f>
        <v>2702.8377339799999</v>
      </c>
      <c r="N112" s="36">
        <f>SUMIFS(СВЦЭМ!$C$33:$C$776,СВЦЭМ!$A$33:$A$776,$A112,СВЦЭМ!$B$33:$B$776,N$83)+'СЕТ СН'!$H$12+СВЦЭМ!$D$10+'СЕТ СН'!$H$5-'СЕТ СН'!$H$20</f>
        <v>2679.6561880099998</v>
      </c>
      <c r="O112" s="36">
        <f>SUMIFS(СВЦЭМ!$C$33:$C$776,СВЦЭМ!$A$33:$A$776,$A112,СВЦЭМ!$B$33:$B$776,O$83)+'СЕТ СН'!$H$12+СВЦЭМ!$D$10+'СЕТ СН'!$H$5-'СЕТ СН'!$H$20</f>
        <v>2691.41803441</v>
      </c>
      <c r="P112" s="36">
        <f>SUMIFS(СВЦЭМ!$C$33:$C$776,СВЦЭМ!$A$33:$A$776,$A112,СВЦЭМ!$B$33:$B$776,P$83)+'СЕТ СН'!$H$12+СВЦЭМ!$D$10+'СЕТ СН'!$H$5-'СЕТ СН'!$H$20</f>
        <v>2673.6685175500002</v>
      </c>
      <c r="Q112" s="36">
        <f>SUMIFS(СВЦЭМ!$C$33:$C$776,СВЦЭМ!$A$33:$A$776,$A112,СВЦЭМ!$B$33:$B$776,Q$83)+'СЕТ СН'!$H$12+СВЦЭМ!$D$10+'СЕТ СН'!$H$5-'СЕТ СН'!$H$20</f>
        <v>2655.4985131900003</v>
      </c>
      <c r="R112" s="36">
        <f>SUMIFS(СВЦЭМ!$C$33:$C$776,СВЦЭМ!$A$33:$A$776,$A112,СВЦЭМ!$B$33:$B$776,R$83)+'СЕТ СН'!$H$12+СВЦЭМ!$D$10+'СЕТ СН'!$H$5-'СЕТ СН'!$H$20</f>
        <v>2760.3484336800002</v>
      </c>
      <c r="S112" s="36">
        <f>SUMIFS(СВЦЭМ!$C$33:$C$776,СВЦЭМ!$A$33:$A$776,$A112,СВЦЭМ!$B$33:$B$776,S$83)+'СЕТ СН'!$H$12+СВЦЭМ!$D$10+'СЕТ СН'!$H$5-'СЕТ СН'!$H$20</f>
        <v>2702.34655677</v>
      </c>
      <c r="T112" s="36">
        <f>SUMIFS(СВЦЭМ!$C$33:$C$776,СВЦЭМ!$A$33:$A$776,$A112,СВЦЭМ!$B$33:$B$776,T$83)+'СЕТ СН'!$H$12+СВЦЭМ!$D$10+'СЕТ СН'!$H$5-'СЕТ СН'!$H$20</f>
        <v>2662.2675375099998</v>
      </c>
      <c r="U112" s="36">
        <f>SUMIFS(СВЦЭМ!$C$33:$C$776,СВЦЭМ!$A$33:$A$776,$A112,СВЦЭМ!$B$33:$B$776,U$83)+'СЕТ СН'!$H$12+СВЦЭМ!$D$10+'СЕТ СН'!$H$5-'СЕТ СН'!$H$20</f>
        <v>2691.5059947300001</v>
      </c>
      <c r="V112" s="36">
        <f>SUMIFS(СВЦЭМ!$C$33:$C$776,СВЦЭМ!$A$33:$A$776,$A112,СВЦЭМ!$B$33:$B$776,V$83)+'СЕТ СН'!$H$12+СВЦЭМ!$D$10+'СЕТ СН'!$H$5-'СЕТ СН'!$H$20</f>
        <v>2674.5319559600002</v>
      </c>
      <c r="W112" s="36">
        <f>SUMIFS(СВЦЭМ!$C$33:$C$776,СВЦЭМ!$A$33:$A$776,$A112,СВЦЭМ!$B$33:$B$776,W$83)+'СЕТ СН'!$H$12+СВЦЭМ!$D$10+'СЕТ СН'!$H$5-'СЕТ СН'!$H$20</f>
        <v>2662.3858680799999</v>
      </c>
      <c r="X112" s="36">
        <f>SUMIFS(СВЦЭМ!$C$33:$C$776,СВЦЭМ!$A$33:$A$776,$A112,СВЦЭМ!$B$33:$B$776,X$83)+'СЕТ СН'!$H$12+СВЦЭМ!$D$10+'СЕТ СН'!$H$5-'СЕТ СН'!$H$20</f>
        <v>2630.7435414400002</v>
      </c>
      <c r="Y112" s="36">
        <f>SUMIFS(СВЦЭМ!$C$33:$C$776,СВЦЭМ!$A$33:$A$776,$A112,СВЦЭМ!$B$33:$B$776,Y$83)+'СЕТ СН'!$H$12+СВЦЭМ!$D$10+'СЕТ СН'!$H$5-'СЕТ СН'!$H$20</f>
        <v>2668.0904345200001</v>
      </c>
    </row>
    <row r="113" spans="1:27" ht="15.75" x14ac:dyDescent="0.2">
      <c r="A113" s="35">
        <f t="shared" si="2"/>
        <v>44104</v>
      </c>
      <c r="B113" s="36">
        <f>SUMIFS(СВЦЭМ!$C$33:$C$776,СВЦЭМ!$A$33:$A$776,$A113,СВЦЭМ!$B$33:$B$776,B$83)+'СЕТ СН'!$H$12+СВЦЭМ!$D$10+'СЕТ СН'!$H$5-'СЕТ СН'!$H$20</f>
        <v>2746.7800044099999</v>
      </c>
      <c r="C113" s="36">
        <f>SUMIFS(СВЦЭМ!$C$33:$C$776,СВЦЭМ!$A$33:$A$776,$A113,СВЦЭМ!$B$33:$B$776,C$83)+'СЕТ СН'!$H$12+СВЦЭМ!$D$10+'СЕТ СН'!$H$5-'СЕТ СН'!$H$20</f>
        <v>2776.2607730999998</v>
      </c>
      <c r="D113" s="36">
        <f>SUMIFS(СВЦЭМ!$C$33:$C$776,СВЦЭМ!$A$33:$A$776,$A113,СВЦЭМ!$B$33:$B$776,D$83)+'СЕТ СН'!$H$12+СВЦЭМ!$D$10+'СЕТ СН'!$H$5-'СЕТ СН'!$H$20</f>
        <v>2791.87021215</v>
      </c>
      <c r="E113" s="36">
        <f>SUMIFS(СВЦЭМ!$C$33:$C$776,СВЦЭМ!$A$33:$A$776,$A113,СВЦЭМ!$B$33:$B$776,E$83)+'СЕТ СН'!$H$12+СВЦЭМ!$D$10+'СЕТ СН'!$H$5-'СЕТ СН'!$H$20</f>
        <v>2814.0498690499999</v>
      </c>
      <c r="F113" s="36">
        <f>SUMIFS(СВЦЭМ!$C$33:$C$776,СВЦЭМ!$A$33:$A$776,$A113,СВЦЭМ!$B$33:$B$776,F$83)+'СЕТ СН'!$H$12+СВЦЭМ!$D$10+'СЕТ СН'!$H$5-'СЕТ СН'!$H$20</f>
        <v>2808.80515203</v>
      </c>
      <c r="G113" s="36">
        <f>SUMIFS(СВЦЭМ!$C$33:$C$776,СВЦЭМ!$A$33:$A$776,$A113,СВЦЭМ!$B$33:$B$776,G$83)+'СЕТ СН'!$H$12+СВЦЭМ!$D$10+'СЕТ СН'!$H$5-'СЕТ СН'!$H$20</f>
        <v>2790.3792533599999</v>
      </c>
      <c r="H113" s="36">
        <f>SUMIFS(СВЦЭМ!$C$33:$C$776,СВЦЭМ!$A$33:$A$776,$A113,СВЦЭМ!$B$33:$B$776,H$83)+'СЕТ СН'!$H$12+СВЦЭМ!$D$10+'СЕТ СН'!$H$5-'СЕТ СН'!$H$20</f>
        <v>2745.4212279600001</v>
      </c>
      <c r="I113" s="36">
        <f>SUMIFS(СВЦЭМ!$C$33:$C$776,СВЦЭМ!$A$33:$A$776,$A113,СВЦЭМ!$B$33:$B$776,I$83)+'СЕТ СН'!$H$12+СВЦЭМ!$D$10+'СЕТ СН'!$H$5-'СЕТ СН'!$H$20</f>
        <v>2676.74020376</v>
      </c>
      <c r="J113" s="36">
        <f>SUMIFS(СВЦЭМ!$C$33:$C$776,СВЦЭМ!$A$33:$A$776,$A113,СВЦЭМ!$B$33:$B$776,J$83)+'СЕТ СН'!$H$12+СВЦЭМ!$D$10+'СЕТ СН'!$H$5-'СЕТ СН'!$H$20</f>
        <v>2647.9828930399999</v>
      </c>
      <c r="K113" s="36">
        <f>SUMIFS(СВЦЭМ!$C$33:$C$776,СВЦЭМ!$A$33:$A$776,$A113,СВЦЭМ!$B$33:$B$776,K$83)+'СЕТ СН'!$H$12+СВЦЭМ!$D$10+'СЕТ СН'!$H$5-'СЕТ СН'!$H$20</f>
        <v>2631.9207831900003</v>
      </c>
      <c r="L113" s="36">
        <f>SUMIFS(СВЦЭМ!$C$33:$C$776,СВЦЭМ!$A$33:$A$776,$A113,СВЦЭМ!$B$33:$B$776,L$83)+'СЕТ СН'!$H$12+СВЦЭМ!$D$10+'СЕТ СН'!$H$5-'СЕТ СН'!$H$20</f>
        <v>2646.0159022500002</v>
      </c>
      <c r="M113" s="36">
        <f>SUMIFS(СВЦЭМ!$C$33:$C$776,СВЦЭМ!$A$33:$A$776,$A113,СВЦЭМ!$B$33:$B$776,M$83)+'СЕТ СН'!$H$12+СВЦЭМ!$D$10+'СЕТ СН'!$H$5-'СЕТ СН'!$H$20</f>
        <v>2614.3105017299999</v>
      </c>
      <c r="N113" s="36">
        <f>SUMIFS(СВЦЭМ!$C$33:$C$776,СВЦЭМ!$A$33:$A$776,$A113,СВЦЭМ!$B$33:$B$776,N$83)+'СЕТ СН'!$H$12+СВЦЭМ!$D$10+'СЕТ СН'!$H$5-'СЕТ СН'!$H$20</f>
        <v>2576.5715905699999</v>
      </c>
      <c r="O113" s="36">
        <f>SUMIFS(СВЦЭМ!$C$33:$C$776,СВЦЭМ!$A$33:$A$776,$A113,СВЦЭМ!$B$33:$B$776,O$83)+'СЕТ СН'!$H$12+СВЦЭМ!$D$10+'СЕТ СН'!$H$5-'СЕТ СН'!$H$20</f>
        <v>2553.3344042200001</v>
      </c>
      <c r="P113" s="36">
        <f>SUMIFS(СВЦЭМ!$C$33:$C$776,СВЦЭМ!$A$33:$A$776,$A113,СВЦЭМ!$B$33:$B$776,P$83)+'СЕТ СН'!$H$12+СВЦЭМ!$D$10+'СЕТ СН'!$H$5-'СЕТ СН'!$H$20</f>
        <v>2554.1926272400001</v>
      </c>
      <c r="Q113" s="36">
        <f>SUMIFS(СВЦЭМ!$C$33:$C$776,СВЦЭМ!$A$33:$A$776,$A113,СВЦЭМ!$B$33:$B$776,Q$83)+'СЕТ СН'!$H$12+СВЦЭМ!$D$10+'СЕТ СН'!$H$5-'СЕТ СН'!$H$20</f>
        <v>2555.2260510300002</v>
      </c>
      <c r="R113" s="36">
        <f>SUMIFS(СВЦЭМ!$C$33:$C$776,СВЦЭМ!$A$33:$A$776,$A113,СВЦЭМ!$B$33:$B$776,R$83)+'СЕТ СН'!$H$12+СВЦЭМ!$D$10+'СЕТ СН'!$H$5-'СЕТ СН'!$H$20</f>
        <v>2557.0902255700003</v>
      </c>
      <c r="S113" s="36">
        <f>SUMIFS(СВЦЭМ!$C$33:$C$776,СВЦЭМ!$A$33:$A$776,$A113,СВЦЭМ!$B$33:$B$776,S$83)+'СЕТ СН'!$H$12+СВЦЭМ!$D$10+'СЕТ СН'!$H$5-'СЕТ СН'!$H$20</f>
        <v>2556.4544907999998</v>
      </c>
      <c r="T113" s="36">
        <f>SUMIFS(СВЦЭМ!$C$33:$C$776,СВЦЭМ!$A$33:$A$776,$A113,СВЦЭМ!$B$33:$B$776,T$83)+'СЕТ СН'!$H$12+СВЦЭМ!$D$10+'СЕТ СН'!$H$5-'СЕТ СН'!$H$20</f>
        <v>2551.87396365</v>
      </c>
      <c r="U113" s="36">
        <f>SUMIFS(СВЦЭМ!$C$33:$C$776,СВЦЭМ!$A$33:$A$776,$A113,СВЦЭМ!$B$33:$B$776,U$83)+'СЕТ СН'!$H$12+СВЦЭМ!$D$10+'СЕТ СН'!$H$5-'СЕТ СН'!$H$20</f>
        <v>2572.87285587</v>
      </c>
      <c r="V113" s="36">
        <f>SUMIFS(СВЦЭМ!$C$33:$C$776,СВЦЭМ!$A$33:$A$776,$A113,СВЦЭМ!$B$33:$B$776,V$83)+'СЕТ СН'!$H$12+СВЦЭМ!$D$10+'СЕТ СН'!$H$5-'СЕТ СН'!$H$20</f>
        <v>2551.2530678399999</v>
      </c>
      <c r="W113" s="36">
        <f>SUMIFS(СВЦЭМ!$C$33:$C$776,СВЦЭМ!$A$33:$A$776,$A113,СВЦЭМ!$B$33:$B$776,W$83)+'СЕТ СН'!$H$12+СВЦЭМ!$D$10+'СЕТ СН'!$H$5-'СЕТ СН'!$H$20</f>
        <v>2546.30097918</v>
      </c>
      <c r="X113" s="36">
        <f>SUMIFS(СВЦЭМ!$C$33:$C$776,СВЦЭМ!$A$33:$A$776,$A113,СВЦЭМ!$B$33:$B$776,X$83)+'СЕТ СН'!$H$12+СВЦЭМ!$D$10+'СЕТ СН'!$H$5-'СЕТ СН'!$H$20</f>
        <v>2584.7894078600002</v>
      </c>
      <c r="Y113" s="36">
        <f>SUMIFS(СВЦЭМ!$C$33:$C$776,СВЦЭМ!$A$33:$A$776,$A113,СВЦЭМ!$B$33:$B$776,Y$83)+'СЕТ СН'!$H$12+СВЦЭМ!$D$10+'СЕТ СН'!$H$5-'СЕТ СН'!$H$20</f>
        <v>2651.7716257900001</v>
      </c>
      <c r="AA113" s="37"/>
    </row>
    <row r="114" spans="1:27" ht="15.75" hidden="1" x14ac:dyDescent="0.2">
      <c r="A114" s="35">
        <f t="shared" si="2"/>
        <v>44105</v>
      </c>
      <c r="B114" s="36">
        <f>SUMIFS(СВЦЭМ!$C$33:$C$776,СВЦЭМ!$A$33:$A$776,$A114,СВЦЭМ!$B$33:$B$776,B$83)+'СЕТ СН'!$H$12+СВЦЭМ!$D$10+'СЕТ СН'!$H$5-'СЕТ СН'!$H$20</f>
        <v>2075.8786840399998</v>
      </c>
      <c r="C114" s="36">
        <f>SUMIFS(СВЦЭМ!$C$33:$C$776,СВЦЭМ!$A$33:$A$776,$A114,СВЦЭМ!$B$33:$B$776,C$83)+'СЕТ СН'!$H$12+СВЦЭМ!$D$10+'СЕТ СН'!$H$5-'СЕТ СН'!$H$20</f>
        <v>2075.8786840399998</v>
      </c>
      <c r="D114" s="36">
        <f>SUMIFS(СВЦЭМ!$C$33:$C$776,СВЦЭМ!$A$33:$A$776,$A114,СВЦЭМ!$B$33:$B$776,D$83)+'СЕТ СН'!$H$12+СВЦЭМ!$D$10+'СЕТ СН'!$H$5-'СЕТ СН'!$H$20</f>
        <v>2075.8786840399998</v>
      </c>
      <c r="E114" s="36">
        <f>SUMIFS(СВЦЭМ!$C$33:$C$776,СВЦЭМ!$A$33:$A$776,$A114,СВЦЭМ!$B$33:$B$776,E$83)+'СЕТ СН'!$H$12+СВЦЭМ!$D$10+'СЕТ СН'!$H$5-'СЕТ СН'!$H$20</f>
        <v>2075.8786840399998</v>
      </c>
      <c r="F114" s="36">
        <f>SUMIFS(СВЦЭМ!$C$33:$C$776,СВЦЭМ!$A$33:$A$776,$A114,СВЦЭМ!$B$33:$B$776,F$83)+'СЕТ СН'!$H$12+СВЦЭМ!$D$10+'СЕТ СН'!$H$5-'СЕТ СН'!$H$20</f>
        <v>2075.8786840399998</v>
      </c>
      <c r="G114" s="36">
        <f>SUMIFS(СВЦЭМ!$C$33:$C$776,СВЦЭМ!$A$33:$A$776,$A114,СВЦЭМ!$B$33:$B$776,G$83)+'СЕТ СН'!$H$12+СВЦЭМ!$D$10+'СЕТ СН'!$H$5-'СЕТ СН'!$H$20</f>
        <v>2075.8786840399998</v>
      </c>
      <c r="H114" s="36">
        <f>SUMIFS(СВЦЭМ!$C$33:$C$776,СВЦЭМ!$A$33:$A$776,$A114,СВЦЭМ!$B$33:$B$776,H$83)+'СЕТ СН'!$H$12+СВЦЭМ!$D$10+'СЕТ СН'!$H$5-'СЕТ СН'!$H$20</f>
        <v>2075.8786840399998</v>
      </c>
      <c r="I114" s="36">
        <f>SUMIFS(СВЦЭМ!$C$33:$C$776,СВЦЭМ!$A$33:$A$776,$A114,СВЦЭМ!$B$33:$B$776,I$83)+'СЕТ СН'!$H$12+СВЦЭМ!$D$10+'СЕТ СН'!$H$5-'СЕТ СН'!$H$20</f>
        <v>2075.8786840399998</v>
      </c>
      <c r="J114" s="36">
        <f>SUMIFS(СВЦЭМ!$C$33:$C$776,СВЦЭМ!$A$33:$A$776,$A114,СВЦЭМ!$B$33:$B$776,J$83)+'СЕТ СН'!$H$12+СВЦЭМ!$D$10+'СЕТ СН'!$H$5-'СЕТ СН'!$H$20</f>
        <v>2075.8786840399998</v>
      </c>
      <c r="K114" s="36">
        <f>SUMIFS(СВЦЭМ!$C$33:$C$776,СВЦЭМ!$A$33:$A$776,$A114,СВЦЭМ!$B$33:$B$776,K$83)+'СЕТ СН'!$H$12+СВЦЭМ!$D$10+'СЕТ СН'!$H$5-'СЕТ СН'!$H$20</f>
        <v>2075.8786840399998</v>
      </c>
      <c r="L114" s="36">
        <f>SUMIFS(СВЦЭМ!$C$33:$C$776,СВЦЭМ!$A$33:$A$776,$A114,СВЦЭМ!$B$33:$B$776,L$83)+'СЕТ СН'!$H$12+СВЦЭМ!$D$10+'СЕТ СН'!$H$5-'СЕТ СН'!$H$20</f>
        <v>2075.8786840399998</v>
      </c>
      <c r="M114" s="36">
        <f>SUMIFS(СВЦЭМ!$C$33:$C$776,СВЦЭМ!$A$33:$A$776,$A114,СВЦЭМ!$B$33:$B$776,M$83)+'СЕТ СН'!$H$12+СВЦЭМ!$D$10+'СЕТ СН'!$H$5-'СЕТ СН'!$H$20</f>
        <v>2075.8786840399998</v>
      </c>
      <c r="N114" s="36">
        <f>SUMIFS(СВЦЭМ!$C$33:$C$776,СВЦЭМ!$A$33:$A$776,$A114,СВЦЭМ!$B$33:$B$776,N$83)+'СЕТ СН'!$H$12+СВЦЭМ!$D$10+'СЕТ СН'!$H$5-'СЕТ СН'!$H$20</f>
        <v>2075.8786840399998</v>
      </c>
      <c r="O114" s="36">
        <f>SUMIFS(СВЦЭМ!$C$33:$C$776,СВЦЭМ!$A$33:$A$776,$A114,СВЦЭМ!$B$33:$B$776,O$83)+'СЕТ СН'!$H$12+СВЦЭМ!$D$10+'СЕТ СН'!$H$5-'СЕТ СН'!$H$20</f>
        <v>2075.8786840399998</v>
      </c>
      <c r="P114" s="36">
        <f>SUMIFS(СВЦЭМ!$C$33:$C$776,СВЦЭМ!$A$33:$A$776,$A114,СВЦЭМ!$B$33:$B$776,P$83)+'СЕТ СН'!$H$12+СВЦЭМ!$D$10+'СЕТ СН'!$H$5-'СЕТ СН'!$H$20</f>
        <v>2075.8786840399998</v>
      </c>
      <c r="Q114" s="36">
        <f>SUMIFS(СВЦЭМ!$C$33:$C$776,СВЦЭМ!$A$33:$A$776,$A114,СВЦЭМ!$B$33:$B$776,Q$83)+'СЕТ СН'!$H$12+СВЦЭМ!$D$10+'СЕТ СН'!$H$5-'СЕТ СН'!$H$20</f>
        <v>2075.8786840399998</v>
      </c>
      <c r="R114" s="36">
        <f>SUMIFS(СВЦЭМ!$C$33:$C$776,СВЦЭМ!$A$33:$A$776,$A114,СВЦЭМ!$B$33:$B$776,R$83)+'СЕТ СН'!$H$12+СВЦЭМ!$D$10+'СЕТ СН'!$H$5-'СЕТ СН'!$H$20</f>
        <v>2075.8786840399998</v>
      </c>
      <c r="S114" s="36">
        <f>SUMIFS(СВЦЭМ!$C$33:$C$776,СВЦЭМ!$A$33:$A$776,$A114,СВЦЭМ!$B$33:$B$776,S$83)+'СЕТ СН'!$H$12+СВЦЭМ!$D$10+'СЕТ СН'!$H$5-'СЕТ СН'!$H$20</f>
        <v>2075.8786840399998</v>
      </c>
      <c r="T114" s="36">
        <f>SUMIFS(СВЦЭМ!$C$33:$C$776,СВЦЭМ!$A$33:$A$776,$A114,СВЦЭМ!$B$33:$B$776,T$83)+'СЕТ СН'!$H$12+СВЦЭМ!$D$10+'СЕТ СН'!$H$5-'СЕТ СН'!$H$20</f>
        <v>2075.8786840399998</v>
      </c>
      <c r="U114" s="36">
        <f>SUMIFS(СВЦЭМ!$C$33:$C$776,СВЦЭМ!$A$33:$A$776,$A114,СВЦЭМ!$B$33:$B$776,U$83)+'СЕТ СН'!$H$12+СВЦЭМ!$D$10+'СЕТ СН'!$H$5-'СЕТ СН'!$H$20</f>
        <v>2075.8786840399998</v>
      </c>
      <c r="V114" s="36">
        <f>SUMIFS(СВЦЭМ!$C$33:$C$776,СВЦЭМ!$A$33:$A$776,$A114,СВЦЭМ!$B$33:$B$776,V$83)+'СЕТ СН'!$H$12+СВЦЭМ!$D$10+'СЕТ СН'!$H$5-'СЕТ СН'!$H$20</f>
        <v>2075.8786840399998</v>
      </c>
      <c r="W114" s="36">
        <f>SUMIFS(СВЦЭМ!$C$33:$C$776,СВЦЭМ!$A$33:$A$776,$A114,СВЦЭМ!$B$33:$B$776,W$83)+'СЕТ СН'!$H$12+СВЦЭМ!$D$10+'СЕТ СН'!$H$5-'СЕТ СН'!$H$20</f>
        <v>2075.8786840399998</v>
      </c>
      <c r="X114" s="36">
        <f>SUMIFS(СВЦЭМ!$C$33:$C$776,СВЦЭМ!$A$33:$A$776,$A114,СВЦЭМ!$B$33:$B$776,X$83)+'СЕТ СН'!$H$12+СВЦЭМ!$D$10+'СЕТ СН'!$H$5-'СЕТ СН'!$H$20</f>
        <v>2075.8786840399998</v>
      </c>
      <c r="Y114" s="36">
        <f>SUMIFS(СВЦЭМ!$C$33:$C$776,СВЦЭМ!$A$33:$A$776,$A114,СВЦЭМ!$B$33:$B$776,Y$83)+'СЕТ СН'!$H$12+СВЦЭМ!$D$10+'СЕТ СН'!$H$5-'СЕТ СН'!$H$20</f>
        <v>2075.8786840399998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СН'!$I$12+СВЦЭМ!$D$10+'СЕТ СН'!$I$5-'СЕТ СН'!$I$20</f>
        <v>3117.9316403900002</v>
      </c>
      <c r="C120" s="36">
        <f>SUMIFS(СВЦЭМ!$C$33:$C$776,СВЦЭМ!$A$33:$A$776,$A120,СВЦЭМ!$B$33:$B$776,C$119)+'СЕТ СН'!$I$12+СВЦЭМ!$D$10+'СЕТ СН'!$I$5-'СЕТ СН'!$I$20</f>
        <v>3174.5480726700002</v>
      </c>
      <c r="D120" s="36">
        <f>SUMIFS(СВЦЭМ!$C$33:$C$776,СВЦЭМ!$A$33:$A$776,$A120,СВЦЭМ!$B$33:$B$776,D$119)+'СЕТ СН'!$I$12+СВЦЭМ!$D$10+'СЕТ СН'!$I$5-'СЕТ СН'!$I$20</f>
        <v>3194.7798448400004</v>
      </c>
      <c r="E120" s="36">
        <f>SUMIFS(СВЦЭМ!$C$33:$C$776,СВЦЭМ!$A$33:$A$776,$A120,СВЦЭМ!$B$33:$B$776,E$119)+'СЕТ СН'!$I$12+СВЦЭМ!$D$10+'СЕТ СН'!$I$5-'СЕТ СН'!$I$20</f>
        <v>3211.5687279400004</v>
      </c>
      <c r="F120" s="36">
        <f>SUMIFS(СВЦЭМ!$C$33:$C$776,СВЦЭМ!$A$33:$A$776,$A120,СВЦЭМ!$B$33:$B$776,F$119)+'СЕТ СН'!$I$12+СВЦЭМ!$D$10+'СЕТ СН'!$I$5-'СЕТ СН'!$I$20</f>
        <v>3222.7588054000003</v>
      </c>
      <c r="G120" s="36">
        <f>SUMIFS(СВЦЭМ!$C$33:$C$776,СВЦЭМ!$A$33:$A$776,$A120,СВЦЭМ!$B$33:$B$776,G$119)+'СЕТ СН'!$I$12+СВЦЭМ!$D$10+'СЕТ СН'!$I$5-'СЕТ СН'!$I$20</f>
        <v>3225.5003118500003</v>
      </c>
      <c r="H120" s="36">
        <f>SUMIFS(СВЦЭМ!$C$33:$C$776,СВЦЭМ!$A$33:$A$776,$A120,СВЦЭМ!$B$33:$B$776,H$119)+'СЕТ СН'!$I$12+СВЦЭМ!$D$10+'СЕТ СН'!$I$5-'СЕТ СН'!$I$20</f>
        <v>3203.7582741400001</v>
      </c>
      <c r="I120" s="36">
        <f>SUMIFS(СВЦЭМ!$C$33:$C$776,СВЦЭМ!$A$33:$A$776,$A120,СВЦЭМ!$B$33:$B$776,I$119)+'СЕТ СН'!$I$12+СВЦЭМ!$D$10+'СЕТ СН'!$I$5-'СЕТ СН'!$I$20</f>
        <v>3163.1573882000002</v>
      </c>
      <c r="J120" s="36">
        <f>SUMIFS(СВЦЭМ!$C$33:$C$776,СВЦЭМ!$A$33:$A$776,$A120,СВЦЭМ!$B$33:$B$776,J$119)+'СЕТ СН'!$I$12+СВЦЭМ!$D$10+'СЕТ СН'!$I$5-'СЕТ СН'!$I$20</f>
        <v>3110.2472396400003</v>
      </c>
      <c r="K120" s="36">
        <f>SUMIFS(СВЦЭМ!$C$33:$C$776,СВЦЭМ!$A$33:$A$776,$A120,СВЦЭМ!$B$33:$B$776,K$119)+'СЕТ СН'!$I$12+СВЦЭМ!$D$10+'СЕТ СН'!$I$5-'СЕТ СН'!$I$20</f>
        <v>3086.73549121</v>
      </c>
      <c r="L120" s="36">
        <f>SUMIFS(СВЦЭМ!$C$33:$C$776,СВЦЭМ!$A$33:$A$776,$A120,СВЦЭМ!$B$33:$B$776,L$119)+'СЕТ СН'!$I$12+СВЦЭМ!$D$10+'СЕТ СН'!$I$5-'СЕТ СН'!$I$20</f>
        <v>3082.6487255700004</v>
      </c>
      <c r="M120" s="36">
        <f>SUMIFS(СВЦЭМ!$C$33:$C$776,СВЦЭМ!$A$33:$A$776,$A120,СВЦЭМ!$B$33:$B$776,M$119)+'СЕТ СН'!$I$12+СВЦЭМ!$D$10+'СЕТ СН'!$I$5-'СЕТ СН'!$I$20</f>
        <v>3086.5719979800001</v>
      </c>
      <c r="N120" s="36">
        <f>SUMIFS(СВЦЭМ!$C$33:$C$776,СВЦЭМ!$A$33:$A$776,$A120,СВЦЭМ!$B$33:$B$776,N$119)+'СЕТ СН'!$I$12+СВЦЭМ!$D$10+'СЕТ СН'!$I$5-'СЕТ СН'!$I$20</f>
        <v>3113.0518783400003</v>
      </c>
      <c r="O120" s="36">
        <f>SUMIFS(СВЦЭМ!$C$33:$C$776,СВЦЭМ!$A$33:$A$776,$A120,СВЦЭМ!$B$33:$B$776,O$119)+'СЕТ СН'!$I$12+СВЦЭМ!$D$10+'СЕТ СН'!$I$5-'СЕТ СН'!$I$20</f>
        <v>3108.1373845200001</v>
      </c>
      <c r="P120" s="36">
        <f>SUMIFS(СВЦЭМ!$C$33:$C$776,СВЦЭМ!$A$33:$A$776,$A120,СВЦЭМ!$B$33:$B$776,P$119)+'СЕТ СН'!$I$12+СВЦЭМ!$D$10+'СЕТ СН'!$I$5-'СЕТ СН'!$I$20</f>
        <v>3106.6017055300003</v>
      </c>
      <c r="Q120" s="36">
        <f>SUMIFS(СВЦЭМ!$C$33:$C$776,СВЦЭМ!$A$33:$A$776,$A120,СВЦЭМ!$B$33:$B$776,Q$119)+'СЕТ СН'!$I$12+СВЦЭМ!$D$10+'СЕТ СН'!$I$5-'СЕТ СН'!$I$20</f>
        <v>3110.6957570200002</v>
      </c>
      <c r="R120" s="36">
        <f>SUMIFS(СВЦЭМ!$C$33:$C$776,СВЦЭМ!$A$33:$A$776,$A120,СВЦЭМ!$B$33:$B$776,R$119)+'СЕТ СН'!$I$12+СВЦЭМ!$D$10+'СЕТ СН'!$I$5-'СЕТ СН'!$I$20</f>
        <v>3100.5797923700002</v>
      </c>
      <c r="S120" s="36">
        <f>SUMIFS(СВЦЭМ!$C$33:$C$776,СВЦЭМ!$A$33:$A$776,$A120,СВЦЭМ!$B$33:$B$776,S$119)+'СЕТ СН'!$I$12+СВЦЭМ!$D$10+'СЕТ СН'!$I$5-'СЕТ СН'!$I$20</f>
        <v>3104.0995711800001</v>
      </c>
      <c r="T120" s="36">
        <f>SUMIFS(СВЦЭМ!$C$33:$C$776,СВЦЭМ!$A$33:$A$776,$A120,СВЦЭМ!$B$33:$B$776,T$119)+'СЕТ СН'!$I$12+СВЦЭМ!$D$10+'СЕТ СН'!$I$5-'СЕТ СН'!$I$20</f>
        <v>3099.8762371800003</v>
      </c>
      <c r="U120" s="36">
        <f>SUMIFS(СВЦЭМ!$C$33:$C$776,СВЦЭМ!$A$33:$A$776,$A120,СВЦЭМ!$B$33:$B$776,U$119)+'СЕТ СН'!$I$12+СВЦЭМ!$D$10+'СЕТ СН'!$I$5-'СЕТ СН'!$I$20</f>
        <v>3099.9090541200003</v>
      </c>
      <c r="V120" s="36">
        <f>SUMIFS(СВЦЭМ!$C$33:$C$776,СВЦЭМ!$A$33:$A$776,$A120,СВЦЭМ!$B$33:$B$776,V$119)+'СЕТ СН'!$I$12+СВЦЭМ!$D$10+'СЕТ СН'!$I$5-'СЕТ СН'!$I$20</f>
        <v>3089.90990255</v>
      </c>
      <c r="W120" s="36">
        <f>SUMIFS(СВЦЭМ!$C$33:$C$776,СВЦЭМ!$A$33:$A$776,$A120,СВЦЭМ!$B$33:$B$776,W$119)+'СЕТ СН'!$I$12+СВЦЭМ!$D$10+'СЕТ СН'!$I$5-'СЕТ СН'!$I$20</f>
        <v>3079.2969560800002</v>
      </c>
      <c r="X120" s="36">
        <f>SUMIFS(СВЦЭМ!$C$33:$C$776,СВЦЭМ!$A$33:$A$776,$A120,СВЦЭМ!$B$33:$B$776,X$119)+'СЕТ СН'!$I$12+СВЦЭМ!$D$10+'СЕТ СН'!$I$5-'СЕТ СН'!$I$20</f>
        <v>3106.8993297300003</v>
      </c>
      <c r="Y120" s="36">
        <f>SUMIFS(СВЦЭМ!$C$33:$C$776,СВЦЭМ!$A$33:$A$776,$A120,СВЦЭМ!$B$33:$B$776,Y$119)+'СЕТ СН'!$I$12+СВЦЭМ!$D$10+'СЕТ СН'!$I$5-'СЕТ СН'!$I$20</f>
        <v>3166.5292928700001</v>
      </c>
    </row>
    <row r="121" spans="1:27" ht="15.75" x14ac:dyDescent="0.2">
      <c r="A121" s="35">
        <f>A120+1</f>
        <v>44076</v>
      </c>
      <c r="B121" s="36">
        <f>SUMIFS(СВЦЭМ!$C$33:$C$776,СВЦЭМ!$A$33:$A$776,$A121,СВЦЭМ!$B$33:$B$776,B$119)+'СЕТ СН'!$I$12+СВЦЭМ!$D$10+'СЕТ СН'!$I$5-'СЕТ СН'!$I$20</f>
        <v>3192.9381903800004</v>
      </c>
      <c r="C121" s="36">
        <f>SUMIFS(СВЦЭМ!$C$33:$C$776,СВЦЭМ!$A$33:$A$776,$A121,СВЦЭМ!$B$33:$B$776,C$119)+'СЕТ СН'!$I$12+СВЦЭМ!$D$10+'СЕТ СН'!$I$5-'СЕТ СН'!$I$20</f>
        <v>3251.7663635400004</v>
      </c>
      <c r="D121" s="36">
        <f>SUMIFS(СВЦЭМ!$C$33:$C$776,СВЦЭМ!$A$33:$A$776,$A121,СВЦЭМ!$B$33:$B$776,D$119)+'СЕТ СН'!$I$12+СВЦЭМ!$D$10+'СЕТ СН'!$I$5-'СЕТ СН'!$I$20</f>
        <v>3284.9878782300002</v>
      </c>
      <c r="E121" s="36">
        <f>SUMIFS(СВЦЭМ!$C$33:$C$776,СВЦЭМ!$A$33:$A$776,$A121,СВЦЭМ!$B$33:$B$776,E$119)+'СЕТ СН'!$I$12+СВЦЭМ!$D$10+'СЕТ СН'!$I$5-'СЕТ СН'!$I$20</f>
        <v>3314.1892588199998</v>
      </c>
      <c r="F121" s="36">
        <f>SUMIFS(СВЦЭМ!$C$33:$C$776,СВЦЭМ!$A$33:$A$776,$A121,СВЦЭМ!$B$33:$B$776,F$119)+'СЕТ СН'!$I$12+СВЦЭМ!$D$10+'СЕТ СН'!$I$5-'СЕТ СН'!$I$20</f>
        <v>3317.3634501200004</v>
      </c>
      <c r="G121" s="36">
        <f>SUMIFS(СВЦЭМ!$C$33:$C$776,СВЦЭМ!$A$33:$A$776,$A121,СВЦЭМ!$B$33:$B$776,G$119)+'СЕТ СН'!$I$12+СВЦЭМ!$D$10+'СЕТ СН'!$I$5-'СЕТ СН'!$I$20</f>
        <v>3290.7030719499999</v>
      </c>
      <c r="H121" s="36">
        <f>SUMIFS(СВЦЭМ!$C$33:$C$776,СВЦЭМ!$A$33:$A$776,$A121,СВЦЭМ!$B$33:$B$776,H$119)+'СЕТ СН'!$I$12+СВЦЭМ!$D$10+'СЕТ СН'!$I$5-'СЕТ СН'!$I$20</f>
        <v>3224.0824536</v>
      </c>
      <c r="I121" s="36">
        <f>SUMIFS(СВЦЭМ!$C$33:$C$776,СВЦЭМ!$A$33:$A$776,$A121,СВЦЭМ!$B$33:$B$776,I$119)+'СЕТ СН'!$I$12+СВЦЭМ!$D$10+'СЕТ СН'!$I$5-'СЕТ СН'!$I$20</f>
        <v>3160.5784995900003</v>
      </c>
      <c r="J121" s="36">
        <f>SUMIFS(СВЦЭМ!$C$33:$C$776,СВЦЭМ!$A$33:$A$776,$A121,СВЦЭМ!$B$33:$B$776,J$119)+'СЕТ СН'!$I$12+СВЦЭМ!$D$10+'СЕТ СН'!$I$5-'СЕТ СН'!$I$20</f>
        <v>3099.7137085800005</v>
      </c>
      <c r="K121" s="36">
        <f>SUMIFS(СВЦЭМ!$C$33:$C$776,СВЦЭМ!$A$33:$A$776,$A121,СВЦЭМ!$B$33:$B$776,K$119)+'СЕТ СН'!$I$12+СВЦЭМ!$D$10+'СЕТ СН'!$I$5-'СЕТ СН'!$I$20</f>
        <v>3097.2581991300003</v>
      </c>
      <c r="L121" s="36">
        <f>SUMIFS(СВЦЭМ!$C$33:$C$776,СВЦЭМ!$A$33:$A$776,$A121,СВЦЭМ!$B$33:$B$776,L$119)+'СЕТ СН'!$I$12+СВЦЭМ!$D$10+'СЕТ СН'!$I$5-'СЕТ СН'!$I$20</f>
        <v>3102.0143210100005</v>
      </c>
      <c r="M121" s="36">
        <f>SUMIFS(СВЦЭМ!$C$33:$C$776,СВЦЭМ!$A$33:$A$776,$A121,СВЦЭМ!$B$33:$B$776,M$119)+'СЕТ СН'!$I$12+СВЦЭМ!$D$10+'СЕТ СН'!$I$5-'СЕТ СН'!$I$20</f>
        <v>3102.3080784800004</v>
      </c>
      <c r="N121" s="36">
        <f>SUMIFS(СВЦЭМ!$C$33:$C$776,СВЦЭМ!$A$33:$A$776,$A121,СВЦЭМ!$B$33:$B$776,N$119)+'СЕТ СН'!$I$12+СВЦЭМ!$D$10+'СЕТ СН'!$I$5-'СЕТ СН'!$I$20</f>
        <v>3113.6025946</v>
      </c>
      <c r="O121" s="36">
        <f>SUMIFS(СВЦЭМ!$C$33:$C$776,СВЦЭМ!$A$33:$A$776,$A121,СВЦЭМ!$B$33:$B$776,O$119)+'СЕТ СН'!$I$12+СВЦЭМ!$D$10+'СЕТ СН'!$I$5-'СЕТ СН'!$I$20</f>
        <v>3119.1056708400001</v>
      </c>
      <c r="P121" s="36">
        <f>SUMIFS(СВЦЭМ!$C$33:$C$776,СВЦЭМ!$A$33:$A$776,$A121,СВЦЭМ!$B$33:$B$776,P$119)+'СЕТ СН'!$I$12+СВЦЭМ!$D$10+'СЕТ СН'!$I$5-'СЕТ СН'!$I$20</f>
        <v>3121.8100423100004</v>
      </c>
      <c r="Q121" s="36">
        <f>SUMIFS(СВЦЭМ!$C$33:$C$776,СВЦЭМ!$A$33:$A$776,$A121,СВЦЭМ!$B$33:$B$776,Q$119)+'СЕТ СН'!$I$12+СВЦЭМ!$D$10+'СЕТ СН'!$I$5-'СЕТ СН'!$I$20</f>
        <v>3120.8085129300002</v>
      </c>
      <c r="R121" s="36">
        <f>SUMIFS(СВЦЭМ!$C$33:$C$776,СВЦЭМ!$A$33:$A$776,$A121,СВЦЭМ!$B$33:$B$776,R$119)+'СЕТ СН'!$I$12+СВЦЭМ!$D$10+'СЕТ СН'!$I$5-'СЕТ СН'!$I$20</f>
        <v>3112.6247378100002</v>
      </c>
      <c r="S121" s="36">
        <f>SUMIFS(СВЦЭМ!$C$33:$C$776,СВЦЭМ!$A$33:$A$776,$A121,СВЦЭМ!$B$33:$B$776,S$119)+'СЕТ СН'!$I$12+СВЦЭМ!$D$10+'СЕТ СН'!$I$5-'СЕТ СН'!$I$20</f>
        <v>3113.6273969000003</v>
      </c>
      <c r="T121" s="36">
        <f>SUMIFS(СВЦЭМ!$C$33:$C$776,СВЦЭМ!$A$33:$A$776,$A121,СВЦЭМ!$B$33:$B$776,T$119)+'СЕТ СН'!$I$12+СВЦЭМ!$D$10+'СЕТ СН'!$I$5-'СЕТ СН'!$I$20</f>
        <v>3064.5950526500001</v>
      </c>
      <c r="U121" s="36">
        <f>SUMIFS(СВЦЭМ!$C$33:$C$776,СВЦЭМ!$A$33:$A$776,$A121,СВЦЭМ!$B$33:$B$776,U$119)+'СЕТ СН'!$I$12+СВЦЭМ!$D$10+'СЕТ СН'!$I$5-'СЕТ СН'!$I$20</f>
        <v>3047.4118571900003</v>
      </c>
      <c r="V121" s="36">
        <f>SUMIFS(СВЦЭМ!$C$33:$C$776,СВЦЭМ!$A$33:$A$776,$A121,СВЦЭМ!$B$33:$B$776,V$119)+'СЕТ СН'!$I$12+СВЦЭМ!$D$10+'СЕТ СН'!$I$5-'СЕТ СН'!$I$20</f>
        <v>3028.77754912</v>
      </c>
      <c r="W121" s="36">
        <f>SUMIFS(СВЦЭМ!$C$33:$C$776,СВЦЭМ!$A$33:$A$776,$A121,СВЦЭМ!$B$33:$B$776,W$119)+'СЕТ СН'!$I$12+СВЦЭМ!$D$10+'СЕТ СН'!$I$5-'СЕТ СН'!$I$20</f>
        <v>3035.7002095600001</v>
      </c>
      <c r="X121" s="36">
        <f>SUMIFS(СВЦЭМ!$C$33:$C$776,СВЦЭМ!$A$33:$A$776,$A121,СВЦЭМ!$B$33:$B$776,X$119)+'СЕТ СН'!$I$12+СВЦЭМ!$D$10+'СЕТ СН'!$I$5-'СЕТ СН'!$I$20</f>
        <v>3087.4887908500004</v>
      </c>
      <c r="Y121" s="36">
        <f>SUMIFS(СВЦЭМ!$C$33:$C$776,СВЦЭМ!$A$33:$A$776,$A121,СВЦЭМ!$B$33:$B$776,Y$119)+'СЕТ СН'!$I$12+СВЦЭМ!$D$10+'СЕТ СН'!$I$5-'СЕТ СН'!$I$20</f>
        <v>3118.7830933400001</v>
      </c>
    </row>
    <row r="122" spans="1:27" ht="15.75" x14ac:dyDescent="0.2">
      <c r="A122" s="35">
        <f t="shared" ref="A122:A150" si="3">A121+1</f>
        <v>44077</v>
      </c>
      <c r="B122" s="36">
        <f>SUMIFS(СВЦЭМ!$C$33:$C$776,СВЦЭМ!$A$33:$A$776,$A122,СВЦЭМ!$B$33:$B$776,B$119)+'СЕТ СН'!$I$12+СВЦЭМ!$D$10+'СЕТ СН'!$I$5-'СЕТ СН'!$I$20</f>
        <v>3222.2780156400004</v>
      </c>
      <c r="C122" s="36">
        <f>SUMIFS(СВЦЭМ!$C$33:$C$776,СВЦЭМ!$A$33:$A$776,$A122,СВЦЭМ!$B$33:$B$776,C$119)+'СЕТ СН'!$I$12+СВЦЭМ!$D$10+'СЕТ СН'!$I$5-'СЕТ СН'!$I$20</f>
        <v>3247.4144035700001</v>
      </c>
      <c r="D122" s="36">
        <f>SUMIFS(СВЦЭМ!$C$33:$C$776,СВЦЭМ!$A$33:$A$776,$A122,СВЦЭМ!$B$33:$B$776,D$119)+'СЕТ СН'!$I$12+СВЦЭМ!$D$10+'СЕТ СН'!$I$5-'СЕТ СН'!$I$20</f>
        <v>3230.3504759300004</v>
      </c>
      <c r="E122" s="36">
        <f>SUMIFS(СВЦЭМ!$C$33:$C$776,СВЦЭМ!$A$33:$A$776,$A122,СВЦЭМ!$B$33:$B$776,E$119)+'СЕТ СН'!$I$12+СВЦЭМ!$D$10+'СЕТ СН'!$I$5-'СЕТ СН'!$I$20</f>
        <v>3228.2387277500002</v>
      </c>
      <c r="F122" s="36">
        <f>SUMIFS(СВЦЭМ!$C$33:$C$776,СВЦЭМ!$A$33:$A$776,$A122,СВЦЭМ!$B$33:$B$776,F$119)+'СЕТ СН'!$I$12+СВЦЭМ!$D$10+'СЕТ СН'!$I$5-'СЕТ СН'!$I$20</f>
        <v>3230.6368708300001</v>
      </c>
      <c r="G122" s="36">
        <f>SUMIFS(СВЦЭМ!$C$33:$C$776,СВЦЭМ!$A$33:$A$776,$A122,СВЦЭМ!$B$33:$B$776,G$119)+'СЕТ СН'!$I$12+СВЦЭМ!$D$10+'СЕТ СН'!$I$5-'СЕТ СН'!$I$20</f>
        <v>3234.6514207100004</v>
      </c>
      <c r="H122" s="36">
        <f>SUMIFS(СВЦЭМ!$C$33:$C$776,СВЦЭМ!$A$33:$A$776,$A122,СВЦЭМ!$B$33:$B$776,H$119)+'СЕТ СН'!$I$12+СВЦЭМ!$D$10+'СЕТ СН'!$I$5-'СЕТ СН'!$I$20</f>
        <v>3215.2209391600004</v>
      </c>
      <c r="I122" s="36">
        <f>SUMIFS(СВЦЭМ!$C$33:$C$776,СВЦЭМ!$A$33:$A$776,$A122,СВЦЭМ!$B$33:$B$776,I$119)+'СЕТ СН'!$I$12+СВЦЭМ!$D$10+'СЕТ СН'!$I$5-'СЕТ СН'!$I$20</f>
        <v>3138.7119458700004</v>
      </c>
      <c r="J122" s="36">
        <f>SUMIFS(СВЦЭМ!$C$33:$C$776,СВЦЭМ!$A$33:$A$776,$A122,СВЦЭМ!$B$33:$B$776,J$119)+'СЕТ СН'!$I$12+СВЦЭМ!$D$10+'СЕТ СН'!$I$5-'СЕТ СН'!$I$20</f>
        <v>3131.7544939900004</v>
      </c>
      <c r="K122" s="36">
        <f>SUMIFS(СВЦЭМ!$C$33:$C$776,СВЦЭМ!$A$33:$A$776,$A122,СВЦЭМ!$B$33:$B$776,K$119)+'СЕТ СН'!$I$12+СВЦЭМ!$D$10+'СЕТ СН'!$I$5-'СЕТ СН'!$I$20</f>
        <v>3161.24034192</v>
      </c>
      <c r="L122" s="36">
        <f>SUMIFS(СВЦЭМ!$C$33:$C$776,СВЦЭМ!$A$33:$A$776,$A122,СВЦЭМ!$B$33:$B$776,L$119)+'СЕТ СН'!$I$12+СВЦЭМ!$D$10+'СЕТ СН'!$I$5-'СЕТ СН'!$I$20</f>
        <v>3154.8527473700001</v>
      </c>
      <c r="M122" s="36">
        <f>SUMIFS(СВЦЭМ!$C$33:$C$776,СВЦЭМ!$A$33:$A$776,$A122,СВЦЭМ!$B$33:$B$776,M$119)+'СЕТ СН'!$I$12+СВЦЭМ!$D$10+'СЕТ СН'!$I$5-'СЕТ СН'!$I$20</f>
        <v>3162.9784724700003</v>
      </c>
      <c r="N122" s="36">
        <f>SUMIFS(СВЦЭМ!$C$33:$C$776,СВЦЭМ!$A$33:$A$776,$A122,СВЦЭМ!$B$33:$B$776,N$119)+'СЕТ СН'!$I$12+СВЦЭМ!$D$10+'СЕТ СН'!$I$5-'СЕТ СН'!$I$20</f>
        <v>3172.5291025700003</v>
      </c>
      <c r="O122" s="36">
        <f>SUMIFS(СВЦЭМ!$C$33:$C$776,СВЦЭМ!$A$33:$A$776,$A122,СВЦЭМ!$B$33:$B$776,O$119)+'СЕТ СН'!$I$12+СВЦЭМ!$D$10+'СЕТ СН'!$I$5-'СЕТ СН'!$I$20</f>
        <v>3172.9080256100001</v>
      </c>
      <c r="P122" s="36">
        <f>SUMIFS(СВЦЭМ!$C$33:$C$776,СВЦЭМ!$A$33:$A$776,$A122,СВЦЭМ!$B$33:$B$776,P$119)+'СЕТ СН'!$I$12+СВЦЭМ!$D$10+'СЕТ СН'!$I$5-'СЕТ СН'!$I$20</f>
        <v>3175.2328054400004</v>
      </c>
      <c r="Q122" s="36">
        <f>SUMIFS(СВЦЭМ!$C$33:$C$776,СВЦЭМ!$A$33:$A$776,$A122,СВЦЭМ!$B$33:$B$776,Q$119)+'СЕТ СН'!$I$12+СВЦЭМ!$D$10+'СЕТ СН'!$I$5-'СЕТ СН'!$I$20</f>
        <v>3170.1963675200004</v>
      </c>
      <c r="R122" s="36">
        <f>SUMIFS(СВЦЭМ!$C$33:$C$776,СВЦЭМ!$A$33:$A$776,$A122,СВЦЭМ!$B$33:$B$776,R$119)+'СЕТ СН'!$I$12+СВЦЭМ!$D$10+'СЕТ СН'!$I$5-'СЕТ СН'!$I$20</f>
        <v>3164.3741962500003</v>
      </c>
      <c r="S122" s="36">
        <f>SUMIFS(СВЦЭМ!$C$33:$C$776,СВЦЭМ!$A$33:$A$776,$A122,СВЦЭМ!$B$33:$B$776,S$119)+'СЕТ СН'!$I$12+СВЦЭМ!$D$10+'СЕТ СН'!$I$5-'СЕТ СН'!$I$20</f>
        <v>3163.5551394700001</v>
      </c>
      <c r="T122" s="36">
        <f>SUMIFS(СВЦЭМ!$C$33:$C$776,СВЦЭМ!$A$33:$A$776,$A122,СВЦЭМ!$B$33:$B$776,T$119)+'СЕТ СН'!$I$12+СВЦЭМ!$D$10+'СЕТ СН'!$I$5-'СЕТ СН'!$I$20</f>
        <v>3123.8327447300003</v>
      </c>
      <c r="U122" s="36">
        <f>SUMIFS(СВЦЭМ!$C$33:$C$776,СВЦЭМ!$A$33:$A$776,$A122,СВЦЭМ!$B$33:$B$776,U$119)+'СЕТ СН'!$I$12+СВЦЭМ!$D$10+'СЕТ СН'!$I$5-'СЕТ СН'!$I$20</f>
        <v>3112.9866198400005</v>
      </c>
      <c r="V122" s="36">
        <f>SUMIFS(СВЦЭМ!$C$33:$C$776,СВЦЭМ!$A$33:$A$776,$A122,СВЦЭМ!$B$33:$B$776,V$119)+'СЕТ СН'!$I$12+СВЦЭМ!$D$10+'СЕТ СН'!$I$5-'СЕТ СН'!$I$20</f>
        <v>3115.80535117</v>
      </c>
      <c r="W122" s="36">
        <f>SUMIFS(СВЦЭМ!$C$33:$C$776,СВЦЭМ!$A$33:$A$776,$A122,СВЦЭМ!$B$33:$B$776,W$119)+'СЕТ СН'!$I$12+СВЦЭМ!$D$10+'СЕТ СН'!$I$5-'СЕТ СН'!$I$20</f>
        <v>3106.22163697</v>
      </c>
      <c r="X122" s="36">
        <f>SUMIFS(СВЦЭМ!$C$33:$C$776,СВЦЭМ!$A$33:$A$776,$A122,СВЦЭМ!$B$33:$B$776,X$119)+'СЕТ СН'!$I$12+СВЦЭМ!$D$10+'СЕТ СН'!$I$5-'СЕТ СН'!$I$20</f>
        <v>3167.5769375</v>
      </c>
      <c r="Y122" s="36">
        <f>SUMIFS(СВЦЭМ!$C$33:$C$776,СВЦЭМ!$A$33:$A$776,$A122,СВЦЭМ!$B$33:$B$776,Y$119)+'СЕТ СН'!$I$12+СВЦЭМ!$D$10+'СЕТ СН'!$I$5-'СЕТ СН'!$I$20</f>
        <v>3170.1917215000003</v>
      </c>
    </row>
    <row r="123" spans="1:27" ht="15.75" x14ac:dyDescent="0.2">
      <c r="A123" s="35">
        <f t="shared" si="3"/>
        <v>44078</v>
      </c>
      <c r="B123" s="36">
        <f>SUMIFS(СВЦЭМ!$C$33:$C$776,СВЦЭМ!$A$33:$A$776,$A123,СВЦЭМ!$B$33:$B$776,B$119)+'СЕТ СН'!$I$12+СВЦЭМ!$D$10+'СЕТ СН'!$I$5-'СЕТ СН'!$I$20</f>
        <v>3250.6238245600002</v>
      </c>
      <c r="C123" s="36">
        <f>SUMIFS(СВЦЭМ!$C$33:$C$776,СВЦЭМ!$A$33:$A$776,$A123,СВЦЭМ!$B$33:$B$776,C$119)+'СЕТ СН'!$I$12+СВЦЭМ!$D$10+'СЕТ СН'!$I$5-'СЕТ СН'!$I$20</f>
        <v>3250.0238030800001</v>
      </c>
      <c r="D123" s="36">
        <f>SUMIFS(СВЦЭМ!$C$33:$C$776,СВЦЭМ!$A$33:$A$776,$A123,СВЦЭМ!$B$33:$B$776,D$119)+'СЕТ СН'!$I$12+СВЦЭМ!$D$10+'СЕТ СН'!$I$5-'СЕТ СН'!$I$20</f>
        <v>3233.9322971700003</v>
      </c>
      <c r="E123" s="36">
        <f>SUMIFS(СВЦЭМ!$C$33:$C$776,СВЦЭМ!$A$33:$A$776,$A123,СВЦЭМ!$B$33:$B$776,E$119)+'СЕТ СН'!$I$12+СВЦЭМ!$D$10+'СЕТ СН'!$I$5-'СЕТ СН'!$I$20</f>
        <v>3228.4429622300004</v>
      </c>
      <c r="F123" s="36">
        <f>SUMIFS(СВЦЭМ!$C$33:$C$776,СВЦЭМ!$A$33:$A$776,$A123,СВЦЭМ!$B$33:$B$776,F$119)+'СЕТ СН'!$I$12+СВЦЭМ!$D$10+'СЕТ СН'!$I$5-'СЕТ СН'!$I$20</f>
        <v>3228.6597958300003</v>
      </c>
      <c r="G123" s="36">
        <f>SUMIFS(СВЦЭМ!$C$33:$C$776,СВЦЭМ!$A$33:$A$776,$A123,СВЦЭМ!$B$33:$B$776,G$119)+'СЕТ СН'!$I$12+СВЦЭМ!$D$10+'СЕТ СН'!$I$5-'СЕТ СН'!$I$20</f>
        <v>3224.4328203700002</v>
      </c>
      <c r="H123" s="36">
        <f>SUMIFS(СВЦЭМ!$C$33:$C$776,СВЦЭМ!$A$33:$A$776,$A123,СВЦЭМ!$B$33:$B$776,H$119)+'СЕТ СН'!$I$12+СВЦЭМ!$D$10+'СЕТ СН'!$I$5-'СЕТ СН'!$I$20</f>
        <v>3216.5815648600001</v>
      </c>
      <c r="I123" s="36">
        <f>SUMIFS(СВЦЭМ!$C$33:$C$776,СВЦЭМ!$A$33:$A$776,$A123,СВЦЭМ!$B$33:$B$776,I$119)+'СЕТ СН'!$I$12+СВЦЭМ!$D$10+'СЕТ СН'!$I$5-'СЕТ СН'!$I$20</f>
        <v>3175.1622875900002</v>
      </c>
      <c r="J123" s="36">
        <f>SUMIFS(СВЦЭМ!$C$33:$C$776,СВЦЭМ!$A$33:$A$776,$A123,СВЦЭМ!$B$33:$B$776,J$119)+'СЕТ СН'!$I$12+СВЦЭМ!$D$10+'СЕТ СН'!$I$5-'СЕТ СН'!$I$20</f>
        <v>3165.9599152500004</v>
      </c>
      <c r="K123" s="36">
        <f>SUMIFS(СВЦЭМ!$C$33:$C$776,СВЦЭМ!$A$33:$A$776,$A123,СВЦЭМ!$B$33:$B$776,K$119)+'СЕТ СН'!$I$12+СВЦЭМ!$D$10+'СЕТ СН'!$I$5-'СЕТ СН'!$I$20</f>
        <v>3124.04408788</v>
      </c>
      <c r="L123" s="36">
        <f>SUMIFS(СВЦЭМ!$C$33:$C$776,СВЦЭМ!$A$33:$A$776,$A123,СВЦЭМ!$B$33:$B$776,L$119)+'СЕТ СН'!$I$12+СВЦЭМ!$D$10+'СЕТ СН'!$I$5-'СЕТ СН'!$I$20</f>
        <v>3117.6199660700004</v>
      </c>
      <c r="M123" s="36">
        <f>SUMIFS(СВЦЭМ!$C$33:$C$776,СВЦЭМ!$A$33:$A$776,$A123,СВЦЭМ!$B$33:$B$776,M$119)+'СЕТ СН'!$I$12+СВЦЭМ!$D$10+'СЕТ СН'!$I$5-'СЕТ СН'!$I$20</f>
        <v>3112.35955311</v>
      </c>
      <c r="N123" s="36">
        <f>SUMIFS(СВЦЭМ!$C$33:$C$776,СВЦЭМ!$A$33:$A$776,$A123,СВЦЭМ!$B$33:$B$776,N$119)+'СЕТ СН'!$I$12+СВЦЭМ!$D$10+'СЕТ СН'!$I$5-'СЕТ СН'!$I$20</f>
        <v>3133.3473966400002</v>
      </c>
      <c r="O123" s="36">
        <f>SUMIFS(СВЦЭМ!$C$33:$C$776,СВЦЭМ!$A$33:$A$776,$A123,СВЦЭМ!$B$33:$B$776,O$119)+'СЕТ СН'!$I$12+СВЦЭМ!$D$10+'СЕТ СН'!$I$5-'СЕТ СН'!$I$20</f>
        <v>3157.3524949800003</v>
      </c>
      <c r="P123" s="36">
        <f>SUMIFS(СВЦЭМ!$C$33:$C$776,СВЦЭМ!$A$33:$A$776,$A123,СВЦЭМ!$B$33:$B$776,P$119)+'СЕТ СН'!$I$12+СВЦЭМ!$D$10+'СЕТ СН'!$I$5-'СЕТ СН'!$I$20</f>
        <v>3158.2759277300001</v>
      </c>
      <c r="Q123" s="36">
        <f>SUMIFS(СВЦЭМ!$C$33:$C$776,СВЦЭМ!$A$33:$A$776,$A123,СВЦЭМ!$B$33:$B$776,Q$119)+'СЕТ СН'!$I$12+СВЦЭМ!$D$10+'СЕТ СН'!$I$5-'СЕТ СН'!$I$20</f>
        <v>3142.17389232</v>
      </c>
      <c r="R123" s="36">
        <f>SUMIFS(СВЦЭМ!$C$33:$C$776,СВЦЭМ!$A$33:$A$776,$A123,СВЦЭМ!$B$33:$B$776,R$119)+'СЕТ СН'!$I$12+СВЦЭМ!$D$10+'СЕТ СН'!$I$5-'СЕТ СН'!$I$20</f>
        <v>3154.1558375900004</v>
      </c>
      <c r="S123" s="36">
        <f>SUMIFS(СВЦЭМ!$C$33:$C$776,СВЦЭМ!$A$33:$A$776,$A123,СВЦЭМ!$B$33:$B$776,S$119)+'СЕТ СН'!$I$12+СВЦЭМ!$D$10+'СЕТ СН'!$I$5-'СЕТ СН'!$I$20</f>
        <v>3169.3947261800004</v>
      </c>
      <c r="T123" s="36">
        <f>SUMIFS(СВЦЭМ!$C$33:$C$776,СВЦЭМ!$A$33:$A$776,$A123,СВЦЭМ!$B$33:$B$776,T$119)+'СЕТ СН'!$I$12+СВЦЭМ!$D$10+'СЕТ СН'!$I$5-'СЕТ СН'!$I$20</f>
        <v>3157.9641580400003</v>
      </c>
      <c r="U123" s="36">
        <f>SUMIFS(СВЦЭМ!$C$33:$C$776,СВЦЭМ!$A$33:$A$776,$A123,СВЦЭМ!$B$33:$B$776,U$119)+'СЕТ СН'!$I$12+СВЦЭМ!$D$10+'СЕТ СН'!$I$5-'СЕТ СН'!$I$20</f>
        <v>3134.5264031500001</v>
      </c>
      <c r="V123" s="36">
        <f>SUMIFS(СВЦЭМ!$C$33:$C$776,СВЦЭМ!$A$33:$A$776,$A123,СВЦЭМ!$B$33:$B$776,V$119)+'СЕТ СН'!$I$12+СВЦЭМ!$D$10+'СЕТ СН'!$I$5-'СЕТ СН'!$I$20</f>
        <v>3141.4150868900001</v>
      </c>
      <c r="W123" s="36">
        <f>SUMIFS(СВЦЭМ!$C$33:$C$776,СВЦЭМ!$A$33:$A$776,$A123,СВЦЭМ!$B$33:$B$776,W$119)+'СЕТ СН'!$I$12+СВЦЭМ!$D$10+'СЕТ СН'!$I$5-'СЕТ СН'!$I$20</f>
        <v>3148.1605199700002</v>
      </c>
      <c r="X123" s="36">
        <f>SUMIFS(СВЦЭМ!$C$33:$C$776,СВЦЭМ!$A$33:$A$776,$A123,СВЦЭМ!$B$33:$B$776,X$119)+'СЕТ СН'!$I$12+СВЦЭМ!$D$10+'СЕТ СН'!$I$5-'СЕТ СН'!$I$20</f>
        <v>3162.8338929500005</v>
      </c>
      <c r="Y123" s="36">
        <f>SUMIFS(СВЦЭМ!$C$33:$C$776,СВЦЭМ!$A$33:$A$776,$A123,СВЦЭМ!$B$33:$B$776,Y$119)+'СЕТ СН'!$I$12+СВЦЭМ!$D$10+'СЕТ СН'!$I$5-'СЕТ СН'!$I$20</f>
        <v>3188.84850405</v>
      </c>
    </row>
    <row r="124" spans="1:27" ht="15.75" x14ac:dyDescent="0.2">
      <c r="A124" s="35">
        <f t="shared" si="3"/>
        <v>44079</v>
      </c>
      <c r="B124" s="36">
        <f>SUMIFS(СВЦЭМ!$C$33:$C$776,СВЦЭМ!$A$33:$A$776,$A124,СВЦЭМ!$B$33:$B$776,B$119)+'СЕТ СН'!$I$12+СВЦЭМ!$D$10+'СЕТ СН'!$I$5-'СЕТ СН'!$I$20</f>
        <v>3212.83325539</v>
      </c>
      <c r="C124" s="36">
        <f>SUMIFS(СВЦЭМ!$C$33:$C$776,СВЦЭМ!$A$33:$A$776,$A124,СВЦЭМ!$B$33:$B$776,C$119)+'СЕТ СН'!$I$12+СВЦЭМ!$D$10+'СЕТ СН'!$I$5-'СЕТ СН'!$I$20</f>
        <v>3246.3058973200004</v>
      </c>
      <c r="D124" s="36">
        <f>SUMIFS(СВЦЭМ!$C$33:$C$776,СВЦЭМ!$A$33:$A$776,$A124,СВЦЭМ!$B$33:$B$776,D$119)+'СЕТ СН'!$I$12+СВЦЭМ!$D$10+'СЕТ СН'!$I$5-'СЕТ СН'!$I$20</f>
        <v>3232.46125355</v>
      </c>
      <c r="E124" s="36">
        <f>SUMIFS(СВЦЭМ!$C$33:$C$776,СВЦЭМ!$A$33:$A$776,$A124,СВЦЭМ!$B$33:$B$776,E$119)+'СЕТ СН'!$I$12+СВЦЭМ!$D$10+'СЕТ СН'!$I$5-'СЕТ СН'!$I$20</f>
        <v>3249.9117811100004</v>
      </c>
      <c r="F124" s="36">
        <f>SUMIFS(СВЦЭМ!$C$33:$C$776,СВЦЭМ!$A$33:$A$776,$A124,СВЦЭМ!$B$33:$B$776,F$119)+'СЕТ СН'!$I$12+СВЦЭМ!$D$10+'СЕТ СН'!$I$5-'СЕТ СН'!$I$20</f>
        <v>3252.3213692300001</v>
      </c>
      <c r="G124" s="36">
        <f>SUMIFS(СВЦЭМ!$C$33:$C$776,СВЦЭМ!$A$33:$A$776,$A124,СВЦЭМ!$B$33:$B$776,G$119)+'СЕТ СН'!$I$12+СВЦЭМ!$D$10+'СЕТ СН'!$I$5-'СЕТ СН'!$I$20</f>
        <v>3260.3094703200004</v>
      </c>
      <c r="H124" s="36">
        <f>SUMIFS(СВЦЭМ!$C$33:$C$776,СВЦЭМ!$A$33:$A$776,$A124,СВЦЭМ!$B$33:$B$776,H$119)+'СЕТ СН'!$I$12+СВЦЭМ!$D$10+'СЕТ СН'!$I$5-'СЕТ СН'!$I$20</f>
        <v>3250.0148620800001</v>
      </c>
      <c r="I124" s="36">
        <f>SUMIFS(СВЦЭМ!$C$33:$C$776,СВЦЭМ!$A$33:$A$776,$A124,СВЦЭМ!$B$33:$B$776,I$119)+'СЕТ СН'!$I$12+СВЦЭМ!$D$10+'СЕТ СН'!$I$5-'СЕТ СН'!$I$20</f>
        <v>3191.5889718500002</v>
      </c>
      <c r="J124" s="36">
        <f>SUMIFS(СВЦЭМ!$C$33:$C$776,СВЦЭМ!$A$33:$A$776,$A124,СВЦЭМ!$B$33:$B$776,J$119)+'СЕТ СН'!$I$12+СВЦЭМ!$D$10+'СЕТ СН'!$I$5-'СЕТ СН'!$I$20</f>
        <v>3178.4245771400001</v>
      </c>
      <c r="K124" s="36">
        <f>SUMIFS(СВЦЭМ!$C$33:$C$776,СВЦЭМ!$A$33:$A$776,$A124,СВЦЭМ!$B$33:$B$776,K$119)+'СЕТ СН'!$I$12+СВЦЭМ!$D$10+'СЕТ СН'!$I$5-'СЕТ СН'!$I$20</f>
        <v>3149.1163399800002</v>
      </c>
      <c r="L124" s="36">
        <f>SUMIFS(СВЦЭМ!$C$33:$C$776,СВЦЭМ!$A$33:$A$776,$A124,СВЦЭМ!$B$33:$B$776,L$119)+'СЕТ СН'!$I$12+СВЦЭМ!$D$10+'СЕТ СН'!$I$5-'СЕТ СН'!$I$20</f>
        <v>3119.6172973700004</v>
      </c>
      <c r="M124" s="36">
        <f>SUMIFS(СВЦЭМ!$C$33:$C$776,СВЦЭМ!$A$33:$A$776,$A124,СВЦЭМ!$B$33:$B$776,M$119)+'СЕТ СН'!$I$12+СВЦЭМ!$D$10+'СЕТ СН'!$I$5-'СЕТ СН'!$I$20</f>
        <v>3106.2219278300004</v>
      </c>
      <c r="N124" s="36">
        <f>SUMIFS(СВЦЭМ!$C$33:$C$776,СВЦЭМ!$A$33:$A$776,$A124,СВЦЭМ!$B$33:$B$776,N$119)+'СЕТ СН'!$I$12+СВЦЭМ!$D$10+'СЕТ СН'!$I$5-'СЕТ СН'!$I$20</f>
        <v>3119.4719084300004</v>
      </c>
      <c r="O124" s="36">
        <f>SUMIFS(СВЦЭМ!$C$33:$C$776,СВЦЭМ!$A$33:$A$776,$A124,СВЦЭМ!$B$33:$B$776,O$119)+'СЕТ СН'!$I$12+СВЦЭМ!$D$10+'СЕТ СН'!$I$5-'СЕТ СН'!$I$20</f>
        <v>3118.1520059600002</v>
      </c>
      <c r="P124" s="36">
        <f>SUMIFS(СВЦЭМ!$C$33:$C$776,СВЦЭМ!$A$33:$A$776,$A124,СВЦЭМ!$B$33:$B$776,P$119)+'СЕТ СН'!$I$12+СВЦЭМ!$D$10+'СЕТ СН'!$I$5-'СЕТ СН'!$I$20</f>
        <v>3111.0427082200003</v>
      </c>
      <c r="Q124" s="36">
        <f>SUMIFS(СВЦЭМ!$C$33:$C$776,СВЦЭМ!$A$33:$A$776,$A124,СВЦЭМ!$B$33:$B$776,Q$119)+'СЕТ СН'!$I$12+СВЦЭМ!$D$10+'СЕТ СН'!$I$5-'СЕТ СН'!$I$20</f>
        <v>3093.3378287700002</v>
      </c>
      <c r="R124" s="36">
        <f>SUMIFS(СВЦЭМ!$C$33:$C$776,СВЦЭМ!$A$33:$A$776,$A124,СВЦЭМ!$B$33:$B$776,R$119)+'СЕТ СН'!$I$12+СВЦЭМ!$D$10+'СЕТ СН'!$I$5-'СЕТ СН'!$I$20</f>
        <v>3112.4676521700003</v>
      </c>
      <c r="S124" s="36">
        <f>SUMIFS(СВЦЭМ!$C$33:$C$776,СВЦЭМ!$A$33:$A$776,$A124,СВЦЭМ!$B$33:$B$776,S$119)+'СЕТ СН'!$I$12+СВЦЭМ!$D$10+'СЕТ СН'!$I$5-'СЕТ СН'!$I$20</f>
        <v>3116.1473319400002</v>
      </c>
      <c r="T124" s="36">
        <f>SUMIFS(СВЦЭМ!$C$33:$C$776,СВЦЭМ!$A$33:$A$776,$A124,СВЦЭМ!$B$33:$B$776,T$119)+'СЕТ СН'!$I$12+СВЦЭМ!$D$10+'СЕТ СН'!$I$5-'СЕТ СН'!$I$20</f>
        <v>3113.9275001400001</v>
      </c>
      <c r="U124" s="36">
        <f>SUMIFS(СВЦЭМ!$C$33:$C$776,СВЦЭМ!$A$33:$A$776,$A124,СВЦЭМ!$B$33:$B$776,U$119)+'СЕТ СН'!$I$12+СВЦЭМ!$D$10+'СЕТ СН'!$I$5-'СЕТ СН'!$I$20</f>
        <v>3105.4020669500005</v>
      </c>
      <c r="V124" s="36">
        <f>SUMIFS(СВЦЭМ!$C$33:$C$776,СВЦЭМ!$A$33:$A$776,$A124,СВЦЭМ!$B$33:$B$776,V$119)+'СЕТ СН'!$I$12+СВЦЭМ!$D$10+'СЕТ СН'!$I$5-'СЕТ СН'!$I$20</f>
        <v>3100.0979873800002</v>
      </c>
      <c r="W124" s="36">
        <f>SUMIFS(СВЦЭМ!$C$33:$C$776,СВЦЭМ!$A$33:$A$776,$A124,СВЦЭМ!$B$33:$B$776,W$119)+'СЕТ СН'!$I$12+СВЦЭМ!$D$10+'СЕТ СН'!$I$5-'СЕТ СН'!$I$20</f>
        <v>3135.1785873700001</v>
      </c>
      <c r="X124" s="36">
        <f>SUMIFS(СВЦЭМ!$C$33:$C$776,СВЦЭМ!$A$33:$A$776,$A124,СВЦЭМ!$B$33:$B$776,X$119)+'СЕТ СН'!$I$12+СВЦЭМ!$D$10+'СЕТ СН'!$I$5-'СЕТ СН'!$I$20</f>
        <v>3124.0278490700002</v>
      </c>
      <c r="Y124" s="36">
        <f>SUMIFS(СВЦЭМ!$C$33:$C$776,СВЦЭМ!$A$33:$A$776,$A124,СВЦЭМ!$B$33:$B$776,Y$119)+'СЕТ СН'!$I$12+СВЦЭМ!$D$10+'СЕТ СН'!$I$5-'СЕТ СН'!$I$20</f>
        <v>3164.9941303000005</v>
      </c>
    </row>
    <row r="125" spans="1:27" ht="15.75" x14ac:dyDescent="0.2">
      <c r="A125" s="35">
        <f t="shared" si="3"/>
        <v>44080</v>
      </c>
      <c r="B125" s="36">
        <f>SUMIFS(СВЦЭМ!$C$33:$C$776,СВЦЭМ!$A$33:$A$776,$A125,СВЦЭМ!$B$33:$B$776,B$119)+'СЕТ СН'!$I$12+СВЦЭМ!$D$10+'СЕТ СН'!$I$5-'СЕТ СН'!$I$20</f>
        <v>3183.4774190500002</v>
      </c>
      <c r="C125" s="36">
        <f>SUMIFS(СВЦЭМ!$C$33:$C$776,СВЦЭМ!$A$33:$A$776,$A125,СВЦЭМ!$B$33:$B$776,C$119)+'СЕТ СН'!$I$12+СВЦЭМ!$D$10+'СЕТ СН'!$I$5-'СЕТ СН'!$I$20</f>
        <v>3209.0781933900003</v>
      </c>
      <c r="D125" s="36">
        <f>SUMIFS(СВЦЭМ!$C$33:$C$776,СВЦЭМ!$A$33:$A$776,$A125,СВЦЭМ!$B$33:$B$776,D$119)+'СЕТ СН'!$I$12+СВЦЭМ!$D$10+'СЕТ СН'!$I$5-'СЕТ СН'!$I$20</f>
        <v>3258.9741763400002</v>
      </c>
      <c r="E125" s="36">
        <f>SUMIFS(СВЦЭМ!$C$33:$C$776,СВЦЭМ!$A$33:$A$776,$A125,СВЦЭМ!$B$33:$B$776,E$119)+'СЕТ СН'!$I$12+СВЦЭМ!$D$10+'СЕТ СН'!$I$5-'СЕТ СН'!$I$20</f>
        <v>3311.2991377799999</v>
      </c>
      <c r="F125" s="36">
        <f>SUMIFS(СВЦЭМ!$C$33:$C$776,СВЦЭМ!$A$33:$A$776,$A125,СВЦЭМ!$B$33:$B$776,F$119)+'СЕТ СН'!$I$12+СВЦЭМ!$D$10+'СЕТ СН'!$I$5-'СЕТ СН'!$I$20</f>
        <v>3306.0763788300001</v>
      </c>
      <c r="G125" s="36">
        <f>SUMIFS(СВЦЭМ!$C$33:$C$776,СВЦЭМ!$A$33:$A$776,$A125,СВЦЭМ!$B$33:$B$776,G$119)+'СЕТ СН'!$I$12+СВЦЭМ!$D$10+'СЕТ СН'!$I$5-'СЕТ СН'!$I$20</f>
        <v>3308.8044926000002</v>
      </c>
      <c r="H125" s="36">
        <f>SUMIFS(СВЦЭМ!$C$33:$C$776,СВЦЭМ!$A$33:$A$776,$A125,СВЦЭМ!$B$33:$B$776,H$119)+'СЕТ СН'!$I$12+СВЦЭМ!$D$10+'СЕТ СН'!$I$5-'СЕТ СН'!$I$20</f>
        <v>3308.4822437100001</v>
      </c>
      <c r="I125" s="36">
        <f>SUMIFS(СВЦЭМ!$C$33:$C$776,СВЦЭМ!$A$33:$A$776,$A125,СВЦЭМ!$B$33:$B$776,I$119)+'СЕТ СН'!$I$12+СВЦЭМ!$D$10+'СЕТ СН'!$I$5-'СЕТ СН'!$I$20</f>
        <v>3204.9149102200004</v>
      </c>
      <c r="J125" s="36">
        <f>SUMIFS(СВЦЭМ!$C$33:$C$776,СВЦЭМ!$A$33:$A$776,$A125,СВЦЭМ!$B$33:$B$776,J$119)+'СЕТ СН'!$I$12+СВЦЭМ!$D$10+'СЕТ СН'!$I$5-'СЕТ СН'!$I$20</f>
        <v>3102.6228245400002</v>
      </c>
      <c r="K125" s="36">
        <f>SUMIFS(СВЦЭМ!$C$33:$C$776,СВЦЭМ!$A$33:$A$776,$A125,СВЦЭМ!$B$33:$B$776,K$119)+'СЕТ СН'!$I$12+СВЦЭМ!$D$10+'СЕТ СН'!$I$5-'СЕТ СН'!$I$20</f>
        <v>2997.9580213200002</v>
      </c>
      <c r="L125" s="36">
        <f>SUMIFS(СВЦЭМ!$C$33:$C$776,СВЦЭМ!$A$33:$A$776,$A125,СВЦЭМ!$B$33:$B$776,L$119)+'СЕТ СН'!$I$12+СВЦЭМ!$D$10+'СЕТ СН'!$I$5-'СЕТ СН'!$I$20</f>
        <v>3009.7081704500001</v>
      </c>
      <c r="M125" s="36">
        <f>SUMIFS(СВЦЭМ!$C$33:$C$776,СВЦЭМ!$A$33:$A$776,$A125,СВЦЭМ!$B$33:$B$776,M$119)+'СЕТ СН'!$I$12+СВЦЭМ!$D$10+'СЕТ СН'!$I$5-'СЕТ СН'!$I$20</f>
        <v>3004.7894105300002</v>
      </c>
      <c r="N125" s="36">
        <f>SUMIFS(СВЦЭМ!$C$33:$C$776,СВЦЭМ!$A$33:$A$776,$A125,СВЦЭМ!$B$33:$B$776,N$119)+'СЕТ СН'!$I$12+СВЦЭМ!$D$10+'СЕТ СН'!$I$5-'СЕТ СН'!$I$20</f>
        <v>3005.9561482200002</v>
      </c>
      <c r="O125" s="36">
        <f>SUMIFS(СВЦЭМ!$C$33:$C$776,СВЦЭМ!$A$33:$A$776,$A125,СВЦЭМ!$B$33:$B$776,O$119)+'СЕТ СН'!$I$12+СВЦЭМ!$D$10+'СЕТ СН'!$I$5-'СЕТ СН'!$I$20</f>
        <v>2990.0096296300003</v>
      </c>
      <c r="P125" s="36">
        <f>SUMIFS(СВЦЭМ!$C$33:$C$776,СВЦЭМ!$A$33:$A$776,$A125,СВЦЭМ!$B$33:$B$776,P$119)+'СЕТ СН'!$I$12+СВЦЭМ!$D$10+'СЕТ СН'!$I$5-'СЕТ СН'!$I$20</f>
        <v>2988.1585742800003</v>
      </c>
      <c r="Q125" s="36">
        <f>SUMIFS(СВЦЭМ!$C$33:$C$776,СВЦЭМ!$A$33:$A$776,$A125,СВЦЭМ!$B$33:$B$776,Q$119)+'СЕТ СН'!$I$12+СВЦЭМ!$D$10+'СЕТ СН'!$I$5-'СЕТ СН'!$I$20</f>
        <v>2988.2467548300001</v>
      </c>
      <c r="R125" s="36">
        <f>SUMIFS(СВЦЭМ!$C$33:$C$776,СВЦЭМ!$A$33:$A$776,$A125,СВЦЭМ!$B$33:$B$776,R$119)+'СЕТ СН'!$I$12+СВЦЭМ!$D$10+'СЕТ СН'!$I$5-'СЕТ СН'!$I$20</f>
        <v>2983.7816576900004</v>
      </c>
      <c r="S125" s="36">
        <f>SUMIFS(СВЦЭМ!$C$33:$C$776,СВЦЭМ!$A$33:$A$776,$A125,СВЦЭМ!$B$33:$B$776,S$119)+'СЕТ СН'!$I$12+СВЦЭМ!$D$10+'СЕТ СН'!$I$5-'СЕТ СН'!$I$20</f>
        <v>2990.3875236200001</v>
      </c>
      <c r="T125" s="36">
        <f>SUMIFS(СВЦЭМ!$C$33:$C$776,СВЦЭМ!$A$33:$A$776,$A125,СВЦЭМ!$B$33:$B$776,T$119)+'СЕТ СН'!$I$12+СВЦЭМ!$D$10+'СЕТ СН'!$I$5-'СЕТ СН'!$I$20</f>
        <v>2990.73494114</v>
      </c>
      <c r="U125" s="36">
        <f>SUMIFS(СВЦЭМ!$C$33:$C$776,СВЦЭМ!$A$33:$A$776,$A125,СВЦЭМ!$B$33:$B$776,U$119)+'СЕТ СН'!$I$12+СВЦЭМ!$D$10+'СЕТ СН'!$I$5-'СЕТ СН'!$I$20</f>
        <v>2973.9676018200003</v>
      </c>
      <c r="V125" s="36">
        <f>SUMIFS(СВЦЭМ!$C$33:$C$776,СВЦЭМ!$A$33:$A$776,$A125,СВЦЭМ!$B$33:$B$776,V$119)+'СЕТ СН'!$I$12+СВЦЭМ!$D$10+'СЕТ СН'!$I$5-'СЕТ СН'!$I$20</f>
        <v>2981.4303993000003</v>
      </c>
      <c r="W125" s="36">
        <f>SUMIFS(СВЦЭМ!$C$33:$C$776,СВЦЭМ!$A$33:$A$776,$A125,СВЦЭМ!$B$33:$B$776,W$119)+'СЕТ СН'!$I$12+СВЦЭМ!$D$10+'СЕТ СН'!$I$5-'СЕТ СН'!$I$20</f>
        <v>2974.7349607000001</v>
      </c>
      <c r="X125" s="36">
        <f>SUMIFS(СВЦЭМ!$C$33:$C$776,СВЦЭМ!$A$33:$A$776,$A125,СВЦЭМ!$B$33:$B$776,X$119)+'СЕТ СН'!$I$12+СВЦЭМ!$D$10+'СЕТ СН'!$I$5-'СЕТ СН'!$I$20</f>
        <v>2978.3260415600002</v>
      </c>
      <c r="Y125" s="36">
        <f>SUMIFS(СВЦЭМ!$C$33:$C$776,СВЦЭМ!$A$33:$A$776,$A125,СВЦЭМ!$B$33:$B$776,Y$119)+'СЕТ СН'!$I$12+СВЦЭМ!$D$10+'СЕТ СН'!$I$5-'СЕТ СН'!$I$20</f>
        <v>3014.1512544100001</v>
      </c>
    </row>
    <row r="126" spans="1:27" ht="15.75" x14ac:dyDescent="0.2">
      <c r="A126" s="35">
        <f t="shared" si="3"/>
        <v>44081</v>
      </c>
      <c r="B126" s="36">
        <f>SUMIFS(СВЦЭМ!$C$33:$C$776,СВЦЭМ!$A$33:$A$776,$A126,СВЦЭМ!$B$33:$B$776,B$119)+'СЕТ СН'!$I$12+СВЦЭМ!$D$10+'СЕТ СН'!$I$5-'СЕТ СН'!$I$20</f>
        <v>3146.3749972100004</v>
      </c>
      <c r="C126" s="36">
        <f>SUMIFS(СВЦЭМ!$C$33:$C$776,СВЦЭМ!$A$33:$A$776,$A126,СВЦЭМ!$B$33:$B$776,C$119)+'СЕТ СН'!$I$12+СВЦЭМ!$D$10+'СЕТ СН'!$I$5-'СЕТ СН'!$I$20</f>
        <v>3181.6205676300001</v>
      </c>
      <c r="D126" s="36">
        <f>SUMIFS(СВЦЭМ!$C$33:$C$776,СВЦЭМ!$A$33:$A$776,$A126,СВЦЭМ!$B$33:$B$776,D$119)+'СЕТ СН'!$I$12+СВЦЭМ!$D$10+'СЕТ СН'!$I$5-'СЕТ СН'!$I$20</f>
        <v>3191.5708986100003</v>
      </c>
      <c r="E126" s="36">
        <f>SUMIFS(СВЦЭМ!$C$33:$C$776,СВЦЭМ!$A$33:$A$776,$A126,СВЦЭМ!$B$33:$B$776,E$119)+'СЕТ СН'!$I$12+СВЦЭМ!$D$10+'СЕТ СН'!$I$5-'СЕТ СН'!$I$20</f>
        <v>3220.06282121</v>
      </c>
      <c r="F126" s="36">
        <f>SUMIFS(СВЦЭМ!$C$33:$C$776,СВЦЭМ!$A$33:$A$776,$A126,СВЦЭМ!$B$33:$B$776,F$119)+'СЕТ СН'!$I$12+СВЦЭМ!$D$10+'СЕТ СН'!$I$5-'СЕТ СН'!$I$20</f>
        <v>3221.9386871700003</v>
      </c>
      <c r="G126" s="36">
        <f>SUMIFS(СВЦЭМ!$C$33:$C$776,СВЦЭМ!$A$33:$A$776,$A126,СВЦЭМ!$B$33:$B$776,G$119)+'СЕТ СН'!$I$12+СВЦЭМ!$D$10+'СЕТ СН'!$I$5-'СЕТ СН'!$I$20</f>
        <v>3209.4923875800005</v>
      </c>
      <c r="H126" s="36">
        <f>SUMIFS(СВЦЭМ!$C$33:$C$776,СВЦЭМ!$A$33:$A$776,$A126,СВЦЭМ!$B$33:$B$776,H$119)+'СЕТ СН'!$I$12+СВЦЭМ!$D$10+'СЕТ СН'!$I$5-'СЕТ СН'!$I$20</f>
        <v>3187.3599548700004</v>
      </c>
      <c r="I126" s="36">
        <f>SUMIFS(СВЦЭМ!$C$33:$C$776,СВЦЭМ!$A$33:$A$776,$A126,СВЦЭМ!$B$33:$B$776,I$119)+'СЕТ СН'!$I$12+СВЦЭМ!$D$10+'СЕТ СН'!$I$5-'СЕТ СН'!$I$20</f>
        <v>3161.2157380200001</v>
      </c>
      <c r="J126" s="36">
        <f>SUMIFS(СВЦЭМ!$C$33:$C$776,СВЦЭМ!$A$33:$A$776,$A126,СВЦЭМ!$B$33:$B$776,J$119)+'СЕТ СН'!$I$12+СВЦЭМ!$D$10+'СЕТ СН'!$I$5-'СЕТ СН'!$I$20</f>
        <v>3129.8932137500001</v>
      </c>
      <c r="K126" s="36">
        <f>SUMIFS(СВЦЭМ!$C$33:$C$776,СВЦЭМ!$A$33:$A$776,$A126,СВЦЭМ!$B$33:$B$776,K$119)+'СЕТ СН'!$I$12+СВЦЭМ!$D$10+'СЕТ СН'!$I$5-'СЕТ СН'!$I$20</f>
        <v>3087.6919764900003</v>
      </c>
      <c r="L126" s="36">
        <f>SUMIFS(СВЦЭМ!$C$33:$C$776,СВЦЭМ!$A$33:$A$776,$A126,СВЦЭМ!$B$33:$B$776,L$119)+'СЕТ СН'!$I$12+СВЦЭМ!$D$10+'СЕТ СН'!$I$5-'СЕТ СН'!$I$20</f>
        <v>3071.1663790500002</v>
      </c>
      <c r="M126" s="36">
        <f>SUMIFS(СВЦЭМ!$C$33:$C$776,СВЦЭМ!$A$33:$A$776,$A126,СВЦЭМ!$B$33:$B$776,M$119)+'СЕТ СН'!$I$12+СВЦЭМ!$D$10+'СЕТ СН'!$I$5-'СЕТ СН'!$I$20</f>
        <v>3033.2256798900003</v>
      </c>
      <c r="N126" s="36">
        <f>SUMIFS(СВЦЭМ!$C$33:$C$776,СВЦЭМ!$A$33:$A$776,$A126,СВЦЭМ!$B$33:$B$776,N$119)+'СЕТ СН'!$I$12+СВЦЭМ!$D$10+'СЕТ СН'!$I$5-'СЕТ СН'!$I$20</f>
        <v>2999.7494003900001</v>
      </c>
      <c r="O126" s="36">
        <f>SUMIFS(СВЦЭМ!$C$33:$C$776,СВЦЭМ!$A$33:$A$776,$A126,СВЦЭМ!$B$33:$B$776,O$119)+'СЕТ СН'!$I$12+СВЦЭМ!$D$10+'СЕТ СН'!$I$5-'СЕТ СН'!$I$20</f>
        <v>2993.3528295100004</v>
      </c>
      <c r="P126" s="36">
        <f>SUMIFS(СВЦЭМ!$C$33:$C$776,СВЦЭМ!$A$33:$A$776,$A126,СВЦЭМ!$B$33:$B$776,P$119)+'СЕТ СН'!$I$12+СВЦЭМ!$D$10+'СЕТ СН'!$I$5-'СЕТ СН'!$I$20</f>
        <v>2987.9642773300002</v>
      </c>
      <c r="Q126" s="36">
        <f>SUMIFS(СВЦЭМ!$C$33:$C$776,СВЦЭМ!$A$33:$A$776,$A126,СВЦЭМ!$B$33:$B$776,Q$119)+'СЕТ СН'!$I$12+СВЦЭМ!$D$10+'СЕТ СН'!$I$5-'СЕТ СН'!$I$20</f>
        <v>2985.8012619000001</v>
      </c>
      <c r="R126" s="36">
        <f>SUMIFS(СВЦЭМ!$C$33:$C$776,СВЦЭМ!$A$33:$A$776,$A126,СВЦЭМ!$B$33:$B$776,R$119)+'СЕТ СН'!$I$12+СВЦЭМ!$D$10+'СЕТ СН'!$I$5-'СЕТ СН'!$I$20</f>
        <v>2985.5326851300001</v>
      </c>
      <c r="S126" s="36">
        <f>SUMIFS(СВЦЭМ!$C$33:$C$776,СВЦЭМ!$A$33:$A$776,$A126,СВЦЭМ!$B$33:$B$776,S$119)+'СЕТ СН'!$I$12+СВЦЭМ!$D$10+'СЕТ СН'!$I$5-'СЕТ СН'!$I$20</f>
        <v>2989.3536033</v>
      </c>
      <c r="T126" s="36">
        <f>SUMIFS(СВЦЭМ!$C$33:$C$776,СВЦЭМ!$A$33:$A$776,$A126,СВЦЭМ!$B$33:$B$776,T$119)+'СЕТ СН'!$I$12+СВЦЭМ!$D$10+'СЕТ СН'!$I$5-'СЕТ СН'!$I$20</f>
        <v>2996.5541537600002</v>
      </c>
      <c r="U126" s="36">
        <f>SUMIFS(СВЦЭМ!$C$33:$C$776,СВЦЭМ!$A$33:$A$776,$A126,СВЦЭМ!$B$33:$B$776,U$119)+'СЕТ СН'!$I$12+СВЦЭМ!$D$10+'СЕТ СН'!$I$5-'СЕТ СН'!$I$20</f>
        <v>3002.0033594000001</v>
      </c>
      <c r="V126" s="36">
        <f>SUMIFS(СВЦЭМ!$C$33:$C$776,СВЦЭМ!$A$33:$A$776,$A126,СВЦЭМ!$B$33:$B$776,V$119)+'СЕТ СН'!$I$12+СВЦЭМ!$D$10+'СЕТ СН'!$I$5-'СЕТ СН'!$I$20</f>
        <v>3004.4541017700003</v>
      </c>
      <c r="W126" s="36">
        <f>SUMIFS(СВЦЭМ!$C$33:$C$776,СВЦЭМ!$A$33:$A$776,$A126,СВЦЭМ!$B$33:$B$776,W$119)+'СЕТ СН'!$I$12+СВЦЭМ!$D$10+'СЕТ СН'!$I$5-'СЕТ СН'!$I$20</f>
        <v>3006.1689541800001</v>
      </c>
      <c r="X126" s="36">
        <f>SUMIFS(СВЦЭМ!$C$33:$C$776,СВЦЭМ!$A$33:$A$776,$A126,СВЦЭМ!$B$33:$B$776,X$119)+'СЕТ СН'!$I$12+СВЦЭМ!$D$10+'СЕТ СН'!$I$5-'СЕТ СН'!$I$20</f>
        <v>2993.6863358400001</v>
      </c>
      <c r="Y126" s="36">
        <f>SUMIFS(СВЦЭМ!$C$33:$C$776,СВЦЭМ!$A$33:$A$776,$A126,СВЦЭМ!$B$33:$B$776,Y$119)+'СЕТ СН'!$I$12+СВЦЭМ!$D$10+'СЕТ СН'!$I$5-'СЕТ СН'!$I$20</f>
        <v>3084.9419527100004</v>
      </c>
    </row>
    <row r="127" spans="1:27" ht="15.75" x14ac:dyDescent="0.2">
      <c r="A127" s="35">
        <f t="shared" si="3"/>
        <v>44082</v>
      </c>
      <c r="B127" s="36">
        <f>SUMIFS(СВЦЭМ!$C$33:$C$776,СВЦЭМ!$A$33:$A$776,$A127,СВЦЭМ!$B$33:$B$776,B$119)+'СЕТ СН'!$I$12+СВЦЭМ!$D$10+'СЕТ СН'!$I$5-'СЕТ СН'!$I$20</f>
        <v>3120.9913605400002</v>
      </c>
      <c r="C127" s="36">
        <f>SUMIFS(СВЦЭМ!$C$33:$C$776,СВЦЭМ!$A$33:$A$776,$A127,СВЦЭМ!$B$33:$B$776,C$119)+'СЕТ СН'!$I$12+СВЦЭМ!$D$10+'СЕТ СН'!$I$5-'СЕТ СН'!$I$20</f>
        <v>3166.3930312600005</v>
      </c>
      <c r="D127" s="36">
        <f>SUMIFS(СВЦЭМ!$C$33:$C$776,СВЦЭМ!$A$33:$A$776,$A127,СВЦЭМ!$B$33:$B$776,D$119)+'СЕТ СН'!$I$12+СВЦЭМ!$D$10+'СЕТ СН'!$I$5-'СЕТ СН'!$I$20</f>
        <v>3222.5161771700004</v>
      </c>
      <c r="E127" s="36">
        <f>SUMIFS(СВЦЭМ!$C$33:$C$776,СВЦЭМ!$A$33:$A$776,$A127,СВЦЭМ!$B$33:$B$776,E$119)+'СЕТ СН'!$I$12+СВЦЭМ!$D$10+'СЕТ СН'!$I$5-'СЕТ СН'!$I$20</f>
        <v>3246.8724917600002</v>
      </c>
      <c r="F127" s="36">
        <f>SUMIFS(СВЦЭМ!$C$33:$C$776,СВЦЭМ!$A$33:$A$776,$A127,СВЦЭМ!$B$33:$B$776,F$119)+'СЕТ СН'!$I$12+СВЦЭМ!$D$10+'СЕТ СН'!$I$5-'СЕТ СН'!$I$20</f>
        <v>3216.7583646000003</v>
      </c>
      <c r="G127" s="36">
        <f>SUMIFS(СВЦЭМ!$C$33:$C$776,СВЦЭМ!$A$33:$A$776,$A127,СВЦЭМ!$B$33:$B$776,G$119)+'СЕТ СН'!$I$12+СВЦЭМ!$D$10+'СЕТ СН'!$I$5-'СЕТ СН'!$I$20</f>
        <v>3177.7312005900003</v>
      </c>
      <c r="H127" s="36">
        <f>SUMIFS(СВЦЭМ!$C$33:$C$776,СВЦЭМ!$A$33:$A$776,$A127,СВЦЭМ!$B$33:$B$776,H$119)+'СЕТ СН'!$I$12+СВЦЭМ!$D$10+'СЕТ СН'!$I$5-'СЕТ СН'!$I$20</f>
        <v>3127.6670336100001</v>
      </c>
      <c r="I127" s="36">
        <f>SUMIFS(СВЦЭМ!$C$33:$C$776,СВЦЭМ!$A$33:$A$776,$A127,СВЦЭМ!$B$33:$B$776,I$119)+'СЕТ СН'!$I$12+СВЦЭМ!$D$10+'СЕТ СН'!$I$5-'СЕТ СН'!$I$20</f>
        <v>3096.3157701400005</v>
      </c>
      <c r="J127" s="36">
        <f>SUMIFS(СВЦЭМ!$C$33:$C$776,СВЦЭМ!$A$33:$A$776,$A127,СВЦЭМ!$B$33:$B$776,J$119)+'СЕТ СН'!$I$12+СВЦЭМ!$D$10+'СЕТ СН'!$I$5-'СЕТ СН'!$I$20</f>
        <v>3043.2113263800002</v>
      </c>
      <c r="K127" s="36">
        <f>SUMIFS(СВЦЭМ!$C$33:$C$776,СВЦЭМ!$A$33:$A$776,$A127,СВЦЭМ!$B$33:$B$776,K$119)+'СЕТ СН'!$I$12+СВЦЭМ!$D$10+'СЕТ СН'!$I$5-'СЕТ СН'!$I$20</f>
        <v>3041.8063352200002</v>
      </c>
      <c r="L127" s="36">
        <f>SUMIFS(СВЦЭМ!$C$33:$C$776,СВЦЭМ!$A$33:$A$776,$A127,СВЦЭМ!$B$33:$B$776,L$119)+'СЕТ СН'!$I$12+СВЦЭМ!$D$10+'СЕТ СН'!$I$5-'СЕТ СН'!$I$20</f>
        <v>2999.1278409100005</v>
      </c>
      <c r="M127" s="36">
        <f>SUMIFS(СВЦЭМ!$C$33:$C$776,СВЦЭМ!$A$33:$A$776,$A127,СВЦЭМ!$B$33:$B$776,M$119)+'СЕТ СН'!$I$12+СВЦЭМ!$D$10+'СЕТ СН'!$I$5-'СЕТ СН'!$I$20</f>
        <v>2986.0252288300003</v>
      </c>
      <c r="N127" s="36">
        <f>SUMIFS(СВЦЭМ!$C$33:$C$776,СВЦЭМ!$A$33:$A$776,$A127,СВЦЭМ!$B$33:$B$776,N$119)+'СЕТ СН'!$I$12+СВЦЭМ!$D$10+'СЕТ СН'!$I$5-'СЕТ СН'!$I$20</f>
        <v>2916.94798369</v>
      </c>
      <c r="O127" s="36">
        <f>SUMIFS(СВЦЭМ!$C$33:$C$776,СВЦЭМ!$A$33:$A$776,$A127,СВЦЭМ!$B$33:$B$776,O$119)+'СЕТ СН'!$I$12+СВЦЭМ!$D$10+'СЕТ СН'!$I$5-'СЕТ СН'!$I$20</f>
        <v>2902.9219362100002</v>
      </c>
      <c r="P127" s="36">
        <f>SUMIFS(СВЦЭМ!$C$33:$C$776,СВЦЭМ!$A$33:$A$776,$A127,СВЦЭМ!$B$33:$B$776,P$119)+'СЕТ СН'!$I$12+СВЦЭМ!$D$10+'СЕТ СН'!$I$5-'СЕТ СН'!$I$20</f>
        <v>2905.6887929900004</v>
      </c>
      <c r="Q127" s="36">
        <f>SUMIFS(СВЦЭМ!$C$33:$C$776,СВЦЭМ!$A$33:$A$776,$A127,СВЦЭМ!$B$33:$B$776,Q$119)+'СЕТ СН'!$I$12+СВЦЭМ!$D$10+'СЕТ СН'!$I$5-'СЕТ СН'!$I$20</f>
        <v>2911.9478278300003</v>
      </c>
      <c r="R127" s="36">
        <f>SUMIFS(СВЦЭМ!$C$33:$C$776,СВЦЭМ!$A$33:$A$776,$A127,СВЦЭМ!$B$33:$B$776,R$119)+'СЕТ СН'!$I$12+СВЦЭМ!$D$10+'СЕТ СН'!$I$5-'СЕТ СН'!$I$20</f>
        <v>2897.0371990700005</v>
      </c>
      <c r="S127" s="36">
        <f>SUMIFS(СВЦЭМ!$C$33:$C$776,СВЦЭМ!$A$33:$A$776,$A127,СВЦЭМ!$B$33:$B$776,S$119)+'СЕТ СН'!$I$12+СВЦЭМ!$D$10+'СЕТ СН'!$I$5-'СЕТ СН'!$I$20</f>
        <v>2911.64718498</v>
      </c>
      <c r="T127" s="36">
        <f>SUMIFS(СВЦЭМ!$C$33:$C$776,СВЦЭМ!$A$33:$A$776,$A127,СВЦЭМ!$B$33:$B$776,T$119)+'СЕТ СН'!$I$12+СВЦЭМ!$D$10+'СЕТ СН'!$I$5-'СЕТ СН'!$I$20</f>
        <v>2922.1993508700002</v>
      </c>
      <c r="U127" s="36">
        <f>SUMIFS(СВЦЭМ!$C$33:$C$776,СВЦЭМ!$A$33:$A$776,$A127,СВЦЭМ!$B$33:$B$776,U$119)+'СЕТ СН'!$I$12+СВЦЭМ!$D$10+'СЕТ СН'!$I$5-'СЕТ СН'!$I$20</f>
        <v>2934.9320041600004</v>
      </c>
      <c r="V127" s="36">
        <f>SUMIFS(СВЦЭМ!$C$33:$C$776,СВЦЭМ!$A$33:$A$776,$A127,СВЦЭМ!$B$33:$B$776,V$119)+'СЕТ СН'!$I$12+СВЦЭМ!$D$10+'СЕТ СН'!$I$5-'СЕТ СН'!$I$20</f>
        <v>2949.7167927500004</v>
      </c>
      <c r="W127" s="36">
        <f>SUMIFS(СВЦЭМ!$C$33:$C$776,СВЦЭМ!$A$33:$A$776,$A127,СВЦЭМ!$B$33:$B$776,W$119)+'СЕТ СН'!$I$12+СВЦЭМ!$D$10+'СЕТ СН'!$I$5-'СЕТ СН'!$I$20</f>
        <v>2944.5882104100001</v>
      </c>
      <c r="X127" s="36">
        <f>SUMIFS(СВЦЭМ!$C$33:$C$776,СВЦЭМ!$A$33:$A$776,$A127,СВЦЭМ!$B$33:$B$776,X$119)+'СЕТ СН'!$I$12+СВЦЭМ!$D$10+'СЕТ СН'!$I$5-'СЕТ СН'!$I$20</f>
        <v>2947.4141628500001</v>
      </c>
      <c r="Y127" s="36">
        <f>SUMIFS(СВЦЭМ!$C$33:$C$776,СВЦЭМ!$A$33:$A$776,$A127,СВЦЭМ!$B$33:$B$776,Y$119)+'СЕТ СН'!$I$12+СВЦЭМ!$D$10+'СЕТ СН'!$I$5-'СЕТ СН'!$I$20</f>
        <v>3042.4606238900001</v>
      </c>
    </row>
    <row r="128" spans="1:27" ht="15.75" x14ac:dyDescent="0.2">
      <c r="A128" s="35">
        <f t="shared" si="3"/>
        <v>44083</v>
      </c>
      <c r="B128" s="36">
        <f>SUMIFS(СВЦЭМ!$C$33:$C$776,СВЦЭМ!$A$33:$A$776,$A128,СВЦЭМ!$B$33:$B$776,B$119)+'СЕТ СН'!$I$12+СВЦЭМ!$D$10+'СЕТ СН'!$I$5-'СЕТ СН'!$I$20</f>
        <v>3126.04296385</v>
      </c>
      <c r="C128" s="36">
        <f>SUMIFS(СВЦЭМ!$C$33:$C$776,СВЦЭМ!$A$33:$A$776,$A128,СВЦЭМ!$B$33:$B$776,C$119)+'СЕТ СН'!$I$12+СВЦЭМ!$D$10+'СЕТ СН'!$I$5-'СЕТ СН'!$I$20</f>
        <v>3155.15806256</v>
      </c>
      <c r="D128" s="36">
        <f>SUMIFS(СВЦЭМ!$C$33:$C$776,СВЦЭМ!$A$33:$A$776,$A128,СВЦЭМ!$B$33:$B$776,D$119)+'СЕТ СН'!$I$12+СВЦЭМ!$D$10+'СЕТ СН'!$I$5-'СЕТ СН'!$I$20</f>
        <v>3189.7846932000002</v>
      </c>
      <c r="E128" s="36">
        <f>SUMIFS(СВЦЭМ!$C$33:$C$776,СВЦЭМ!$A$33:$A$776,$A128,СВЦЭМ!$B$33:$B$776,E$119)+'СЕТ СН'!$I$12+СВЦЭМ!$D$10+'СЕТ СН'!$I$5-'СЕТ СН'!$I$20</f>
        <v>3208.4830354000005</v>
      </c>
      <c r="F128" s="36">
        <f>SUMIFS(СВЦЭМ!$C$33:$C$776,СВЦЭМ!$A$33:$A$776,$A128,СВЦЭМ!$B$33:$B$776,F$119)+'СЕТ СН'!$I$12+СВЦЭМ!$D$10+'СЕТ СН'!$I$5-'СЕТ СН'!$I$20</f>
        <v>3186.5310872800001</v>
      </c>
      <c r="G128" s="36">
        <f>SUMIFS(СВЦЭМ!$C$33:$C$776,СВЦЭМ!$A$33:$A$776,$A128,СВЦЭМ!$B$33:$B$776,G$119)+'СЕТ СН'!$I$12+СВЦЭМ!$D$10+'СЕТ СН'!$I$5-'СЕТ СН'!$I$20</f>
        <v>3171.5597499700002</v>
      </c>
      <c r="H128" s="36">
        <f>SUMIFS(СВЦЭМ!$C$33:$C$776,СВЦЭМ!$A$33:$A$776,$A128,СВЦЭМ!$B$33:$B$776,H$119)+'СЕТ СН'!$I$12+СВЦЭМ!$D$10+'СЕТ СН'!$I$5-'СЕТ СН'!$I$20</f>
        <v>3146.51552085</v>
      </c>
      <c r="I128" s="36">
        <f>SUMIFS(СВЦЭМ!$C$33:$C$776,СВЦЭМ!$A$33:$A$776,$A128,СВЦЭМ!$B$33:$B$776,I$119)+'СЕТ СН'!$I$12+СВЦЭМ!$D$10+'СЕТ СН'!$I$5-'СЕТ СН'!$I$20</f>
        <v>3137.8546764900002</v>
      </c>
      <c r="J128" s="36">
        <f>SUMIFS(СВЦЭМ!$C$33:$C$776,СВЦЭМ!$A$33:$A$776,$A128,СВЦЭМ!$B$33:$B$776,J$119)+'СЕТ СН'!$I$12+СВЦЭМ!$D$10+'СЕТ СН'!$I$5-'СЕТ СН'!$I$20</f>
        <v>3089.29712088</v>
      </c>
      <c r="K128" s="36">
        <f>SUMIFS(СВЦЭМ!$C$33:$C$776,СВЦЭМ!$A$33:$A$776,$A128,СВЦЭМ!$B$33:$B$776,K$119)+'СЕТ СН'!$I$12+СВЦЭМ!$D$10+'СЕТ СН'!$I$5-'СЕТ СН'!$I$20</f>
        <v>3077.0640360400002</v>
      </c>
      <c r="L128" s="36">
        <f>SUMIFS(СВЦЭМ!$C$33:$C$776,СВЦЭМ!$A$33:$A$776,$A128,СВЦЭМ!$B$33:$B$776,L$119)+'СЕТ СН'!$I$12+СВЦЭМ!$D$10+'СЕТ СН'!$I$5-'СЕТ СН'!$I$20</f>
        <v>3058.4515896700004</v>
      </c>
      <c r="M128" s="36">
        <f>SUMIFS(СВЦЭМ!$C$33:$C$776,СВЦЭМ!$A$33:$A$776,$A128,СВЦЭМ!$B$33:$B$776,M$119)+'СЕТ СН'!$I$12+СВЦЭМ!$D$10+'СЕТ СН'!$I$5-'СЕТ СН'!$I$20</f>
        <v>2993.6614750800004</v>
      </c>
      <c r="N128" s="36">
        <f>SUMIFS(СВЦЭМ!$C$33:$C$776,СВЦЭМ!$A$33:$A$776,$A128,СВЦЭМ!$B$33:$B$776,N$119)+'СЕТ СН'!$I$12+СВЦЭМ!$D$10+'СЕТ СН'!$I$5-'СЕТ СН'!$I$20</f>
        <v>2935.1482479000001</v>
      </c>
      <c r="O128" s="36">
        <f>SUMIFS(СВЦЭМ!$C$33:$C$776,СВЦЭМ!$A$33:$A$776,$A128,СВЦЭМ!$B$33:$B$776,O$119)+'СЕТ СН'!$I$12+СВЦЭМ!$D$10+'СЕТ СН'!$I$5-'СЕТ СН'!$I$20</f>
        <v>2933.3153895400001</v>
      </c>
      <c r="P128" s="36">
        <f>SUMIFS(СВЦЭМ!$C$33:$C$776,СВЦЭМ!$A$33:$A$776,$A128,СВЦЭМ!$B$33:$B$776,P$119)+'СЕТ СН'!$I$12+СВЦЭМ!$D$10+'СЕТ СН'!$I$5-'СЕТ СН'!$I$20</f>
        <v>2934.0175025100002</v>
      </c>
      <c r="Q128" s="36">
        <f>SUMIFS(СВЦЭМ!$C$33:$C$776,СВЦЭМ!$A$33:$A$776,$A128,СВЦЭМ!$B$33:$B$776,Q$119)+'СЕТ СН'!$I$12+СВЦЭМ!$D$10+'СЕТ СН'!$I$5-'СЕТ СН'!$I$20</f>
        <v>2939.2942253000001</v>
      </c>
      <c r="R128" s="36">
        <f>SUMIFS(СВЦЭМ!$C$33:$C$776,СВЦЭМ!$A$33:$A$776,$A128,СВЦЭМ!$B$33:$B$776,R$119)+'СЕТ СН'!$I$12+СВЦЭМ!$D$10+'СЕТ СН'!$I$5-'СЕТ СН'!$I$20</f>
        <v>2929.83535519</v>
      </c>
      <c r="S128" s="36">
        <f>SUMIFS(СВЦЭМ!$C$33:$C$776,СВЦЭМ!$A$33:$A$776,$A128,СВЦЭМ!$B$33:$B$776,S$119)+'СЕТ СН'!$I$12+СВЦЭМ!$D$10+'СЕТ СН'!$I$5-'СЕТ СН'!$I$20</f>
        <v>2927.2889926800003</v>
      </c>
      <c r="T128" s="36">
        <f>SUMIFS(СВЦЭМ!$C$33:$C$776,СВЦЭМ!$A$33:$A$776,$A128,СВЦЭМ!$B$33:$B$776,T$119)+'СЕТ СН'!$I$12+СВЦЭМ!$D$10+'СЕТ СН'!$I$5-'СЕТ СН'!$I$20</f>
        <v>2939.0254407500001</v>
      </c>
      <c r="U128" s="36">
        <f>SUMIFS(СВЦЭМ!$C$33:$C$776,СВЦЭМ!$A$33:$A$776,$A128,СВЦЭМ!$B$33:$B$776,U$119)+'СЕТ СН'!$I$12+СВЦЭМ!$D$10+'СЕТ СН'!$I$5-'СЕТ СН'!$I$20</f>
        <v>2952.27151245</v>
      </c>
      <c r="V128" s="36">
        <f>SUMIFS(СВЦЭМ!$C$33:$C$776,СВЦЭМ!$A$33:$A$776,$A128,СВЦЭМ!$B$33:$B$776,V$119)+'СЕТ СН'!$I$12+СВЦЭМ!$D$10+'СЕТ СН'!$I$5-'СЕТ СН'!$I$20</f>
        <v>2949.6259031700001</v>
      </c>
      <c r="W128" s="36">
        <f>SUMIFS(СВЦЭМ!$C$33:$C$776,СВЦЭМ!$A$33:$A$776,$A128,СВЦЭМ!$B$33:$B$776,W$119)+'СЕТ СН'!$I$12+СВЦЭМ!$D$10+'СЕТ СН'!$I$5-'СЕТ СН'!$I$20</f>
        <v>2945.5531716600003</v>
      </c>
      <c r="X128" s="36">
        <f>SUMIFS(СВЦЭМ!$C$33:$C$776,СВЦЭМ!$A$33:$A$776,$A128,СВЦЭМ!$B$33:$B$776,X$119)+'СЕТ СН'!$I$12+СВЦЭМ!$D$10+'СЕТ СН'!$I$5-'СЕТ СН'!$I$20</f>
        <v>2965.0176610900003</v>
      </c>
      <c r="Y128" s="36">
        <f>SUMIFS(СВЦЭМ!$C$33:$C$776,СВЦЭМ!$A$33:$A$776,$A128,СВЦЭМ!$B$33:$B$776,Y$119)+'СЕТ СН'!$I$12+СВЦЭМ!$D$10+'СЕТ СН'!$I$5-'СЕТ СН'!$I$20</f>
        <v>3067.3048650200003</v>
      </c>
    </row>
    <row r="129" spans="1:25" ht="15.75" x14ac:dyDescent="0.2">
      <c r="A129" s="35">
        <f t="shared" si="3"/>
        <v>44084</v>
      </c>
      <c r="B129" s="36">
        <f>SUMIFS(СВЦЭМ!$C$33:$C$776,СВЦЭМ!$A$33:$A$776,$A129,СВЦЭМ!$B$33:$B$776,B$119)+'СЕТ СН'!$I$12+СВЦЭМ!$D$10+'СЕТ СН'!$I$5-'СЕТ СН'!$I$20</f>
        <v>3087.0279430500004</v>
      </c>
      <c r="C129" s="36">
        <f>SUMIFS(СВЦЭМ!$C$33:$C$776,СВЦЭМ!$A$33:$A$776,$A129,СВЦЭМ!$B$33:$B$776,C$119)+'СЕТ СН'!$I$12+СВЦЭМ!$D$10+'СЕТ СН'!$I$5-'СЕТ СН'!$I$20</f>
        <v>3128.2095537800001</v>
      </c>
      <c r="D129" s="36">
        <f>SUMIFS(СВЦЭМ!$C$33:$C$776,СВЦЭМ!$A$33:$A$776,$A129,СВЦЭМ!$B$33:$B$776,D$119)+'СЕТ СН'!$I$12+СВЦЭМ!$D$10+'СЕТ СН'!$I$5-'СЕТ СН'!$I$20</f>
        <v>3149.7147588200005</v>
      </c>
      <c r="E129" s="36">
        <f>SUMIFS(СВЦЭМ!$C$33:$C$776,СВЦЭМ!$A$33:$A$776,$A129,СВЦЭМ!$B$33:$B$776,E$119)+'СЕТ СН'!$I$12+СВЦЭМ!$D$10+'СЕТ СН'!$I$5-'СЕТ СН'!$I$20</f>
        <v>3167.08051583</v>
      </c>
      <c r="F129" s="36">
        <f>SUMIFS(СВЦЭМ!$C$33:$C$776,СВЦЭМ!$A$33:$A$776,$A129,СВЦЭМ!$B$33:$B$776,F$119)+'СЕТ СН'!$I$12+СВЦЭМ!$D$10+'СЕТ СН'!$I$5-'СЕТ СН'!$I$20</f>
        <v>3171.3581029800002</v>
      </c>
      <c r="G129" s="36">
        <f>SUMIFS(СВЦЭМ!$C$33:$C$776,СВЦЭМ!$A$33:$A$776,$A129,СВЦЭМ!$B$33:$B$776,G$119)+'СЕТ СН'!$I$12+СВЦЭМ!$D$10+'СЕТ СН'!$I$5-'СЕТ СН'!$I$20</f>
        <v>3148.8298339000003</v>
      </c>
      <c r="H129" s="36">
        <f>SUMIFS(СВЦЭМ!$C$33:$C$776,СВЦЭМ!$A$33:$A$776,$A129,СВЦЭМ!$B$33:$B$776,H$119)+'СЕТ СН'!$I$12+СВЦЭМ!$D$10+'СЕТ СН'!$I$5-'СЕТ СН'!$I$20</f>
        <v>3101.9783105500001</v>
      </c>
      <c r="I129" s="36">
        <f>SUMIFS(СВЦЭМ!$C$33:$C$776,СВЦЭМ!$A$33:$A$776,$A129,СВЦЭМ!$B$33:$B$776,I$119)+'СЕТ СН'!$I$12+СВЦЭМ!$D$10+'СЕТ СН'!$I$5-'СЕТ СН'!$I$20</f>
        <v>3054.3149746200002</v>
      </c>
      <c r="J129" s="36">
        <f>SUMIFS(СВЦЭМ!$C$33:$C$776,СВЦЭМ!$A$33:$A$776,$A129,СВЦЭМ!$B$33:$B$776,J$119)+'СЕТ СН'!$I$12+СВЦЭМ!$D$10+'СЕТ СН'!$I$5-'СЕТ СН'!$I$20</f>
        <v>3026.3145198700004</v>
      </c>
      <c r="K129" s="36">
        <f>SUMIFS(СВЦЭМ!$C$33:$C$776,СВЦЭМ!$A$33:$A$776,$A129,СВЦЭМ!$B$33:$B$776,K$119)+'СЕТ СН'!$I$12+СВЦЭМ!$D$10+'СЕТ СН'!$I$5-'СЕТ СН'!$I$20</f>
        <v>3039.5627160400004</v>
      </c>
      <c r="L129" s="36">
        <f>SUMIFS(СВЦЭМ!$C$33:$C$776,СВЦЭМ!$A$33:$A$776,$A129,СВЦЭМ!$B$33:$B$776,L$119)+'СЕТ СН'!$I$12+СВЦЭМ!$D$10+'СЕТ СН'!$I$5-'СЕТ СН'!$I$20</f>
        <v>3039.0616594100002</v>
      </c>
      <c r="M129" s="36">
        <f>SUMIFS(СВЦЭМ!$C$33:$C$776,СВЦЭМ!$A$33:$A$776,$A129,СВЦЭМ!$B$33:$B$776,M$119)+'СЕТ СН'!$I$12+СВЦЭМ!$D$10+'СЕТ СН'!$I$5-'СЕТ СН'!$I$20</f>
        <v>2998.7887033300003</v>
      </c>
      <c r="N129" s="36">
        <f>SUMIFS(СВЦЭМ!$C$33:$C$776,СВЦЭМ!$A$33:$A$776,$A129,СВЦЭМ!$B$33:$B$776,N$119)+'СЕТ СН'!$I$12+СВЦЭМ!$D$10+'СЕТ СН'!$I$5-'СЕТ СН'!$I$20</f>
        <v>2918.2212844000005</v>
      </c>
      <c r="O129" s="36">
        <f>SUMIFS(СВЦЭМ!$C$33:$C$776,СВЦЭМ!$A$33:$A$776,$A129,СВЦЭМ!$B$33:$B$776,O$119)+'СЕТ СН'!$I$12+СВЦЭМ!$D$10+'СЕТ СН'!$I$5-'СЕТ СН'!$I$20</f>
        <v>2906.0999416800005</v>
      </c>
      <c r="P129" s="36">
        <f>SUMIFS(СВЦЭМ!$C$33:$C$776,СВЦЭМ!$A$33:$A$776,$A129,СВЦЭМ!$B$33:$B$776,P$119)+'СЕТ СН'!$I$12+СВЦЭМ!$D$10+'СЕТ СН'!$I$5-'СЕТ СН'!$I$20</f>
        <v>2907.3508778700002</v>
      </c>
      <c r="Q129" s="36">
        <f>SUMIFS(СВЦЭМ!$C$33:$C$776,СВЦЭМ!$A$33:$A$776,$A129,СВЦЭМ!$B$33:$B$776,Q$119)+'СЕТ СН'!$I$12+СВЦЭМ!$D$10+'СЕТ СН'!$I$5-'СЕТ СН'!$I$20</f>
        <v>2914.7979335600003</v>
      </c>
      <c r="R129" s="36">
        <f>SUMIFS(СВЦЭМ!$C$33:$C$776,СВЦЭМ!$A$33:$A$776,$A129,СВЦЭМ!$B$33:$B$776,R$119)+'СЕТ СН'!$I$12+СВЦЭМ!$D$10+'СЕТ СН'!$I$5-'СЕТ СН'!$I$20</f>
        <v>2908.4119022600003</v>
      </c>
      <c r="S129" s="36">
        <f>SUMIFS(СВЦЭМ!$C$33:$C$776,СВЦЭМ!$A$33:$A$776,$A129,СВЦЭМ!$B$33:$B$776,S$119)+'СЕТ СН'!$I$12+СВЦЭМ!$D$10+'СЕТ СН'!$I$5-'СЕТ СН'!$I$20</f>
        <v>2902.5616199400001</v>
      </c>
      <c r="T129" s="36">
        <f>SUMIFS(СВЦЭМ!$C$33:$C$776,СВЦЭМ!$A$33:$A$776,$A129,СВЦЭМ!$B$33:$B$776,T$119)+'СЕТ СН'!$I$12+СВЦЭМ!$D$10+'СЕТ СН'!$I$5-'СЕТ СН'!$I$20</f>
        <v>2907.5221882100004</v>
      </c>
      <c r="U129" s="36">
        <f>SUMIFS(СВЦЭМ!$C$33:$C$776,СВЦЭМ!$A$33:$A$776,$A129,СВЦЭМ!$B$33:$B$776,U$119)+'СЕТ СН'!$I$12+СВЦЭМ!$D$10+'СЕТ СН'!$I$5-'СЕТ СН'!$I$20</f>
        <v>2925.7116787900004</v>
      </c>
      <c r="V129" s="36">
        <f>SUMIFS(СВЦЭМ!$C$33:$C$776,СВЦЭМ!$A$33:$A$776,$A129,СВЦЭМ!$B$33:$B$776,V$119)+'СЕТ СН'!$I$12+СВЦЭМ!$D$10+'СЕТ СН'!$I$5-'СЕТ СН'!$I$20</f>
        <v>2939.9640760600005</v>
      </c>
      <c r="W129" s="36">
        <f>SUMIFS(СВЦЭМ!$C$33:$C$776,СВЦЭМ!$A$33:$A$776,$A129,СВЦЭМ!$B$33:$B$776,W$119)+'СЕТ СН'!$I$12+СВЦЭМ!$D$10+'СЕТ СН'!$I$5-'СЕТ СН'!$I$20</f>
        <v>2932.0803278500002</v>
      </c>
      <c r="X129" s="36">
        <f>SUMIFS(СВЦЭМ!$C$33:$C$776,СВЦЭМ!$A$33:$A$776,$A129,СВЦЭМ!$B$33:$B$776,X$119)+'СЕТ СН'!$I$12+СВЦЭМ!$D$10+'СЕТ СН'!$I$5-'СЕТ СН'!$I$20</f>
        <v>2946.1834915200002</v>
      </c>
      <c r="Y129" s="36">
        <f>SUMIFS(СВЦЭМ!$C$33:$C$776,СВЦЭМ!$A$33:$A$776,$A129,СВЦЭМ!$B$33:$B$776,Y$119)+'СЕТ СН'!$I$12+СВЦЭМ!$D$10+'СЕТ СН'!$I$5-'СЕТ СН'!$I$20</f>
        <v>3033.6414778600001</v>
      </c>
    </row>
    <row r="130" spans="1:25" ht="15.75" x14ac:dyDescent="0.2">
      <c r="A130" s="35">
        <f t="shared" si="3"/>
        <v>44085</v>
      </c>
      <c r="B130" s="36">
        <f>SUMIFS(СВЦЭМ!$C$33:$C$776,СВЦЭМ!$A$33:$A$776,$A130,СВЦЭМ!$B$33:$B$776,B$119)+'СЕТ СН'!$I$12+СВЦЭМ!$D$10+'СЕТ СН'!$I$5-'СЕТ СН'!$I$20</f>
        <v>3092.0071869800004</v>
      </c>
      <c r="C130" s="36">
        <f>SUMIFS(СВЦЭМ!$C$33:$C$776,СВЦЭМ!$A$33:$A$776,$A130,СВЦЭМ!$B$33:$B$776,C$119)+'СЕТ СН'!$I$12+СВЦЭМ!$D$10+'СЕТ СН'!$I$5-'СЕТ СН'!$I$20</f>
        <v>3107.7063155300002</v>
      </c>
      <c r="D130" s="36">
        <f>SUMIFS(СВЦЭМ!$C$33:$C$776,СВЦЭМ!$A$33:$A$776,$A130,СВЦЭМ!$B$33:$B$776,D$119)+'СЕТ СН'!$I$12+СВЦЭМ!$D$10+'СЕТ СН'!$I$5-'СЕТ СН'!$I$20</f>
        <v>3126.5768067200001</v>
      </c>
      <c r="E130" s="36">
        <f>SUMIFS(СВЦЭМ!$C$33:$C$776,СВЦЭМ!$A$33:$A$776,$A130,СВЦЭМ!$B$33:$B$776,E$119)+'СЕТ СН'!$I$12+СВЦЭМ!$D$10+'СЕТ СН'!$I$5-'СЕТ СН'!$I$20</f>
        <v>3144.1193026800001</v>
      </c>
      <c r="F130" s="36">
        <f>SUMIFS(СВЦЭМ!$C$33:$C$776,СВЦЭМ!$A$33:$A$776,$A130,СВЦЭМ!$B$33:$B$776,F$119)+'СЕТ СН'!$I$12+СВЦЭМ!$D$10+'СЕТ СН'!$I$5-'СЕТ СН'!$I$20</f>
        <v>3156.8218405600001</v>
      </c>
      <c r="G130" s="36">
        <f>SUMIFS(СВЦЭМ!$C$33:$C$776,СВЦЭМ!$A$33:$A$776,$A130,СВЦЭМ!$B$33:$B$776,G$119)+'СЕТ СН'!$I$12+СВЦЭМ!$D$10+'СЕТ СН'!$I$5-'СЕТ СН'!$I$20</f>
        <v>3139.8434055500002</v>
      </c>
      <c r="H130" s="36">
        <f>SUMIFS(СВЦЭМ!$C$33:$C$776,СВЦЭМ!$A$33:$A$776,$A130,СВЦЭМ!$B$33:$B$776,H$119)+'СЕТ СН'!$I$12+СВЦЭМ!$D$10+'СЕТ СН'!$I$5-'СЕТ СН'!$I$20</f>
        <v>3085.9230731200005</v>
      </c>
      <c r="I130" s="36">
        <f>SUMIFS(СВЦЭМ!$C$33:$C$776,СВЦЭМ!$A$33:$A$776,$A130,СВЦЭМ!$B$33:$B$776,I$119)+'СЕТ СН'!$I$12+СВЦЭМ!$D$10+'СЕТ СН'!$I$5-'СЕТ СН'!$I$20</f>
        <v>3030.3434383700005</v>
      </c>
      <c r="J130" s="36">
        <f>SUMIFS(СВЦЭМ!$C$33:$C$776,СВЦЭМ!$A$33:$A$776,$A130,СВЦЭМ!$B$33:$B$776,J$119)+'СЕТ СН'!$I$12+СВЦЭМ!$D$10+'СЕТ СН'!$I$5-'СЕТ СН'!$I$20</f>
        <v>2993.9527114800003</v>
      </c>
      <c r="K130" s="36">
        <f>SUMIFS(СВЦЭМ!$C$33:$C$776,СВЦЭМ!$A$33:$A$776,$A130,СВЦЭМ!$B$33:$B$776,K$119)+'СЕТ СН'!$I$12+СВЦЭМ!$D$10+'СЕТ СН'!$I$5-'СЕТ СН'!$I$20</f>
        <v>2977.8376290800002</v>
      </c>
      <c r="L130" s="36">
        <f>SUMIFS(СВЦЭМ!$C$33:$C$776,СВЦЭМ!$A$33:$A$776,$A130,СВЦЭМ!$B$33:$B$776,L$119)+'СЕТ СН'!$I$12+СВЦЭМ!$D$10+'СЕТ СН'!$I$5-'СЕТ СН'!$I$20</f>
        <v>3018.17290873</v>
      </c>
      <c r="M130" s="36">
        <f>SUMIFS(СВЦЭМ!$C$33:$C$776,СВЦЭМ!$A$33:$A$776,$A130,СВЦЭМ!$B$33:$B$776,M$119)+'СЕТ СН'!$I$12+СВЦЭМ!$D$10+'СЕТ СН'!$I$5-'СЕТ СН'!$I$20</f>
        <v>2977.4456818800004</v>
      </c>
      <c r="N130" s="36">
        <f>SUMIFS(СВЦЭМ!$C$33:$C$776,СВЦЭМ!$A$33:$A$776,$A130,СВЦЭМ!$B$33:$B$776,N$119)+'СЕТ СН'!$I$12+СВЦЭМ!$D$10+'СЕТ СН'!$I$5-'СЕТ СН'!$I$20</f>
        <v>2927.1594232500001</v>
      </c>
      <c r="O130" s="36">
        <f>SUMIFS(СВЦЭМ!$C$33:$C$776,СВЦЭМ!$A$33:$A$776,$A130,СВЦЭМ!$B$33:$B$776,O$119)+'СЕТ СН'!$I$12+СВЦЭМ!$D$10+'СЕТ СН'!$I$5-'СЕТ СН'!$I$20</f>
        <v>2909.8468217600002</v>
      </c>
      <c r="P130" s="36">
        <f>SUMIFS(СВЦЭМ!$C$33:$C$776,СВЦЭМ!$A$33:$A$776,$A130,СВЦЭМ!$B$33:$B$776,P$119)+'СЕТ СН'!$I$12+СВЦЭМ!$D$10+'СЕТ СН'!$I$5-'СЕТ СН'!$I$20</f>
        <v>2905.9243256300001</v>
      </c>
      <c r="Q130" s="36">
        <f>SUMIFS(СВЦЭМ!$C$33:$C$776,СВЦЭМ!$A$33:$A$776,$A130,СВЦЭМ!$B$33:$B$776,Q$119)+'СЕТ СН'!$I$12+СВЦЭМ!$D$10+'СЕТ СН'!$I$5-'СЕТ СН'!$I$20</f>
        <v>2902.3391841000002</v>
      </c>
      <c r="R130" s="36">
        <f>SUMIFS(СВЦЭМ!$C$33:$C$776,СВЦЭМ!$A$33:$A$776,$A130,СВЦЭМ!$B$33:$B$776,R$119)+'СЕТ СН'!$I$12+СВЦЭМ!$D$10+'СЕТ СН'!$I$5-'СЕТ СН'!$I$20</f>
        <v>2897.0598074700001</v>
      </c>
      <c r="S130" s="36">
        <f>SUMIFS(СВЦЭМ!$C$33:$C$776,СВЦЭМ!$A$33:$A$776,$A130,СВЦЭМ!$B$33:$B$776,S$119)+'СЕТ СН'!$I$12+СВЦЭМ!$D$10+'СЕТ СН'!$I$5-'СЕТ СН'!$I$20</f>
        <v>2899.43183357</v>
      </c>
      <c r="T130" s="36">
        <f>SUMIFS(СВЦЭМ!$C$33:$C$776,СВЦЭМ!$A$33:$A$776,$A130,СВЦЭМ!$B$33:$B$776,T$119)+'СЕТ СН'!$I$12+СВЦЭМ!$D$10+'СЕТ СН'!$I$5-'СЕТ СН'!$I$20</f>
        <v>2894.0981968200003</v>
      </c>
      <c r="U130" s="36">
        <f>SUMIFS(СВЦЭМ!$C$33:$C$776,СВЦЭМ!$A$33:$A$776,$A130,СВЦЭМ!$B$33:$B$776,U$119)+'СЕТ СН'!$I$12+СВЦЭМ!$D$10+'СЕТ СН'!$I$5-'СЕТ СН'!$I$20</f>
        <v>2899.2780515100003</v>
      </c>
      <c r="V130" s="36">
        <f>SUMIFS(СВЦЭМ!$C$33:$C$776,СВЦЭМ!$A$33:$A$776,$A130,СВЦЭМ!$B$33:$B$776,V$119)+'СЕТ СН'!$I$12+СВЦЭМ!$D$10+'СЕТ СН'!$I$5-'СЕТ СН'!$I$20</f>
        <v>2913.7001628600001</v>
      </c>
      <c r="W130" s="36">
        <f>SUMIFS(СВЦЭМ!$C$33:$C$776,СВЦЭМ!$A$33:$A$776,$A130,СВЦЭМ!$B$33:$B$776,W$119)+'СЕТ СН'!$I$12+СВЦЭМ!$D$10+'СЕТ СН'!$I$5-'СЕТ СН'!$I$20</f>
        <v>2908.0284994900003</v>
      </c>
      <c r="X130" s="36">
        <f>SUMIFS(СВЦЭМ!$C$33:$C$776,СВЦЭМ!$A$33:$A$776,$A130,СВЦЭМ!$B$33:$B$776,X$119)+'СЕТ СН'!$I$12+СВЦЭМ!$D$10+'СЕТ СН'!$I$5-'СЕТ СН'!$I$20</f>
        <v>2910.9810908700001</v>
      </c>
      <c r="Y130" s="36">
        <f>SUMIFS(СВЦЭМ!$C$33:$C$776,СВЦЭМ!$A$33:$A$776,$A130,СВЦЭМ!$B$33:$B$776,Y$119)+'СЕТ СН'!$I$12+СВЦЭМ!$D$10+'СЕТ СН'!$I$5-'СЕТ СН'!$I$20</f>
        <v>2955.0499713100003</v>
      </c>
    </row>
    <row r="131" spans="1:25" ht="15.75" x14ac:dyDescent="0.2">
      <c r="A131" s="35">
        <f t="shared" si="3"/>
        <v>44086</v>
      </c>
      <c r="B131" s="36">
        <f>SUMIFS(СВЦЭМ!$C$33:$C$776,СВЦЭМ!$A$33:$A$776,$A131,СВЦЭМ!$B$33:$B$776,B$119)+'СЕТ СН'!$I$12+СВЦЭМ!$D$10+'СЕТ СН'!$I$5-'СЕТ СН'!$I$20</f>
        <v>3065.1063634400002</v>
      </c>
      <c r="C131" s="36">
        <f>SUMIFS(СВЦЭМ!$C$33:$C$776,СВЦЭМ!$A$33:$A$776,$A131,СВЦЭМ!$B$33:$B$776,C$119)+'СЕТ СН'!$I$12+СВЦЭМ!$D$10+'СЕТ СН'!$I$5-'СЕТ СН'!$I$20</f>
        <v>3101.0643622900002</v>
      </c>
      <c r="D131" s="36">
        <f>SUMIFS(СВЦЭМ!$C$33:$C$776,СВЦЭМ!$A$33:$A$776,$A131,СВЦЭМ!$B$33:$B$776,D$119)+'СЕТ СН'!$I$12+СВЦЭМ!$D$10+'СЕТ СН'!$I$5-'СЕТ СН'!$I$20</f>
        <v>3119.5848989800002</v>
      </c>
      <c r="E131" s="36">
        <f>SUMIFS(СВЦЭМ!$C$33:$C$776,СВЦЭМ!$A$33:$A$776,$A131,СВЦЭМ!$B$33:$B$776,E$119)+'СЕТ СН'!$I$12+СВЦЭМ!$D$10+'СЕТ СН'!$I$5-'СЕТ СН'!$I$20</f>
        <v>3141.9527016600005</v>
      </c>
      <c r="F131" s="36">
        <f>SUMIFS(СВЦЭМ!$C$33:$C$776,СВЦЭМ!$A$33:$A$776,$A131,СВЦЭМ!$B$33:$B$776,F$119)+'СЕТ СН'!$I$12+СВЦЭМ!$D$10+'СЕТ СН'!$I$5-'СЕТ СН'!$I$20</f>
        <v>3156.3258034</v>
      </c>
      <c r="G131" s="36">
        <f>SUMIFS(СВЦЭМ!$C$33:$C$776,СВЦЭМ!$A$33:$A$776,$A131,СВЦЭМ!$B$33:$B$776,G$119)+'СЕТ СН'!$I$12+СВЦЭМ!$D$10+'СЕТ СН'!$I$5-'СЕТ СН'!$I$20</f>
        <v>3143.8618224300003</v>
      </c>
      <c r="H131" s="36">
        <f>SUMIFS(СВЦЭМ!$C$33:$C$776,СВЦЭМ!$A$33:$A$776,$A131,СВЦЭМ!$B$33:$B$776,H$119)+'СЕТ СН'!$I$12+СВЦЭМ!$D$10+'СЕТ СН'!$I$5-'СЕТ СН'!$I$20</f>
        <v>3107.8622368100005</v>
      </c>
      <c r="I131" s="36">
        <f>SUMIFS(СВЦЭМ!$C$33:$C$776,СВЦЭМ!$A$33:$A$776,$A131,СВЦЭМ!$B$33:$B$776,I$119)+'СЕТ СН'!$I$12+СВЦЭМ!$D$10+'СЕТ СН'!$I$5-'СЕТ СН'!$I$20</f>
        <v>3073.5592816800004</v>
      </c>
      <c r="J131" s="36">
        <f>SUMIFS(СВЦЭМ!$C$33:$C$776,СВЦЭМ!$A$33:$A$776,$A131,СВЦЭМ!$B$33:$B$776,J$119)+'СЕТ СН'!$I$12+СВЦЭМ!$D$10+'СЕТ СН'!$I$5-'СЕТ СН'!$I$20</f>
        <v>3024.7207398500004</v>
      </c>
      <c r="K131" s="36">
        <f>SUMIFS(СВЦЭМ!$C$33:$C$776,СВЦЭМ!$A$33:$A$776,$A131,СВЦЭМ!$B$33:$B$776,K$119)+'СЕТ СН'!$I$12+СВЦЭМ!$D$10+'СЕТ СН'!$I$5-'СЕТ СН'!$I$20</f>
        <v>2999.7368521500002</v>
      </c>
      <c r="L131" s="36">
        <f>SUMIFS(СВЦЭМ!$C$33:$C$776,СВЦЭМ!$A$33:$A$776,$A131,СВЦЭМ!$B$33:$B$776,L$119)+'СЕТ СН'!$I$12+СВЦЭМ!$D$10+'СЕТ СН'!$I$5-'СЕТ СН'!$I$20</f>
        <v>2977.6935553800004</v>
      </c>
      <c r="M131" s="36">
        <f>SUMIFS(СВЦЭМ!$C$33:$C$776,СВЦЭМ!$A$33:$A$776,$A131,СВЦЭМ!$B$33:$B$776,M$119)+'СЕТ СН'!$I$12+СВЦЭМ!$D$10+'СЕТ СН'!$I$5-'СЕТ СН'!$I$20</f>
        <v>2934.9851966100005</v>
      </c>
      <c r="N131" s="36">
        <f>SUMIFS(СВЦЭМ!$C$33:$C$776,СВЦЭМ!$A$33:$A$776,$A131,СВЦЭМ!$B$33:$B$776,N$119)+'СЕТ СН'!$I$12+СВЦЭМ!$D$10+'СЕТ СН'!$I$5-'СЕТ СН'!$I$20</f>
        <v>2908.12950284</v>
      </c>
      <c r="O131" s="36">
        <f>SUMIFS(СВЦЭМ!$C$33:$C$776,СВЦЭМ!$A$33:$A$776,$A131,СВЦЭМ!$B$33:$B$776,O$119)+'СЕТ СН'!$I$12+СВЦЭМ!$D$10+'СЕТ СН'!$I$5-'СЕТ СН'!$I$20</f>
        <v>2906.1616209000003</v>
      </c>
      <c r="P131" s="36">
        <f>SUMIFS(СВЦЭМ!$C$33:$C$776,СВЦЭМ!$A$33:$A$776,$A131,СВЦЭМ!$B$33:$B$776,P$119)+'СЕТ СН'!$I$12+СВЦЭМ!$D$10+'СЕТ СН'!$I$5-'СЕТ СН'!$I$20</f>
        <v>2897.0712544800003</v>
      </c>
      <c r="Q131" s="36">
        <f>SUMIFS(СВЦЭМ!$C$33:$C$776,СВЦЭМ!$A$33:$A$776,$A131,СВЦЭМ!$B$33:$B$776,Q$119)+'СЕТ СН'!$I$12+СВЦЭМ!$D$10+'СЕТ СН'!$I$5-'СЕТ СН'!$I$20</f>
        <v>2898.0742530400003</v>
      </c>
      <c r="R131" s="36">
        <f>SUMIFS(СВЦЭМ!$C$33:$C$776,СВЦЭМ!$A$33:$A$776,$A131,СВЦЭМ!$B$33:$B$776,R$119)+'СЕТ СН'!$I$12+СВЦЭМ!$D$10+'СЕТ СН'!$I$5-'СЕТ СН'!$I$20</f>
        <v>2888.4497144100001</v>
      </c>
      <c r="S131" s="36">
        <f>SUMIFS(СВЦЭМ!$C$33:$C$776,СВЦЭМ!$A$33:$A$776,$A131,СВЦЭМ!$B$33:$B$776,S$119)+'СЕТ СН'!$I$12+СВЦЭМ!$D$10+'СЕТ СН'!$I$5-'СЕТ СН'!$I$20</f>
        <v>2893.1946278000005</v>
      </c>
      <c r="T131" s="36">
        <f>SUMIFS(СВЦЭМ!$C$33:$C$776,СВЦЭМ!$A$33:$A$776,$A131,СВЦЭМ!$B$33:$B$776,T$119)+'СЕТ СН'!$I$12+СВЦЭМ!$D$10+'СЕТ СН'!$I$5-'СЕТ СН'!$I$20</f>
        <v>2898.8160259100005</v>
      </c>
      <c r="U131" s="36">
        <f>SUMIFS(СВЦЭМ!$C$33:$C$776,СВЦЭМ!$A$33:$A$776,$A131,СВЦЭМ!$B$33:$B$776,U$119)+'СЕТ СН'!$I$12+СВЦЭМ!$D$10+'СЕТ СН'!$I$5-'СЕТ СН'!$I$20</f>
        <v>2907.3774380500004</v>
      </c>
      <c r="V131" s="36">
        <f>SUMIFS(СВЦЭМ!$C$33:$C$776,СВЦЭМ!$A$33:$A$776,$A131,СВЦЭМ!$B$33:$B$776,V$119)+'СЕТ СН'!$I$12+СВЦЭМ!$D$10+'СЕТ СН'!$I$5-'СЕТ СН'!$I$20</f>
        <v>2924.010687</v>
      </c>
      <c r="W131" s="36">
        <f>SUMIFS(СВЦЭМ!$C$33:$C$776,СВЦЭМ!$A$33:$A$776,$A131,СВЦЭМ!$B$33:$B$776,W$119)+'СЕТ СН'!$I$12+СВЦЭМ!$D$10+'СЕТ СН'!$I$5-'СЕТ СН'!$I$20</f>
        <v>2919.8795037400005</v>
      </c>
      <c r="X131" s="36">
        <f>SUMIFS(СВЦЭМ!$C$33:$C$776,СВЦЭМ!$A$33:$A$776,$A131,СВЦЭМ!$B$33:$B$776,X$119)+'СЕТ СН'!$I$12+СВЦЭМ!$D$10+'СЕТ СН'!$I$5-'СЕТ СН'!$I$20</f>
        <v>2870.5658442400004</v>
      </c>
      <c r="Y131" s="36">
        <f>SUMIFS(СВЦЭМ!$C$33:$C$776,СВЦЭМ!$A$33:$A$776,$A131,СВЦЭМ!$B$33:$B$776,Y$119)+'СЕТ СН'!$I$12+СВЦЭМ!$D$10+'СЕТ СН'!$I$5-'СЕТ СН'!$I$20</f>
        <v>2934.6978292700005</v>
      </c>
    </row>
    <row r="132" spans="1:25" ht="15.75" x14ac:dyDescent="0.2">
      <c r="A132" s="35">
        <f t="shared" si="3"/>
        <v>44087</v>
      </c>
      <c r="B132" s="36">
        <f>SUMIFS(СВЦЭМ!$C$33:$C$776,СВЦЭМ!$A$33:$A$776,$A132,СВЦЭМ!$B$33:$B$776,B$119)+'СЕТ СН'!$I$12+СВЦЭМ!$D$10+'СЕТ СН'!$I$5-'СЕТ СН'!$I$20</f>
        <v>3027.0561591200003</v>
      </c>
      <c r="C132" s="36">
        <f>SUMIFS(СВЦЭМ!$C$33:$C$776,СВЦЭМ!$A$33:$A$776,$A132,СВЦЭМ!$B$33:$B$776,C$119)+'СЕТ СН'!$I$12+СВЦЭМ!$D$10+'СЕТ СН'!$I$5-'СЕТ СН'!$I$20</f>
        <v>3047.5753283900003</v>
      </c>
      <c r="D132" s="36">
        <f>SUMIFS(СВЦЭМ!$C$33:$C$776,СВЦЭМ!$A$33:$A$776,$A132,СВЦЭМ!$B$33:$B$776,D$119)+'СЕТ СН'!$I$12+СВЦЭМ!$D$10+'СЕТ СН'!$I$5-'СЕТ СН'!$I$20</f>
        <v>3066.9547278500004</v>
      </c>
      <c r="E132" s="36">
        <f>SUMIFS(СВЦЭМ!$C$33:$C$776,СВЦЭМ!$A$33:$A$776,$A132,СВЦЭМ!$B$33:$B$776,E$119)+'СЕТ СН'!$I$12+СВЦЭМ!$D$10+'СЕТ СН'!$I$5-'СЕТ СН'!$I$20</f>
        <v>3077.0044066500004</v>
      </c>
      <c r="F132" s="36">
        <f>SUMIFS(СВЦЭМ!$C$33:$C$776,СВЦЭМ!$A$33:$A$776,$A132,СВЦЭМ!$B$33:$B$776,F$119)+'СЕТ СН'!$I$12+СВЦЭМ!$D$10+'СЕТ СН'!$I$5-'СЕТ СН'!$I$20</f>
        <v>3084.3095327800002</v>
      </c>
      <c r="G132" s="36">
        <f>SUMIFS(СВЦЭМ!$C$33:$C$776,СВЦЭМ!$A$33:$A$776,$A132,СВЦЭМ!$B$33:$B$776,G$119)+'СЕТ СН'!$I$12+СВЦЭМ!$D$10+'СЕТ СН'!$I$5-'СЕТ СН'!$I$20</f>
        <v>3070.8406018600003</v>
      </c>
      <c r="H132" s="36">
        <f>SUMIFS(СВЦЭМ!$C$33:$C$776,СВЦЭМ!$A$33:$A$776,$A132,СВЦЭМ!$B$33:$B$776,H$119)+'СЕТ СН'!$I$12+СВЦЭМ!$D$10+'СЕТ СН'!$I$5-'СЕТ СН'!$I$20</f>
        <v>3071.8430967800005</v>
      </c>
      <c r="I132" s="36">
        <f>SUMIFS(СВЦЭМ!$C$33:$C$776,СВЦЭМ!$A$33:$A$776,$A132,СВЦЭМ!$B$33:$B$776,I$119)+'СЕТ СН'!$I$12+СВЦЭМ!$D$10+'СЕТ СН'!$I$5-'СЕТ СН'!$I$20</f>
        <v>3043.8501390000001</v>
      </c>
      <c r="J132" s="36">
        <f>SUMIFS(СВЦЭМ!$C$33:$C$776,СВЦЭМ!$A$33:$A$776,$A132,СВЦЭМ!$B$33:$B$776,J$119)+'СЕТ СН'!$I$12+СВЦЭМ!$D$10+'СЕТ СН'!$I$5-'СЕТ СН'!$I$20</f>
        <v>2996.0408632000003</v>
      </c>
      <c r="K132" s="36">
        <f>SUMIFS(СВЦЭМ!$C$33:$C$776,СВЦЭМ!$A$33:$A$776,$A132,СВЦЭМ!$B$33:$B$776,K$119)+'СЕТ СН'!$I$12+СВЦЭМ!$D$10+'СЕТ СН'!$I$5-'СЕТ СН'!$I$20</f>
        <v>2950.0381745600002</v>
      </c>
      <c r="L132" s="36">
        <f>SUMIFS(СВЦЭМ!$C$33:$C$776,СВЦЭМ!$A$33:$A$776,$A132,СВЦЭМ!$B$33:$B$776,L$119)+'СЕТ СН'!$I$12+СВЦЭМ!$D$10+'СЕТ СН'!$I$5-'СЕТ СН'!$I$20</f>
        <v>2930.19606785</v>
      </c>
      <c r="M132" s="36">
        <f>SUMIFS(СВЦЭМ!$C$33:$C$776,СВЦЭМ!$A$33:$A$776,$A132,СВЦЭМ!$B$33:$B$776,M$119)+'СЕТ СН'!$I$12+СВЦЭМ!$D$10+'СЕТ СН'!$I$5-'СЕТ СН'!$I$20</f>
        <v>2876.8048813100004</v>
      </c>
      <c r="N132" s="36">
        <f>SUMIFS(СВЦЭМ!$C$33:$C$776,СВЦЭМ!$A$33:$A$776,$A132,СВЦЭМ!$B$33:$B$776,N$119)+'СЕТ СН'!$I$12+СВЦЭМ!$D$10+'СЕТ СН'!$I$5-'СЕТ СН'!$I$20</f>
        <v>2843.3802282100005</v>
      </c>
      <c r="O132" s="36">
        <f>SUMIFS(СВЦЭМ!$C$33:$C$776,СВЦЭМ!$A$33:$A$776,$A132,СВЦЭМ!$B$33:$B$776,O$119)+'СЕТ СН'!$I$12+СВЦЭМ!$D$10+'СЕТ СН'!$I$5-'СЕТ СН'!$I$20</f>
        <v>2841.6077218200003</v>
      </c>
      <c r="P132" s="36">
        <f>SUMIFS(СВЦЭМ!$C$33:$C$776,СВЦЭМ!$A$33:$A$776,$A132,СВЦЭМ!$B$33:$B$776,P$119)+'СЕТ СН'!$I$12+СВЦЭМ!$D$10+'СЕТ СН'!$I$5-'СЕТ СН'!$I$20</f>
        <v>2832.16381052</v>
      </c>
      <c r="Q132" s="36">
        <f>SUMIFS(СВЦЭМ!$C$33:$C$776,СВЦЭМ!$A$33:$A$776,$A132,СВЦЭМ!$B$33:$B$776,Q$119)+'СЕТ СН'!$I$12+СВЦЭМ!$D$10+'СЕТ СН'!$I$5-'СЕТ СН'!$I$20</f>
        <v>2831.93826438</v>
      </c>
      <c r="R132" s="36">
        <f>SUMIFS(СВЦЭМ!$C$33:$C$776,СВЦЭМ!$A$33:$A$776,$A132,СВЦЭМ!$B$33:$B$776,R$119)+'СЕТ СН'!$I$12+СВЦЭМ!$D$10+'СЕТ СН'!$I$5-'СЕТ СН'!$I$20</f>
        <v>2833.2594992700001</v>
      </c>
      <c r="S132" s="36">
        <f>SUMIFS(СВЦЭМ!$C$33:$C$776,СВЦЭМ!$A$33:$A$776,$A132,СВЦЭМ!$B$33:$B$776,S$119)+'СЕТ СН'!$I$12+СВЦЭМ!$D$10+'СЕТ СН'!$I$5-'СЕТ СН'!$I$20</f>
        <v>2838.4105526000003</v>
      </c>
      <c r="T132" s="36">
        <f>SUMIFS(СВЦЭМ!$C$33:$C$776,СВЦЭМ!$A$33:$A$776,$A132,СВЦЭМ!$B$33:$B$776,T$119)+'СЕТ СН'!$I$12+СВЦЭМ!$D$10+'СЕТ СН'!$I$5-'СЕТ СН'!$I$20</f>
        <v>2843.0602691100003</v>
      </c>
      <c r="U132" s="36">
        <f>SUMIFS(СВЦЭМ!$C$33:$C$776,СВЦЭМ!$A$33:$A$776,$A132,СВЦЭМ!$B$33:$B$776,U$119)+'СЕТ СН'!$I$12+СВЦЭМ!$D$10+'СЕТ СН'!$I$5-'СЕТ СН'!$I$20</f>
        <v>2855.6732433300003</v>
      </c>
      <c r="V132" s="36">
        <f>SUMIFS(СВЦЭМ!$C$33:$C$776,СВЦЭМ!$A$33:$A$776,$A132,СВЦЭМ!$B$33:$B$776,V$119)+'СЕТ СН'!$I$12+СВЦЭМ!$D$10+'СЕТ СН'!$I$5-'СЕТ СН'!$I$20</f>
        <v>2877.6197366400002</v>
      </c>
      <c r="W132" s="36">
        <f>SUMIFS(СВЦЭМ!$C$33:$C$776,СВЦЭМ!$A$33:$A$776,$A132,СВЦЭМ!$B$33:$B$776,W$119)+'СЕТ СН'!$I$12+СВЦЭМ!$D$10+'СЕТ СН'!$I$5-'СЕТ СН'!$I$20</f>
        <v>2873.2299977900002</v>
      </c>
      <c r="X132" s="36">
        <f>SUMIFS(СВЦЭМ!$C$33:$C$776,СВЦЭМ!$A$33:$A$776,$A132,СВЦЭМ!$B$33:$B$776,X$119)+'СЕТ СН'!$I$12+СВЦЭМ!$D$10+'СЕТ СН'!$I$5-'СЕТ СН'!$I$20</f>
        <v>2851.3674151800001</v>
      </c>
      <c r="Y132" s="36">
        <f>SUMIFS(СВЦЭМ!$C$33:$C$776,СВЦЭМ!$A$33:$A$776,$A132,СВЦЭМ!$B$33:$B$776,Y$119)+'СЕТ СН'!$I$12+СВЦЭМ!$D$10+'СЕТ СН'!$I$5-'СЕТ СН'!$I$20</f>
        <v>2931.7749963700003</v>
      </c>
    </row>
    <row r="133" spans="1:25" ht="15.75" x14ac:dyDescent="0.2">
      <c r="A133" s="35">
        <f t="shared" si="3"/>
        <v>44088</v>
      </c>
      <c r="B133" s="36">
        <f>SUMIFS(СВЦЭМ!$C$33:$C$776,СВЦЭМ!$A$33:$A$776,$A133,СВЦЭМ!$B$33:$B$776,B$119)+'СЕТ СН'!$I$12+СВЦЭМ!$D$10+'СЕТ СН'!$I$5-'СЕТ СН'!$I$20</f>
        <v>3026.0767872300003</v>
      </c>
      <c r="C133" s="36">
        <f>SUMIFS(СВЦЭМ!$C$33:$C$776,СВЦЭМ!$A$33:$A$776,$A133,СВЦЭМ!$B$33:$B$776,C$119)+'СЕТ СН'!$I$12+СВЦЭМ!$D$10+'СЕТ СН'!$I$5-'СЕТ СН'!$I$20</f>
        <v>3066.3020954200001</v>
      </c>
      <c r="D133" s="36">
        <f>SUMIFS(СВЦЭМ!$C$33:$C$776,СВЦЭМ!$A$33:$A$776,$A133,СВЦЭМ!$B$33:$B$776,D$119)+'СЕТ СН'!$I$12+СВЦЭМ!$D$10+'СЕТ СН'!$I$5-'СЕТ СН'!$I$20</f>
        <v>3072.5057346800004</v>
      </c>
      <c r="E133" s="36">
        <f>SUMIFS(СВЦЭМ!$C$33:$C$776,СВЦЭМ!$A$33:$A$776,$A133,СВЦЭМ!$B$33:$B$776,E$119)+'СЕТ СН'!$I$12+СВЦЭМ!$D$10+'СЕТ СН'!$I$5-'СЕТ СН'!$I$20</f>
        <v>3068.9189155800004</v>
      </c>
      <c r="F133" s="36">
        <f>SUMIFS(СВЦЭМ!$C$33:$C$776,СВЦЭМ!$A$33:$A$776,$A133,СВЦЭМ!$B$33:$B$776,F$119)+'СЕТ СН'!$I$12+СВЦЭМ!$D$10+'СЕТ СН'!$I$5-'СЕТ СН'!$I$20</f>
        <v>3072.1147959</v>
      </c>
      <c r="G133" s="36">
        <f>SUMIFS(СВЦЭМ!$C$33:$C$776,СВЦЭМ!$A$33:$A$776,$A133,СВЦЭМ!$B$33:$B$776,G$119)+'СЕТ СН'!$I$12+СВЦЭМ!$D$10+'СЕТ СН'!$I$5-'СЕТ СН'!$I$20</f>
        <v>3075.4263877000003</v>
      </c>
      <c r="H133" s="36">
        <f>SUMIFS(СВЦЭМ!$C$33:$C$776,СВЦЭМ!$A$33:$A$776,$A133,СВЦЭМ!$B$33:$B$776,H$119)+'СЕТ СН'!$I$12+СВЦЭМ!$D$10+'СЕТ СН'!$I$5-'СЕТ СН'!$I$20</f>
        <v>3108.9079315100003</v>
      </c>
      <c r="I133" s="36">
        <f>SUMIFS(СВЦЭМ!$C$33:$C$776,СВЦЭМ!$A$33:$A$776,$A133,СВЦЭМ!$B$33:$B$776,I$119)+'СЕТ СН'!$I$12+СВЦЭМ!$D$10+'СЕТ СН'!$I$5-'СЕТ СН'!$I$20</f>
        <v>3093.7663116700005</v>
      </c>
      <c r="J133" s="36">
        <f>SUMIFS(СВЦЭМ!$C$33:$C$776,СВЦЭМ!$A$33:$A$776,$A133,СВЦЭМ!$B$33:$B$776,J$119)+'СЕТ СН'!$I$12+СВЦЭМ!$D$10+'СЕТ СН'!$I$5-'СЕТ СН'!$I$20</f>
        <v>3052.8076450400004</v>
      </c>
      <c r="K133" s="36">
        <f>SUMIFS(СВЦЭМ!$C$33:$C$776,СВЦЭМ!$A$33:$A$776,$A133,СВЦЭМ!$B$33:$B$776,K$119)+'СЕТ СН'!$I$12+СВЦЭМ!$D$10+'СЕТ СН'!$I$5-'СЕТ СН'!$I$20</f>
        <v>3018.8195974500004</v>
      </c>
      <c r="L133" s="36">
        <f>SUMIFS(СВЦЭМ!$C$33:$C$776,СВЦЭМ!$A$33:$A$776,$A133,СВЦЭМ!$B$33:$B$776,L$119)+'СЕТ СН'!$I$12+СВЦЭМ!$D$10+'СЕТ СН'!$I$5-'СЕТ СН'!$I$20</f>
        <v>3010.9924550000005</v>
      </c>
      <c r="M133" s="36">
        <f>SUMIFS(СВЦЭМ!$C$33:$C$776,СВЦЭМ!$A$33:$A$776,$A133,СВЦЭМ!$B$33:$B$776,M$119)+'СЕТ СН'!$I$12+СВЦЭМ!$D$10+'СЕТ СН'!$I$5-'СЕТ СН'!$I$20</f>
        <v>2950.5578406000004</v>
      </c>
      <c r="N133" s="36">
        <f>SUMIFS(СВЦЭМ!$C$33:$C$776,СВЦЭМ!$A$33:$A$776,$A133,СВЦЭМ!$B$33:$B$776,N$119)+'СЕТ СН'!$I$12+СВЦЭМ!$D$10+'СЕТ СН'!$I$5-'СЕТ СН'!$I$20</f>
        <v>2903.6631566700003</v>
      </c>
      <c r="O133" s="36">
        <f>SUMIFS(СВЦЭМ!$C$33:$C$776,СВЦЭМ!$A$33:$A$776,$A133,СВЦЭМ!$B$33:$B$776,O$119)+'СЕТ СН'!$I$12+СВЦЭМ!$D$10+'СЕТ СН'!$I$5-'СЕТ СН'!$I$20</f>
        <v>2902.4655859800005</v>
      </c>
      <c r="P133" s="36">
        <f>SUMIFS(СВЦЭМ!$C$33:$C$776,СВЦЭМ!$A$33:$A$776,$A133,СВЦЭМ!$B$33:$B$776,P$119)+'СЕТ СН'!$I$12+СВЦЭМ!$D$10+'СЕТ СН'!$I$5-'СЕТ СН'!$I$20</f>
        <v>2904.3628897000003</v>
      </c>
      <c r="Q133" s="36">
        <f>SUMIFS(СВЦЭМ!$C$33:$C$776,СВЦЭМ!$A$33:$A$776,$A133,СВЦЭМ!$B$33:$B$776,Q$119)+'СЕТ СН'!$I$12+СВЦЭМ!$D$10+'СЕТ СН'!$I$5-'СЕТ СН'!$I$20</f>
        <v>2903.3233399700002</v>
      </c>
      <c r="R133" s="36">
        <f>SUMIFS(СВЦЭМ!$C$33:$C$776,СВЦЭМ!$A$33:$A$776,$A133,СВЦЭМ!$B$33:$B$776,R$119)+'СЕТ СН'!$I$12+СВЦЭМ!$D$10+'СЕТ СН'!$I$5-'СЕТ СН'!$I$20</f>
        <v>2891.6278346900003</v>
      </c>
      <c r="S133" s="36">
        <f>SUMIFS(СВЦЭМ!$C$33:$C$776,СВЦЭМ!$A$33:$A$776,$A133,СВЦЭМ!$B$33:$B$776,S$119)+'СЕТ СН'!$I$12+СВЦЭМ!$D$10+'СЕТ СН'!$I$5-'СЕТ СН'!$I$20</f>
        <v>2893.6950936500002</v>
      </c>
      <c r="T133" s="36">
        <f>SUMIFS(СВЦЭМ!$C$33:$C$776,СВЦЭМ!$A$33:$A$776,$A133,СВЦЭМ!$B$33:$B$776,T$119)+'СЕТ СН'!$I$12+СВЦЭМ!$D$10+'СЕТ СН'!$I$5-'СЕТ СН'!$I$20</f>
        <v>2892.7847954600002</v>
      </c>
      <c r="U133" s="36">
        <f>SUMIFS(СВЦЭМ!$C$33:$C$776,СВЦЭМ!$A$33:$A$776,$A133,СВЦЭМ!$B$33:$B$776,U$119)+'СЕТ СН'!$I$12+СВЦЭМ!$D$10+'СЕТ СН'!$I$5-'СЕТ СН'!$I$20</f>
        <v>2873.4713891300003</v>
      </c>
      <c r="V133" s="36">
        <f>SUMIFS(СВЦЭМ!$C$33:$C$776,СВЦЭМ!$A$33:$A$776,$A133,СВЦЭМ!$B$33:$B$776,V$119)+'СЕТ СН'!$I$12+СВЦЭМ!$D$10+'СЕТ СН'!$I$5-'СЕТ СН'!$I$20</f>
        <v>2870.5341935500001</v>
      </c>
      <c r="W133" s="36">
        <f>SUMIFS(СВЦЭМ!$C$33:$C$776,СВЦЭМ!$A$33:$A$776,$A133,СВЦЭМ!$B$33:$B$776,W$119)+'СЕТ СН'!$I$12+СВЦЭМ!$D$10+'СЕТ СН'!$I$5-'СЕТ СН'!$I$20</f>
        <v>2880.0441281700005</v>
      </c>
      <c r="X133" s="36">
        <f>SUMIFS(СВЦЭМ!$C$33:$C$776,СВЦЭМ!$A$33:$A$776,$A133,СВЦЭМ!$B$33:$B$776,X$119)+'СЕТ СН'!$I$12+СВЦЭМ!$D$10+'СЕТ СН'!$I$5-'СЕТ СН'!$I$20</f>
        <v>2904.3447963900003</v>
      </c>
      <c r="Y133" s="36">
        <f>SUMIFS(СВЦЭМ!$C$33:$C$776,СВЦЭМ!$A$33:$A$776,$A133,СВЦЭМ!$B$33:$B$776,Y$119)+'СЕТ СН'!$I$12+СВЦЭМ!$D$10+'СЕТ СН'!$I$5-'СЕТ СН'!$I$20</f>
        <v>3015.4779589700001</v>
      </c>
    </row>
    <row r="134" spans="1:25" ht="15.75" x14ac:dyDescent="0.2">
      <c r="A134" s="35">
        <f t="shared" si="3"/>
        <v>44089</v>
      </c>
      <c r="B134" s="36">
        <f>SUMIFS(СВЦЭМ!$C$33:$C$776,СВЦЭМ!$A$33:$A$776,$A134,СВЦЭМ!$B$33:$B$776,B$119)+'СЕТ СН'!$I$12+СВЦЭМ!$D$10+'СЕТ СН'!$I$5-'СЕТ СН'!$I$20</f>
        <v>3056.9253938100001</v>
      </c>
      <c r="C134" s="36">
        <f>SUMIFS(СВЦЭМ!$C$33:$C$776,СВЦЭМ!$A$33:$A$776,$A134,СВЦЭМ!$B$33:$B$776,C$119)+'СЕТ СН'!$I$12+СВЦЭМ!$D$10+'СЕТ СН'!$I$5-'СЕТ СН'!$I$20</f>
        <v>3066.4244448100003</v>
      </c>
      <c r="D134" s="36">
        <f>SUMIFS(СВЦЭМ!$C$33:$C$776,СВЦЭМ!$A$33:$A$776,$A134,СВЦЭМ!$B$33:$B$776,D$119)+'СЕТ СН'!$I$12+СВЦЭМ!$D$10+'СЕТ СН'!$I$5-'СЕТ СН'!$I$20</f>
        <v>3093.5775753600001</v>
      </c>
      <c r="E134" s="36">
        <f>SUMIFS(СВЦЭМ!$C$33:$C$776,СВЦЭМ!$A$33:$A$776,$A134,СВЦЭМ!$B$33:$B$776,E$119)+'СЕТ СН'!$I$12+СВЦЭМ!$D$10+'СЕТ СН'!$I$5-'СЕТ СН'!$I$20</f>
        <v>3089.1679615000003</v>
      </c>
      <c r="F134" s="36">
        <f>SUMIFS(СВЦЭМ!$C$33:$C$776,СВЦЭМ!$A$33:$A$776,$A134,СВЦЭМ!$B$33:$B$776,F$119)+'СЕТ СН'!$I$12+СВЦЭМ!$D$10+'СЕТ СН'!$I$5-'СЕТ СН'!$I$20</f>
        <v>3097.87153055</v>
      </c>
      <c r="G134" s="36">
        <f>SUMIFS(СВЦЭМ!$C$33:$C$776,СВЦЭМ!$A$33:$A$776,$A134,СВЦЭМ!$B$33:$B$776,G$119)+'СЕТ СН'!$I$12+СВЦЭМ!$D$10+'СЕТ СН'!$I$5-'СЕТ СН'!$I$20</f>
        <v>3088.5448282700004</v>
      </c>
      <c r="H134" s="36">
        <f>SUMIFS(СВЦЭМ!$C$33:$C$776,СВЦЭМ!$A$33:$A$776,$A134,СВЦЭМ!$B$33:$B$776,H$119)+'СЕТ СН'!$I$12+СВЦЭМ!$D$10+'СЕТ СН'!$I$5-'СЕТ СН'!$I$20</f>
        <v>3043.7565769100001</v>
      </c>
      <c r="I134" s="36">
        <f>SUMIFS(СВЦЭМ!$C$33:$C$776,СВЦЭМ!$A$33:$A$776,$A134,СВЦЭМ!$B$33:$B$776,I$119)+'СЕТ СН'!$I$12+СВЦЭМ!$D$10+'СЕТ СН'!$I$5-'СЕТ СН'!$I$20</f>
        <v>3029.2947763100001</v>
      </c>
      <c r="J134" s="36">
        <f>SUMIFS(СВЦЭМ!$C$33:$C$776,СВЦЭМ!$A$33:$A$776,$A134,СВЦЭМ!$B$33:$B$776,J$119)+'СЕТ СН'!$I$12+СВЦЭМ!$D$10+'СЕТ СН'!$I$5-'СЕТ СН'!$I$20</f>
        <v>2979.2874830300002</v>
      </c>
      <c r="K134" s="36">
        <f>SUMIFS(СВЦЭМ!$C$33:$C$776,СВЦЭМ!$A$33:$A$776,$A134,СВЦЭМ!$B$33:$B$776,K$119)+'СЕТ СН'!$I$12+СВЦЭМ!$D$10+'СЕТ СН'!$I$5-'СЕТ СН'!$I$20</f>
        <v>2941.8697591400005</v>
      </c>
      <c r="L134" s="36">
        <f>SUMIFS(СВЦЭМ!$C$33:$C$776,СВЦЭМ!$A$33:$A$776,$A134,СВЦЭМ!$B$33:$B$776,L$119)+'СЕТ СН'!$I$12+СВЦЭМ!$D$10+'СЕТ СН'!$I$5-'СЕТ СН'!$I$20</f>
        <v>2952.1807778600005</v>
      </c>
      <c r="M134" s="36">
        <f>SUMIFS(СВЦЭМ!$C$33:$C$776,СВЦЭМ!$A$33:$A$776,$A134,СВЦЭМ!$B$33:$B$776,M$119)+'СЕТ СН'!$I$12+СВЦЭМ!$D$10+'СЕТ СН'!$I$5-'СЕТ СН'!$I$20</f>
        <v>2925.8997214700003</v>
      </c>
      <c r="N134" s="36">
        <f>SUMIFS(СВЦЭМ!$C$33:$C$776,СВЦЭМ!$A$33:$A$776,$A134,СВЦЭМ!$B$33:$B$776,N$119)+'СЕТ СН'!$I$12+СВЦЭМ!$D$10+'СЕТ СН'!$I$5-'СЕТ СН'!$I$20</f>
        <v>2880.4177831300003</v>
      </c>
      <c r="O134" s="36">
        <f>SUMIFS(СВЦЭМ!$C$33:$C$776,СВЦЭМ!$A$33:$A$776,$A134,СВЦЭМ!$B$33:$B$776,O$119)+'СЕТ СН'!$I$12+СВЦЭМ!$D$10+'СЕТ СН'!$I$5-'СЕТ СН'!$I$20</f>
        <v>2854.0827861200005</v>
      </c>
      <c r="P134" s="36">
        <f>SUMIFS(СВЦЭМ!$C$33:$C$776,СВЦЭМ!$A$33:$A$776,$A134,СВЦЭМ!$B$33:$B$776,P$119)+'СЕТ СН'!$I$12+СВЦЭМ!$D$10+'СЕТ СН'!$I$5-'СЕТ СН'!$I$20</f>
        <v>2857.7791450100003</v>
      </c>
      <c r="Q134" s="36">
        <f>SUMIFS(СВЦЭМ!$C$33:$C$776,СВЦЭМ!$A$33:$A$776,$A134,СВЦЭМ!$B$33:$B$776,Q$119)+'СЕТ СН'!$I$12+СВЦЭМ!$D$10+'СЕТ СН'!$I$5-'СЕТ СН'!$I$20</f>
        <v>2858.8273477500002</v>
      </c>
      <c r="R134" s="36">
        <f>SUMIFS(СВЦЭМ!$C$33:$C$776,СВЦЭМ!$A$33:$A$776,$A134,СВЦЭМ!$B$33:$B$776,R$119)+'СЕТ СН'!$I$12+СВЦЭМ!$D$10+'СЕТ СН'!$I$5-'СЕТ СН'!$I$20</f>
        <v>2855.5998953100002</v>
      </c>
      <c r="S134" s="36">
        <f>SUMIFS(СВЦЭМ!$C$33:$C$776,СВЦЭМ!$A$33:$A$776,$A134,СВЦЭМ!$B$33:$B$776,S$119)+'СЕТ СН'!$I$12+СВЦЭМ!$D$10+'СЕТ СН'!$I$5-'СЕТ СН'!$I$20</f>
        <v>2856.3987057800005</v>
      </c>
      <c r="T134" s="36">
        <f>SUMIFS(СВЦЭМ!$C$33:$C$776,СВЦЭМ!$A$33:$A$776,$A134,СВЦЭМ!$B$33:$B$776,T$119)+'СЕТ СН'!$I$12+СВЦЭМ!$D$10+'СЕТ СН'!$I$5-'СЕТ СН'!$I$20</f>
        <v>2840.5895204900003</v>
      </c>
      <c r="U134" s="36">
        <f>SUMIFS(СВЦЭМ!$C$33:$C$776,СВЦЭМ!$A$33:$A$776,$A134,СВЦЭМ!$B$33:$B$776,U$119)+'СЕТ СН'!$I$12+СВЦЭМ!$D$10+'СЕТ СН'!$I$5-'СЕТ СН'!$I$20</f>
        <v>2823.0008394700003</v>
      </c>
      <c r="V134" s="36">
        <f>SUMIFS(СВЦЭМ!$C$33:$C$776,СВЦЭМ!$A$33:$A$776,$A134,СВЦЭМ!$B$33:$B$776,V$119)+'СЕТ СН'!$I$12+СВЦЭМ!$D$10+'СЕТ СН'!$I$5-'СЕТ СН'!$I$20</f>
        <v>2838.5302857800002</v>
      </c>
      <c r="W134" s="36">
        <f>SUMIFS(СВЦЭМ!$C$33:$C$776,СВЦЭМ!$A$33:$A$776,$A134,СВЦЭМ!$B$33:$B$776,W$119)+'СЕТ СН'!$I$12+СВЦЭМ!$D$10+'СЕТ СН'!$I$5-'СЕТ СН'!$I$20</f>
        <v>2842.7317071400003</v>
      </c>
      <c r="X134" s="36">
        <f>SUMIFS(СВЦЭМ!$C$33:$C$776,СВЦЭМ!$A$33:$A$776,$A134,СВЦЭМ!$B$33:$B$776,X$119)+'СЕТ СН'!$I$12+СВЦЭМ!$D$10+'СЕТ СН'!$I$5-'СЕТ СН'!$I$20</f>
        <v>2871.45970545</v>
      </c>
      <c r="Y134" s="36">
        <f>SUMIFS(СВЦЭМ!$C$33:$C$776,СВЦЭМ!$A$33:$A$776,$A134,СВЦЭМ!$B$33:$B$776,Y$119)+'СЕТ СН'!$I$12+СВЦЭМ!$D$10+'СЕТ СН'!$I$5-'СЕТ СН'!$I$20</f>
        <v>2964.4188408300001</v>
      </c>
    </row>
    <row r="135" spans="1:25" ht="15.75" x14ac:dyDescent="0.2">
      <c r="A135" s="35">
        <f t="shared" si="3"/>
        <v>44090</v>
      </c>
      <c r="B135" s="36">
        <f>SUMIFS(СВЦЭМ!$C$33:$C$776,СВЦЭМ!$A$33:$A$776,$A135,СВЦЭМ!$B$33:$B$776,B$119)+'СЕТ СН'!$I$12+СВЦЭМ!$D$10+'СЕТ СН'!$I$5-'СЕТ СН'!$I$20</f>
        <v>3040.1136440600003</v>
      </c>
      <c r="C135" s="36">
        <f>SUMIFS(СВЦЭМ!$C$33:$C$776,СВЦЭМ!$A$33:$A$776,$A135,СВЦЭМ!$B$33:$B$776,C$119)+'СЕТ СН'!$I$12+СВЦЭМ!$D$10+'СЕТ СН'!$I$5-'СЕТ СН'!$I$20</f>
        <v>3066.6796178800005</v>
      </c>
      <c r="D135" s="36">
        <f>SUMIFS(СВЦЭМ!$C$33:$C$776,СВЦЭМ!$A$33:$A$776,$A135,СВЦЭМ!$B$33:$B$776,D$119)+'СЕТ СН'!$I$12+СВЦЭМ!$D$10+'СЕТ СН'!$I$5-'СЕТ СН'!$I$20</f>
        <v>3092.9906648000001</v>
      </c>
      <c r="E135" s="36">
        <f>SUMIFS(СВЦЭМ!$C$33:$C$776,СВЦЭМ!$A$33:$A$776,$A135,СВЦЭМ!$B$33:$B$776,E$119)+'СЕТ СН'!$I$12+СВЦЭМ!$D$10+'СЕТ СН'!$I$5-'СЕТ СН'!$I$20</f>
        <v>3101.9501562600003</v>
      </c>
      <c r="F135" s="36">
        <f>SUMIFS(СВЦЭМ!$C$33:$C$776,СВЦЭМ!$A$33:$A$776,$A135,СВЦЭМ!$B$33:$B$776,F$119)+'СЕТ СН'!$I$12+СВЦЭМ!$D$10+'СЕТ СН'!$I$5-'СЕТ СН'!$I$20</f>
        <v>3128.8561575600002</v>
      </c>
      <c r="G135" s="36">
        <f>SUMIFS(СВЦЭМ!$C$33:$C$776,СВЦЭМ!$A$33:$A$776,$A135,СВЦЭМ!$B$33:$B$776,G$119)+'СЕТ СН'!$I$12+СВЦЭМ!$D$10+'СЕТ СН'!$I$5-'СЕТ СН'!$I$20</f>
        <v>3115.1276648900002</v>
      </c>
      <c r="H135" s="36">
        <f>SUMIFS(СВЦЭМ!$C$33:$C$776,СВЦЭМ!$A$33:$A$776,$A135,СВЦЭМ!$B$33:$B$776,H$119)+'СЕТ СН'!$I$12+СВЦЭМ!$D$10+'СЕТ СН'!$I$5-'СЕТ СН'!$I$20</f>
        <v>3050.1837771</v>
      </c>
      <c r="I135" s="36">
        <f>SUMIFS(СВЦЭМ!$C$33:$C$776,СВЦЭМ!$A$33:$A$776,$A135,СВЦЭМ!$B$33:$B$776,I$119)+'СЕТ СН'!$I$12+СВЦЭМ!$D$10+'СЕТ СН'!$I$5-'СЕТ СН'!$I$20</f>
        <v>2987.6326950100001</v>
      </c>
      <c r="J135" s="36">
        <f>SUMIFS(СВЦЭМ!$C$33:$C$776,СВЦЭМ!$A$33:$A$776,$A135,СВЦЭМ!$B$33:$B$776,J$119)+'СЕТ СН'!$I$12+СВЦЭМ!$D$10+'СЕТ СН'!$I$5-'СЕТ СН'!$I$20</f>
        <v>2956.4809954500001</v>
      </c>
      <c r="K135" s="36">
        <f>SUMIFS(СВЦЭМ!$C$33:$C$776,СВЦЭМ!$A$33:$A$776,$A135,СВЦЭМ!$B$33:$B$776,K$119)+'СЕТ СН'!$I$12+СВЦЭМ!$D$10+'СЕТ СН'!$I$5-'СЕТ СН'!$I$20</f>
        <v>2950.6536841800003</v>
      </c>
      <c r="L135" s="36">
        <f>SUMIFS(СВЦЭМ!$C$33:$C$776,СВЦЭМ!$A$33:$A$776,$A135,СВЦЭМ!$B$33:$B$776,L$119)+'СЕТ СН'!$I$12+СВЦЭМ!$D$10+'СЕТ СН'!$I$5-'СЕТ СН'!$I$20</f>
        <v>2938.6060052000003</v>
      </c>
      <c r="M135" s="36">
        <f>SUMIFS(СВЦЭМ!$C$33:$C$776,СВЦЭМ!$A$33:$A$776,$A135,СВЦЭМ!$B$33:$B$776,M$119)+'СЕТ СН'!$I$12+СВЦЭМ!$D$10+'СЕТ СН'!$I$5-'СЕТ СН'!$I$20</f>
        <v>2900.3656741800005</v>
      </c>
      <c r="N135" s="36">
        <f>SUMIFS(СВЦЭМ!$C$33:$C$776,СВЦЭМ!$A$33:$A$776,$A135,СВЦЭМ!$B$33:$B$776,N$119)+'СЕТ СН'!$I$12+СВЦЭМ!$D$10+'СЕТ СН'!$I$5-'СЕТ СН'!$I$20</f>
        <v>2854.6814363200001</v>
      </c>
      <c r="O135" s="36">
        <f>SUMIFS(СВЦЭМ!$C$33:$C$776,СВЦЭМ!$A$33:$A$776,$A135,СВЦЭМ!$B$33:$B$776,O$119)+'СЕТ СН'!$I$12+СВЦЭМ!$D$10+'СЕТ СН'!$I$5-'СЕТ СН'!$I$20</f>
        <v>2833.5343929500004</v>
      </c>
      <c r="P135" s="36">
        <f>SUMIFS(СВЦЭМ!$C$33:$C$776,СВЦЭМ!$A$33:$A$776,$A135,СВЦЭМ!$B$33:$B$776,P$119)+'СЕТ СН'!$I$12+СВЦЭМ!$D$10+'СЕТ СН'!$I$5-'СЕТ СН'!$I$20</f>
        <v>2839.6901097400005</v>
      </c>
      <c r="Q135" s="36">
        <f>SUMIFS(СВЦЭМ!$C$33:$C$776,СВЦЭМ!$A$33:$A$776,$A135,СВЦЭМ!$B$33:$B$776,Q$119)+'СЕТ СН'!$I$12+СВЦЭМ!$D$10+'СЕТ СН'!$I$5-'СЕТ СН'!$I$20</f>
        <v>2837.1777007800001</v>
      </c>
      <c r="R135" s="36">
        <f>SUMIFS(СВЦЭМ!$C$33:$C$776,СВЦЭМ!$A$33:$A$776,$A135,СВЦЭМ!$B$33:$B$776,R$119)+'СЕТ СН'!$I$12+СВЦЭМ!$D$10+'СЕТ СН'!$I$5-'СЕТ СН'!$I$20</f>
        <v>2836.7233663400002</v>
      </c>
      <c r="S135" s="36">
        <f>SUMIFS(СВЦЭМ!$C$33:$C$776,СВЦЭМ!$A$33:$A$776,$A135,СВЦЭМ!$B$33:$B$776,S$119)+'СЕТ СН'!$I$12+СВЦЭМ!$D$10+'СЕТ СН'!$I$5-'СЕТ СН'!$I$20</f>
        <v>2833.3340284700002</v>
      </c>
      <c r="T135" s="36">
        <f>SUMIFS(СВЦЭМ!$C$33:$C$776,СВЦЭМ!$A$33:$A$776,$A135,СВЦЭМ!$B$33:$B$776,T$119)+'СЕТ СН'!$I$12+СВЦЭМ!$D$10+'СЕТ СН'!$I$5-'СЕТ СН'!$I$20</f>
        <v>2824.4153466100001</v>
      </c>
      <c r="U135" s="36">
        <f>SUMIFS(СВЦЭМ!$C$33:$C$776,СВЦЭМ!$A$33:$A$776,$A135,СВЦЭМ!$B$33:$B$776,U$119)+'СЕТ СН'!$I$12+СВЦЭМ!$D$10+'СЕТ СН'!$I$5-'СЕТ СН'!$I$20</f>
        <v>2828.7755951900003</v>
      </c>
      <c r="V135" s="36">
        <f>SUMIFS(СВЦЭМ!$C$33:$C$776,СВЦЭМ!$A$33:$A$776,$A135,СВЦЭМ!$B$33:$B$776,V$119)+'СЕТ СН'!$I$12+СВЦЭМ!$D$10+'СЕТ СН'!$I$5-'СЕТ СН'!$I$20</f>
        <v>2833.6465093000002</v>
      </c>
      <c r="W135" s="36">
        <f>SUMIFS(СВЦЭМ!$C$33:$C$776,СВЦЭМ!$A$33:$A$776,$A135,СВЦЭМ!$B$33:$B$776,W$119)+'СЕТ СН'!$I$12+СВЦЭМ!$D$10+'СЕТ СН'!$I$5-'СЕТ СН'!$I$20</f>
        <v>2823.54150596</v>
      </c>
      <c r="X135" s="36">
        <f>SUMIFS(СВЦЭМ!$C$33:$C$776,СВЦЭМ!$A$33:$A$776,$A135,СВЦЭМ!$B$33:$B$776,X$119)+'СЕТ СН'!$I$12+СВЦЭМ!$D$10+'СЕТ СН'!$I$5-'СЕТ СН'!$I$20</f>
        <v>2856.70844631</v>
      </c>
      <c r="Y135" s="36">
        <f>SUMIFS(СВЦЭМ!$C$33:$C$776,СВЦЭМ!$A$33:$A$776,$A135,СВЦЭМ!$B$33:$B$776,Y$119)+'СЕТ СН'!$I$12+СВЦЭМ!$D$10+'СЕТ СН'!$I$5-'СЕТ СН'!$I$20</f>
        <v>2945.1163539200002</v>
      </c>
    </row>
    <row r="136" spans="1:25" ht="15.75" x14ac:dyDescent="0.2">
      <c r="A136" s="35">
        <f t="shared" si="3"/>
        <v>44091</v>
      </c>
      <c r="B136" s="36">
        <f>SUMIFS(СВЦЭМ!$C$33:$C$776,СВЦЭМ!$A$33:$A$776,$A136,СВЦЭМ!$B$33:$B$776,B$119)+'СЕТ СН'!$I$12+СВЦЭМ!$D$10+'СЕТ СН'!$I$5-'СЕТ СН'!$I$20</f>
        <v>3060.90896109</v>
      </c>
      <c r="C136" s="36">
        <f>SUMIFS(СВЦЭМ!$C$33:$C$776,СВЦЭМ!$A$33:$A$776,$A136,СВЦЭМ!$B$33:$B$776,C$119)+'СЕТ СН'!$I$12+СВЦЭМ!$D$10+'СЕТ СН'!$I$5-'СЕТ СН'!$I$20</f>
        <v>3092.1407100800002</v>
      </c>
      <c r="D136" s="36">
        <f>SUMIFS(СВЦЭМ!$C$33:$C$776,СВЦЭМ!$A$33:$A$776,$A136,СВЦЭМ!$B$33:$B$776,D$119)+'СЕТ СН'!$I$12+СВЦЭМ!$D$10+'СЕТ СН'!$I$5-'СЕТ СН'!$I$20</f>
        <v>3117.9515874200001</v>
      </c>
      <c r="E136" s="36">
        <f>SUMIFS(СВЦЭМ!$C$33:$C$776,СВЦЭМ!$A$33:$A$776,$A136,СВЦЭМ!$B$33:$B$776,E$119)+'СЕТ СН'!$I$12+СВЦЭМ!$D$10+'СЕТ СН'!$I$5-'СЕТ СН'!$I$20</f>
        <v>3129.4643508700001</v>
      </c>
      <c r="F136" s="36">
        <f>SUMIFS(СВЦЭМ!$C$33:$C$776,СВЦЭМ!$A$33:$A$776,$A136,СВЦЭМ!$B$33:$B$776,F$119)+'СЕТ СН'!$I$12+СВЦЭМ!$D$10+'СЕТ СН'!$I$5-'СЕТ СН'!$I$20</f>
        <v>3138.8261491100002</v>
      </c>
      <c r="G136" s="36">
        <f>SUMIFS(СВЦЭМ!$C$33:$C$776,СВЦЭМ!$A$33:$A$776,$A136,СВЦЭМ!$B$33:$B$776,G$119)+'СЕТ СН'!$I$12+СВЦЭМ!$D$10+'СЕТ СН'!$I$5-'СЕТ СН'!$I$20</f>
        <v>3120.2571933900003</v>
      </c>
      <c r="H136" s="36">
        <f>SUMIFS(СВЦЭМ!$C$33:$C$776,СВЦЭМ!$A$33:$A$776,$A136,СВЦЭМ!$B$33:$B$776,H$119)+'СЕТ СН'!$I$12+СВЦЭМ!$D$10+'СЕТ СН'!$I$5-'СЕТ СН'!$I$20</f>
        <v>3057.5455748000004</v>
      </c>
      <c r="I136" s="36">
        <f>SUMIFS(СВЦЭМ!$C$33:$C$776,СВЦЭМ!$A$33:$A$776,$A136,СВЦЭМ!$B$33:$B$776,I$119)+'СЕТ СН'!$I$12+СВЦЭМ!$D$10+'СЕТ СН'!$I$5-'СЕТ СН'!$I$20</f>
        <v>2990.8159137500002</v>
      </c>
      <c r="J136" s="36">
        <f>SUMIFS(СВЦЭМ!$C$33:$C$776,СВЦЭМ!$A$33:$A$776,$A136,СВЦЭМ!$B$33:$B$776,J$119)+'СЕТ СН'!$I$12+СВЦЭМ!$D$10+'СЕТ СН'!$I$5-'СЕТ СН'!$I$20</f>
        <v>2948.4773441900002</v>
      </c>
      <c r="K136" s="36">
        <f>SUMIFS(СВЦЭМ!$C$33:$C$776,СВЦЭМ!$A$33:$A$776,$A136,СВЦЭМ!$B$33:$B$776,K$119)+'СЕТ СН'!$I$12+СВЦЭМ!$D$10+'СЕТ СН'!$I$5-'СЕТ СН'!$I$20</f>
        <v>2923.1275887400002</v>
      </c>
      <c r="L136" s="36">
        <f>SUMIFS(СВЦЭМ!$C$33:$C$776,СВЦЭМ!$A$33:$A$776,$A136,СВЦЭМ!$B$33:$B$776,L$119)+'СЕТ СН'!$I$12+СВЦЭМ!$D$10+'СЕТ СН'!$I$5-'СЕТ СН'!$I$20</f>
        <v>2934.0136086400003</v>
      </c>
      <c r="M136" s="36">
        <f>SUMIFS(СВЦЭМ!$C$33:$C$776,СВЦЭМ!$A$33:$A$776,$A136,СВЦЭМ!$B$33:$B$776,M$119)+'СЕТ СН'!$I$12+СВЦЭМ!$D$10+'СЕТ СН'!$I$5-'СЕТ СН'!$I$20</f>
        <v>2894.5684587200003</v>
      </c>
      <c r="N136" s="36">
        <f>SUMIFS(СВЦЭМ!$C$33:$C$776,СВЦЭМ!$A$33:$A$776,$A136,СВЦЭМ!$B$33:$B$776,N$119)+'СЕТ СН'!$I$12+СВЦЭМ!$D$10+'СЕТ СН'!$I$5-'СЕТ СН'!$I$20</f>
        <v>2847.6356065</v>
      </c>
      <c r="O136" s="36">
        <f>SUMIFS(СВЦЭМ!$C$33:$C$776,СВЦЭМ!$A$33:$A$776,$A136,СВЦЭМ!$B$33:$B$776,O$119)+'СЕТ СН'!$I$12+СВЦЭМ!$D$10+'СЕТ СН'!$I$5-'СЕТ СН'!$I$20</f>
        <v>2826.7890057000004</v>
      </c>
      <c r="P136" s="36">
        <f>SUMIFS(СВЦЭМ!$C$33:$C$776,СВЦЭМ!$A$33:$A$776,$A136,СВЦЭМ!$B$33:$B$776,P$119)+'СЕТ СН'!$I$12+СВЦЭМ!$D$10+'СЕТ СН'!$I$5-'СЕТ СН'!$I$20</f>
        <v>2825.2658644500002</v>
      </c>
      <c r="Q136" s="36">
        <f>SUMIFS(СВЦЭМ!$C$33:$C$776,СВЦЭМ!$A$33:$A$776,$A136,СВЦЭМ!$B$33:$B$776,Q$119)+'СЕТ СН'!$I$12+СВЦЭМ!$D$10+'СЕТ СН'!$I$5-'СЕТ СН'!$I$20</f>
        <v>2832.7234645500002</v>
      </c>
      <c r="R136" s="36">
        <f>SUMIFS(СВЦЭМ!$C$33:$C$776,СВЦЭМ!$A$33:$A$776,$A136,СВЦЭМ!$B$33:$B$776,R$119)+'СЕТ СН'!$I$12+СВЦЭМ!$D$10+'СЕТ СН'!$I$5-'СЕТ СН'!$I$20</f>
        <v>2837.4560595200001</v>
      </c>
      <c r="S136" s="36">
        <f>SUMIFS(СВЦЭМ!$C$33:$C$776,СВЦЭМ!$A$33:$A$776,$A136,СВЦЭМ!$B$33:$B$776,S$119)+'СЕТ СН'!$I$12+СВЦЭМ!$D$10+'СЕТ СН'!$I$5-'СЕТ СН'!$I$20</f>
        <v>2822.6096156800004</v>
      </c>
      <c r="T136" s="36">
        <f>SUMIFS(СВЦЭМ!$C$33:$C$776,СВЦЭМ!$A$33:$A$776,$A136,СВЦЭМ!$B$33:$B$776,T$119)+'СЕТ СН'!$I$12+СВЦЭМ!$D$10+'СЕТ СН'!$I$5-'СЕТ СН'!$I$20</f>
        <v>2815.6716670900005</v>
      </c>
      <c r="U136" s="36">
        <f>SUMIFS(СВЦЭМ!$C$33:$C$776,СВЦЭМ!$A$33:$A$776,$A136,СВЦЭМ!$B$33:$B$776,U$119)+'СЕТ СН'!$I$12+СВЦЭМ!$D$10+'СЕТ СН'!$I$5-'СЕТ СН'!$I$20</f>
        <v>2812.8542625400005</v>
      </c>
      <c r="V136" s="36">
        <f>SUMIFS(СВЦЭМ!$C$33:$C$776,СВЦЭМ!$A$33:$A$776,$A136,СВЦЭМ!$B$33:$B$776,V$119)+'СЕТ СН'!$I$12+СВЦЭМ!$D$10+'СЕТ СН'!$I$5-'СЕТ СН'!$I$20</f>
        <v>2827.4560579200001</v>
      </c>
      <c r="W136" s="36">
        <f>SUMIFS(СВЦЭМ!$C$33:$C$776,СВЦЭМ!$A$33:$A$776,$A136,СВЦЭМ!$B$33:$B$776,W$119)+'СЕТ СН'!$I$12+СВЦЭМ!$D$10+'СЕТ СН'!$I$5-'СЕТ СН'!$I$20</f>
        <v>2812.5134703600002</v>
      </c>
      <c r="X136" s="36">
        <f>SUMIFS(СВЦЭМ!$C$33:$C$776,СВЦЭМ!$A$33:$A$776,$A136,СВЦЭМ!$B$33:$B$776,X$119)+'СЕТ СН'!$I$12+СВЦЭМ!$D$10+'СЕТ СН'!$I$5-'СЕТ СН'!$I$20</f>
        <v>2857.6598625700003</v>
      </c>
      <c r="Y136" s="36">
        <f>SUMIFS(СВЦЭМ!$C$33:$C$776,СВЦЭМ!$A$33:$A$776,$A136,СВЦЭМ!$B$33:$B$776,Y$119)+'СЕТ СН'!$I$12+СВЦЭМ!$D$10+'СЕТ СН'!$I$5-'СЕТ СН'!$I$20</f>
        <v>2944.8111358100005</v>
      </c>
    </row>
    <row r="137" spans="1:25" ht="15.75" x14ac:dyDescent="0.2">
      <c r="A137" s="35">
        <f t="shared" si="3"/>
        <v>44092</v>
      </c>
      <c r="B137" s="36">
        <f>SUMIFS(СВЦЭМ!$C$33:$C$776,СВЦЭМ!$A$33:$A$776,$A137,СВЦЭМ!$B$33:$B$776,B$119)+'СЕТ СН'!$I$12+СВЦЭМ!$D$10+'СЕТ СН'!$I$5-'СЕТ СН'!$I$20</f>
        <v>3059.6293916600002</v>
      </c>
      <c r="C137" s="36">
        <f>SUMIFS(СВЦЭМ!$C$33:$C$776,СВЦЭМ!$A$33:$A$776,$A137,СВЦЭМ!$B$33:$B$776,C$119)+'СЕТ СН'!$I$12+СВЦЭМ!$D$10+'СЕТ СН'!$I$5-'СЕТ СН'!$I$20</f>
        <v>3103.2656656500003</v>
      </c>
      <c r="D137" s="36">
        <f>SUMIFS(СВЦЭМ!$C$33:$C$776,СВЦЭМ!$A$33:$A$776,$A137,СВЦЭМ!$B$33:$B$776,D$119)+'СЕТ СН'!$I$12+СВЦЭМ!$D$10+'СЕТ СН'!$I$5-'СЕТ СН'!$I$20</f>
        <v>3150.2631077900005</v>
      </c>
      <c r="E137" s="36">
        <f>SUMIFS(СВЦЭМ!$C$33:$C$776,СВЦЭМ!$A$33:$A$776,$A137,СВЦЭМ!$B$33:$B$776,E$119)+'СЕТ СН'!$I$12+СВЦЭМ!$D$10+'СЕТ СН'!$I$5-'СЕТ СН'!$I$20</f>
        <v>3187.0743439400003</v>
      </c>
      <c r="F137" s="36">
        <f>SUMIFS(СВЦЭМ!$C$33:$C$776,СВЦЭМ!$A$33:$A$776,$A137,СВЦЭМ!$B$33:$B$776,F$119)+'СЕТ СН'!$I$12+СВЦЭМ!$D$10+'СЕТ СН'!$I$5-'СЕТ СН'!$I$20</f>
        <v>3200.3494655600002</v>
      </c>
      <c r="G137" s="36">
        <f>SUMIFS(СВЦЭМ!$C$33:$C$776,СВЦЭМ!$A$33:$A$776,$A137,СВЦЭМ!$B$33:$B$776,G$119)+'СЕТ СН'!$I$12+СВЦЭМ!$D$10+'СЕТ СН'!$I$5-'СЕТ СН'!$I$20</f>
        <v>3175.3768332700001</v>
      </c>
      <c r="H137" s="36">
        <f>SUMIFS(СВЦЭМ!$C$33:$C$776,СВЦЭМ!$A$33:$A$776,$A137,СВЦЭМ!$B$33:$B$776,H$119)+'СЕТ СН'!$I$12+СВЦЭМ!$D$10+'СЕТ СН'!$I$5-'СЕТ СН'!$I$20</f>
        <v>3123.4180674200002</v>
      </c>
      <c r="I137" s="36">
        <f>SUMIFS(СВЦЭМ!$C$33:$C$776,СВЦЭМ!$A$33:$A$776,$A137,СВЦЭМ!$B$33:$B$776,I$119)+'СЕТ СН'!$I$12+СВЦЭМ!$D$10+'СЕТ СН'!$I$5-'СЕТ СН'!$I$20</f>
        <v>3077.0053118300002</v>
      </c>
      <c r="J137" s="36">
        <f>SUMIFS(СВЦЭМ!$C$33:$C$776,СВЦЭМ!$A$33:$A$776,$A137,СВЦЭМ!$B$33:$B$776,J$119)+'СЕТ СН'!$I$12+СВЦЭМ!$D$10+'СЕТ СН'!$I$5-'СЕТ СН'!$I$20</f>
        <v>3044.9273798700001</v>
      </c>
      <c r="K137" s="36">
        <f>SUMIFS(СВЦЭМ!$C$33:$C$776,СВЦЭМ!$A$33:$A$776,$A137,СВЦЭМ!$B$33:$B$776,K$119)+'СЕТ СН'!$I$12+СВЦЭМ!$D$10+'СЕТ СН'!$I$5-'СЕТ СН'!$I$20</f>
        <v>3014.8063873900001</v>
      </c>
      <c r="L137" s="36">
        <f>SUMIFS(СВЦЭМ!$C$33:$C$776,СВЦЭМ!$A$33:$A$776,$A137,СВЦЭМ!$B$33:$B$776,L$119)+'СЕТ СН'!$I$12+СВЦЭМ!$D$10+'СЕТ СН'!$I$5-'СЕТ СН'!$I$20</f>
        <v>3017.9404862500005</v>
      </c>
      <c r="M137" s="36">
        <f>SUMIFS(СВЦЭМ!$C$33:$C$776,СВЦЭМ!$A$33:$A$776,$A137,СВЦЭМ!$B$33:$B$776,M$119)+'СЕТ СН'!$I$12+СВЦЭМ!$D$10+'СЕТ СН'!$I$5-'СЕТ СН'!$I$20</f>
        <v>2967.1093864100003</v>
      </c>
      <c r="N137" s="36">
        <f>SUMIFS(СВЦЭМ!$C$33:$C$776,СВЦЭМ!$A$33:$A$776,$A137,СВЦЭМ!$B$33:$B$776,N$119)+'СЕТ СН'!$I$12+СВЦЭМ!$D$10+'СЕТ СН'!$I$5-'СЕТ СН'!$I$20</f>
        <v>2912.5228069700001</v>
      </c>
      <c r="O137" s="36">
        <f>SUMIFS(СВЦЭМ!$C$33:$C$776,СВЦЭМ!$A$33:$A$776,$A137,СВЦЭМ!$B$33:$B$776,O$119)+'СЕТ СН'!$I$12+СВЦЭМ!$D$10+'СЕТ СН'!$I$5-'СЕТ СН'!$I$20</f>
        <v>2877.18731166</v>
      </c>
      <c r="P137" s="36">
        <f>SUMIFS(СВЦЭМ!$C$33:$C$776,СВЦЭМ!$A$33:$A$776,$A137,СВЦЭМ!$B$33:$B$776,P$119)+'СЕТ СН'!$I$12+СВЦЭМ!$D$10+'СЕТ СН'!$I$5-'СЕТ СН'!$I$20</f>
        <v>2911.6177891100001</v>
      </c>
      <c r="Q137" s="36">
        <f>SUMIFS(СВЦЭМ!$C$33:$C$776,СВЦЭМ!$A$33:$A$776,$A137,СВЦЭМ!$B$33:$B$776,Q$119)+'СЕТ СН'!$I$12+СВЦЭМ!$D$10+'СЕТ СН'!$I$5-'СЕТ СН'!$I$20</f>
        <v>2906.7006630000001</v>
      </c>
      <c r="R137" s="36">
        <f>SUMIFS(СВЦЭМ!$C$33:$C$776,СВЦЭМ!$A$33:$A$776,$A137,СВЦЭМ!$B$33:$B$776,R$119)+'СЕТ СН'!$I$12+СВЦЭМ!$D$10+'СЕТ СН'!$I$5-'СЕТ СН'!$I$20</f>
        <v>2884.8762411100001</v>
      </c>
      <c r="S137" s="36">
        <f>SUMIFS(СВЦЭМ!$C$33:$C$776,СВЦЭМ!$A$33:$A$776,$A137,СВЦЭМ!$B$33:$B$776,S$119)+'СЕТ СН'!$I$12+СВЦЭМ!$D$10+'СЕТ СН'!$I$5-'СЕТ СН'!$I$20</f>
        <v>2875.7310499200003</v>
      </c>
      <c r="T137" s="36">
        <f>SUMIFS(СВЦЭМ!$C$33:$C$776,СВЦЭМ!$A$33:$A$776,$A137,СВЦЭМ!$B$33:$B$776,T$119)+'СЕТ СН'!$I$12+СВЦЭМ!$D$10+'СЕТ СН'!$I$5-'СЕТ СН'!$I$20</f>
        <v>2862.94124465</v>
      </c>
      <c r="U137" s="36">
        <f>SUMIFS(СВЦЭМ!$C$33:$C$776,СВЦЭМ!$A$33:$A$776,$A137,СВЦЭМ!$B$33:$B$776,U$119)+'СЕТ СН'!$I$12+СВЦЭМ!$D$10+'СЕТ СН'!$I$5-'СЕТ СН'!$I$20</f>
        <v>2852.9246434500001</v>
      </c>
      <c r="V137" s="36">
        <f>SUMIFS(СВЦЭМ!$C$33:$C$776,СВЦЭМ!$A$33:$A$776,$A137,СВЦЭМ!$B$33:$B$776,V$119)+'СЕТ СН'!$I$12+СВЦЭМ!$D$10+'СЕТ СН'!$I$5-'СЕТ СН'!$I$20</f>
        <v>2856.8990066600004</v>
      </c>
      <c r="W137" s="36">
        <f>SUMIFS(СВЦЭМ!$C$33:$C$776,СВЦЭМ!$A$33:$A$776,$A137,СВЦЭМ!$B$33:$B$776,W$119)+'СЕТ СН'!$I$12+СВЦЭМ!$D$10+'СЕТ СН'!$I$5-'СЕТ СН'!$I$20</f>
        <v>2856.1497205700002</v>
      </c>
      <c r="X137" s="36">
        <f>SUMIFS(СВЦЭМ!$C$33:$C$776,СВЦЭМ!$A$33:$A$776,$A137,СВЦЭМ!$B$33:$B$776,X$119)+'СЕТ СН'!$I$12+СВЦЭМ!$D$10+'СЕТ СН'!$I$5-'СЕТ СН'!$I$20</f>
        <v>2899.7651658100003</v>
      </c>
      <c r="Y137" s="36">
        <f>SUMIFS(СВЦЭМ!$C$33:$C$776,СВЦЭМ!$A$33:$A$776,$A137,СВЦЭМ!$B$33:$B$776,Y$119)+'СЕТ СН'!$I$12+СВЦЭМ!$D$10+'СЕТ СН'!$I$5-'СЕТ СН'!$I$20</f>
        <v>2984.1831282800003</v>
      </c>
    </row>
    <row r="138" spans="1:25" ht="15.75" x14ac:dyDescent="0.2">
      <c r="A138" s="35">
        <f t="shared" si="3"/>
        <v>44093</v>
      </c>
      <c r="B138" s="36">
        <f>SUMIFS(СВЦЭМ!$C$33:$C$776,СВЦЭМ!$A$33:$A$776,$A138,СВЦЭМ!$B$33:$B$776,B$119)+'СЕТ СН'!$I$12+СВЦЭМ!$D$10+'СЕТ СН'!$I$5-'СЕТ СН'!$I$20</f>
        <v>3081.66943971</v>
      </c>
      <c r="C138" s="36">
        <f>SUMIFS(СВЦЭМ!$C$33:$C$776,СВЦЭМ!$A$33:$A$776,$A138,СВЦЭМ!$B$33:$B$776,C$119)+'СЕТ СН'!$I$12+СВЦЭМ!$D$10+'СЕТ СН'!$I$5-'СЕТ СН'!$I$20</f>
        <v>3115.2689573600001</v>
      </c>
      <c r="D138" s="36">
        <f>SUMIFS(СВЦЭМ!$C$33:$C$776,СВЦЭМ!$A$33:$A$776,$A138,СВЦЭМ!$B$33:$B$776,D$119)+'СЕТ СН'!$I$12+СВЦЭМ!$D$10+'СЕТ СН'!$I$5-'СЕТ СН'!$I$20</f>
        <v>3134.7096563800001</v>
      </c>
      <c r="E138" s="36">
        <f>SUMIFS(СВЦЭМ!$C$33:$C$776,СВЦЭМ!$A$33:$A$776,$A138,СВЦЭМ!$B$33:$B$776,E$119)+'СЕТ СН'!$I$12+СВЦЭМ!$D$10+'СЕТ СН'!$I$5-'СЕТ СН'!$I$20</f>
        <v>3161.7566354200003</v>
      </c>
      <c r="F138" s="36">
        <f>SUMIFS(СВЦЭМ!$C$33:$C$776,СВЦЭМ!$A$33:$A$776,$A138,СВЦЭМ!$B$33:$B$776,F$119)+'СЕТ СН'!$I$12+СВЦЭМ!$D$10+'СЕТ СН'!$I$5-'СЕТ СН'!$I$20</f>
        <v>3159.5731462800004</v>
      </c>
      <c r="G138" s="36">
        <f>SUMIFS(СВЦЭМ!$C$33:$C$776,СВЦЭМ!$A$33:$A$776,$A138,СВЦЭМ!$B$33:$B$776,G$119)+'СЕТ СН'!$I$12+СВЦЭМ!$D$10+'СЕТ СН'!$I$5-'СЕТ СН'!$I$20</f>
        <v>3152.6652038800003</v>
      </c>
      <c r="H138" s="36">
        <f>SUMIFS(СВЦЭМ!$C$33:$C$776,СВЦЭМ!$A$33:$A$776,$A138,СВЦЭМ!$B$33:$B$776,H$119)+'СЕТ СН'!$I$12+СВЦЭМ!$D$10+'СЕТ СН'!$I$5-'СЕТ СН'!$I$20</f>
        <v>3122.7079585200004</v>
      </c>
      <c r="I138" s="36">
        <f>SUMIFS(СВЦЭМ!$C$33:$C$776,СВЦЭМ!$A$33:$A$776,$A138,СВЦЭМ!$B$33:$B$776,I$119)+'СЕТ СН'!$I$12+СВЦЭМ!$D$10+'СЕТ СН'!$I$5-'СЕТ СН'!$I$20</f>
        <v>3091.3501753</v>
      </c>
      <c r="J138" s="36">
        <f>SUMIFS(СВЦЭМ!$C$33:$C$776,СВЦЭМ!$A$33:$A$776,$A138,СВЦЭМ!$B$33:$B$776,J$119)+'СЕТ СН'!$I$12+СВЦЭМ!$D$10+'СЕТ СН'!$I$5-'СЕТ СН'!$I$20</f>
        <v>3034.9196882600004</v>
      </c>
      <c r="K138" s="36">
        <f>SUMIFS(СВЦЭМ!$C$33:$C$776,СВЦЭМ!$A$33:$A$776,$A138,СВЦЭМ!$B$33:$B$776,K$119)+'СЕТ СН'!$I$12+СВЦЭМ!$D$10+'СЕТ СН'!$I$5-'СЕТ СН'!$I$20</f>
        <v>2996.1518323500004</v>
      </c>
      <c r="L138" s="36">
        <f>SUMIFS(СВЦЭМ!$C$33:$C$776,СВЦЭМ!$A$33:$A$776,$A138,СВЦЭМ!$B$33:$B$776,L$119)+'СЕТ СН'!$I$12+СВЦЭМ!$D$10+'СЕТ СН'!$I$5-'СЕТ СН'!$I$20</f>
        <v>2973.0852111900003</v>
      </c>
      <c r="M138" s="36">
        <f>SUMIFS(СВЦЭМ!$C$33:$C$776,СВЦЭМ!$A$33:$A$776,$A138,СВЦЭМ!$B$33:$B$776,M$119)+'СЕТ СН'!$I$12+СВЦЭМ!$D$10+'СЕТ СН'!$I$5-'СЕТ СН'!$I$20</f>
        <v>2930.0398954400002</v>
      </c>
      <c r="N138" s="36">
        <f>SUMIFS(СВЦЭМ!$C$33:$C$776,СВЦЭМ!$A$33:$A$776,$A138,СВЦЭМ!$B$33:$B$776,N$119)+'СЕТ СН'!$I$12+СВЦЭМ!$D$10+'СЕТ СН'!$I$5-'СЕТ СН'!$I$20</f>
        <v>2886.5669364800001</v>
      </c>
      <c r="O138" s="36">
        <f>SUMIFS(СВЦЭМ!$C$33:$C$776,СВЦЭМ!$A$33:$A$776,$A138,СВЦЭМ!$B$33:$B$776,O$119)+'СЕТ СН'!$I$12+СВЦЭМ!$D$10+'СЕТ СН'!$I$5-'СЕТ СН'!$I$20</f>
        <v>2882.5723302900001</v>
      </c>
      <c r="P138" s="36">
        <f>SUMIFS(СВЦЭМ!$C$33:$C$776,СВЦЭМ!$A$33:$A$776,$A138,СВЦЭМ!$B$33:$B$776,P$119)+'СЕТ СН'!$I$12+СВЦЭМ!$D$10+'СЕТ СН'!$I$5-'СЕТ СН'!$I$20</f>
        <v>2891.3379428200001</v>
      </c>
      <c r="Q138" s="36">
        <f>SUMIFS(СВЦЭМ!$C$33:$C$776,СВЦЭМ!$A$33:$A$776,$A138,СВЦЭМ!$B$33:$B$776,Q$119)+'СЕТ СН'!$I$12+СВЦЭМ!$D$10+'СЕТ СН'!$I$5-'СЕТ СН'!$I$20</f>
        <v>2873.0692305600005</v>
      </c>
      <c r="R138" s="36">
        <f>SUMIFS(СВЦЭМ!$C$33:$C$776,СВЦЭМ!$A$33:$A$776,$A138,СВЦЭМ!$B$33:$B$776,R$119)+'СЕТ СН'!$I$12+СВЦЭМ!$D$10+'СЕТ СН'!$I$5-'СЕТ СН'!$I$20</f>
        <v>2859.3381088000001</v>
      </c>
      <c r="S138" s="36">
        <f>SUMIFS(СВЦЭМ!$C$33:$C$776,СВЦЭМ!$A$33:$A$776,$A138,СВЦЭМ!$B$33:$B$776,S$119)+'СЕТ СН'!$I$12+СВЦЭМ!$D$10+'СЕТ СН'!$I$5-'СЕТ СН'!$I$20</f>
        <v>2861.9352369900002</v>
      </c>
      <c r="T138" s="36">
        <f>SUMIFS(СВЦЭМ!$C$33:$C$776,СВЦЭМ!$A$33:$A$776,$A138,СВЦЭМ!$B$33:$B$776,T$119)+'СЕТ СН'!$I$12+СВЦЭМ!$D$10+'СЕТ СН'!$I$5-'СЕТ СН'!$I$20</f>
        <v>2869.9210804800005</v>
      </c>
      <c r="U138" s="36">
        <f>SUMIFS(СВЦЭМ!$C$33:$C$776,СВЦЭМ!$A$33:$A$776,$A138,СВЦЭМ!$B$33:$B$776,U$119)+'СЕТ СН'!$I$12+СВЦЭМ!$D$10+'СЕТ СН'!$I$5-'СЕТ СН'!$I$20</f>
        <v>2870.1313161100002</v>
      </c>
      <c r="V138" s="36">
        <f>SUMIFS(СВЦЭМ!$C$33:$C$776,СВЦЭМ!$A$33:$A$776,$A138,СВЦЭМ!$B$33:$B$776,V$119)+'СЕТ СН'!$I$12+СВЦЭМ!$D$10+'СЕТ СН'!$I$5-'СЕТ СН'!$I$20</f>
        <v>2886.5283354000003</v>
      </c>
      <c r="W138" s="36">
        <f>SUMIFS(СВЦЭМ!$C$33:$C$776,СВЦЭМ!$A$33:$A$776,$A138,СВЦЭМ!$B$33:$B$776,W$119)+'СЕТ СН'!$I$12+СВЦЭМ!$D$10+'СЕТ СН'!$I$5-'СЕТ СН'!$I$20</f>
        <v>2880.6511898700001</v>
      </c>
      <c r="X138" s="36">
        <f>SUMIFS(СВЦЭМ!$C$33:$C$776,СВЦЭМ!$A$33:$A$776,$A138,СВЦЭМ!$B$33:$B$776,X$119)+'СЕТ СН'!$I$12+СВЦЭМ!$D$10+'СЕТ СН'!$I$5-'СЕТ СН'!$I$20</f>
        <v>2905.3937694900001</v>
      </c>
      <c r="Y138" s="36">
        <f>SUMIFS(СВЦЭМ!$C$33:$C$776,СВЦЭМ!$A$33:$A$776,$A138,СВЦЭМ!$B$33:$B$776,Y$119)+'СЕТ СН'!$I$12+СВЦЭМ!$D$10+'СЕТ СН'!$I$5-'СЕТ СН'!$I$20</f>
        <v>2958.9575269200004</v>
      </c>
    </row>
    <row r="139" spans="1:25" ht="15.75" x14ac:dyDescent="0.2">
      <c r="A139" s="35">
        <f t="shared" si="3"/>
        <v>44094</v>
      </c>
      <c r="B139" s="36">
        <f>SUMIFS(СВЦЭМ!$C$33:$C$776,СВЦЭМ!$A$33:$A$776,$A139,СВЦЭМ!$B$33:$B$776,B$119)+'СЕТ СН'!$I$12+СВЦЭМ!$D$10+'СЕТ СН'!$I$5-'СЕТ СН'!$I$20</f>
        <v>3011.2007168100004</v>
      </c>
      <c r="C139" s="36">
        <f>SUMIFS(СВЦЭМ!$C$33:$C$776,СВЦЭМ!$A$33:$A$776,$A139,СВЦЭМ!$B$33:$B$776,C$119)+'СЕТ СН'!$I$12+СВЦЭМ!$D$10+'СЕТ СН'!$I$5-'СЕТ СН'!$I$20</f>
        <v>3040.6512119400004</v>
      </c>
      <c r="D139" s="36">
        <f>SUMIFS(СВЦЭМ!$C$33:$C$776,СВЦЭМ!$A$33:$A$776,$A139,СВЦЭМ!$B$33:$B$776,D$119)+'СЕТ СН'!$I$12+СВЦЭМ!$D$10+'СЕТ СН'!$I$5-'СЕТ СН'!$I$20</f>
        <v>3075.5475940300003</v>
      </c>
      <c r="E139" s="36">
        <f>SUMIFS(СВЦЭМ!$C$33:$C$776,СВЦЭМ!$A$33:$A$776,$A139,СВЦЭМ!$B$33:$B$776,E$119)+'СЕТ СН'!$I$12+СВЦЭМ!$D$10+'СЕТ СН'!$I$5-'СЕТ СН'!$I$20</f>
        <v>3106.19355877</v>
      </c>
      <c r="F139" s="36">
        <f>SUMIFS(СВЦЭМ!$C$33:$C$776,СВЦЭМ!$A$33:$A$776,$A139,СВЦЭМ!$B$33:$B$776,F$119)+'СЕТ СН'!$I$12+СВЦЭМ!$D$10+'СЕТ СН'!$I$5-'СЕТ СН'!$I$20</f>
        <v>3118.0936768200004</v>
      </c>
      <c r="G139" s="36">
        <f>SUMIFS(СВЦЭМ!$C$33:$C$776,СВЦЭМ!$A$33:$A$776,$A139,СВЦЭМ!$B$33:$B$776,G$119)+'СЕТ СН'!$I$12+СВЦЭМ!$D$10+'СЕТ СН'!$I$5-'СЕТ СН'!$I$20</f>
        <v>3106.7845461100001</v>
      </c>
      <c r="H139" s="36">
        <f>SUMIFS(СВЦЭМ!$C$33:$C$776,СВЦЭМ!$A$33:$A$776,$A139,СВЦЭМ!$B$33:$B$776,H$119)+'СЕТ СН'!$I$12+СВЦЭМ!$D$10+'СЕТ СН'!$I$5-'СЕТ СН'!$I$20</f>
        <v>3086.2124706700001</v>
      </c>
      <c r="I139" s="36">
        <f>SUMIFS(СВЦЭМ!$C$33:$C$776,СВЦЭМ!$A$33:$A$776,$A139,СВЦЭМ!$B$33:$B$776,I$119)+'СЕТ СН'!$I$12+СВЦЭМ!$D$10+'СЕТ СН'!$I$5-'СЕТ СН'!$I$20</f>
        <v>3037.5683227300001</v>
      </c>
      <c r="J139" s="36">
        <f>SUMIFS(СВЦЭМ!$C$33:$C$776,СВЦЭМ!$A$33:$A$776,$A139,СВЦЭМ!$B$33:$B$776,J$119)+'СЕТ СН'!$I$12+СВЦЭМ!$D$10+'СЕТ СН'!$I$5-'СЕТ СН'!$I$20</f>
        <v>2990.5261620800002</v>
      </c>
      <c r="K139" s="36">
        <f>SUMIFS(СВЦЭМ!$C$33:$C$776,СВЦЭМ!$A$33:$A$776,$A139,СВЦЭМ!$B$33:$B$776,K$119)+'СЕТ СН'!$I$12+СВЦЭМ!$D$10+'СЕТ СН'!$I$5-'СЕТ СН'!$I$20</f>
        <v>2976.82950506</v>
      </c>
      <c r="L139" s="36">
        <f>SUMIFS(СВЦЭМ!$C$33:$C$776,СВЦЭМ!$A$33:$A$776,$A139,СВЦЭМ!$B$33:$B$776,L$119)+'СЕТ СН'!$I$12+СВЦЭМ!$D$10+'СЕТ СН'!$I$5-'СЕТ СН'!$I$20</f>
        <v>2973.8931996600004</v>
      </c>
      <c r="M139" s="36">
        <f>SUMIFS(СВЦЭМ!$C$33:$C$776,СВЦЭМ!$A$33:$A$776,$A139,СВЦЭМ!$B$33:$B$776,M$119)+'СЕТ СН'!$I$12+СВЦЭМ!$D$10+'СЕТ СН'!$I$5-'СЕТ СН'!$I$20</f>
        <v>2941.7878956200002</v>
      </c>
      <c r="N139" s="36">
        <f>SUMIFS(СВЦЭМ!$C$33:$C$776,СВЦЭМ!$A$33:$A$776,$A139,СВЦЭМ!$B$33:$B$776,N$119)+'СЕТ СН'!$I$12+СВЦЭМ!$D$10+'СЕТ СН'!$I$5-'СЕТ СН'!$I$20</f>
        <v>2911.2164323800002</v>
      </c>
      <c r="O139" s="36">
        <f>SUMIFS(СВЦЭМ!$C$33:$C$776,СВЦЭМ!$A$33:$A$776,$A139,СВЦЭМ!$B$33:$B$776,O$119)+'СЕТ СН'!$I$12+СВЦЭМ!$D$10+'СЕТ СН'!$I$5-'СЕТ СН'!$I$20</f>
        <v>2915.1306680100001</v>
      </c>
      <c r="P139" s="36">
        <f>SUMIFS(СВЦЭМ!$C$33:$C$776,СВЦЭМ!$A$33:$A$776,$A139,СВЦЭМ!$B$33:$B$776,P$119)+'СЕТ СН'!$I$12+СВЦЭМ!$D$10+'СЕТ СН'!$I$5-'СЕТ СН'!$I$20</f>
        <v>2906.5072129800001</v>
      </c>
      <c r="Q139" s="36">
        <f>SUMIFS(СВЦЭМ!$C$33:$C$776,СВЦЭМ!$A$33:$A$776,$A139,СВЦЭМ!$B$33:$B$776,Q$119)+'СЕТ СН'!$I$12+СВЦЭМ!$D$10+'СЕТ СН'!$I$5-'СЕТ СН'!$I$20</f>
        <v>2908.8230849900001</v>
      </c>
      <c r="R139" s="36">
        <f>SUMIFS(СВЦЭМ!$C$33:$C$776,СВЦЭМ!$A$33:$A$776,$A139,СВЦЭМ!$B$33:$B$776,R$119)+'СЕТ СН'!$I$12+СВЦЭМ!$D$10+'СЕТ СН'!$I$5-'СЕТ СН'!$I$20</f>
        <v>2907.4701300700003</v>
      </c>
      <c r="S139" s="36">
        <f>SUMIFS(СВЦЭМ!$C$33:$C$776,СВЦЭМ!$A$33:$A$776,$A139,СВЦЭМ!$B$33:$B$776,S$119)+'СЕТ СН'!$I$12+СВЦЭМ!$D$10+'СЕТ СН'!$I$5-'СЕТ СН'!$I$20</f>
        <v>2917.2312143700001</v>
      </c>
      <c r="T139" s="36">
        <f>SUMIFS(СВЦЭМ!$C$33:$C$776,СВЦЭМ!$A$33:$A$776,$A139,СВЦЭМ!$B$33:$B$776,T$119)+'СЕТ СН'!$I$12+СВЦЭМ!$D$10+'СЕТ СН'!$I$5-'СЕТ СН'!$I$20</f>
        <v>2932.2945626000001</v>
      </c>
      <c r="U139" s="36">
        <f>SUMIFS(СВЦЭМ!$C$33:$C$776,СВЦЭМ!$A$33:$A$776,$A139,СВЦЭМ!$B$33:$B$776,U$119)+'СЕТ СН'!$I$12+СВЦЭМ!$D$10+'СЕТ СН'!$I$5-'СЕТ СН'!$I$20</f>
        <v>2950.9276737700002</v>
      </c>
      <c r="V139" s="36">
        <f>SUMIFS(СВЦЭМ!$C$33:$C$776,СВЦЭМ!$A$33:$A$776,$A139,СВЦЭМ!$B$33:$B$776,V$119)+'СЕТ СН'!$I$12+СВЦЭМ!$D$10+'СЕТ СН'!$I$5-'СЕТ СН'!$I$20</f>
        <v>2967.6887622600002</v>
      </c>
      <c r="W139" s="36">
        <f>SUMIFS(СВЦЭМ!$C$33:$C$776,СВЦЭМ!$A$33:$A$776,$A139,СВЦЭМ!$B$33:$B$776,W$119)+'СЕТ СН'!$I$12+СВЦЭМ!$D$10+'СЕТ СН'!$I$5-'СЕТ СН'!$I$20</f>
        <v>2954.1017539900004</v>
      </c>
      <c r="X139" s="36">
        <f>SUMIFS(СВЦЭМ!$C$33:$C$776,СВЦЭМ!$A$33:$A$776,$A139,СВЦЭМ!$B$33:$B$776,X$119)+'СЕТ СН'!$I$12+СВЦЭМ!$D$10+'СЕТ СН'!$I$5-'СЕТ СН'!$I$20</f>
        <v>2927.2217057600001</v>
      </c>
      <c r="Y139" s="36">
        <f>SUMIFS(СВЦЭМ!$C$33:$C$776,СВЦЭМ!$A$33:$A$776,$A139,СВЦЭМ!$B$33:$B$776,Y$119)+'СЕТ СН'!$I$12+СВЦЭМ!$D$10+'СЕТ СН'!$I$5-'СЕТ СН'!$I$20</f>
        <v>3003.9011403500003</v>
      </c>
    </row>
    <row r="140" spans="1:25" ht="15.75" x14ac:dyDescent="0.2">
      <c r="A140" s="35">
        <f t="shared" si="3"/>
        <v>44095</v>
      </c>
      <c r="B140" s="36">
        <f>SUMIFS(СВЦЭМ!$C$33:$C$776,СВЦЭМ!$A$33:$A$776,$A140,СВЦЭМ!$B$33:$B$776,B$119)+'СЕТ СН'!$I$12+СВЦЭМ!$D$10+'СЕТ СН'!$I$5-'СЕТ СН'!$I$20</f>
        <v>3037.1974147500005</v>
      </c>
      <c r="C140" s="36">
        <f>SUMIFS(СВЦЭМ!$C$33:$C$776,СВЦЭМ!$A$33:$A$776,$A140,СВЦЭМ!$B$33:$B$776,C$119)+'СЕТ СН'!$I$12+СВЦЭМ!$D$10+'СЕТ СН'!$I$5-'СЕТ СН'!$I$20</f>
        <v>3041.5570474400001</v>
      </c>
      <c r="D140" s="36">
        <f>SUMIFS(СВЦЭМ!$C$33:$C$776,СВЦЭМ!$A$33:$A$776,$A140,СВЦЭМ!$B$33:$B$776,D$119)+'СЕТ СН'!$I$12+СВЦЭМ!$D$10+'СЕТ СН'!$I$5-'СЕТ СН'!$I$20</f>
        <v>3048.7389516800004</v>
      </c>
      <c r="E140" s="36">
        <f>SUMIFS(СВЦЭМ!$C$33:$C$776,СВЦЭМ!$A$33:$A$776,$A140,СВЦЭМ!$B$33:$B$776,E$119)+'СЕТ СН'!$I$12+СВЦЭМ!$D$10+'СЕТ СН'!$I$5-'СЕТ СН'!$I$20</f>
        <v>3070.0000425200001</v>
      </c>
      <c r="F140" s="36">
        <f>SUMIFS(СВЦЭМ!$C$33:$C$776,СВЦЭМ!$A$33:$A$776,$A140,СВЦЭМ!$B$33:$B$776,F$119)+'СЕТ СН'!$I$12+СВЦЭМ!$D$10+'СЕТ СН'!$I$5-'СЕТ СН'!$I$20</f>
        <v>3072.4565109800001</v>
      </c>
      <c r="G140" s="36">
        <f>SUMIFS(СВЦЭМ!$C$33:$C$776,СВЦЭМ!$A$33:$A$776,$A140,СВЦЭМ!$B$33:$B$776,G$119)+'СЕТ СН'!$I$12+СВЦЭМ!$D$10+'СЕТ СН'!$I$5-'СЕТ СН'!$I$20</f>
        <v>3057.7715641600003</v>
      </c>
      <c r="H140" s="36">
        <f>SUMIFS(СВЦЭМ!$C$33:$C$776,СВЦЭМ!$A$33:$A$776,$A140,СВЦЭМ!$B$33:$B$776,H$119)+'СЕТ СН'!$I$12+СВЦЭМ!$D$10+'СЕТ СН'!$I$5-'СЕТ СН'!$I$20</f>
        <v>3010.6355698800003</v>
      </c>
      <c r="I140" s="36">
        <f>SUMIFS(СВЦЭМ!$C$33:$C$776,СВЦЭМ!$A$33:$A$776,$A140,СВЦЭМ!$B$33:$B$776,I$119)+'СЕТ СН'!$I$12+СВЦЭМ!$D$10+'СЕТ СН'!$I$5-'СЕТ СН'!$I$20</f>
        <v>2959.4113139700003</v>
      </c>
      <c r="J140" s="36">
        <f>SUMIFS(СВЦЭМ!$C$33:$C$776,СВЦЭМ!$A$33:$A$776,$A140,СВЦЭМ!$B$33:$B$776,J$119)+'СЕТ СН'!$I$12+СВЦЭМ!$D$10+'СЕТ СН'!$I$5-'СЕТ СН'!$I$20</f>
        <v>2922.2033170300001</v>
      </c>
      <c r="K140" s="36">
        <f>SUMIFS(СВЦЭМ!$C$33:$C$776,СВЦЭМ!$A$33:$A$776,$A140,СВЦЭМ!$B$33:$B$776,K$119)+'СЕТ СН'!$I$12+СВЦЭМ!$D$10+'СЕТ СН'!$I$5-'СЕТ СН'!$I$20</f>
        <v>2901.6275960000003</v>
      </c>
      <c r="L140" s="36">
        <f>SUMIFS(СВЦЭМ!$C$33:$C$776,СВЦЭМ!$A$33:$A$776,$A140,СВЦЭМ!$B$33:$B$776,L$119)+'СЕТ СН'!$I$12+СВЦЭМ!$D$10+'СЕТ СН'!$I$5-'СЕТ СН'!$I$20</f>
        <v>2923.8480278700004</v>
      </c>
      <c r="M140" s="36">
        <f>SUMIFS(СВЦЭМ!$C$33:$C$776,СВЦЭМ!$A$33:$A$776,$A140,СВЦЭМ!$B$33:$B$776,M$119)+'СЕТ СН'!$I$12+СВЦЭМ!$D$10+'СЕТ СН'!$I$5-'СЕТ СН'!$I$20</f>
        <v>2892.3970271000003</v>
      </c>
      <c r="N140" s="36">
        <f>SUMIFS(СВЦЭМ!$C$33:$C$776,СВЦЭМ!$A$33:$A$776,$A140,СВЦЭМ!$B$33:$B$776,N$119)+'СЕТ СН'!$I$12+СВЦЭМ!$D$10+'СЕТ СН'!$I$5-'СЕТ СН'!$I$20</f>
        <v>2848.74421446</v>
      </c>
      <c r="O140" s="36">
        <f>SUMIFS(СВЦЭМ!$C$33:$C$776,СВЦЭМ!$A$33:$A$776,$A140,СВЦЭМ!$B$33:$B$776,O$119)+'СЕТ СН'!$I$12+СВЦЭМ!$D$10+'СЕТ СН'!$I$5-'СЕТ СН'!$I$20</f>
        <v>2849.2816552500003</v>
      </c>
      <c r="P140" s="36">
        <f>SUMIFS(СВЦЭМ!$C$33:$C$776,СВЦЭМ!$A$33:$A$776,$A140,СВЦЭМ!$B$33:$B$776,P$119)+'СЕТ СН'!$I$12+СВЦЭМ!$D$10+'СЕТ СН'!$I$5-'СЕТ СН'!$I$20</f>
        <v>2840.8645428</v>
      </c>
      <c r="Q140" s="36">
        <f>SUMIFS(СВЦЭМ!$C$33:$C$776,СВЦЭМ!$A$33:$A$776,$A140,СВЦЭМ!$B$33:$B$776,Q$119)+'СЕТ СН'!$I$12+СВЦЭМ!$D$10+'СЕТ СН'!$I$5-'СЕТ СН'!$I$20</f>
        <v>2841.0332813000005</v>
      </c>
      <c r="R140" s="36">
        <f>SUMIFS(СВЦЭМ!$C$33:$C$776,СВЦЭМ!$A$33:$A$776,$A140,СВЦЭМ!$B$33:$B$776,R$119)+'СЕТ СН'!$I$12+СВЦЭМ!$D$10+'СЕТ СН'!$I$5-'СЕТ СН'!$I$20</f>
        <v>2840.6136482900001</v>
      </c>
      <c r="S140" s="36">
        <f>SUMIFS(СВЦЭМ!$C$33:$C$776,СВЦЭМ!$A$33:$A$776,$A140,СВЦЭМ!$B$33:$B$776,S$119)+'СЕТ СН'!$I$12+СВЦЭМ!$D$10+'СЕТ СН'!$I$5-'СЕТ СН'!$I$20</f>
        <v>2847.94707088</v>
      </c>
      <c r="T140" s="36">
        <f>SUMIFS(СВЦЭМ!$C$33:$C$776,СВЦЭМ!$A$33:$A$776,$A140,СВЦЭМ!$B$33:$B$776,T$119)+'СЕТ СН'!$I$12+СВЦЭМ!$D$10+'СЕТ СН'!$I$5-'СЕТ СН'!$I$20</f>
        <v>2874.9202695500003</v>
      </c>
      <c r="U140" s="36">
        <f>SUMIFS(СВЦЭМ!$C$33:$C$776,СВЦЭМ!$A$33:$A$776,$A140,СВЦЭМ!$B$33:$B$776,U$119)+'СЕТ СН'!$I$12+СВЦЭМ!$D$10+'СЕТ СН'!$I$5-'СЕТ СН'!$I$20</f>
        <v>2890.4294415300001</v>
      </c>
      <c r="V140" s="36">
        <f>SUMIFS(СВЦЭМ!$C$33:$C$776,СВЦЭМ!$A$33:$A$776,$A140,СВЦЭМ!$B$33:$B$776,V$119)+'СЕТ СН'!$I$12+СВЦЭМ!$D$10+'СЕТ СН'!$I$5-'СЕТ СН'!$I$20</f>
        <v>2899.4058231900003</v>
      </c>
      <c r="W140" s="36">
        <f>SUMIFS(СВЦЭМ!$C$33:$C$776,СВЦЭМ!$A$33:$A$776,$A140,СВЦЭМ!$B$33:$B$776,W$119)+'СЕТ СН'!$I$12+СВЦЭМ!$D$10+'СЕТ СН'!$I$5-'СЕТ СН'!$I$20</f>
        <v>2878.8309915200002</v>
      </c>
      <c r="X140" s="36">
        <f>SUMIFS(СВЦЭМ!$C$33:$C$776,СВЦЭМ!$A$33:$A$776,$A140,СВЦЭМ!$B$33:$B$776,X$119)+'СЕТ СН'!$I$12+СВЦЭМ!$D$10+'СЕТ СН'!$I$5-'СЕТ СН'!$I$20</f>
        <v>2855.60043546</v>
      </c>
      <c r="Y140" s="36">
        <f>SUMIFS(СВЦЭМ!$C$33:$C$776,СВЦЭМ!$A$33:$A$776,$A140,СВЦЭМ!$B$33:$B$776,Y$119)+'СЕТ СН'!$I$12+СВЦЭМ!$D$10+'СЕТ СН'!$I$5-'СЕТ СН'!$I$20</f>
        <v>2947.3538674000001</v>
      </c>
    </row>
    <row r="141" spans="1:25" ht="15.75" x14ac:dyDescent="0.2">
      <c r="A141" s="35">
        <f t="shared" si="3"/>
        <v>44096</v>
      </c>
      <c r="B141" s="36">
        <f>SUMIFS(СВЦЭМ!$C$33:$C$776,СВЦЭМ!$A$33:$A$776,$A141,СВЦЭМ!$B$33:$B$776,B$119)+'СЕТ СН'!$I$12+СВЦЭМ!$D$10+'СЕТ СН'!$I$5-'СЕТ СН'!$I$20</f>
        <v>3041.5756714400004</v>
      </c>
      <c r="C141" s="36">
        <f>SUMIFS(СВЦЭМ!$C$33:$C$776,СВЦЭМ!$A$33:$A$776,$A141,СВЦЭМ!$B$33:$B$776,C$119)+'СЕТ СН'!$I$12+СВЦЭМ!$D$10+'СЕТ СН'!$I$5-'СЕТ СН'!$I$20</f>
        <v>3077.6975838100002</v>
      </c>
      <c r="D141" s="36">
        <f>SUMIFS(СВЦЭМ!$C$33:$C$776,СВЦЭМ!$A$33:$A$776,$A141,СВЦЭМ!$B$33:$B$776,D$119)+'СЕТ СН'!$I$12+СВЦЭМ!$D$10+'СЕТ СН'!$I$5-'СЕТ СН'!$I$20</f>
        <v>3097.1660661200003</v>
      </c>
      <c r="E141" s="36">
        <f>SUMIFS(СВЦЭМ!$C$33:$C$776,СВЦЭМ!$A$33:$A$776,$A141,СВЦЭМ!$B$33:$B$776,E$119)+'СЕТ СН'!$I$12+СВЦЭМ!$D$10+'СЕТ СН'!$I$5-'СЕТ СН'!$I$20</f>
        <v>3120.3266890500004</v>
      </c>
      <c r="F141" s="36">
        <f>SUMIFS(СВЦЭМ!$C$33:$C$776,СВЦЭМ!$A$33:$A$776,$A141,СВЦЭМ!$B$33:$B$776,F$119)+'СЕТ СН'!$I$12+СВЦЭМ!$D$10+'СЕТ СН'!$I$5-'СЕТ СН'!$I$20</f>
        <v>3104.6162388100001</v>
      </c>
      <c r="G141" s="36">
        <f>SUMIFS(СВЦЭМ!$C$33:$C$776,СВЦЭМ!$A$33:$A$776,$A141,СВЦЭМ!$B$33:$B$776,G$119)+'СЕТ СН'!$I$12+СВЦЭМ!$D$10+'СЕТ СН'!$I$5-'СЕТ СН'!$I$20</f>
        <v>3079.9916182200004</v>
      </c>
      <c r="H141" s="36">
        <f>SUMIFS(СВЦЭМ!$C$33:$C$776,СВЦЭМ!$A$33:$A$776,$A141,СВЦЭМ!$B$33:$B$776,H$119)+'СЕТ СН'!$I$12+СВЦЭМ!$D$10+'СЕТ СН'!$I$5-'СЕТ СН'!$I$20</f>
        <v>3038.5644746500002</v>
      </c>
      <c r="I141" s="36">
        <f>SUMIFS(СВЦЭМ!$C$33:$C$776,СВЦЭМ!$A$33:$A$776,$A141,СВЦЭМ!$B$33:$B$776,I$119)+'СЕТ СН'!$I$12+СВЦЭМ!$D$10+'СЕТ СН'!$I$5-'СЕТ СН'!$I$20</f>
        <v>3007.092592</v>
      </c>
      <c r="J141" s="36">
        <f>SUMIFS(СВЦЭМ!$C$33:$C$776,СВЦЭМ!$A$33:$A$776,$A141,СВЦЭМ!$B$33:$B$776,J$119)+'СЕТ СН'!$I$12+СВЦЭМ!$D$10+'СЕТ СН'!$I$5-'СЕТ СН'!$I$20</f>
        <v>2975.2819162300002</v>
      </c>
      <c r="K141" s="36">
        <f>SUMIFS(СВЦЭМ!$C$33:$C$776,СВЦЭМ!$A$33:$A$776,$A141,СВЦЭМ!$B$33:$B$776,K$119)+'СЕТ СН'!$I$12+СВЦЭМ!$D$10+'СЕТ СН'!$I$5-'СЕТ СН'!$I$20</f>
        <v>2966.0116056100005</v>
      </c>
      <c r="L141" s="36">
        <f>SUMIFS(СВЦЭМ!$C$33:$C$776,СВЦЭМ!$A$33:$A$776,$A141,СВЦЭМ!$B$33:$B$776,L$119)+'СЕТ СН'!$I$12+СВЦЭМ!$D$10+'СЕТ СН'!$I$5-'СЕТ СН'!$I$20</f>
        <v>2966.6721220200002</v>
      </c>
      <c r="M141" s="36">
        <f>SUMIFS(СВЦЭМ!$C$33:$C$776,СВЦЭМ!$A$33:$A$776,$A141,СВЦЭМ!$B$33:$B$776,M$119)+'СЕТ СН'!$I$12+СВЦЭМ!$D$10+'СЕТ СН'!$I$5-'СЕТ СН'!$I$20</f>
        <v>2940.3620765000005</v>
      </c>
      <c r="N141" s="36">
        <f>SUMIFS(СВЦЭМ!$C$33:$C$776,СВЦЭМ!$A$33:$A$776,$A141,СВЦЭМ!$B$33:$B$776,N$119)+'СЕТ СН'!$I$12+СВЦЭМ!$D$10+'СЕТ СН'!$I$5-'СЕТ СН'!$I$20</f>
        <v>2889.4164469200005</v>
      </c>
      <c r="O141" s="36">
        <f>SUMIFS(СВЦЭМ!$C$33:$C$776,СВЦЭМ!$A$33:$A$776,$A141,СВЦЭМ!$B$33:$B$776,O$119)+'СЕТ СН'!$I$12+СВЦЭМ!$D$10+'СЕТ СН'!$I$5-'СЕТ СН'!$I$20</f>
        <v>2879.3737639800001</v>
      </c>
      <c r="P141" s="36">
        <f>SUMIFS(СВЦЭМ!$C$33:$C$776,СВЦЭМ!$A$33:$A$776,$A141,СВЦЭМ!$B$33:$B$776,P$119)+'СЕТ СН'!$I$12+СВЦЭМ!$D$10+'СЕТ СН'!$I$5-'СЕТ СН'!$I$20</f>
        <v>2874.36372613</v>
      </c>
      <c r="Q141" s="36">
        <f>SUMIFS(СВЦЭМ!$C$33:$C$776,СВЦЭМ!$A$33:$A$776,$A141,СВЦЭМ!$B$33:$B$776,Q$119)+'СЕТ СН'!$I$12+СВЦЭМ!$D$10+'СЕТ СН'!$I$5-'СЕТ СН'!$I$20</f>
        <v>2876.8751956800002</v>
      </c>
      <c r="R141" s="36">
        <f>SUMIFS(СВЦЭМ!$C$33:$C$776,СВЦЭМ!$A$33:$A$776,$A141,СВЦЭМ!$B$33:$B$776,R$119)+'СЕТ СН'!$I$12+СВЦЭМ!$D$10+'СЕТ СН'!$I$5-'СЕТ СН'!$I$20</f>
        <v>2877.34276443</v>
      </c>
      <c r="S141" s="36">
        <f>SUMIFS(СВЦЭМ!$C$33:$C$776,СВЦЭМ!$A$33:$A$776,$A141,СВЦЭМ!$B$33:$B$776,S$119)+'СЕТ СН'!$I$12+СВЦЭМ!$D$10+'СЕТ СН'!$I$5-'СЕТ СН'!$I$20</f>
        <v>2877.4119111</v>
      </c>
      <c r="T141" s="36">
        <f>SUMIFS(СВЦЭМ!$C$33:$C$776,СВЦЭМ!$A$33:$A$776,$A141,СВЦЭМ!$B$33:$B$776,T$119)+'СЕТ СН'!$I$12+СВЦЭМ!$D$10+'СЕТ СН'!$I$5-'СЕТ СН'!$I$20</f>
        <v>2892.9191118200001</v>
      </c>
      <c r="U141" s="36">
        <f>SUMIFS(СВЦЭМ!$C$33:$C$776,СВЦЭМ!$A$33:$A$776,$A141,СВЦЭМ!$B$33:$B$776,U$119)+'СЕТ СН'!$I$12+СВЦЭМ!$D$10+'СЕТ СН'!$I$5-'СЕТ СН'!$I$20</f>
        <v>2913.1595244400005</v>
      </c>
      <c r="V141" s="36">
        <f>SUMIFS(СВЦЭМ!$C$33:$C$776,СВЦЭМ!$A$33:$A$776,$A141,СВЦЭМ!$B$33:$B$776,V$119)+'СЕТ СН'!$I$12+СВЦЭМ!$D$10+'СЕТ СН'!$I$5-'СЕТ СН'!$I$20</f>
        <v>2911.4490239200004</v>
      </c>
      <c r="W141" s="36">
        <f>SUMIFS(СВЦЭМ!$C$33:$C$776,СВЦЭМ!$A$33:$A$776,$A141,СВЦЭМ!$B$33:$B$776,W$119)+'СЕТ СН'!$I$12+СВЦЭМ!$D$10+'СЕТ СН'!$I$5-'СЕТ СН'!$I$20</f>
        <v>2901.4146020500002</v>
      </c>
      <c r="X141" s="36">
        <f>SUMIFS(СВЦЭМ!$C$33:$C$776,СВЦЭМ!$A$33:$A$776,$A141,СВЦЭМ!$B$33:$B$776,X$119)+'СЕТ СН'!$I$12+СВЦЭМ!$D$10+'СЕТ СН'!$I$5-'СЕТ СН'!$I$20</f>
        <v>2903.5317023000002</v>
      </c>
      <c r="Y141" s="36">
        <f>SUMIFS(СВЦЭМ!$C$33:$C$776,СВЦЭМ!$A$33:$A$776,$A141,СВЦЭМ!$B$33:$B$776,Y$119)+'СЕТ СН'!$I$12+СВЦЭМ!$D$10+'СЕТ СН'!$I$5-'СЕТ СН'!$I$20</f>
        <v>2978.5494559200001</v>
      </c>
    </row>
    <row r="142" spans="1:25" ht="15.75" x14ac:dyDescent="0.2">
      <c r="A142" s="35">
        <f t="shared" si="3"/>
        <v>44097</v>
      </c>
      <c r="B142" s="36">
        <f>SUMIFS(СВЦЭМ!$C$33:$C$776,СВЦЭМ!$A$33:$A$776,$A142,СВЦЭМ!$B$33:$B$776,B$119)+'СЕТ СН'!$I$12+СВЦЭМ!$D$10+'СЕТ СН'!$I$5-'СЕТ СН'!$I$20</f>
        <v>3030.2431456000004</v>
      </c>
      <c r="C142" s="36">
        <f>SUMIFS(СВЦЭМ!$C$33:$C$776,СВЦЭМ!$A$33:$A$776,$A142,СВЦЭМ!$B$33:$B$776,C$119)+'СЕТ СН'!$I$12+СВЦЭМ!$D$10+'СЕТ СН'!$I$5-'СЕТ СН'!$I$20</f>
        <v>3065.50903939</v>
      </c>
      <c r="D142" s="36">
        <f>SUMIFS(СВЦЭМ!$C$33:$C$776,СВЦЭМ!$A$33:$A$776,$A142,СВЦЭМ!$B$33:$B$776,D$119)+'СЕТ СН'!$I$12+СВЦЭМ!$D$10+'СЕТ СН'!$I$5-'СЕТ СН'!$I$20</f>
        <v>3081.5408835400003</v>
      </c>
      <c r="E142" s="36">
        <f>SUMIFS(СВЦЭМ!$C$33:$C$776,СВЦЭМ!$A$33:$A$776,$A142,СВЦЭМ!$B$33:$B$776,E$119)+'СЕТ СН'!$I$12+СВЦЭМ!$D$10+'СЕТ СН'!$I$5-'СЕТ СН'!$I$20</f>
        <v>3098.9534242600002</v>
      </c>
      <c r="F142" s="36">
        <f>SUMIFS(СВЦЭМ!$C$33:$C$776,СВЦЭМ!$A$33:$A$776,$A142,СВЦЭМ!$B$33:$B$776,F$119)+'СЕТ СН'!$I$12+СВЦЭМ!$D$10+'СЕТ СН'!$I$5-'СЕТ СН'!$I$20</f>
        <v>3108.94172764</v>
      </c>
      <c r="G142" s="36">
        <f>SUMIFS(СВЦЭМ!$C$33:$C$776,СВЦЭМ!$A$33:$A$776,$A142,СВЦЭМ!$B$33:$B$776,G$119)+'СЕТ СН'!$I$12+СВЦЭМ!$D$10+'СЕТ СН'!$I$5-'СЕТ СН'!$I$20</f>
        <v>3089.3691182800003</v>
      </c>
      <c r="H142" s="36">
        <f>SUMIFS(СВЦЭМ!$C$33:$C$776,СВЦЭМ!$A$33:$A$776,$A142,СВЦЭМ!$B$33:$B$776,H$119)+'СЕТ СН'!$I$12+СВЦЭМ!$D$10+'СЕТ СН'!$I$5-'СЕТ СН'!$I$20</f>
        <v>3034.4965521100003</v>
      </c>
      <c r="I142" s="36">
        <f>SUMIFS(СВЦЭМ!$C$33:$C$776,СВЦЭМ!$A$33:$A$776,$A142,СВЦЭМ!$B$33:$B$776,I$119)+'СЕТ СН'!$I$12+СВЦЭМ!$D$10+'СЕТ СН'!$I$5-'СЕТ СН'!$I$20</f>
        <v>2975.9166374100005</v>
      </c>
      <c r="J142" s="36">
        <f>SUMIFS(СВЦЭМ!$C$33:$C$776,СВЦЭМ!$A$33:$A$776,$A142,СВЦЭМ!$B$33:$B$776,J$119)+'СЕТ СН'!$I$12+СВЦЭМ!$D$10+'СЕТ СН'!$I$5-'СЕТ СН'!$I$20</f>
        <v>2947.4784149700004</v>
      </c>
      <c r="K142" s="36">
        <f>SUMIFS(СВЦЭМ!$C$33:$C$776,СВЦЭМ!$A$33:$A$776,$A142,СВЦЭМ!$B$33:$B$776,K$119)+'СЕТ СН'!$I$12+СВЦЭМ!$D$10+'СЕТ СН'!$I$5-'СЕТ СН'!$I$20</f>
        <v>2942.5830921500001</v>
      </c>
      <c r="L142" s="36">
        <f>SUMIFS(СВЦЭМ!$C$33:$C$776,СВЦЭМ!$A$33:$A$776,$A142,СВЦЭМ!$B$33:$B$776,L$119)+'СЕТ СН'!$I$12+СВЦЭМ!$D$10+'СЕТ СН'!$I$5-'СЕТ СН'!$I$20</f>
        <v>2931.7027337200002</v>
      </c>
      <c r="M142" s="36">
        <f>SUMIFS(СВЦЭМ!$C$33:$C$776,СВЦЭМ!$A$33:$A$776,$A142,СВЦЭМ!$B$33:$B$776,M$119)+'СЕТ СН'!$I$12+СВЦЭМ!$D$10+'СЕТ СН'!$I$5-'СЕТ СН'!$I$20</f>
        <v>2895.4098921700001</v>
      </c>
      <c r="N142" s="36">
        <f>SUMIFS(СВЦЭМ!$C$33:$C$776,СВЦЭМ!$A$33:$A$776,$A142,СВЦЭМ!$B$33:$B$776,N$119)+'СЕТ СН'!$I$12+СВЦЭМ!$D$10+'СЕТ СН'!$I$5-'СЕТ СН'!$I$20</f>
        <v>2892.92626053</v>
      </c>
      <c r="O142" s="36">
        <f>SUMIFS(СВЦЭМ!$C$33:$C$776,СВЦЭМ!$A$33:$A$776,$A142,СВЦЭМ!$B$33:$B$776,O$119)+'СЕТ СН'!$I$12+СВЦЭМ!$D$10+'СЕТ СН'!$I$5-'СЕТ СН'!$I$20</f>
        <v>2886.5377475400001</v>
      </c>
      <c r="P142" s="36">
        <f>SUMIFS(СВЦЭМ!$C$33:$C$776,СВЦЭМ!$A$33:$A$776,$A142,СВЦЭМ!$B$33:$B$776,P$119)+'СЕТ СН'!$I$12+СВЦЭМ!$D$10+'СЕТ СН'!$I$5-'СЕТ СН'!$I$20</f>
        <v>2881.4042571800001</v>
      </c>
      <c r="Q142" s="36">
        <f>SUMIFS(СВЦЭМ!$C$33:$C$776,СВЦЭМ!$A$33:$A$776,$A142,СВЦЭМ!$B$33:$B$776,Q$119)+'СЕТ СН'!$I$12+СВЦЭМ!$D$10+'СЕТ СН'!$I$5-'СЕТ СН'!$I$20</f>
        <v>2885.4114154100002</v>
      </c>
      <c r="R142" s="36">
        <f>SUMIFS(СВЦЭМ!$C$33:$C$776,СВЦЭМ!$A$33:$A$776,$A142,СВЦЭМ!$B$33:$B$776,R$119)+'СЕТ СН'!$I$12+СВЦЭМ!$D$10+'СЕТ СН'!$I$5-'СЕТ СН'!$I$20</f>
        <v>2882.74235735</v>
      </c>
      <c r="S142" s="36">
        <f>SUMIFS(СВЦЭМ!$C$33:$C$776,СВЦЭМ!$A$33:$A$776,$A142,СВЦЭМ!$B$33:$B$776,S$119)+'СЕТ СН'!$I$12+СВЦЭМ!$D$10+'СЕТ СН'!$I$5-'СЕТ СН'!$I$20</f>
        <v>2884.0148634400002</v>
      </c>
      <c r="T142" s="36">
        <f>SUMIFS(СВЦЭМ!$C$33:$C$776,СВЦЭМ!$A$33:$A$776,$A142,СВЦЭМ!$B$33:$B$776,T$119)+'СЕТ СН'!$I$12+СВЦЭМ!$D$10+'СЕТ СН'!$I$5-'СЕТ СН'!$I$20</f>
        <v>2885.6328906400004</v>
      </c>
      <c r="U142" s="36">
        <f>SUMIFS(СВЦЭМ!$C$33:$C$776,СВЦЭМ!$A$33:$A$776,$A142,СВЦЭМ!$B$33:$B$776,U$119)+'СЕТ СН'!$I$12+СВЦЭМ!$D$10+'СЕТ СН'!$I$5-'СЕТ СН'!$I$20</f>
        <v>2911.1626923400004</v>
      </c>
      <c r="V142" s="36">
        <f>SUMIFS(СВЦЭМ!$C$33:$C$776,СВЦЭМ!$A$33:$A$776,$A142,СВЦЭМ!$B$33:$B$776,V$119)+'СЕТ СН'!$I$12+СВЦЭМ!$D$10+'СЕТ СН'!$I$5-'СЕТ СН'!$I$20</f>
        <v>2900.6142301</v>
      </c>
      <c r="W142" s="36">
        <f>SUMIFS(СВЦЭМ!$C$33:$C$776,СВЦЭМ!$A$33:$A$776,$A142,СВЦЭМ!$B$33:$B$776,W$119)+'СЕТ СН'!$I$12+СВЦЭМ!$D$10+'СЕТ СН'!$I$5-'СЕТ СН'!$I$20</f>
        <v>2891.5690334600004</v>
      </c>
      <c r="X142" s="36">
        <f>SUMIFS(СВЦЭМ!$C$33:$C$776,СВЦЭМ!$A$33:$A$776,$A142,СВЦЭМ!$B$33:$B$776,X$119)+'СЕТ СН'!$I$12+СВЦЭМ!$D$10+'СЕТ СН'!$I$5-'СЕТ СН'!$I$20</f>
        <v>2879.0626155900004</v>
      </c>
      <c r="Y142" s="36">
        <f>SUMIFS(СВЦЭМ!$C$33:$C$776,СВЦЭМ!$A$33:$A$776,$A142,СВЦЭМ!$B$33:$B$776,Y$119)+'СЕТ СН'!$I$12+СВЦЭМ!$D$10+'СЕТ СН'!$I$5-'СЕТ СН'!$I$20</f>
        <v>2932.8892244200001</v>
      </c>
    </row>
    <row r="143" spans="1:25" ht="15.75" x14ac:dyDescent="0.2">
      <c r="A143" s="35">
        <f t="shared" si="3"/>
        <v>44098</v>
      </c>
      <c r="B143" s="36">
        <f>SUMIFS(СВЦЭМ!$C$33:$C$776,СВЦЭМ!$A$33:$A$776,$A143,СВЦЭМ!$B$33:$B$776,B$119)+'СЕТ СН'!$I$12+СВЦЭМ!$D$10+'СЕТ СН'!$I$5-'СЕТ СН'!$I$20</f>
        <v>3050.7455054900001</v>
      </c>
      <c r="C143" s="36">
        <f>SUMIFS(СВЦЭМ!$C$33:$C$776,СВЦЭМ!$A$33:$A$776,$A143,СВЦЭМ!$B$33:$B$776,C$119)+'СЕТ СН'!$I$12+СВЦЭМ!$D$10+'СЕТ СН'!$I$5-'СЕТ СН'!$I$20</f>
        <v>3071.7034167400002</v>
      </c>
      <c r="D143" s="36">
        <f>SUMIFS(СВЦЭМ!$C$33:$C$776,СВЦЭМ!$A$33:$A$776,$A143,СВЦЭМ!$B$33:$B$776,D$119)+'СЕТ СН'!$I$12+СВЦЭМ!$D$10+'СЕТ СН'!$I$5-'СЕТ СН'!$I$20</f>
        <v>3089.8552962700005</v>
      </c>
      <c r="E143" s="36">
        <f>SUMIFS(СВЦЭМ!$C$33:$C$776,СВЦЭМ!$A$33:$A$776,$A143,СВЦЭМ!$B$33:$B$776,E$119)+'СЕТ СН'!$I$12+СВЦЭМ!$D$10+'СЕТ СН'!$I$5-'СЕТ СН'!$I$20</f>
        <v>3095.43063411</v>
      </c>
      <c r="F143" s="36">
        <f>SUMIFS(СВЦЭМ!$C$33:$C$776,СВЦЭМ!$A$33:$A$776,$A143,СВЦЭМ!$B$33:$B$776,F$119)+'СЕТ СН'!$I$12+СВЦЭМ!$D$10+'СЕТ СН'!$I$5-'СЕТ СН'!$I$20</f>
        <v>3086.3538993600005</v>
      </c>
      <c r="G143" s="36">
        <f>SUMIFS(СВЦЭМ!$C$33:$C$776,СВЦЭМ!$A$33:$A$776,$A143,СВЦЭМ!$B$33:$B$776,G$119)+'СЕТ СН'!$I$12+СВЦЭМ!$D$10+'СЕТ СН'!$I$5-'СЕТ СН'!$I$20</f>
        <v>3084.40906576</v>
      </c>
      <c r="H143" s="36">
        <f>SUMIFS(СВЦЭМ!$C$33:$C$776,СВЦЭМ!$A$33:$A$776,$A143,СВЦЭМ!$B$33:$B$776,H$119)+'СЕТ СН'!$I$12+СВЦЭМ!$D$10+'СЕТ СН'!$I$5-'СЕТ СН'!$I$20</f>
        <v>3085.2447645300003</v>
      </c>
      <c r="I143" s="36">
        <f>SUMIFS(СВЦЭМ!$C$33:$C$776,СВЦЭМ!$A$33:$A$776,$A143,СВЦЭМ!$B$33:$B$776,I$119)+'СЕТ СН'!$I$12+СВЦЭМ!$D$10+'СЕТ СН'!$I$5-'СЕТ СН'!$I$20</f>
        <v>2994.9005657100001</v>
      </c>
      <c r="J143" s="36">
        <f>SUMIFS(СВЦЭМ!$C$33:$C$776,СВЦЭМ!$A$33:$A$776,$A143,СВЦЭМ!$B$33:$B$776,J$119)+'СЕТ СН'!$I$12+СВЦЭМ!$D$10+'СЕТ СН'!$I$5-'СЕТ СН'!$I$20</f>
        <v>2963.3955574200004</v>
      </c>
      <c r="K143" s="36">
        <f>SUMIFS(СВЦЭМ!$C$33:$C$776,СВЦЭМ!$A$33:$A$776,$A143,СВЦЭМ!$B$33:$B$776,K$119)+'СЕТ СН'!$I$12+СВЦЭМ!$D$10+'СЕТ СН'!$I$5-'СЕТ СН'!$I$20</f>
        <v>2962.6083007400002</v>
      </c>
      <c r="L143" s="36">
        <f>SUMIFS(СВЦЭМ!$C$33:$C$776,СВЦЭМ!$A$33:$A$776,$A143,СВЦЭМ!$B$33:$B$776,L$119)+'СЕТ СН'!$I$12+СВЦЭМ!$D$10+'СЕТ СН'!$I$5-'СЕТ СН'!$I$20</f>
        <v>2979.5686885500004</v>
      </c>
      <c r="M143" s="36">
        <f>SUMIFS(СВЦЭМ!$C$33:$C$776,СВЦЭМ!$A$33:$A$776,$A143,СВЦЭМ!$B$33:$B$776,M$119)+'СЕТ СН'!$I$12+СВЦЭМ!$D$10+'СЕТ СН'!$I$5-'СЕТ СН'!$I$20</f>
        <v>2942.4179456300003</v>
      </c>
      <c r="N143" s="36">
        <f>SUMIFS(СВЦЭМ!$C$33:$C$776,СВЦЭМ!$A$33:$A$776,$A143,СВЦЭМ!$B$33:$B$776,N$119)+'СЕТ СН'!$I$12+СВЦЭМ!$D$10+'СЕТ СН'!$I$5-'СЕТ СН'!$I$20</f>
        <v>2897.1272300500004</v>
      </c>
      <c r="O143" s="36">
        <f>SUMIFS(СВЦЭМ!$C$33:$C$776,СВЦЭМ!$A$33:$A$776,$A143,СВЦЭМ!$B$33:$B$776,O$119)+'СЕТ СН'!$I$12+СВЦЭМ!$D$10+'СЕТ СН'!$I$5-'СЕТ СН'!$I$20</f>
        <v>2888.3962676800002</v>
      </c>
      <c r="P143" s="36">
        <f>SUMIFS(СВЦЭМ!$C$33:$C$776,СВЦЭМ!$A$33:$A$776,$A143,СВЦЭМ!$B$33:$B$776,P$119)+'СЕТ СН'!$I$12+СВЦЭМ!$D$10+'СЕТ СН'!$I$5-'СЕТ СН'!$I$20</f>
        <v>2888.0861087500002</v>
      </c>
      <c r="Q143" s="36">
        <f>SUMIFS(СВЦЭМ!$C$33:$C$776,СВЦЭМ!$A$33:$A$776,$A143,СВЦЭМ!$B$33:$B$776,Q$119)+'СЕТ СН'!$I$12+СВЦЭМ!$D$10+'СЕТ СН'!$I$5-'СЕТ СН'!$I$20</f>
        <v>2883.55757859</v>
      </c>
      <c r="R143" s="36">
        <f>SUMIFS(СВЦЭМ!$C$33:$C$776,СВЦЭМ!$A$33:$A$776,$A143,СВЦЭМ!$B$33:$B$776,R$119)+'СЕТ СН'!$I$12+СВЦЭМ!$D$10+'СЕТ СН'!$I$5-'СЕТ СН'!$I$20</f>
        <v>2880.2514983800002</v>
      </c>
      <c r="S143" s="36">
        <f>SUMIFS(СВЦЭМ!$C$33:$C$776,СВЦЭМ!$A$33:$A$776,$A143,СВЦЭМ!$B$33:$B$776,S$119)+'СЕТ СН'!$I$12+СВЦЭМ!$D$10+'СЕТ СН'!$I$5-'СЕТ СН'!$I$20</f>
        <v>2882.0110572700005</v>
      </c>
      <c r="T143" s="36">
        <f>SUMIFS(СВЦЭМ!$C$33:$C$776,СВЦЭМ!$A$33:$A$776,$A143,СВЦЭМ!$B$33:$B$776,T$119)+'СЕТ СН'!$I$12+СВЦЭМ!$D$10+'СЕТ СН'!$I$5-'СЕТ СН'!$I$20</f>
        <v>2890.6769569000003</v>
      </c>
      <c r="U143" s="36">
        <f>SUMIFS(СВЦЭМ!$C$33:$C$776,СВЦЭМ!$A$33:$A$776,$A143,СВЦЭМ!$B$33:$B$776,U$119)+'СЕТ СН'!$I$12+СВЦЭМ!$D$10+'СЕТ СН'!$I$5-'СЕТ СН'!$I$20</f>
        <v>2928.6286978800003</v>
      </c>
      <c r="V143" s="36">
        <f>SUMIFS(СВЦЭМ!$C$33:$C$776,СВЦЭМ!$A$33:$A$776,$A143,СВЦЭМ!$B$33:$B$776,V$119)+'СЕТ СН'!$I$12+СВЦЭМ!$D$10+'СЕТ СН'!$I$5-'СЕТ СН'!$I$20</f>
        <v>2920.2014520100001</v>
      </c>
      <c r="W143" s="36">
        <f>SUMIFS(СВЦЭМ!$C$33:$C$776,СВЦЭМ!$A$33:$A$776,$A143,СВЦЭМ!$B$33:$B$776,W$119)+'СЕТ СН'!$I$12+СВЦЭМ!$D$10+'СЕТ СН'!$I$5-'СЕТ СН'!$I$20</f>
        <v>2970.03638477</v>
      </c>
      <c r="X143" s="36">
        <f>SUMIFS(СВЦЭМ!$C$33:$C$776,СВЦЭМ!$A$33:$A$776,$A143,СВЦЭМ!$B$33:$B$776,X$119)+'СЕТ СН'!$I$12+СВЦЭМ!$D$10+'СЕТ СН'!$I$5-'СЕТ СН'!$I$20</f>
        <v>2982.2310742200002</v>
      </c>
      <c r="Y143" s="36">
        <f>SUMIFS(СВЦЭМ!$C$33:$C$776,СВЦЭМ!$A$33:$A$776,$A143,СВЦЭМ!$B$33:$B$776,Y$119)+'СЕТ СН'!$I$12+СВЦЭМ!$D$10+'СЕТ СН'!$I$5-'СЕТ СН'!$I$20</f>
        <v>3029.7072136300003</v>
      </c>
    </row>
    <row r="144" spans="1:25" ht="15.75" x14ac:dyDescent="0.2">
      <c r="A144" s="35">
        <f t="shared" si="3"/>
        <v>44099</v>
      </c>
      <c r="B144" s="36">
        <f>SUMIFS(СВЦЭМ!$C$33:$C$776,СВЦЭМ!$A$33:$A$776,$A144,СВЦЭМ!$B$33:$B$776,B$119)+'СЕТ СН'!$I$12+СВЦЭМ!$D$10+'СЕТ СН'!$I$5-'СЕТ СН'!$I$20</f>
        <v>3022.9072457300003</v>
      </c>
      <c r="C144" s="36">
        <f>SUMIFS(СВЦЭМ!$C$33:$C$776,СВЦЭМ!$A$33:$A$776,$A144,СВЦЭМ!$B$33:$B$776,C$119)+'СЕТ СН'!$I$12+СВЦЭМ!$D$10+'СЕТ СН'!$I$5-'СЕТ СН'!$I$20</f>
        <v>3038.0517048000002</v>
      </c>
      <c r="D144" s="36">
        <f>SUMIFS(СВЦЭМ!$C$33:$C$776,СВЦЭМ!$A$33:$A$776,$A144,СВЦЭМ!$B$33:$B$776,D$119)+'СЕТ СН'!$I$12+СВЦЭМ!$D$10+'СЕТ СН'!$I$5-'СЕТ СН'!$I$20</f>
        <v>3052.2573443500005</v>
      </c>
      <c r="E144" s="36">
        <f>SUMIFS(СВЦЭМ!$C$33:$C$776,СВЦЭМ!$A$33:$A$776,$A144,СВЦЭМ!$B$33:$B$776,E$119)+'СЕТ СН'!$I$12+СВЦЭМ!$D$10+'СЕТ СН'!$I$5-'СЕТ СН'!$I$20</f>
        <v>3055.2046608600003</v>
      </c>
      <c r="F144" s="36">
        <f>SUMIFS(СВЦЭМ!$C$33:$C$776,СВЦЭМ!$A$33:$A$776,$A144,СВЦЭМ!$B$33:$B$776,F$119)+'СЕТ СН'!$I$12+СВЦЭМ!$D$10+'СЕТ СН'!$I$5-'СЕТ СН'!$I$20</f>
        <v>3049.0291777300004</v>
      </c>
      <c r="G144" s="36">
        <f>SUMIFS(СВЦЭМ!$C$33:$C$776,СВЦЭМ!$A$33:$A$776,$A144,СВЦЭМ!$B$33:$B$776,G$119)+'СЕТ СН'!$I$12+СВЦЭМ!$D$10+'СЕТ СН'!$I$5-'СЕТ СН'!$I$20</f>
        <v>3029.8217612800004</v>
      </c>
      <c r="H144" s="36">
        <f>SUMIFS(СВЦЭМ!$C$33:$C$776,СВЦЭМ!$A$33:$A$776,$A144,СВЦЭМ!$B$33:$B$776,H$119)+'СЕТ СН'!$I$12+СВЦЭМ!$D$10+'СЕТ СН'!$I$5-'СЕТ СН'!$I$20</f>
        <v>2995.6747448600004</v>
      </c>
      <c r="I144" s="36">
        <f>SUMIFS(СВЦЭМ!$C$33:$C$776,СВЦЭМ!$A$33:$A$776,$A144,СВЦЭМ!$B$33:$B$776,I$119)+'СЕТ СН'!$I$12+СВЦЭМ!$D$10+'СЕТ СН'!$I$5-'СЕТ СН'!$I$20</f>
        <v>2968.8439332600001</v>
      </c>
      <c r="J144" s="36">
        <f>SUMIFS(СВЦЭМ!$C$33:$C$776,СВЦЭМ!$A$33:$A$776,$A144,СВЦЭМ!$B$33:$B$776,J$119)+'СЕТ СН'!$I$12+СВЦЭМ!$D$10+'СЕТ СН'!$I$5-'СЕТ СН'!$I$20</f>
        <v>2959.39497751</v>
      </c>
      <c r="K144" s="36">
        <f>SUMIFS(СВЦЭМ!$C$33:$C$776,СВЦЭМ!$A$33:$A$776,$A144,СВЦЭМ!$B$33:$B$776,K$119)+'СЕТ СН'!$I$12+СВЦЭМ!$D$10+'СЕТ СН'!$I$5-'СЕТ СН'!$I$20</f>
        <v>2957.1703463600002</v>
      </c>
      <c r="L144" s="36">
        <f>SUMIFS(СВЦЭМ!$C$33:$C$776,СВЦЭМ!$A$33:$A$776,$A144,СВЦЭМ!$B$33:$B$776,L$119)+'СЕТ СН'!$I$12+СВЦЭМ!$D$10+'СЕТ СН'!$I$5-'СЕТ СН'!$I$20</f>
        <v>2968.2170280800001</v>
      </c>
      <c r="M144" s="36">
        <f>SUMIFS(СВЦЭМ!$C$33:$C$776,СВЦЭМ!$A$33:$A$776,$A144,СВЦЭМ!$B$33:$B$776,M$119)+'СЕТ СН'!$I$12+СВЦЭМ!$D$10+'СЕТ СН'!$I$5-'СЕТ СН'!$I$20</f>
        <v>2926.1975663000003</v>
      </c>
      <c r="N144" s="36">
        <f>SUMIFS(СВЦЭМ!$C$33:$C$776,СВЦЭМ!$A$33:$A$776,$A144,СВЦЭМ!$B$33:$B$776,N$119)+'СЕТ СН'!$I$12+СВЦЭМ!$D$10+'СЕТ СН'!$I$5-'СЕТ СН'!$I$20</f>
        <v>2887.49968498</v>
      </c>
      <c r="O144" s="36">
        <f>SUMIFS(СВЦЭМ!$C$33:$C$776,СВЦЭМ!$A$33:$A$776,$A144,СВЦЭМ!$B$33:$B$776,O$119)+'СЕТ СН'!$I$12+СВЦЭМ!$D$10+'СЕТ СН'!$I$5-'СЕТ СН'!$I$20</f>
        <v>2860.8854097000003</v>
      </c>
      <c r="P144" s="36">
        <f>SUMIFS(СВЦЭМ!$C$33:$C$776,СВЦЭМ!$A$33:$A$776,$A144,СВЦЭМ!$B$33:$B$776,P$119)+'СЕТ СН'!$I$12+СВЦЭМ!$D$10+'СЕТ СН'!$I$5-'СЕТ СН'!$I$20</f>
        <v>2858.6817617400002</v>
      </c>
      <c r="Q144" s="36">
        <f>SUMIFS(СВЦЭМ!$C$33:$C$776,СВЦЭМ!$A$33:$A$776,$A144,СВЦЭМ!$B$33:$B$776,Q$119)+'СЕТ СН'!$I$12+СВЦЭМ!$D$10+'СЕТ СН'!$I$5-'СЕТ СН'!$I$20</f>
        <v>2852.4638717900002</v>
      </c>
      <c r="R144" s="36">
        <f>SUMIFS(СВЦЭМ!$C$33:$C$776,СВЦЭМ!$A$33:$A$776,$A144,СВЦЭМ!$B$33:$B$776,R$119)+'СЕТ СН'!$I$12+СВЦЭМ!$D$10+'СЕТ СН'!$I$5-'СЕТ СН'!$I$20</f>
        <v>2858.6633277700003</v>
      </c>
      <c r="S144" s="36">
        <f>SUMIFS(СВЦЭМ!$C$33:$C$776,СВЦЭМ!$A$33:$A$776,$A144,СВЦЭМ!$B$33:$B$776,S$119)+'СЕТ СН'!$I$12+СВЦЭМ!$D$10+'СЕТ СН'!$I$5-'СЕТ СН'!$I$20</f>
        <v>2858.5617051600002</v>
      </c>
      <c r="T144" s="36">
        <f>SUMIFS(СВЦЭМ!$C$33:$C$776,СВЦЭМ!$A$33:$A$776,$A144,СВЦЭМ!$B$33:$B$776,T$119)+'СЕТ СН'!$I$12+СВЦЭМ!$D$10+'СЕТ СН'!$I$5-'СЕТ СН'!$I$20</f>
        <v>2850.9106175400002</v>
      </c>
      <c r="U144" s="36">
        <f>SUMIFS(СВЦЭМ!$C$33:$C$776,СВЦЭМ!$A$33:$A$776,$A144,СВЦЭМ!$B$33:$B$776,U$119)+'СЕТ СН'!$I$12+СВЦЭМ!$D$10+'СЕТ СН'!$I$5-'СЕТ СН'!$I$20</f>
        <v>2865.23947142</v>
      </c>
      <c r="V144" s="36">
        <f>SUMIFS(СВЦЭМ!$C$33:$C$776,СВЦЭМ!$A$33:$A$776,$A144,СВЦЭМ!$B$33:$B$776,V$119)+'СЕТ СН'!$I$12+СВЦЭМ!$D$10+'СЕТ СН'!$I$5-'СЕТ СН'!$I$20</f>
        <v>2875.6250387800001</v>
      </c>
      <c r="W144" s="36">
        <f>SUMIFS(СВЦЭМ!$C$33:$C$776,СВЦЭМ!$A$33:$A$776,$A144,СВЦЭМ!$B$33:$B$776,W$119)+'СЕТ СН'!$I$12+СВЦЭМ!$D$10+'СЕТ СН'!$I$5-'СЕТ СН'!$I$20</f>
        <v>2860.3392456400002</v>
      </c>
      <c r="X144" s="36">
        <f>SUMIFS(СВЦЭМ!$C$33:$C$776,СВЦЭМ!$A$33:$A$776,$A144,СВЦЭМ!$B$33:$B$776,X$119)+'СЕТ СН'!$I$12+СВЦЭМ!$D$10+'СЕТ СН'!$I$5-'СЕТ СН'!$I$20</f>
        <v>2890.2497295900002</v>
      </c>
      <c r="Y144" s="36">
        <f>SUMIFS(СВЦЭМ!$C$33:$C$776,СВЦЭМ!$A$33:$A$776,$A144,СВЦЭМ!$B$33:$B$776,Y$119)+'СЕТ СН'!$I$12+СВЦЭМ!$D$10+'СЕТ СН'!$I$5-'СЕТ СН'!$I$20</f>
        <v>2975.1786569100004</v>
      </c>
    </row>
    <row r="145" spans="1:26" ht="15.75" x14ac:dyDescent="0.2">
      <c r="A145" s="35">
        <f t="shared" si="3"/>
        <v>44100</v>
      </c>
      <c r="B145" s="36">
        <f>SUMIFS(СВЦЭМ!$C$33:$C$776,СВЦЭМ!$A$33:$A$776,$A145,СВЦЭМ!$B$33:$B$776,B$119)+'СЕТ СН'!$I$12+СВЦЭМ!$D$10+'СЕТ СН'!$I$5-'СЕТ СН'!$I$20</f>
        <v>3046.4217629900004</v>
      </c>
      <c r="C145" s="36">
        <f>SUMIFS(СВЦЭМ!$C$33:$C$776,СВЦЭМ!$A$33:$A$776,$A145,СВЦЭМ!$B$33:$B$776,C$119)+'СЕТ СН'!$I$12+СВЦЭМ!$D$10+'СЕТ СН'!$I$5-'СЕТ СН'!$I$20</f>
        <v>3076.2453542000003</v>
      </c>
      <c r="D145" s="36">
        <f>SUMIFS(СВЦЭМ!$C$33:$C$776,СВЦЭМ!$A$33:$A$776,$A145,СВЦЭМ!$B$33:$B$776,D$119)+'СЕТ СН'!$I$12+СВЦЭМ!$D$10+'СЕТ СН'!$I$5-'СЕТ СН'!$I$20</f>
        <v>3092.8565652700004</v>
      </c>
      <c r="E145" s="36">
        <f>SUMIFS(СВЦЭМ!$C$33:$C$776,СВЦЭМ!$A$33:$A$776,$A145,СВЦЭМ!$B$33:$B$776,E$119)+'СЕТ СН'!$I$12+СВЦЭМ!$D$10+'СЕТ СН'!$I$5-'СЕТ СН'!$I$20</f>
        <v>3103.8205865200002</v>
      </c>
      <c r="F145" s="36">
        <f>SUMIFS(СВЦЭМ!$C$33:$C$776,СВЦЭМ!$A$33:$A$776,$A145,СВЦЭМ!$B$33:$B$776,F$119)+'СЕТ СН'!$I$12+СВЦЭМ!$D$10+'СЕТ СН'!$I$5-'СЕТ СН'!$I$20</f>
        <v>3109.4594485500002</v>
      </c>
      <c r="G145" s="36">
        <f>SUMIFS(СВЦЭМ!$C$33:$C$776,СВЦЭМ!$A$33:$A$776,$A145,СВЦЭМ!$B$33:$B$776,G$119)+'СЕТ СН'!$I$12+СВЦЭМ!$D$10+'СЕТ СН'!$I$5-'СЕТ СН'!$I$20</f>
        <v>3098.2551855300003</v>
      </c>
      <c r="H145" s="36">
        <f>SUMIFS(СВЦЭМ!$C$33:$C$776,СВЦЭМ!$A$33:$A$776,$A145,СВЦЭМ!$B$33:$B$776,H$119)+'СЕТ СН'!$I$12+СВЦЭМ!$D$10+'СЕТ СН'!$I$5-'СЕТ СН'!$I$20</f>
        <v>3073.7700523900003</v>
      </c>
      <c r="I145" s="36">
        <f>SUMIFS(СВЦЭМ!$C$33:$C$776,СВЦЭМ!$A$33:$A$776,$A145,СВЦЭМ!$B$33:$B$776,I$119)+'СЕТ СН'!$I$12+СВЦЭМ!$D$10+'СЕТ СН'!$I$5-'СЕТ СН'!$I$20</f>
        <v>3037.3884103300002</v>
      </c>
      <c r="J145" s="36">
        <f>SUMIFS(СВЦЭМ!$C$33:$C$776,СВЦЭМ!$A$33:$A$776,$A145,СВЦЭМ!$B$33:$B$776,J$119)+'СЕТ СН'!$I$12+СВЦЭМ!$D$10+'СЕТ СН'!$I$5-'СЕТ СН'!$I$20</f>
        <v>2998.3822310200003</v>
      </c>
      <c r="K145" s="36">
        <f>SUMIFS(СВЦЭМ!$C$33:$C$776,СВЦЭМ!$A$33:$A$776,$A145,СВЦЭМ!$B$33:$B$776,K$119)+'СЕТ СН'!$I$12+СВЦЭМ!$D$10+'СЕТ СН'!$I$5-'СЕТ СН'!$I$20</f>
        <v>2974.2550300600001</v>
      </c>
      <c r="L145" s="36">
        <f>SUMIFS(СВЦЭМ!$C$33:$C$776,СВЦЭМ!$A$33:$A$776,$A145,СВЦЭМ!$B$33:$B$776,L$119)+'СЕТ СН'!$I$12+СВЦЭМ!$D$10+'СЕТ СН'!$I$5-'СЕТ СН'!$I$20</f>
        <v>2964.0481280900003</v>
      </c>
      <c r="M145" s="36">
        <f>SUMIFS(СВЦЭМ!$C$33:$C$776,СВЦЭМ!$A$33:$A$776,$A145,СВЦЭМ!$B$33:$B$776,M$119)+'СЕТ СН'!$I$12+СВЦЭМ!$D$10+'СЕТ СН'!$I$5-'СЕТ СН'!$I$20</f>
        <v>2922.7630366000003</v>
      </c>
      <c r="N145" s="36">
        <f>SUMIFS(СВЦЭМ!$C$33:$C$776,СВЦЭМ!$A$33:$A$776,$A145,СВЦЭМ!$B$33:$B$776,N$119)+'СЕТ СН'!$I$12+СВЦЭМ!$D$10+'СЕТ СН'!$I$5-'СЕТ СН'!$I$20</f>
        <v>2890.3188835300002</v>
      </c>
      <c r="O145" s="36">
        <f>SUMIFS(СВЦЭМ!$C$33:$C$776,СВЦЭМ!$A$33:$A$776,$A145,СВЦЭМ!$B$33:$B$776,O$119)+'СЕТ СН'!$I$12+СВЦЭМ!$D$10+'СЕТ СН'!$I$5-'СЕТ СН'!$I$20</f>
        <v>2870.4419709800004</v>
      </c>
      <c r="P145" s="36">
        <f>SUMIFS(СВЦЭМ!$C$33:$C$776,СВЦЭМ!$A$33:$A$776,$A145,СВЦЭМ!$B$33:$B$776,P$119)+'СЕТ СН'!$I$12+СВЦЭМ!$D$10+'СЕТ СН'!$I$5-'СЕТ СН'!$I$20</f>
        <v>2866.7900589600004</v>
      </c>
      <c r="Q145" s="36">
        <f>SUMIFS(СВЦЭМ!$C$33:$C$776,СВЦЭМ!$A$33:$A$776,$A145,СВЦЭМ!$B$33:$B$776,Q$119)+'СЕТ СН'!$I$12+СВЦЭМ!$D$10+'СЕТ СН'!$I$5-'СЕТ СН'!$I$20</f>
        <v>2867.0260433100002</v>
      </c>
      <c r="R145" s="36">
        <f>SUMIFS(СВЦЭМ!$C$33:$C$776,СВЦЭМ!$A$33:$A$776,$A145,СВЦЭМ!$B$33:$B$776,R$119)+'СЕТ СН'!$I$12+СВЦЭМ!$D$10+'СЕТ СН'!$I$5-'СЕТ СН'!$I$20</f>
        <v>2864.7268648400004</v>
      </c>
      <c r="S145" s="36">
        <f>SUMIFS(СВЦЭМ!$C$33:$C$776,СВЦЭМ!$A$33:$A$776,$A145,СВЦЭМ!$B$33:$B$776,S$119)+'СЕТ СН'!$I$12+СВЦЭМ!$D$10+'СЕТ СН'!$I$5-'СЕТ СН'!$I$20</f>
        <v>2862.4824660800004</v>
      </c>
      <c r="T145" s="36">
        <f>SUMIFS(СВЦЭМ!$C$33:$C$776,СВЦЭМ!$A$33:$A$776,$A145,СВЦЭМ!$B$33:$B$776,T$119)+'СЕТ СН'!$I$12+СВЦЭМ!$D$10+'СЕТ СН'!$I$5-'СЕТ СН'!$I$20</f>
        <v>2856.2532267200004</v>
      </c>
      <c r="U145" s="36">
        <f>SUMIFS(СВЦЭМ!$C$33:$C$776,СВЦЭМ!$A$33:$A$776,$A145,СВЦЭМ!$B$33:$B$776,U$119)+'СЕТ СН'!$I$12+СВЦЭМ!$D$10+'СЕТ СН'!$I$5-'СЕТ СН'!$I$20</f>
        <v>2874.0805138100004</v>
      </c>
      <c r="V145" s="36">
        <f>SUMIFS(СВЦЭМ!$C$33:$C$776,СВЦЭМ!$A$33:$A$776,$A145,СВЦЭМ!$B$33:$B$776,V$119)+'СЕТ СН'!$I$12+СВЦЭМ!$D$10+'СЕТ СН'!$I$5-'СЕТ СН'!$I$20</f>
        <v>2878.7499183</v>
      </c>
      <c r="W145" s="36">
        <f>SUMIFS(СВЦЭМ!$C$33:$C$776,СВЦЭМ!$A$33:$A$776,$A145,СВЦЭМ!$B$33:$B$776,W$119)+'СЕТ СН'!$I$12+СВЦЭМ!$D$10+'СЕТ СН'!$I$5-'СЕТ СН'!$I$20</f>
        <v>2857.1504914100001</v>
      </c>
      <c r="X145" s="36">
        <f>SUMIFS(СВЦЭМ!$C$33:$C$776,СВЦЭМ!$A$33:$A$776,$A145,СВЦЭМ!$B$33:$B$776,X$119)+'СЕТ СН'!$I$12+СВЦЭМ!$D$10+'СЕТ СН'!$I$5-'СЕТ СН'!$I$20</f>
        <v>2885.8432416200003</v>
      </c>
      <c r="Y145" s="36">
        <f>SUMIFS(СВЦЭМ!$C$33:$C$776,СВЦЭМ!$A$33:$A$776,$A145,СВЦЭМ!$B$33:$B$776,Y$119)+'СЕТ СН'!$I$12+СВЦЭМ!$D$10+'СЕТ СН'!$I$5-'СЕТ СН'!$I$20</f>
        <v>2970.7144924300001</v>
      </c>
    </row>
    <row r="146" spans="1:26" ht="15.75" x14ac:dyDescent="0.2">
      <c r="A146" s="35">
        <f t="shared" si="3"/>
        <v>44101</v>
      </c>
      <c r="B146" s="36">
        <f>SUMIFS(СВЦЭМ!$C$33:$C$776,СВЦЭМ!$A$33:$A$776,$A146,СВЦЭМ!$B$33:$B$776,B$119)+'СЕТ СН'!$I$12+СВЦЭМ!$D$10+'СЕТ СН'!$I$5-'СЕТ СН'!$I$20</f>
        <v>3029.0135151700001</v>
      </c>
      <c r="C146" s="36">
        <f>SUMIFS(СВЦЭМ!$C$33:$C$776,СВЦЭМ!$A$33:$A$776,$A146,СВЦЭМ!$B$33:$B$776,C$119)+'СЕТ СН'!$I$12+СВЦЭМ!$D$10+'СЕТ СН'!$I$5-'СЕТ СН'!$I$20</f>
        <v>3052.4652896600001</v>
      </c>
      <c r="D146" s="36">
        <f>SUMIFS(СВЦЭМ!$C$33:$C$776,СВЦЭМ!$A$33:$A$776,$A146,СВЦЭМ!$B$33:$B$776,D$119)+'СЕТ СН'!$I$12+СВЦЭМ!$D$10+'СЕТ СН'!$I$5-'СЕТ СН'!$I$20</f>
        <v>3076.2697033800005</v>
      </c>
      <c r="E146" s="36">
        <f>SUMIFS(СВЦЭМ!$C$33:$C$776,СВЦЭМ!$A$33:$A$776,$A146,СВЦЭМ!$B$33:$B$776,E$119)+'СЕТ СН'!$I$12+СВЦЭМ!$D$10+'СЕТ СН'!$I$5-'СЕТ СН'!$I$20</f>
        <v>3088.5618584000003</v>
      </c>
      <c r="F146" s="36">
        <f>SUMIFS(СВЦЭМ!$C$33:$C$776,СВЦЭМ!$A$33:$A$776,$A146,СВЦЭМ!$B$33:$B$776,F$119)+'СЕТ СН'!$I$12+СВЦЭМ!$D$10+'СЕТ СН'!$I$5-'СЕТ СН'!$I$20</f>
        <v>3096.07881077</v>
      </c>
      <c r="G146" s="36">
        <f>SUMIFS(СВЦЭМ!$C$33:$C$776,СВЦЭМ!$A$33:$A$776,$A146,СВЦЭМ!$B$33:$B$776,G$119)+'СЕТ СН'!$I$12+СВЦЭМ!$D$10+'СЕТ СН'!$I$5-'СЕТ СН'!$I$20</f>
        <v>3086.5761469100003</v>
      </c>
      <c r="H146" s="36">
        <f>SUMIFS(СВЦЭМ!$C$33:$C$776,СВЦЭМ!$A$33:$A$776,$A146,СВЦЭМ!$B$33:$B$776,H$119)+'СЕТ СН'!$I$12+СВЦЭМ!$D$10+'СЕТ СН'!$I$5-'СЕТ СН'!$I$20</f>
        <v>3068.0950105700003</v>
      </c>
      <c r="I146" s="36">
        <f>SUMIFS(СВЦЭМ!$C$33:$C$776,СВЦЭМ!$A$33:$A$776,$A146,СВЦЭМ!$B$33:$B$776,I$119)+'СЕТ СН'!$I$12+СВЦЭМ!$D$10+'СЕТ СН'!$I$5-'СЕТ СН'!$I$20</f>
        <v>3043.15406377</v>
      </c>
      <c r="J146" s="36">
        <f>SUMIFS(СВЦЭМ!$C$33:$C$776,СВЦЭМ!$A$33:$A$776,$A146,СВЦЭМ!$B$33:$B$776,J$119)+'СЕТ СН'!$I$12+СВЦЭМ!$D$10+'СЕТ СН'!$I$5-'СЕТ СН'!$I$20</f>
        <v>2998.0131101500001</v>
      </c>
      <c r="K146" s="36">
        <f>SUMIFS(СВЦЭМ!$C$33:$C$776,СВЦЭМ!$A$33:$A$776,$A146,СВЦЭМ!$B$33:$B$776,K$119)+'СЕТ СН'!$I$12+СВЦЭМ!$D$10+'СЕТ СН'!$I$5-'СЕТ СН'!$I$20</f>
        <v>2963.5916894700003</v>
      </c>
      <c r="L146" s="36">
        <f>SUMIFS(СВЦЭМ!$C$33:$C$776,СВЦЭМ!$A$33:$A$776,$A146,СВЦЭМ!$B$33:$B$776,L$119)+'СЕТ СН'!$I$12+СВЦЭМ!$D$10+'СЕТ СН'!$I$5-'СЕТ СН'!$I$20</f>
        <v>2947.1505519800003</v>
      </c>
      <c r="M146" s="36">
        <f>SUMIFS(СВЦЭМ!$C$33:$C$776,СВЦЭМ!$A$33:$A$776,$A146,СВЦЭМ!$B$33:$B$776,M$119)+'СЕТ СН'!$I$12+СВЦЭМ!$D$10+'СЕТ СН'!$I$5-'СЕТ СН'!$I$20</f>
        <v>2906.2464846300004</v>
      </c>
      <c r="N146" s="36">
        <f>SUMIFS(СВЦЭМ!$C$33:$C$776,СВЦЭМ!$A$33:$A$776,$A146,СВЦЭМ!$B$33:$B$776,N$119)+'СЕТ СН'!$I$12+СВЦЭМ!$D$10+'СЕТ СН'!$I$5-'СЕТ СН'!$I$20</f>
        <v>2857.1612662100001</v>
      </c>
      <c r="O146" s="36">
        <f>SUMIFS(СВЦЭМ!$C$33:$C$776,СВЦЭМ!$A$33:$A$776,$A146,СВЦЭМ!$B$33:$B$776,O$119)+'СЕТ СН'!$I$12+СВЦЭМ!$D$10+'СЕТ СН'!$I$5-'СЕТ СН'!$I$20</f>
        <v>2842.2471709500005</v>
      </c>
      <c r="P146" s="36">
        <f>SUMIFS(СВЦЭМ!$C$33:$C$776,СВЦЭМ!$A$33:$A$776,$A146,СВЦЭМ!$B$33:$B$776,P$119)+'СЕТ СН'!$I$12+СВЦЭМ!$D$10+'СЕТ СН'!$I$5-'СЕТ СН'!$I$20</f>
        <v>2845.5191134500001</v>
      </c>
      <c r="Q146" s="36">
        <f>SUMIFS(СВЦЭМ!$C$33:$C$776,СВЦЭМ!$A$33:$A$776,$A146,СВЦЭМ!$B$33:$B$776,Q$119)+'СЕТ СН'!$I$12+СВЦЭМ!$D$10+'СЕТ СН'!$I$5-'СЕТ СН'!$I$20</f>
        <v>2850.0871487100003</v>
      </c>
      <c r="R146" s="36">
        <f>SUMIFS(СВЦЭМ!$C$33:$C$776,СВЦЭМ!$A$33:$A$776,$A146,СВЦЭМ!$B$33:$B$776,R$119)+'СЕТ СН'!$I$12+СВЦЭМ!$D$10+'СЕТ СН'!$I$5-'СЕТ СН'!$I$20</f>
        <v>2851.6822205900003</v>
      </c>
      <c r="S146" s="36">
        <f>SUMIFS(СВЦЭМ!$C$33:$C$776,СВЦЭМ!$A$33:$A$776,$A146,СВЦЭМ!$B$33:$B$776,S$119)+'СЕТ СН'!$I$12+СВЦЭМ!$D$10+'СЕТ СН'!$I$5-'СЕТ СН'!$I$20</f>
        <v>2843.1631148500001</v>
      </c>
      <c r="T146" s="36">
        <f>SUMIFS(СВЦЭМ!$C$33:$C$776,СВЦЭМ!$A$33:$A$776,$A146,СВЦЭМ!$B$33:$B$776,T$119)+'СЕТ СН'!$I$12+СВЦЭМ!$D$10+'СЕТ СН'!$I$5-'СЕТ СН'!$I$20</f>
        <v>2845.9356585300002</v>
      </c>
      <c r="U146" s="36">
        <f>SUMIFS(СВЦЭМ!$C$33:$C$776,СВЦЭМ!$A$33:$A$776,$A146,СВЦЭМ!$B$33:$B$776,U$119)+'СЕТ СН'!$I$12+СВЦЭМ!$D$10+'СЕТ СН'!$I$5-'СЕТ СН'!$I$20</f>
        <v>2881.4588642800004</v>
      </c>
      <c r="V146" s="36">
        <f>SUMIFS(СВЦЭМ!$C$33:$C$776,СВЦЭМ!$A$33:$A$776,$A146,СВЦЭМ!$B$33:$B$776,V$119)+'СЕТ СН'!$I$12+СВЦЭМ!$D$10+'СЕТ СН'!$I$5-'СЕТ СН'!$I$20</f>
        <v>2890.3780424100005</v>
      </c>
      <c r="W146" s="36">
        <f>SUMIFS(СВЦЭМ!$C$33:$C$776,СВЦЭМ!$A$33:$A$776,$A146,СВЦЭМ!$B$33:$B$776,W$119)+'СЕТ СН'!$I$12+СВЦЭМ!$D$10+'СЕТ СН'!$I$5-'СЕТ СН'!$I$20</f>
        <v>2871.4438189300004</v>
      </c>
      <c r="X146" s="36">
        <f>SUMIFS(СВЦЭМ!$C$33:$C$776,СВЦЭМ!$A$33:$A$776,$A146,СВЦЭМ!$B$33:$B$776,X$119)+'СЕТ СН'!$I$12+СВЦЭМ!$D$10+'СЕТ СН'!$I$5-'СЕТ СН'!$I$20</f>
        <v>2856.7625190300005</v>
      </c>
      <c r="Y146" s="36">
        <f>SUMIFS(СВЦЭМ!$C$33:$C$776,СВЦЭМ!$A$33:$A$776,$A146,СВЦЭМ!$B$33:$B$776,Y$119)+'СЕТ СН'!$I$12+СВЦЭМ!$D$10+'СЕТ СН'!$I$5-'СЕТ СН'!$I$20</f>
        <v>2948.33032783</v>
      </c>
    </row>
    <row r="147" spans="1:26" ht="15.75" x14ac:dyDescent="0.2">
      <c r="A147" s="35">
        <f t="shared" si="3"/>
        <v>44102</v>
      </c>
      <c r="B147" s="36">
        <f>SUMIFS(СВЦЭМ!$C$33:$C$776,СВЦЭМ!$A$33:$A$776,$A147,СВЦЭМ!$B$33:$B$776,B$119)+'СЕТ СН'!$I$12+СВЦЭМ!$D$10+'СЕТ СН'!$I$5-'СЕТ СН'!$I$20</f>
        <v>3024.6231786900003</v>
      </c>
      <c r="C147" s="36">
        <f>SUMIFS(СВЦЭМ!$C$33:$C$776,СВЦЭМ!$A$33:$A$776,$A147,СВЦЭМ!$B$33:$B$776,C$119)+'СЕТ СН'!$I$12+СВЦЭМ!$D$10+'СЕТ СН'!$I$5-'СЕТ СН'!$I$20</f>
        <v>3039.1907043800002</v>
      </c>
      <c r="D147" s="36">
        <f>SUMIFS(СВЦЭМ!$C$33:$C$776,СВЦЭМ!$A$33:$A$776,$A147,СВЦЭМ!$B$33:$B$776,D$119)+'СЕТ СН'!$I$12+СВЦЭМ!$D$10+'СЕТ СН'!$I$5-'СЕТ СН'!$I$20</f>
        <v>3051.5749196100005</v>
      </c>
      <c r="E147" s="36">
        <f>SUMIFS(СВЦЭМ!$C$33:$C$776,СВЦЭМ!$A$33:$A$776,$A147,СВЦЭМ!$B$33:$B$776,E$119)+'СЕТ СН'!$I$12+СВЦЭМ!$D$10+'СЕТ СН'!$I$5-'СЕТ СН'!$I$20</f>
        <v>3058.0438635</v>
      </c>
      <c r="F147" s="36">
        <f>SUMIFS(СВЦЭМ!$C$33:$C$776,СВЦЭМ!$A$33:$A$776,$A147,СВЦЭМ!$B$33:$B$776,F$119)+'СЕТ СН'!$I$12+СВЦЭМ!$D$10+'СЕТ СН'!$I$5-'СЕТ СН'!$I$20</f>
        <v>3065.7876943500005</v>
      </c>
      <c r="G147" s="36">
        <f>SUMIFS(СВЦЭМ!$C$33:$C$776,СВЦЭМ!$A$33:$A$776,$A147,СВЦЭМ!$B$33:$B$776,G$119)+'СЕТ СН'!$I$12+СВЦЭМ!$D$10+'СЕТ СН'!$I$5-'СЕТ СН'!$I$20</f>
        <v>3043.90675319</v>
      </c>
      <c r="H147" s="36">
        <f>SUMIFS(СВЦЭМ!$C$33:$C$776,СВЦЭМ!$A$33:$A$776,$A147,СВЦЭМ!$B$33:$B$776,H$119)+'СЕТ СН'!$I$12+СВЦЭМ!$D$10+'СЕТ СН'!$I$5-'СЕТ СН'!$I$20</f>
        <v>3001.7996288800005</v>
      </c>
      <c r="I147" s="36">
        <f>SUMIFS(СВЦЭМ!$C$33:$C$776,СВЦЭМ!$A$33:$A$776,$A147,СВЦЭМ!$B$33:$B$776,I$119)+'СЕТ СН'!$I$12+СВЦЭМ!$D$10+'СЕТ СН'!$I$5-'СЕТ СН'!$I$20</f>
        <v>2982.2752924300003</v>
      </c>
      <c r="J147" s="36">
        <f>SUMIFS(СВЦЭМ!$C$33:$C$776,СВЦЭМ!$A$33:$A$776,$A147,СВЦЭМ!$B$33:$B$776,J$119)+'СЕТ СН'!$I$12+СВЦЭМ!$D$10+'СЕТ СН'!$I$5-'СЕТ СН'!$I$20</f>
        <v>2938.9344322500001</v>
      </c>
      <c r="K147" s="36">
        <f>SUMIFS(СВЦЭМ!$C$33:$C$776,СВЦЭМ!$A$33:$A$776,$A147,СВЦЭМ!$B$33:$B$776,K$119)+'СЕТ СН'!$I$12+СВЦЭМ!$D$10+'СЕТ СН'!$I$5-'СЕТ СН'!$I$20</f>
        <v>2936.0339375000003</v>
      </c>
      <c r="L147" s="36">
        <f>SUMIFS(СВЦЭМ!$C$33:$C$776,СВЦЭМ!$A$33:$A$776,$A147,СВЦЭМ!$B$33:$B$776,L$119)+'СЕТ СН'!$I$12+СВЦЭМ!$D$10+'СЕТ СН'!$I$5-'СЕТ СН'!$I$20</f>
        <v>2938.8425949600005</v>
      </c>
      <c r="M147" s="36">
        <f>SUMIFS(СВЦЭМ!$C$33:$C$776,СВЦЭМ!$A$33:$A$776,$A147,СВЦЭМ!$B$33:$B$776,M$119)+'СЕТ СН'!$I$12+СВЦЭМ!$D$10+'СЕТ СН'!$I$5-'СЕТ СН'!$I$20</f>
        <v>2897.3255321200004</v>
      </c>
      <c r="N147" s="36">
        <f>SUMIFS(СВЦЭМ!$C$33:$C$776,СВЦЭМ!$A$33:$A$776,$A147,СВЦЭМ!$B$33:$B$776,N$119)+'СЕТ СН'!$I$12+СВЦЭМ!$D$10+'СЕТ СН'!$I$5-'СЕТ СН'!$I$20</f>
        <v>2848.71821009</v>
      </c>
      <c r="O147" s="36">
        <f>SUMIFS(СВЦЭМ!$C$33:$C$776,СВЦЭМ!$A$33:$A$776,$A147,СВЦЭМ!$B$33:$B$776,O$119)+'СЕТ СН'!$I$12+СВЦЭМ!$D$10+'СЕТ СН'!$I$5-'СЕТ СН'!$I$20</f>
        <v>2834.5914170600004</v>
      </c>
      <c r="P147" s="36">
        <f>SUMIFS(СВЦЭМ!$C$33:$C$776,СВЦЭМ!$A$33:$A$776,$A147,СВЦЭМ!$B$33:$B$776,P$119)+'СЕТ СН'!$I$12+СВЦЭМ!$D$10+'СЕТ СН'!$I$5-'СЕТ СН'!$I$20</f>
        <v>2828.5166793500002</v>
      </c>
      <c r="Q147" s="36">
        <f>SUMIFS(СВЦЭМ!$C$33:$C$776,СВЦЭМ!$A$33:$A$776,$A147,СВЦЭМ!$B$33:$B$776,Q$119)+'СЕТ СН'!$I$12+СВЦЭМ!$D$10+'СЕТ СН'!$I$5-'СЕТ СН'!$I$20</f>
        <v>2827.7958766300003</v>
      </c>
      <c r="R147" s="36">
        <f>SUMIFS(СВЦЭМ!$C$33:$C$776,СВЦЭМ!$A$33:$A$776,$A147,СВЦЭМ!$B$33:$B$776,R$119)+'СЕТ СН'!$I$12+СВЦЭМ!$D$10+'СЕТ СН'!$I$5-'СЕТ СН'!$I$20</f>
        <v>2818.7909079000001</v>
      </c>
      <c r="S147" s="36">
        <f>SUMIFS(СВЦЭМ!$C$33:$C$776,СВЦЭМ!$A$33:$A$776,$A147,СВЦЭМ!$B$33:$B$776,S$119)+'СЕТ СН'!$I$12+СВЦЭМ!$D$10+'СЕТ СН'!$I$5-'СЕТ СН'!$I$20</f>
        <v>2838.8129871400001</v>
      </c>
      <c r="T147" s="36">
        <f>SUMIFS(СВЦЭМ!$C$33:$C$776,СВЦЭМ!$A$33:$A$776,$A147,СВЦЭМ!$B$33:$B$776,T$119)+'СЕТ СН'!$I$12+СВЦЭМ!$D$10+'СЕТ СН'!$I$5-'СЕТ СН'!$I$20</f>
        <v>2851.9105278000002</v>
      </c>
      <c r="U147" s="36">
        <f>SUMIFS(СВЦЭМ!$C$33:$C$776,СВЦЭМ!$A$33:$A$776,$A147,СВЦЭМ!$B$33:$B$776,U$119)+'СЕТ СН'!$I$12+СВЦЭМ!$D$10+'СЕТ СН'!$I$5-'СЕТ СН'!$I$20</f>
        <v>2880.9115409800002</v>
      </c>
      <c r="V147" s="36">
        <f>SUMIFS(СВЦЭМ!$C$33:$C$776,СВЦЭМ!$A$33:$A$776,$A147,СВЦЭМ!$B$33:$B$776,V$119)+'СЕТ СН'!$I$12+СВЦЭМ!$D$10+'СЕТ СН'!$I$5-'СЕТ СН'!$I$20</f>
        <v>2869.5385899000003</v>
      </c>
      <c r="W147" s="36">
        <f>SUMIFS(СВЦЭМ!$C$33:$C$776,СВЦЭМ!$A$33:$A$776,$A147,СВЦЭМ!$B$33:$B$776,W$119)+'СЕТ СН'!$I$12+СВЦЭМ!$D$10+'СЕТ СН'!$I$5-'СЕТ СН'!$I$20</f>
        <v>2850.64387945</v>
      </c>
      <c r="X147" s="36">
        <f>SUMIFS(СВЦЭМ!$C$33:$C$776,СВЦЭМ!$A$33:$A$776,$A147,СВЦЭМ!$B$33:$B$776,X$119)+'СЕТ СН'!$I$12+СВЦЭМ!$D$10+'СЕТ СН'!$I$5-'СЕТ СН'!$I$20</f>
        <v>2855.4223037700003</v>
      </c>
      <c r="Y147" s="36">
        <f>SUMIFS(СВЦЭМ!$C$33:$C$776,СВЦЭМ!$A$33:$A$776,$A147,СВЦЭМ!$B$33:$B$776,Y$119)+'СЕТ СН'!$I$12+СВЦЭМ!$D$10+'СЕТ СН'!$I$5-'СЕТ СН'!$I$20</f>
        <v>2936.6310119</v>
      </c>
    </row>
    <row r="148" spans="1:26" ht="15.75" x14ac:dyDescent="0.2">
      <c r="A148" s="35">
        <f t="shared" si="3"/>
        <v>44103</v>
      </c>
      <c r="B148" s="36">
        <f>SUMIFS(СВЦЭМ!$C$33:$C$776,СВЦЭМ!$A$33:$A$776,$A148,СВЦЭМ!$B$33:$B$776,B$119)+'СЕТ СН'!$I$12+СВЦЭМ!$D$10+'СЕТ СН'!$I$5-'СЕТ СН'!$I$20</f>
        <v>2995.0796326400005</v>
      </c>
      <c r="C148" s="36">
        <f>SUMIFS(СВЦЭМ!$C$33:$C$776,СВЦЭМ!$A$33:$A$776,$A148,СВЦЭМ!$B$33:$B$776,C$119)+'СЕТ СН'!$I$12+СВЦЭМ!$D$10+'СЕТ СН'!$I$5-'СЕТ СН'!$I$20</f>
        <v>3024.2856472600001</v>
      </c>
      <c r="D148" s="36">
        <f>SUMIFS(СВЦЭМ!$C$33:$C$776,СВЦЭМ!$A$33:$A$776,$A148,СВЦЭМ!$B$33:$B$776,D$119)+'СЕТ СН'!$I$12+СВЦЭМ!$D$10+'СЕТ СН'!$I$5-'СЕТ СН'!$I$20</f>
        <v>3041.1505169000002</v>
      </c>
      <c r="E148" s="36">
        <f>SUMIFS(СВЦЭМ!$C$33:$C$776,СВЦЭМ!$A$33:$A$776,$A148,СВЦЭМ!$B$33:$B$776,E$119)+'СЕТ СН'!$I$12+СВЦЭМ!$D$10+'СЕТ СН'!$I$5-'СЕТ СН'!$I$20</f>
        <v>3058.1347499400003</v>
      </c>
      <c r="F148" s="36">
        <f>SUMIFS(СВЦЭМ!$C$33:$C$776,СВЦЭМ!$A$33:$A$776,$A148,СВЦЭМ!$B$33:$B$776,F$119)+'СЕТ СН'!$I$12+СВЦЭМ!$D$10+'СЕТ СН'!$I$5-'СЕТ СН'!$I$20</f>
        <v>3059.1134866800003</v>
      </c>
      <c r="G148" s="36">
        <f>SUMIFS(СВЦЭМ!$C$33:$C$776,СВЦЭМ!$A$33:$A$776,$A148,СВЦЭМ!$B$33:$B$776,G$119)+'СЕТ СН'!$I$12+СВЦЭМ!$D$10+'СЕТ СН'!$I$5-'СЕТ СН'!$I$20</f>
        <v>3036.3298338200002</v>
      </c>
      <c r="H148" s="36">
        <f>SUMIFS(СВЦЭМ!$C$33:$C$776,СВЦЭМ!$A$33:$A$776,$A148,СВЦЭМ!$B$33:$B$776,H$119)+'СЕТ СН'!$I$12+СВЦЭМ!$D$10+'СЕТ СН'!$I$5-'СЕТ СН'!$I$20</f>
        <v>2992.9022801600004</v>
      </c>
      <c r="I148" s="36">
        <f>SUMIFS(СВЦЭМ!$C$33:$C$776,СВЦЭМ!$A$33:$A$776,$A148,СВЦЭМ!$B$33:$B$776,I$119)+'СЕТ СН'!$I$12+СВЦЭМ!$D$10+'СЕТ СН'!$I$5-'СЕТ СН'!$I$20</f>
        <v>2939.0786407000005</v>
      </c>
      <c r="J148" s="36">
        <f>SUMIFS(СВЦЭМ!$C$33:$C$776,СВЦЭМ!$A$33:$A$776,$A148,СВЦЭМ!$B$33:$B$776,J$119)+'СЕТ СН'!$I$12+СВЦЭМ!$D$10+'СЕТ СН'!$I$5-'СЕТ СН'!$I$20</f>
        <v>2912.8473693900005</v>
      </c>
      <c r="K148" s="36">
        <f>SUMIFS(СВЦЭМ!$C$33:$C$776,СВЦЭМ!$A$33:$A$776,$A148,СВЦЭМ!$B$33:$B$776,K$119)+'СЕТ СН'!$I$12+СВЦЭМ!$D$10+'СЕТ СН'!$I$5-'СЕТ СН'!$I$20</f>
        <v>2902.9163182400002</v>
      </c>
      <c r="L148" s="36">
        <f>SUMIFS(СВЦЭМ!$C$33:$C$776,СВЦЭМ!$A$33:$A$776,$A148,СВЦЭМ!$B$33:$B$776,L$119)+'СЕТ СН'!$I$12+СВЦЭМ!$D$10+'СЕТ СН'!$I$5-'СЕТ СН'!$I$20</f>
        <v>2937.8326298300003</v>
      </c>
      <c r="M148" s="36">
        <f>SUMIFS(СВЦЭМ!$C$33:$C$776,СВЦЭМ!$A$33:$A$776,$A148,СВЦЭМ!$B$33:$B$776,M$119)+'СЕТ СН'!$I$12+СВЦЭМ!$D$10+'СЕТ СН'!$I$5-'СЕТ СН'!$I$20</f>
        <v>2923.8877339800001</v>
      </c>
      <c r="N148" s="36">
        <f>SUMIFS(СВЦЭМ!$C$33:$C$776,СВЦЭМ!$A$33:$A$776,$A148,СВЦЭМ!$B$33:$B$776,N$119)+'СЕТ СН'!$I$12+СВЦЭМ!$D$10+'СЕТ СН'!$I$5-'СЕТ СН'!$I$20</f>
        <v>2900.70618801</v>
      </c>
      <c r="O148" s="36">
        <f>SUMIFS(СВЦЭМ!$C$33:$C$776,СВЦЭМ!$A$33:$A$776,$A148,СВЦЭМ!$B$33:$B$776,O$119)+'СЕТ СН'!$I$12+СВЦЭМ!$D$10+'СЕТ СН'!$I$5-'СЕТ СН'!$I$20</f>
        <v>2912.4680344100002</v>
      </c>
      <c r="P148" s="36">
        <f>SUMIFS(СВЦЭМ!$C$33:$C$776,СВЦЭМ!$A$33:$A$776,$A148,СВЦЭМ!$B$33:$B$776,P$119)+'СЕТ СН'!$I$12+СВЦЭМ!$D$10+'СЕТ СН'!$I$5-'СЕТ СН'!$I$20</f>
        <v>2894.7185175500003</v>
      </c>
      <c r="Q148" s="36">
        <f>SUMIFS(СВЦЭМ!$C$33:$C$776,СВЦЭМ!$A$33:$A$776,$A148,СВЦЭМ!$B$33:$B$776,Q$119)+'СЕТ СН'!$I$12+СВЦЭМ!$D$10+'СЕТ СН'!$I$5-'СЕТ СН'!$I$20</f>
        <v>2876.5485131900004</v>
      </c>
      <c r="R148" s="36">
        <f>SUMIFS(СВЦЭМ!$C$33:$C$776,СВЦЭМ!$A$33:$A$776,$A148,СВЦЭМ!$B$33:$B$776,R$119)+'СЕТ СН'!$I$12+СВЦЭМ!$D$10+'СЕТ СН'!$I$5-'СЕТ СН'!$I$20</f>
        <v>2981.3984336800004</v>
      </c>
      <c r="S148" s="36">
        <f>SUMIFS(СВЦЭМ!$C$33:$C$776,СВЦЭМ!$A$33:$A$776,$A148,СВЦЭМ!$B$33:$B$776,S$119)+'СЕТ СН'!$I$12+СВЦЭМ!$D$10+'СЕТ СН'!$I$5-'СЕТ СН'!$I$20</f>
        <v>2923.3965567700002</v>
      </c>
      <c r="T148" s="36">
        <f>SUMIFS(СВЦЭМ!$C$33:$C$776,СВЦЭМ!$A$33:$A$776,$A148,СВЦЭМ!$B$33:$B$776,T$119)+'СЕТ СН'!$I$12+СВЦЭМ!$D$10+'СЕТ СН'!$I$5-'СЕТ СН'!$I$20</f>
        <v>2883.31753751</v>
      </c>
      <c r="U148" s="36">
        <f>SUMIFS(СВЦЭМ!$C$33:$C$776,СВЦЭМ!$A$33:$A$776,$A148,СВЦЭМ!$B$33:$B$776,U$119)+'СЕТ СН'!$I$12+СВЦЭМ!$D$10+'СЕТ СН'!$I$5-'СЕТ СН'!$I$20</f>
        <v>2912.5559947300003</v>
      </c>
      <c r="V148" s="36">
        <f>SUMIFS(СВЦЭМ!$C$33:$C$776,СВЦЭМ!$A$33:$A$776,$A148,СВЦЭМ!$B$33:$B$776,V$119)+'СЕТ СН'!$I$12+СВЦЭМ!$D$10+'СЕТ СН'!$I$5-'СЕТ СН'!$I$20</f>
        <v>2895.5819559600004</v>
      </c>
      <c r="W148" s="36">
        <f>SUMIFS(СВЦЭМ!$C$33:$C$776,СВЦЭМ!$A$33:$A$776,$A148,СВЦЭМ!$B$33:$B$776,W$119)+'СЕТ СН'!$I$12+СВЦЭМ!$D$10+'СЕТ СН'!$I$5-'СЕТ СН'!$I$20</f>
        <v>2883.4358680800001</v>
      </c>
      <c r="X148" s="36">
        <f>SUMIFS(СВЦЭМ!$C$33:$C$776,СВЦЭМ!$A$33:$A$776,$A148,СВЦЭМ!$B$33:$B$776,X$119)+'СЕТ СН'!$I$12+СВЦЭМ!$D$10+'СЕТ СН'!$I$5-'СЕТ СН'!$I$20</f>
        <v>2851.7935414400004</v>
      </c>
      <c r="Y148" s="36">
        <f>SUMIFS(СВЦЭМ!$C$33:$C$776,СВЦЭМ!$A$33:$A$776,$A148,СВЦЭМ!$B$33:$B$776,Y$119)+'СЕТ СН'!$I$12+СВЦЭМ!$D$10+'СЕТ СН'!$I$5-'СЕТ СН'!$I$20</f>
        <v>2889.1404345200003</v>
      </c>
    </row>
    <row r="149" spans="1:26" ht="15.75" x14ac:dyDescent="0.2">
      <c r="A149" s="35">
        <f t="shared" si="3"/>
        <v>44104</v>
      </c>
      <c r="B149" s="36">
        <f>SUMIFS(СВЦЭМ!$C$33:$C$776,СВЦЭМ!$A$33:$A$776,$A149,СВЦЭМ!$B$33:$B$776,B$119)+'СЕТ СН'!$I$12+СВЦЭМ!$D$10+'СЕТ СН'!$I$5-'СЕТ СН'!$I$20</f>
        <v>2967.8300044100001</v>
      </c>
      <c r="C149" s="36">
        <f>SUMIFS(СВЦЭМ!$C$33:$C$776,СВЦЭМ!$A$33:$A$776,$A149,СВЦЭМ!$B$33:$B$776,C$119)+'СЕТ СН'!$I$12+СВЦЭМ!$D$10+'СЕТ СН'!$I$5-'СЕТ СН'!$I$20</f>
        <v>2997.3107731</v>
      </c>
      <c r="D149" s="36">
        <f>SUMIFS(СВЦЭМ!$C$33:$C$776,СВЦЭМ!$A$33:$A$776,$A149,СВЦЭМ!$B$33:$B$776,D$119)+'СЕТ СН'!$I$12+СВЦЭМ!$D$10+'СЕТ СН'!$I$5-'СЕТ СН'!$I$20</f>
        <v>3012.9202121500002</v>
      </c>
      <c r="E149" s="36">
        <f>SUMIFS(СВЦЭМ!$C$33:$C$776,СВЦЭМ!$A$33:$A$776,$A149,СВЦЭМ!$B$33:$B$776,E$119)+'СЕТ СН'!$I$12+СВЦЭМ!$D$10+'СЕТ СН'!$I$5-'СЕТ СН'!$I$20</f>
        <v>3035.0998690500001</v>
      </c>
      <c r="F149" s="36">
        <f>SUMIFS(СВЦЭМ!$C$33:$C$776,СВЦЭМ!$A$33:$A$776,$A149,СВЦЭМ!$B$33:$B$776,F$119)+'СЕТ СН'!$I$12+СВЦЭМ!$D$10+'СЕТ СН'!$I$5-'СЕТ СН'!$I$20</f>
        <v>3029.8551520300002</v>
      </c>
      <c r="G149" s="36">
        <f>SUMIFS(СВЦЭМ!$C$33:$C$776,СВЦЭМ!$A$33:$A$776,$A149,СВЦЭМ!$B$33:$B$776,G$119)+'СЕТ СН'!$I$12+СВЦЭМ!$D$10+'СЕТ СН'!$I$5-'СЕТ СН'!$I$20</f>
        <v>3011.4292533600001</v>
      </c>
      <c r="H149" s="36">
        <f>SUMIFS(СВЦЭМ!$C$33:$C$776,СВЦЭМ!$A$33:$A$776,$A149,СВЦЭМ!$B$33:$B$776,H$119)+'СЕТ СН'!$I$12+СВЦЭМ!$D$10+'СЕТ СН'!$I$5-'СЕТ СН'!$I$20</f>
        <v>2966.4712279600003</v>
      </c>
      <c r="I149" s="36">
        <f>SUMIFS(СВЦЭМ!$C$33:$C$776,СВЦЭМ!$A$33:$A$776,$A149,СВЦЭМ!$B$33:$B$776,I$119)+'СЕТ СН'!$I$12+СВЦЭМ!$D$10+'СЕТ СН'!$I$5-'СЕТ СН'!$I$20</f>
        <v>2897.7902037600002</v>
      </c>
      <c r="J149" s="36">
        <f>SUMIFS(СВЦЭМ!$C$33:$C$776,СВЦЭМ!$A$33:$A$776,$A149,СВЦЭМ!$B$33:$B$776,J$119)+'СЕТ СН'!$I$12+СВЦЭМ!$D$10+'СЕТ СН'!$I$5-'СЕТ СН'!$I$20</f>
        <v>2869.0328930400001</v>
      </c>
      <c r="K149" s="36">
        <f>SUMIFS(СВЦЭМ!$C$33:$C$776,СВЦЭМ!$A$33:$A$776,$A149,СВЦЭМ!$B$33:$B$776,K$119)+'СЕТ СН'!$I$12+СВЦЭМ!$D$10+'СЕТ СН'!$I$5-'СЕТ СН'!$I$20</f>
        <v>2852.9707831900005</v>
      </c>
      <c r="L149" s="36">
        <f>SUMIFS(СВЦЭМ!$C$33:$C$776,СВЦЭМ!$A$33:$A$776,$A149,СВЦЭМ!$B$33:$B$776,L$119)+'СЕТ СН'!$I$12+СВЦЭМ!$D$10+'СЕТ СН'!$I$5-'СЕТ СН'!$I$20</f>
        <v>2867.0659022500004</v>
      </c>
      <c r="M149" s="36">
        <f>SUMIFS(СВЦЭМ!$C$33:$C$776,СВЦЭМ!$A$33:$A$776,$A149,СВЦЭМ!$B$33:$B$776,M$119)+'СЕТ СН'!$I$12+СВЦЭМ!$D$10+'СЕТ СН'!$I$5-'СЕТ СН'!$I$20</f>
        <v>2835.3605017300001</v>
      </c>
      <c r="N149" s="36">
        <f>SUMIFS(СВЦЭМ!$C$33:$C$776,СВЦЭМ!$A$33:$A$776,$A149,СВЦЭМ!$B$33:$B$776,N$119)+'СЕТ СН'!$I$12+СВЦЭМ!$D$10+'СЕТ СН'!$I$5-'СЕТ СН'!$I$20</f>
        <v>2797.6215905700001</v>
      </c>
      <c r="O149" s="36">
        <f>SUMIFS(СВЦЭМ!$C$33:$C$776,СВЦЭМ!$A$33:$A$776,$A149,СВЦЭМ!$B$33:$B$776,O$119)+'СЕТ СН'!$I$12+СВЦЭМ!$D$10+'СЕТ СН'!$I$5-'СЕТ СН'!$I$20</f>
        <v>2774.3844042200003</v>
      </c>
      <c r="P149" s="36">
        <f>SUMIFS(СВЦЭМ!$C$33:$C$776,СВЦЭМ!$A$33:$A$776,$A149,СВЦЭМ!$B$33:$B$776,P$119)+'СЕТ СН'!$I$12+СВЦЭМ!$D$10+'СЕТ СН'!$I$5-'СЕТ СН'!$I$20</f>
        <v>2775.2426272400003</v>
      </c>
      <c r="Q149" s="36">
        <f>SUMIFS(СВЦЭМ!$C$33:$C$776,СВЦЭМ!$A$33:$A$776,$A149,СВЦЭМ!$B$33:$B$776,Q$119)+'СЕТ СН'!$I$12+СВЦЭМ!$D$10+'СЕТ СН'!$I$5-'СЕТ СН'!$I$20</f>
        <v>2776.2760510300004</v>
      </c>
      <c r="R149" s="36">
        <f>SUMIFS(СВЦЭМ!$C$33:$C$776,СВЦЭМ!$A$33:$A$776,$A149,СВЦЭМ!$B$33:$B$776,R$119)+'СЕТ СН'!$I$12+СВЦЭМ!$D$10+'СЕТ СН'!$I$5-'СЕТ СН'!$I$20</f>
        <v>2778.1402255700004</v>
      </c>
      <c r="S149" s="36">
        <f>SUMIFS(СВЦЭМ!$C$33:$C$776,СВЦЭМ!$A$33:$A$776,$A149,СВЦЭМ!$B$33:$B$776,S$119)+'СЕТ СН'!$I$12+СВЦЭМ!$D$10+'СЕТ СН'!$I$5-'СЕТ СН'!$I$20</f>
        <v>2777.5044908</v>
      </c>
      <c r="T149" s="36">
        <f>SUMIFS(СВЦЭМ!$C$33:$C$776,СВЦЭМ!$A$33:$A$776,$A149,СВЦЭМ!$B$33:$B$776,T$119)+'СЕТ СН'!$I$12+СВЦЭМ!$D$10+'СЕТ СН'!$I$5-'СЕТ СН'!$I$20</f>
        <v>2772.9239636500001</v>
      </c>
      <c r="U149" s="36">
        <f>SUMIFS(СВЦЭМ!$C$33:$C$776,СВЦЭМ!$A$33:$A$776,$A149,СВЦЭМ!$B$33:$B$776,U$119)+'СЕТ СН'!$I$12+СВЦЭМ!$D$10+'СЕТ СН'!$I$5-'СЕТ СН'!$I$20</f>
        <v>2793.9228558700001</v>
      </c>
      <c r="V149" s="36">
        <f>SUMIFS(СВЦЭМ!$C$33:$C$776,СВЦЭМ!$A$33:$A$776,$A149,СВЦЭМ!$B$33:$B$776,V$119)+'СЕТ СН'!$I$12+СВЦЭМ!$D$10+'СЕТ СН'!$I$5-'СЕТ СН'!$I$20</f>
        <v>2772.30306784</v>
      </c>
      <c r="W149" s="36">
        <f>SUMIFS(СВЦЭМ!$C$33:$C$776,СВЦЭМ!$A$33:$A$776,$A149,СВЦЭМ!$B$33:$B$776,W$119)+'СЕТ СН'!$I$12+СВЦЭМ!$D$10+'СЕТ СН'!$I$5-'СЕТ СН'!$I$20</f>
        <v>2767.3509791800002</v>
      </c>
      <c r="X149" s="36">
        <f>SUMIFS(СВЦЭМ!$C$33:$C$776,СВЦЭМ!$A$33:$A$776,$A149,СВЦЭМ!$B$33:$B$776,X$119)+'СЕТ СН'!$I$12+СВЦЭМ!$D$10+'СЕТ СН'!$I$5-'СЕТ СН'!$I$20</f>
        <v>2805.8394078600004</v>
      </c>
      <c r="Y149" s="36">
        <f>SUMIFS(СВЦЭМ!$C$33:$C$776,СВЦЭМ!$A$33:$A$776,$A149,СВЦЭМ!$B$33:$B$776,Y$119)+'СЕТ СН'!$I$12+СВЦЭМ!$D$10+'СЕТ СН'!$I$5-'СЕТ СН'!$I$20</f>
        <v>2872.8216257900003</v>
      </c>
    </row>
    <row r="150" spans="1:26" ht="15.75" hidden="1" x14ac:dyDescent="0.2">
      <c r="A150" s="35">
        <f t="shared" si="3"/>
        <v>44105</v>
      </c>
      <c r="B150" s="36">
        <f>SUMIFS(СВЦЭМ!$C$33:$C$776,СВЦЭМ!$A$33:$A$776,$A150,СВЦЭМ!$B$33:$B$776,B$119)+'СЕТ СН'!$I$12+СВЦЭМ!$D$10+'СЕТ СН'!$I$5-'СЕТ СН'!$I$20</f>
        <v>2296.92868404</v>
      </c>
      <c r="C150" s="36">
        <f>SUMIFS(СВЦЭМ!$C$33:$C$776,СВЦЭМ!$A$33:$A$776,$A150,СВЦЭМ!$B$33:$B$776,C$119)+'СЕТ СН'!$I$12+СВЦЭМ!$D$10+'СЕТ СН'!$I$5-'СЕТ СН'!$I$20</f>
        <v>2296.92868404</v>
      </c>
      <c r="D150" s="36">
        <f>SUMIFS(СВЦЭМ!$C$33:$C$776,СВЦЭМ!$A$33:$A$776,$A150,СВЦЭМ!$B$33:$B$776,D$119)+'СЕТ СН'!$I$12+СВЦЭМ!$D$10+'СЕТ СН'!$I$5-'СЕТ СН'!$I$20</f>
        <v>2296.92868404</v>
      </c>
      <c r="E150" s="36">
        <f>SUMIFS(СВЦЭМ!$C$33:$C$776,СВЦЭМ!$A$33:$A$776,$A150,СВЦЭМ!$B$33:$B$776,E$119)+'СЕТ СН'!$I$12+СВЦЭМ!$D$10+'СЕТ СН'!$I$5-'СЕТ СН'!$I$20</f>
        <v>2296.92868404</v>
      </c>
      <c r="F150" s="36">
        <f>SUMIFS(СВЦЭМ!$C$33:$C$776,СВЦЭМ!$A$33:$A$776,$A150,СВЦЭМ!$B$33:$B$776,F$119)+'СЕТ СН'!$I$12+СВЦЭМ!$D$10+'СЕТ СН'!$I$5-'СЕТ СН'!$I$20</f>
        <v>2296.92868404</v>
      </c>
      <c r="G150" s="36">
        <f>SUMIFS(СВЦЭМ!$C$33:$C$776,СВЦЭМ!$A$33:$A$776,$A150,СВЦЭМ!$B$33:$B$776,G$119)+'СЕТ СН'!$I$12+СВЦЭМ!$D$10+'СЕТ СН'!$I$5-'СЕТ СН'!$I$20</f>
        <v>2296.92868404</v>
      </c>
      <c r="H150" s="36">
        <f>SUMIFS(СВЦЭМ!$C$33:$C$776,СВЦЭМ!$A$33:$A$776,$A150,СВЦЭМ!$B$33:$B$776,H$119)+'СЕТ СН'!$I$12+СВЦЭМ!$D$10+'СЕТ СН'!$I$5-'СЕТ СН'!$I$20</f>
        <v>2296.92868404</v>
      </c>
      <c r="I150" s="36">
        <f>SUMIFS(СВЦЭМ!$C$33:$C$776,СВЦЭМ!$A$33:$A$776,$A150,СВЦЭМ!$B$33:$B$776,I$119)+'СЕТ СН'!$I$12+СВЦЭМ!$D$10+'СЕТ СН'!$I$5-'СЕТ СН'!$I$20</f>
        <v>2296.92868404</v>
      </c>
      <c r="J150" s="36">
        <f>SUMIFS(СВЦЭМ!$C$33:$C$776,СВЦЭМ!$A$33:$A$776,$A150,СВЦЭМ!$B$33:$B$776,J$119)+'СЕТ СН'!$I$12+СВЦЭМ!$D$10+'СЕТ СН'!$I$5-'СЕТ СН'!$I$20</f>
        <v>2296.92868404</v>
      </c>
      <c r="K150" s="36">
        <f>SUMIFS(СВЦЭМ!$C$33:$C$776,СВЦЭМ!$A$33:$A$776,$A150,СВЦЭМ!$B$33:$B$776,K$119)+'СЕТ СН'!$I$12+СВЦЭМ!$D$10+'СЕТ СН'!$I$5-'СЕТ СН'!$I$20</f>
        <v>2296.92868404</v>
      </c>
      <c r="L150" s="36">
        <f>SUMIFS(СВЦЭМ!$C$33:$C$776,СВЦЭМ!$A$33:$A$776,$A150,СВЦЭМ!$B$33:$B$776,L$119)+'СЕТ СН'!$I$12+СВЦЭМ!$D$10+'СЕТ СН'!$I$5-'СЕТ СН'!$I$20</f>
        <v>2296.92868404</v>
      </c>
      <c r="M150" s="36">
        <f>SUMIFS(СВЦЭМ!$C$33:$C$776,СВЦЭМ!$A$33:$A$776,$A150,СВЦЭМ!$B$33:$B$776,M$119)+'СЕТ СН'!$I$12+СВЦЭМ!$D$10+'СЕТ СН'!$I$5-'СЕТ СН'!$I$20</f>
        <v>2296.92868404</v>
      </c>
      <c r="N150" s="36">
        <f>SUMIFS(СВЦЭМ!$C$33:$C$776,СВЦЭМ!$A$33:$A$776,$A150,СВЦЭМ!$B$33:$B$776,N$119)+'СЕТ СН'!$I$12+СВЦЭМ!$D$10+'СЕТ СН'!$I$5-'СЕТ СН'!$I$20</f>
        <v>2296.92868404</v>
      </c>
      <c r="O150" s="36">
        <f>SUMIFS(СВЦЭМ!$C$33:$C$776,СВЦЭМ!$A$33:$A$776,$A150,СВЦЭМ!$B$33:$B$776,O$119)+'СЕТ СН'!$I$12+СВЦЭМ!$D$10+'СЕТ СН'!$I$5-'СЕТ СН'!$I$20</f>
        <v>2296.92868404</v>
      </c>
      <c r="P150" s="36">
        <f>SUMIFS(СВЦЭМ!$C$33:$C$776,СВЦЭМ!$A$33:$A$776,$A150,СВЦЭМ!$B$33:$B$776,P$119)+'СЕТ СН'!$I$12+СВЦЭМ!$D$10+'СЕТ СН'!$I$5-'СЕТ СН'!$I$20</f>
        <v>2296.92868404</v>
      </c>
      <c r="Q150" s="36">
        <f>SUMIFS(СВЦЭМ!$C$33:$C$776,СВЦЭМ!$A$33:$A$776,$A150,СВЦЭМ!$B$33:$B$776,Q$119)+'СЕТ СН'!$I$12+СВЦЭМ!$D$10+'СЕТ СН'!$I$5-'СЕТ СН'!$I$20</f>
        <v>2296.92868404</v>
      </c>
      <c r="R150" s="36">
        <f>SUMIFS(СВЦЭМ!$C$33:$C$776,СВЦЭМ!$A$33:$A$776,$A150,СВЦЭМ!$B$33:$B$776,R$119)+'СЕТ СН'!$I$12+СВЦЭМ!$D$10+'СЕТ СН'!$I$5-'СЕТ СН'!$I$20</f>
        <v>2296.92868404</v>
      </c>
      <c r="S150" s="36">
        <f>SUMIFS(СВЦЭМ!$C$33:$C$776,СВЦЭМ!$A$33:$A$776,$A150,СВЦЭМ!$B$33:$B$776,S$119)+'СЕТ СН'!$I$12+СВЦЭМ!$D$10+'СЕТ СН'!$I$5-'СЕТ СН'!$I$20</f>
        <v>2296.92868404</v>
      </c>
      <c r="T150" s="36">
        <f>SUMIFS(СВЦЭМ!$C$33:$C$776,СВЦЭМ!$A$33:$A$776,$A150,СВЦЭМ!$B$33:$B$776,T$119)+'СЕТ СН'!$I$12+СВЦЭМ!$D$10+'СЕТ СН'!$I$5-'СЕТ СН'!$I$20</f>
        <v>2296.92868404</v>
      </c>
      <c r="U150" s="36">
        <f>SUMIFS(СВЦЭМ!$C$33:$C$776,СВЦЭМ!$A$33:$A$776,$A150,СВЦЭМ!$B$33:$B$776,U$119)+'СЕТ СН'!$I$12+СВЦЭМ!$D$10+'СЕТ СН'!$I$5-'СЕТ СН'!$I$20</f>
        <v>2296.92868404</v>
      </c>
      <c r="V150" s="36">
        <f>SUMIFS(СВЦЭМ!$C$33:$C$776,СВЦЭМ!$A$33:$A$776,$A150,СВЦЭМ!$B$33:$B$776,V$119)+'СЕТ СН'!$I$12+СВЦЭМ!$D$10+'СЕТ СН'!$I$5-'СЕТ СН'!$I$20</f>
        <v>2296.92868404</v>
      </c>
      <c r="W150" s="36">
        <f>SUMIFS(СВЦЭМ!$C$33:$C$776,СВЦЭМ!$A$33:$A$776,$A150,СВЦЭМ!$B$33:$B$776,W$119)+'СЕТ СН'!$I$12+СВЦЭМ!$D$10+'СЕТ СН'!$I$5-'СЕТ СН'!$I$20</f>
        <v>2296.92868404</v>
      </c>
      <c r="X150" s="36">
        <f>SUMIFS(СВЦЭМ!$C$33:$C$776,СВЦЭМ!$A$33:$A$776,$A150,СВЦЭМ!$B$33:$B$776,X$119)+'СЕТ СН'!$I$12+СВЦЭМ!$D$10+'СЕТ СН'!$I$5-'СЕТ СН'!$I$20</f>
        <v>2296.92868404</v>
      </c>
      <c r="Y150" s="36">
        <f>SUMIFS(СВЦЭМ!$C$33:$C$776,СВЦЭМ!$A$33:$A$776,$A150,СВЦЭМ!$B$33:$B$776,Y$119)+'СЕТ СН'!$I$12+СВЦЭМ!$D$10+'СЕТ СН'!$I$5-'СЕТ СН'!$I$20</f>
        <v>2296.92868404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73</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520261.86677631579</v>
      </c>
      <c r="O155" s="142"/>
      <c r="P155" s="141">
        <f>СВЦЭМ!$D$12+'СЕТ СН'!$F$13-'СЕТ СН'!$G$21</f>
        <v>520261.86677631579</v>
      </c>
      <c r="Q155" s="142"/>
      <c r="R155" s="141">
        <f>СВЦЭМ!$D$12+'СЕТ СН'!$F$13-'СЕТ СН'!$H$21</f>
        <v>520261.86677631579</v>
      </c>
      <c r="S155" s="142"/>
      <c r="T155" s="141">
        <f>СВЦЭМ!$D$12+'СЕТ СН'!$F$13-'СЕТ СН'!$I$21</f>
        <v>520261.86677631579</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SUMIFS(СВЦЭМ!$C$33:$C$776,СВЦЭМ!$A$33:$A$776,$A12,СВЦЭМ!$B$33:$B$776,B$11)+'СЕТ СН'!$F$12+СВЦЭМ!$D$10+'СЕТ СН'!$F$6-'СЕТ СН'!$F$22</f>
        <v>927.94164038999998</v>
      </c>
      <c r="C12" s="36">
        <f>SUMIFS(СВЦЭМ!$C$33:$C$776,СВЦЭМ!$A$33:$A$776,$A12,СВЦЭМ!$B$33:$B$776,C$11)+'СЕТ СН'!$F$12+СВЦЭМ!$D$10+'СЕТ СН'!$F$6-'СЕТ СН'!$F$22</f>
        <v>984.55807267</v>
      </c>
      <c r="D12" s="36">
        <f>SUMIFS(СВЦЭМ!$C$33:$C$776,СВЦЭМ!$A$33:$A$776,$A12,СВЦЭМ!$B$33:$B$776,D$11)+'СЕТ СН'!$F$12+СВЦЭМ!$D$10+'СЕТ СН'!$F$6-'СЕТ СН'!$F$22</f>
        <v>1004.7898448400001</v>
      </c>
      <c r="E12" s="36">
        <f>SUMIFS(СВЦЭМ!$C$33:$C$776,СВЦЭМ!$A$33:$A$776,$A12,СВЦЭМ!$B$33:$B$776,E$11)+'СЕТ СН'!$F$12+СВЦЭМ!$D$10+'СЕТ СН'!$F$6-'СЕТ СН'!$F$22</f>
        <v>1021.5787279400001</v>
      </c>
      <c r="F12" s="36">
        <f>SUMIFS(СВЦЭМ!$C$33:$C$776,СВЦЭМ!$A$33:$A$776,$A12,СВЦЭМ!$B$33:$B$776,F$11)+'СЕТ СН'!$F$12+СВЦЭМ!$D$10+'СЕТ СН'!$F$6-'СЕТ СН'!$F$22</f>
        <v>1032.7688054</v>
      </c>
      <c r="G12" s="36">
        <f>SUMIFS(СВЦЭМ!$C$33:$C$776,СВЦЭМ!$A$33:$A$776,$A12,СВЦЭМ!$B$33:$B$776,G$11)+'СЕТ СН'!$F$12+СВЦЭМ!$D$10+'СЕТ СН'!$F$6-'СЕТ СН'!$F$22</f>
        <v>1035.5103118500001</v>
      </c>
      <c r="H12" s="36">
        <f>SUMIFS(СВЦЭМ!$C$33:$C$776,СВЦЭМ!$A$33:$A$776,$A12,СВЦЭМ!$B$33:$B$776,H$11)+'СЕТ СН'!$F$12+СВЦЭМ!$D$10+'СЕТ СН'!$F$6-'СЕТ СН'!$F$22</f>
        <v>1013.7682741400001</v>
      </c>
      <c r="I12" s="36">
        <f>SUMIFS(СВЦЭМ!$C$33:$C$776,СВЦЭМ!$A$33:$A$776,$A12,СВЦЭМ!$B$33:$B$776,I$11)+'СЕТ СН'!$F$12+СВЦЭМ!$D$10+'СЕТ СН'!$F$6-'СЕТ СН'!$F$22</f>
        <v>973.1673882</v>
      </c>
      <c r="J12" s="36">
        <f>SUMIFS(СВЦЭМ!$C$33:$C$776,СВЦЭМ!$A$33:$A$776,$A12,СВЦЭМ!$B$33:$B$776,J$11)+'СЕТ СН'!$F$12+СВЦЭМ!$D$10+'СЕТ СН'!$F$6-'СЕТ СН'!$F$22</f>
        <v>920.25723964000008</v>
      </c>
      <c r="K12" s="36">
        <f>SUMIFS(СВЦЭМ!$C$33:$C$776,СВЦЭМ!$A$33:$A$776,$A12,СВЦЭМ!$B$33:$B$776,K$11)+'СЕТ СН'!$F$12+СВЦЭМ!$D$10+'СЕТ СН'!$F$6-'СЕТ СН'!$F$22</f>
        <v>896.74549120999995</v>
      </c>
      <c r="L12" s="36">
        <f>SUMIFS(СВЦЭМ!$C$33:$C$776,СВЦЭМ!$A$33:$A$776,$A12,СВЦЭМ!$B$33:$B$776,L$11)+'СЕТ СН'!$F$12+СВЦЭМ!$D$10+'СЕТ СН'!$F$6-'СЕТ СН'!$F$22</f>
        <v>892.65872557000012</v>
      </c>
      <c r="M12" s="36">
        <f>SUMIFS(СВЦЭМ!$C$33:$C$776,СВЦЭМ!$A$33:$A$776,$A12,СВЦЭМ!$B$33:$B$776,M$11)+'СЕТ СН'!$F$12+СВЦЭМ!$D$10+'СЕТ СН'!$F$6-'СЕТ СН'!$F$22</f>
        <v>896.5819979800001</v>
      </c>
      <c r="N12" s="36">
        <f>SUMIFS(СВЦЭМ!$C$33:$C$776,СВЦЭМ!$A$33:$A$776,$A12,СВЦЭМ!$B$33:$B$776,N$11)+'СЕТ СН'!$F$12+СВЦЭМ!$D$10+'СЕТ СН'!$F$6-'СЕТ СН'!$F$22</f>
        <v>923.06187834000002</v>
      </c>
      <c r="O12" s="36">
        <f>SUMIFS(СВЦЭМ!$C$33:$C$776,СВЦЭМ!$A$33:$A$776,$A12,СВЦЭМ!$B$33:$B$776,O$11)+'СЕТ СН'!$F$12+СВЦЭМ!$D$10+'СЕТ СН'!$F$6-'СЕТ СН'!$F$22</f>
        <v>918.14738452000006</v>
      </c>
      <c r="P12" s="36">
        <f>SUMIFS(СВЦЭМ!$C$33:$C$776,СВЦЭМ!$A$33:$A$776,$A12,СВЦЭМ!$B$33:$B$776,P$11)+'СЕТ СН'!$F$12+СВЦЭМ!$D$10+'СЕТ СН'!$F$6-'СЕТ СН'!$F$22</f>
        <v>916.61170553000011</v>
      </c>
      <c r="Q12" s="36">
        <f>SUMIFS(СВЦЭМ!$C$33:$C$776,СВЦЭМ!$A$33:$A$776,$A12,СВЦЭМ!$B$33:$B$776,Q$11)+'СЕТ СН'!$F$12+СВЦЭМ!$D$10+'СЕТ СН'!$F$6-'СЕТ СН'!$F$22</f>
        <v>920.70575701999996</v>
      </c>
      <c r="R12" s="36">
        <f>SUMIFS(СВЦЭМ!$C$33:$C$776,СВЦЭМ!$A$33:$A$776,$A12,СВЦЭМ!$B$33:$B$776,R$11)+'СЕТ СН'!$F$12+СВЦЭМ!$D$10+'СЕТ СН'!$F$6-'СЕТ СН'!$F$22</f>
        <v>910.58979237000017</v>
      </c>
      <c r="S12" s="36">
        <f>SUMIFS(СВЦЭМ!$C$33:$C$776,СВЦЭМ!$A$33:$A$776,$A12,СВЦЭМ!$B$33:$B$776,S$11)+'СЕТ СН'!$F$12+СВЦЭМ!$D$10+'СЕТ СН'!$F$6-'СЕТ СН'!$F$22</f>
        <v>914.1095711800001</v>
      </c>
      <c r="T12" s="36">
        <f>SUMIFS(СВЦЭМ!$C$33:$C$776,СВЦЭМ!$A$33:$A$776,$A12,СВЦЭМ!$B$33:$B$776,T$11)+'СЕТ СН'!$F$12+СВЦЭМ!$D$10+'СЕТ СН'!$F$6-'СЕТ СН'!$F$22</f>
        <v>909.88623718000008</v>
      </c>
      <c r="U12" s="36">
        <f>SUMIFS(СВЦЭМ!$C$33:$C$776,СВЦЭМ!$A$33:$A$776,$A12,СВЦЭМ!$B$33:$B$776,U$11)+'СЕТ СН'!$F$12+СВЦЭМ!$D$10+'СЕТ СН'!$F$6-'СЕТ СН'!$F$22</f>
        <v>909.91905412000006</v>
      </c>
      <c r="V12" s="36">
        <f>SUMIFS(СВЦЭМ!$C$33:$C$776,СВЦЭМ!$A$33:$A$776,$A12,СВЦЭМ!$B$33:$B$776,V$11)+'СЕТ СН'!$F$12+СВЦЭМ!$D$10+'СЕТ СН'!$F$6-'СЕТ СН'!$F$22</f>
        <v>899.91990254999996</v>
      </c>
      <c r="W12" s="36">
        <f>SUMIFS(СВЦЭМ!$C$33:$C$776,СВЦЭМ!$A$33:$A$776,$A12,СВЦЭМ!$B$33:$B$776,W$11)+'СЕТ СН'!$F$12+СВЦЭМ!$D$10+'СЕТ СН'!$F$6-'СЕТ СН'!$F$22</f>
        <v>889.30695607999996</v>
      </c>
      <c r="X12" s="36">
        <f>SUMIFS(СВЦЭМ!$C$33:$C$776,СВЦЭМ!$A$33:$A$776,$A12,СВЦЭМ!$B$33:$B$776,X$11)+'СЕТ СН'!$F$12+СВЦЭМ!$D$10+'СЕТ СН'!$F$6-'СЕТ СН'!$F$22</f>
        <v>916.90932973000008</v>
      </c>
      <c r="Y12" s="36">
        <f>SUMIFS(СВЦЭМ!$C$33:$C$776,СВЦЭМ!$A$33:$A$776,$A12,СВЦЭМ!$B$33:$B$776,Y$11)+'СЕТ СН'!$F$12+СВЦЭМ!$D$10+'СЕТ СН'!$F$6-'СЕТ СН'!$F$22</f>
        <v>976.53929287000005</v>
      </c>
      <c r="AA12" s="37"/>
    </row>
    <row r="13" spans="1:27" ht="15.75" x14ac:dyDescent="0.2">
      <c r="A13" s="35">
        <f>A12+1</f>
        <v>44076</v>
      </c>
      <c r="B13" s="36">
        <f>SUMIFS(СВЦЭМ!$C$33:$C$776,СВЦЭМ!$A$33:$A$776,$A13,СВЦЭМ!$B$33:$B$776,B$11)+'СЕТ СН'!$F$12+СВЦЭМ!$D$10+'СЕТ СН'!$F$6-'СЕТ СН'!$F$22</f>
        <v>1002.9481903800001</v>
      </c>
      <c r="C13" s="36">
        <f>SUMIFS(СВЦЭМ!$C$33:$C$776,СВЦЭМ!$A$33:$A$776,$A13,СВЦЭМ!$B$33:$B$776,C$11)+'СЕТ СН'!$F$12+СВЦЭМ!$D$10+'СЕТ СН'!$F$6-'СЕТ СН'!$F$22</f>
        <v>1061.7763635400001</v>
      </c>
      <c r="D13" s="36">
        <f>SUMIFS(СВЦЭМ!$C$33:$C$776,СВЦЭМ!$A$33:$A$776,$A13,СВЦЭМ!$B$33:$B$776,D$11)+'СЕТ СН'!$F$12+СВЦЭМ!$D$10+'СЕТ СН'!$F$6-'СЕТ СН'!$F$22</f>
        <v>1094.99787823</v>
      </c>
      <c r="E13" s="36">
        <f>SUMIFS(СВЦЭМ!$C$33:$C$776,СВЦЭМ!$A$33:$A$776,$A13,СВЦЭМ!$B$33:$B$776,E$11)+'СЕТ СН'!$F$12+СВЦЭМ!$D$10+'СЕТ СН'!$F$6-'СЕТ СН'!$F$22</f>
        <v>1124.1992588199998</v>
      </c>
      <c r="F13" s="36">
        <f>SUMIFS(СВЦЭМ!$C$33:$C$776,СВЦЭМ!$A$33:$A$776,$A13,СВЦЭМ!$B$33:$B$776,F$11)+'СЕТ СН'!$F$12+СВЦЭМ!$D$10+'СЕТ СН'!$F$6-'СЕТ СН'!$F$22</f>
        <v>1127.3734501199999</v>
      </c>
      <c r="G13" s="36">
        <f>SUMIFS(СВЦЭМ!$C$33:$C$776,СВЦЭМ!$A$33:$A$776,$A13,СВЦЭМ!$B$33:$B$776,G$11)+'СЕТ СН'!$F$12+СВЦЭМ!$D$10+'СЕТ СН'!$F$6-'СЕТ СН'!$F$22</f>
        <v>1100.7130719499999</v>
      </c>
      <c r="H13" s="36">
        <f>SUMIFS(СВЦЭМ!$C$33:$C$776,СВЦЭМ!$A$33:$A$776,$A13,СВЦЭМ!$B$33:$B$776,H$11)+'СЕТ СН'!$F$12+СВЦЭМ!$D$10+'СЕТ СН'!$F$6-'СЕТ СН'!$F$22</f>
        <v>1034.0924536</v>
      </c>
      <c r="I13" s="36">
        <f>SUMIFS(СВЦЭМ!$C$33:$C$776,СВЦЭМ!$A$33:$A$776,$A13,СВЦЭМ!$B$33:$B$776,I$11)+'СЕТ СН'!$F$12+СВЦЭМ!$D$10+'СЕТ СН'!$F$6-'СЕТ СН'!$F$22</f>
        <v>970.58849959000008</v>
      </c>
      <c r="J13" s="36">
        <f>SUMIFS(СВЦЭМ!$C$33:$C$776,СВЦЭМ!$A$33:$A$776,$A13,СВЦЭМ!$B$33:$B$776,J$11)+'СЕТ СН'!$F$12+СВЦЭМ!$D$10+'СЕТ СН'!$F$6-'СЕТ СН'!$F$22</f>
        <v>909.72370857999999</v>
      </c>
      <c r="K13" s="36">
        <f>SUMIFS(СВЦЭМ!$C$33:$C$776,СВЦЭМ!$A$33:$A$776,$A13,СВЦЭМ!$B$33:$B$776,K$11)+'СЕТ СН'!$F$12+СВЦЭМ!$D$10+'СЕТ СН'!$F$6-'СЕТ СН'!$F$22</f>
        <v>907.26819913000008</v>
      </c>
      <c r="L13" s="36">
        <f>SUMIFS(СВЦЭМ!$C$33:$C$776,СВЦЭМ!$A$33:$A$776,$A13,СВЦЭМ!$B$33:$B$776,L$11)+'СЕТ СН'!$F$12+СВЦЭМ!$D$10+'СЕТ СН'!$F$6-'СЕТ СН'!$F$22</f>
        <v>912.02432100999999</v>
      </c>
      <c r="M13" s="36">
        <f>SUMIFS(СВЦЭМ!$C$33:$C$776,СВЦЭМ!$A$33:$A$776,$A13,СВЦЭМ!$B$33:$B$776,M$11)+'СЕТ СН'!$F$12+СВЦЭМ!$D$10+'СЕТ СН'!$F$6-'СЕТ СН'!$F$22</f>
        <v>912.31807848000017</v>
      </c>
      <c r="N13" s="36">
        <f>SUMIFS(СВЦЭМ!$C$33:$C$776,СВЦЭМ!$A$33:$A$776,$A13,СВЦЭМ!$B$33:$B$776,N$11)+'СЕТ СН'!$F$12+СВЦЭМ!$D$10+'СЕТ СН'!$F$6-'СЕТ СН'!$F$22</f>
        <v>923.61259459999997</v>
      </c>
      <c r="O13" s="36">
        <f>SUMIFS(СВЦЭМ!$C$33:$C$776,СВЦЭМ!$A$33:$A$776,$A13,СВЦЭМ!$B$33:$B$776,O$11)+'СЕТ СН'!$F$12+СВЦЭМ!$D$10+'СЕТ СН'!$F$6-'СЕТ СН'!$F$22</f>
        <v>929.11567084000012</v>
      </c>
      <c r="P13" s="36">
        <f>SUMIFS(СВЦЭМ!$C$33:$C$776,СВЦЭМ!$A$33:$A$776,$A13,СВЦЭМ!$B$33:$B$776,P$11)+'СЕТ СН'!$F$12+СВЦЭМ!$D$10+'СЕТ СН'!$F$6-'СЕТ СН'!$F$22</f>
        <v>931.82004230999996</v>
      </c>
      <c r="Q13" s="36">
        <f>SUMIFS(СВЦЭМ!$C$33:$C$776,СВЦЭМ!$A$33:$A$776,$A13,СВЦЭМ!$B$33:$B$776,Q$11)+'СЕТ СН'!$F$12+СВЦЭМ!$D$10+'СЕТ СН'!$F$6-'СЕТ СН'!$F$22</f>
        <v>930.81851293</v>
      </c>
      <c r="R13" s="36">
        <f>SUMIFS(СВЦЭМ!$C$33:$C$776,СВЦЭМ!$A$33:$A$776,$A13,СВЦЭМ!$B$33:$B$776,R$11)+'СЕТ СН'!$F$12+СВЦЭМ!$D$10+'СЕТ СН'!$F$6-'СЕТ СН'!$F$22</f>
        <v>922.63473781000016</v>
      </c>
      <c r="S13" s="36">
        <f>SUMIFS(СВЦЭМ!$C$33:$C$776,СВЦЭМ!$A$33:$A$776,$A13,СВЦЭМ!$B$33:$B$776,S$11)+'СЕТ СН'!$F$12+СВЦЭМ!$D$10+'СЕТ СН'!$F$6-'СЕТ СН'!$F$22</f>
        <v>923.63739690000011</v>
      </c>
      <c r="T13" s="36">
        <f>SUMIFS(СВЦЭМ!$C$33:$C$776,СВЦЭМ!$A$33:$A$776,$A13,СВЦЭМ!$B$33:$B$776,T$11)+'СЕТ СН'!$F$12+СВЦЭМ!$D$10+'СЕТ СН'!$F$6-'СЕТ СН'!$F$22</f>
        <v>874.60505265000006</v>
      </c>
      <c r="U13" s="36">
        <f>SUMIFS(СВЦЭМ!$C$33:$C$776,СВЦЭМ!$A$33:$A$776,$A13,СВЦЭМ!$B$33:$B$776,U$11)+'СЕТ СН'!$F$12+СВЦЭМ!$D$10+'СЕТ СН'!$F$6-'СЕТ СН'!$F$22</f>
        <v>857.42185719000008</v>
      </c>
      <c r="V13" s="36">
        <f>SUMIFS(СВЦЭМ!$C$33:$C$776,СВЦЭМ!$A$33:$A$776,$A13,СВЦЭМ!$B$33:$B$776,V$11)+'СЕТ СН'!$F$12+СВЦЭМ!$D$10+'СЕТ СН'!$F$6-'СЕТ СН'!$F$22</f>
        <v>838.78754911999999</v>
      </c>
      <c r="W13" s="36">
        <f>SUMIFS(СВЦЭМ!$C$33:$C$776,СВЦЭМ!$A$33:$A$776,$A13,СВЦЭМ!$B$33:$B$776,W$11)+'СЕТ СН'!$F$12+СВЦЭМ!$D$10+'СЕТ СН'!$F$6-'СЕТ СН'!$F$22</f>
        <v>845.71020956000007</v>
      </c>
      <c r="X13" s="36">
        <f>SUMIFS(СВЦЭМ!$C$33:$C$776,СВЦЭМ!$A$33:$A$776,$A13,СВЦЭМ!$B$33:$B$776,X$11)+'СЕТ СН'!$F$12+СВЦЭМ!$D$10+'СЕТ СН'!$F$6-'СЕТ СН'!$F$22</f>
        <v>897.49879084999998</v>
      </c>
      <c r="Y13" s="36">
        <f>SUMIFS(СВЦЭМ!$C$33:$C$776,СВЦЭМ!$A$33:$A$776,$A13,СВЦЭМ!$B$33:$B$776,Y$11)+'СЕТ СН'!$F$12+СВЦЭМ!$D$10+'СЕТ СН'!$F$6-'СЕТ СН'!$F$22</f>
        <v>928.79309334000004</v>
      </c>
    </row>
    <row r="14" spans="1:27" ht="15.75" x14ac:dyDescent="0.2">
      <c r="A14" s="35">
        <f t="shared" ref="A14:A42" si="0">A13+1</f>
        <v>44077</v>
      </c>
      <c r="B14" s="36">
        <f>SUMIFS(СВЦЭМ!$C$33:$C$776,СВЦЭМ!$A$33:$A$776,$A14,СВЦЭМ!$B$33:$B$776,B$11)+'СЕТ СН'!$F$12+СВЦЭМ!$D$10+'СЕТ СН'!$F$6-'СЕТ СН'!$F$22</f>
        <v>1032.2880156400001</v>
      </c>
      <c r="C14" s="36">
        <f>SUMIFS(СВЦЭМ!$C$33:$C$776,СВЦЭМ!$A$33:$A$776,$A14,СВЦЭМ!$B$33:$B$776,C$11)+'СЕТ СН'!$F$12+СВЦЭМ!$D$10+'СЕТ СН'!$F$6-'СЕТ СН'!$F$22</f>
        <v>1057.4244035700001</v>
      </c>
      <c r="D14" s="36">
        <f>SUMIFS(СВЦЭМ!$C$33:$C$776,СВЦЭМ!$A$33:$A$776,$A14,СВЦЭМ!$B$33:$B$776,D$11)+'СЕТ СН'!$F$12+СВЦЭМ!$D$10+'СЕТ СН'!$F$6-'СЕТ СН'!$F$22</f>
        <v>1040.3604759300001</v>
      </c>
      <c r="E14" s="36">
        <f>SUMIFS(СВЦЭМ!$C$33:$C$776,СВЦЭМ!$A$33:$A$776,$A14,СВЦЭМ!$B$33:$B$776,E$11)+'СЕТ СН'!$F$12+СВЦЭМ!$D$10+'СЕТ СН'!$F$6-'СЕТ СН'!$F$22</f>
        <v>1038.2487277499999</v>
      </c>
      <c r="F14" s="36">
        <f>SUMIFS(СВЦЭМ!$C$33:$C$776,СВЦЭМ!$A$33:$A$776,$A14,СВЦЭМ!$B$33:$B$776,F$11)+'СЕТ СН'!$F$12+СВЦЭМ!$D$10+'СЕТ СН'!$F$6-'СЕТ СН'!$F$22</f>
        <v>1040.6468708300001</v>
      </c>
      <c r="G14" s="36">
        <f>SUMIFS(СВЦЭМ!$C$33:$C$776,СВЦЭМ!$A$33:$A$776,$A14,СВЦЭМ!$B$33:$B$776,G$11)+'СЕТ СН'!$F$12+СВЦЭМ!$D$10+'СЕТ СН'!$F$6-'СЕТ СН'!$F$22</f>
        <v>1044.6614207100001</v>
      </c>
      <c r="H14" s="36">
        <f>SUMIFS(СВЦЭМ!$C$33:$C$776,СВЦЭМ!$A$33:$A$776,$A14,СВЦЭМ!$B$33:$B$776,H$11)+'СЕТ СН'!$F$12+СВЦЭМ!$D$10+'СЕТ СН'!$F$6-'СЕТ СН'!$F$22</f>
        <v>1025.2309391600002</v>
      </c>
      <c r="I14" s="36">
        <f>SUMIFS(СВЦЭМ!$C$33:$C$776,СВЦЭМ!$A$33:$A$776,$A14,СВЦЭМ!$B$33:$B$776,I$11)+'СЕТ СН'!$F$12+СВЦЭМ!$D$10+'СЕТ СН'!$F$6-'СЕТ СН'!$F$22</f>
        <v>948.72194587000013</v>
      </c>
      <c r="J14" s="36">
        <f>SUMIFS(СВЦЭМ!$C$33:$C$776,СВЦЭМ!$A$33:$A$776,$A14,СВЦЭМ!$B$33:$B$776,J$11)+'СЕТ СН'!$F$12+СВЦЭМ!$D$10+'СЕТ СН'!$F$6-'СЕТ СН'!$F$22</f>
        <v>941.76449399000012</v>
      </c>
      <c r="K14" s="36">
        <f>SUMIFS(СВЦЭМ!$C$33:$C$776,СВЦЭМ!$A$33:$A$776,$A14,СВЦЭМ!$B$33:$B$776,K$11)+'СЕТ СН'!$F$12+СВЦЭМ!$D$10+'СЕТ СН'!$F$6-'СЕТ СН'!$F$22</f>
        <v>971.25034191999998</v>
      </c>
      <c r="L14" s="36">
        <f>SUMIFS(СВЦЭМ!$C$33:$C$776,СВЦЭМ!$A$33:$A$776,$A14,СВЦЭМ!$B$33:$B$776,L$11)+'СЕТ СН'!$F$12+СВЦЭМ!$D$10+'СЕТ СН'!$F$6-'СЕТ СН'!$F$22</f>
        <v>964.86274737000008</v>
      </c>
      <c r="M14" s="36">
        <f>SUMIFS(СВЦЭМ!$C$33:$C$776,СВЦЭМ!$A$33:$A$776,$A14,СВЦЭМ!$B$33:$B$776,M$11)+'СЕТ СН'!$F$12+СВЦЭМ!$D$10+'СЕТ СН'!$F$6-'СЕТ СН'!$F$22</f>
        <v>972.98847247000003</v>
      </c>
      <c r="N14" s="36">
        <f>SUMIFS(СВЦЭМ!$C$33:$C$776,СВЦЭМ!$A$33:$A$776,$A14,СВЦЭМ!$B$33:$B$776,N$11)+'СЕТ СН'!$F$12+СВЦЭМ!$D$10+'СЕТ СН'!$F$6-'СЕТ СН'!$F$22</f>
        <v>982.53910257000007</v>
      </c>
      <c r="O14" s="36">
        <f>SUMIFS(СВЦЭМ!$C$33:$C$776,СВЦЭМ!$A$33:$A$776,$A14,СВЦЭМ!$B$33:$B$776,O$11)+'СЕТ СН'!$F$12+СВЦЭМ!$D$10+'СЕТ СН'!$F$6-'СЕТ СН'!$F$22</f>
        <v>982.91802561000009</v>
      </c>
      <c r="P14" s="36">
        <f>SUMIFS(СВЦЭМ!$C$33:$C$776,СВЦЭМ!$A$33:$A$776,$A14,СВЦЭМ!$B$33:$B$776,P$11)+'СЕТ СН'!$F$12+СВЦЭМ!$D$10+'СЕТ СН'!$F$6-'СЕТ СН'!$F$22</f>
        <v>985.24280543999998</v>
      </c>
      <c r="Q14" s="36">
        <f>SUMIFS(СВЦЭМ!$C$33:$C$776,СВЦЭМ!$A$33:$A$776,$A14,СВЦЭМ!$B$33:$B$776,Q$11)+'СЕТ СН'!$F$12+СВЦЭМ!$D$10+'СЕТ СН'!$F$6-'СЕТ СН'!$F$22</f>
        <v>980.20636751999996</v>
      </c>
      <c r="R14" s="36">
        <f>SUMIFS(СВЦЭМ!$C$33:$C$776,СВЦЭМ!$A$33:$A$776,$A14,СВЦЭМ!$B$33:$B$776,R$11)+'СЕТ СН'!$F$12+СВЦЭМ!$D$10+'СЕТ СН'!$F$6-'СЕТ СН'!$F$22</f>
        <v>974.38419625000006</v>
      </c>
      <c r="S14" s="36">
        <f>SUMIFS(СВЦЭМ!$C$33:$C$776,СВЦЭМ!$A$33:$A$776,$A14,СВЦЭМ!$B$33:$B$776,S$11)+'СЕТ СН'!$F$12+СВЦЭМ!$D$10+'СЕТ СН'!$F$6-'СЕТ СН'!$F$22</f>
        <v>973.56513947000008</v>
      </c>
      <c r="T14" s="36">
        <f>SUMIFS(СВЦЭМ!$C$33:$C$776,СВЦЭМ!$A$33:$A$776,$A14,СВЦЭМ!$B$33:$B$776,T$11)+'СЕТ СН'!$F$12+СВЦЭМ!$D$10+'СЕТ СН'!$F$6-'СЕТ СН'!$F$22</f>
        <v>933.84274473000005</v>
      </c>
      <c r="U14" s="36">
        <f>SUMIFS(СВЦЭМ!$C$33:$C$776,СВЦЭМ!$A$33:$A$776,$A14,СВЦЭМ!$B$33:$B$776,U$11)+'СЕТ СН'!$F$12+СВЦЭМ!$D$10+'СЕТ СН'!$F$6-'СЕТ СН'!$F$22</f>
        <v>922.99661983999999</v>
      </c>
      <c r="V14" s="36">
        <f>SUMIFS(СВЦЭМ!$C$33:$C$776,СВЦЭМ!$A$33:$A$776,$A14,СВЦЭМ!$B$33:$B$776,V$11)+'СЕТ СН'!$F$12+СВЦЭМ!$D$10+'СЕТ СН'!$F$6-'СЕТ СН'!$F$22</f>
        <v>925.81535116999999</v>
      </c>
      <c r="W14" s="36">
        <f>SUMIFS(СВЦЭМ!$C$33:$C$776,СВЦЭМ!$A$33:$A$776,$A14,СВЦЭМ!$B$33:$B$776,W$11)+'СЕТ СН'!$F$12+СВЦЭМ!$D$10+'СЕТ СН'!$F$6-'СЕТ СН'!$F$22</f>
        <v>916.23163696999995</v>
      </c>
      <c r="X14" s="36">
        <f>SUMIFS(СВЦЭМ!$C$33:$C$776,СВЦЭМ!$A$33:$A$776,$A14,СВЦЭМ!$B$33:$B$776,X$11)+'СЕТ СН'!$F$12+СВЦЭМ!$D$10+'СЕТ СН'!$F$6-'СЕТ СН'!$F$22</f>
        <v>977.58693749999998</v>
      </c>
      <c r="Y14" s="36">
        <f>SUMIFS(СВЦЭМ!$C$33:$C$776,СВЦЭМ!$A$33:$A$776,$A14,СВЦЭМ!$B$33:$B$776,Y$11)+'СЕТ СН'!$F$12+СВЦЭМ!$D$10+'СЕТ СН'!$F$6-'СЕТ СН'!$F$22</f>
        <v>980.20172150000008</v>
      </c>
    </row>
    <row r="15" spans="1:27" ht="15.75" x14ac:dyDescent="0.2">
      <c r="A15" s="35">
        <f t="shared" si="0"/>
        <v>44078</v>
      </c>
      <c r="B15" s="36">
        <f>SUMIFS(СВЦЭМ!$C$33:$C$776,СВЦЭМ!$A$33:$A$776,$A15,СВЦЭМ!$B$33:$B$776,B$11)+'СЕТ СН'!$F$12+СВЦЭМ!$D$10+'СЕТ СН'!$F$6-'СЕТ СН'!$F$22</f>
        <v>1060.63382456</v>
      </c>
      <c r="C15" s="36">
        <f>SUMIFS(СВЦЭМ!$C$33:$C$776,СВЦЭМ!$A$33:$A$776,$A15,СВЦЭМ!$B$33:$B$776,C$11)+'СЕТ СН'!$F$12+СВЦЭМ!$D$10+'СЕТ СН'!$F$6-'СЕТ СН'!$F$22</f>
        <v>1060.0338030800001</v>
      </c>
      <c r="D15" s="36">
        <f>SUMIFS(СВЦЭМ!$C$33:$C$776,СВЦЭМ!$A$33:$A$776,$A15,СВЦЭМ!$B$33:$B$776,D$11)+'СЕТ СН'!$F$12+СВЦЭМ!$D$10+'СЕТ СН'!$F$6-'СЕТ СН'!$F$22</f>
        <v>1043.9422971700001</v>
      </c>
      <c r="E15" s="36">
        <f>SUMIFS(СВЦЭМ!$C$33:$C$776,СВЦЭМ!$A$33:$A$776,$A15,СВЦЭМ!$B$33:$B$776,E$11)+'СЕТ СН'!$F$12+СВЦЭМ!$D$10+'СЕТ СН'!$F$6-'СЕТ СН'!$F$22</f>
        <v>1038.4529622300001</v>
      </c>
      <c r="F15" s="36">
        <f>SUMIFS(СВЦЭМ!$C$33:$C$776,СВЦЭМ!$A$33:$A$776,$A15,СВЦЭМ!$B$33:$B$776,F$11)+'СЕТ СН'!$F$12+СВЦЭМ!$D$10+'СЕТ СН'!$F$6-'СЕТ СН'!$F$22</f>
        <v>1038.6697958300001</v>
      </c>
      <c r="G15" s="36">
        <f>SUMIFS(СВЦЭМ!$C$33:$C$776,СВЦЭМ!$A$33:$A$776,$A15,СВЦЭМ!$B$33:$B$776,G$11)+'СЕТ СН'!$F$12+СВЦЭМ!$D$10+'СЕТ СН'!$F$6-'СЕТ СН'!$F$22</f>
        <v>1034.4428203700002</v>
      </c>
      <c r="H15" s="36">
        <f>SUMIFS(СВЦЭМ!$C$33:$C$776,СВЦЭМ!$A$33:$A$776,$A15,СВЦЭМ!$B$33:$B$776,H$11)+'СЕТ СН'!$F$12+СВЦЭМ!$D$10+'СЕТ СН'!$F$6-'СЕТ СН'!$F$22</f>
        <v>1026.5915648600001</v>
      </c>
      <c r="I15" s="36">
        <f>SUMIFS(СВЦЭМ!$C$33:$C$776,СВЦЭМ!$A$33:$A$776,$A15,СВЦЭМ!$B$33:$B$776,I$11)+'СЕТ СН'!$F$12+СВЦЭМ!$D$10+'СЕТ СН'!$F$6-'СЕТ СН'!$F$22</f>
        <v>985.17228759</v>
      </c>
      <c r="J15" s="36">
        <f>SUMIFS(СВЦЭМ!$C$33:$C$776,СВЦЭМ!$A$33:$A$776,$A15,СВЦЭМ!$B$33:$B$776,J$11)+'СЕТ СН'!$F$12+СВЦЭМ!$D$10+'СЕТ СН'!$F$6-'СЕТ СН'!$F$22</f>
        <v>975.96991524999999</v>
      </c>
      <c r="K15" s="36">
        <f>SUMIFS(СВЦЭМ!$C$33:$C$776,СВЦЭМ!$A$33:$A$776,$A15,СВЦЭМ!$B$33:$B$776,K$11)+'СЕТ СН'!$F$12+СВЦЭМ!$D$10+'СЕТ СН'!$F$6-'СЕТ СН'!$F$22</f>
        <v>934.05408788</v>
      </c>
      <c r="L15" s="36">
        <f>SUMIFS(СВЦЭМ!$C$33:$C$776,СВЦЭМ!$A$33:$A$776,$A15,СВЦЭМ!$B$33:$B$776,L$11)+'СЕТ СН'!$F$12+СВЦЭМ!$D$10+'СЕТ СН'!$F$6-'СЕТ СН'!$F$22</f>
        <v>927.62996607000014</v>
      </c>
      <c r="M15" s="36">
        <f>SUMIFS(СВЦЭМ!$C$33:$C$776,СВЦЭМ!$A$33:$A$776,$A15,СВЦЭМ!$B$33:$B$776,M$11)+'СЕТ СН'!$F$12+СВЦЭМ!$D$10+'СЕТ СН'!$F$6-'СЕТ СН'!$F$22</f>
        <v>922.36955310999997</v>
      </c>
      <c r="N15" s="36">
        <f>SUMIFS(СВЦЭМ!$C$33:$C$776,СВЦЭМ!$A$33:$A$776,$A15,СВЦЭМ!$B$33:$B$776,N$11)+'СЕТ СН'!$F$12+СВЦЭМ!$D$10+'СЕТ СН'!$F$6-'СЕТ СН'!$F$22</f>
        <v>943.35739664000016</v>
      </c>
      <c r="O15" s="36">
        <f>SUMIFS(СВЦЭМ!$C$33:$C$776,СВЦЭМ!$A$33:$A$776,$A15,СВЦЭМ!$B$33:$B$776,O$11)+'СЕТ СН'!$F$12+СВЦЭМ!$D$10+'СЕТ СН'!$F$6-'СЕТ СН'!$F$22</f>
        <v>967.36249498000006</v>
      </c>
      <c r="P15" s="36">
        <f>SUMIFS(СВЦЭМ!$C$33:$C$776,СВЦЭМ!$A$33:$A$776,$A15,СВЦЭМ!$B$33:$B$776,P$11)+'СЕТ СН'!$F$12+СВЦЭМ!$D$10+'СЕТ СН'!$F$6-'СЕТ СН'!$F$22</f>
        <v>968.28592773000014</v>
      </c>
      <c r="Q15" s="36">
        <f>SUMIFS(СВЦЭМ!$C$33:$C$776,СВЦЭМ!$A$33:$A$776,$A15,СВЦЭМ!$B$33:$B$776,Q$11)+'СЕТ СН'!$F$12+СВЦЭМ!$D$10+'СЕТ СН'!$F$6-'СЕТ СН'!$F$22</f>
        <v>952.18389232000004</v>
      </c>
      <c r="R15" s="36">
        <f>SUMIFS(СВЦЭМ!$C$33:$C$776,СВЦЭМ!$A$33:$A$776,$A15,СВЦЭМ!$B$33:$B$776,R$11)+'СЕТ СН'!$F$12+СВЦЭМ!$D$10+'СЕТ СН'!$F$6-'СЕТ СН'!$F$22</f>
        <v>964.16583759000014</v>
      </c>
      <c r="S15" s="36">
        <f>SUMIFS(СВЦЭМ!$C$33:$C$776,СВЦЭМ!$A$33:$A$776,$A15,СВЦЭМ!$B$33:$B$776,S$11)+'СЕТ СН'!$F$12+СВЦЭМ!$D$10+'СЕТ СН'!$F$6-'СЕТ СН'!$F$22</f>
        <v>979.40472618000013</v>
      </c>
      <c r="T15" s="36">
        <f>SUMIFS(СВЦЭМ!$C$33:$C$776,СВЦЭМ!$A$33:$A$776,$A15,СВЦЭМ!$B$33:$B$776,T$11)+'СЕТ СН'!$F$12+СВЦЭМ!$D$10+'СЕТ СН'!$F$6-'СЕТ СН'!$F$22</f>
        <v>967.97415804000002</v>
      </c>
      <c r="U15" s="36">
        <f>SUMIFS(СВЦЭМ!$C$33:$C$776,СВЦЭМ!$A$33:$A$776,$A15,СВЦЭМ!$B$33:$B$776,U$11)+'СЕТ СН'!$F$12+СВЦЭМ!$D$10+'СЕТ СН'!$F$6-'СЕТ СН'!$F$22</f>
        <v>944.53640315000007</v>
      </c>
      <c r="V15" s="36">
        <f>SUMIFS(СВЦЭМ!$C$33:$C$776,СВЦЭМ!$A$33:$A$776,$A15,СВЦЭМ!$B$33:$B$776,V$11)+'СЕТ СН'!$F$12+СВЦЭМ!$D$10+'СЕТ СН'!$F$6-'СЕТ СН'!$F$22</f>
        <v>951.4250868900001</v>
      </c>
      <c r="W15" s="36">
        <f>SUMIFS(СВЦЭМ!$C$33:$C$776,СВЦЭМ!$A$33:$A$776,$A15,СВЦЭМ!$B$33:$B$776,W$11)+'СЕТ СН'!$F$12+СВЦЭМ!$D$10+'СЕТ СН'!$F$6-'СЕТ СН'!$F$22</f>
        <v>958.17051996999999</v>
      </c>
      <c r="X15" s="36">
        <f>SUMIFS(СВЦЭМ!$C$33:$C$776,СВЦЭМ!$A$33:$A$776,$A15,СВЦЭМ!$B$33:$B$776,X$11)+'СЕТ СН'!$F$12+СВЦЭМ!$D$10+'СЕТ СН'!$F$6-'СЕТ СН'!$F$22</f>
        <v>972.84389295000005</v>
      </c>
      <c r="Y15" s="36">
        <f>SUMIFS(СВЦЭМ!$C$33:$C$776,СВЦЭМ!$A$33:$A$776,$A15,СВЦЭМ!$B$33:$B$776,Y$11)+'СЕТ СН'!$F$12+СВЦЭМ!$D$10+'СЕТ СН'!$F$6-'СЕТ СН'!$F$22</f>
        <v>998.85850404999996</v>
      </c>
    </row>
    <row r="16" spans="1:27" ht="15.75" x14ac:dyDescent="0.2">
      <c r="A16" s="35">
        <f t="shared" si="0"/>
        <v>44079</v>
      </c>
      <c r="B16" s="36">
        <f>SUMIFS(СВЦЭМ!$C$33:$C$776,СВЦЭМ!$A$33:$A$776,$A16,СВЦЭМ!$B$33:$B$776,B$11)+'СЕТ СН'!$F$12+СВЦЭМ!$D$10+'СЕТ СН'!$F$6-'СЕТ СН'!$F$22</f>
        <v>1022.84325539</v>
      </c>
      <c r="C16" s="36">
        <f>SUMIFS(СВЦЭМ!$C$33:$C$776,СВЦЭМ!$A$33:$A$776,$A16,СВЦЭМ!$B$33:$B$776,C$11)+'СЕТ СН'!$F$12+СВЦЭМ!$D$10+'СЕТ СН'!$F$6-'СЕТ СН'!$F$22</f>
        <v>1056.31589732</v>
      </c>
      <c r="D16" s="36">
        <f>SUMIFS(СВЦЭМ!$C$33:$C$776,СВЦЭМ!$A$33:$A$776,$A16,СВЦЭМ!$B$33:$B$776,D$11)+'СЕТ СН'!$F$12+СВЦЭМ!$D$10+'СЕТ СН'!$F$6-'СЕТ СН'!$F$22</f>
        <v>1042.47125355</v>
      </c>
      <c r="E16" s="36">
        <f>SUMIFS(СВЦЭМ!$C$33:$C$776,СВЦЭМ!$A$33:$A$776,$A16,СВЦЭМ!$B$33:$B$776,E$11)+'СЕТ СН'!$F$12+СВЦЭМ!$D$10+'СЕТ СН'!$F$6-'СЕТ СН'!$F$22</f>
        <v>1059.92178111</v>
      </c>
      <c r="F16" s="36">
        <f>SUMIFS(СВЦЭМ!$C$33:$C$776,СВЦЭМ!$A$33:$A$776,$A16,СВЦЭМ!$B$33:$B$776,F$11)+'СЕТ СН'!$F$12+СВЦЭМ!$D$10+'СЕТ СН'!$F$6-'СЕТ СН'!$F$22</f>
        <v>1062.3313692300001</v>
      </c>
      <c r="G16" s="36">
        <f>SUMIFS(СВЦЭМ!$C$33:$C$776,СВЦЭМ!$A$33:$A$776,$A16,СВЦЭМ!$B$33:$B$776,G$11)+'СЕТ СН'!$F$12+СВЦЭМ!$D$10+'СЕТ СН'!$F$6-'СЕТ СН'!$F$22</f>
        <v>1070.3194703200002</v>
      </c>
      <c r="H16" s="36">
        <f>SUMIFS(СВЦЭМ!$C$33:$C$776,СВЦЭМ!$A$33:$A$776,$A16,СВЦЭМ!$B$33:$B$776,H$11)+'СЕТ СН'!$F$12+СВЦЭМ!$D$10+'СЕТ СН'!$F$6-'СЕТ СН'!$F$22</f>
        <v>1060.02486208</v>
      </c>
      <c r="I16" s="36">
        <f>SUMIFS(СВЦЭМ!$C$33:$C$776,СВЦЭМ!$A$33:$A$776,$A16,СВЦЭМ!$B$33:$B$776,I$11)+'СЕТ СН'!$F$12+СВЦЭМ!$D$10+'СЕТ СН'!$F$6-'СЕТ СН'!$F$22</f>
        <v>1001.59897185</v>
      </c>
      <c r="J16" s="36">
        <f>SUMIFS(СВЦЭМ!$C$33:$C$776,СВЦЭМ!$A$33:$A$776,$A16,СВЦЭМ!$B$33:$B$776,J$11)+'СЕТ СН'!$F$12+СВЦЭМ!$D$10+'СЕТ СН'!$F$6-'СЕТ СН'!$F$22</f>
        <v>988.4345771400001</v>
      </c>
      <c r="K16" s="36">
        <f>SUMIFS(СВЦЭМ!$C$33:$C$776,СВЦЭМ!$A$33:$A$776,$A16,СВЦЭМ!$B$33:$B$776,K$11)+'СЕТ СН'!$F$12+СВЦЭМ!$D$10+'СЕТ СН'!$F$6-'СЕТ СН'!$F$22</f>
        <v>959.12633998000001</v>
      </c>
      <c r="L16" s="36">
        <f>SUMIFS(СВЦЭМ!$C$33:$C$776,СВЦЭМ!$A$33:$A$776,$A16,СВЦЭМ!$B$33:$B$776,L$11)+'СЕТ СН'!$F$12+СВЦЭМ!$D$10+'СЕТ СН'!$F$6-'СЕТ СН'!$F$22</f>
        <v>929.62729736999995</v>
      </c>
      <c r="M16" s="36">
        <f>SUMIFS(СВЦЭМ!$C$33:$C$776,СВЦЭМ!$A$33:$A$776,$A16,СВЦЭМ!$B$33:$B$776,M$11)+'СЕТ СН'!$F$12+СВЦЭМ!$D$10+'СЕТ СН'!$F$6-'СЕТ СН'!$F$22</f>
        <v>916.23192783000013</v>
      </c>
      <c r="N16" s="36">
        <f>SUMIFS(СВЦЭМ!$C$33:$C$776,СВЦЭМ!$A$33:$A$776,$A16,СВЦЭМ!$B$33:$B$776,N$11)+'СЕТ СН'!$F$12+СВЦЭМ!$D$10+'СЕТ СН'!$F$6-'СЕТ СН'!$F$22</f>
        <v>929.48190842999998</v>
      </c>
      <c r="O16" s="36">
        <f>SUMIFS(СВЦЭМ!$C$33:$C$776,СВЦЭМ!$A$33:$A$776,$A16,СВЦЭМ!$B$33:$B$776,O$11)+'СЕТ СН'!$F$12+СВЦЭМ!$D$10+'СЕТ СН'!$F$6-'СЕТ СН'!$F$22</f>
        <v>928.16200595999999</v>
      </c>
      <c r="P16" s="36">
        <f>SUMIFS(СВЦЭМ!$C$33:$C$776,СВЦЭМ!$A$33:$A$776,$A16,СВЦЭМ!$B$33:$B$776,P$11)+'СЕТ СН'!$F$12+СВЦЭМ!$D$10+'СЕТ СН'!$F$6-'СЕТ СН'!$F$22</f>
        <v>921.05270822000011</v>
      </c>
      <c r="Q16" s="36">
        <f>SUMIFS(СВЦЭМ!$C$33:$C$776,СВЦЭМ!$A$33:$A$776,$A16,СВЦЭМ!$B$33:$B$776,Q$11)+'СЕТ СН'!$F$12+СВЦЭМ!$D$10+'СЕТ СН'!$F$6-'СЕТ СН'!$F$22</f>
        <v>903.34782876999998</v>
      </c>
      <c r="R16" s="36">
        <f>SUMIFS(СВЦЭМ!$C$33:$C$776,СВЦЭМ!$A$33:$A$776,$A16,СВЦЭМ!$B$33:$B$776,R$11)+'СЕТ СН'!$F$12+СВЦЭМ!$D$10+'СЕТ СН'!$F$6-'СЕТ СН'!$F$22</f>
        <v>922.47765217000006</v>
      </c>
      <c r="S16" s="36">
        <f>SUMIFS(СВЦЭМ!$C$33:$C$776,СВЦЭМ!$A$33:$A$776,$A16,СВЦЭМ!$B$33:$B$776,S$11)+'СЕТ СН'!$F$12+СВЦЭМ!$D$10+'СЕТ СН'!$F$6-'СЕТ СН'!$F$22</f>
        <v>926.15733193999995</v>
      </c>
      <c r="T16" s="36">
        <f>SUMIFS(СВЦЭМ!$C$33:$C$776,СВЦЭМ!$A$33:$A$776,$A16,СВЦЭМ!$B$33:$B$776,T$11)+'СЕТ СН'!$F$12+СВЦЭМ!$D$10+'СЕТ СН'!$F$6-'СЕТ СН'!$F$22</f>
        <v>923.93750014000011</v>
      </c>
      <c r="U16" s="36">
        <f>SUMIFS(СВЦЭМ!$C$33:$C$776,СВЦЭМ!$A$33:$A$776,$A16,СВЦЭМ!$B$33:$B$776,U$11)+'СЕТ СН'!$F$12+СВЦЭМ!$D$10+'СЕТ СН'!$F$6-'СЕТ СН'!$F$22</f>
        <v>915.41206695000005</v>
      </c>
      <c r="V16" s="36">
        <f>SUMIFS(СВЦЭМ!$C$33:$C$776,СВЦЭМ!$A$33:$A$776,$A16,СВЦЭМ!$B$33:$B$776,V$11)+'СЕТ СН'!$F$12+СВЦЭМ!$D$10+'СЕТ СН'!$F$6-'СЕТ СН'!$F$22</f>
        <v>910.10798738000017</v>
      </c>
      <c r="W16" s="36">
        <f>SUMIFS(СВЦЭМ!$C$33:$C$776,СВЦЭМ!$A$33:$A$776,$A16,СВЦЭМ!$B$33:$B$776,W$11)+'СЕТ СН'!$F$12+СВЦЭМ!$D$10+'СЕТ СН'!$F$6-'СЕТ СН'!$F$22</f>
        <v>945.18858737000005</v>
      </c>
      <c r="X16" s="36">
        <f>SUMIFS(СВЦЭМ!$C$33:$C$776,СВЦЭМ!$A$33:$A$776,$A16,СВЦЭМ!$B$33:$B$776,X$11)+'СЕТ СН'!$F$12+СВЦЭМ!$D$10+'СЕТ СН'!$F$6-'СЕТ СН'!$F$22</f>
        <v>934.03784906999999</v>
      </c>
      <c r="Y16" s="36">
        <f>SUMIFS(СВЦЭМ!$C$33:$C$776,СВЦЭМ!$A$33:$A$776,$A16,СВЦЭМ!$B$33:$B$776,Y$11)+'СЕТ СН'!$F$12+СВЦЭМ!$D$10+'СЕТ СН'!$F$6-'СЕТ СН'!$F$22</f>
        <v>975.00413030000004</v>
      </c>
    </row>
    <row r="17" spans="1:25" ht="15.75" x14ac:dyDescent="0.2">
      <c r="A17" s="35">
        <f t="shared" si="0"/>
        <v>44080</v>
      </c>
      <c r="B17" s="36">
        <f>SUMIFS(СВЦЭМ!$C$33:$C$776,СВЦЭМ!$A$33:$A$776,$A17,СВЦЭМ!$B$33:$B$776,B$11)+'СЕТ СН'!$F$12+СВЦЭМ!$D$10+'СЕТ СН'!$F$6-'СЕТ СН'!$F$22</f>
        <v>993.48741904999997</v>
      </c>
      <c r="C17" s="36">
        <f>SUMIFS(СВЦЭМ!$C$33:$C$776,СВЦЭМ!$A$33:$A$776,$A17,СВЦЭМ!$B$33:$B$776,C$11)+'СЕТ СН'!$F$12+СВЦЭМ!$D$10+'СЕТ СН'!$F$6-'СЕТ СН'!$F$22</f>
        <v>1019.08819339</v>
      </c>
      <c r="D17" s="36">
        <f>SUMIFS(СВЦЭМ!$C$33:$C$776,СВЦЭМ!$A$33:$A$776,$A17,СВЦЭМ!$B$33:$B$776,D$11)+'СЕТ СН'!$F$12+СВЦЭМ!$D$10+'СЕТ СН'!$F$6-'СЕТ СН'!$F$22</f>
        <v>1068.98417634</v>
      </c>
      <c r="E17" s="36">
        <f>SUMIFS(СВЦЭМ!$C$33:$C$776,СВЦЭМ!$A$33:$A$776,$A17,СВЦЭМ!$B$33:$B$776,E$11)+'СЕТ СН'!$F$12+СВЦЭМ!$D$10+'СЕТ СН'!$F$6-'СЕТ СН'!$F$22</f>
        <v>1121.3091377799999</v>
      </c>
      <c r="F17" s="36">
        <f>SUMIFS(СВЦЭМ!$C$33:$C$776,СВЦЭМ!$A$33:$A$776,$A17,СВЦЭМ!$B$33:$B$776,F$11)+'СЕТ СН'!$F$12+СВЦЭМ!$D$10+'СЕТ СН'!$F$6-'СЕТ СН'!$F$22</f>
        <v>1116.0863788300001</v>
      </c>
      <c r="G17" s="36">
        <f>SUMIFS(СВЦЭМ!$C$33:$C$776,СВЦЭМ!$A$33:$A$776,$A17,СВЦЭМ!$B$33:$B$776,G$11)+'СЕТ СН'!$F$12+СВЦЭМ!$D$10+'СЕТ СН'!$F$6-'СЕТ СН'!$F$22</f>
        <v>1118.8144926</v>
      </c>
      <c r="H17" s="36">
        <f>SUMIFS(СВЦЭМ!$C$33:$C$776,СВЦЭМ!$A$33:$A$776,$A17,СВЦЭМ!$B$33:$B$776,H$11)+'СЕТ СН'!$F$12+СВЦЭМ!$D$10+'СЕТ СН'!$F$6-'СЕТ СН'!$F$22</f>
        <v>1118.4922437100001</v>
      </c>
      <c r="I17" s="36">
        <f>SUMIFS(СВЦЭМ!$C$33:$C$776,СВЦЭМ!$A$33:$A$776,$A17,СВЦЭМ!$B$33:$B$776,I$11)+'СЕТ СН'!$F$12+СВЦЭМ!$D$10+'СЕТ СН'!$F$6-'СЕТ СН'!$F$22</f>
        <v>1014.9249102200001</v>
      </c>
      <c r="J17" s="36">
        <f>SUMIFS(СВЦЭМ!$C$33:$C$776,СВЦЭМ!$A$33:$A$776,$A17,СВЦЭМ!$B$33:$B$776,J$11)+'СЕТ СН'!$F$12+СВЦЭМ!$D$10+'СЕТ СН'!$F$6-'СЕТ СН'!$F$22</f>
        <v>912.63282454</v>
      </c>
      <c r="K17" s="36">
        <f>SUMIFS(СВЦЭМ!$C$33:$C$776,СВЦЭМ!$A$33:$A$776,$A17,СВЦЭМ!$B$33:$B$776,K$11)+'СЕТ СН'!$F$12+СВЦЭМ!$D$10+'СЕТ СН'!$F$6-'СЕТ СН'!$F$22</f>
        <v>807.96802132000016</v>
      </c>
      <c r="L17" s="36">
        <f>SUMIFS(СВЦЭМ!$C$33:$C$776,СВЦЭМ!$A$33:$A$776,$A17,СВЦЭМ!$B$33:$B$776,L$11)+'СЕТ СН'!$F$12+СВЦЭМ!$D$10+'СЕТ СН'!$F$6-'СЕТ СН'!$F$22</f>
        <v>819.71817045000012</v>
      </c>
      <c r="M17" s="36">
        <f>SUMIFS(СВЦЭМ!$C$33:$C$776,СВЦЭМ!$A$33:$A$776,$A17,СВЦЭМ!$B$33:$B$776,M$11)+'СЕТ СН'!$F$12+СВЦЭМ!$D$10+'СЕТ СН'!$F$6-'СЕТ СН'!$F$22</f>
        <v>814.79941053000016</v>
      </c>
      <c r="N17" s="36">
        <f>SUMIFS(СВЦЭМ!$C$33:$C$776,СВЦЭМ!$A$33:$A$776,$A17,СВЦЭМ!$B$33:$B$776,N$11)+'СЕТ СН'!$F$12+СВЦЭМ!$D$10+'СЕТ СН'!$F$6-'СЕТ СН'!$F$22</f>
        <v>815.96614822000015</v>
      </c>
      <c r="O17" s="36">
        <f>SUMIFS(СВЦЭМ!$C$33:$C$776,СВЦЭМ!$A$33:$A$776,$A17,СВЦЭМ!$B$33:$B$776,O$11)+'СЕТ СН'!$F$12+СВЦЭМ!$D$10+'СЕТ СН'!$F$6-'СЕТ СН'!$F$22</f>
        <v>800.01962963000005</v>
      </c>
      <c r="P17" s="36">
        <f>SUMIFS(СВЦЭМ!$C$33:$C$776,СВЦЭМ!$A$33:$A$776,$A17,СВЦЭМ!$B$33:$B$776,P$11)+'СЕТ СН'!$F$12+СВЦЭМ!$D$10+'СЕТ СН'!$F$6-'СЕТ СН'!$F$22</f>
        <v>798.16857428000003</v>
      </c>
      <c r="Q17" s="36">
        <f>SUMIFS(СВЦЭМ!$C$33:$C$776,СВЦЭМ!$A$33:$A$776,$A17,СВЦЭМ!$B$33:$B$776,Q$11)+'СЕТ СН'!$F$12+СВЦЭМ!$D$10+'СЕТ СН'!$F$6-'СЕТ СН'!$F$22</f>
        <v>798.25675483000009</v>
      </c>
      <c r="R17" s="36">
        <f>SUMIFS(СВЦЭМ!$C$33:$C$776,СВЦЭМ!$A$33:$A$776,$A17,СВЦЭМ!$B$33:$B$776,R$11)+'СЕТ СН'!$F$12+СВЦЭМ!$D$10+'СЕТ СН'!$F$6-'СЕТ СН'!$F$22</f>
        <v>793.79165768999997</v>
      </c>
      <c r="S17" s="36">
        <f>SUMIFS(СВЦЭМ!$C$33:$C$776,СВЦЭМ!$A$33:$A$776,$A17,СВЦЭМ!$B$33:$B$776,S$11)+'СЕТ СН'!$F$12+СВЦЭМ!$D$10+'СЕТ СН'!$F$6-'СЕТ СН'!$F$22</f>
        <v>800.39752362000013</v>
      </c>
      <c r="T17" s="36">
        <f>SUMIFS(СВЦЭМ!$C$33:$C$776,СВЦЭМ!$A$33:$A$776,$A17,СВЦЭМ!$B$33:$B$776,T$11)+'СЕТ СН'!$F$12+СВЦЭМ!$D$10+'СЕТ СН'!$F$6-'СЕТ СН'!$F$22</f>
        <v>800.74494114000004</v>
      </c>
      <c r="U17" s="36">
        <f>SUMIFS(СВЦЭМ!$C$33:$C$776,СВЦЭМ!$A$33:$A$776,$A17,СВЦЭМ!$B$33:$B$776,U$11)+'СЕТ СН'!$F$12+СВЦЭМ!$D$10+'СЕТ СН'!$F$6-'СЕТ СН'!$F$22</f>
        <v>783.97760182000002</v>
      </c>
      <c r="V17" s="36">
        <f>SUMIFS(СВЦЭМ!$C$33:$C$776,СВЦЭМ!$A$33:$A$776,$A17,СВЦЭМ!$B$33:$B$776,V$11)+'СЕТ СН'!$F$12+СВЦЭМ!$D$10+'СЕТ СН'!$F$6-'СЕТ СН'!$F$22</f>
        <v>791.44039930000008</v>
      </c>
      <c r="W17" s="36">
        <f>SUMIFS(СВЦЭМ!$C$33:$C$776,СВЦЭМ!$A$33:$A$776,$A17,СВЦЭМ!$B$33:$B$776,W$11)+'СЕТ СН'!$F$12+СВЦЭМ!$D$10+'СЕТ СН'!$F$6-'СЕТ СН'!$F$22</f>
        <v>784.74496070000009</v>
      </c>
      <c r="X17" s="36">
        <f>SUMIFS(СВЦЭМ!$C$33:$C$776,СВЦЭМ!$A$33:$A$776,$A17,СВЦЭМ!$B$33:$B$776,X$11)+'СЕТ СН'!$F$12+СВЦЭМ!$D$10+'СЕТ СН'!$F$6-'СЕТ СН'!$F$22</f>
        <v>788.33604156000001</v>
      </c>
      <c r="Y17" s="36">
        <f>SUMIFS(СВЦЭМ!$C$33:$C$776,СВЦЭМ!$A$33:$A$776,$A17,СВЦЭМ!$B$33:$B$776,Y$11)+'СЕТ СН'!$F$12+СВЦЭМ!$D$10+'СЕТ СН'!$F$6-'СЕТ СН'!$F$22</f>
        <v>824.16125441000008</v>
      </c>
    </row>
    <row r="18" spans="1:25" ht="15.75" x14ac:dyDescent="0.2">
      <c r="A18" s="35">
        <f t="shared" si="0"/>
        <v>44081</v>
      </c>
      <c r="B18" s="36">
        <f>SUMIFS(СВЦЭМ!$C$33:$C$776,СВЦЭМ!$A$33:$A$776,$A18,СВЦЭМ!$B$33:$B$776,B$11)+'СЕТ СН'!$F$12+СВЦЭМ!$D$10+'СЕТ СН'!$F$6-'СЕТ СН'!$F$22</f>
        <v>956.38499721000017</v>
      </c>
      <c r="C18" s="36">
        <f>SUMIFS(СВЦЭМ!$C$33:$C$776,СВЦЭМ!$A$33:$A$776,$A18,СВЦЭМ!$B$33:$B$776,C$11)+'СЕТ СН'!$F$12+СВЦЭМ!$D$10+'СЕТ СН'!$F$6-'СЕТ СН'!$F$22</f>
        <v>991.63056763000009</v>
      </c>
      <c r="D18" s="36">
        <f>SUMIFS(СВЦЭМ!$C$33:$C$776,СВЦЭМ!$A$33:$A$776,$A18,СВЦЭМ!$B$33:$B$776,D$11)+'СЕТ СН'!$F$12+СВЦЭМ!$D$10+'СЕТ СН'!$F$6-'СЕТ СН'!$F$22</f>
        <v>1001.5808986100001</v>
      </c>
      <c r="E18" s="36">
        <f>SUMIFS(СВЦЭМ!$C$33:$C$776,СВЦЭМ!$A$33:$A$776,$A18,СВЦЭМ!$B$33:$B$776,E$11)+'СЕТ СН'!$F$12+СВЦЭМ!$D$10+'СЕТ СН'!$F$6-'СЕТ СН'!$F$22</f>
        <v>1030.07282121</v>
      </c>
      <c r="F18" s="36">
        <f>SUMIFS(СВЦЭМ!$C$33:$C$776,СВЦЭМ!$A$33:$A$776,$A18,СВЦЭМ!$B$33:$B$776,F$11)+'СЕТ СН'!$F$12+СВЦЭМ!$D$10+'СЕТ СН'!$F$6-'СЕТ СН'!$F$22</f>
        <v>1031.9486871700001</v>
      </c>
      <c r="G18" s="36">
        <f>SUMIFS(СВЦЭМ!$C$33:$C$776,СВЦЭМ!$A$33:$A$776,$A18,СВЦЭМ!$B$33:$B$776,G$11)+'СЕТ СН'!$F$12+СВЦЭМ!$D$10+'СЕТ СН'!$F$6-'СЕТ СН'!$F$22</f>
        <v>1019.50238758</v>
      </c>
      <c r="H18" s="36">
        <f>SUMIFS(СВЦЭМ!$C$33:$C$776,СВЦЭМ!$A$33:$A$776,$A18,СВЦЭМ!$B$33:$B$776,H$11)+'СЕТ СН'!$F$12+СВЦЭМ!$D$10+'СЕТ СН'!$F$6-'СЕТ СН'!$F$22</f>
        <v>997.36995487000013</v>
      </c>
      <c r="I18" s="36">
        <f>SUMIFS(СВЦЭМ!$C$33:$C$776,СВЦЭМ!$A$33:$A$776,$A18,СВЦЭМ!$B$33:$B$776,I$11)+'СЕТ СН'!$F$12+СВЦЭМ!$D$10+'СЕТ СН'!$F$6-'СЕТ СН'!$F$22</f>
        <v>971.22573802000011</v>
      </c>
      <c r="J18" s="36">
        <f>SUMIFS(СВЦЭМ!$C$33:$C$776,СВЦЭМ!$A$33:$A$776,$A18,СВЦЭМ!$B$33:$B$776,J$11)+'СЕТ СН'!$F$12+СВЦЭМ!$D$10+'СЕТ СН'!$F$6-'СЕТ СН'!$F$22</f>
        <v>939.90321375000008</v>
      </c>
      <c r="K18" s="36">
        <f>SUMIFS(СВЦЭМ!$C$33:$C$776,СВЦЭМ!$A$33:$A$776,$A18,СВЦЭМ!$B$33:$B$776,K$11)+'СЕТ СН'!$F$12+СВЦЭМ!$D$10+'СЕТ СН'!$F$6-'СЕТ СН'!$F$22</f>
        <v>897.70197649000011</v>
      </c>
      <c r="L18" s="36">
        <f>SUMIFS(СВЦЭМ!$C$33:$C$776,СВЦЭМ!$A$33:$A$776,$A18,СВЦЭМ!$B$33:$B$776,L$11)+'СЕТ СН'!$F$12+СВЦЭМ!$D$10+'СЕТ СН'!$F$6-'СЕТ СН'!$F$22</f>
        <v>881.17637905000015</v>
      </c>
      <c r="M18" s="36">
        <f>SUMIFS(СВЦЭМ!$C$33:$C$776,СВЦЭМ!$A$33:$A$776,$A18,СВЦЭМ!$B$33:$B$776,M$11)+'СЕТ СН'!$F$12+СВЦЭМ!$D$10+'СЕТ СН'!$F$6-'СЕТ СН'!$F$22</f>
        <v>843.23567989000003</v>
      </c>
      <c r="N18" s="36">
        <f>SUMIFS(СВЦЭМ!$C$33:$C$776,СВЦЭМ!$A$33:$A$776,$A18,СВЦЭМ!$B$33:$B$776,N$11)+'СЕТ СН'!$F$12+СВЦЭМ!$D$10+'СЕТ СН'!$F$6-'СЕТ СН'!$F$22</f>
        <v>809.75940039000011</v>
      </c>
      <c r="O18" s="36">
        <f>SUMIFS(СВЦЭМ!$C$33:$C$776,СВЦЭМ!$A$33:$A$776,$A18,СВЦЭМ!$B$33:$B$776,O$11)+'СЕТ СН'!$F$12+СВЦЭМ!$D$10+'СЕТ СН'!$F$6-'СЕТ СН'!$F$22</f>
        <v>803.36282950999998</v>
      </c>
      <c r="P18" s="36">
        <f>SUMIFS(СВЦЭМ!$C$33:$C$776,СВЦЭМ!$A$33:$A$776,$A18,СВЦЭМ!$B$33:$B$776,P$11)+'СЕТ СН'!$F$12+СВЦЭМ!$D$10+'СЕТ СН'!$F$6-'СЕТ СН'!$F$22</f>
        <v>797.97427732999995</v>
      </c>
      <c r="Q18" s="36">
        <f>SUMIFS(СВЦЭМ!$C$33:$C$776,СВЦЭМ!$A$33:$A$776,$A18,СВЦЭМ!$B$33:$B$776,Q$11)+'СЕТ СН'!$F$12+СВЦЭМ!$D$10+'СЕТ СН'!$F$6-'СЕТ СН'!$F$22</f>
        <v>795.81126190000009</v>
      </c>
      <c r="R18" s="36">
        <f>SUMIFS(СВЦЭМ!$C$33:$C$776,СВЦЭМ!$A$33:$A$776,$A18,СВЦЭМ!$B$33:$B$776,R$11)+'СЕТ СН'!$F$12+СВЦЭМ!$D$10+'СЕТ СН'!$F$6-'СЕТ СН'!$F$22</f>
        <v>795.54268513000011</v>
      </c>
      <c r="S18" s="36">
        <f>SUMIFS(СВЦЭМ!$C$33:$C$776,СВЦЭМ!$A$33:$A$776,$A18,СВЦЭМ!$B$33:$B$776,S$11)+'СЕТ СН'!$F$12+СВЦЭМ!$D$10+'СЕТ СН'!$F$6-'СЕТ СН'!$F$22</f>
        <v>799.36360330000002</v>
      </c>
      <c r="T18" s="36">
        <f>SUMIFS(СВЦЭМ!$C$33:$C$776,СВЦЭМ!$A$33:$A$776,$A18,СВЦЭМ!$B$33:$B$776,T$11)+'СЕТ СН'!$F$12+СВЦЭМ!$D$10+'СЕТ СН'!$F$6-'СЕТ СН'!$F$22</f>
        <v>806.56415375999995</v>
      </c>
      <c r="U18" s="36">
        <f>SUMIFS(СВЦЭМ!$C$33:$C$776,СВЦЭМ!$A$33:$A$776,$A18,СВЦЭМ!$B$33:$B$776,U$11)+'СЕТ СН'!$F$12+СВЦЭМ!$D$10+'СЕТ СН'!$F$6-'СЕТ СН'!$F$22</f>
        <v>812.01335940000013</v>
      </c>
      <c r="V18" s="36">
        <f>SUMIFS(СВЦЭМ!$C$33:$C$776,СВЦЭМ!$A$33:$A$776,$A18,СВЦЭМ!$B$33:$B$776,V$11)+'СЕТ СН'!$F$12+СВЦЭМ!$D$10+'СЕТ СН'!$F$6-'СЕТ СН'!$F$22</f>
        <v>814.46410177000007</v>
      </c>
      <c r="W18" s="36">
        <f>SUMIFS(СВЦЭМ!$C$33:$C$776,СВЦЭМ!$A$33:$A$776,$A18,СВЦЭМ!$B$33:$B$776,W$11)+'СЕТ СН'!$F$12+СВЦЭМ!$D$10+'СЕТ СН'!$F$6-'СЕТ СН'!$F$22</f>
        <v>816.17895418000012</v>
      </c>
      <c r="X18" s="36">
        <f>SUMIFS(СВЦЭМ!$C$33:$C$776,СВЦЭМ!$A$33:$A$776,$A18,СВЦЭМ!$B$33:$B$776,X$11)+'СЕТ СН'!$F$12+СВЦЭМ!$D$10+'СЕТ СН'!$F$6-'СЕТ СН'!$F$22</f>
        <v>803.69633584000007</v>
      </c>
      <c r="Y18" s="36">
        <f>SUMIFS(СВЦЭМ!$C$33:$C$776,СВЦЭМ!$A$33:$A$776,$A18,СВЦЭМ!$B$33:$B$776,Y$11)+'СЕТ СН'!$F$12+СВЦЭМ!$D$10+'СЕТ СН'!$F$6-'СЕТ СН'!$F$22</f>
        <v>894.95195271000011</v>
      </c>
    </row>
    <row r="19" spans="1:25" ht="15.75" x14ac:dyDescent="0.2">
      <c r="A19" s="35">
        <f t="shared" si="0"/>
        <v>44082</v>
      </c>
      <c r="B19" s="36">
        <f>SUMIFS(СВЦЭМ!$C$33:$C$776,СВЦЭМ!$A$33:$A$776,$A19,СВЦЭМ!$B$33:$B$776,B$11)+'СЕТ СН'!$F$12+СВЦЭМ!$D$10+'СЕТ СН'!$F$6-'СЕТ СН'!$F$22</f>
        <v>931.00136053999995</v>
      </c>
      <c r="C19" s="36">
        <f>SUMIFS(СВЦЭМ!$C$33:$C$776,СВЦЭМ!$A$33:$A$776,$A19,СВЦЭМ!$B$33:$B$776,C$11)+'СЕТ СН'!$F$12+СВЦЭМ!$D$10+'СЕТ СН'!$F$6-'СЕТ СН'!$F$22</f>
        <v>976.40303126000003</v>
      </c>
      <c r="D19" s="36">
        <f>SUMIFS(СВЦЭМ!$C$33:$C$776,СВЦЭМ!$A$33:$A$776,$A19,СВЦЭМ!$B$33:$B$776,D$11)+'СЕТ СН'!$F$12+СВЦЭМ!$D$10+'СЕТ СН'!$F$6-'СЕТ СН'!$F$22</f>
        <v>1032.52617717</v>
      </c>
      <c r="E19" s="36">
        <f>SUMIFS(СВЦЭМ!$C$33:$C$776,СВЦЭМ!$A$33:$A$776,$A19,СВЦЭМ!$B$33:$B$776,E$11)+'СЕТ СН'!$F$12+СВЦЭМ!$D$10+'СЕТ СН'!$F$6-'СЕТ СН'!$F$22</f>
        <v>1056.88249176</v>
      </c>
      <c r="F19" s="36">
        <f>SUMIFS(СВЦЭМ!$C$33:$C$776,СВЦЭМ!$A$33:$A$776,$A19,СВЦЭМ!$B$33:$B$776,F$11)+'СЕТ СН'!$F$12+СВЦЭМ!$D$10+'СЕТ СН'!$F$6-'СЕТ СН'!$F$22</f>
        <v>1026.7683646</v>
      </c>
      <c r="G19" s="36">
        <f>SUMIFS(СВЦЭМ!$C$33:$C$776,СВЦЭМ!$A$33:$A$776,$A19,СВЦЭМ!$B$33:$B$776,G$11)+'СЕТ СН'!$F$12+СВЦЭМ!$D$10+'СЕТ СН'!$F$6-'СЕТ СН'!$F$22</f>
        <v>987.74120059000006</v>
      </c>
      <c r="H19" s="36">
        <f>SUMIFS(СВЦЭМ!$C$33:$C$776,СВЦЭМ!$A$33:$A$776,$A19,СВЦЭМ!$B$33:$B$776,H$11)+'СЕТ СН'!$F$12+СВЦЭМ!$D$10+'СЕТ СН'!$F$6-'СЕТ СН'!$F$22</f>
        <v>937.67703361000008</v>
      </c>
      <c r="I19" s="36">
        <f>SUMIFS(СВЦЭМ!$C$33:$C$776,СВЦЭМ!$A$33:$A$776,$A19,СВЦЭМ!$B$33:$B$776,I$11)+'СЕТ СН'!$F$12+СВЦЭМ!$D$10+'СЕТ СН'!$F$6-'СЕТ СН'!$F$22</f>
        <v>906.32577014000003</v>
      </c>
      <c r="J19" s="36">
        <f>SUMIFS(СВЦЭМ!$C$33:$C$776,СВЦЭМ!$A$33:$A$776,$A19,СВЦЭМ!$B$33:$B$776,J$11)+'СЕТ СН'!$F$12+СВЦЭМ!$D$10+'СЕТ СН'!$F$6-'СЕТ СН'!$F$22</f>
        <v>853.22132638000016</v>
      </c>
      <c r="K19" s="36">
        <f>SUMIFS(СВЦЭМ!$C$33:$C$776,СВЦЭМ!$A$33:$A$776,$A19,СВЦЭМ!$B$33:$B$776,K$11)+'СЕТ СН'!$F$12+СВЦЭМ!$D$10+'СЕТ СН'!$F$6-'СЕТ СН'!$F$22</f>
        <v>851.81633522000016</v>
      </c>
      <c r="L19" s="36">
        <f>SUMIFS(СВЦЭМ!$C$33:$C$776,СВЦЭМ!$A$33:$A$776,$A19,СВЦЭМ!$B$33:$B$776,L$11)+'СЕТ СН'!$F$12+СВЦЭМ!$D$10+'СЕТ СН'!$F$6-'СЕТ СН'!$F$22</f>
        <v>809.13784091000002</v>
      </c>
      <c r="M19" s="36">
        <f>SUMIFS(СВЦЭМ!$C$33:$C$776,СВЦЭМ!$A$33:$A$776,$A19,СВЦЭМ!$B$33:$B$776,M$11)+'СЕТ СН'!$F$12+СВЦЭМ!$D$10+'СЕТ СН'!$F$6-'СЕТ СН'!$F$22</f>
        <v>796.03522883000005</v>
      </c>
      <c r="N19" s="36">
        <f>SUMIFS(СВЦЭМ!$C$33:$C$776,СВЦЭМ!$A$33:$A$776,$A19,СВЦЭМ!$B$33:$B$776,N$11)+'СЕТ СН'!$F$12+СВЦЭМ!$D$10+'СЕТ СН'!$F$6-'СЕТ СН'!$F$22</f>
        <v>726.95798368999999</v>
      </c>
      <c r="O19" s="36">
        <f>SUMIFS(СВЦЭМ!$C$33:$C$776,СВЦЭМ!$A$33:$A$776,$A19,СВЦЭМ!$B$33:$B$776,O$11)+'СЕТ СН'!$F$12+СВЦЭМ!$D$10+'СЕТ СН'!$F$6-'СЕТ СН'!$F$22</f>
        <v>712.93193621</v>
      </c>
      <c r="P19" s="36">
        <f>SUMIFS(СВЦЭМ!$C$33:$C$776,СВЦЭМ!$A$33:$A$776,$A19,СВЦЭМ!$B$33:$B$776,P$11)+'СЕТ СН'!$F$12+СВЦЭМ!$D$10+'СЕТ СН'!$F$6-'СЕТ СН'!$F$22</f>
        <v>715.69879299000013</v>
      </c>
      <c r="Q19" s="36">
        <f>SUMIFS(СВЦЭМ!$C$33:$C$776,СВЦЭМ!$A$33:$A$776,$A19,СВЦЭМ!$B$33:$B$776,Q$11)+'СЕТ СН'!$F$12+СВЦЭМ!$D$10+'СЕТ СН'!$F$6-'СЕТ СН'!$F$22</f>
        <v>721.95782783000004</v>
      </c>
      <c r="R19" s="36">
        <f>SUMIFS(СВЦЭМ!$C$33:$C$776,СВЦЭМ!$A$33:$A$776,$A19,СВЦЭМ!$B$33:$B$776,R$11)+'СЕТ СН'!$F$12+СВЦЭМ!$D$10+'СЕТ СН'!$F$6-'СЕТ СН'!$F$22</f>
        <v>707.04719907000003</v>
      </c>
      <c r="S19" s="36">
        <f>SUMIFS(СВЦЭМ!$C$33:$C$776,СВЦЭМ!$A$33:$A$776,$A19,СВЦЭМ!$B$33:$B$776,S$11)+'СЕТ СН'!$F$12+СВЦЭМ!$D$10+'СЕТ СН'!$F$6-'СЕТ СН'!$F$22</f>
        <v>721.65718498000001</v>
      </c>
      <c r="T19" s="36">
        <f>SUMIFS(СВЦЭМ!$C$33:$C$776,СВЦЭМ!$A$33:$A$776,$A19,СВЦЭМ!$B$33:$B$776,T$11)+'СЕТ СН'!$F$12+СВЦЭМ!$D$10+'СЕТ СН'!$F$6-'СЕТ СН'!$F$22</f>
        <v>732.20935086999998</v>
      </c>
      <c r="U19" s="36">
        <f>SUMIFS(СВЦЭМ!$C$33:$C$776,СВЦЭМ!$A$33:$A$776,$A19,СВЦЭМ!$B$33:$B$776,U$11)+'СЕТ СН'!$F$12+СВЦЭМ!$D$10+'СЕТ СН'!$F$6-'СЕТ СН'!$F$22</f>
        <v>744.94200416000012</v>
      </c>
      <c r="V19" s="36">
        <f>SUMIFS(СВЦЭМ!$C$33:$C$776,СВЦЭМ!$A$33:$A$776,$A19,СВЦЭМ!$B$33:$B$776,V$11)+'СЕТ СН'!$F$12+СВЦЭМ!$D$10+'СЕТ СН'!$F$6-'СЕТ СН'!$F$22</f>
        <v>759.72679274999996</v>
      </c>
      <c r="W19" s="36">
        <f>SUMIFS(СВЦЭМ!$C$33:$C$776,СВЦЭМ!$A$33:$A$776,$A19,СВЦЭМ!$B$33:$B$776,W$11)+'СЕТ СН'!$F$12+СВЦЭМ!$D$10+'СЕТ СН'!$F$6-'СЕТ СН'!$F$22</f>
        <v>754.59821041000009</v>
      </c>
      <c r="X19" s="36">
        <f>SUMIFS(СВЦЭМ!$C$33:$C$776,СВЦЭМ!$A$33:$A$776,$A19,СВЦЭМ!$B$33:$B$776,X$11)+'СЕТ СН'!$F$12+СВЦЭМ!$D$10+'СЕТ СН'!$F$6-'СЕТ СН'!$F$22</f>
        <v>757.42416285000013</v>
      </c>
      <c r="Y19" s="36">
        <f>SUMIFS(СВЦЭМ!$C$33:$C$776,СВЦЭМ!$A$33:$A$776,$A19,СВЦЭМ!$B$33:$B$776,Y$11)+'СЕТ СН'!$F$12+СВЦЭМ!$D$10+'СЕТ СН'!$F$6-'СЕТ СН'!$F$22</f>
        <v>852.47062389000007</v>
      </c>
    </row>
    <row r="20" spans="1:25" ht="15.75" x14ac:dyDescent="0.2">
      <c r="A20" s="35">
        <f t="shared" si="0"/>
        <v>44083</v>
      </c>
      <c r="B20" s="36">
        <f>SUMIFS(СВЦЭМ!$C$33:$C$776,СВЦЭМ!$A$33:$A$776,$A20,СВЦЭМ!$B$33:$B$776,B$11)+'СЕТ СН'!$F$12+СВЦЭМ!$D$10+'СЕТ СН'!$F$6-'СЕТ СН'!$F$22</f>
        <v>936.05296384999997</v>
      </c>
      <c r="C20" s="36">
        <f>SUMIFS(СВЦЭМ!$C$33:$C$776,СВЦЭМ!$A$33:$A$776,$A20,СВЦЭМ!$B$33:$B$776,C$11)+'СЕТ СН'!$F$12+СВЦЭМ!$D$10+'СЕТ СН'!$F$6-'СЕТ СН'!$F$22</f>
        <v>965.16806255999995</v>
      </c>
      <c r="D20" s="36">
        <f>SUMIFS(СВЦЭМ!$C$33:$C$776,СВЦЭМ!$A$33:$A$776,$A20,СВЦЭМ!$B$33:$B$776,D$11)+'СЕТ СН'!$F$12+СВЦЭМ!$D$10+'СЕТ СН'!$F$6-'СЕТ СН'!$F$22</f>
        <v>999.79469319999998</v>
      </c>
      <c r="E20" s="36">
        <f>SUMIFS(СВЦЭМ!$C$33:$C$776,СВЦЭМ!$A$33:$A$776,$A20,СВЦЭМ!$B$33:$B$776,E$11)+'СЕТ СН'!$F$12+СВЦЭМ!$D$10+'СЕТ СН'!$F$6-'СЕТ СН'!$F$22</f>
        <v>1018.4930354000001</v>
      </c>
      <c r="F20" s="36">
        <f>SUMIFS(СВЦЭМ!$C$33:$C$776,СВЦЭМ!$A$33:$A$776,$A20,СВЦЭМ!$B$33:$B$776,F$11)+'СЕТ СН'!$F$12+СВЦЭМ!$D$10+'СЕТ СН'!$F$6-'СЕТ СН'!$F$22</f>
        <v>996.54108728000006</v>
      </c>
      <c r="G20" s="36">
        <f>SUMIFS(СВЦЭМ!$C$33:$C$776,СВЦЭМ!$A$33:$A$776,$A20,СВЦЭМ!$B$33:$B$776,G$11)+'СЕТ СН'!$F$12+СВЦЭМ!$D$10+'СЕТ СН'!$F$6-'СЕТ СН'!$F$22</f>
        <v>981.56974996999998</v>
      </c>
      <c r="H20" s="36">
        <f>SUMIFS(СВЦЭМ!$C$33:$C$776,СВЦЭМ!$A$33:$A$776,$A20,СВЦЭМ!$B$33:$B$776,H$11)+'СЕТ СН'!$F$12+СВЦЭМ!$D$10+'СЕТ СН'!$F$6-'СЕТ СН'!$F$22</f>
        <v>956.52552085000002</v>
      </c>
      <c r="I20" s="36">
        <f>SUMIFS(СВЦЭМ!$C$33:$C$776,СВЦЭМ!$A$33:$A$776,$A20,СВЦЭМ!$B$33:$B$776,I$11)+'СЕТ СН'!$F$12+СВЦЭМ!$D$10+'СЕТ СН'!$F$6-'СЕТ СН'!$F$22</f>
        <v>947.86467648999997</v>
      </c>
      <c r="J20" s="36">
        <f>SUMIFS(СВЦЭМ!$C$33:$C$776,СВЦЭМ!$A$33:$A$776,$A20,СВЦЭМ!$B$33:$B$776,J$11)+'СЕТ СН'!$F$12+СВЦЭМ!$D$10+'СЕТ СН'!$F$6-'СЕТ СН'!$F$22</f>
        <v>899.30712087999996</v>
      </c>
      <c r="K20" s="36">
        <f>SUMIFS(СВЦЭМ!$C$33:$C$776,СВЦЭМ!$A$33:$A$776,$A20,СВЦЭМ!$B$33:$B$776,K$11)+'СЕТ СН'!$F$12+СВЦЭМ!$D$10+'СЕТ СН'!$F$6-'СЕТ СН'!$F$22</f>
        <v>887.07403604000001</v>
      </c>
      <c r="L20" s="36">
        <f>SUMIFS(СВЦЭМ!$C$33:$C$776,СВЦЭМ!$A$33:$A$776,$A20,СВЦЭМ!$B$33:$B$776,L$11)+'СЕТ СН'!$F$12+СВЦЭМ!$D$10+'СЕТ СН'!$F$6-'СЕТ СН'!$F$22</f>
        <v>868.46158966999997</v>
      </c>
      <c r="M20" s="36">
        <f>SUMIFS(СВЦЭМ!$C$33:$C$776,СВЦЭМ!$A$33:$A$776,$A20,СВЦЭМ!$B$33:$B$776,M$11)+'СЕТ СН'!$F$12+СВЦЭМ!$D$10+'СЕТ СН'!$F$6-'СЕТ СН'!$F$22</f>
        <v>803.67147508000016</v>
      </c>
      <c r="N20" s="36">
        <f>SUMIFS(СВЦЭМ!$C$33:$C$776,СВЦЭМ!$A$33:$A$776,$A20,СВЦЭМ!$B$33:$B$776,N$11)+'СЕТ СН'!$F$12+СВЦЭМ!$D$10+'СЕТ СН'!$F$6-'СЕТ СН'!$F$22</f>
        <v>745.15824790000011</v>
      </c>
      <c r="O20" s="36">
        <f>SUMIFS(СВЦЭМ!$C$33:$C$776,СВЦЭМ!$A$33:$A$776,$A20,СВЦЭМ!$B$33:$B$776,O$11)+'СЕТ СН'!$F$12+СВЦЭМ!$D$10+'СЕТ СН'!$F$6-'СЕТ СН'!$F$22</f>
        <v>743.32538954000006</v>
      </c>
      <c r="P20" s="36">
        <f>SUMIFS(СВЦЭМ!$C$33:$C$776,СВЦЭМ!$A$33:$A$776,$A20,СВЦЭМ!$B$33:$B$776,P$11)+'СЕТ СН'!$F$12+СВЦЭМ!$D$10+'СЕТ СН'!$F$6-'СЕТ СН'!$F$22</f>
        <v>744.02750250999998</v>
      </c>
      <c r="Q20" s="36">
        <f>SUMIFS(СВЦЭМ!$C$33:$C$776,СВЦЭМ!$A$33:$A$776,$A20,СВЦЭМ!$B$33:$B$776,Q$11)+'СЕТ СН'!$F$12+СВЦЭМ!$D$10+'СЕТ СН'!$F$6-'СЕТ СН'!$F$22</f>
        <v>749.3042253000001</v>
      </c>
      <c r="R20" s="36">
        <f>SUMIFS(СВЦЭМ!$C$33:$C$776,СВЦЭМ!$A$33:$A$776,$A20,СВЦЭМ!$B$33:$B$776,R$11)+'СЕТ СН'!$F$12+СВЦЭМ!$D$10+'СЕТ СН'!$F$6-'СЕТ СН'!$F$22</f>
        <v>739.84535518999996</v>
      </c>
      <c r="S20" s="36">
        <f>SUMIFS(СВЦЭМ!$C$33:$C$776,СВЦЭМ!$A$33:$A$776,$A20,СВЦЭМ!$B$33:$B$776,S$11)+'СЕТ СН'!$F$12+СВЦЭМ!$D$10+'СЕТ СН'!$F$6-'СЕТ СН'!$F$22</f>
        <v>737.29899268000008</v>
      </c>
      <c r="T20" s="36">
        <f>SUMIFS(СВЦЭМ!$C$33:$C$776,СВЦЭМ!$A$33:$A$776,$A20,СВЦЭМ!$B$33:$B$776,T$11)+'СЕТ СН'!$F$12+СВЦЭМ!$D$10+'СЕТ СН'!$F$6-'СЕТ СН'!$F$22</f>
        <v>749.03544075000013</v>
      </c>
      <c r="U20" s="36">
        <f>SUMIFS(СВЦЭМ!$C$33:$C$776,СВЦЭМ!$A$33:$A$776,$A20,СВЦЭМ!$B$33:$B$776,U$11)+'СЕТ СН'!$F$12+СВЦЭМ!$D$10+'СЕТ СН'!$F$6-'СЕТ СН'!$F$22</f>
        <v>762.28151245000004</v>
      </c>
      <c r="V20" s="36">
        <f>SUMIFS(СВЦЭМ!$C$33:$C$776,СВЦЭМ!$A$33:$A$776,$A20,СВЦЭМ!$B$33:$B$776,V$11)+'СЕТ СН'!$F$12+СВЦЭМ!$D$10+'СЕТ СН'!$F$6-'СЕТ СН'!$F$22</f>
        <v>759.63590317000012</v>
      </c>
      <c r="W20" s="36">
        <f>SUMIFS(СВЦЭМ!$C$33:$C$776,СВЦЭМ!$A$33:$A$776,$A20,СВЦЭМ!$B$33:$B$776,W$11)+'СЕТ СН'!$F$12+СВЦЭМ!$D$10+'СЕТ СН'!$F$6-'СЕТ СН'!$F$22</f>
        <v>755.56317166000008</v>
      </c>
      <c r="X20" s="36">
        <f>SUMIFS(СВЦЭМ!$C$33:$C$776,СВЦЭМ!$A$33:$A$776,$A20,СВЦЭМ!$B$33:$B$776,X$11)+'СЕТ СН'!$F$12+СВЦЭМ!$D$10+'СЕТ СН'!$F$6-'СЕТ СН'!$F$22</f>
        <v>775.02766109000004</v>
      </c>
      <c r="Y20" s="36">
        <f>SUMIFS(СВЦЭМ!$C$33:$C$776,СВЦЭМ!$A$33:$A$776,$A20,СВЦЭМ!$B$33:$B$776,Y$11)+'СЕТ СН'!$F$12+СВЦЭМ!$D$10+'СЕТ СН'!$F$6-'СЕТ СН'!$F$22</f>
        <v>877.31486502000007</v>
      </c>
    </row>
    <row r="21" spans="1:25" ht="15.75" x14ac:dyDescent="0.2">
      <c r="A21" s="35">
        <f t="shared" si="0"/>
        <v>44084</v>
      </c>
      <c r="B21" s="36">
        <f>SUMIFS(СВЦЭМ!$C$33:$C$776,СВЦЭМ!$A$33:$A$776,$A21,СВЦЭМ!$B$33:$B$776,B$11)+'СЕТ СН'!$F$12+СВЦЭМ!$D$10+'СЕТ СН'!$F$6-'СЕТ СН'!$F$22</f>
        <v>897.03794304999997</v>
      </c>
      <c r="C21" s="36">
        <f>SUMIFS(СВЦЭМ!$C$33:$C$776,СВЦЭМ!$A$33:$A$776,$A21,СВЦЭМ!$B$33:$B$776,C$11)+'СЕТ СН'!$F$12+СВЦЭМ!$D$10+'СЕТ СН'!$F$6-'СЕТ СН'!$F$22</f>
        <v>938.21955378000007</v>
      </c>
      <c r="D21" s="36">
        <f>SUMIFS(СВЦЭМ!$C$33:$C$776,СВЦЭМ!$A$33:$A$776,$A21,СВЦЭМ!$B$33:$B$776,D$11)+'СЕТ СН'!$F$12+СВЦЭМ!$D$10+'СЕТ СН'!$F$6-'СЕТ СН'!$F$22</f>
        <v>959.72475882000003</v>
      </c>
      <c r="E21" s="36">
        <f>SUMIFS(СВЦЭМ!$C$33:$C$776,СВЦЭМ!$A$33:$A$776,$A21,СВЦЭМ!$B$33:$B$776,E$11)+'СЕТ СН'!$F$12+СВЦЭМ!$D$10+'СЕТ СН'!$F$6-'СЕТ СН'!$F$22</f>
        <v>977.09051582999996</v>
      </c>
      <c r="F21" s="36">
        <f>SUMIFS(СВЦЭМ!$C$33:$C$776,СВЦЭМ!$A$33:$A$776,$A21,СВЦЭМ!$B$33:$B$776,F$11)+'СЕТ СН'!$F$12+СВЦЭМ!$D$10+'СЕТ СН'!$F$6-'СЕТ СН'!$F$22</f>
        <v>981.36810298</v>
      </c>
      <c r="G21" s="36">
        <f>SUMIFS(СВЦЭМ!$C$33:$C$776,СВЦЭМ!$A$33:$A$776,$A21,СВЦЭМ!$B$33:$B$776,G$11)+'СЕТ СН'!$F$12+СВЦЭМ!$D$10+'СЕТ СН'!$F$6-'СЕТ СН'!$F$22</f>
        <v>958.83983390000003</v>
      </c>
      <c r="H21" s="36">
        <f>SUMIFS(СВЦЭМ!$C$33:$C$776,СВЦЭМ!$A$33:$A$776,$A21,СВЦЭМ!$B$33:$B$776,H$11)+'СЕТ СН'!$F$12+СВЦЭМ!$D$10+'СЕТ СН'!$F$6-'СЕТ СН'!$F$22</f>
        <v>911.98831055000005</v>
      </c>
      <c r="I21" s="36">
        <f>SUMIFS(СВЦЭМ!$C$33:$C$776,СВЦЭМ!$A$33:$A$776,$A21,СВЦЭМ!$B$33:$B$776,I$11)+'СЕТ СН'!$F$12+СВЦЭМ!$D$10+'СЕТ СН'!$F$6-'СЕТ СН'!$F$22</f>
        <v>864.32497462000015</v>
      </c>
      <c r="J21" s="36">
        <f>SUMIFS(СВЦЭМ!$C$33:$C$776,СВЦЭМ!$A$33:$A$776,$A21,СВЦЭМ!$B$33:$B$776,J$11)+'СЕТ СН'!$F$12+СВЦЭМ!$D$10+'СЕТ СН'!$F$6-'СЕТ СН'!$F$22</f>
        <v>836.32451987000013</v>
      </c>
      <c r="K21" s="36">
        <f>SUMIFS(СВЦЭМ!$C$33:$C$776,СВЦЭМ!$A$33:$A$776,$A21,СВЦЭМ!$B$33:$B$776,K$11)+'СЕТ СН'!$F$12+СВЦЭМ!$D$10+'СЕТ СН'!$F$6-'СЕТ СН'!$F$22</f>
        <v>849.57271604000016</v>
      </c>
      <c r="L21" s="36">
        <f>SUMIFS(СВЦЭМ!$C$33:$C$776,СВЦЭМ!$A$33:$A$776,$A21,СВЦЭМ!$B$33:$B$776,L$11)+'СЕТ СН'!$F$12+СВЦЭМ!$D$10+'СЕТ СН'!$F$6-'СЕТ СН'!$F$22</f>
        <v>849.07165941000017</v>
      </c>
      <c r="M21" s="36">
        <f>SUMIFS(СВЦЭМ!$C$33:$C$776,СВЦЭМ!$A$33:$A$776,$A21,СВЦЭМ!$B$33:$B$776,M$11)+'СЕТ СН'!$F$12+СВЦЭМ!$D$10+'СЕТ СН'!$F$6-'СЕТ СН'!$F$22</f>
        <v>808.79870333000008</v>
      </c>
      <c r="N21" s="36">
        <f>SUMIFS(СВЦЭМ!$C$33:$C$776,СВЦЭМ!$A$33:$A$776,$A21,СВЦЭМ!$B$33:$B$776,N$11)+'СЕТ СН'!$F$12+СВЦЭМ!$D$10+'СЕТ СН'!$F$6-'СЕТ СН'!$F$22</f>
        <v>728.23128440000005</v>
      </c>
      <c r="O21" s="36">
        <f>SUMIFS(СВЦЭМ!$C$33:$C$776,СВЦЭМ!$A$33:$A$776,$A21,СВЦЭМ!$B$33:$B$776,O$11)+'СЕТ СН'!$F$12+СВЦЭМ!$D$10+'СЕТ СН'!$F$6-'СЕТ СН'!$F$22</f>
        <v>716.10994168000002</v>
      </c>
      <c r="P21" s="36">
        <f>SUMIFS(СВЦЭМ!$C$33:$C$776,СВЦЭМ!$A$33:$A$776,$A21,СВЦЭМ!$B$33:$B$776,P$11)+'СЕТ СН'!$F$12+СВЦЭМ!$D$10+'СЕТ СН'!$F$6-'СЕТ СН'!$F$22</f>
        <v>717.36087786999997</v>
      </c>
      <c r="Q21" s="36">
        <f>SUMIFS(СВЦЭМ!$C$33:$C$776,СВЦЭМ!$A$33:$A$776,$A21,СВЦЭМ!$B$33:$B$776,Q$11)+'СЕТ СН'!$F$12+СВЦЭМ!$D$10+'СЕТ СН'!$F$6-'СЕТ СН'!$F$22</f>
        <v>724.80793356000004</v>
      </c>
      <c r="R21" s="36">
        <f>SUMIFS(СВЦЭМ!$C$33:$C$776,СВЦЭМ!$A$33:$A$776,$A21,СВЦЭМ!$B$33:$B$776,R$11)+'СЕТ СН'!$F$12+СВЦЭМ!$D$10+'СЕТ СН'!$F$6-'СЕТ СН'!$F$22</f>
        <v>718.42190226000002</v>
      </c>
      <c r="S21" s="36">
        <f>SUMIFS(СВЦЭМ!$C$33:$C$776,СВЦЭМ!$A$33:$A$776,$A21,СВЦЭМ!$B$33:$B$776,S$11)+'СЕТ СН'!$F$12+СВЦЭМ!$D$10+'СЕТ СН'!$F$6-'СЕТ СН'!$F$22</f>
        <v>712.57161994000012</v>
      </c>
      <c r="T21" s="36">
        <f>SUMIFS(СВЦЭМ!$C$33:$C$776,СВЦЭМ!$A$33:$A$776,$A21,СВЦЭМ!$B$33:$B$776,T$11)+'СЕТ СН'!$F$12+СВЦЭМ!$D$10+'СЕТ СН'!$F$6-'СЕТ СН'!$F$22</f>
        <v>717.53218820999996</v>
      </c>
      <c r="U21" s="36">
        <f>SUMIFS(СВЦЭМ!$C$33:$C$776,СВЦЭМ!$A$33:$A$776,$A21,СВЦЭМ!$B$33:$B$776,U$11)+'СЕТ СН'!$F$12+СВЦЭМ!$D$10+'СЕТ СН'!$F$6-'СЕТ СН'!$F$22</f>
        <v>735.72167878999994</v>
      </c>
      <c r="V21" s="36">
        <f>SUMIFS(СВЦЭМ!$C$33:$C$776,СВЦЭМ!$A$33:$A$776,$A21,СВЦЭМ!$B$33:$B$776,V$11)+'СЕТ СН'!$F$12+СВЦЭМ!$D$10+'СЕТ СН'!$F$6-'СЕТ СН'!$F$22</f>
        <v>749.97407606000002</v>
      </c>
      <c r="W21" s="36">
        <f>SUMIFS(СВЦЭМ!$C$33:$C$776,СВЦЭМ!$A$33:$A$776,$A21,СВЦЭМ!$B$33:$B$776,W$11)+'СЕТ СН'!$F$12+СВЦЭМ!$D$10+'СЕТ СН'!$F$6-'СЕТ СН'!$F$22</f>
        <v>742.09032784999999</v>
      </c>
      <c r="X21" s="36">
        <f>SUMIFS(СВЦЭМ!$C$33:$C$776,СВЦЭМ!$A$33:$A$776,$A21,СВЦЭМ!$B$33:$B$776,X$11)+'СЕТ СН'!$F$12+СВЦЭМ!$D$10+'СЕТ СН'!$F$6-'СЕТ СН'!$F$22</f>
        <v>756.19349151999995</v>
      </c>
      <c r="Y21" s="36">
        <f>SUMIFS(СВЦЭМ!$C$33:$C$776,СВЦЭМ!$A$33:$A$776,$A21,СВЦЭМ!$B$33:$B$776,Y$11)+'СЕТ СН'!$F$12+СВЦЭМ!$D$10+'СЕТ СН'!$F$6-'СЕТ СН'!$F$22</f>
        <v>843.65147786000011</v>
      </c>
    </row>
    <row r="22" spans="1:25" ht="15.75" x14ac:dyDescent="0.2">
      <c r="A22" s="35">
        <f t="shared" si="0"/>
        <v>44085</v>
      </c>
      <c r="B22" s="36">
        <f>SUMIFS(СВЦЭМ!$C$33:$C$776,СВЦЭМ!$A$33:$A$776,$A22,СВЦЭМ!$B$33:$B$776,B$11)+'СЕТ СН'!$F$12+СВЦЭМ!$D$10+'СЕТ СН'!$F$6-'СЕТ СН'!$F$22</f>
        <v>902.01718698000013</v>
      </c>
      <c r="C22" s="36">
        <f>SUMIFS(СВЦЭМ!$C$33:$C$776,СВЦЭМ!$A$33:$A$776,$A22,СВЦЭМ!$B$33:$B$776,C$11)+'СЕТ СН'!$F$12+СВЦЭМ!$D$10+'СЕТ СН'!$F$6-'СЕТ СН'!$F$22</f>
        <v>917.71631552999997</v>
      </c>
      <c r="D22" s="36">
        <f>SUMIFS(СВЦЭМ!$C$33:$C$776,СВЦЭМ!$A$33:$A$776,$A22,СВЦЭМ!$B$33:$B$776,D$11)+'СЕТ СН'!$F$12+СВЦЭМ!$D$10+'СЕТ СН'!$F$6-'СЕТ СН'!$F$22</f>
        <v>936.58680672000014</v>
      </c>
      <c r="E22" s="36">
        <f>SUMIFS(СВЦЭМ!$C$33:$C$776,СВЦЭМ!$A$33:$A$776,$A22,СВЦЭМ!$B$33:$B$776,E$11)+'СЕТ СН'!$F$12+СВЦЭМ!$D$10+'СЕТ СН'!$F$6-'СЕТ СН'!$F$22</f>
        <v>954.12930268000014</v>
      </c>
      <c r="F22" s="36">
        <f>SUMIFS(СВЦЭМ!$C$33:$C$776,СВЦЭМ!$A$33:$A$776,$A22,СВЦЭМ!$B$33:$B$776,F$11)+'СЕТ СН'!$F$12+СВЦЭМ!$D$10+'СЕТ СН'!$F$6-'СЕТ СН'!$F$22</f>
        <v>966.83184056000005</v>
      </c>
      <c r="G22" s="36">
        <f>SUMIFS(СВЦЭМ!$C$33:$C$776,СВЦЭМ!$A$33:$A$776,$A22,СВЦЭМ!$B$33:$B$776,G$11)+'СЕТ СН'!$F$12+СВЦЭМ!$D$10+'СЕТ СН'!$F$6-'СЕТ СН'!$F$22</f>
        <v>949.85340555000016</v>
      </c>
      <c r="H22" s="36">
        <f>SUMIFS(СВЦЭМ!$C$33:$C$776,СВЦЭМ!$A$33:$A$776,$A22,СВЦЭМ!$B$33:$B$776,H$11)+'СЕТ СН'!$F$12+СВЦЭМ!$D$10+'СЕТ СН'!$F$6-'СЕТ СН'!$F$22</f>
        <v>895.93307312000002</v>
      </c>
      <c r="I22" s="36">
        <f>SUMIFS(СВЦЭМ!$C$33:$C$776,СВЦЭМ!$A$33:$A$776,$A22,СВЦЭМ!$B$33:$B$776,I$11)+'СЕТ СН'!$F$12+СВЦЭМ!$D$10+'СЕТ СН'!$F$6-'СЕТ СН'!$F$22</f>
        <v>840.35343837000005</v>
      </c>
      <c r="J22" s="36">
        <f>SUMIFS(СВЦЭМ!$C$33:$C$776,СВЦЭМ!$A$33:$A$776,$A22,СВЦЭМ!$B$33:$B$776,J$11)+'СЕТ СН'!$F$12+СВЦЭМ!$D$10+'СЕТ СН'!$F$6-'СЕТ СН'!$F$22</f>
        <v>803.96271148000005</v>
      </c>
      <c r="K22" s="36">
        <f>SUMIFS(СВЦЭМ!$C$33:$C$776,СВЦЭМ!$A$33:$A$776,$A22,СВЦЭМ!$B$33:$B$776,K$11)+'СЕТ СН'!$F$12+СВЦЭМ!$D$10+'СЕТ СН'!$F$6-'СЕТ СН'!$F$22</f>
        <v>787.84762908000016</v>
      </c>
      <c r="L22" s="36">
        <f>SUMIFS(СВЦЭМ!$C$33:$C$776,СВЦЭМ!$A$33:$A$776,$A22,СВЦЭМ!$B$33:$B$776,L$11)+'СЕТ СН'!$F$12+СВЦЭМ!$D$10+'СЕТ СН'!$F$6-'СЕТ СН'!$F$22</f>
        <v>828.18290873000001</v>
      </c>
      <c r="M22" s="36">
        <f>SUMIFS(СВЦЭМ!$C$33:$C$776,СВЦЭМ!$A$33:$A$776,$A22,СВЦЭМ!$B$33:$B$776,M$11)+'СЕТ СН'!$F$12+СВЦЭМ!$D$10+'СЕТ СН'!$F$6-'СЕТ СН'!$F$22</f>
        <v>787.45568188000016</v>
      </c>
      <c r="N22" s="36">
        <f>SUMIFS(СВЦЭМ!$C$33:$C$776,СВЦЭМ!$A$33:$A$776,$A22,СВЦЭМ!$B$33:$B$776,N$11)+'СЕТ СН'!$F$12+СВЦЭМ!$D$10+'СЕТ СН'!$F$6-'СЕТ СН'!$F$22</f>
        <v>737.16942325000014</v>
      </c>
      <c r="O22" s="36">
        <f>SUMIFS(СВЦЭМ!$C$33:$C$776,СВЦЭМ!$A$33:$A$776,$A22,СВЦЭМ!$B$33:$B$776,O$11)+'СЕТ СН'!$F$12+СВЦЭМ!$D$10+'СЕТ СН'!$F$6-'СЕТ СН'!$F$22</f>
        <v>719.85682176</v>
      </c>
      <c r="P22" s="36">
        <f>SUMIFS(СВЦЭМ!$C$33:$C$776,СВЦЭМ!$A$33:$A$776,$A22,СВЦЭМ!$B$33:$B$776,P$11)+'СЕТ СН'!$F$12+СВЦЭМ!$D$10+'СЕТ СН'!$F$6-'СЕТ СН'!$F$22</f>
        <v>715.9343256300001</v>
      </c>
      <c r="Q22" s="36">
        <f>SUMIFS(СВЦЭМ!$C$33:$C$776,СВЦЭМ!$A$33:$A$776,$A22,СВЦЭМ!$B$33:$B$776,Q$11)+'СЕТ СН'!$F$12+СВЦЭМ!$D$10+'СЕТ СН'!$F$6-'СЕТ СН'!$F$22</f>
        <v>712.3491841</v>
      </c>
      <c r="R22" s="36">
        <f>SUMIFS(СВЦЭМ!$C$33:$C$776,СВЦЭМ!$A$33:$A$776,$A22,СВЦЭМ!$B$33:$B$776,R$11)+'СЕТ СН'!$F$12+СВЦЭМ!$D$10+'СЕТ СН'!$F$6-'СЕТ СН'!$F$22</f>
        <v>707.06980747000011</v>
      </c>
      <c r="S22" s="36">
        <f>SUMIFS(СВЦЭМ!$C$33:$C$776,СВЦЭМ!$A$33:$A$776,$A22,СВЦЭМ!$B$33:$B$776,S$11)+'СЕТ СН'!$F$12+СВЦЭМ!$D$10+'СЕТ СН'!$F$6-'СЕТ СН'!$F$22</f>
        <v>709.44183356999997</v>
      </c>
      <c r="T22" s="36">
        <f>SUMIFS(СВЦЭМ!$C$33:$C$776,СВЦЭМ!$A$33:$A$776,$A22,СВЦЭМ!$B$33:$B$776,T$11)+'СЕТ СН'!$F$12+СВЦЭМ!$D$10+'СЕТ СН'!$F$6-'СЕТ СН'!$F$22</f>
        <v>704.1081968200001</v>
      </c>
      <c r="U22" s="36">
        <f>SUMIFS(СВЦЭМ!$C$33:$C$776,СВЦЭМ!$A$33:$A$776,$A22,СВЦЭМ!$B$33:$B$776,U$11)+'СЕТ СН'!$F$12+СВЦЭМ!$D$10+'СЕТ СН'!$F$6-'СЕТ СН'!$F$22</f>
        <v>709.28805151000006</v>
      </c>
      <c r="V22" s="36">
        <f>SUMIFS(СВЦЭМ!$C$33:$C$776,СВЦЭМ!$A$33:$A$776,$A22,СВЦЭМ!$B$33:$B$776,V$11)+'СЕТ СН'!$F$12+СВЦЭМ!$D$10+'СЕТ СН'!$F$6-'СЕТ СН'!$F$22</f>
        <v>723.71016286000008</v>
      </c>
      <c r="W22" s="36">
        <f>SUMIFS(СВЦЭМ!$C$33:$C$776,СВЦЭМ!$A$33:$A$776,$A22,СВЦЭМ!$B$33:$B$776,W$11)+'СЕТ СН'!$F$12+СВЦЭМ!$D$10+'СЕТ СН'!$F$6-'СЕТ СН'!$F$22</f>
        <v>718.03849949000005</v>
      </c>
      <c r="X22" s="36">
        <f>SUMIFS(СВЦЭМ!$C$33:$C$776,СВЦЭМ!$A$33:$A$776,$A22,СВЦЭМ!$B$33:$B$776,X$11)+'СЕТ СН'!$F$12+СВЦЭМ!$D$10+'СЕТ СН'!$F$6-'СЕТ СН'!$F$22</f>
        <v>720.99109087000011</v>
      </c>
      <c r="Y22" s="36">
        <f>SUMIFS(СВЦЭМ!$C$33:$C$776,СВЦЭМ!$A$33:$A$776,$A22,СВЦЭМ!$B$33:$B$776,Y$11)+'СЕТ СН'!$F$12+СВЦЭМ!$D$10+'СЕТ СН'!$F$6-'СЕТ СН'!$F$22</f>
        <v>765.05997131000004</v>
      </c>
    </row>
    <row r="23" spans="1:25" ht="15.75" x14ac:dyDescent="0.2">
      <c r="A23" s="35">
        <f t="shared" si="0"/>
        <v>44086</v>
      </c>
      <c r="B23" s="36">
        <f>SUMIFS(СВЦЭМ!$C$33:$C$776,СВЦЭМ!$A$33:$A$776,$A23,СВЦЭМ!$B$33:$B$776,B$11)+'СЕТ СН'!$F$12+СВЦЭМ!$D$10+'СЕТ СН'!$F$6-'СЕТ СН'!$F$22</f>
        <v>875.11636343999999</v>
      </c>
      <c r="C23" s="36">
        <f>SUMIFS(СВЦЭМ!$C$33:$C$776,СВЦЭМ!$A$33:$A$776,$A23,СВЦЭМ!$B$33:$B$776,C$11)+'СЕТ СН'!$F$12+СВЦЭМ!$D$10+'СЕТ СН'!$F$6-'СЕТ СН'!$F$22</f>
        <v>911.07436228999995</v>
      </c>
      <c r="D23" s="36">
        <f>SUMIFS(СВЦЭМ!$C$33:$C$776,СВЦЭМ!$A$33:$A$776,$A23,СВЦЭМ!$B$33:$B$776,D$11)+'СЕТ СН'!$F$12+СВЦЭМ!$D$10+'СЕТ СН'!$F$6-'СЕТ СН'!$F$22</f>
        <v>929.59489898000015</v>
      </c>
      <c r="E23" s="36">
        <f>SUMIFS(СВЦЭМ!$C$33:$C$776,СВЦЭМ!$A$33:$A$776,$A23,СВЦЭМ!$B$33:$B$776,E$11)+'СЕТ СН'!$F$12+СВЦЭМ!$D$10+'СЕТ СН'!$F$6-'СЕТ СН'!$F$22</f>
        <v>951.96270165999999</v>
      </c>
      <c r="F23" s="36">
        <f>SUMIFS(СВЦЭМ!$C$33:$C$776,СВЦЭМ!$A$33:$A$776,$A23,СВЦЭМ!$B$33:$B$776,F$11)+'СЕТ СН'!$F$12+СВЦЭМ!$D$10+'СЕТ СН'!$F$6-'СЕТ СН'!$F$22</f>
        <v>966.33580340000003</v>
      </c>
      <c r="G23" s="36">
        <f>SUMIFS(СВЦЭМ!$C$33:$C$776,СВЦЭМ!$A$33:$A$776,$A23,СВЦЭМ!$B$33:$B$776,G$11)+'СЕТ СН'!$F$12+СВЦЭМ!$D$10+'СЕТ СН'!$F$6-'СЕТ СН'!$F$22</f>
        <v>953.87182243000007</v>
      </c>
      <c r="H23" s="36">
        <f>SUMIFS(СВЦЭМ!$C$33:$C$776,СВЦЭМ!$A$33:$A$776,$A23,СВЦЭМ!$B$33:$B$776,H$11)+'СЕТ СН'!$F$12+СВЦЭМ!$D$10+'СЕТ СН'!$F$6-'СЕТ СН'!$F$22</f>
        <v>917.87223681</v>
      </c>
      <c r="I23" s="36">
        <f>SUMIFS(СВЦЭМ!$C$33:$C$776,СВЦЭМ!$A$33:$A$776,$A23,СВЦЭМ!$B$33:$B$776,I$11)+'СЕТ СН'!$F$12+СВЦЭМ!$D$10+'СЕТ СН'!$F$6-'СЕТ СН'!$F$22</f>
        <v>883.56928168000013</v>
      </c>
      <c r="J23" s="36">
        <f>SUMIFS(СВЦЭМ!$C$33:$C$776,СВЦЭМ!$A$33:$A$776,$A23,СВЦЭМ!$B$33:$B$776,J$11)+'СЕТ СН'!$F$12+СВЦЭМ!$D$10+'СЕТ СН'!$F$6-'СЕТ СН'!$F$22</f>
        <v>834.73073984999996</v>
      </c>
      <c r="K23" s="36">
        <f>SUMIFS(СВЦЭМ!$C$33:$C$776,СВЦЭМ!$A$33:$A$776,$A23,СВЦЭМ!$B$33:$B$776,K$11)+'СЕТ СН'!$F$12+СВЦЭМ!$D$10+'СЕТ СН'!$F$6-'СЕТ СН'!$F$22</f>
        <v>809.74685215</v>
      </c>
      <c r="L23" s="36">
        <f>SUMIFS(СВЦЭМ!$C$33:$C$776,СВЦЭМ!$A$33:$A$776,$A23,СВЦЭМ!$B$33:$B$776,L$11)+'СЕТ СН'!$F$12+СВЦЭМ!$D$10+'СЕТ СН'!$F$6-'СЕТ СН'!$F$22</f>
        <v>787.70355538000013</v>
      </c>
      <c r="M23" s="36">
        <f>SUMIFS(СВЦЭМ!$C$33:$C$776,СВЦЭМ!$A$33:$A$776,$A23,СВЦЭМ!$B$33:$B$776,M$11)+'СЕТ СН'!$F$12+СВЦЭМ!$D$10+'СЕТ СН'!$F$6-'СЕТ СН'!$F$22</f>
        <v>744.99519660999999</v>
      </c>
      <c r="N23" s="36">
        <f>SUMIFS(СВЦЭМ!$C$33:$C$776,СВЦЭМ!$A$33:$A$776,$A23,СВЦЭМ!$B$33:$B$776,N$11)+'СЕТ СН'!$F$12+СВЦЭМ!$D$10+'СЕТ СН'!$F$6-'СЕТ СН'!$F$22</f>
        <v>718.13950283999998</v>
      </c>
      <c r="O23" s="36">
        <f>SUMIFS(СВЦЭМ!$C$33:$C$776,СВЦЭМ!$A$33:$A$776,$A23,СВЦЭМ!$B$33:$B$776,O$11)+'СЕТ СН'!$F$12+СВЦЭМ!$D$10+'СЕТ СН'!$F$6-'СЕТ СН'!$F$22</f>
        <v>716.17162090000011</v>
      </c>
      <c r="P23" s="36">
        <f>SUMIFS(СВЦЭМ!$C$33:$C$776,СВЦЭМ!$A$33:$A$776,$A23,СВЦЭМ!$B$33:$B$776,P$11)+'СЕТ СН'!$F$12+СВЦЭМ!$D$10+'СЕТ СН'!$F$6-'СЕТ СН'!$F$22</f>
        <v>707.0812544800001</v>
      </c>
      <c r="Q23" s="36">
        <f>SUMIFS(СВЦЭМ!$C$33:$C$776,СВЦЭМ!$A$33:$A$776,$A23,СВЦЭМ!$B$33:$B$776,Q$11)+'СЕТ СН'!$F$12+СВЦЭМ!$D$10+'СЕТ СН'!$F$6-'СЕТ СН'!$F$22</f>
        <v>708.08425304000002</v>
      </c>
      <c r="R23" s="36">
        <f>SUMIFS(СВЦЭМ!$C$33:$C$776,СВЦЭМ!$A$33:$A$776,$A23,СВЦЭМ!$B$33:$B$776,R$11)+'СЕТ СН'!$F$12+СВЦЭМ!$D$10+'СЕТ СН'!$F$6-'СЕТ СН'!$F$22</f>
        <v>698.45971441000006</v>
      </c>
      <c r="S23" s="36">
        <f>SUMIFS(СВЦЭМ!$C$33:$C$776,СВЦЭМ!$A$33:$A$776,$A23,СВЦЭМ!$B$33:$B$776,S$11)+'СЕТ СН'!$F$12+СВЦЭМ!$D$10+'СЕТ СН'!$F$6-'СЕТ СН'!$F$22</f>
        <v>703.20462780000003</v>
      </c>
      <c r="T23" s="36">
        <f>SUMIFS(СВЦЭМ!$C$33:$C$776,СВЦЭМ!$A$33:$A$776,$A23,СВЦЭМ!$B$33:$B$776,T$11)+'СЕТ СН'!$F$12+СВЦЭМ!$D$10+'СЕТ СН'!$F$6-'СЕТ СН'!$F$22</f>
        <v>708.82602591</v>
      </c>
      <c r="U23" s="36">
        <f>SUMIFS(СВЦЭМ!$C$33:$C$776,СВЦЭМ!$A$33:$A$776,$A23,СВЦЭМ!$B$33:$B$776,U$11)+'СЕТ СН'!$F$12+СВЦЭМ!$D$10+'СЕТ СН'!$F$6-'СЕТ СН'!$F$22</f>
        <v>717.38743805000013</v>
      </c>
      <c r="V23" s="36">
        <f>SUMIFS(СВЦЭМ!$C$33:$C$776,СВЦЭМ!$A$33:$A$776,$A23,СВЦЭМ!$B$33:$B$776,V$11)+'СЕТ СН'!$F$12+СВЦЭМ!$D$10+'СЕТ СН'!$F$6-'СЕТ СН'!$F$22</f>
        <v>734.02068699999995</v>
      </c>
      <c r="W23" s="36">
        <f>SUMIFS(СВЦЭМ!$C$33:$C$776,СВЦЭМ!$A$33:$A$776,$A23,СВЦЭМ!$B$33:$B$776,W$11)+'СЕТ СН'!$F$12+СВЦЭМ!$D$10+'СЕТ СН'!$F$6-'СЕТ СН'!$F$22</f>
        <v>729.88950374000001</v>
      </c>
      <c r="X23" s="36">
        <f>SUMIFS(СВЦЭМ!$C$33:$C$776,СВЦЭМ!$A$33:$A$776,$A23,СВЦЭМ!$B$33:$B$776,X$11)+'СЕТ СН'!$F$12+СВЦЭМ!$D$10+'СЕТ СН'!$F$6-'СЕТ СН'!$F$22</f>
        <v>680.57584424000015</v>
      </c>
      <c r="Y23" s="36">
        <f>SUMIFS(СВЦЭМ!$C$33:$C$776,СВЦЭМ!$A$33:$A$776,$A23,СВЦЭМ!$B$33:$B$776,Y$11)+'СЕТ СН'!$F$12+СВЦЭМ!$D$10+'СЕТ СН'!$F$6-'СЕТ СН'!$F$22</f>
        <v>744.70782927000005</v>
      </c>
    </row>
    <row r="24" spans="1:25" ht="15.75" x14ac:dyDescent="0.2">
      <c r="A24" s="35">
        <f t="shared" si="0"/>
        <v>44087</v>
      </c>
      <c r="B24" s="36">
        <f>SUMIFS(СВЦЭМ!$C$33:$C$776,СВЦЭМ!$A$33:$A$776,$A24,СВЦЭМ!$B$33:$B$776,B$11)+'СЕТ СН'!$F$12+СВЦЭМ!$D$10+'СЕТ СН'!$F$6-'СЕТ СН'!$F$22</f>
        <v>837.06615912000007</v>
      </c>
      <c r="C24" s="36">
        <f>SUMIFS(СВЦЭМ!$C$33:$C$776,СВЦЭМ!$A$33:$A$776,$A24,СВЦЭМ!$B$33:$B$776,C$11)+'СЕТ СН'!$F$12+СВЦЭМ!$D$10+'СЕТ СН'!$F$6-'СЕТ СН'!$F$22</f>
        <v>857.58532839000009</v>
      </c>
      <c r="D24" s="36">
        <f>SUMIFS(СВЦЭМ!$C$33:$C$776,СВЦЭМ!$A$33:$A$776,$A24,СВЦЭМ!$B$33:$B$776,D$11)+'СЕТ СН'!$F$12+СВЦЭМ!$D$10+'СЕТ СН'!$F$6-'СЕТ СН'!$F$22</f>
        <v>876.96472785000014</v>
      </c>
      <c r="E24" s="36">
        <f>SUMIFS(СВЦЭМ!$C$33:$C$776,СВЦЭМ!$A$33:$A$776,$A24,СВЦЭМ!$B$33:$B$776,E$11)+'СЕТ СН'!$F$12+СВЦЭМ!$D$10+'СЕТ СН'!$F$6-'СЕТ СН'!$F$22</f>
        <v>887.01440664999996</v>
      </c>
      <c r="F24" s="36">
        <f>SUMIFS(СВЦЭМ!$C$33:$C$776,СВЦЭМ!$A$33:$A$776,$A24,СВЦЭМ!$B$33:$B$776,F$11)+'СЕТ СН'!$F$12+СВЦЭМ!$D$10+'СЕТ СН'!$F$6-'СЕТ СН'!$F$22</f>
        <v>894.31953278000015</v>
      </c>
      <c r="G24" s="36">
        <f>SUMIFS(СВЦЭМ!$C$33:$C$776,СВЦЭМ!$A$33:$A$776,$A24,СВЦЭМ!$B$33:$B$776,G$11)+'СЕТ СН'!$F$12+СВЦЭМ!$D$10+'СЕТ СН'!$F$6-'СЕТ СН'!$F$22</f>
        <v>880.8506018600001</v>
      </c>
      <c r="H24" s="36">
        <f>SUMIFS(СВЦЭМ!$C$33:$C$776,СВЦЭМ!$A$33:$A$776,$A24,СВЦЭМ!$B$33:$B$776,H$11)+'СЕТ СН'!$F$12+СВЦЭМ!$D$10+'СЕТ СН'!$F$6-'СЕТ СН'!$F$22</f>
        <v>881.85309677999999</v>
      </c>
      <c r="I24" s="36">
        <f>SUMIFS(СВЦЭМ!$C$33:$C$776,СВЦЭМ!$A$33:$A$776,$A24,СВЦЭМ!$B$33:$B$776,I$11)+'СЕТ СН'!$F$12+СВЦЭМ!$D$10+'СЕТ СН'!$F$6-'СЕТ СН'!$F$22</f>
        <v>853.86013900000012</v>
      </c>
      <c r="J24" s="36">
        <f>SUMIFS(СВЦЭМ!$C$33:$C$776,СВЦЭМ!$A$33:$A$776,$A24,СВЦЭМ!$B$33:$B$776,J$11)+'СЕТ СН'!$F$12+СВЦЭМ!$D$10+'СЕТ СН'!$F$6-'СЕТ СН'!$F$22</f>
        <v>806.05086320000009</v>
      </c>
      <c r="K24" s="36">
        <f>SUMIFS(СВЦЭМ!$C$33:$C$776,СВЦЭМ!$A$33:$A$776,$A24,СВЦЭМ!$B$33:$B$776,K$11)+'СЕТ СН'!$F$12+СВЦЭМ!$D$10+'СЕТ СН'!$F$6-'СЕТ СН'!$F$22</f>
        <v>760.04817456000001</v>
      </c>
      <c r="L24" s="36">
        <f>SUMIFS(СВЦЭМ!$C$33:$C$776,СВЦЭМ!$A$33:$A$776,$A24,СВЦЭМ!$B$33:$B$776,L$11)+'СЕТ СН'!$F$12+СВЦЭМ!$D$10+'СЕТ СН'!$F$6-'СЕТ СН'!$F$22</f>
        <v>740.20606784999995</v>
      </c>
      <c r="M24" s="36">
        <f>SUMIFS(СВЦЭМ!$C$33:$C$776,СВЦЭМ!$A$33:$A$776,$A24,СВЦЭМ!$B$33:$B$776,M$11)+'СЕТ СН'!$F$12+СВЦЭМ!$D$10+'СЕТ СН'!$F$6-'СЕТ СН'!$F$22</f>
        <v>686.81488131000015</v>
      </c>
      <c r="N24" s="36">
        <f>SUMIFS(СВЦЭМ!$C$33:$C$776,СВЦЭМ!$A$33:$A$776,$A24,СВЦЭМ!$B$33:$B$776,N$11)+'СЕТ СН'!$F$12+СВЦЭМ!$D$10+'СЕТ СН'!$F$6-'СЕТ СН'!$F$22</f>
        <v>653.39022821000003</v>
      </c>
      <c r="O24" s="36">
        <f>SUMIFS(СВЦЭМ!$C$33:$C$776,СВЦЭМ!$A$33:$A$776,$A24,СВЦЭМ!$B$33:$B$776,O$11)+'СЕТ СН'!$F$12+СВЦЭМ!$D$10+'СЕТ СН'!$F$6-'СЕТ СН'!$F$22</f>
        <v>651.61772182000004</v>
      </c>
      <c r="P24" s="36">
        <f>SUMIFS(СВЦЭМ!$C$33:$C$776,СВЦЭМ!$A$33:$A$776,$A24,СВЦЭМ!$B$33:$B$776,P$11)+'СЕТ СН'!$F$12+СВЦЭМ!$D$10+'СЕТ СН'!$F$6-'СЕТ СН'!$F$22</f>
        <v>642.17381051999996</v>
      </c>
      <c r="Q24" s="36">
        <f>SUMIFS(СВЦЭМ!$C$33:$C$776,СВЦЭМ!$A$33:$A$776,$A24,СВЦЭМ!$B$33:$B$776,Q$11)+'СЕТ СН'!$F$12+СВЦЭМ!$D$10+'СЕТ СН'!$F$6-'СЕТ СН'!$F$22</f>
        <v>641.94826437999996</v>
      </c>
      <c r="R24" s="36">
        <f>SUMIFS(СВЦЭМ!$C$33:$C$776,СВЦЭМ!$A$33:$A$776,$A24,СВЦЭМ!$B$33:$B$776,R$11)+'СЕТ СН'!$F$12+СВЦЭМ!$D$10+'СЕТ СН'!$F$6-'СЕТ СН'!$F$22</f>
        <v>643.2694992700001</v>
      </c>
      <c r="S24" s="36">
        <f>SUMIFS(СВЦЭМ!$C$33:$C$776,СВЦЭМ!$A$33:$A$776,$A24,СВЦЭМ!$B$33:$B$776,S$11)+'СЕТ СН'!$F$12+СВЦЭМ!$D$10+'СЕТ СН'!$F$6-'СЕТ СН'!$F$22</f>
        <v>648.42055260000006</v>
      </c>
      <c r="T24" s="36">
        <f>SUMIFS(СВЦЭМ!$C$33:$C$776,СВЦЭМ!$A$33:$A$776,$A24,СВЦЭМ!$B$33:$B$776,T$11)+'СЕТ СН'!$F$12+СВЦЭМ!$D$10+'СЕТ СН'!$F$6-'СЕТ СН'!$F$22</f>
        <v>653.07026911000003</v>
      </c>
      <c r="U24" s="36">
        <f>SUMIFS(СВЦЭМ!$C$33:$C$776,СВЦЭМ!$A$33:$A$776,$A24,СВЦЭМ!$B$33:$B$776,U$11)+'СЕТ СН'!$F$12+СВЦЭМ!$D$10+'СЕТ СН'!$F$6-'СЕТ СН'!$F$22</f>
        <v>665.6832433300001</v>
      </c>
      <c r="V24" s="36">
        <f>SUMIFS(СВЦЭМ!$C$33:$C$776,СВЦЭМ!$A$33:$A$776,$A24,СВЦЭМ!$B$33:$B$776,V$11)+'СЕТ СН'!$F$12+СВЦЭМ!$D$10+'СЕТ СН'!$F$6-'СЕТ СН'!$F$22</f>
        <v>687.62973664000015</v>
      </c>
      <c r="W24" s="36">
        <f>SUMIFS(СВЦЭМ!$C$33:$C$776,СВЦЭМ!$A$33:$A$776,$A24,СВЦЭМ!$B$33:$B$776,W$11)+'СЕТ СН'!$F$12+СВЦЭМ!$D$10+'СЕТ СН'!$F$6-'СЕТ СН'!$F$22</f>
        <v>683.23999778999996</v>
      </c>
      <c r="X24" s="36">
        <f>SUMIFS(СВЦЭМ!$C$33:$C$776,СВЦЭМ!$A$33:$A$776,$A24,СВЦЭМ!$B$33:$B$776,X$11)+'СЕТ СН'!$F$12+СВЦЭМ!$D$10+'СЕТ СН'!$F$6-'СЕТ СН'!$F$22</f>
        <v>661.37741518000007</v>
      </c>
      <c r="Y24" s="36">
        <f>SUMIFS(СВЦЭМ!$C$33:$C$776,СВЦЭМ!$A$33:$A$776,$A24,СВЦЭМ!$B$33:$B$776,Y$11)+'СЕТ СН'!$F$12+СВЦЭМ!$D$10+'СЕТ СН'!$F$6-'СЕТ СН'!$F$22</f>
        <v>741.78499637000004</v>
      </c>
    </row>
    <row r="25" spans="1:25" ht="15.75" x14ac:dyDescent="0.2">
      <c r="A25" s="35">
        <f t="shared" si="0"/>
        <v>44088</v>
      </c>
      <c r="B25" s="36">
        <f>SUMIFS(СВЦЭМ!$C$33:$C$776,СВЦЭМ!$A$33:$A$776,$A25,СВЦЭМ!$B$33:$B$776,B$11)+'СЕТ СН'!$F$12+СВЦЭМ!$D$10+'СЕТ СН'!$F$6-'СЕТ СН'!$F$22</f>
        <v>836.08678723000003</v>
      </c>
      <c r="C25" s="36">
        <f>SUMIFS(СВЦЭМ!$C$33:$C$776,СВЦЭМ!$A$33:$A$776,$A25,СВЦЭМ!$B$33:$B$776,C$11)+'СЕТ СН'!$F$12+СВЦЭМ!$D$10+'СЕТ СН'!$F$6-'СЕТ СН'!$F$22</f>
        <v>876.31209542000011</v>
      </c>
      <c r="D25" s="36">
        <f>SUMIFS(СВЦЭМ!$C$33:$C$776,СВЦЭМ!$A$33:$A$776,$A25,СВЦЭМ!$B$33:$B$776,D$11)+'СЕТ СН'!$F$12+СВЦЭМ!$D$10+'СЕТ СН'!$F$6-'СЕТ СН'!$F$22</f>
        <v>882.51573468000015</v>
      </c>
      <c r="E25" s="36">
        <f>SUMIFS(СВЦЭМ!$C$33:$C$776,СВЦЭМ!$A$33:$A$776,$A25,СВЦЭМ!$B$33:$B$776,E$11)+'СЕТ СН'!$F$12+СВЦЭМ!$D$10+'СЕТ СН'!$F$6-'СЕТ СН'!$F$22</f>
        <v>878.92891557999997</v>
      </c>
      <c r="F25" s="36">
        <f>SUMIFS(СВЦЭМ!$C$33:$C$776,СВЦЭМ!$A$33:$A$776,$A25,СВЦЭМ!$B$33:$B$776,F$11)+'СЕТ СН'!$F$12+СВЦЭМ!$D$10+'СЕТ СН'!$F$6-'СЕТ СН'!$F$22</f>
        <v>882.12479589999998</v>
      </c>
      <c r="G25" s="36">
        <f>SUMIFS(СВЦЭМ!$C$33:$C$776,СВЦЭМ!$A$33:$A$776,$A25,СВЦЭМ!$B$33:$B$776,G$11)+'СЕТ СН'!$F$12+СВЦЭМ!$D$10+'СЕТ СН'!$F$6-'СЕТ СН'!$F$22</f>
        <v>885.43638770000007</v>
      </c>
      <c r="H25" s="36">
        <f>SUMIFS(СВЦЭМ!$C$33:$C$776,СВЦЭМ!$A$33:$A$776,$A25,СВЦЭМ!$B$33:$B$776,H$11)+'СЕТ СН'!$F$12+СВЦЭМ!$D$10+'СЕТ СН'!$F$6-'СЕТ СН'!$F$22</f>
        <v>918.91793151000002</v>
      </c>
      <c r="I25" s="36">
        <f>SUMIFS(СВЦЭМ!$C$33:$C$776,СВЦЭМ!$A$33:$A$776,$A25,СВЦЭМ!$B$33:$B$776,I$11)+'СЕТ СН'!$F$12+СВЦЭМ!$D$10+'СЕТ СН'!$F$6-'СЕТ СН'!$F$22</f>
        <v>903.77631167000004</v>
      </c>
      <c r="J25" s="36">
        <f>SUMIFS(СВЦЭМ!$C$33:$C$776,СВЦЭМ!$A$33:$A$776,$A25,СВЦЭМ!$B$33:$B$776,J$11)+'СЕТ СН'!$F$12+СВЦЭМ!$D$10+'СЕТ СН'!$F$6-'СЕТ СН'!$F$22</f>
        <v>862.81764504000012</v>
      </c>
      <c r="K25" s="36">
        <f>SUMIFS(СВЦЭМ!$C$33:$C$776,СВЦЭМ!$A$33:$A$776,$A25,СВЦЭМ!$B$33:$B$776,K$11)+'СЕТ СН'!$F$12+СВЦЭМ!$D$10+'СЕТ СН'!$F$6-'СЕТ СН'!$F$22</f>
        <v>828.82959745000016</v>
      </c>
      <c r="L25" s="36">
        <f>SUMIFS(СВЦЭМ!$C$33:$C$776,СВЦЭМ!$A$33:$A$776,$A25,СВЦЭМ!$B$33:$B$776,L$11)+'СЕТ СН'!$F$12+СВЦЭМ!$D$10+'СЕТ СН'!$F$6-'СЕТ СН'!$F$22</f>
        <v>821.00245500000005</v>
      </c>
      <c r="M25" s="36">
        <f>SUMIFS(СВЦЭМ!$C$33:$C$776,СВЦЭМ!$A$33:$A$776,$A25,СВЦЭМ!$B$33:$B$776,M$11)+'СЕТ СН'!$F$12+СВЦЭМ!$D$10+'СЕТ СН'!$F$6-'СЕТ СН'!$F$22</f>
        <v>760.56784059999995</v>
      </c>
      <c r="N25" s="36">
        <f>SUMIFS(СВЦЭМ!$C$33:$C$776,СВЦЭМ!$A$33:$A$776,$A25,СВЦЭМ!$B$33:$B$776,N$11)+'СЕТ СН'!$F$12+СВЦЭМ!$D$10+'СЕТ СН'!$F$6-'СЕТ СН'!$F$22</f>
        <v>713.67315667000003</v>
      </c>
      <c r="O25" s="36">
        <f>SUMIFS(СВЦЭМ!$C$33:$C$776,СВЦЭМ!$A$33:$A$776,$A25,СВЦЭМ!$B$33:$B$776,O$11)+'СЕТ СН'!$F$12+СВЦЭМ!$D$10+'СЕТ СН'!$F$6-'СЕТ СН'!$F$22</f>
        <v>712.47558598000001</v>
      </c>
      <c r="P25" s="36">
        <f>SUMIFS(СВЦЭМ!$C$33:$C$776,СВЦЭМ!$A$33:$A$776,$A25,СВЦЭМ!$B$33:$B$776,P$11)+'СЕТ СН'!$F$12+СВЦЭМ!$D$10+'СЕТ СН'!$F$6-'СЕТ СН'!$F$22</f>
        <v>714.37288970000009</v>
      </c>
      <c r="Q25" s="36">
        <f>SUMIFS(СВЦЭМ!$C$33:$C$776,СВЦЭМ!$A$33:$A$776,$A25,СВЦЭМ!$B$33:$B$776,Q$11)+'СЕТ СН'!$F$12+СВЦЭМ!$D$10+'СЕТ СН'!$F$6-'СЕТ СН'!$F$22</f>
        <v>713.33333997</v>
      </c>
      <c r="R25" s="36">
        <f>SUMIFS(СВЦЭМ!$C$33:$C$776,СВЦЭМ!$A$33:$A$776,$A25,СВЦЭМ!$B$33:$B$776,R$11)+'СЕТ СН'!$F$12+СВЦЭМ!$D$10+'СЕТ СН'!$F$6-'СЕТ СН'!$F$22</f>
        <v>701.63783469000009</v>
      </c>
      <c r="S25" s="36">
        <f>SUMIFS(СВЦЭМ!$C$33:$C$776,СВЦЭМ!$A$33:$A$776,$A25,СВЦЭМ!$B$33:$B$776,S$11)+'СЕТ СН'!$F$12+СВЦЭМ!$D$10+'СЕТ СН'!$F$6-'СЕТ СН'!$F$22</f>
        <v>703.70509364999998</v>
      </c>
      <c r="T25" s="36">
        <f>SUMIFS(СВЦЭМ!$C$33:$C$776,СВЦЭМ!$A$33:$A$776,$A25,СВЦЭМ!$B$33:$B$776,T$11)+'СЕТ СН'!$F$12+СВЦЭМ!$D$10+'СЕТ СН'!$F$6-'СЕТ СН'!$F$22</f>
        <v>702.79479546000016</v>
      </c>
      <c r="U25" s="36">
        <f>SUMIFS(СВЦЭМ!$C$33:$C$776,СВЦЭМ!$A$33:$A$776,$A25,СВЦЭМ!$B$33:$B$776,U$11)+'СЕТ СН'!$F$12+СВЦЭМ!$D$10+'СЕТ СН'!$F$6-'СЕТ СН'!$F$22</f>
        <v>683.48138913000003</v>
      </c>
      <c r="V25" s="36">
        <f>SUMIFS(СВЦЭМ!$C$33:$C$776,СВЦЭМ!$A$33:$A$776,$A25,СВЦЭМ!$B$33:$B$776,V$11)+'СЕТ СН'!$F$12+СВЦЭМ!$D$10+'СЕТ СН'!$F$6-'СЕТ СН'!$F$22</f>
        <v>680.54419355000005</v>
      </c>
      <c r="W25" s="36">
        <f>SUMIFS(СВЦЭМ!$C$33:$C$776,СВЦЭМ!$A$33:$A$776,$A25,СВЦЭМ!$B$33:$B$776,W$11)+'СЕТ СН'!$F$12+СВЦЭМ!$D$10+'СЕТ СН'!$F$6-'СЕТ СН'!$F$22</f>
        <v>690.05412817000001</v>
      </c>
      <c r="X25" s="36">
        <f>SUMIFS(СВЦЭМ!$C$33:$C$776,СВЦЭМ!$A$33:$A$776,$A25,СВЦЭМ!$B$33:$B$776,X$11)+'СЕТ СН'!$F$12+СВЦЭМ!$D$10+'СЕТ СН'!$F$6-'СЕТ СН'!$F$22</f>
        <v>714.35479639000005</v>
      </c>
      <c r="Y25" s="36">
        <f>SUMIFS(СВЦЭМ!$C$33:$C$776,СВЦЭМ!$A$33:$A$776,$A25,СВЦЭМ!$B$33:$B$776,Y$11)+'СЕТ СН'!$F$12+СВЦЭМ!$D$10+'СЕТ СН'!$F$6-'СЕТ СН'!$F$22</f>
        <v>825.48795897000014</v>
      </c>
    </row>
    <row r="26" spans="1:25" ht="15.75" x14ac:dyDescent="0.2">
      <c r="A26" s="35">
        <f t="shared" si="0"/>
        <v>44089</v>
      </c>
      <c r="B26" s="36">
        <f>SUMIFS(СВЦЭМ!$C$33:$C$776,СВЦЭМ!$A$33:$A$776,$A26,СВЦЭМ!$B$33:$B$776,B$11)+'СЕТ СН'!$F$12+СВЦЭМ!$D$10+'СЕТ СН'!$F$6-'СЕТ СН'!$F$22</f>
        <v>866.93539381000005</v>
      </c>
      <c r="C26" s="36">
        <f>SUMIFS(СВЦЭМ!$C$33:$C$776,СВЦЭМ!$A$33:$A$776,$A26,СВЦЭМ!$B$33:$B$776,C$11)+'СЕТ СН'!$F$12+СВЦЭМ!$D$10+'СЕТ СН'!$F$6-'СЕТ СН'!$F$22</f>
        <v>876.43444481000006</v>
      </c>
      <c r="D26" s="36">
        <f>SUMIFS(СВЦЭМ!$C$33:$C$776,СВЦЭМ!$A$33:$A$776,$A26,СВЦЭМ!$B$33:$B$776,D$11)+'СЕТ СН'!$F$12+СВЦЭМ!$D$10+'СЕТ СН'!$F$6-'СЕТ СН'!$F$22</f>
        <v>903.58757536000007</v>
      </c>
      <c r="E26" s="36">
        <f>SUMIFS(СВЦЭМ!$C$33:$C$776,СВЦЭМ!$A$33:$A$776,$A26,СВЦЭМ!$B$33:$B$776,E$11)+'СЕТ СН'!$F$12+СВЦЭМ!$D$10+'СЕТ СН'!$F$6-'СЕТ СН'!$F$22</f>
        <v>899.17796150000004</v>
      </c>
      <c r="F26" s="36">
        <f>SUMIFS(СВЦЭМ!$C$33:$C$776,СВЦЭМ!$A$33:$A$776,$A26,СВЦЭМ!$B$33:$B$776,F$11)+'СЕТ СН'!$F$12+СВЦЭМ!$D$10+'СЕТ СН'!$F$6-'СЕТ СН'!$F$22</f>
        <v>907.88153054999998</v>
      </c>
      <c r="G26" s="36">
        <f>SUMIFS(СВЦЭМ!$C$33:$C$776,СВЦЭМ!$A$33:$A$776,$A26,СВЦЭМ!$B$33:$B$776,G$11)+'СЕТ СН'!$F$12+СВЦЭМ!$D$10+'СЕТ СН'!$F$6-'СЕТ СН'!$F$22</f>
        <v>898.55482827000014</v>
      </c>
      <c r="H26" s="36">
        <f>SUMIFS(СВЦЭМ!$C$33:$C$776,СВЦЭМ!$A$33:$A$776,$A26,СВЦЭМ!$B$33:$B$776,H$11)+'СЕТ СН'!$F$12+СВЦЭМ!$D$10+'СЕТ СН'!$F$6-'СЕТ СН'!$F$22</f>
        <v>853.76657691000014</v>
      </c>
      <c r="I26" s="36">
        <f>SUMIFS(СВЦЭМ!$C$33:$C$776,СВЦЭМ!$A$33:$A$776,$A26,СВЦЭМ!$B$33:$B$776,I$11)+'СЕТ СН'!$F$12+СВЦЭМ!$D$10+'СЕТ СН'!$F$6-'СЕТ СН'!$F$22</f>
        <v>839.30477631000008</v>
      </c>
      <c r="J26" s="36">
        <f>SUMIFS(СВЦЭМ!$C$33:$C$776,СВЦЭМ!$A$33:$A$776,$A26,СВЦЭМ!$B$33:$B$776,J$11)+'СЕТ СН'!$F$12+СВЦЭМ!$D$10+'СЕТ СН'!$F$6-'СЕТ СН'!$F$22</f>
        <v>789.29748302999997</v>
      </c>
      <c r="K26" s="36">
        <f>SUMIFS(СВЦЭМ!$C$33:$C$776,СВЦЭМ!$A$33:$A$776,$A26,СВЦЭМ!$B$33:$B$776,K$11)+'СЕТ СН'!$F$12+СВЦЭМ!$D$10+'СЕТ СН'!$F$6-'СЕТ СН'!$F$22</f>
        <v>751.87975914000003</v>
      </c>
      <c r="L26" s="36">
        <f>SUMIFS(СВЦЭМ!$C$33:$C$776,СВЦЭМ!$A$33:$A$776,$A26,СВЦЭМ!$B$33:$B$776,L$11)+'СЕТ СН'!$F$12+СВЦЭМ!$D$10+'СЕТ СН'!$F$6-'СЕТ СН'!$F$22</f>
        <v>762.19077786000003</v>
      </c>
      <c r="M26" s="36">
        <f>SUMIFS(СВЦЭМ!$C$33:$C$776,СВЦЭМ!$A$33:$A$776,$A26,СВЦЭМ!$B$33:$B$776,M$11)+'СЕТ СН'!$F$12+СВЦЭМ!$D$10+'СЕТ СН'!$F$6-'СЕТ СН'!$F$22</f>
        <v>735.90972147000002</v>
      </c>
      <c r="N26" s="36">
        <f>SUMIFS(СВЦЭМ!$C$33:$C$776,СВЦЭМ!$A$33:$A$776,$A26,СВЦЭМ!$B$33:$B$776,N$11)+'СЕТ СН'!$F$12+СВЦЭМ!$D$10+'СЕТ СН'!$F$6-'СЕТ СН'!$F$22</f>
        <v>690.42778313000008</v>
      </c>
      <c r="O26" s="36">
        <f>SUMIFS(СВЦЭМ!$C$33:$C$776,СВЦЭМ!$A$33:$A$776,$A26,СВЦЭМ!$B$33:$B$776,O$11)+'СЕТ СН'!$F$12+СВЦЭМ!$D$10+'СЕТ СН'!$F$6-'СЕТ СН'!$F$22</f>
        <v>664.09278612000003</v>
      </c>
      <c r="P26" s="36">
        <f>SUMIFS(СВЦЭМ!$C$33:$C$776,СВЦЭМ!$A$33:$A$776,$A26,СВЦЭМ!$B$33:$B$776,P$11)+'СЕТ СН'!$F$12+СВЦЭМ!$D$10+'СЕТ СН'!$F$6-'СЕТ СН'!$F$22</f>
        <v>667.78914501000008</v>
      </c>
      <c r="Q26" s="36">
        <f>SUMIFS(СВЦЭМ!$C$33:$C$776,СВЦЭМ!$A$33:$A$776,$A26,СВЦЭМ!$B$33:$B$776,Q$11)+'СЕТ СН'!$F$12+СВЦЭМ!$D$10+'СЕТ СН'!$F$6-'СЕТ СН'!$F$22</f>
        <v>668.83734775000016</v>
      </c>
      <c r="R26" s="36">
        <f>SUMIFS(СВЦЭМ!$C$33:$C$776,СВЦЭМ!$A$33:$A$776,$A26,СВЦЭМ!$B$33:$B$776,R$11)+'СЕТ СН'!$F$12+СВЦЭМ!$D$10+'СЕТ СН'!$F$6-'СЕТ СН'!$F$22</f>
        <v>665.60989530999996</v>
      </c>
      <c r="S26" s="36">
        <f>SUMIFS(СВЦЭМ!$C$33:$C$776,СВЦЭМ!$A$33:$A$776,$A26,СВЦЭМ!$B$33:$B$776,S$11)+'СЕТ СН'!$F$12+СВЦЭМ!$D$10+'СЕТ СН'!$F$6-'СЕТ СН'!$F$22</f>
        <v>666.40870577999999</v>
      </c>
      <c r="T26" s="36">
        <f>SUMIFS(СВЦЭМ!$C$33:$C$776,СВЦЭМ!$A$33:$A$776,$A26,СВЦЭМ!$B$33:$B$776,T$11)+'СЕТ СН'!$F$12+СВЦЭМ!$D$10+'СЕТ СН'!$F$6-'СЕТ СН'!$F$22</f>
        <v>650.59952049000003</v>
      </c>
      <c r="U26" s="36">
        <f>SUMIFS(СВЦЭМ!$C$33:$C$776,СВЦЭМ!$A$33:$A$776,$A26,СВЦЭМ!$B$33:$B$776,U$11)+'СЕТ СН'!$F$12+СВЦЭМ!$D$10+'СЕТ СН'!$F$6-'СЕТ СН'!$F$22</f>
        <v>633.01083947000006</v>
      </c>
      <c r="V26" s="36">
        <f>SUMIFS(СВЦЭМ!$C$33:$C$776,СВЦЭМ!$A$33:$A$776,$A26,СВЦЭМ!$B$33:$B$776,V$11)+'СЕТ СН'!$F$12+СВЦЭМ!$D$10+'СЕТ СН'!$F$6-'СЕТ СН'!$F$22</f>
        <v>648.54028577999998</v>
      </c>
      <c r="W26" s="36">
        <f>SUMIFS(СВЦЭМ!$C$33:$C$776,СВЦЭМ!$A$33:$A$776,$A26,СВЦЭМ!$B$33:$B$776,W$11)+'СЕТ СН'!$F$12+СВЦЭМ!$D$10+'СЕТ СН'!$F$6-'СЕТ СН'!$F$22</f>
        <v>652.74170714000002</v>
      </c>
      <c r="X26" s="36">
        <f>SUMIFS(СВЦЭМ!$C$33:$C$776,СВЦЭМ!$A$33:$A$776,$A26,СВЦЭМ!$B$33:$B$776,X$11)+'СЕТ СН'!$F$12+СВЦЭМ!$D$10+'СЕТ СН'!$F$6-'СЕТ СН'!$F$22</f>
        <v>681.46970544999999</v>
      </c>
      <c r="Y26" s="36">
        <f>SUMIFS(СВЦЭМ!$C$33:$C$776,СВЦЭМ!$A$33:$A$776,$A26,СВЦЭМ!$B$33:$B$776,Y$11)+'СЕТ СН'!$F$12+СВЦЭМ!$D$10+'СЕТ СН'!$F$6-'СЕТ СН'!$F$22</f>
        <v>774.42884083000013</v>
      </c>
    </row>
    <row r="27" spans="1:25" ht="15.75" x14ac:dyDescent="0.2">
      <c r="A27" s="35">
        <f t="shared" si="0"/>
        <v>44090</v>
      </c>
      <c r="B27" s="36">
        <f>SUMIFS(СВЦЭМ!$C$33:$C$776,СВЦЭМ!$A$33:$A$776,$A27,СВЦЭМ!$B$33:$B$776,B$11)+'СЕТ СН'!$F$12+СВЦЭМ!$D$10+'СЕТ СН'!$F$6-'СЕТ СН'!$F$22</f>
        <v>850.12364406000006</v>
      </c>
      <c r="C27" s="36">
        <f>SUMIFS(СВЦЭМ!$C$33:$C$776,СВЦЭМ!$A$33:$A$776,$A27,СВЦЭМ!$B$33:$B$776,C$11)+'СЕТ СН'!$F$12+СВЦЭМ!$D$10+'СЕТ СН'!$F$6-'СЕТ СН'!$F$22</f>
        <v>876.68961788000001</v>
      </c>
      <c r="D27" s="36">
        <f>SUMIFS(СВЦЭМ!$C$33:$C$776,СВЦЭМ!$A$33:$A$776,$A27,СВЦЭМ!$B$33:$B$776,D$11)+'СЕТ СН'!$F$12+СВЦЭМ!$D$10+'СЕТ СН'!$F$6-'СЕТ СН'!$F$22</f>
        <v>903.0006648000001</v>
      </c>
      <c r="E27" s="36">
        <f>SUMIFS(СВЦЭМ!$C$33:$C$776,СВЦЭМ!$A$33:$A$776,$A27,СВЦЭМ!$B$33:$B$776,E$11)+'СЕТ СН'!$F$12+СВЦЭМ!$D$10+'СЕТ СН'!$F$6-'СЕТ СН'!$F$22</f>
        <v>911.96015626000008</v>
      </c>
      <c r="F27" s="36">
        <f>SUMIFS(СВЦЭМ!$C$33:$C$776,СВЦЭМ!$A$33:$A$776,$A27,СВЦЭМ!$B$33:$B$776,F$11)+'СЕТ СН'!$F$12+СВЦЭМ!$D$10+'СЕТ СН'!$F$6-'СЕТ СН'!$F$22</f>
        <v>938.86615756000015</v>
      </c>
      <c r="G27" s="36">
        <f>SUMIFS(СВЦЭМ!$C$33:$C$776,СВЦЭМ!$A$33:$A$776,$A27,СВЦЭМ!$B$33:$B$776,G$11)+'СЕТ СН'!$F$12+СВЦЭМ!$D$10+'СЕТ СН'!$F$6-'СЕТ СН'!$F$22</f>
        <v>925.13766489</v>
      </c>
      <c r="H27" s="36">
        <f>SUMIFS(СВЦЭМ!$C$33:$C$776,СВЦЭМ!$A$33:$A$776,$A27,СВЦЭМ!$B$33:$B$776,H$11)+'СЕТ СН'!$F$12+СВЦЭМ!$D$10+'СЕТ СН'!$F$6-'СЕТ СН'!$F$22</f>
        <v>860.19377710000003</v>
      </c>
      <c r="I27" s="36">
        <f>SUMIFS(СВЦЭМ!$C$33:$C$776,СВЦЭМ!$A$33:$A$776,$A27,СВЦЭМ!$B$33:$B$776,I$11)+'СЕТ СН'!$F$12+СВЦЭМ!$D$10+'СЕТ СН'!$F$6-'СЕТ СН'!$F$22</f>
        <v>797.64269501000012</v>
      </c>
      <c r="J27" s="36">
        <f>SUMIFS(СВЦЭМ!$C$33:$C$776,СВЦЭМ!$A$33:$A$776,$A27,СВЦЭМ!$B$33:$B$776,J$11)+'СЕТ СН'!$F$12+СВЦЭМ!$D$10+'СЕТ СН'!$F$6-'СЕТ СН'!$F$22</f>
        <v>766.49099545000013</v>
      </c>
      <c r="K27" s="36">
        <f>SUMIFS(СВЦЭМ!$C$33:$C$776,СВЦЭМ!$A$33:$A$776,$A27,СВЦЭМ!$B$33:$B$776,K$11)+'СЕТ СН'!$F$12+СВЦЭМ!$D$10+'СЕТ СН'!$F$6-'СЕТ СН'!$F$22</f>
        <v>760.66368418000002</v>
      </c>
      <c r="L27" s="36">
        <f>SUMIFS(СВЦЭМ!$C$33:$C$776,СВЦЭМ!$A$33:$A$776,$A27,СВЦЭМ!$B$33:$B$776,L$11)+'СЕТ СН'!$F$12+СВЦЭМ!$D$10+'СЕТ СН'!$F$6-'СЕТ СН'!$F$22</f>
        <v>748.61600520000002</v>
      </c>
      <c r="M27" s="36">
        <f>SUMIFS(СВЦЭМ!$C$33:$C$776,СВЦЭМ!$A$33:$A$776,$A27,СВЦЭМ!$B$33:$B$776,M$11)+'СЕТ СН'!$F$12+СВЦЭМ!$D$10+'СЕТ СН'!$F$6-'СЕТ СН'!$F$22</f>
        <v>710.37567418000003</v>
      </c>
      <c r="N27" s="36">
        <f>SUMIFS(СВЦЭМ!$C$33:$C$776,СВЦЭМ!$A$33:$A$776,$A27,СВЦЭМ!$B$33:$B$776,N$11)+'СЕТ СН'!$F$12+СВЦЭМ!$D$10+'СЕТ СН'!$F$6-'СЕТ СН'!$F$22</f>
        <v>664.69143632000009</v>
      </c>
      <c r="O27" s="36">
        <f>SUMIFS(СВЦЭМ!$C$33:$C$776,СВЦЭМ!$A$33:$A$776,$A27,СВЦЭМ!$B$33:$B$776,O$11)+'СЕТ СН'!$F$12+СВЦЭМ!$D$10+'СЕТ СН'!$F$6-'СЕТ СН'!$F$22</f>
        <v>643.54439294999997</v>
      </c>
      <c r="P27" s="36">
        <f>SUMIFS(СВЦЭМ!$C$33:$C$776,СВЦЭМ!$A$33:$A$776,$A27,СВЦЭМ!$B$33:$B$776,P$11)+'СЕТ СН'!$F$12+СВЦЭМ!$D$10+'СЕТ СН'!$F$6-'СЕТ СН'!$F$22</f>
        <v>649.70010974000002</v>
      </c>
      <c r="Q27" s="36">
        <f>SUMIFS(СВЦЭМ!$C$33:$C$776,СВЦЭМ!$A$33:$A$776,$A27,СВЦЭМ!$B$33:$B$776,Q$11)+'СЕТ СН'!$F$12+СВЦЭМ!$D$10+'СЕТ СН'!$F$6-'СЕТ СН'!$F$22</f>
        <v>647.18770078000011</v>
      </c>
      <c r="R27" s="36">
        <f>SUMIFS(СВЦЭМ!$C$33:$C$776,СВЦЭМ!$A$33:$A$776,$A27,СВЦЭМ!$B$33:$B$776,R$11)+'СЕТ СН'!$F$12+СВЦЭМ!$D$10+'СЕТ СН'!$F$6-'СЕТ СН'!$F$22</f>
        <v>646.73336633999998</v>
      </c>
      <c r="S27" s="36">
        <f>SUMIFS(СВЦЭМ!$C$33:$C$776,СВЦЭМ!$A$33:$A$776,$A27,СВЦЭМ!$B$33:$B$776,S$11)+'СЕТ СН'!$F$12+СВЦЭМ!$D$10+'СЕТ СН'!$F$6-'СЕТ СН'!$F$22</f>
        <v>643.34402847000001</v>
      </c>
      <c r="T27" s="36">
        <f>SUMIFS(СВЦЭМ!$C$33:$C$776,СВЦЭМ!$A$33:$A$776,$A27,СВЦЭМ!$B$33:$B$776,T$11)+'СЕТ СН'!$F$12+СВЦЭМ!$D$10+'СЕТ СН'!$F$6-'СЕТ СН'!$F$22</f>
        <v>634.42534661000013</v>
      </c>
      <c r="U27" s="36">
        <f>SUMIFS(СВЦЭМ!$C$33:$C$776,СВЦЭМ!$A$33:$A$776,$A27,СВЦЭМ!$B$33:$B$776,U$11)+'СЕТ СН'!$F$12+СВЦЭМ!$D$10+'СЕТ СН'!$F$6-'СЕТ СН'!$F$22</f>
        <v>638.78559519000009</v>
      </c>
      <c r="V27" s="36">
        <f>SUMIFS(СВЦЭМ!$C$33:$C$776,СВЦЭМ!$A$33:$A$776,$A27,СВЦЭМ!$B$33:$B$776,V$11)+'СЕТ СН'!$F$12+СВЦЭМ!$D$10+'СЕТ СН'!$F$6-'СЕТ СН'!$F$22</f>
        <v>643.65650930000015</v>
      </c>
      <c r="W27" s="36">
        <f>SUMIFS(СВЦЭМ!$C$33:$C$776,СВЦЭМ!$A$33:$A$776,$A27,СВЦЭМ!$B$33:$B$776,W$11)+'СЕТ СН'!$F$12+СВЦЭМ!$D$10+'СЕТ СН'!$F$6-'СЕТ СН'!$F$22</f>
        <v>633.55150595999999</v>
      </c>
      <c r="X27" s="36">
        <f>SUMIFS(СВЦЭМ!$C$33:$C$776,СВЦЭМ!$A$33:$A$776,$A27,СВЦЭМ!$B$33:$B$776,X$11)+'СЕТ СН'!$F$12+СВЦЭМ!$D$10+'СЕТ СН'!$F$6-'СЕТ СН'!$F$22</f>
        <v>666.71844630999999</v>
      </c>
      <c r="Y27" s="36">
        <f>SUMIFS(СВЦЭМ!$C$33:$C$776,СВЦЭМ!$A$33:$A$776,$A27,СВЦЭМ!$B$33:$B$776,Y$11)+'СЕТ СН'!$F$12+СВЦЭМ!$D$10+'СЕТ СН'!$F$6-'СЕТ СН'!$F$22</f>
        <v>755.12635392000016</v>
      </c>
    </row>
    <row r="28" spans="1:25" ht="15.75" x14ac:dyDescent="0.2">
      <c r="A28" s="35">
        <f t="shared" si="0"/>
        <v>44091</v>
      </c>
      <c r="B28" s="36">
        <f>SUMIFS(СВЦЭМ!$C$33:$C$776,СВЦЭМ!$A$33:$A$776,$A28,СВЦЭМ!$B$33:$B$776,B$11)+'СЕТ СН'!$F$12+СВЦЭМ!$D$10+'СЕТ СН'!$F$6-'СЕТ СН'!$F$22</f>
        <v>870.91896109000004</v>
      </c>
      <c r="C28" s="36">
        <f>SUMIFS(СВЦЭМ!$C$33:$C$776,СВЦЭМ!$A$33:$A$776,$A28,СВЦЭМ!$B$33:$B$776,C$11)+'СЕТ СН'!$F$12+СВЦЭМ!$D$10+'СЕТ СН'!$F$6-'СЕТ СН'!$F$22</f>
        <v>902.15071007999995</v>
      </c>
      <c r="D28" s="36">
        <f>SUMIFS(СВЦЭМ!$C$33:$C$776,СВЦЭМ!$A$33:$A$776,$A28,СВЦЭМ!$B$33:$B$776,D$11)+'СЕТ СН'!$F$12+СВЦЭМ!$D$10+'СЕТ СН'!$F$6-'СЕТ СН'!$F$22</f>
        <v>927.96158742000011</v>
      </c>
      <c r="E28" s="36">
        <f>SUMIFS(СВЦЭМ!$C$33:$C$776,СВЦЭМ!$A$33:$A$776,$A28,СВЦЭМ!$B$33:$B$776,E$11)+'СЕТ СН'!$F$12+СВЦЭМ!$D$10+'СЕТ СН'!$F$6-'СЕТ СН'!$F$22</f>
        <v>939.47435087000008</v>
      </c>
      <c r="F28" s="36">
        <f>SUMIFS(СВЦЭМ!$C$33:$C$776,СВЦЭМ!$A$33:$A$776,$A28,СВЦЭМ!$B$33:$B$776,F$11)+'СЕТ СН'!$F$12+СВЦЭМ!$D$10+'СЕТ СН'!$F$6-'СЕТ СН'!$F$22</f>
        <v>948.83614910999995</v>
      </c>
      <c r="G28" s="36">
        <f>SUMIFS(СВЦЭМ!$C$33:$C$776,СВЦЭМ!$A$33:$A$776,$A28,СВЦЭМ!$B$33:$B$776,G$11)+'СЕТ СН'!$F$12+СВЦЭМ!$D$10+'СЕТ СН'!$F$6-'СЕТ СН'!$F$22</f>
        <v>930.2671933900001</v>
      </c>
      <c r="H28" s="36">
        <f>SUMIFS(СВЦЭМ!$C$33:$C$776,СВЦЭМ!$A$33:$A$776,$A28,СВЦЭМ!$B$33:$B$776,H$11)+'СЕТ СН'!$F$12+СВЦЭМ!$D$10+'СЕТ СН'!$F$6-'СЕТ СН'!$F$22</f>
        <v>867.55557480000016</v>
      </c>
      <c r="I28" s="36">
        <f>SUMIFS(СВЦЭМ!$C$33:$C$776,СВЦЭМ!$A$33:$A$776,$A28,СВЦЭМ!$B$33:$B$776,I$11)+'СЕТ СН'!$F$12+СВЦЭМ!$D$10+'СЕТ СН'!$F$6-'СЕТ СН'!$F$22</f>
        <v>800.82591375000015</v>
      </c>
      <c r="J28" s="36">
        <f>SUMIFS(СВЦЭМ!$C$33:$C$776,СВЦЭМ!$A$33:$A$776,$A28,СВЦЭМ!$B$33:$B$776,J$11)+'СЕТ СН'!$F$12+СВЦЭМ!$D$10+'СЕТ СН'!$F$6-'СЕТ СН'!$F$22</f>
        <v>758.48734419000016</v>
      </c>
      <c r="K28" s="36">
        <f>SUMIFS(СВЦЭМ!$C$33:$C$776,СВЦЭМ!$A$33:$A$776,$A28,СВЦЭМ!$B$33:$B$776,K$11)+'СЕТ СН'!$F$12+СВЦЭМ!$D$10+'СЕТ СН'!$F$6-'СЕТ СН'!$F$22</f>
        <v>733.13758873999996</v>
      </c>
      <c r="L28" s="36">
        <f>SUMIFS(СВЦЭМ!$C$33:$C$776,СВЦЭМ!$A$33:$A$776,$A28,СВЦЭМ!$B$33:$B$776,L$11)+'СЕТ СН'!$F$12+СВЦЭМ!$D$10+'СЕТ СН'!$F$6-'СЕТ СН'!$F$22</f>
        <v>744.02360864000002</v>
      </c>
      <c r="M28" s="36">
        <f>SUMIFS(СВЦЭМ!$C$33:$C$776,СВЦЭМ!$A$33:$A$776,$A28,СВЦЭМ!$B$33:$B$776,M$11)+'СЕТ СН'!$F$12+СВЦЭМ!$D$10+'СЕТ СН'!$F$6-'СЕТ СН'!$F$22</f>
        <v>704.57845872000007</v>
      </c>
      <c r="N28" s="36">
        <f>SUMIFS(СВЦЭМ!$C$33:$C$776,СВЦЭМ!$A$33:$A$776,$A28,СВЦЭМ!$B$33:$B$776,N$11)+'СЕТ СН'!$F$12+СВЦЭМ!$D$10+'СЕТ СН'!$F$6-'СЕТ СН'!$F$22</f>
        <v>657.64560649999999</v>
      </c>
      <c r="O28" s="36">
        <f>SUMIFS(СВЦЭМ!$C$33:$C$776,СВЦЭМ!$A$33:$A$776,$A28,СВЦЭМ!$B$33:$B$776,O$11)+'СЕТ СН'!$F$12+СВЦЭМ!$D$10+'СЕТ СН'!$F$6-'СЕТ СН'!$F$22</f>
        <v>636.79900569999995</v>
      </c>
      <c r="P28" s="36">
        <f>SUMIFS(СВЦЭМ!$C$33:$C$776,СВЦЭМ!$A$33:$A$776,$A28,СВЦЭМ!$B$33:$B$776,P$11)+'СЕТ СН'!$F$12+СВЦЭМ!$D$10+'СЕТ СН'!$F$6-'СЕТ СН'!$F$22</f>
        <v>635.27586444999997</v>
      </c>
      <c r="Q28" s="36">
        <f>SUMIFS(СВЦЭМ!$C$33:$C$776,СВЦЭМ!$A$33:$A$776,$A28,СВЦЭМ!$B$33:$B$776,Q$11)+'СЕТ СН'!$F$12+СВЦЭМ!$D$10+'СЕТ СН'!$F$6-'СЕТ СН'!$F$22</f>
        <v>642.73346455000001</v>
      </c>
      <c r="R28" s="36">
        <f>SUMIFS(СВЦЭМ!$C$33:$C$776,СВЦЭМ!$A$33:$A$776,$A28,СВЦЭМ!$B$33:$B$776,R$11)+'СЕТ СН'!$F$12+СВЦЭМ!$D$10+'СЕТ СН'!$F$6-'СЕТ СН'!$F$22</f>
        <v>647.46605952000004</v>
      </c>
      <c r="S28" s="36">
        <f>SUMIFS(СВЦЭМ!$C$33:$C$776,СВЦЭМ!$A$33:$A$776,$A28,СВЦЭМ!$B$33:$B$776,S$11)+'СЕТ СН'!$F$12+СВЦЭМ!$D$10+'СЕТ СН'!$F$6-'СЕТ СН'!$F$22</f>
        <v>632.61961568000015</v>
      </c>
      <c r="T28" s="36">
        <f>SUMIFS(СВЦЭМ!$C$33:$C$776,СВЦЭМ!$A$33:$A$776,$A28,СВЦЭМ!$B$33:$B$776,T$11)+'СЕТ СН'!$F$12+СВЦЭМ!$D$10+'СЕТ СН'!$F$6-'СЕТ СН'!$F$22</f>
        <v>625.68166709000002</v>
      </c>
      <c r="U28" s="36">
        <f>SUMIFS(СВЦЭМ!$C$33:$C$776,СВЦЭМ!$A$33:$A$776,$A28,СВЦЭМ!$B$33:$B$776,U$11)+'СЕТ СН'!$F$12+СВЦЭМ!$D$10+'СЕТ СН'!$F$6-'СЕТ СН'!$F$22</f>
        <v>622.86426254000003</v>
      </c>
      <c r="V28" s="36">
        <f>SUMIFS(СВЦЭМ!$C$33:$C$776,СВЦЭМ!$A$33:$A$776,$A28,СВЦЭМ!$B$33:$B$776,V$11)+'СЕТ СН'!$F$12+СВЦЭМ!$D$10+'СЕТ СН'!$F$6-'СЕТ СН'!$F$22</f>
        <v>637.46605792000014</v>
      </c>
      <c r="W28" s="36">
        <f>SUMIFS(СВЦЭМ!$C$33:$C$776,СВЦЭМ!$A$33:$A$776,$A28,СВЦЭМ!$B$33:$B$776,W$11)+'СЕТ СН'!$F$12+СВЦЭМ!$D$10+'СЕТ СН'!$F$6-'СЕТ СН'!$F$22</f>
        <v>622.52347036000015</v>
      </c>
      <c r="X28" s="36">
        <f>SUMIFS(СВЦЭМ!$C$33:$C$776,СВЦЭМ!$A$33:$A$776,$A28,СВЦЭМ!$B$33:$B$776,X$11)+'СЕТ СН'!$F$12+СВЦЭМ!$D$10+'СЕТ СН'!$F$6-'СЕТ СН'!$F$22</f>
        <v>667.66986257000008</v>
      </c>
      <c r="Y28" s="36">
        <f>SUMIFS(СВЦЭМ!$C$33:$C$776,СВЦЭМ!$A$33:$A$776,$A28,СВЦЭМ!$B$33:$B$776,Y$11)+'СЕТ СН'!$F$12+СВЦЭМ!$D$10+'СЕТ СН'!$F$6-'СЕТ СН'!$F$22</f>
        <v>754.82113580999999</v>
      </c>
    </row>
    <row r="29" spans="1:25" ht="15.75" x14ac:dyDescent="0.2">
      <c r="A29" s="35">
        <f t="shared" si="0"/>
        <v>44092</v>
      </c>
      <c r="B29" s="36">
        <f>SUMIFS(СВЦЭМ!$C$33:$C$776,СВЦЭМ!$A$33:$A$776,$A29,СВЦЭМ!$B$33:$B$776,B$11)+'СЕТ СН'!$F$12+СВЦЭМ!$D$10+'СЕТ СН'!$F$6-'СЕТ СН'!$F$22</f>
        <v>869.63939166</v>
      </c>
      <c r="C29" s="36">
        <f>SUMIFS(СВЦЭМ!$C$33:$C$776,СВЦЭМ!$A$33:$A$776,$A29,СВЦЭМ!$B$33:$B$776,C$11)+'СЕТ СН'!$F$12+СВЦЭМ!$D$10+'СЕТ СН'!$F$6-'СЕТ СН'!$F$22</f>
        <v>913.27566565000006</v>
      </c>
      <c r="D29" s="36">
        <f>SUMIFS(СВЦЭМ!$C$33:$C$776,СВЦЭМ!$A$33:$A$776,$A29,СВЦЭМ!$B$33:$B$776,D$11)+'СЕТ СН'!$F$12+СВЦЭМ!$D$10+'СЕТ СН'!$F$6-'СЕТ СН'!$F$22</f>
        <v>960.27310779000004</v>
      </c>
      <c r="E29" s="36">
        <f>SUMIFS(СВЦЭМ!$C$33:$C$776,СВЦЭМ!$A$33:$A$776,$A29,СВЦЭМ!$B$33:$B$776,E$11)+'СЕТ СН'!$F$12+СВЦЭМ!$D$10+'СЕТ СН'!$F$6-'СЕТ СН'!$F$22</f>
        <v>997.08434394000005</v>
      </c>
      <c r="F29" s="36">
        <f>SUMIFS(СВЦЭМ!$C$33:$C$776,СВЦЭМ!$A$33:$A$776,$A29,СВЦЭМ!$B$33:$B$776,F$11)+'СЕТ СН'!$F$12+СВЦЭМ!$D$10+'СЕТ СН'!$F$6-'СЕТ СН'!$F$22</f>
        <v>1010.35946556</v>
      </c>
      <c r="G29" s="36">
        <f>SUMIFS(СВЦЭМ!$C$33:$C$776,СВЦЭМ!$A$33:$A$776,$A29,СВЦЭМ!$B$33:$B$776,G$11)+'СЕТ СН'!$F$12+СВЦЭМ!$D$10+'СЕТ СН'!$F$6-'СЕТ СН'!$F$22</f>
        <v>985.38683327000012</v>
      </c>
      <c r="H29" s="36">
        <f>SUMIFS(СВЦЭМ!$C$33:$C$776,СВЦЭМ!$A$33:$A$776,$A29,СВЦЭМ!$B$33:$B$776,H$11)+'СЕТ СН'!$F$12+СВЦЭМ!$D$10+'СЕТ СН'!$F$6-'СЕТ СН'!$F$22</f>
        <v>933.42806742000016</v>
      </c>
      <c r="I29" s="36">
        <f>SUMIFS(СВЦЭМ!$C$33:$C$776,СВЦЭМ!$A$33:$A$776,$A29,СВЦЭМ!$B$33:$B$776,I$11)+'СЕТ СН'!$F$12+СВЦЭМ!$D$10+'СЕТ СН'!$F$6-'СЕТ СН'!$F$22</f>
        <v>887.01531182999997</v>
      </c>
      <c r="J29" s="36">
        <f>SUMIFS(СВЦЭМ!$C$33:$C$776,СВЦЭМ!$A$33:$A$776,$A29,СВЦЭМ!$B$33:$B$776,J$11)+'СЕТ СН'!$F$12+СВЦЭМ!$D$10+'СЕТ СН'!$F$6-'СЕТ СН'!$F$22</f>
        <v>854.93737987000009</v>
      </c>
      <c r="K29" s="36">
        <f>SUMIFS(СВЦЭМ!$C$33:$C$776,СВЦЭМ!$A$33:$A$776,$A29,СВЦЭМ!$B$33:$B$776,K$11)+'СЕТ СН'!$F$12+СВЦЭМ!$D$10+'СЕТ СН'!$F$6-'СЕТ СН'!$F$22</f>
        <v>824.81638739000005</v>
      </c>
      <c r="L29" s="36">
        <f>SUMIFS(СВЦЭМ!$C$33:$C$776,СВЦЭМ!$A$33:$A$776,$A29,СВЦЭМ!$B$33:$B$776,L$11)+'СЕТ СН'!$F$12+СВЦЭМ!$D$10+'СЕТ СН'!$F$6-'СЕТ СН'!$F$22</f>
        <v>827.95048625000004</v>
      </c>
      <c r="M29" s="36">
        <f>SUMIFS(СВЦЭМ!$C$33:$C$776,СВЦЭМ!$A$33:$A$776,$A29,СВЦЭМ!$B$33:$B$776,M$11)+'СЕТ СН'!$F$12+СВЦЭМ!$D$10+'СЕТ СН'!$F$6-'СЕТ СН'!$F$22</f>
        <v>777.11938641000006</v>
      </c>
      <c r="N29" s="36">
        <f>SUMIFS(СВЦЭМ!$C$33:$C$776,СВЦЭМ!$A$33:$A$776,$A29,СВЦЭМ!$B$33:$B$776,N$11)+'СЕТ СН'!$F$12+СВЦЭМ!$D$10+'СЕТ СН'!$F$6-'СЕТ СН'!$F$22</f>
        <v>722.53280697000014</v>
      </c>
      <c r="O29" s="36">
        <f>SUMIFS(СВЦЭМ!$C$33:$C$776,СВЦЭМ!$A$33:$A$776,$A29,СВЦЭМ!$B$33:$B$776,O$11)+'СЕТ СН'!$F$12+СВЦЭМ!$D$10+'СЕТ СН'!$F$6-'СЕТ СН'!$F$22</f>
        <v>687.19731165999997</v>
      </c>
      <c r="P29" s="36">
        <f>SUMIFS(СВЦЭМ!$C$33:$C$776,СВЦЭМ!$A$33:$A$776,$A29,СВЦЭМ!$B$33:$B$776,P$11)+'СЕТ СН'!$F$12+СВЦЭМ!$D$10+'СЕТ СН'!$F$6-'СЕТ СН'!$F$22</f>
        <v>721.62778911000009</v>
      </c>
      <c r="Q29" s="36">
        <f>SUMIFS(СВЦЭМ!$C$33:$C$776,СВЦЭМ!$A$33:$A$776,$A29,СВЦЭМ!$B$33:$B$776,Q$11)+'СЕТ СН'!$F$12+СВЦЭМ!$D$10+'СЕТ СН'!$F$6-'СЕТ СН'!$F$22</f>
        <v>716.71066300000007</v>
      </c>
      <c r="R29" s="36">
        <f>SUMIFS(СВЦЭМ!$C$33:$C$776,СВЦЭМ!$A$33:$A$776,$A29,СВЦЭМ!$B$33:$B$776,R$11)+'СЕТ СН'!$F$12+СВЦЭМ!$D$10+'СЕТ СН'!$F$6-'СЕТ СН'!$F$22</f>
        <v>694.88624111000013</v>
      </c>
      <c r="S29" s="36">
        <f>SUMIFS(СВЦЭМ!$C$33:$C$776,СВЦЭМ!$A$33:$A$776,$A29,СВЦЭМ!$B$33:$B$776,S$11)+'СЕТ СН'!$F$12+СВЦЭМ!$D$10+'СЕТ СН'!$F$6-'СЕТ СН'!$F$22</f>
        <v>685.74104992000002</v>
      </c>
      <c r="T29" s="36">
        <f>SUMIFS(СВЦЭМ!$C$33:$C$776,СВЦЭМ!$A$33:$A$776,$A29,СВЦЭМ!$B$33:$B$776,T$11)+'СЕТ СН'!$F$12+СВЦЭМ!$D$10+'СЕТ СН'!$F$6-'СЕТ СН'!$F$22</f>
        <v>672.95124465000004</v>
      </c>
      <c r="U29" s="36">
        <f>SUMIFS(СВЦЭМ!$C$33:$C$776,СВЦЭМ!$A$33:$A$776,$A29,СВЦЭМ!$B$33:$B$776,U$11)+'СЕТ СН'!$F$12+СВЦЭМ!$D$10+'СЕТ СН'!$F$6-'СЕТ СН'!$F$22</f>
        <v>662.93464345000007</v>
      </c>
      <c r="V29" s="36">
        <f>SUMIFS(СВЦЭМ!$C$33:$C$776,СВЦЭМ!$A$33:$A$776,$A29,СВЦЭМ!$B$33:$B$776,V$11)+'СЕТ СН'!$F$12+СВЦЭМ!$D$10+'СЕТ СН'!$F$6-'СЕТ СН'!$F$22</f>
        <v>666.90900666000016</v>
      </c>
      <c r="W29" s="36">
        <f>SUMIFS(СВЦЭМ!$C$33:$C$776,СВЦЭМ!$A$33:$A$776,$A29,СВЦЭМ!$B$33:$B$776,W$11)+'СЕТ СН'!$F$12+СВЦЭМ!$D$10+'СЕТ СН'!$F$6-'СЕТ СН'!$F$22</f>
        <v>666.15972056999999</v>
      </c>
      <c r="X29" s="36">
        <f>SUMIFS(СВЦЭМ!$C$33:$C$776,СВЦЭМ!$A$33:$A$776,$A29,СВЦЭМ!$B$33:$B$776,X$11)+'СЕТ СН'!$F$12+СВЦЭМ!$D$10+'СЕТ СН'!$F$6-'СЕТ СН'!$F$22</f>
        <v>709.77516581000009</v>
      </c>
      <c r="Y29" s="36">
        <f>SUMIFS(СВЦЭМ!$C$33:$C$776,СВЦЭМ!$A$33:$A$776,$A29,СВЦЭМ!$B$33:$B$776,Y$11)+'СЕТ СН'!$F$12+СВЦЭМ!$D$10+'СЕТ СН'!$F$6-'СЕТ СН'!$F$22</f>
        <v>794.19312828000011</v>
      </c>
    </row>
    <row r="30" spans="1:25" ht="15.75" x14ac:dyDescent="0.2">
      <c r="A30" s="35">
        <f t="shared" si="0"/>
        <v>44093</v>
      </c>
      <c r="B30" s="36">
        <f>SUMIFS(СВЦЭМ!$C$33:$C$776,СВЦЭМ!$A$33:$A$776,$A30,СВЦЭМ!$B$33:$B$776,B$11)+'СЕТ СН'!$F$12+СВЦЭМ!$D$10+'СЕТ СН'!$F$6-'СЕТ СН'!$F$22</f>
        <v>891.67943971</v>
      </c>
      <c r="C30" s="36">
        <f>SUMIFS(СВЦЭМ!$C$33:$C$776,СВЦЭМ!$A$33:$A$776,$A30,СВЦЭМ!$B$33:$B$776,C$11)+'СЕТ СН'!$F$12+СВЦЭМ!$D$10+'СЕТ СН'!$F$6-'СЕТ СН'!$F$22</f>
        <v>925.27895736000005</v>
      </c>
      <c r="D30" s="36">
        <f>SUMIFS(СВЦЭМ!$C$33:$C$776,СВЦЭМ!$A$33:$A$776,$A30,СВЦЭМ!$B$33:$B$776,D$11)+'СЕТ СН'!$F$12+СВЦЭМ!$D$10+'СЕТ СН'!$F$6-'СЕТ СН'!$F$22</f>
        <v>944.71965638000006</v>
      </c>
      <c r="E30" s="36">
        <f>SUMIFS(СВЦЭМ!$C$33:$C$776,СВЦЭМ!$A$33:$A$776,$A30,СВЦЭМ!$B$33:$B$776,E$11)+'СЕТ СН'!$F$12+СВЦЭМ!$D$10+'СЕТ СН'!$F$6-'СЕТ СН'!$F$22</f>
        <v>971.76663542000006</v>
      </c>
      <c r="F30" s="36">
        <f>SUMIFS(СВЦЭМ!$C$33:$C$776,СВЦЭМ!$A$33:$A$776,$A30,СВЦЭМ!$B$33:$B$776,F$11)+'СЕТ СН'!$F$12+СВЦЭМ!$D$10+'СЕТ СН'!$F$6-'СЕТ СН'!$F$22</f>
        <v>969.58314628000016</v>
      </c>
      <c r="G30" s="36">
        <f>SUMIFS(СВЦЭМ!$C$33:$C$776,СВЦЭМ!$A$33:$A$776,$A30,СВЦЭМ!$B$33:$B$776,G$11)+'СЕТ СН'!$F$12+СВЦЭМ!$D$10+'СЕТ СН'!$F$6-'СЕТ СН'!$F$22</f>
        <v>962.67520388000003</v>
      </c>
      <c r="H30" s="36">
        <f>SUMIFS(СВЦЭМ!$C$33:$C$776,СВЦЭМ!$A$33:$A$776,$A30,СВЦЭМ!$B$33:$B$776,H$11)+'СЕТ СН'!$F$12+СВЦЭМ!$D$10+'СЕТ СН'!$F$6-'СЕТ СН'!$F$22</f>
        <v>932.71795852000014</v>
      </c>
      <c r="I30" s="36">
        <f>SUMIFS(СВЦЭМ!$C$33:$C$776,СВЦЭМ!$A$33:$A$776,$A30,СВЦЭМ!$B$33:$B$776,I$11)+'СЕТ СН'!$F$12+СВЦЭМ!$D$10+'СЕТ СН'!$F$6-'СЕТ СН'!$F$22</f>
        <v>901.36017530000004</v>
      </c>
      <c r="J30" s="36">
        <f>SUMIFS(СВЦЭМ!$C$33:$C$776,СВЦЭМ!$A$33:$A$776,$A30,СВЦЭМ!$B$33:$B$776,J$11)+'СЕТ СН'!$F$12+СВЦЭМ!$D$10+'СЕТ СН'!$F$6-'СЕТ СН'!$F$22</f>
        <v>844.92968826000015</v>
      </c>
      <c r="K30" s="36">
        <f>SUMIFS(СВЦЭМ!$C$33:$C$776,СВЦЭМ!$A$33:$A$776,$A30,СВЦЭМ!$B$33:$B$776,K$11)+'СЕТ СН'!$F$12+СВЦЭМ!$D$10+'СЕТ СН'!$F$6-'СЕТ СН'!$F$22</f>
        <v>806.16183235000017</v>
      </c>
      <c r="L30" s="36">
        <f>SUMIFS(СВЦЭМ!$C$33:$C$776,СВЦЭМ!$A$33:$A$776,$A30,СВЦЭМ!$B$33:$B$776,L$11)+'СЕТ СН'!$F$12+СВЦЭМ!$D$10+'СЕТ СН'!$F$6-'СЕТ СН'!$F$22</f>
        <v>783.0952111900001</v>
      </c>
      <c r="M30" s="36">
        <f>SUMIFS(СВЦЭМ!$C$33:$C$776,СВЦЭМ!$A$33:$A$776,$A30,СВЦЭМ!$B$33:$B$776,M$11)+'СЕТ СН'!$F$12+СВЦЭМ!$D$10+'СЕТ СН'!$F$6-'СЕТ СН'!$F$22</f>
        <v>740.04989544</v>
      </c>
      <c r="N30" s="36">
        <f>SUMIFS(СВЦЭМ!$C$33:$C$776,СВЦЭМ!$A$33:$A$776,$A30,СВЦЭМ!$B$33:$B$776,N$11)+'СЕТ СН'!$F$12+СВЦЭМ!$D$10+'СЕТ СН'!$F$6-'СЕТ СН'!$F$22</f>
        <v>696.57693648000009</v>
      </c>
      <c r="O30" s="36">
        <f>SUMIFS(СВЦЭМ!$C$33:$C$776,СВЦЭМ!$A$33:$A$776,$A30,СВЦЭМ!$B$33:$B$776,O$11)+'СЕТ СН'!$F$12+СВЦЭМ!$D$10+'СЕТ СН'!$F$6-'СЕТ СН'!$F$22</f>
        <v>692.58233029000007</v>
      </c>
      <c r="P30" s="36">
        <f>SUMIFS(СВЦЭМ!$C$33:$C$776,СВЦЭМ!$A$33:$A$776,$A30,СВЦЭМ!$B$33:$B$776,P$11)+'СЕТ СН'!$F$12+СВЦЭМ!$D$10+'СЕТ СН'!$F$6-'СЕТ СН'!$F$22</f>
        <v>701.34794282000007</v>
      </c>
      <c r="Q30" s="36">
        <f>SUMIFS(СВЦЭМ!$C$33:$C$776,СВЦЭМ!$A$33:$A$776,$A30,СВЦЭМ!$B$33:$B$776,Q$11)+'СЕТ СН'!$F$12+СВЦЭМ!$D$10+'СЕТ СН'!$F$6-'СЕТ СН'!$F$22</f>
        <v>683.07923056000004</v>
      </c>
      <c r="R30" s="36">
        <f>SUMIFS(СВЦЭМ!$C$33:$C$776,СВЦЭМ!$A$33:$A$776,$A30,СВЦЭМ!$B$33:$B$776,R$11)+'СЕТ СН'!$F$12+СВЦЭМ!$D$10+'СЕТ СН'!$F$6-'СЕТ СН'!$F$22</f>
        <v>669.34810880000009</v>
      </c>
      <c r="S30" s="36">
        <f>SUMIFS(СВЦЭМ!$C$33:$C$776,СВЦЭМ!$A$33:$A$776,$A30,СВЦЭМ!$B$33:$B$776,S$11)+'СЕТ СН'!$F$12+СВЦЭМ!$D$10+'СЕТ СН'!$F$6-'СЕТ СН'!$F$22</f>
        <v>671.94523699000001</v>
      </c>
      <c r="T30" s="36">
        <f>SUMIFS(СВЦЭМ!$C$33:$C$776,СВЦЭМ!$A$33:$A$776,$A30,СВЦЭМ!$B$33:$B$776,T$11)+'СЕТ СН'!$F$12+СВЦЭМ!$D$10+'СЕТ СН'!$F$6-'СЕТ СН'!$F$22</f>
        <v>679.93108047999999</v>
      </c>
      <c r="U30" s="36">
        <f>SUMIFS(СВЦЭМ!$C$33:$C$776,СВЦЭМ!$A$33:$A$776,$A30,СВЦЭМ!$B$33:$B$776,U$11)+'СЕТ СН'!$F$12+СВЦЭМ!$D$10+'СЕТ СН'!$F$6-'СЕТ СН'!$F$22</f>
        <v>680.14131611000016</v>
      </c>
      <c r="V30" s="36">
        <f>SUMIFS(СВЦЭМ!$C$33:$C$776,СВЦЭМ!$A$33:$A$776,$A30,СВЦЭМ!$B$33:$B$776,V$11)+'СЕТ СН'!$F$12+СВЦЭМ!$D$10+'СЕТ СН'!$F$6-'СЕТ СН'!$F$22</f>
        <v>696.53833540000005</v>
      </c>
      <c r="W30" s="36">
        <f>SUMIFS(СВЦЭМ!$C$33:$C$776,СВЦЭМ!$A$33:$A$776,$A30,СВЦЭМ!$B$33:$B$776,W$11)+'СЕТ СН'!$F$12+СВЦЭМ!$D$10+'СЕТ СН'!$F$6-'СЕТ СН'!$F$22</f>
        <v>690.66118987000004</v>
      </c>
      <c r="X30" s="36">
        <f>SUMIFS(СВЦЭМ!$C$33:$C$776,СВЦЭМ!$A$33:$A$776,$A30,СВЦЭМ!$B$33:$B$776,X$11)+'СЕТ СН'!$F$12+СВЦЭМ!$D$10+'СЕТ СН'!$F$6-'СЕТ СН'!$F$22</f>
        <v>715.40376949000006</v>
      </c>
      <c r="Y30" s="36">
        <f>SUMIFS(СВЦЭМ!$C$33:$C$776,СВЦЭМ!$A$33:$A$776,$A30,СВЦЭМ!$B$33:$B$776,Y$11)+'СЕТ СН'!$F$12+СВЦЭМ!$D$10+'СЕТ СН'!$F$6-'СЕТ СН'!$F$22</f>
        <v>768.96752691999995</v>
      </c>
    </row>
    <row r="31" spans="1:25" ht="15.75" x14ac:dyDescent="0.2">
      <c r="A31" s="35">
        <f t="shared" si="0"/>
        <v>44094</v>
      </c>
      <c r="B31" s="36">
        <f>SUMIFS(СВЦЭМ!$C$33:$C$776,СВЦЭМ!$A$33:$A$776,$A31,СВЦЭМ!$B$33:$B$776,B$11)+'СЕТ СН'!$F$12+СВЦЭМ!$D$10+'СЕТ СН'!$F$6-'СЕТ СН'!$F$22</f>
        <v>821.21071681000012</v>
      </c>
      <c r="C31" s="36">
        <f>SUMIFS(СВЦЭМ!$C$33:$C$776,СВЦЭМ!$A$33:$A$776,$A31,СВЦЭМ!$B$33:$B$776,C$11)+'СЕТ СН'!$F$12+СВЦЭМ!$D$10+'СЕТ СН'!$F$6-'СЕТ СН'!$F$22</f>
        <v>850.66121194000016</v>
      </c>
      <c r="D31" s="36">
        <f>SUMIFS(СВЦЭМ!$C$33:$C$776,СВЦЭМ!$A$33:$A$776,$A31,СВЦЭМ!$B$33:$B$776,D$11)+'СЕТ СН'!$F$12+СВЦЭМ!$D$10+'СЕТ СН'!$F$6-'СЕТ СН'!$F$22</f>
        <v>885.55759403000002</v>
      </c>
      <c r="E31" s="36">
        <f>SUMIFS(СВЦЭМ!$C$33:$C$776,СВЦЭМ!$A$33:$A$776,$A31,СВЦЭМ!$B$33:$B$776,E$11)+'СЕТ СН'!$F$12+СВЦЭМ!$D$10+'СЕТ СН'!$F$6-'СЕТ СН'!$F$22</f>
        <v>916.20355876999997</v>
      </c>
      <c r="F31" s="36">
        <f>SUMIFS(СВЦЭМ!$C$33:$C$776,СВЦЭМ!$A$33:$A$776,$A31,СВЦЭМ!$B$33:$B$776,F$11)+'СЕТ СН'!$F$12+СВЦЭМ!$D$10+'СЕТ СН'!$F$6-'СЕТ СН'!$F$22</f>
        <v>928.10367682000015</v>
      </c>
      <c r="G31" s="36">
        <f>SUMIFS(СВЦЭМ!$C$33:$C$776,СВЦЭМ!$A$33:$A$776,$A31,СВЦЭМ!$B$33:$B$776,G$11)+'СЕТ СН'!$F$12+СВЦЭМ!$D$10+'СЕТ СН'!$F$6-'СЕТ СН'!$F$22</f>
        <v>916.79454611000006</v>
      </c>
      <c r="H31" s="36">
        <f>SUMIFS(СВЦЭМ!$C$33:$C$776,СВЦЭМ!$A$33:$A$776,$A31,СВЦЭМ!$B$33:$B$776,H$11)+'СЕТ СН'!$F$12+СВЦЭМ!$D$10+'СЕТ СН'!$F$6-'СЕТ СН'!$F$22</f>
        <v>896.22247067000012</v>
      </c>
      <c r="I31" s="36">
        <f>SUMIFS(СВЦЭМ!$C$33:$C$776,СВЦЭМ!$A$33:$A$776,$A31,СВЦЭМ!$B$33:$B$776,I$11)+'СЕТ СН'!$F$12+СВЦЭМ!$D$10+'СЕТ СН'!$F$6-'СЕТ СН'!$F$22</f>
        <v>847.57832273000008</v>
      </c>
      <c r="J31" s="36">
        <f>SUMIFS(СВЦЭМ!$C$33:$C$776,СВЦЭМ!$A$33:$A$776,$A31,СВЦЭМ!$B$33:$B$776,J$11)+'СЕТ СН'!$F$12+СВЦЭМ!$D$10+'СЕТ СН'!$F$6-'СЕТ СН'!$F$22</f>
        <v>800.53616208000017</v>
      </c>
      <c r="K31" s="36">
        <f>SUMIFS(СВЦЭМ!$C$33:$C$776,СВЦЭМ!$A$33:$A$776,$A31,СВЦЭМ!$B$33:$B$776,K$11)+'СЕТ СН'!$F$12+СВЦЭМ!$D$10+'СЕТ СН'!$F$6-'СЕТ СН'!$F$22</f>
        <v>786.83950505999996</v>
      </c>
      <c r="L31" s="36">
        <f>SUMIFS(СВЦЭМ!$C$33:$C$776,СВЦЭМ!$A$33:$A$776,$A31,СВЦЭМ!$B$33:$B$776,L$11)+'СЕТ СН'!$F$12+СВЦЭМ!$D$10+'СЕТ СН'!$F$6-'СЕТ СН'!$F$22</f>
        <v>783.90319966000015</v>
      </c>
      <c r="M31" s="36">
        <f>SUMIFS(СВЦЭМ!$C$33:$C$776,СВЦЭМ!$A$33:$A$776,$A31,СВЦЭМ!$B$33:$B$776,M$11)+'СЕТ СН'!$F$12+СВЦЭМ!$D$10+'СЕТ СН'!$F$6-'СЕТ СН'!$F$22</f>
        <v>751.79789561999996</v>
      </c>
      <c r="N31" s="36">
        <f>SUMIFS(СВЦЭМ!$C$33:$C$776,СВЦЭМ!$A$33:$A$776,$A31,СВЦЭМ!$B$33:$B$776,N$11)+'СЕТ СН'!$F$12+СВЦЭМ!$D$10+'СЕТ СН'!$F$6-'СЕТ СН'!$F$22</f>
        <v>721.22643238000001</v>
      </c>
      <c r="O31" s="36">
        <f>SUMIFS(СВЦЭМ!$C$33:$C$776,СВЦЭМ!$A$33:$A$776,$A31,СВЦЭМ!$B$33:$B$776,O$11)+'СЕТ СН'!$F$12+СВЦЭМ!$D$10+'СЕТ СН'!$F$6-'СЕТ СН'!$F$22</f>
        <v>725.14066801000013</v>
      </c>
      <c r="P31" s="36">
        <f>SUMIFS(СВЦЭМ!$C$33:$C$776,СВЦЭМ!$A$33:$A$776,$A31,СВЦЭМ!$B$33:$B$776,P$11)+'СЕТ СН'!$F$12+СВЦЭМ!$D$10+'СЕТ СН'!$F$6-'СЕТ СН'!$F$22</f>
        <v>716.51721298000007</v>
      </c>
      <c r="Q31" s="36">
        <f>SUMIFS(СВЦЭМ!$C$33:$C$776,СВЦЭМ!$A$33:$A$776,$A31,СВЦЭМ!$B$33:$B$776,Q$11)+'СЕТ СН'!$F$12+СВЦЭМ!$D$10+'СЕТ СН'!$F$6-'СЕТ СН'!$F$22</f>
        <v>718.83308499000009</v>
      </c>
      <c r="R31" s="36">
        <f>SUMIFS(СВЦЭМ!$C$33:$C$776,СВЦЭМ!$A$33:$A$776,$A31,СВЦЭМ!$B$33:$B$776,R$11)+'СЕТ СН'!$F$12+СВЦЭМ!$D$10+'СЕТ СН'!$F$6-'СЕТ СН'!$F$22</f>
        <v>717.48013007000009</v>
      </c>
      <c r="S31" s="36">
        <f>SUMIFS(СВЦЭМ!$C$33:$C$776,СВЦЭМ!$A$33:$A$776,$A31,СВЦЭМ!$B$33:$B$776,S$11)+'СЕТ СН'!$F$12+СВЦЭМ!$D$10+'СЕТ СН'!$F$6-'СЕТ СН'!$F$22</f>
        <v>727.24121437000008</v>
      </c>
      <c r="T31" s="36">
        <f>SUMIFS(СВЦЭМ!$C$33:$C$776,СВЦЭМ!$A$33:$A$776,$A31,СВЦЭМ!$B$33:$B$776,T$11)+'СЕТ СН'!$F$12+СВЦЭМ!$D$10+'СЕТ СН'!$F$6-'СЕТ СН'!$F$22</f>
        <v>742.30456260000005</v>
      </c>
      <c r="U31" s="36">
        <f>SUMIFS(СВЦЭМ!$C$33:$C$776,СВЦЭМ!$A$33:$A$776,$A31,СВЦЭМ!$B$33:$B$776,U$11)+'СЕТ СН'!$F$12+СВЦЭМ!$D$10+'СЕТ СН'!$F$6-'СЕТ СН'!$F$22</f>
        <v>760.93767376999995</v>
      </c>
      <c r="V31" s="36">
        <f>SUMIFS(СВЦЭМ!$C$33:$C$776,СВЦЭМ!$A$33:$A$776,$A31,СВЦЭМ!$B$33:$B$776,V$11)+'СЕТ СН'!$F$12+СВЦЭМ!$D$10+'СЕТ СН'!$F$6-'СЕТ СН'!$F$22</f>
        <v>777.69876225999997</v>
      </c>
      <c r="W31" s="36">
        <f>SUMIFS(СВЦЭМ!$C$33:$C$776,СВЦЭМ!$A$33:$A$776,$A31,СВЦЭМ!$B$33:$B$776,W$11)+'СЕТ СН'!$F$12+СВЦЭМ!$D$10+'СЕТ СН'!$F$6-'СЕТ СН'!$F$22</f>
        <v>764.11175399000012</v>
      </c>
      <c r="X31" s="36">
        <f>SUMIFS(СВЦЭМ!$C$33:$C$776,СВЦЭМ!$A$33:$A$776,$A31,СВЦЭМ!$B$33:$B$776,X$11)+'СЕТ СН'!$F$12+СВЦЭМ!$D$10+'СЕТ СН'!$F$6-'СЕТ СН'!$F$22</f>
        <v>737.23170576000007</v>
      </c>
      <c r="Y31" s="36">
        <f>SUMIFS(СВЦЭМ!$C$33:$C$776,СВЦЭМ!$A$33:$A$776,$A31,СВЦЭМ!$B$33:$B$776,Y$11)+'СЕТ СН'!$F$12+СВЦЭМ!$D$10+'СЕТ СН'!$F$6-'СЕТ СН'!$F$22</f>
        <v>813.9111403500001</v>
      </c>
    </row>
    <row r="32" spans="1:25" ht="15.75" x14ac:dyDescent="0.2">
      <c r="A32" s="35">
        <f t="shared" si="0"/>
        <v>44095</v>
      </c>
      <c r="B32" s="36">
        <f>SUMIFS(СВЦЭМ!$C$33:$C$776,СВЦЭМ!$A$33:$A$776,$A32,СВЦЭМ!$B$33:$B$776,B$11)+'СЕТ СН'!$F$12+СВЦЭМ!$D$10+'СЕТ СН'!$F$6-'СЕТ СН'!$F$22</f>
        <v>847.20741475</v>
      </c>
      <c r="C32" s="36">
        <f>SUMIFS(СВЦЭМ!$C$33:$C$776,СВЦЭМ!$A$33:$A$776,$A32,СВЦЭМ!$B$33:$B$776,C$11)+'СЕТ СН'!$F$12+СВЦЭМ!$D$10+'СЕТ СН'!$F$6-'СЕТ СН'!$F$22</f>
        <v>851.56704744000012</v>
      </c>
      <c r="D32" s="36">
        <f>SUMIFS(СВЦЭМ!$C$33:$C$776,СВЦЭМ!$A$33:$A$776,$A32,СВЦЭМ!$B$33:$B$776,D$11)+'СЕТ СН'!$F$12+СВЦЭМ!$D$10+'СЕТ СН'!$F$6-'СЕТ СН'!$F$22</f>
        <v>858.74895168000012</v>
      </c>
      <c r="E32" s="36">
        <f>SUMIFS(СВЦЭМ!$C$33:$C$776,СВЦЭМ!$A$33:$A$776,$A32,СВЦЭМ!$B$33:$B$776,E$11)+'СЕТ СН'!$F$12+СВЦЭМ!$D$10+'СЕТ СН'!$F$6-'СЕТ СН'!$F$22</f>
        <v>880.01004252000007</v>
      </c>
      <c r="F32" s="36">
        <f>SUMIFS(СВЦЭМ!$C$33:$C$776,СВЦЭМ!$A$33:$A$776,$A32,СВЦЭМ!$B$33:$B$776,F$11)+'СЕТ СН'!$F$12+СВЦЭМ!$D$10+'СЕТ СН'!$F$6-'СЕТ СН'!$F$22</f>
        <v>882.46651098000007</v>
      </c>
      <c r="G32" s="36">
        <f>SUMIFS(СВЦЭМ!$C$33:$C$776,СВЦЭМ!$A$33:$A$776,$A32,СВЦЭМ!$B$33:$B$776,G$11)+'СЕТ СН'!$F$12+СВЦЭМ!$D$10+'СЕТ СН'!$F$6-'СЕТ СН'!$F$22</f>
        <v>867.78156416000002</v>
      </c>
      <c r="H32" s="36">
        <f>SUMIFS(СВЦЭМ!$C$33:$C$776,СВЦЭМ!$A$33:$A$776,$A32,СВЦЭМ!$B$33:$B$776,H$11)+'СЕТ СН'!$F$12+СВЦЭМ!$D$10+'СЕТ СН'!$F$6-'СЕТ СН'!$F$22</f>
        <v>820.64556988000004</v>
      </c>
      <c r="I32" s="36">
        <f>SUMIFS(СВЦЭМ!$C$33:$C$776,СВЦЭМ!$A$33:$A$776,$A32,СВЦЭМ!$B$33:$B$776,I$11)+'СЕТ СН'!$F$12+СВЦЭМ!$D$10+'СЕТ СН'!$F$6-'СЕТ СН'!$F$22</f>
        <v>769.42131397000003</v>
      </c>
      <c r="J32" s="36">
        <f>SUMIFS(СВЦЭМ!$C$33:$C$776,СВЦЭМ!$A$33:$A$776,$A32,СВЦЭМ!$B$33:$B$776,J$11)+'СЕТ СН'!$F$12+СВЦЭМ!$D$10+'СЕТ СН'!$F$6-'СЕТ СН'!$F$22</f>
        <v>732.2133170300001</v>
      </c>
      <c r="K32" s="36">
        <f>SUMIFS(СВЦЭМ!$C$33:$C$776,СВЦЭМ!$A$33:$A$776,$A32,СВЦЭМ!$B$33:$B$776,K$11)+'СЕТ СН'!$F$12+СВЦЭМ!$D$10+'СЕТ СН'!$F$6-'СЕТ СН'!$F$22</f>
        <v>711.63759600000003</v>
      </c>
      <c r="L32" s="36">
        <f>SUMIFS(СВЦЭМ!$C$33:$C$776,СВЦЭМ!$A$33:$A$776,$A32,СВЦЭМ!$B$33:$B$776,L$11)+'СЕТ СН'!$F$12+СВЦЭМ!$D$10+'СЕТ СН'!$F$6-'СЕТ СН'!$F$22</f>
        <v>733.85802787000011</v>
      </c>
      <c r="M32" s="36">
        <f>SUMIFS(СВЦЭМ!$C$33:$C$776,СВЦЭМ!$A$33:$A$776,$A32,СВЦЭМ!$B$33:$B$776,M$11)+'СЕТ СН'!$F$12+СВЦЭМ!$D$10+'СЕТ СН'!$F$6-'СЕТ СН'!$F$22</f>
        <v>702.40702710000005</v>
      </c>
      <c r="N32" s="36">
        <f>SUMIFS(СВЦЭМ!$C$33:$C$776,СВЦЭМ!$A$33:$A$776,$A32,СВЦЭМ!$B$33:$B$776,N$11)+'СЕТ СН'!$F$12+СВЦЭМ!$D$10+'СЕТ СН'!$F$6-'СЕТ СН'!$F$22</f>
        <v>658.75421445999996</v>
      </c>
      <c r="O32" s="36">
        <f>SUMIFS(СВЦЭМ!$C$33:$C$776,СВЦЭМ!$A$33:$A$776,$A32,СВЦЭМ!$B$33:$B$776,O$11)+'СЕТ СН'!$F$12+СВЦЭМ!$D$10+'СЕТ СН'!$F$6-'СЕТ СН'!$F$22</f>
        <v>659.29165525000008</v>
      </c>
      <c r="P32" s="36">
        <f>SUMIFS(СВЦЭМ!$C$33:$C$776,СВЦЭМ!$A$33:$A$776,$A32,СВЦЭМ!$B$33:$B$776,P$11)+'СЕТ СН'!$F$12+СВЦЭМ!$D$10+'СЕТ СН'!$F$6-'СЕТ СН'!$F$22</f>
        <v>650.87454279999997</v>
      </c>
      <c r="Q32" s="36">
        <f>SUMIFS(СВЦЭМ!$C$33:$C$776,СВЦЭМ!$A$33:$A$776,$A32,СВЦЭМ!$B$33:$B$776,Q$11)+'СЕТ СН'!$F$12+СВЦЭМ!$D$10+'СЕТ СН'!$F$6-'СЕТ СН'!$F$22</f>
        <v>651.04328129999999</v>
      </c>
      <c r="R32" s="36">
        <f>SUMIFS(СВЦЭМ!$C$33:$C$776,СВЦЭМ!$A$33:$A$776,$A32,СВЦЭМ!$B$33:$B$776,R$11)+'СЕТ СН'!$F$12+СВЦЭМ!$D$10+'СЕТ СН'!$F$6-'СЕТ СН'!$F$22</f>
        <v>650.62364829000012</v>
      </c>
      <c r="S32" s="36">
        <f>SUMIFS(СВЦЭМ!$C$33:$C$776,СВЦЭМ!$A$33:$A$776,$A32,СВЦЭМ!$B$33:$B$776,S$11)+'СЕТ СН'!$F$12+СВЦЭМ!$D$10+'СЕТ СН'!$F$6-'СЕТ СН'!$F$22</f>
        <v>657.95707087999995</v>
      </c>
      <c r="T32" s="36">
        <f>SUMIFS(СВЦЭМ!$C$33:$C$776,СВЦЭМ!$A$33:$A$776,$A32,СВЦЭМ!$B$33:$B$776,T$11)+'СЕТ СН'!$F$12+СВЦЭМ!$D$10+'СЕТ СН'!$F$6-'СЕТ СН'!$F$22</f>
        <v>684.93026955000005</v>
      </c>
      <c r="U32" s="36">
        <f>SUMIFS(СВЦЭМ!$C$33:$C$776,СВЦЭМ!$A$33:$A$776,$A32,СВЦЭМ!$B$33:$B$776,U$11)+'СЕТ СН'!$F$12+СВЦЭМ!$D$10+'СЕТ СН'!$F$6-'СЕТ СН'!$F$22</f>
        <v>700.43944153000007</v>
      </c>
      <c r="V32" s="36">
        <f>SUMIFS(СВЦЭМ!$C$33:$C$776,СВЦЭМ!$A$33:$A$776,$A32,СВЦЭМ!$B$33:$B$776,V$11)+'СЕТ СН'!$F$12+СВЦЭМ!$D$10+'СЕТ СН'!$F$6-'СЕТ СН'!$F$22</f>
        <v>709.41582319000008</v>
      </c>
      <c r="W32" s="36">
        <f>SUMIFS(СВЦЭМ!$C$33:$C$776,СВЦЭМ!$A$33:$A$776,$A32,СВЦЭМ!$B$33:$B$776,W$11)+'СЕТ СН'!$F$12+СВЦЭМ!$D$10+'СЕТ СН'!$F$6-'СЕТ СН'!$F$22</f>
        <v>688.84099151999999</v>
      </c>
      <c r="X32" s="36">
        <f>SUMIFS(СВЦЭМ!$C$33:$C$776,СВЦЭМ!$A$33:$A$776,$A32,СВЦЭМ!$B$33:$B$776,X$11)+'СЕТ СН'!$F$12+СВЦЭМ!$D$10+'СЕТ СН'!$F$6-'СЕТ СН'!$F$22</f>
        <v>665.61043545999996</v>
      </c>
      <c r="Y32" s="36">
        <f>SUMIFS(СВЦЭМ!$C$33:$C$776,СВЦЭМ!$A$33:$A$776,$A32,СВЦЭМ!$B$33:$B$776,Y$11)+'СЕТ СН'!$F$12+СВЦЭМ!$D$10+'СЕТ СН'!$F$6-'СЕТ СН'!$F$22</f>
        <v>757.36386740000012</v>
      </c>
    </row>
    <row r="33" spans="1:25" ht="15.75" x14ac:dyDescent="0.2">
      <c r="A33" s="35">
        <f t="shared" si="0"/>
        <v>44096</v>
      </c>
      <c r="B33" s="36">
        <f>SUMIFS(СВЦЭМ!$C$33:$C$776,СВЦЭМ!$A$33:$A$776,$A33,СВЦЭМ!$B$33:$B$776,B$11)+'СЕТ СН'!$F$12+СВЦЭМ!$D$10+'СЕТ СН'!$F$6-'СЕТ СН'!$F$22</f>
        <v>851.58567143999994</v>
      </c>
      <c r="C33" s="36">
        <f>SUMIFS(СВЦЭМ!$C$33:$C$776,СВЦЭМ!$A$33:$A$776,$A33,СВЦЭМ!$B$33:$B$776,C$11)+'СЕТ СН'!$F$12+СВЦЭМ!$D$10+'СЕТ СН'!$F$6-'СЕТ СН'!$F$22</f>
        <v>887.70758380999996</v>
      </c>
      <c r="D33" s="36">
        <f>SUMIFS(СВЦЭМ!$C$33:$C$776,СВЦЭМ!$A$33:$A$776,$A33,СВЦЭМ!$B$33:$B$776,D$11)+'СЕТ СН'!$F$12+СВЦЭМ!$D$10+'СЕТ СН'!$F$6-'СЕТ СН'!$F$22</f>
        <v>907.17606612000009</v>
      </c>
      <c r="E33" s="36">
        <f>SUMIFS(СВЦЭМ!$C$33:$C$776,СВЦЭМ!$A$33:$A$776,$A33,СВЦЭМ!$B$33:$B$776,E$11)+'СЕТ СН'!$F$12+СВЦЭМ!$D$10+'СЕТ СН'!$F$6-'СЕТ СН'!$F$22</f>
        <v>930.33668905000013</v>
      </c>
      <c r="F33" s="36">
        <f>SUMIFS(СВЦЭМ!$C$33:$C$776,СВЦЭМ!$A$33:$A$776,$A33,СВЦЭМ!$B$33:$B$776,F$11)+'СЕТ СН'!$F$12+СВЦЭМ!$D$10+'СЕТ СН'!$F$6-'СЕТ СН'!$F$22</f>
        <v>914.62623881000013</v>
      </c>
      <c r="G33" s="36">
        <f>SUMIFS(СВЦЭМ!$C$33:$C$776,СВЦЭМ!$A$33:$A$776,$A33,СВЦЭМ!$B$33:$B$776,G$11)+'СЕТ СН'!$F$12+СВЦЭМ!$D$10+'СЕТ СН'!$F$6-'СЕТ СН'!$F$22</f>
        <v>890.00161821999995</v>
      </c>
      <c r="H33" s="36">
        <f>SUMIFS(СВЦЭМ!$C$33:$C$776,СВЦЭМ!$A$33:$A$776,$A33,СВЦЭМ!$B$33:$B$776,H$11)+'СЕТ СН'!$F$12+СВЦЭМ!$D$10+'СЕТ СН'!$F$6-'СЕТ СН'!$F$22</f>
        <v>848.57447464999996</v>
      </c>
      <c r="I33" s="36">
        <f>SUMIFS(СВЦЭМ!$C$33:$C$776,СВЦЭМ!$A$33:$A$776,$A33,СВЦЭМ!$B$33:$B$776,I$11)+'СЕТ СН'!$F$12+СВЦЭМ!$D$10+'СЕТ СН'!$F$6-'СЕТ СН'!$F$22</f>
        <v>817.10259199999996</v>
      </c>
      <c r="J33" s="36">
        <f>SUMIFS(СВЦЭМ!$C$33:$C$776,СВЦЭМ!$A$33:$A$776,$A33,СВЦЭМ!$B$33:$B$776,J$11)+'СЕТ СН'!$F$12+СВЦЭМ!$D$10+'СЕТ СН'!$F$6-'СЕТ СН'!$F$22</f>
        <v>785.29191622999997</v>
      </c>
      <c r="K33" s="36">
        <f>SUMIFS(СВЦЭМ!$C$33:$C$776,СВЦЭМ!$A$33:$A$776,$A33,СВЦЭМ!$B$33:$B$776,K$11)+'СЕТ СН'!$F$12+СВЦЭМ!$D$10+'СЕТ СН'!$F$6-'СЕТ СН'!$F$22</f>
        <v>776.02160561000005</v>
      </c>
      <c r="L33" s="36">
        <f>SUMIFS(СВЦЭМ!$C$33:$C$776,СВЦЭМ!$A$33:$A$776,$A33,СВЦЭМ!$B$33:$B$776,L$11)+'СЕТ СН'!$F$12+СВЦЭМ!$D$10+'СЕТ СН'!$F$6-'СЕТ СН'!$F$22</f>
        <v>776.68212201999995</v>
      </c>
      <c r="M33" s="36">
        <f>SUMIFS(СВЦЭМ!$C$33:$C$776,СВЦЭМ!$A$33:$A$776,$A33,СВЦЭМ!$B$33:$B$776,M$11)+'СЕТ СН'!$F$12+СВЦЭМ!$D$10+'СЕТ СН'!$F$6-'СЕТ СН'!$F$22</f>
        <v>750.37207650000005</v>
      </c>
      <c r="N33" s="36">
        <f>SUMIFS(СВЦЭМ!$C$33:$C$776,СВЦЭМ!$A$33:$A$776,$A33,СВЦЭМ!$B$33:$B$776,N$11)+'СЕТ СН'!$F$12+СВЦЭМ!$D$10+'СЕТ СН'!$F$6-'СЕТ СН'!$F$22</f>
        <v>699.42644691999999</v>
      </c>
      <c r="O33" s="36">
        <f>SUMIFS(СВЦЭМ!$C$33:$C$776,СВЦЭМ!$A$33:$A$776,$A33,СВЦЭМ!$B$33:$B$776,O$11)+'СЕТ СН'!$F$12+СВЦЭМ!$D$10+'СЕТ СН'!$F$6-'СЕТ СН'!$F$22</f>
        <v>689.38376398000014</v>
      </c>
      <c r="P33" s="36">
        <f>SUMIFS(СВЦЭМ!$C$33:$C$776,СВЦЭМ!$A$33:$A$776,$A33,СВЦЭМ!$B$33:$B$776,P$11)+'СЕТ СН'!$F$12+СВЦЭМ!$D$10+'СЕТ СН'!$F$6-'СЕТ СН'!$F$22</f>
        <v>684.37372613000002</v>
      </c>
      <c r="Q33" s="36">
        <f>SUMIFS(СВЦЭМ!$C$33:$C$776,СВЦЭМ!$A$33:$A$776,$A33,СВЦЭМ!$B$33:$B$776,Q$11)+'СЕТ СН'!$F$12+СВЦЭМ!$D$10+'СЕТ СН'!$F$6-'СЕТ СН'!$F$22</f>
        <v>686.88519568000015</v>
      </c>
      <c r="R33" s="36">
        <f>SUMIFS(СВЦЭМ!$C$33:$C$776,СВЦЭМ!$A$33:$A$776,$A33,СВЦЭМ!$B$33:$B$776,R$11)+'СЕТ СН'!$F$12+СВЦЭМ!$D$10+'СЕТ СН'!$F$6-'СЕТ СН'!$F$22</f>
        <v>687.35276442999998</v>
      </c>
      <c r="S33" s="36">
        <f>SUMIFS(СВЦЭМ!$C$33:$C$776,СВЦЭМ!$A$33:$A$776,$A33,СВЦЭМ!$B$33:$B$776,S$11)+'СЕТ СН'!$F$12+СВЦЭМ!$D$10+'СЕТ СН'!$F$6-'СЕТ СН'!$F$22</f>
        <v>687.42191109999999</v>
      </c>
      <c r="T33" s="36">
        <f>SUMIFS(СВЦЭМ!$C$33:$C$776,СВЦЭМ!$A$33:$A$776,$A33,СВЦЭМ!$B$33:$B$776,T$11)+'СЕТ СН'!$F$12+СВЦЭМ!$D$10+'СЕТ СН'!$F$6-'СЕТ СН'!$F$22</f>
        <v>702.92911182000012</v>
      </c>
      <c r="U33" s="36">
        <f>SUMIFS(СВЦЭМ!$C$33:$C$776,СВЦЭМ!$A$33:$A$776,$A33,СВЦЭМ!$B$33:$B$776,U$11)+'СЕТ СН'!$F$12+СВЦЭМ!$D$10+'СЕТ СН'!$F$6-'СЕТ СН'!$F$22</f>
        <v>723.16952444000003</v>
      </c>
      <c r="V33" s="36">
        <f>SUMIFS(СВЦЭМ!$C$33:$C$776,СВЦЭМ!$A$33:$A$776,$A33,СВЦЭМ!$B$33:$B$776,V$11)+'СЕТ СН'!$F$12+СВЦЭМ!$D$10+'СЕТ СН'!$F$6-'СЕТ СН'!$F$22</f>
        <v>721.45902392000016</v>
      </c>
      <c r="W33" s="36">
        <f>SUMIFS(СВЦЭМ!$C$33:$C$776,СВЦЭМ!$A$33:$A$776,$A33,СВЦЭМ!$B$33:$B$776,W$11)+'СЕТ СН'!$F$12+СВЦЭМ!$D$10+'СЕТ СН'!$F$6-'СЕТ СН'!$F$22</f>
        <v>711.42460204999998</v>
      </c>
      <c r="X33" s="36">
        <f>SUMIFS(СВЦЭМ!$C$33:$C$776,СВЦЭМ!$A$33:$A$776,$A33,СВЦЭМ!$B$33:$B$776,X$11)+'СЕТ СН'!$F$12+СВЦЭМ!$D$10+'СЕТ СН'!$F$6-'СЕТ СН'!$F$22</f>
        <v>713.5417023</v>
      </c>
      <c r="Y33" s="36">
        <f>SUMIFS(СВЦЭМ!$C$33:$C$776,СВЦЭМ!$A$33:$A$776,$A33,СВЦЭМ!$B$33:$B$776,Y$11)+'СЕТ СН'!$F$12+СВЦЭМ!$D$10+'СЕТ СН'!$F$6-'СЕТ СН'!$F$22</f>
        <v>788.55945592000012</v>
      </c>
    </row>
    <row r="34" spans="1:25" ht="15.75" x14ac:dyDescent="0.2">
      <c r="A34" s="35">
        <f t="shared" si="0"/>
        <v>44097</v>
      </c>
      <c r="B34" s="36">
        <f>SUMIFS(СВЦЭМ!$C$33:$C$776,СВЦЭМ!$A$33:$A$776,$A34,СВЦЭМ!$B$33:$B$776,B$11)+'СЕТ СН'!$F$12+СВЦЭМ!$D$10+'СЕТ СН'!$F$6-'СЕТ СН'!$F$22</f>
        <v>840.25314560000015</v>
      </c>
      <c r="C34" s="36">
        <f>SUMIFS(СВЦЭМ!$C$33:$C$776,СВЦЭМ!$A$33:$A$776,$A34,СВЦЭМ!$B$33:$B$776,C$11)+'СЕТ СН'!$F$12+СВЦЭМ!$D$10+'СЕТ СН'!$F$6-'СЕТ СН'!$F$22</f>
        <v>875.51903938999999</v>
      </c>
      <c r="D34" s="36">
        <f>SUMIFS(СВЦЭМ!$C$33:$C$776,СВЦЭМ!$A$33:$A$776,$A34,СВЦЭМ!$B$33:$B$776,D$11)+'СЕТ СН'!$F$12+СВЦЭМ!$D$10+'СЕТ СН'!$F$6-'СЕТ СН'!$F$22</f>
        <v>891.55088354000009</v>
      </c>
      <c r="E34" s="36">
        <f>SUMIFS(СВЦЭМ!$C$33:$C$776,СВЦЭМ!$A$33:$A$776,$A34,СВЦЭМ!$B$33:$B$776,E$11)+'СЕТ СН'!$F$12+СВЦЭМ!$D$10+'СЕТ СН'!$F$6-'СЕТ СН'!$F$22</f>
        <v>908.96342426000001</v>
      </c>
      <c r="F34" s="36">
        <f>SUMIFS(СВЦЭМ!$C$33:$C$776,СВЦЭМ!$A$33:$A$776,$A34,СВЦЭМ!$B$33:$B$776,F$11)+'СЕТ СН'!$F$12+СВЦЭМ!$D$10+'СЕТ СН'!$F$6-'СЕТ СН'!$F$22</f>
        <v>918.95172763999994</v>
      </c>
      <c r="G34" s="36">
        <f>SUMIFS(СВЦЭМ!$C$33:$C$776,СВЦЭМ!$A$33:$A$776,$A34,СВЦЭМ!$B$33:$B$776,G$11)+'СЕТ СН'!$F$12+СВЦЭМ!$D$10+'СЕТ СН'!$F$6-'СЕТ СН'!$F$22</f>
        <v>899.37911828000006</v>
      </c>
      <c r="H34" s="36">
        <f>SUMIFS(СВЦЭМ!$C$33:$C$776,СВЦЭМ!$A$33:$A$776,$A34,СВЦЭМ!$B$33:$B$776,H$11)+'СЕТ СН'!$F$12+СВЦЭМ!$D$10+'СЕТ СН'!$F$6-'СЕТ СН'!$F$22</f>
        <v>844.50655211000003</v>
      </c>
      <c r="I34" s="36">
        <f>SUMIFS(СВЦЭМ!$C$33:$C$776,СВЦЭМ!$A$33:$A$776,$A34,СВЦЭМ!$B$33:$B$776,I$11)+'СЕТ СН'!$F$12+СВЦЭМ!$D$10+'СЕТ СН'!$F$6-'СЕТ СН'!$F$22</f>
        <v>785.92663741000001</v>
      </c>
      <c r="J34" s="36">
        <f>SUMIFS(СВЦЭМ!$C$33:$C$776,СВЦЭМ!$A$33:$A$776,$A34,СВЦЭМ!$B$33:$B$776,J$11)+'СЕТ СН'!$F$12+СВЦЭМ!$D$10+'СЕТ СН'!$F$6-'СЕТ СН'!$F$22</f>
        <v>757.48841497000012</v>
      </c>
      <c r="K34" s="36">
        <f>SUMIFS(СВЦЭМ!$C$33:$C$776,СВЦЭМ!$A$33:$A$776,$A34,СВЦЭМ!$B$33:$B$776,K$11)+'СЕТ СН'!$F$12+СВЦЭМ!$D$10+'СЕТ СН'!$F$6-'СЕТ СН'!$F$22</f>
        <v>752.59309215000007</v>
      </c>
      <c r="L34" s="36">
        <f>SUMIFS(СВЦЭМ!$C$33:$C$776,СВЦЭМ!$A$33:$A$776,$A34,СВЦЭМ!$B$33:$B$776,L$11)+'СЕТ СН'!$F$12+СВЦЭМ!$D$10+'СЕТ СН'!$F$6-'СЕТ СН'!$F$22</f>
        <v>741.71273371999996</v>
      </c>
      <c r="M34" s="36">
        <f>SUMIFS(СВЦЭМ!$C$33:$C$776,СВЦЭМ!$A$33:$A$776,$A34,СВЦЭМ!$B$33:$B$776,M$11)+'СЕТ СН'!$F$12+СВЦЭМ!$D$10+'СЕТ СН'!$F$6-'СЕТ СН'!$F$22</f>
        <v>705.41989217000014</v>
      </c>
      <c r="N34" s="36">
        <f>SUMIFS(СВЦЭМ!$C$33:$C$776,СВЦЭМ!$A$33:$A$776,$A34,СВЦЭМ!$B$33:$B$776,N$11)+'СЕТ СН'!$F$12+СВЦЭМ!$D$10+'СЕТ СН'!$F$6-'СЕТ СН'!$F$22</f>
        <v>702.93626053000003</v>
      </c>
      <c r="O34" s="36">
        <f>SUMIFS(СВЦЭМ!$C$33:$C$776,СВЦЭМ!$A$33:$A$776,$A34,СВЦЭМ!$B$33:$B$776,O$11)+'СЕТ СН'!$F$12+СВЦЭМ!$D$10+'СЕТ СН'!$F$6-'СЕТ СН'!$F$22</f>
        <v>696.54774754000005</v>
      </c>
      <c r="P34" s="36">
        <f>SUMIFS(СВЦЭМ!$C$33:$C$776,СВЦЭМ!$A$33:$A$776,$A34,СВЦЭМ!$B$33:$B$776,P$11)+'СЕТ СН'!$F$12+СВЦЭМ!$D$10+'СЕТ СН'!$F$6-'СЕТ СН'!$F$22</f>
        <v>691.41425718000005</v>
      </c>
      <c r="Q34" s="36">
        <f>SUMIFS(СВЦЭМ!$C$33:$C$776,СВЦЭМ!$A$33:$A$776,$A34,СВЦЭМ!$B$33:$B$776,Q$11)+'СЕТ СН'!$F$12+СВЦЭМ!$D$10+'СЕТ СН'!$F$6-'СЕТ СН'!$F$22</f>
        <v>695.42141541000001</v>
      </c>
      <c r="R34" s="36">
        <f>SUMIFS(СВЦЭМ!$C$33:$C$776,СВЦЭМ!$A$33:$A$776,$A34,СВЦЭМ!$B$33:$B$776,R$11)+'СЕТ СН'!$F$12+СВЦЭМ!$D$10+'СЕТ СН'!$F$6-'СЕТ СН'!$F$22</f>
        <v>692.75235735000001</v>
      </c>
      <c r="S34" s="36">
        <f>SUMIFS(СВЦЭМ!$C$33:$C$776,СВЦЭМ!$A$33:$A$776,$A34,СВЦЭМ!$B$33:$B$776,S$11)+'СЕТ СН'!$F$12+СВЦЭМ!$D$10+'СЕТ СН'!$F$6-'СЕТ СН'!$F$22</f>
        <v>694.02486343999999</v>
      </c>
      <c r="T34" s="36">
        <f>SUMIFS(СВЦЭМ!$C$33:$C$776,СВЦЭМ!$A$33:$A$776,$A34,СВЦЭМ!$B$33:$B$776,T$11)+'СЕТ СН'!$F$12+СВЦЭМ!$D$10+'СЕТ СН'!$F$6-'СЕТ СН'!$F$22</f>
        <v>695.64289064000013</v>
      </c>
      <c r="U34" s="36">
        <f>SUMIFS(СВЦЭМ!$C$33:$C$776,СВЦЭМ!$A$33:$A$776,$A34,СВЦЭМ!$B$33:$B$776,U$11)+'СЕТ СН'!$F$12+СВЦЭМ!$D$10+'СЕТ СН'!$F$6-'СЕТ СН'!$F$22</f>
        <v>721.17269234000014</v>
      </c>
      <c r="V34" s="36">
        <f>SUMIFS(СВЦЭМ!$C$33:$C$776,СВЦЭМ!$A$33:$A$776,$A34,СВЦЭМ!$B$33:$B$776,V$11)+'СЕТ СН'!$F$12+СВЦЭМ!$D$10+'СЕТ СН'!$F$6-'СЕТ СН'!$F$22</f>
        <v>710.62423009999998</v>
      </c>
      <c r="W34" s="36">
        <f>SUMIFS(СВЦЭМ!$C$33:$C$776,СВЦЭМ!$A$33:$A$776,$A34,СВЦЭМ!$B$33:$B$776,W$11)+'СЕТ СН'!$F$12+СВЦЭМ!$D$10+'СЕТ СН'!$F$6-'СЕТ СН'!$F$22</f>
        <v>701.57903346000012</v>
      </c>
      <c r="X34" s="36">
        <f>SUMIFS(СВЦЭМ!$C$33:$C$776,СВЦЭМ!$A$33:$A$776,$A34,СВЦЭМ!$B$33:$B$776,X$11)+'СЕТ СН'!$F$12+СВЦЭМ!$D$10+'СЕТ СН'!$F$6-'СЕТ СН'!$F$22</f>
        <v>689.07261559000017</v>
      </c>
      <c r="Y34" s="36">
        <f>SUMIFS(СВЦЭМ!$C$33:$C$776,СВЦЭМ!$A$33:$A$776,$A34,СВЦЭМ!$B$33:$B$776,Y$11)+'СЕТ СН'!$F$12+СВЦЭМ!$D$10+'СЕТ СН'!$F$6-'СЕТ СН'!$F$22</f>
        <v>742.89922442000011</v>
      </c>
    </row>
    <row r="35" spans="1:25" ht="15.75" x14ac:dyDescent="0.2">
      <c r="A35" s="35">
        <f t="shared" si="0"/>
        <v>44098</v>
      </c>
      <c r="B35" s="36">
        <f>SUMIFS(СВЦЭМ!$C$33:$C$776,СВЦЭМ!$A$33:$A$776,$A35,СВЦЭМ!$B$33:$B$776,B$11)+'СЕТ СН'!$F$12+СВЦЭМ!$D$10+'СЕТ СН'!$F$6-'СЕТ СН'!$F$22</f>
        <v>860.75550549000013</v>
      </c>
      <c r="C35" s="36">
        <f>SUMIFS(СВЦЭМ!$C$33:$C$776,СВЦЭМ!$A$33:$A$776,$A35,СВЦЭМ!$B$33:$B$776,C$11)+'СЕТ СН'!$F$12+СВЦЭМ!$D$10+'СЕТ СН'!$F$6-'СЕТ СН'!$F$22</f>
        <v>881.71341673999996</v>
      </c>
      <c r="D35" s="36">
        <f>SUMIFS(СВЦЭМ!$C$33:$C$776,СВЦЭМ!$A$33:$A$776,$A35,СВЦЭМ!$B$33:$B$776,D$11)+'СЕТ СН'!$F$12+СВЦЭМ!$D$10+'СЕТ СН'!$F$6-'СЕТ СН'!$F$22</f>
        <v>899.86529627000004</v>
      </c>
      <c r="E35" s="36">
        <f>SUMIFS(СВЦЭМ!$C$33:$C$776,СВЦЭМ!$A$33:$A$776,$A35,СВЦЭМ!$B$33:$B$776,E$11)+'СЕТ СН'!$F$12+СВЦЭМ!$D$10+'СЕТ СН'!$F$6-'СЕТ СН'!$F$22</f>
        <v>905.44063411000002</v>
      </c>
      <c r="F35" s="36">
        <f>SUMIFS(СВЦЭМ!$C$33:$C$776,СВЦЭМ!$A$33:$A$776,$A35,СВЦЭМ!$B$33:$B$776,F$11)+'СЕТ СН'!$F$12+СВЦЭМ!$D$10+'СЕТ СН'!$F$6-'СЕТ СН'!$F$22</f>
        <v>896.36389936</v>
      </c>
      <c r="G35" s="36">
        <f>SUMIFS(СВЦЭМ!$C$33:$C$776,СВЦЭМ!$A$33:$A$776,$A35,СВЦЭМ!$B$33:$B$776,G$11)+'СЕТ СН'!$F$12+СВЦЭМ!$D$10+'СЕТ СН'!$F$6-'СЕТ СН'!$F$22</f>
        <v>894.41906575999997</v>
      </c>
      <c r="H35" s="36">
        <f>SUMIFS(СВЦЭМ!$C$33:$C$776,СВЦЭМ!$A$33:$A$776,$A35,СВЦЭМ!$B$33:$B$776,H$11)+'СЕТ СН'!$F$12+СВЦЭМ!$D$10+'СЕТ СН'!$F$6-'СЕТ СН'!$F$22</f>
        <v>895.2547645300001</v>
      </c>
      <c r="I35" s="36">
        <f>SUMIFS(СВЦЭМ!$C$33:$C$776,СВЦЭМ!$A$33:$A$776,$A35,СВЦЭМ!$B$33:$B$776,I$11)+'СЕТ СН'!$F$12+СВЦЭМ!$D$10+'СЕТ СН'!$F$6-'СЕТ СН'!$F$22</f>
        <v>804.91056571000013</v>
      </c>
      <c r="J35" s="36">
        <f>SUMIFS(СВЦЭМ!$C$33:$C$776,СВЦЭМ!$A$33:$A$776,$A35,СВЦЭМ!$B$33:$B$776,J$11)+'СЕТ СН'!$F$12+СВЦЭМ!$D$10+'СЕТ СН'!$F$6-'СЕТ СН'!$F$22</f>
        <v>773.40555742000015</v>
      </c>
      <c r="K35" s="36">
        <f>SUMIFS(СВЦЭМ!$C$33:$C$776,СВЦЭМ!$A$33:$A$776,$A35,СВЦЭМ!$B$33:$B$776,K$11)+'СЕТ СН'!$F$12+СВЦЭМ!$D$10+'СЕТ СН'!$F$6-'СЕТ СН'!$F$22</f>
        <v>772.61830074</v>
      </c>
      <c r="L35" s="36">
        <f>SUMIFS(СВЦЭМ!$C$33:$C$776,СВЦЭМ!$A$33:$A$776,$A35,СВЦЭМ!$B$33:$B$776,L$11)+'СЕТ СН'!$F$12+СВЦЭМ!$D$10+'СЕТ СН'!$F$6-'СЕТ СН'!$F$22</f>
        <v>789.57868855000015</v>
      </c>
      <c r="M35" s="36">
        <f>SUMIFS(СВЦЭМ!$C$33:$C$776,СВЦЭМ!$A$33:$A$776,$A35,СВЦЭМ!$B$33:$B$776,M$11)+'СЕТ СН'!$F$12+СВЦЭМ!$D$10+'СЕТ СН'!$F$6-'СЕТ СН'!$F$22</f>
        <v>752.42794563000007</v>
      </c>
      <c r="N35" s="36">
        <f>SUMIFS(СВЦЭМ!$C$33:$C$776,СВЦЭМ!$A$33:$A$776,$A35,СВЦЭМ!$B$33:$B$776,N$11)+'СЕТ СН'!$F$12+СВЦЭМ!$D$10+'СЕТ СН'!$F$6-'СЕТ СН'!$F$22</f>
        <v>707.13723004999997</v>
      </c>
      <c r="O35" s="36">
        <f>SUMIFS(СВЦЭМ!$C$33:$C$776,СВЦЭМ!$A$33:$A$776,$A35,СВЦЭМ!$B$33:$B$776,O$11)+'СЕТ СН'!$F$12+СВЦЭМ!$D$10+'СЕТ СН'!$F$6-'СЕТ СН'!$F$22</f>
        <v>698.40626768000016</v>
      </c>
      <c r="P35" s="36">
        <f>SUMIFS(СВЦЭМ!$C$33:$C$776,СВЦЭМ!$A$33:$A$776,$A35,СВЦЭМ!$B$33:$B$776,P$11)+'СЕТ СН'!$F$12+СВЦЭМ!$D$10+'СЕТ СН'!$F$6-'СЕТ СН'!$F$22</f>
        <v>698.09610874999998</v>
      </c>
      <c r="Q35" s="36">
        <f>SUMIFS(СВЦЭМ!$C$33:$C$776,СВЦЭМ!$A$33:$A$776,$A35,СВЦЭМ!$B$33:$B$776,Q$11)+'СЕТ СН'!$F$12+СВЦЭМ!$D$10+'СЕТ СН'!$F$6-'СЕТ СН'!$F$22</f>
        <v>693.56757859000004</v>
      </c>
      <c r="R35" s="36">
        <f>SUMIFS(СВЦЭМ!$C$33:$C$776,СВЦЭМ!$A$33:$A$776,$A35,СВЦЭМ!$B$33:$B$776,R$11)+'СЕТ СН'!$F$12+СВЦЭМ!$D$10+'СЕТ СН'!$F$6-'СЕТ СН'!$F$22</f>
        <v>690.26149838000015</v>
      </c>
      <c r="S35" s="36">
        <f>SUMIFS(СВЦЭМ!$C$33:$C$776,СВЦЭМ!$A$33:$A$776,$A35,СВЦЭМ!$B$33:$B$776,S$11)+'СЕТ СН'!$F$12+СВЦЭМ!$D$10+'СЕТ СН'!$F$6-'СЕТ СН'!$F$22</f>
        <v>692.02105727000003</v>
      </c>
      <c r="T35" s="36">
        <f>SUMIFS(СВЦЭМ!$C$33:$C$776,СВЦЭМ!$A$33:$A$776,$A35,СВЦЭМ!$B$33:$B$776,T$11)+'СЕТ СН'!$F$12+СВЦЭМ!$D$10+'СЕТ СН'!$F$6-'СЕТ СН'!$F$22</f>
        <v>700.68695690000004</v>
      </c>
      <c r="U35" s="36">
        <f>SUMIFS(СВЦЭМ!$C$33:$C$776,СВЦЭМ!$A$33:$A$776,$A35,СВЦЭМ!$B$33:$B$776,U$11)+'СЕТ СН'!$F$12+СВЦЭМ!$D$10+'СЕТ СН'!$F$6-'СЕТ СН'!$F$22</f>
        <v>738.63869788000011</v>
      </c>
      <c r="V35" s="36">
        <f>SUMIFS(СВЦЭМ!$C$33:$C$776,СВЦЭМ!$A$33:$A$776,$A35,СВЦЭМ!$B$33:$B$776,V$11)+'СЕТ СН'!$F$12+СВЦЭМ!$D$10+'СЕТ СН'!$F$6-'СЕТ СН'!$F$22</f>
        <v>730.21145201000013</v>
      </c>
      <c r="W35" s="36">
        <f>SUMIFS(СВЦЭМ!$C$33:$C$776,СВЦЭМ!$A$33:$A$776,$A35,СВЦЭМ!$B$33:$B$776,W$11)+'СЕТ СН'!$F$12+СВЦЭМ!$D$10+'СЕТ СН'!$F$6-'СЕТ СН'!$F$22</f>
        <v>780.04638477000003</v>
      </c>
      <c r="X35" s="36">
        <f>SUMIFS(СВЦЭМ!$C$33:$C$776,СВЦЭМ!$A$33:$A$776,$A35,СВЦЭМ!$B$33:$B$776,X$11)+'СЕТ СН'!$F$12+СВЦЭМ!$D$10+'СЕТ СН'!$F$6-'СЕТ СН'!$F$22</f>
        <v>792.24107421999997</v>
      </c>
      <c r="Y35" s="36">
        <f>SUMIFS(СВЦЭМ!$C$33:$C$776,СВЦЭМ!$A$33:$A$776,$A35,СВЦЭМ!$B$33:$B$776,Y$11)+'СЕТ СН'!$F$12+СВЦЭМ!$D$10+'СЕТ СН'!$F$6-'СЕТ СН'!$F$22</f>
        <v>839.71721363000006</v>
      </c>
    </row>
    <row r="36" spans="1:25" ht="15.75" x14ac:dyDescent="0.2">
      <c r="A36" s="35">
        <f t="shared" si="0"/>
        <v>44099</v>
      </c>
      <c r="B36" s="36">
        <f>SUMIFS(СВЦЭМ!$C$33:$C$776,СВЦЭМ!$A$33:$A$776,$A36,СВЦЭМ!$B$33:$B$776,B$11)+'СЕТ СН'!$F$12+СВЦЭМ!$D$10+'СЕТ СН'!$F$6-'СЕТ СН'!$F$22</f>
        <v>832.9172457300001</v>
      </c>
      <c r="C36" s="36">
        <f>SUMIFS(СВЦЭМ!$C$33:$C$776,СВЦЭМ!$A$33:$A$776,$A36,СВЦЭМ!$B$33:$B$776,C$11)+'СЕТ СН'!$F$12+СВЦЭМ!$D$10+'СЕТ СН'!$F$6-'СЕТ СН'!$F$22</f>
        <v>848.06170480000014</v>
      </c>
      <c r="D36" s="36">
        <f>SUMIFS(СВЦЭМ!$C$33:$C$776,СВЦЭМ!$A$33:$A$776,$A36,СВЦЭМ!$B$33:$B$776,D$11)+'СЕТ СН'!$F$12+СВЦЭМ!$D$10+'СЕТ СН'!$F$6-'СЕТ СН'!$F$22</f>
        <v>862.26734435000003</v>
      </c>
      <c r="E36" s="36">
        <f>SUMIFS(СВЦЭМ!$C$33:$C$776,СВЦЭМ!$A$33:$A$776,$A36,СВЦЭМ!$B$33:$B$776,E$11)+'СЕТ СН'!$F$12+СВЦЭМ!$D$10+'СЕТ СН'!$F$6-'СЕТ СН'!$F$22</f>
        <v>865.21466086000009</v>
      </c>
      <c r="F36" s="36">
        <f>SUMIFS(СВЦЭМ!$C$33:$C$776,СВЦЭМ!$A$33:$A$776,$A36,СВЦЭМ!$B$33:$B$776,F$11)+'СЕТ СН'!$F$12+СВЦЭМ!$D$10+'СЕТ СН'!$F$6-'СЕТ СН'!$F$22</f>
        <v>859.03917773000012</v>
      </c>
      <c r="G36" s="36">
        <f>SUMIFS(СВЦЭМ!$C$33:$C$776,СВЦЭМ!$A$33:$A$776,$A36,СВЦЭМ!$B$33:$B$776,G$11)+'СЕТ СН'!$F$12+СВЦЭМ!$D$10+'СЕТ СН'!$F$6-'СЕТ СН'!$F$22</f>
        <v>839.83176128000014</v>
      </c>
      <c r="H36" s="36">
        <f>SUMIFS(СВЦЭМ!$C$33:$C$776,СВЦЭМ!$A$33:$A$776,$A36,СВЦЭМ!$B$33:$B$776,H$11)+'СЕТ СН'!$F$12+СВЦЭМ!$D$10+'СЕТ СН'!$F$6-'СЕТ СН'!$F$22</f>
        <v>805.68474486000014</v>
      </c>
      <c r="I36" s="36">
        <f>SUMIFS(СВЦЭМ!$C$33:$C$776,СВЦЭМ!$A$33:$A$776,$A36,СВЦЭМ!$B$33:$B$776,I$11)+'СЕТ СН'!$F$12+СВЦЭМ!$D$10+'СЕТ СН'!$F$6-'СЕТ СН'!$F$22</f>
        <v>778.85393326000008</v>
      </c>
      <c r="J36" s="36">
        <f>SUMIFS(СВЦЭМ!$C$33:$C$776,СВЦЭМ!$A$33:$A$776,$A36,СВЦЭМ!$B$33:$B$776,J$11)+'СЕТ СН'!$F$12+СВЦЭМ!$D$10+'СЕТ СН'!$F$6-'СЕТ СН'!$F$22</f>
        <v>769.40497750999998</v>
      </c>
      <c r="K36" s="36">
        <f>SUMIFS(СВЦЭМ!$C$33:$C$776,СВЦЭМ!$A$33:$A$776,$A36,СВЦЭМ!$B$33:$B$776,K$11)+'СЕТ СН'!$F$12+СВЦЭМ!$D$10+'СЕТ СН'!$F$6-'СЕТ СН'!$F$22</f>
        <v>767.18034636000016</v>
      </c>
      <c r="L36" s="36">
        <f>SUMIFS(СВЦЭМ!$C$33:$C$776,СВЦЭМ!$A$33:$A$776,$A36,СВЦЭМ!$B$33:$B$776,L$11)+'СЕТ СН'!$F$12+СВЦЭМ!$D$10+'СЕТ СН'!$F$6-'СЕТ СН'!$F$22</f>
        <v>778.22702808000008</v>
      </c>
      <c r="M36" s="36">
        <f>SUMIFS(СВЦЭМ!$C$33:$C$776,СВЦЭМ!$A$33:$A$776,$A36,СВЦЭМ!$B$33:$B$776,M$11)+'СЕТ СН'!$F$12+СВЦЭМ!$D$10+'СЕТ СН'!$F$6-'СЕТ СН'!$F$22</f>
        <v>736.20756630000005</v>
      </c>
      <c r="N36" s="36">
        <f>SUMIFS(СВЦЭМ!$C$33:$C$776,СВЦЭМ!$A$33:$A$776,$A36,СВЦЭМ!$B$33:$B$776,N$11)+'СЕТ СН'!$F$12+СВЦЭМ!$D$10+'СЕТ СН'!$F$6-'СЕТ СН'!$F$22</f>
        <v>697.50968497999997</v>
      </c>
      <c r="O36" s="36">
        <f>SUMIFS(СВЦЭМ!$C$33:$C$776,СВЦЭМ!$A$33:$A$776,$A36,СВЦЭМ!$B$33:$B$776,O$11)+'СЕТ СН'!$F$12+СВЦЭМ!$D$10+'СЕТ СН'!$F$6-'СЕТ СН'!$F$22</f>
        <v>670.89540970000007</v>
      </c>
      <c r="P36" s="36">
        <f>SUMIFS(СВЦЭМ!$C$33:$C$776,СВЦЭМ!$A$33:$A$776,$A36,СВЦЭМ!$B$33:$B$776,P$11)+'СЕТ СН'!$F$12+СВЦЭМ!$D$10+'СЕТ СН'!$F$6-'СЕТ СН'!$F$22</f>
        <v>668.69176173999995</v>
      </c>
      <c r="Q36" s="36">
        <f>SUMIFS(СВЦЭМ!$C$33:$C$776,СВЦЭМ!$A$33:$A$776,$A36,СВЦЭМ!$B$33:$B$776,Q$11)+'СЕТ СН'!$F$12+СВЦЭМ!$D$10+'СЕТ СН'!$F$6-'СЕТ СН'!$F$22</f>
        <v>662.47387178999998</v>
      </c>
      <c r="R36" s="36">
        <f>SUMIFS(СВЦЭМ!$C$33:$C$776,СВЦЭМ!$A$33:$A$776,$A36,СВЦЭМ!$B$33:$B$776,R$11)+'СЕТ СН'!$F$12+СВЦЭМ!$D$10+'СЕТ СН'!$F$6-'СЕТ СН'!$F$22</f>
        <v>668.67332777000001</v>
      </c>
      <c r="S36" s="36">
        <f>SUMIFS(СВЦЭМ!$C$33:$C$776,СВЦЭМ!$A$33:$A$776,$A36,СВЦЭМ!$B$33:$B$776,S$11)+'СЕТ СН'!$F$12+СВЦЭМ!$D$10+'СЕТ СН'!$F$6-'СЕТ СН'!$F$22</f>
        <v>668.57170515999996</v>
      </c>
      <c r="T36" s="36">
        <f>SUMIFS(СВЦЭМ!$C$33:$C$776,СВЦЭМ!$A$33:$A$776,$A36,СВЦЭМ!$B$33:$B$776,T$11)+'СЕТ СН'!$F$12+СВЦЭМ!$D$10+'СЕТ СН'!$F$6-'СЕТ СН'!$F$22</f>
        <v>660.92061753999997</v>
      </c>
      <c r="U36" s="36">
        <f>SUMIFS(СВЦЭМ!$C$33:$C$776,СВЦЭМ!$A$33:$A$776,$A36,СВЦЭМ!$B$33:$B$776,U$11)+'СЕТ СН'!$F$12+СВЦЭМ!$D$10+'СЕТ СН'!$F$6-'СЕТ СН'!$F$22</f>
        <v>675.24947141999996</v>
      </c>
      <c r="V36" s="36">
        <f>SUMIFS(СВЦЭМ!$C$33:$C$776,СВЦЭМ!$A$33:$A$776,$A36,СВЦЭМ!$B$33:$B$776,V$11)+'СЕТ СН'!$F$12+СВЦЭМ!$D$10+'СЕТ СН'!$F$6-'СЕТ СН'!$F$22</f>
        <v>685.63503878000006</v>
      </c>
      <c r="W36" s="36">
        <f>SUMIFS(СВЦЭМ!$C$33:$C$776,СВЦЭМ!$A$33:$A$776,$A36,СВЦЭМ!$B$33:$B$776,W$11)+'СЕТ СН'!$F$12+СВЦЭМ!$D$10+'СЕТ СН'!$F$6-'СЕТ СН'!$F$22</f>
        <v>670.34924564000016</v>
      </c>
      <c r="X36" s="36">
        <f>SUMIFS(СВЦЭМ!$C$33:$C$776,СВЦЭМ!$A$33:$A$776,$A36,СВЦЭМ!$B$33:$B$776,X$11)+'СЕТ СН'!$F$12+СВЦЭМ!$D$10+'СЕТ СН'!$F$6-'СЕТ СН'!$F$22</f>
        <v>700.25972959000001</v>
      </c>
      <c r="Y36" s="36">
        <f>SUMIFS(СВЦЭМ!$C$33:$C$776,СВЦЭМ!$A$33:$A$776,$A36,СВЦЭМ!$B$33:$B$776,Y$11)+'СЕТ СН'!$F$12+СВЦЭМ!$D$10+'СЕТ СН'!$F$6-'СЕТ СН'!$F$22</f>
        <v>785.18865690999996</v>
      </c>
    </row>
    <row r="37" spans="1:25" ht="15.75" x14ac:dyDescent="0.2">
      <c r="A37" s="35">
        <f t="shared" si="0"/>
        <v>44100</v>
      </c>
      <c r="B37" s="36">
        <f>SUMIFS(СВЦЭМ!$C$33:$C$776,СВЦЭМ!$A$33:$A$776,$A37,СВЦЭМ!$B$33:$B$776,B$11)+'СЕТ СН'!$F$12+СВЦЭМ!$D$10+'СЕТ СН'!$F$6-'СЕТ СН'!$F$22</f>
        <v>856.43176299000015</v>
      </c>
      <c r="C37" s="36">
        <f>SUMIFS(СВЦЭМ!$C$33:$C$776,СВЦЭМ!$A$33:$A$776,$A37,СВЦЭМ!$B$33:$B$776,C$11)+'СЕТ СН'!$F$12+СВЦЭМ!$D$10+'СЕТ СН'!$F$6-'СЕТ СН'!$F$22</f>
        <v>886.25535420000006</v>
      </c>
      <c r="D37" s="36">
        <f>SUMIFS(СВЦЭМ!$C$33:$C$776,СВЦЭМ!$A$33:$A$776,$A37,СВЦЭМ!$B$33:$B$776,D$11)+'СЕТ СН'!$F$12+СВЦЭМ!$D$10+'СЕТ СН'!$F$6-'СЕТ СН'!$F$22</f>
        <v>902.86656527000014</v>
      </c>
      <c r="E37" s="36">
        <f>SUMIFS(СВЦЭМ!$C$33:$C$776,СВЦЭМ!$A$33:$A$776,$A37,СВЦЭМ!$B$33:$B$776,E$11)+'СЕТ СН'!$F$12+СВЦЭМ!$D$10+'СЕТ СН'!$F$6-'СЕТ СН'!$F$22</f>
        <v>913.83058652</v>
      </c>
      <c r="F37" s="36">
        <f>SUMIFS(СВЦЭМ!$C$33:$C$776,СВЦЭМ!$A$33:$A$776,$A37,СВЦЭМ!$B$33:$B$776,F$11)+'СЕТ СН'!$F$12+СВЦЭМ!$D$10+'СЕТ СН'!$F$6-'СЕТ СН'!$F$22</f>
        <v>919.46944855000015</v>
      </c>
      <c r="G37" s="36">
        <f>SUMIFS(СВЦЭМ!$C$33:$C$776,СВЦЭМ!$A$33:$A$776,$A37,СВЦЭМ!$B$33:$B$776,G$11)+'СЕТ СН'!$F$12+СВЦЭМ!$D$10+'СЕТ СН'!$F$6-'СЕТ СН'!$F$22</f>
        <v>908.26518553000005</v>
      </c>
      <c r="H37" s="36">
        <f>SUMIFS(СВЦЭМ!$C$33:$C$776,СВЦЭМ!$A$33:$A$776,$A37,СВЦЭМ!$B$33:$B$776,H$11)+'СЕТ СН'!$F$12+СВЦЭМ!$D$10+'СЕТ СН'!$F$6-'СЕТ СН'!$F$22</f>
        <v>883.78005239000004</v>
      </c>
      <c r="I37" s="36">
        <f>SUMIFS(СВЦЭМ!$C$33:$C$776,СВЦЭМ!$A$33:$A$776,$A37,СВЦЭМ!$B$33:$B$776,I$11)+'СЕТ СН'!$F$12+СВЦЭМ!$D$10+'СЕТ СН'!$F$6-'СЕТ СН'!$F$22</f>
        <v>847.39841033000016</v>
      </c>
      <c r="J37" s="36">
        <f>SUMIFS(СВЦЭМ!$C$33:$C$776,СВЦЭМ!$A$33:$A$776,$A37,СВЦЭМ!$B$33:$B$776,J$11)+'СЕТ СН'!$F$12+СВЦЭМ!$D$10+'СЕТ СН'!$F$6-'СЕТ СН'!$F$22</f>
        <v>808.39223102000005</v>
      </c>
      <c r="K37" s="36">
        <f>SUMIFS(СВЦЭМ!$C$33:$C$776,СВЦЭМ!$A$33:$A$776,$A37,СВЦЭМ!$B$33:$B$776,K$11)+'СЕТ СН'!$F$12+СВЦЭМ!$D$10+'СЕТ СН'!$F$6-'СЕТ СН'!$F$22</f>
        <v>784.26503006000007</v>
      </c>
      <c r="L37" s="36">
        <f>SUMIFS(СВЦЭМ!$C$33:$C$776,СВЦЭМ!$A$33:$A$776,$A37,СВЦЭМ!$B$33:$B$776,L$11)+'СЕТ СН'!$F$12+СВЦЭМ!$D$10+'СЕТ СН'!$F$6-'СЕТ СН'!$F$22</f>
        <v>774.05812809000008</v>
      </c>
      <c r="M37" s="36">
        <f>SUMIFS(СВЦЭМ!$C$33:$C$776,СВЦЭМ!$A$33:$A$776,$A37,СВЦЭМ!$B$33:$B$776,M$11)+'СЕТ СН'!$F$12+СВЦЭМ!$D$10+'СЕТ СН'!$F$6-'СЕТ СН'!$F$22</f>
        <v>732.77303660000007</v>
      </c>
      <c r="N37" s="36">
        <f>SUMIFS(СВЦЭМ!$C$33:$C$776,СВЦЭМ!$A$33:$A$776,$A37,СВЦЭМ!$B$33:$B$776,N$11)+'СЕТ СН'!$F$12+СВЦЭМ!$D$10+'СЕТ СН'!$F$6-'СЕТ СН'!$F$22</f>
        <v>700.32888352999998</v>
      </c>
      <c r="O37" s="36">
        <f>SUMIFS(СВЦЭМ!$C$33:$C$776,СВЦЭМ!$A$33:$A$776,$A37,СВЦЭМ!$B$33:$B$776,O$11)+'СЕТ СН'!$F$12+СВЦЭМ!$D$10+'СЕТ СН'!$F$6-'СЕТ СН'!$F$22</f>
        <v>680.45197097999994</v>
      </c>
      <c r="P37" s="36">
        <f>SUMIFS(СВЦЭМ!$C$33:$C$776,СВЦЭМ!$A$33:$A$776,$A37,СВЦЭМ!$B$33:$B$776,P$11)+'СЕТ СН'!$F$12+СВЦЭМ!$D$10+'СЕТ СН'!$F$6-'СЕТ СН'!$F$22</f>
        <v>676.80005896000011</v>
      </c>
      <c r="Q37" s="36">
        <f>SUMIFS(СВЦЭМ!$C$33:$C$776,СВЦЭМ!$A$33:$A$776,$A37,СВЦЭМ!$B$33:$B$776,Q$11)+'СЕТ СН'!$F$12+СВЦЭМ!$D$10+'СЕТ СН'!$F$6-'СЕТ СН'!$F$22</f>
        <v>677.03604330999997</v>
      </c>
      <c r="R37" s="36">
        <f>SUMIFS(СВЦЭМ!$C$33:$C$776,СВЦЭМ!$A$33:$A$776,$A37,СВЦЭМ!$B$33:$B$776,R$11)+'СЕТ СН'!$F$12+СВЦЭМ!$D$10+'СЕТ СН'!$F$6-'СЕТ СН'!$F$22</f>
        <v>674.73686483999995</v>
      </c>
      <c r="S37" s="36">
        <f>SUMIFS(СВЦЭМ!$C$33:$C$776,СВЦЭМ!$A$33:$A$776,$A37,СВЦЭМ!$B$33:$B$776,S$11)+'СЕТ СН'!$F$12+СВЦЭМ!$D$10+'СЕТ СН'!$F$6-'СЕТ СН'!$F$22</f>
        <v>672.49246607999999</v>
      </c>
      <c r="T37" s="36">
        <f>SUMIFS(СВЦЭМ!$C$33:$C$776,СВЦЭМ!$A$33:$A$776,$A37,СВЦЭМ!$B$33:$B$776,T$11)+'СЕТ СН'!$F$12+СВЦЭМ!$D$10+'СЕТ СН'!$F$6-'СЕТ СН'!$F$22</f>
        <v>666.26322672000015</v>
      </c>
      <c r="U37" s="36">
        <f>SUMIFS(СВЦЭМ!$C$33:$C$776,СВЦЭМ!$A$33:$A$776,$A37,СВЦЭМ!$B$33:$B$776,U$11)+'СЕТ СН'!$F$12+СВЦЭМ!$D$10+'СЕТ СН'!$F$6-'СЕТ СН'!$F$22</f>
        <v>684.09051380999995</v>
      </c>
      <c r="V37" s="36">
        <f>SUMIFS(СВЦЭМ!$C$33:$C$776,СВЦЭМ!$A$33:$A$776,$A37,СВЦЭМ!$B$33:$B$776,V$11)+'СЕТ СН'!$F$12+СВЦЭМ!$D$10+'СЕТ СН'!$F$6-'СЕТ СН'!$F$22</f>
        <v>688.75991829999998</v>
      </c>
      <c r="W37" s="36">
        <f>SUMIFS(СВЦЭМ!$C$33:$C$776,СВЦЭМ!$A$33:$A$776,$A37,СВЦЭМ!$B$33:$B$776,W$11)+'СЕТ СН'!$F$12+СВЦЭМ!$D$10+'СЕТ СН'!$F$6-'СЕТ СН'!$F$22</f>
        <v>667.16049141000008</v>
      </c>
      <c r="X37" s="36">
        <f>SUMIFS(СВЦЭМ!$C$33:$C$776,СВЦЭМ!$A$33:$A$776,$A37,СВЦЭМ!$B$33:$B$776,X$11)+'СЕТ СН'!$F$12+СВЦЭМ!$D$10+'СЕТ СН'!$F$6-'СЕТ СН'!$F$22</f>
        <v>695.85324162000006</v>
      </c>
      <c r="Y37" s="36">
        <f>SUMIFS(СВЦЭМ!$C$33:$C$776,СВЦЭМ!$A$33:$A$776,$A37,СВЦЭМ!$B$33:$B$776,Y$11)+'СЕТ СН'!$F$12+СВЦЭМ!$D$10+'СЕТ СН'!$F$6-'СЕТ СН'!$F$22</f>
        <v>780.72449243000005</v>
      </c>
    </row>
    <row r="38" spans="1:25" ht="15.75" x14ac:dyDescent="0.2">
      <c r="A38" s="35">
        <f t="shared" si="0"/>
        <v>44101</v>
      </c>
      <c r="B38" s="36">
        <f>SUMIFS(СВЦЭМ!$C$33:$C$776,СВЦЭМ!$A$33:$A$776,$A38,СВЦЭМ!$B$33:$B$776,B$11)+'СЕТ СН'!$F$12+СВЦЭМ!$D$10+'СЕТ СН'!$F$6-'СЕТ СН'!$F$22</f>
        <v>839.02351517000011</v>
      </c>
      <c r="C38" s="36">
        <f>SUMIFS(СВЦЭМ!$C$33:$C$776,СВЦЭМ!$A$33:$A$776,$A38,СВЦЭМ!$B$33:$B$776,C$11)+'СЕТ СН'!$F$12+СВЦЭМ!$D$10+'СЕТ СН'!$F$6-'СЕТ СН'!$F$22</f>
        <v>862.47528966000004</v>
      </c>
      <c r="D38" s="36">
        <f>SUMIFS(СВЦЭМ!$C$33:$C$776,СВЦЭМ!$A$33:$A$776,$A38,СВЦЭМ!$B$33:$B$776,D$11)+'СЕТ СН'!$F$12+СВЦЭМ!$D$10+'СЕТ СН'!$F$6-'СЕТ СН'!$F$22</f>
        <v>886.27970338</v>
      </c>
      <c r="E38" s="36">
        <f>SUMIFS(СВЦЭМ!$C$33:$C$776,СВЦЭМ!$A$33:$A$776,$A38,СВЦЭМ!$B$33:$B$776,E$11)+'СЕТ СН'!$F$12+СВЦЭМ!$D$10+'СЕТ СН'!$F$6-'СЕТ СН'!$F$22</f>
        <v>898.57185840000011</v>
      </c>
      <c r="F38" s="36">
        <f>SUMIFS(СВЦЭМ!$C$33:$C$776,СВЦЭМ!$A$33:$A$776,$A38,СВЦЭМ!$B$33:$B$776,F$11)+'СЕТ СН'!$F$12+СВЦЭМ!$D$10+'СЕТ СН'!$F$6-'СЕТ СН'!$F$22</f>
        <v>906.08881077000001</v>
      </c>
      <c r="G38" s="36">
        <f>SUMIFS(СВЦЭМ!$C$33:$C$776,СВЦЭМ!$A$33:$A$776,$A38,СВЦЭМ!$B$33:$B$776,G$11)+'СЕТ СН'!$F$12+СВЦЭМ!$D$10+'СЕТ СН'!$F$6-'СЕТ СН'!$F$22</f>
        <v>896.58614691000002</v>
      </c>
      <c r="H38" s="36">
        <f>SUMIFS(СВЦЭМ!$C$33:$C$776,СВЦЭМ!$A$33:$A$776,$A38,СВЦЭМ!$B$33:$B$776,H$11)+'СЕТ СН'!$F$12+СВЦЭМ!$D$10+'СЕТ СН'!$F$6-'СЕТ СН'!$F$22</f>
        <v>878.1050105700001</v>
      </c>
      <c r="I38" s="36">
        <f>SUMIFS(СВЦЭМ!$C$33:$C$776,СВЦЭМ!$A$33:$A$776,$A38,СВЦЭМ!$B$33:$B$776,I$11)+'СЕТ СН'!$F$12+СВЦЭМ!$D$10+'СЕТ СН'!$F$6-'СЕТ СН'!$F$22</f>
        <v>853.16406376999998</v>
      </c>
      <c r="J38" s="36">
        <f>SUMIFS(СВЦЭМ!$C$33:$C$776,СВЦЭМ!$A$33:$A$776,$A38,СВЦЭМ!$B$33:$B$776,J$11)+'СЕТ СН'!$F$12+СВЦЭМ!$D$10+'СЕТ СН'!$F$6-'СЕТ СН'!$F$22</f>
        <v>808.02311015000009</v>
      </c>
      <c r="K38" s="36">
        <f>SUMIFS(СВЦЭМ!$C$33:$C$776,СВЦЭМ!$A$33:$A$776,$A38,СВЦЭМ!$B$33:$B$776,K$11)+'СЕТ СН'!$F$12+СВЦЭМ!$D$10+'СЕТ СН'!$F$6-'СЕТ СН'!$F$22</f>
        <v>773.60168947000011</v>
      </c>
      <c r="L38" s="36">
        <f>SUMIFS(СВЦЭМ!$C$33:$C$776,СВЦЭМ!$A$33:$A$776,$A38,СВЦЭМ!$B$33:$B$776,L$11)+'СЕТ СН'!$F$12+СВЦЭМ!$D$10+'СЕТ СН'!$F$6-'СЕТ СН'!$F$22</f>
        <v>757.16055198000004</v>
      </c>
      <c r="M38" s="36">
        <f>SUMIFS(СВЦЭМ!$C$33:$C$776,СВЦЭМ!$A$33:$A$776,$A38,СВЦЭМ!$B$33:$B$776,M$11)+'СЕТ СН'!$F$12+СВЦЭМ!$D$10+'СЕТ СН'!$F$6-'СЕТ СН'!$F$22</f>
        <v>716.25648463000016</v>
      </c>
      <c r="N38" s="36">
        <f>SUMIFS(СВЦЭМ!$C$33:$C$776,СВЦЭМ!$A$33:$A$776,$A38,СВЦЭМ!$B$33:$B$776,N$11)+'СЕТ СН'!$F$12+СВЦЭМ!$D$10+'СЕТ СН'!$F$6-'СЕТ СН'!$F$22</f>
        <v>667.17126621000011</v>
      </c>
      <c r="O38" s="36">
        <f>SUMIFS(СВЦЭМ!$C$33:$C$776,СВЦЭМ!$A$33:$A$776,$A38,СВЦЭМ!$B$33:$B$776,O$11)+'СЕТ СН'!$F$12+СВЦЭМ!$D$10+'СЕТ СН'!$F$6-'СЕТ СН'!$F$22</f>
        <v>652.25717095000005</v>
      </c>
      <c r="P38" s="36">
        <f>SUMIFS(СВЦЭМ!$C$33:$C$776,СВЦЭМ!$A$33:$A$776,$A38,СВЦЭМ!$B$33:$B$776,P$11)+'СЕТ СН'!$F$12+СВЦЭМ!$D$10+'СЕТ СН'!$F$6-'СЕТ СН'!$F$22</f>
        <v>655.52911345000007</v>
      </c>
      <c r="Q38" s="36">
        <f>SUMIFS(СВЦЭМ!$C$33:$C$776,СВЦЭМ!$A$33:$A$776,$A38,СВЦЭМ!$B$33:$B$776,Q$11)+'СЕТ СН'!$F$12+СВЦЭМ!$D$10+'СЕТ СН'!$F$6-'СЕТ СН'!$F$22</f>
        <v>660.09714871000006</v>
      </c>
      <c r="R38" s="36">
        <f>SUMIFS(СВЦЭМ!$C$33:$C$776,СВЦЭМ!$A$33:$A$776,$A38,СВЦЭМ!$B$33:$B$776,R$11)+'СЕТ СН'!$F$12+СВЦЭМ!$D$10+'СЕТ СН'!$F$6-'СЕТ СН'!$F$22</f>
        <v>661.69222059000003</v>
      </c>
      <c r="S38" s="36">
        <f>SUMIFS(СВЦЭМ!$C$33:$C$776,СВЦЭМ!$A$33:$A$776,$A38,СВЦЭМ!$B$33:$B$776,S$11)+'СЕТ СН'!$F$12+СВЦЭМ!$D$10+'СЕТ СН'!$F$6-'СЕТ СН'!$F$22</f>
        <v>653.17311485000005</v>
      </c>
      <c r="T38" s="36">
        <f>SUMIFS(СВЦЭМ!$C$33:$C$776,СВЦЭМ!$A$33:$A$776,$A38,СВЦЭМ!$B$33:$B$776,T$11)+'СЕТ СН'!$F$12+СВЦЭМ!$D$10+'СЕТ СН'!$F$6-'СЕТ СН'!$F$22</f>
        <v>655.94565852999995</v>
      </c>
      <c r="U38" s="36">
        <f>SUMIFS(СВЦЭМ!$C$33:$C$776,СВЦЭМ!$A$33:$A$776,$A38,СВЦЭМ!$B$33:$B$776,U$11)+'СЕТ СН'!$F$12+СВЦЭМ!$D$10+'СЕТ СН'!$F$6-'СЕТ СН'!$F$22</f>
        <v>691.46886428000016</v>
      </c>
      <c r="V38" s="36">
        <f>SUMIFS(СВЦЭМ!$C$33:$C$776,СВЦЭМ!$A$33:$A$776,$A38,СВЦЭМ!$B$33:$B$776,V$11)+'СЕТ СН'!$F$12+СВЦЭМ!$D$10+'СЕТ СН'!$F$6-'СЕТ СН'!$F$22</f>
        <v>700.38804241000003</v>
      </c>
      <c r="W38" s="36">
        <f>SUMIFS(СВЦЭМ!$C$33:$C$776,СВЦЭМ!$A$33:$A$776,$A38,СВЦЭМ!$B$33:$B$776,W$11)+'СЕТ СН'!$F$12+СВЦЭМ!$D$10+'СЕТ СН'!$F$6-'СЕТ СН'!$F$22</f>
        <v>681.45381893000012</v>
      </c>
      <c r="X38" s="36">
        <f>SUMIFS(СВЦЭМ!$C$33:$C$776,СВЦЭМ!$A$33:$A$776,$A38,СВЦЭМ!$B$33:$B$776,X$11)+'СЕТ СН'!$F$12+СВЦЭМ!$D$10+'СЕТ СН'!$F$6-'СЕТ СН'!$F$22</f>
        <v>666.77251903000001</v>
      </c>
      <c r="Y38" s="36">
        <f>SUMIFS(СВЦЭМ!$C$33:$C$776,СВЦЭМ!$A$33:$A$776,$A38,СВЦЭМ!$B$33:$B$776,Y$11)+'СЕТ СН'!$F$12+СВЦЭМ!$D$10+'СЕТ СН'!$F$6-'СЕТ СН'!$F$22</f>
        <v>758.34032782999998</v>
      </c>
    </row>
    <row r="39" spans="1:25" ht="15.75" x14ac:dyDescent="0.2">
      <c r="A39" s="35">
        <f t="shared" si="0"/>
        <v>44102</v>
      </c>
      <c r="B39" s="36">
        <f>SUMIFS(СВЦЭМ!$C$33:$C$776,СВЦЭМ!$A$33:$A$776,$A39,СВЦЭМ!$B$33:$B$776,B$11)+'СЕТ СН'!$F$12+СВЦЭМ!$D$10+'СЕТ СН'!$F$6-'СЕТ СН'!$F$22</f>
        <v>834.63317869000002</v>
      </c>
      <c r="C39" s="36">
        <f>SUMIFS(СВЦЭМ!$C$33:$C$776,СВЦЭМ!$A$33:$A$776,$A39,СВЦЭМ!$B$33:$B$776,C$11)+'СЕТ СН'!$F$12+СВЦЭМ!$D$10+'СЕТ СН'!$F$6-'СЕТ СН'!$F$22</f>
        <v>849.20070438000016</v>
      </c>
      <c r="D39" s="36">
        <f>SUMIFS(СВЦЭМ!$C$33:$C$776,СВЦЭМ!$A$33:$A$776,$A39,СВЦЭМ!$B$33:$B$776,D$11)+'СЕТ СН'!$F$12+СВЦЭМ!$D$10+'СЕТ СН'!$F$6-'СЕТ СН'!$F$22</f>
        <v>861.58491961000004</v>
      </c>
      <c r="E39" s="36">
        <f>SUMIFS(СВЦЭМ!$C$33:$C$776,СВЦЭМ!$A$33:$A$776,$A39,СВЦЭМ!$B$33:$B$776,E$11)+'СЕТ СН'!$F$12+СВЦЭМ!$D$10+'СЕТ СН'!$F$6-'СЕТ СН'!$F$22</f>
        <v>868.05386350000003</v>
      </c>
      <c r="F39" s="36">
        <f>SUMIFS(СВЦЭМ!$C$33:$C$776,СВЦЭМ!$A$33:$A$776,$A39,СВЦЭМ!$B$33:$B$776,F$11)+'СЕТ СН'!$F$12+СВЦЭМ!$D$10+'СЕТ СН'!$F$6-'СЕТ СН'!$F$22</f>
        <v>875.79769435000003</v>
      </c>
      <c r="G39" s="36">
        <f>SUMIFS(СВЦЭМ!$C$33:$C$776,СВЦЭМ!$A$33:$A$776,$A39,СВЦЭМ!$B$33:$B$776,G$11)+'СЕТ СН'!$F$12+СВЦЭМ!$D$10+'СЕТ СН'!$F$6-'СЕТ СН'!$F$22</f>
        <v>853.91675319000001</v>
      </c>
      <c r="H39" s="36">
        <f>SUMIFS(СВЦЭМ!$C$33:$C$776,СВЦЭМ!$A$33:$A$776,$A39,СВЦЭМ!$B$33:$B$776,H$11)+'СЕТ СН'!$F$12+СВЦЭМ!$D$10+'СЕТ СН'!$F$6-'СЕТ СН'!$F$22</f>
        <v>811.80962887999999</v>
      </c>
      <c r="I39" s="36">
        <f>SUMIFS(СВЦЭМ!$C$33:$C$776,СВЦЭМ!$A$33:$A$776,$A39,СВЦЭМ!$B$33:$B$776,I$11)+'СЕТ СН'!$F$12+СВЦЭМ!$D$10+'СЕТ СН'!$F$6-'СЕТ СН'!$F$22</f>
        <v>792.28529243000003</v>
      </c>
      <c r="J39" s="36">
        <f>SUMIFS(СВЦЭМ!$C$33:$C$776,СВЦЭМ!$A$33:$A$776,$A39,СВЦЭМ!$B$33:$B$776,J$11)+'СЕТ СН'!$F$12+СВЦЭМ!$D$10+'СЕТ СН'!$F$6-'СЕТ СН'!$F$22</f>
        <v>748.94443225000009</v>
      </c>
      <c r="K39" s="36">
        <f>SUMIFS(СВЦЭМ!$C$33:$C$776,СВЦЭМ!$A$33:$A$776,$A39,СВЦЭМ!$B$33:$B$776,K$11)+'СЕТ СН'!$F$12+СВЦЭМ!$D$10+'СЕТ СН'!$F$6-'СЕТ СН'!$F$22</f>
        <v>746.04393750000008</v>
      </c>
      <c r="L39" s="36">
        <f>SUMIFS(СВЦЭМ!$C$33:$C$776,СВЦЭМ!$A$33:$A$776,$A39,СВЦЭМ!$B$33:$B$776,L$11)+'СЕТ СН'!$F$12+СВЦЭМ!$D$10+'СЕТ СН'!$F$6-'СЕТ СН'!$F$22</f>
        <v>748.85259496000003</v>
      </c>
      <c r="M39" s="36">
        <f>SUMIFS(СВЦЭМ!$C$33:$C$776,СВЦЭМ!$A$33:$A$776,$A39,СВЦЭМ!$B$33:$B$776,M$11)+'СЕТ СН'!$F$12+СВЦЭМ!$D$10+'СЕТ СН'!$F$6-'СЕТ СН'!$F$22</f>
        <v>707.33553212000015</v>
      </c>
      <c r="N39" s="36">
        <f>SUMIFS(СВЦЭМ!$C$33:$C$776,СВЦЭМ!$A$33:$A$776,$A39,СВЦЭМ!$B$33:$B$776,N$11)+'СЕТ СН'!$F$12+СВЦЭМ!$D$10+'СЕТ СН'!$F$6-'СЕТ СН'!$F$22</f>
        <v>658.72821008999995</v>
      </c>
      <c r="O39" s="36">
        <f>SUMIFS(СВЦЭМ!$C$33:$C$776,СВЦЭМ!$A$33:$A$776,$A39,СВЦЭМ!$B$33:$B$776,O$11)+'СЕТ СН'!$F$12+СВЦЭМ!$D$10+'СЕТ СН'!$F$6-'СЕТ СН'!$F$22</f>
        <v>644.60141706000013</v>
      </c>
      <c r="P39" s="36">
        <f>SUMIFS(СВЦЭМ!$C$33:$C$776,СВЦЭМ!$A$33:$A$776,$A39,СВЦЭМ!$B$33:$B$776,P$11)+'СЕТ СН'!$F$12+СВЦЭМ!$D$10+'СЕТ СН'!$F$6-'СЕТ СН'!$F$22</f>
        <v>638.52667934999999</v>
      </c>
      <c r="Q39" s="36">
        <f>SUMIFS(СВЦЭМ!$C$33:$C$776,СВЦЭМ!$A$33:$A$776,$A39,СВЦЭМ!$B$33:$B$776,Q$11)+'СЕТ СН'!$F$12+СВЦЭМ!$D$10+'СЕТ СН'!$F$6-'СЕТ СН'!$F$22</f>
        <v>637.80587663000006</v>
      </c>
      <c r="R39" s="36">
        <f>SUMIFS(СВЦЭМ!$C$33:$C$776,СВЦЭМ!$A$33:$A$776,$A39,СВЦЭМ!$B$33:$B$776,R$11)+'СЕТ СН'!$F$12+СВЦЭМ!$D$10+'СЕТ СН'!$F$6-'СЕТ СН'!$F$22</f>
        <v>628.80090790000008</v>
      </c>
      <c r="S39" s="36">
        <f>SUMIFS(СВЦЭМ!$C$33:$C$776,СВЦЭМ!$A$33:$A$776,$A39,СВЦЭМ!$B$33:$B$776,S$11)+'СЕТ СН'!$F$12+СВЦЭМ!$D$10+'СЕТ СН'!$F$6-'СЕТ СН'!$F$22</f>
        <v>648.82298714000012</v>
      </c>
      <c r="T39" s="36">
        <f>SUMIFS(СВЦЭМ!$C$33:$C$776,СВЦЭМ!$A$33:$A$776,$A39,СВЦЭМ!$B$33:$B$776,T$11)+'СЕТ СН'!$F$12+СВЦЭМ!$D$10+'СЕТ СН'!$F$6-'СЕТ СН'!$F$22</f>
        <v>661.92052779999995</v>
      </c>
      <c r="U39" s="36">
        <f>SUMIFS(СВЦЭМ!$C$33:$C$776,СВЦЭМ!$A$33:$A$776,$A39,СВЦЭМ!$B$33:$B$776,U$11)+'СЕТ СН'!$F$12+СВЦЭМ!$D$10+'СЕТ СН'!$F$6-'СЕТ СН'!$F$22</f>
        <v>690.92154098000015</v>
      </c>
      <c r="V39" s="36">
        <f>SUMIFS(СВЦЭМ!$C$33:$C$776,СВЦЭМ!$A$33:$A$776,$A39,СВЦЭМ!$B$33:$B$776,V$11)+'СЕТ СН'!$F$12+СВЦЭМ!$D$10+'СЕТ СН'!$F$6-'СЕТ СН'!$F$22</f>
        <v>679.54858990000002</v>
      </c>
      <c r="W39" s="36">
        <f>SUMIFS(СВЦЭМ!$C$33:$C$776,СВЦЭМ!$A$33:$A$776,$A39,СВЦЭМ!$B$33:$B$776,W$11)+'СЕТ СН'!$F$12+СВЦЭМ!$D$10+'СЕТ СН'!$F$6-'СЕТ СН'!$F$22</f>
        <v>660.65387944999998</v>
      </c>
      <c r="X39" s="36">
        <f>SUMIFS(СВЦЭМ!$C$33:$C$776,СВЦЭМ!$A$33:$A$776,$A39,СВЦЭМ!$B$33:$B$776,X$11)+'СЕТ СН'!$F$12+СВЦЭМ!$D$10+'СЕТ СН'!$F$6-'СЕТ СН'!$F$22</f>
        <v>665.43230377000009</v>
      </c>
      <c r="Y39" s="36">
        <f>SUMIFS(СВЦЭМ!$C$33:$C$776,СВЦЭМ!$A$33:$A$776,$A39,СВЦЭМ!$B$33:$B$776,Y$11)+'СЕТ СН'!$F$12+СВЦЭМ!$D$10+'СЕТ СН'!$F$6-'СЕТ СН'!$F$22</f>
        <v>746.64101189999997</v>
      </c>
    </row>
    <row r="40" spans="1:25" ht="15.75" x14ac:dyDescent="0.2">
      <c r="A40" s="35">
        <f t="shared" si="0"/>
        <v>44103</v>
      </c>
      <c r="B40" s="36">
        <f>SUMIFS(СВЦЭМ!$C$33:$C$776,СВЦЭМ!$A$33:$A$776,$A40,СВЦЭМ!$B$33:$B$776,B$11)+'СЕТ СН'!$F$12+СВЦЭМ!$D$10+'СЕТ СН'!$F$6-'СЕТ СН'!$F$22</f>
        <v>805.08963263999999</v>
      </c>
      <c r="C40" s="36">
        <f>SUMIFS(СВЦЭМ!$C$33:$C$776,СВЦЭМ!$A$33:$A$776,$A40,СВЦЭМ!$B$33:$B$776,C$11)+'СЕТ СН'!$F$12+СВЦЭМ!$D$10+'СЕТ СН'!$F$6-'СЕТ СН'!$F$22</f>
        <v>834.29564726000012</v>
      </c>
      <c r="D40" s="36">
        <f>SUMIFS(СВЦЭМ!$C$33:$C$776,СВЦЭМ!$A$33:$A$776,$A40,СВЦЭМ!$B$33:$B$776,D$11)+'СЕТ СН'!$F$12+СВЦЭМ!$D$10+'СЕТ СН'!$F$6-'СЕТ СН'!$F$22</f>
        <v>851.16051689999995</v>
      </c>
      <c r="E40" s="36">
        <f>SUMIFS(СВЦЭМ!$C$33:$C$776,СВЦЭМ!$A$33:$A$776,$A40,СВЦЭМ!$B$33:$B$776,E$11)+'СЕТ СН'!$F$12+СВЦЭМ!$D$10+'СЕТ СН'!$F$6-'СЕТ СН'!$F$22</f>
        <v>868.14474994000011</v>
      </c>
      <c r="F40" s="36">
        <f>SUMIFS(СВЦЭМ!$C$33:$C$776,СВЦЭМ!$A$33:$A$776,$A40,СВЦЭМ!$B$33:$B$776,F$11)+'СЕТ СН'!$F$12+СВЦЭМ!$D$10+'СЕТ СН'!$F$6-'СЕТ СН'!$F$22</f>
        <v>869.12348668000004</v>
      </c>
      <c r="G40" s="36">
        <f>SUMIFS(СВЦЭМ!$C$33:$C$776,СВЦЭМ!$A$33:$A$776,$A40,СВЦЭМ!$B$33:$B$776,G$11)+'СЕТ СН'!$F$12+СВЦЭМ!$D$10+'СЕТ СН'!$F$6-'СЕТ СН'!$F$22</f>
        <v>846.33983381999997</v>
      </c>
      <c r="H40" s="36">
        <f>SUMIFS(СВЦЭМ!$C$33:$C$776,СВЦЭМ!$A$33:$A$776,$A40,СВЦЭМ!$B$33:$B$776,H$11)+'СЕТ СН'!$F$12+СВЦЭМ!$D$10+'СЕТ СН'!$F$6-'СЕТ СН'!$F$22</f>
        <v>802.91228016000014</v>
      </c>
      <c r="I40" s="36">
        <f>SUMIFS(СВЦЭМ!$C$33:$C$776,СВЦЭМ!$A$33:$A$776,$A40,СВЦЭМ!$B$33:$B$776,I$11)+'СЕТ СН'!$F$12+СВЦЭМ!$D$10+'СЕТ СН'!$F$6-'СЕТ СН'!$F$22</f>
        <v>749.08864070000004</v>
      </c>
      <c r="J40" s="36">
        <f>SUMIFS(СВЦЭМ!$C$33:$C$776,СВЦЭМ!$A$33:$A$776,$A40,СВЦЭМ!$B$33:$B$776,J$11)+'СЕТ СН'!$F$12+СВЦЭМ!$D$10+'СЕТ СН'!$F$6-'СЕТ СН'!$F$22</f>
        <v>722.85736939000003</v>
      </c>
      <c r="K40" s="36">
        <f>SUMIFS(СВЦЭМ!$C$33:$C$776,СВЦЭМ!$A$33:$A$776,$A40,СВЦЭМ!$B$33:$B$776,K$11)+'СЕТ СН'!$F$12+СВЦЭМ!$D$10+'СЕТ СН'!$F$6-'СЕТ СН'!$F$22</f>
        <v>712.92631824</v>
      </c>
      <c r="L40" s="36">
        <f>SUMIFS(СВЦЭМ!$C$33:$C$776,СВЦЭМ!$A$33:$A$776,$A40,СВЦЭМ!$B$33:$B$776,L$11)+'СЕТ СН'!$F$12+СВЦЭМ!$D$10+'СЕТ СН'!$F$6-'СЕТ СН'!$F$22</f>
        <v>747.84262983000008</v>
      </c>
      <c r="M40" s="36">
        <f>SUMIFS(СВЦЭМ!$C$33:$C$776,СВЦЭМ!$A$33:$A$776,$A40,СВЦЭМ!$B$33:$B$776,M$11)+'СЕТ СН'!$F$12+СВЦЭМ!$D$10+'СЕТ СН'!$F$6-'СЕТ СН'!$F$22</f>
        <v>733.89773398000011</v>
      </c>
      <c r="N40" s="36">
        <f>SUMIFS(СВЦЭМ!$C$33:$C$776,СВЦЭМ!$A$33:$A$776,$A40,СВЦЭМ!$B$33:$B$776,N$11)+'СЕТ СН'!$F$12+СВЦЭМ!$D$10+'СЕТ СН'!$F$6-'СЕТ СН'!$F$22</f>
        <v>710.71618801</v>
      </c>
      <c r="O40" s="36">
        <f>SUMIFS(СВЦЭМ!$C$33:$C$776,СВЦЭМ!$A$33:$A$776,$A40,СВЦЭМ!$B$33:$B$776,O$11)+'СЕТ СН'!$F$12+СВЦЭМ!$D$10+'СЕТ СН'!$F$6-'СЕТ СН'!$F$22</f>
        <v>722.47803440999996</v>
      </c>
      <c r="P40" s="36">
        <f>SUMIFS(СВЦЭМ!$C$33:$C$776,СВЦЭМ!$A$33:$A$776,$A40,СВЦЭМ!$B$33:$B$776,P$11)+'СЕТ СН'!$F$12+СВЦЭМ!$D$10+'СЕТ СН'!$F$6-'СЕТ СН'!$F$22</f>
        <v>704.72851755000011</v>
      </c>
      <c r="Q40" s="36">
        <f>SUMIFS(СВЦЭМ!$C$33:$C$776,СВЦЭМ!$A$33:$A$776,$A40,СВЦЭМ!$B$33:$B$776,Q$11)+'СЕТ СН'!$F$12+СВЦЭМ!$D$10+'СЕТ СН'!$F$6-'СЕТ СН'!$F$22</f>
        <v>686.55851318999999</v>
      </c>
      <c r="R40" s="36">
        <f>SUMIFS(СВЦЭМ!$C$33:$C$776,СВЦЭМ!$A$33:$A$776,$A40,СВЦЭМ!$B$33:$B$776,R$11)+'СЕТ СН'!$F$12+СВЦЭМ!$D$10+'СЕТ СН'!$F$6-'СЕТ СН'!$F$22</f>
        <v>791.40843368000014</v>
      </c>
      <c r="S40" s="36">
        <f>SUMIFS(СВЦЭМ!$C$33:$C$776,СВЦЭМ!$A$33:$A$776,$A40,СВЦЭМ!$B$33:$B$776,S$11)+'СЕТ СН'!$F$12+СВЦЭМ!$D$10+'СЕТ СН'!$F$6-'СЕТ СН'!$F$22</f>
        <v>733.40655676999995</v>
      </c>
      <c r="T40" s="36">
        <f>SUMIFS(СВЦЭМ!$C$33:$C$776,СВЦЭМ!$A$33:$A$776,$A40,СВЦЭМ!$B$33:$B$776,T$11)+'СЕТ СН'!$F$12+СВЦЭМ!$D$10+'СЕТ СН'!$F$6-'СЕТ СН'!$F$22</f>
        <v>693.32753750999996</v>
      </c>
      <c r="U40" s="36">
        <f>SUMIFS(СВЦЭМ!$C$33:$C$776,СВЦЭМ!$A$33:$A$776,$A40,СВЦЭМ!$B$33:$B$776,U$11)+'СЕТ СН'!$F$12+СВЦЭМ!$D$10+'СЕТ СН'!$F$6-'СЕТ СН'!$F$22</f>
        <v>722.56599473000006</v>
      </c>
      <c r="V40" s="36">
        <f>SUMIFS(СВЦЭМ!$C$33:$C$776,СВЦЭМ!$A$33:$A$776,$A40,СВЦЭМ!$B$33:$B$776,V$11)+'СЕТ СН'!$F$12+СВЦЭМ!$D$10+'СЕТ СН'!$F$6-'СЕТ СН'!$F$22</f>
        <v>705.59195595999995</v>
      </c>
      <c r="W40" s="36">
        <f>SUMIFS(СВЦЭМ!$C$33:$C$776,СВЦЭМ!$A$33:$A$776,$A40,СВЦЭМ!$B$33:$B$776,W$11)+'СЕТ СН'!$F$12+СВЦЭМ!$D$10+'СЕТ СН'!$F$6-'СЕТ СН'!$F$22</f>
        <v>693.44586808000008</v>
      </c>
      <c r="X40" s="36">
        <f>SUMIFS(СВЦЭМ!$C$33:$C$776,СВЦЭМ!$A$33:$A$776,$A40,СВЦЭМ!$B$33:$B$776,X$11)+'СЕТ СН'!$F$12+СВЦЭМ!$D$10+'СЕТ СН'!$F$6-'СЕТ СН'!$F$22</f>
        <v>661.80354144000012</v>
      </c>
      <c r="Y40" s="36">
        <f>SUMIFS(СВЦЭМ!$C$33:$C$776,СВЦЭМ!$A$33:$A$776,$A40,СВЦЭМ!$B$33:$B$776,Y$11)+'СЕТ СН'!$F$12+СВЦЭМ!$D$10+'СЕТ СН'!$F$6-'СЕТ СН'!$F$22</f>
        <v>699.15043452000009</v>
      </c>
    </row>
    <row r="41" spans="1:25" ht="15.75" x14ac:dyDescent="0.2">
      <c r="A41" s="35">
        <f t="shared" si="0"/>
        <v>44104</v>
      </c>
      <c r="B41" s="36">
        <f>SUMIFS(СВЦЭМ!$C$33:$C$776,СВЦЭМ!$A$33:$A$776,$A41,СВЦЭМ!$B$33:$B$776,B$11)+'СЕТ СН'!$F$12+СВЦЭМ!$D$10+'СЕТ СН'!$F$6-'СЕТ СН'!$F$22</f>
        <v>777.84000441000012</v>
      </c>
      <c r="C41" s="36">
        <f>SUMIFS(СВЦЭМ!$C$33:$C$776,СВЦЭМ!$A$33:$A$776,$A41,СВЦЭМ!$B$33:$B$776,C$11)+'СЕТ СН'!$F$12+СВЦЭМ!$D$10+'СЕТ СН'!$F$6-'СЕТ СН'!$F$22</f>
        <v>807.3207731</v>
      </c>
      <c r="D41" s="36">
        <f>SUMIFS(СВЦЭМ!$C$33:$C$776,СВЦЭМ!$A$33:$A$776,$A41,СВЦЭМ!$B$33:$B$776,D$11)+'СЕТ СН'!$F$12+СВЦЭМ!$D$10+'СЕТ СН'!$F$6-'СЕТ СН'!$F$22</f>
        <v>822.93021214999999</v>
      </c>
      <c r="E41" s="36">
        <f>SUMIFS(СВЦЭМ!$C$33:$C$776,СВЦЭМ!$A$33:$A$776,$A41,СВЦЭМ!$B$33:$B$776,E$11)+'СЕТ СН'!$F$12+СВЦЭМ!$D$10+'СЕТ СН'!$F$6-'СЕТ СН'!$F$22</f>
        <v>845.10986905000004</v>
      </c>
      <c r="F41" s="36">
        <f>SUMIFS(СВЦЭМ!$C$33:$C$776,СВЦЭМ!$A$33:$A$776,$A41,СВЦЭМ!$B$33:$B$776,F$11)+'СЕТ СН'!$F$12+СВЦЭМ!$D$10+'СЕТ СН'!$F$6-'СЕТ СН'!$F$22</f>
        <v>839.86515202999999</v>
      </c>
      <c r="G41" s="36">
        <f>SUMIFS(СВЦЭМ!$C$33:$C$776,СВЦЭМ!$A$33:$A$776,$A41,СВЦЭМ!$B$33:$B$776,G$11)+'СЕТ СН'!$F$12+СВЦЭМ!$D$10+'СЕТ СН'!$F$6-'СЕТ СН'!$F$22</f>
        <v>821.43925336000007</v>
      </c>
      <c r="H41" s="36">
        <f>SUMIFS(СВЦЭМ!$C$33:$C$776,СВЦЭМ!$A$33:$A$776,$A41,СВЦЭМ!$B$33:$B$776,H$11)+'СЕТ СН'!$F$12+СВЦЭМ!$D$10+'СЕТ СН'!$F$6-'СЕТ СН'!$F$22</f>
        <v>776.48122796000007</v>
      </c>
      <c r="I41" s="36">
        <f>SUMIFS(СВЦЭМ!$C$33:$C$776,СВЦЭМ!$A$33:$A$776,$A41,СВЦЭМ!$B$33:$B$776,I$11)+'СЕТ СН'!$F$12+СВЦЭМ!$D$10+'СЕТ СН'!$F$6-'СЕТ СН'!$F$22</f>
        <v>707.80020376000016</v>
      </c>
      <c r="J41" s="36">
        <f>SUMIFS(СВЦЭМ!$C$33:$C$776,СВЦЭМ!$A$33:$A$776,$A41,СВЦЭМ!$B$33:$B$776,J$11)+'СЕТ СН'!$F$12+СВЦЭМ!$D$10+'СЕТ СН'!$F$6-'СЕТ СН'!$F$22</f>
        <v>679.04289304000008</v>
      </c>
      <c r="K41" s="36">
        <f>SUMIFS(СВЦЭМ!$C$33:$C$776,СВЦЭМ!$A$33:$A$776,$A41,СВЦЭМ!$B$33:$B$776,K$11)+'СЕТ СН'!$F$12+СВЦЭМ!$D$10+'СЕТ СН'!$F$6-'СЕТ СН'!$F$22</f>
        <v>662.98078319000001</v>
      </c>
      <c r="L41" s="36">
        <f>SUMIFS(СВЦЭМ!$C$33:$C$776,СВЦЭМ!$A$33:$A$776,$A41,СВЦЭМ!$B$33:$B$776,L$11)+'СЕТ СН'!$F$12+СВЦЭМ!$D$10+'СЕТ СН'!$F$6-'СЕТ СН'!$F$22</f>
        <v>677.07590225000013</v>
      </c>
      <c r="M41" s="36">
        <f>SUMIFS(СВЦЭМ!$C$33:$C$776,СВЦЭМ!$A$33:$A$776,$A41,СВЦЭМ!$B$33:$B$776,M$11)+'СЕТ СН'!$F$12+СВЦЭМ!$D$10+'СЕТ СН'!$F$6-'СЕТ СН'!$F$22</f>
        <v>645.37050173000011</v>
      </c>
      <c r="N41" s="36">
        <f>SUMIFS(СВЦЭМ!$C$33:$C$776,СВЦЭМ!$A$33:$A$776,$A41,СВЦЭМ!$B$33:$B$776,N$11)+'СЕТ СН'!$F$12+СВЦЭМ!$D$10+'СЕТ СН'!$F$6-'СЕТ СН'!$F$22</f>
        <v>607.63159057000007</v>
      </c>
      <c r="O41" s="36">
        <f>SUMIFS(СВЦЭМ!$C$33:$C$776,СВЦЭМ!$A$33:$A$776,$A41,СВЦЭМ!$B$33:$B$776,O$11)+'СЕТ СН'!$F$12+СВЦЭМ!$D$10+'СЕТ СН'!$F$6-'СЕТ СН'!$F$22</f>
        <v>584.39440422000007</v>
      </c>
      <c r="P41" s="36">
        <f>SUMIFS(СВЦЭМ!$C$33:$C$776,СВЦЭМ!$A$33:$A$776,$A41,СВЦЭМ!$B$33:$B$776,P$11)+'СЕТ СН'!$F$12+СВЦЭМ!$D$10+'СЕТ СН'!$F$6-'СЕТ СН'!$F$22</f>
        <v>585.25262724000004</v>
      </c>
      <c r="Q41" s="36">
        <f>SUMIFS(СВЦЭМ!$C$33:$C$776,СВЦЭМ!$A$33:$A$776,$A41,СВЦЭМ!$B$33:$B$776,Q$11)+'СЕТ СН'!$F$12+СВЦЭМ!$D$10+'СЕТ СН'!$F$6-'СЕТ СН'!$F$22</f>
        <v>586.28605102999995</v>
      </c>
      <c r="R41" s="36">
        <f>SUMIFS(СВЦЭМ!$C$33:$C$776,СВЦЭМ!$A$33:$A$776,$A41,СВЦЭМ!$B$33:$B$776,R$11)+'СЕТ СН'!$F$12+СВЦЭМ!$D$10+'СЕТ СН'!$F$6-'СЕТ СН'!$F$22</f>
        <v>588.15022556999998</v>
      </c>
      <c r="S41" s="36">
        <f>SUMIFS(СВЦЭМ!$C$33:$C$776,СВЦЭМ!$A$33:$A$776,$A41,СВЦЭМ!$B$33:$B$776,S$11)+'СЕТ СН'!$F$12+СВЦЭМ!$D$10+'СЕТ СН'!$F$6-'СЕТ СН'!$F$22</f>
        <v>587.51449079999998</v>
      </c>
      <c r="T41" s="36">
        <f>SUMIFS(СВЦЭМ!$C$33:$C$776,СВЦЭМ!$A$33:$A$776,$A41,СВЦЭМ!$B$33:$B$776,T$11)+'СЕТ СН'!$F$12+СВЦЭМ!$D$10+'СЕТ СН'!$F$6-'СЕТ СН'!$F$22</f>
        <v>582.93396365000012</v>
      </c>
      <c r="U41" s="36">
        <f>SUMIFS(СВЦЭМ!$C$33:$C$776,СВЦЭМ!$A$33:$A$776,$A41,СВЦЭМ!$B$33:$B$776,U$11)+'СЕТ СН'!$F$12+СВЦЭМ!$D$10+'СЕТ СН'!$F$6-'СЕТ СН'!$F$22</f>
        <v>603.93285587000014</v>
      </c>
      <c r="V41" s="36">
        <f>SUMIFS(СВЦЭМ!$C$33:$C$776,СВЦЭМ!$A$33:$A$776,$A41,СВЦЭМ!$B$33:$B$776,V$11)+'СЕТ СН'!$F$12+СВЦЭМ!$D$10+'СЕТ СН'!$F$6-'СЕТ СН'!$F$22</f>
        <v>582.31306784000003</v>
      </c>
      <c r="W41" s="36">
        <f>SUMIFS(СВЦЭМ!$C$33:$C$776,СВЦЭМ!$A$33:$A$776,$A41,СВЦЭМ!$B$33:$B$776,W$11)+'СЕТ СН'!$F$12+СВЦЭМ!$D$10+'СЕТ СН'!$F$6-'СЕТ СН'!$F$22</f>
        <v>577.36097917999996</v>
      </c>
      <c r="X41" s="36">
        <f>SUMIFS(СВЦЭМ!$C$33:$C$776,СВЦЭМ!$A$33:$A$776,$A41,СВЦЭМ!$B$33:$B$776,X$11)+'СЕТ СН'!$F$12+СВЦЭМ!$D$10+'СЕТ СН'!$F$6-'СЕТ СН'!$F$22</f>
        <v>615.84940785999993</v>
      </c>
      <c r="Y41" s="36">
        <f>SUMIFS(СВЦЭМ!$C$33:$C$776,СВЦЭМ!$A$33:$A$776,$A41,СВЦЭМ!$B$33:$B$776,Y$11)+'СЕТ СН'!$F$12+СВЦЭМ!$D$10+'СЕТ СН'!$F$6-'СЕТ СН'!$F$22</f>
        <v>682.83162579000009</v>
      </c>
    </row>
    <row r="42" spans="1:25" ht="15.75" hidden="1" x14ac:dyDescent="0.2">
      <c r="A42" s="35">
        <f t="shared" si="0"/>
        <v>44105</v>
      </c>
      <c r="B42" s="36">
        <f>SUMIFS(СВЦЭМ!$C$33:$C$776,СВЦЭМ!$A$33:$A$776,$A42,СВЦЭМ!$B$33:$B$776,B$11)+'СЕТ СН'!$F$12+СВЦЭМ!$D$10+'СЕТ СН'!$F$6-'СЕТ СН'!$F$22</f>
        <v>106.93868404</v>
      </c>
      <c r="C42" s="36">
        <f>SUMIFS(СВЦЭМ!$C$33:$C$776,СВЦЭМ!$A$33:$A$776,$A42,СВЦЭМ!$B$33:$B$776,C$11)+'СЕТ СН'!$F$12+СВЦЭМ!$D$10+'СЕТ СН'!$F$6-'СЕТ СН'!$F$22</f>
        <v>106.93868404</v>
      </c>
      <c r="D42" s="36">
        <f>SUMIFS(СВЦЭМ!$C$33:$C$776,СВЦЭМ!$A$33:$A$776,$A42,СВЦЭМ!$B$33:$B$776,D$11)+'СЕТ СН'!$F$12+СВЦЭМ!$D$10+'СЕТ СН'!$F$6-'СЕТ СН'!$F$22</f>
        <v>106.93868404</v>
      </c>
      <c r="E42" s="36">
        <f>SUMIFS(СВЦЭМ!$C$33:$C$776,СВЦЭМ!$A$33:$A$776,$A42,СВЦЭМ!$B$33:$B$776,E$11)+'СЕТ СН'!$F$12+СВЦЭМ!$D$10+'СЕТ СН'!$F$6-'СЕТ СН'!$F$22</f>
        <v>106.93868404</v>
      </c>
      <c r="F42" s="36">
        <f>SUMIFS(СВЦЭМ!$C$33:$C$776,СВЦЭМ!$A$33:$A$776,$A42,СВЦЭМ!$B$33:$B$776,F$11)+'СЕТ СН'!$F$12+СВЦЭМ!$D$10+'СЕТ СН'!$F$6-'СЕТ СН'!$F$22</f>
        <v>106.93868404</v>
      </c>
      <c r="G42" s="36">
        <f>SUMIFS(СВЦЭМ!$C$33:$C$776,СВЦЭМ!$A$33:$A$776,$A42,СВЦЭМ!$B$33:$B$776,G$11)+'СЕТ СН'!$F$12+СВЦЭМ!$D$10+'СЕТ СН'!$F$6-'СЕТ СН'!$F$22</f>
        <v>106.93868404</v>
      </c>
      <c r="H42" s="36">
        <f>SUMIFS(СВЦЭМ!$C$33:$C$776,СВЦЭМ!$A$33:$A$776,$A42,СВЦЭМ!$B$33:$B$776,H$11)+'СЕТ СН'!$F$12+СВЦЭМ!$D$10+'СЕТ СН'!$F$6-'СЕТ СН'!$F$22</f>
        <v>106.93868404</v>
      </c>
      <c r="I42" s="36">
        <f>SUMIFS(СВЦЭМ!$C$33:$C$776,СВЦЭМ!$A$33:$A$776,$A42,СВЦЭМ!$B$33:$B$776,I$11)+'СЕТ СН'!$F$12+СВЦЭМ!$D$10+'СЕТ СН'!$F$6-'СЕТ СН'!$F$22</f>
        <v>106.93868404</v>
      </c>
      <c r="J42" s="36">
        <f>SUMIFS(СВЦЭМ!$C$33:$C$776,СВЦЭМ!$A$33:$A$776,$A42,СВЦЭМ!$B$33:$B$776,J$11)+'СЕТ СН'!$F$12+СВЦЭМ!$D$10+'СЕТ СН'!$F$6-'СЕТ СН'!$F$22</f>
        <v>106.93868404</v>
      </c>
      <c r="K42" s="36">
        <f>SUMIFS(СВЦЭМ!$C$33:$C$776,СВЦЭМ!$A$33:$A$776,$A42,СВЦЭМ!$B$33:$B$776,K$11)+'СЕТ СН'!$F$12+СВЦЭМ!$D$10+'СЕТ СН'!$F$6-'СЕТ СН'!$F$22</f>
        <v>106.93868404</v>
      </c>
      <c r="L42" s="36">
        <f>SUMIFS(СВЦЭМ!$C$33:$C$776,СВЦЭМ!$A$33:$A$776,$A42,СВЦЭМ!$B$33:$B$776,L$11)+'СЕТ СН'!$F$12+СВЦЭМ!$D$10+'СЕТ СН'!$F$6-'СЕТ СН'!$F$22</f>
        <v>106.93868404</v>
      </c>
      <c r="M42" s="36">
        <f>SUMIFS(СВЦЭМ!$C$33:$C$776,СВЦЭМ!$A$33:$A$776,$A42,СВЦЭМ!$B$33:$B$776,M$11)+'СЕТ СН'!$F$12+СВЦЭМ!$D$10+'СЕТ СН'!$F$6-'СЕТ СН'!$F$22</f>
        <v>106.93868404</v>
      </c>
      <c r="N42" s="36">
        <f>SUMIFS(СВЦЭМ!$C$33:$C$776,СВЦЭМ!$A$33:$A$776,$A42,СВЦЭМ!$B$33:$B$776,N$11)+'СЕТ СН'!$F$12+СВЦЭМ!$D$10+'СЕТ СН'!$F$6-'СЕТ СН'!$F$22</f>
        <v>106.93868404</v>
      </c>
      <c r="O42" s="36">
        <f>SUMIFS(СВЦЭМ!$C$33:$C$776,СВЦЭМ!$A$33:$A$776,$A42,СВЦЭМ!$B$33:$B$776,O$11)+'СЕТ СН'!$F$12+СВЦЭМ!$D$10+'СЕТ СН'!$F$6-'СЕТ СН'!$F$22</f>
        <v>106.93868404</v>
      </c>
      <c r="P42" s="36">
        <f>SUMIFS(СВЦЭМ!$C$33:$C$776,СВЦЭМ!$A$33:$A$776,$A42,СВЦЭМ!$B$33:$B$776,P$11)+'СЕТ СН'!$F$12+СВЦЭМ!$D$10+'СЕТ СН'!$F$6-'СЕТ СН'!$F$22</f>
        <v>106.93868404</v>
      </c>
      <c r="Q42" s="36">
        <f>SUMIFS(СВЦЭМ!$C$33:$C$776,СВЦЭМ!$A$33:$A$776,$A42,СВЦЭМ!$B$33:$B$776,Q$11)+'СЕТ СН'!$F$12+СВЦЭМ!$D$10+'СЕТ СН'!$F$6-'СЕТ СН'!$F$22</f>
        <v>106.93868404</v>
      </c>
      <c r="R42" s="36">
        <f>SUMIFS(СВЦЭМ!$C$33:$C$776,СВЦЭМ!$A$33:$A$776,$A42,СВЦЭМ!$B$33:$B$776,R$11)+'СЕТ СН'!$F$12+СВЦЭМ!$D$10+'СЕТ СН'!$F$6-'СЕТ СН'!$F$22</f>
        <v>106.93868404</v>
      </c>
      <c r="S42" s="36">
        <f>SUMIFS(СВЦЭМ!$C$33:$C$776,СВЦЭМ!$A$33:$A$776,$A42,СВЦЭМ!$B$33:$B$776,S$11)+'СЕТ СН'!$F$12+СВЦЭМ!$D$10+'СЕТ СН'!$F$6-'СЕТ СН'!$F$22</f>
        <v>106.93868404</v>
      </c>
      <c r="T42" s="36">
        <f>SUMIFS(СВЦЭМ!$C$33:$C$776,СВЦЭМ!$A$33:$A$776,$A42,СВЦЭМ!$B$33:$B$776,T$11)+'СЕТ СН'!$F$12+СВЦЭМ!$D$10+'СЕТ СН'!$F$6-'СЕТ СН'!$F$22</f>
        <v>106.93868404</v>
      </c>
      <c r="U42" s="36">
        <f>SUMIFS(СВЦЭМ!$C$33:$C$776,СВЦЭМ!$A$33:$A$776,$A42,СВЦЭМ!$B$33:$B$776,U$11)+'СЕТ СН'!$F$12+СВЦЭМ!$D$10+'СЕТ СН'!$F$6-'СЕТ СН'!$F$22</f>
        <v>106.93868404</v>
      </c>
      <c r="V42" s="36">
        <f>SUMIFS(СВЦЭМ!$C$33:$C$776,СВЦЭМ!$A$33:$A$776,$A42,СВЦЭМ!$B$33:$B$776,V$11)+'СЕТ СН'!$F$12+СВЦЭМ!$D$10+'СЕТ СН'!$F$6-'СЕТ СН'!$F$22</f>
        <v>106.93868404</v>
      </c>
      <c r="W42" s="36">
        <f>SUMIFS(СВЦЭМ!$C$33:$C$776,СВЦЭМ!$A$33:$A$776,$A42,СВЦЭМ!$B$33:$B$776,W$11)+'СЕТ СН'!$F$12+СВЦЭМ!$D$10+'СЕТ СН'!$F$6-'СЕТ СН'!$F$22</f>
        <v>106.93868404</v>
      </c>
      <c r="X42" s="36">
        <f>SUMIFS(СВЦЭМ!$C$33:$C$776,СВЦЭМ!$A$33:$A$776,$A42,СВЦЭМ!$B$33:$B$776,X$11)+'СЕТ СН'!$F$12+СВЦЭМ!$D$10+'СЕТ СН'!$F$6-'СЕТ СН'!$F$22</f>
        <v>106.93868404</v>
      </c>
      <c r="Y42" s="36">
        <f>SUMIFS(СВЦЭМ!$C$33:$C$776,СВЦЭМ!$A$33:$A$776,$A42,СВЦЭМ!$B$33:$B$776,Y$11)+'СЕТ СН'!$F$12+СВЦЭМ!$D$10+'СЕТ СН'!$F$6-'СЕТ СН'!$F$22</f>
        <v>106.93868404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01.09.2020</v>
      </c>
      <c r="B48" s="36">
        <f>SUMIFS(СВЦЭМ!$C$33:$C$776,СВЦЭМ!$A$33:$A$776,$A48,СВЦЭМ!$B$33:$B$776,B$47)+'СЕТ СН'!$G$12+СВЦЭМ!$D$10+'СЕТ СН'!$G$6-'СЕТ СН'!$G$22</f>
        <v>1078.0716403900001</v>
      </c>
      <c r="C48" s="36">
        <f>SUMIFS(СВЦЭМ!$C$33:$C$776,СВЦЭМ!$A$33:$A$776,$A48,СВЦЭМ!$B$33:$B$776,C$47)+'СЕТ СН'!$G$12+СВЦЭМ!$D$10+'СЕТ СН'!$G$6-'СЕТ СН'!$G$22</f>
        <v>1134.6880726700001</v>
      </c>
      <c r="D48" s="36">
        <f>SUMIFS(СВЦЭМ!$C$33:$C$776,СВЦЭМ!$A$33:$A$776,$A48,СВЦЭМ!$B$33:$B$776,D$47)+'СЕТ СН'!$G$12+СВЦЭМ!$D$10+'СЕТ СН'!$G$6-'СЕТ СН'!$G$22</f>
        <v>1154.91984484</v>
      </c>
      <c r="E48" s="36">
        <f>SUMIFS(СВЦЭМ!$C$33:$C$776,СВЦЭМ!$A$33:$A$776,$A48,СВЦЭМ!$B$33:$B$776,E$47)+'СЕТ СН'!$G$12+СВЦЭМ!$D$10+'СЕТ СН'!$G$6-'СЕТ СН'!$G$22</f>
        <v>1171.70872794</v>
      </c>
      <c r="F48" s="36">
        <f>SUMIFS(СВЦЭМ!$C$33:$C$776,СВЦЭМ!$A$33:$A$776,$A48,СВЦЭМ!$B$33:$B$776,F$47)+'СЕТ СН'!$G$12+СВЦЭМ!$D$10+'СЕТ СН'!$G$6-'СЕТ СН'!$G$22</f>
        <v>1182.8988054000001</v>
      </c>
      <c r="G48" s="36">
        <f>SUMIFS(СВЦЭМ!$C$33:$C$776,СВЦЭМ!$A$33:$A$776,$A48,СВЦЭМ!$B$33:$B$776,G$47)+'СЕТ СН'!$G$12+СВЦЭМ!$D$10+'СЕТ СН'!$G$6-'СЕТ СН'!$G$22</f>
        <v>1185.64031185</v>
      </c>
      <c r="H48" s="36">
        <f>SUMIFS(СВЦЭМ!$C$33:$C$776,СВЦЭМ!$A$33:$A$776,$A48,СВЦЭМ!$B$33:$B$776,H$47)+'СЕТ СН'!$G$12+СВЦЭМ!$D$10+'СЕТ СН'!$G$6-'СЕТ СН'!$G$22</f>
        <v>1163.89827414</v>
      </c>
      <c r="I48" s="36">
        <f>SUMIFS(СВЦЭМ!$C$33:$C$776,СВЦЭМ!$A$33:$A$776,$A48,СВЦЭМ!$B$33:$B$776,I$47)+'СЕТ СН'!$G$12+СВЦЭМ!$D$10+'СЕТ СН'!$G$6-'СЕТ СН'!$G$22</f>
        <v>1123.2973882000001</v>
      </c>
      <c r="J48" s="36">
        <f>SUMIFS(СВЦЭМ!$C$33:$C$776,СВЦЭМ!$A$33:$A$776,$A48,СВЦЭМ!$B$33:$B$776,J$47)+'СЕТ СН'!$G$12+СВЦЭМ!$D$10+'СЕТ СН'!$G$6-'СЕТ СН'!$G$22</f>
        <v>1070.38723964</v>
      </c>
      <c r="K48" s="36">
        <f>SUMIFS(СВЦЭМ!$C$33:$C$776,СВЦЭМ!$A$33:$A$776,$A48,СВЦЭМ!$B$33:$B$776,K$47)+'СЕТ СН'!$G$12+СВЦЭМ!$D$10+'СЕТ СН'!$G$6-'СЕТ СН'!$G$22</f>
        <v>1046.8754912100001</v>
      </c>
      <c r="L48" s="36">
        <f>SUMIFS(СВЦЭМ!$C$33:$C$776,СВЦЭМ!$A$33:$A$776,$A48,СВЦЭМ!$B$33:$B$776,L$47)+'СЕТ СН'!$G$12+СВЦЭМ!$D$10+'СЕТ СН'!$G$6-'СЕТ СН'!$G$22</f>
        <v>1042.78872557</v>
      </c>
      <c r="M48" s="36">
        <f>SUMIFS(СВЦЭМ!$C$33:$C$776,СВЦЭМ!$A$33:$A$776,$A48,СВЦЭМ!$B$33:$B$776,M$47)+'СЕТ СН'!$G$12+СВЦЭМ!$D$10+'СЕТ СН'!$G$6-'СЕТ СН'!$G$22</f>
        <v>1046.71199798</v>
      </c>
      <c r="N48" s="36">
        <f>SUMIFS(СВЦЭМ!$C$33:$C$776,СВЦЭМ!$A$33:$A$776,$A48,СВЦЭМ!$B$33:$B$776,N$47)+'СЕТ СН'!$G$12+СВЦЭМ!$D$10+'СЕТ СН'!$G$6-'СЕТ СН'!$G$22</f>
        <v>1073.1918783400001</v>
      </c>
      <c r="O48" s="36">
        <f>SUMIFS(СВЦЭМ!$C$33:$C$776,СВЦЭМ!$A$33:$A$776,$A48,СВЦЭМ!$B$33:$B$776,O$47)+'СЕТ СН'!$G$12+СВЦЭМ!$D$10+'СЕТ СН'!$G$6-'СЕТ СН'!$G$22</f>
        <v>1068.2773845199999</v>
      </c>
      <c r="P48" s="36">
        <f>SUMIFS(СВЦЭМ!$C$33:$C$776,СВЦЭМ!$A$33:$A$776,$A48,СВЦЭМ!$B$33:$B$776,P$47)+'СЕТ СН'!$G$12+СВЦЭМ!$D$10+'СЕТ СН'!$G$6-'СЕТ СН'!$G$22</f>
        <v>1066.74170553</v>
      </c>
      <c r="Q48" s="36">
        <f>SUMIFS(СВЦЭМ!$C$33:$C$776,СВЦЭМ!$A$33:$A$776,$A48,СВЦЭМ!$B$33:$B$776,Q$47)+'СЕТ СН'!$G$12+СВЦЭМ!$D$10+'СЕТ СН'!$G$6-'СЕТ СН'!$G$22</f>
        <v>1070.8357570200001</v>
      </c>
      <c r="R48" s="36">
        <f>SUMIFS(СВЦЭМ!$C$33:$C$776,СВЦЭМ!$A$33:$A$776,$A48,СВЦЭМ!$B$33:$B$776,R$47)+'СЕТ СН'!$G$12+СВЦЭМ!$D$10+'СЕТ СН'!$G$6-'СЕТ СН'!$G$22</f>
        <v>1060.7197923700001</v>
      </c>
      <c r="S48" s="36">
        <f>SUMIFS(СВЦЭМ!$C$33:$C$776,СВЦЭМ!$A$33:$A$776,$A48,СВЦЭМ!$B$33:$B$776,S$47)+'СЕТ СН'!$G$12+СВЦЭМ!$D$10+'СЕТ СН'!$G$6-'СЕТ СН'!$G$22</f>
        <v>1064.23957118</v>
      </c>
      <c r="T48" s="36">
        <f>SUMIFS(СВЦЭМ!$C$33:$C$776,СВЦЭМ!$A$33:$A$776,$A48,СВЦЭМ!$B$33:$B$776,T$47)+'СЕТ СН'!$G$12+СВЦЭМ!$D$10+'СЕТ СН'!$G$6-'СЕТ СН'!$G$22</f>
        <v>1060.01623718</v>
      </c>
      <c r="U48" s="36">
        <f>SUMIFS(СВЦЭМ!$C$33:$C$776,СВЦЭМ!$A$33:$A$776,$A48,СВЦЭМ!$B$33:$B$776,U$47)+'СЕТ СН'!$G$12+СВЦЭМ!$D$10+'СЕТ СН'!$G$6-'СЕТ СН'!$G$22</f>
        <v>1060.0490541199999</v>
      </c>
      <c r="V48" s="36">
        <f>SUMIFS(СВЦЭМ!$C$33:$C$776,СВЦЭМ!$A$33:$A$776,$A48,СВЦЭМ!$B$33:$B$776,V$47)+'СЕТ СН'!$G$12+СВЦЭМ!$D$10+'СЕТ СН'!$G$6-'СЕТ СН'!$G$22</f>
        <v>1050.0499025500001</v>
      </c>
      <c r="W48" s="36">
        <f>SUMIFS(СВЦЭМ!$C$33:$C$776,СВЦЭМ!$A$33:$A$776,$A48,СВЦЭМ!$B$33:$B$776,W$47)+'СЕТ СН'!$G$12+СВЦЭМ!$D$10+'СЕТ СН'!$G$6-'СЕТ СН'!$G$22</f>
        <v>1039.4369560800001</v>
      </c>
      <c r="X48" s="36">
        <f>SUMIFS(СВЦЭМ!$C$33:$C$776,СВЦЭМ!$A$33:$A$776,$A48,СВЦЭМ!$B$33:$B$776,X$47)+'СЕТ СН'!$G$12+СВЦЭМ!$D$10+'СЕТ СН'!$G$6-'СЕТ СН'!$G$22</f>
        <v>1067.03932973</v>
      </c>
      <c r="Y48" s="36">
        <f>SUMIFS(СВЦЭМ!$C$33:$C$776,СВЦЭМ!$A$33:$A$776,$A48,СВЦЭМ!$B$33:$B$776,Y$47)+'СЕТ СН'!$G$12+СВЦЭМ!$D$10+'СЕТ СН'!$G$6-'СЕТ СН'!$G$22</f>
        <v>1126.6692928700002</v>
      </c>
    </row>
    <row r="49" spans="1:25" ht="15.75" x14ac:dyDescent="0.2">
      <c r="A49" s="35">
        <f>A48+1</f>
        <v>44076</v>
      </c>
      <c r="B49" s="36">
        <f>SUMIFS(СВЦЭМ!$C$33:$C$776,СВЦЭМ!$A$33:$A$776,$A49,СВЦЭМ!$B$33:$B$776,B$47)+'СЕТ СН'!$G$12+СВЦЭМ!$D$10+'СЕТ СН'!$G$6-'СЕТ СН'!$G$22</f>
        <v>1153.07819038</v>
      </c>
      <c r="C49" s="36">
        <f>SUMIFS(СВЦЭМ!$C$33:$C$776,СВЦЭМ!$A$33:$A$776,$A49,СВЦЭМ!$B$33:$B$776,C$47)+'СЕТ СН'!$G$12+СВЦЭМ!$D$10+'СЕТ СН'!$G$6-'СЕТ СН'!$G$22</f>
        <v>1211.90636354</v>
      </c>
      <c r="D49" s="36">
        <f>SUMIFS(СВЦЭМ!$C$33:$C$776,СВЦЭМ!$A$33:$A$776,$A49,СВЦЭМ!$B$33:$B$776,D$47)+'СЕТ СН'!$G$12+СВЦЭМ!$D$10+'СЕТ СН'!$G$6-'СЕТ СН'!$G$22</f>
        <v>1245.1278782300001</v>
      </c>
      <c r="E49" s="36">
        <f>SUMIFS(СВЦЭМ!$C$33:$C$776,СВЦЭМ!$A$33:$A$776,$A49,СВЦЭМ!$B$33:$B$776,E$47)+'СЕТ СН'!$G$12+СВЦЭМ!$D$10+'СЕТ СН'!$G$6-'СЕТ СН'!$G$22</f>
        <v>1274.3292588199999</v>
      </c>
      <c r="F49" s="36">
        <f>SUMIFS(СВЦЭМ!$C$33:$C$776,СВЦЭМ!$A$33:$A$776,$A49,СВЦЭМ!$B$33:$B$776,F$47)+'СЕТ СН'!$G$12+СВЦЭМ!$D$10+'СЕТ СН'!$G$6-'СЕТ СН'!$G$22</f>
        <v>1277.50345012</v>
      </c>
      <c r="G49" s="36">
        <f>SUMIFS(СВЦЭМ!$C$33:$C$776,СВЦЭМ!$A$33:$A$776,$A49,СВЦЭМ!$B$33:$B$776,G$47)+'СЕТ СН'!$G$12+СВЦЭМ!$D$10+'СЕТ СН'!$G$6-'СЕТ СН'!$G$22</f>
        <v>1250.84307195</v>
      </c>
      <c r="H49" s="36">
        <f>SUMIFS(СВЦЭМ!$C$33:$C$776,СВЦЭМ!$A$33:$A$776,$A49,СВЦЭМ!$B$33:$B$776,H$47)+'СЕТ СН'!$G$12+СВЦЭМ!$D$10+'СЕТ СН'!$G$6-'СЕТ СН'!$G$22</f>
        <v>1184.2224536000001</v>
      </c>
      <c r="I49" s="36">
        <f>SUMIFS(СВЦЭМ!$C$33:$C$776,СВЦЭМ!$A$33:$A$776,$A49,СВЦЭМ!$B$33:$B$776,I$47)+'СЕТ СН'!$G$12+СВЦЭМ!$D$10+'СЕТ СН'!$G$6-'СЕТ СН'!$G$22</f>
        <v>1120.71849959</v>
      </c>
      <c r="J49" s="36">
        <f>SUMIFS(СВЦЭМ!$C$33:$C$776,СВЦЭМ!$A$33:$A$776,$A49,СВЦЭМ!$B$33:$B$776,J$47)+'СЕТ СН'!$G$12+СВЦЭМ!$D$10+'СЕТ СН'!$G$6-'СЕТ СН'!$G$22</f>
        <v>1059.8537085800001</v>
      </c>
      <c r="K49" s="36">
        <f>SUMIFS(СВЦЭМ!$C$33:$C$776,СВЦЭМ!$A$33:$A$776,$A49,СВЦЭМ!$B$33:$B$776,K$47)+'СЕТ СН'!$G$12+СВЦЭМ!$D$10+'СЕТ СН'!$G$6-'СЕТ СН'!$G$22</f>
        <v>1057.39819913</v>
      </c>
      <c r="L49" s="36">
        <f>SUMIFS(СВЦЭМ!$C$33:$C$776,СВЦЭМ!$A$33:$A$776,$A49,СВЦЭМ!$B$33:$B$776,L$47)+'СЕТ СН'!$G$12+СВЦЭМ!$D$10+'СЕТ СН'!$G$6-'СЕТ СН'!$G$22</f>
        <v>1062.1543210100001</v>
      </c>
      <c r="M49" s="36">
        <f>SUMIFS(СВЦЭМ!$C$33:$C$776,СВЦЭМ!$A$33:$A$776,$A49,СВЦЭМ!$B$33:$B$776,M$47)+'СЕТ СН'!$G$12+СВЦЭМ!$D$10+'СЕТ СН'!$G$6-'СЕТ СН'!$G$22</f>
        <v>1062.44807848</v>
      </c>
      <c r="N49" s="36">
        <f>SUMIFS(СВЦЭМ!$C$33:$C$776,СВЦЭМ!$A$33:$A$776,$A49,СВЦЭМ!$B$33:$B$776,N$47)+'СЕТ СН'!$G$12+СВЦЭМ!$D$10+'СЕТ СН'!$G$6-'СЕТ СН'!$G$22</f>
        <v>1073.7425946000001</v>
      </c>
      <c r="O49" s="36">
        <f>SUMIFS(СВЦЭМ!$C$33:$C$776,СВЦЭМ!$A$33:$A$776,$A49,СВЦЭМ!$B$33:$B$776,O$47)+'СЕТ СН'!$G$12+СВЦЭМ!$D$10+'СЕТ СН'!$G$6-'СЕТ СН'!$G$22</f>
        <v>1079.24567084</v>
      </c>
      <c r="P49" s="36">
        <f>SUMIFS(СВЦЭМ!$C$33:$C$776,СВЦЭМ!$A$33:$A$776,$A49,СВЦЭМ!$B$33:$B$776,P$47)+'СЕТ СН'!$G$12+СВЦЭМ!$D$10+'СЕТ СН'!$G$6-'СЕТ СН'!$G$22</f>
        <v>1081.9500423100001</v>
      </c>
      <c r="Q49" s="36">
        <f>SUMIFS(СВЦЭМ!$C$33:$C$776,СВЦЭМ!$A$33:$A$776,$A49,СВЦЭМ!$B$33:$B$776,Q$47)+'СЕТ СН'!$G$12+СВЦЭМ!$D$10+'СЕТ СН'!$G$6-'СЕТ СН'!$G$22</f>
        <v>1080.9485129300001</v>
      </c>
      <c r="R49" s="36">
        <f>SUMIFS(СВЦЭМ!$C$33:$C$776,СВЦЭМ!$A$33:$A$776,$A49,СВЦЭМ!$B$33:$B$776,R$47)+'СЕТ СН'!$G$12+СВЦЭМ!$D$10+'СЕТ СН'!$G$6-'СЕТ СН'!$G$22</f>
        <v>1072.76473781</v>
      </c>
      <c r="S49" s="36">
        <f>SUMIFS(СВЦЭМ!$C$33:$C$776,СВЦЭМ!$A$33:$A$776,$A49,СВЦЭМ!$B$33:$B$776,S$47)+'СЕТ СН'!$G$12+СВЦЭМ!$D$10+'СЕТ СН'!$G$6-'СЕТ СН'!$G$22</f>
        <v>1073.7673969</v>
      </c>
      <c r="T49" s="36">
        <f>SUMIFS(СВЦЭМ!$C$33:$C$776,СВЦЭМ!$A$33:$A$776,$A49,СВЦЭМ!$B$33:$B$776,T$47)+'СЕТ СН'!$G$12+СВЦЭМ!$D$10+'СЕТ СН'!$G$6-'СЕТ СН'!$G$22</f>
        <v>1024.7350526499999</v>
      </c>
      <c r="U49" s="36">
        <f>SUMIFS(СВЦЭМ!$C$33:$C$776,СВЦЭМ!$A$33:$A$776,$A49,СВЦЭМ!$B$33:$B$776,U$47)+'СЕТ СН'!$G$12+СВЦЭМ!$D$10+'СЕТ СН'!$G$6-'СЕТ СН'!$G$22</f>
        <v>1007.55185719</v>
      </c>
      <c r="V49" s="36">
        <f>SUMIFS(СВЦЭМ!$C$33:$C$776,СВЦЭМ!$A$33:$A$776,$A49,СВЦЭМ!$B$33:$B$776,V$47)+'СЕТ СН'!$G$12+СВЦЭМ!$D$10+'СЕТ СН'!$G$6-'СЕТ СН'!$G$22</f>
        <v>988.9175491200001</v>
      </c>
      <c r="W49" s="36">
        <f>SUMIFS(СВЦЭМ!$C$33:$C$776,СВЦЭМ!$A$33:$A$776,$A49,СВЦЭМ!$B$33:$B$776,W$47)+'СЕТ СН'!$G$12+СВЦЭМ!$D$10+'СЕТ СН'!$G$6-'СЕТ СН'!$G$22</f>
        <v>995.84020955999995</v>
      </c>
      <c r="X49" s="36">
        <f>SUMIFS(СВЦЭМ!$C$33:$C$776,СВЦЭМ!$A$33:$A$776,$A49,СВЦЭМ!$B$33:$B$776,X$47)+'СЕТ СН'!$G$12+СВЦЭМ!$D$10+'СЕТ СН'!$G$6-'СЕТ СН'!$G$22</f>
        <v>1047.6287908500001</v>
      </c>
      <c r="Y49" s="36">
        <f>SUMIFS(СВЦЭМ!$C$33:$C$776,СВЦЭМ!$A$33:$A$776,$A49,СВЦЭМ!$B$33:$B$776,Y$47)+'СЕТ СН'!$G$12+СВЦЭМ!$D$10+'СЕТ СН'!$G$6-'СЕТ СН'!$G$22</f>
        <v>1078.9230933400002</v>
      </c>
    </row>
    <row r="50" spans="1:25" ht="15.75" x14ac:dyDescent="0.2">
      <c r="A50" s="35">
        <f t="shared" ref="A50:A78" si="1">A49+1</f>
        <v>44077</v>
      </c>
      <c r="B50" s="36">
        <f>SUMIFS(СВЦЭМ!$C$33:$C$776,СВЦЭМ!$A$33:$A$776,$A50,СВЦЭМ!$B$33:$B$776,B$47)+'СЕТ СН'!$G$12+СВЦЭМ!$D$10+'СЕТ СН'!$G$6-'СЕТ СН'!$G$22</f>
        <v>1182.41801564</v>
      </c>
      <c r="C50" s="36">
        <f>SUMIFS(СВЦЭМ!$C$33:$C$776,СВЦЭМ!$A$33:$A$776,$A50,СВЦЭМ!$B$33:$B$776,C$47)+'СЕТ СН'!$G$12+СВЦЭМ!$D$10+'СЕТ СН'!$G$6-'СЕТ СН'!$G$22</f>
        <v>1207.55440357</v>
      </c>
      <c r="D50" s="36">
        <f>SUMIFS(СВЦЭМ!$C$33:$C$776,СВЦЭМ!$A$33:$A$776,$A50,СВЦЭМ!$B$33:$B$776,D$47)+'СЕТ СН'!$G$12+СВЦЭМ!$D$10+'СЕТ СН'!$G$6-'СЕТ СН'!$G$22</f>
        <v>1190.49047593</v>
      </c>
      <c r="E50" s="36">
        <f>SUMIFS(СВЦЭМ!$C$33:$C$776,СВЦЭМ!$A$33:$A$776,$A50,СВЦЭМ!$B$33:$B$776,E$47)+'СЕТ СН'!$G$12+СВЦЭМ!$D$10+'СЕТ СН'!$G$6-'СЕТ СН'!$G$22</f>
        <v>1188.3787277500001</v>
      </c>
      <c r="F50" s="36">
        <f>SUMIFS(СВЦЭМ!$C$33:$C$776,СВЦЭМ!$A$33:$A$776,$A50,СВЦЭМ!$B$33:$B$776,F$47)+'СЕТ СН'!$G$12+СВЦЭМ!$D$10+'СЕТ СН'!$G$6-'СЕТ СН'!$G$22</f>
        <v>1190.77687083</v>
      </c>
      <c r="G50" s="36">
        <f>SUMIFS(СВЦЭМ!$C$33:$C$776,СВЦЭМ!$A$33:$A$776,$A50,СВЦЭМ!$B$33:$B$776,G$47)+'СЕТ СН'!$G$12+СВЦЭМ!$D$10+'СЕТ СН'!$G$6-'СЕТ СН'!$G$22</f>
        <v>1194.79142071</v>
      </c>
      <c r="H50" s="36">
        <f>SUMIFS(СВЦЭМ!$C$33:$C$776,СВЦЭМ!$A$33:$A$776,$A50,СВЦЭМ!$B$33:$B$776,H$47)+'СЕТ СН'!$G$12+СВЦЭМ!$D$10+'СЕТ СН'!$G$6-'СЕТ СН'!$G$22</f>
        <v>1175.36093916</v>
      </c>
      <c r="I50" s="36">
        <f>SUMIFS(СВЦЭМ!$C$33:$C$776,СВЦЭМ!$A$33:$A$776,$A50,СВЦЭМ!$B$33:$B$776,I$47)+'СЕТ СН'!$G$12+СВЦЭМ!$D$10+'СЕТ СН'!$G$6-'СЕТ СН'!$G$22</f>
        <v>1098.85194587</v>
      </c>
      <c r="J50" s="36">
        <f>SUMIFS(СВЦЭМ!$C$33:$C$776,СВЦЭМ!$A$33:$A$776,$A50,СВЦЭМ!$B$33:$B$776,J$47)+'СЕТ СН'!$G$12+СВЦЭМ!$D$10+'СЕТ СН'!$G$6-'СЕТ СН'!$G$22</f>
        <v>1091.89449399</v>
      </c>
      <c r="K50" s="36">
        <f>SUMIFS(СВЦЭМ!$C$33:$C$776,СВЦЭМ!$A$33:$A$776,$A50,СВЦЭМ!$B$33:$B$776,K$47)+'СЕТ СН'!$G$12+СВЦЭМ!$D$10+'СЕТ СН'!$G$6-'СЕТ СН'!$G$22</f>
        <v>1121.3803419200001</v>
      </c>
      <c r="L50" s="36">
        <f>SUMIFS(СВЦЭМ!$C$33:$C$776,СВЦЭМ!$A$33:$A$776,$A50,СВЦЭМ!$B$33:$B$776,L$47)+'СЕТ СН'!$G$12+СВЦЭМ!$D$10+'СЕТ СН'!$G$6-'СЕТ СН'!$G$22</f>
        <v>1114.99274737</v>
      </c>
      <c r="M50" s="36">
        <f>SUMIFS(СВЦЭМ!$C$33:$C$776,СВЦЭМ!$A$33:$A$776,$A50,СВЦЭМ!$B$33:$B$776,M$47)+'СЕТ СН'!$G$12+СВЦЭМ!$D$10+'СЕТ СН'!$G$6-'СЕТ СН'!$G$22</f>
        <v>1123.1184724700001</v>
      </c>
      <c r="N50" s="36">
        <f>SUMIFS(СВЦЭМ!$C$33:$C$776,СВЦЭМ!$A$33:$A$776,$A50,СВЦЭМ!$B$33:$B$776,N$47)+'СЕТ СН'!$G$12+СВЦЭМ!$D$10+'СЕТ СН'!$G$6-'СЕТ СН'!$G$22</f>
        <v>1132.6691025699999</v>
      </c>
      <c r="O50" s="36">
        <f>SUMIFS(СВЦЭМ!$C$33:$C$776,СВЦЭМ!$A$33:$A$776,$A50,СВЦЭМ!$B$33:$B$776,O$47)+'СЕТ СН'!$G$12+СВЦЭМ!$D$10+'СЕТ СН'!$G$6-'СЕТ СН'!$G$22</f>
        <v>1133.04802561</v>
      </c>
      <c r="P50" s="36">
        <f>SUMIFS(СВЦЭМ!$C$33:$C$776,СВЦЭМ!$A$33:$A$776,$A50,СВЦЭМ!$B$33:$B$776,P$47)+'СЕТ СН'!$G$12+СВЦЭМ!$D$10+'СЕТ СН'!$G$6-'СЕТ СН'!$G$22</f>
        <v>1135.3728054400001</v>
      </c>
      <c r="Q50" s="36">
        <f>SUMIFS(СВЦЭМ!$C$33:$C$776,СВЦЭМ!$A$33:$A$776,$A50,СВЦЭМ!$B$33:$B$776,Q$47)+'СЕТ СН'!$G$12+СВЦЭМ!$D$10+'СЕТ СН'!$G$6-'СЕТ СН'!$G$22</f>
        <v>1130.3363675200001</v>
      </c>
      <c r="R50" s="36">
        <f>SUMIFS(СВЦЭМ!$C$33:$C$776,СВЦЭМ!$A$33:$A$776,$A50,СВЦЭМ!$B$33:$B$776,R$47)+'СЕТ СН'!$G$12+СВЦЭМ!$D$10+'СЕТ СН'!$G$6-'СЕТ СН'!$G$22</f>
        <v>1124.5141962499999</v>
      </c>
      <c r="S50" s="36">
        <f>SUMIFS(СВЦЭМ!$C$33:$C$776,СВЦЭМ!$A$33:$A$776,$A50,СВЦЭМ!$B$33:$B$776,S$47)+'СЕТ СН'!$G$12+СВЦЭМ!$D$10+'СЕТ СН'!$G$6-'СЕТ СН'!$G$22</f>
        <v>1123.69513947</v>
      </c>
      <c r="T50" s="36">
        <f>SUMIFS(СВЦЭМ!$C$33:$C$776,СВЦЭМ!$A$33:$A$776,$A50,СВЦЭМ!$B$33:$B$776,T$47)+'СЕТ СН'!$G$12+СВЦЭМ!$D$10+'СЕТ СН'!$G$6-'СЕТ СН'!$G$22</f>
        <v>1083.9727447300002</v>
      </c>
      <c r="U50" s="36">
        <f>SUMIFS(СВЦЭМ!$C$33:$C$776,СВЦЭМ!$A$33:$A$776,$A50,СВЦЭМ!$B$33:$B$776,U$47)+'СЕТ СН'!$G$12+СВЦЭМ!$D$10+'СЕТ СН'!$G$6-'СЕТ СН'!$G$22</f>
        <v>1073.1266198400001</v>
      </c>
      <c r="V50" s="36">
        <f>SUMIFS(СВЦЭМ!$C$33:$C$776,СВЦЭМ!$A$33:$A$776,$A50,СВЦЭМ!$B$33:$B$776,V$47)+'СЕТ СН'!$G$12+СВЦЭМ!$D$10+'СЕТ СН'!$G$6-'СЕТ СН'!$G$22</f>
        <v>1075.9453511700001</v>
      </c>
      <c r="W50" s="36">
        <f>SUMIFS(СВЦЭМ!$C$33:$C$776,СВЦЭМ!$A$33:$A$776,$A50,СВЦЭМ!$B$33:$B$776,W$47)+'СЕТ СН'!$G$12+СВЦЭМ!$D$10+'СЕТ СН'!$G$6-'СЕТ СН'!$G$22</f>
        <v>1066.3616369700001</v>
      </c>
      <c r="X50" s="36">
        <f>SUMIFS(СВЦЭМ!$C$33:$C$776,СВЦЭМ!$A$33:$A$776,$A50,СВЦЭМ!$B$33:$B$776,X$47)+'СЕТ СН'!$G$12+СВЦЭМ!$D$10+'СЕТ СН'!$G$6-'СЕТ СН'!$G$22</f>
        <v>1127.7169375000001</v>
      </c>
      <c r="Y50" s="36">
        <f>SUMIFS(СВЦЭМ!$C$33:$C$776,СВЦЭМ!$A$33:$A$776,$A50,СВЦЭМ!$B$33:$B$776,Y$47)+'СЕТ СН'!$G$12+СВЦЭМ!$D$10+'СЕТ СН'!$G$6-'СЕТ СН'!$G$22</f>
        <v>1130.3317215</v>
      </c>
    </row>
    <row r="51" spans="1:25" ht="15.75" x14ac:dyDescent="0.2">
      <c r="A51" s="35">
        <f t="shared" si="1"/>
        <v>44078</v>
      </c>
      <c r="B51" s="36">
        <f>SUMIFS(СВЦЭМ!$C$33:$C$776,СВЦЭМ!$A$33:$A$776,$A51,СВЦЭМ!$B$33:$B$776,B$47)+'СЕТ СН'!$G$12+СВЦЭМ!$D$10+'СЕТ СН'!$G$6-'СЕТ СН'!$G$22</f>
        <v>1210.7638245600001</v>
      </c>
      <c r="C51" s="36">
        <f>SUMIFS(СВЦЭМ!$C$33:$C$776,СВЦЭМ!$A$33:$A$776,$A51,СВЦЭМ!$B$33:$B$776,C$47)+'СЕТ СН'!$G$12+СВЦЭМ!$D$10+'СЕТ СН'!$G$6-'СЕТ СН'!$G$22</f>
        <v>1210.16380308</v>
      </c>
      <c r="D51" s="36">
        <f>SUMIFS(СВЦЭМ!$C$33:$C$776,СВЦЭМ!$A$33:$A$776,$A51,СВЦЭМ!$B$33:$B$776,D$47)+'СЕТ СН'!$G$12+СВЦЭМ!$D$10+'СЕТ СН'!$G$6-'СЕТ СН'!$G$22</f>
        <v>1194.07229717</v>
      </c>
      <c r="E51" s="36">
        <f>SUMIFS(СВЦЭМ!$C$33:$C$776,СВЦЭМ!$A$33:$A$776,$A51,СВЦЭМ!$B$33:$B$776,E$47)+'СЕТ СН'!$G$12+СВЦЭМ!$D$10+'СЕТ СН'!$G$6-'СЕТ СН'!$G$22</f>
        <v>1188.58296223</v>
      </c>
      <c r="F51" s="36">
        <f>SUMIFS(СВЦЭМ!$C$33:$C$776,СВЦЭМ!$A$33:$A$776,$A51,СВЦЭМ!$B$33:$B$776,F$47)+'СЕТ СН'!$G$12+СВЦЭМ!$D$10+'СЕТ СН'!$G$6-'СЕТ СН'!$G$22</f>
        <v>1188.79979583</v>
      </c>
      <c r="G51" s="36">
        <f>SUMIFS(СВЦЭМ!$C$33:$C$776,СВЦЭМ!$A$33:$A$776,$A51,СВЦЭМ!$B$33:$B$776,G$47)+'СЕТ СН'!$G$12+СВЦЭМ!$D$10+'СЕТ СН'!$G$6-'СЕТ СН'!$G$22</f>
        <v>1184.57282037</v>
      </c>
      <c r="H51" s="36">
        <f>SUMIFS(СВЦЭМ!$C$33:$C$776,СВЦЭМ!$A$33:$A$776,$A51,СВЦЭМ!$B$33:$B$776,H$47)+'СЕТ СН'!$G$12+СВЦЭМ!$D$10+'СЕТ СН'!$G$6-'СЕТ СН'!$G$22</f>
        <v>1176.7215648599999</v>
      </c>
      <c r="I51" s="36">
        <f>SUMIFS(СВЦЭМ!$C$33:$C$776,СВЦЭМ!$A$33:$A$776,$A51,СВЦЭМ!$B$33:$B$776,I$47)+'СЕТ СН'!$G$12+СВЦЭМ!$D$10+'СЕТ СН'!$G$6-'СЕТ СН'!$G$22</f>
        <v>1135.3022875900001</v>
      </c>
      <c r="J51" s="36">
        <f>SUMIFS(СВЦЭМ!$C$33:$C$776,СВЦЭМ!$A$33:$A$776,$A51,СВЦЭМ!$B$33:$B$776,J$47)+'СЕТ СН'!$G$12+СВЦЭМ!$D$10+'СЕТ СН'!$G$6-'СЕТ СН'!$G$22</f>
        <v>1126.0999152500001</v>
      </c>
      <c r="K51" s="36">
        <f>SUMIFS(СВЦЭМ!$C$33:$C$776,СВЦЭМ!$A$33:$A$776,$A51,СВЦЭМ!$B$33:$B$776,K$47)+'СЕТ СН'!$G$12+СВЦЭМ!$D$10+'СЕТ СН'!$G$6-'СЕТ СН'!$G$22</f>
        <v>1084.1840878800001</v>
      </c>
      <c r="L51" s="36">
        <f>SUMIFS(СВЦЭМ!$C$33:$C$776,СВЦЭМ!$A$33:$A$776,$A51,СВЦЭМ!$B$33:$B$776,L$47)+'СЕТ СН'!$G$12+СВЦЭМ!$D$10+'СЕТ СН'!$G$6-'СЕТ СН'!$G$22</f>
        <v>1077.75996607</v>
      </c>
      <c r="M51" s="36">
        <f>SUMIFS(СВЦЭМ!$C$33:$C$776,СВЦЭМ!$A$33:$A$776,$A51,СВЦЭМ!$B$33:$B$776,M$47)+'СЕТ СН'!$G$12+СВЦЭМ!$D$10+'СЕТ СН'!$G$6-'СЕТ СН'!$G$22</f>
        <v>1072.4995531100001</v>
      </c>
      <c r="N51" s="36">
        <f>SUMIFS(СВЦЭМ!$C$33:$C$776,СВЦЭМ!$A$33:$A$776,$A51,СВЦЭМ!$B$33:$B$776,N$47)+'СЕТ СН'!$G$12+СВЦЭМ!$D$10+'СЕТ СН'!$G$6-'СЕТ СН'!$G$22</f>
        <v>1093.48739664</v>
      </c>
      <c r="O51" s="36">
        <f>SUMIFS(СВЦЭМ!$C$33:$C$776,СВЦЭМ!$A$33:$A$776,$A51,СВЦЭМ!$B$33:$B$776,O$47)+'СЕТ СН'!$G$12+СВЦЭМ!$D$10+'СЕТ СН'!$G$6-'СЕТ СН'!$G$22</f>
        <v>1117.4924949799999</v>
      </c>
      <c r="P51" s="36">
        <f>SUMIFS(СВЦЭМ!$C$33:$C$776,СВЦЭМ!$A$33:$A$776,$A51,СВЦЭМ!$B$33:$B$776,P$47)+'СЕТ СН'!$G$12+СВЦЭМ!$D$10+'СЕТ СН'!$G$6-'СЕТ СН'!$G$22</f>
        <v>1118.41592773</v>
      </c>
      <c r="Q51" s="36">
        <f>SUMIFS(СВЦЭМ!$C$33:$C$776,СВЦЭМ!$A$33:$A$776,$A51,СВЦЭМ!$B$33:$B$776,Q$47)+'СЕТ СН'!$G$12+СВЦЭМ!$D$10+'СЕТ СН'!$G$6-'СЕТ СН'!$G$22</f>
        <v>1102.3138923200001</v>
      </c>
      <c r="R51" s="36">
        <f>SUMIFS(СВЦЭМ!$C$33:$C$776,СВЦЭМ!$A$33:$A$776,$A51,СВЦЭМ!$B$33:$B$776,R$47)+'СЕТ СН'!$G$12+СВЦЭМ!$D$10+'СЕТ СН'!$G$6-'СЕТ СН'!$G$22</f>
        <v>1114.29583759</v>
      </c>
      <c r="S51" s="36">
        <f>SUMIFS(СВЦЭМ!$C$33:$C$776,СВЦЭМ!$A$33:$A$776,$A51,СВЦЭМ!$B$33:$B$776,S$47)+'СЕТ СН'!$G$12+СВЦЭМ!$D$10+'СЕТ СН'!$G$6-'СЕТ СН'!$G$22</f>
        <v>1129.53472618</v>
      </c>
      <c r="T51" s="36">
        <f>SUMIFS(СВЦЭМ!$C$33:$C$776,СВЦЭМ!$A$33:$A$776,$A51,СВЦЭМ!$B$33:$B$776,T$47)+'СЕТ СН'!$G$12+СВЦЭМ!$D$10+'СЕТ СН'!$G$6-'СЕТ СН'!$G$22</f>
        <v>1118.1041580400001</v>
      </c>
      <c r="U51" s="36">
        <f>SUMIFS(СВЦЭМ!$C$33:$C$776,СВЦЭМ!$A$33:$A$776,$A51,СВЦЭМ!$B$33:$B$776,U$47)+'СЕТ СН'!$G$12+СВЦЭМ!$D$10+'СЕТ СН'!$G$6-'СЕТ СН'!$G$22</f>
        <v>1094.66640315</v>
      </c>
      <c r="V51" s="36">
        <f>SUMIFS(СВЦЭМ!$C$33:$C$776,СВЦЭМ!$A$33:$A$776,$A51,СВЦЭМ!$B$33:$B$776,V$47)+'СЕТ СН'!$G$12+СВЦЭМ!$D$10+'СЕТ СН'!$G$6-'СЕТ СН'!$G$22</f>
        <v>1101.55508689</v>
      </c>
      <c r="W51" s="36">
        <f>SUMIFS(СВЦЭМ!$C$33:$C$776,СВЦЭМ!$A$33:$A$776,$A51,СВЦЭМ!$B$33:$B$776,W$47)+'СЕТ СН'!$G$12+СВЦЭМ!$D$10+'СЕТ СН'!$G$6-'СЕТ СН'!$G$22</f>
        <v>1108.3005199700001</v>
      </c>
      <c r="X51" s="36">
        <f>SUMIFS(СВЦЭМ!$C$33:$C$776,СВЦЭМ!$A$33:$A$776,$A51,СВЦЭМ!$B$33:$B$776,X$47)+'СЕТ СН'!$G$12+СВЦЭМ!$D$10+'СЕТ СН'!$G$6-'СЕТ СН'!$G$22</f>
        <v>1122.9738929500002</v>
      </c>
      <c r="Y51" s="36">
        <f>SUMIFS(СВЦЭМ!$C$33:$C$776,СВЦЭМ!$A$33:$A$776,$A51,СВЦЭМ!$B$33:$B$776,Y$47)+'СЕТ СН'!$G$12+СВЦЭМ!$D$10+'СЕТ СН'!$G$6-'СЕТ СН'!$G$22</f>
        <v>1148.9885040500001</v>
      </c>
    </row>
    <row r="52" spans="1:25" ht="15.75" x14ac:dyDescent="0.2">
      <c r="A52" s="35">
        <f t="shared" si="1"/>
        <v>44079</v>
      </c>
      <c r="B52" s="36">
        <f>SUMIFS(СВЦЭМ!$C$33:$C$776,СВЦЭМ!$A$33:$A$776,$A52,СВЦЭМ!$B$33:$B$776,B$47)+'СЕТ СН'!$G$12+СВЦЭМ!$D$10+'СЕТ СН'!$G$6-'СЕТ СН'!$G$22</f>
        <v>1172.9732553900001</v>
      </c>
      <c r="C52" s="36">
        <f>SUMIFS(СВЦЭМ!$C$33:$C$776,СВЦЭМ!$A$33:$A$776,$A52,СВЦЭМ!$B$33:$B$776,C$47)+'СЕТ СН'!$G$12+СВЦЭМ!$D$10+'СЕТ СН'!$G$6-'СЕТ СН'!$G$22</f>
        <v>1206.4458973200001</v>
      </c>
      <c r="D52" s="36">
        <f>SUMIFS(СВЦЭМ!$C$33:$C$776,СВЦЭМ!$A$33:$A$776,$A52,СВЦЭМ!$B$33:$B$776,D$47)+'СЕТ СН'!$G$12+СВЦЭМ!$D$10+'СЕТ СН'!$G$6-'СЕТ СН'!$G$22</f>
        <v>1192.6012535500001</v>
      </c>
      <c r="E52" s="36">
        <f>SUMIFS(СВЦЭМ!$C$33:$C$776,СВЦЭМ!$A$33:$A$776,$A52,СВЦЭМ!$B$33:$B$776,E$47)+'СЕТ СН'!$G$12+СВЦЭМ!$D$10+'СЕТ СН'!$G$6-'СЕТ СН'!$G$22</f>
        <v>1210.0517811100001</v>
      </c>
      <c r="F52" s="36">
        <f>SUMIFS(СВЦЭМ!$C$33:$C$776,СВЦЭМ!$A$33:$A$776,$A52,СВЦЭМ!$B$33:$B$776,F$47)+'СЕТ СН'!$G$12+СВЦЭМ!$D$10+'СЕТ СН'!$G$6-'СЕТ СН'!$G$22</f>
        <v>1212.4613692299999</v>
      </c>
      <c r="G52" s="36">
        <f>SUMIFS(СВЦЭМ!$C$33:$C$776,СВЦЭМ!$A$33:$A$776,$A52,СВЦЭМ!$B$33:$B$776,G$47)+'СЕТ СН'!$G$12+СВЦЭМ!$D$10+'СЕТ СН'!$G$6-'СЕТ СН'!$G$22</f>
        <v>1220.44947032</v>
      </c>
      <c r="H52" s="36">
        <f>SUMIFS(СВЦЭМ!$C$33:$C$776,СВЦЭМ!$A$33:$A$776,$A52,СВЦЭМ!$B$33:$B$776,H$47)+'СЕТ СН'!$G$12+СВЦЭМ!$D$10+'СЕТ СН'!$G$6-'СЕТ СН'!$G$22</f>
        <v>1210.1548620800002</v>
      </c>
      <c r="I52" s="36">
        <f>SUMIFS(СВЦЭМ!$C$33:$C$776,СВЦЭМ!$A$33:$A$776,$A52,СВЦЭМ!$B$33:$B$776,I$47)+'СЕТ СН'!$G$12+СВЦЭМ!$D$10+'СЕТ СН'!$G$6-'СЕТ СН'!$G$22</f>
        <v>1151.7289718500001</v>
      </c>
      <c r="J52" s="36">
        <f>SUMIFS(СВЦЭМ!$C$33:$C$776,СВЦЭМ!$A$33:$A$776,$A52,СВЦЭМ!$B$33:$B$776,J$47)+'СЕТ СН'!$G$12+СВЦЭМ!$D$10+'СЕТ СН'!$G$6-'СЕТ СН'!$G$22</f>
        <v>1138.56457714</v>
      </c>
      <c r="K52" s="36">
        <f>SUMIFS(СВЦЭМ!$C$33:$C$776,СВЦЭМ!$A$33:$A$776,$A52,СВЦЭМ!$B$33:$B$776,K$47)+'СЕТ СН'!$G$12+СВЦЭМ!$D$10+'СЕТ СН'!$G$6-'СЕТ СН'!$G$22</f>
        <v>1109.2563399800001</v>
      </c>
      <c r="L52" s="36">
        <f>SUMIFS(СВЦЭМ!$C$33:$C$776,СВЦЭМ!$A$33:$A$776,$A52,СВЦЭМ!$B$33:$B$776,L$47)+'СЕТ СН'!$G$12+СВЦЭМ!$D$10+'СЕТ СН'!$G$6-'СЕТ СН'!$G$22</f>
        <v>1079.7572973700001</v>
      </c>
      <c r="M52" s="36">
        <f>SUMIFS(СВЦЭМ!$C$33:$C$776,СВЦЭМ!$A$33:$A$776,$A52,СВЦЭМ!$B$33:$B$776,M$47)+'СЕТ СН'!$G$12+СВЦЭМ!$D$10+'СЕТ СН'!$G$6-'СЕТ СН'!$G$22</f>
        <v>1066.36192783</v>
      </c>
      <c r="N52" s="36">
        <f>SUMIFS(СВЦЭМ!$C$33:$C$776,СВЦЭМ!$A$33:$A$776,$A52,СВЦЭМ!$B$33:$B$776,N$47)+'СЕТ СН'!$G$12+СВЦЭМ!$D$10+'СЕТ СН'!$G$6-'СЕТ СН'!$G$22</f>
        <v>1079.6119084300001</v>
      </c>
      <c r="O52" s="36">
        <f>SUMIFS(СВЦЭМ!$C$33:$C$776,СВЦЭМ!$A$33:$A$776,$A52,СВЦЭМ!$B$33:$B$776,O$47)+'СЕТ СН'!$G$12+СВЦЭМ!$D$10+'СЕТ СН'!$G$6-'СЕТ СН'!$G$22</f>
        <v>1078.2920059600001</v>
      </c>
      <c r="P52" s="36">
        <f>SUMIFS(СВЦЭМ!$C$33:$C$776,СВЦЭМ!$A$33:$A$776,$A52,СВЦЭМ!$B$33:$B$776,P$47)+'СЕТ СН'!$G$12+СВЦЭМ!$D$10+'СЕТ СН'!$G$6-'СЕТ СН'!$G$22</f>
        <v>1071.18270822</v>
      </c>
      <c r="Q52" s="36">
        <f>SUMIFS(СВЦЭМ!$C$33:$C$776,СВЦЭМ!$A$33:$A$776,$A52,СВЦЭМ!$B$33:$B$776,Q$47)+'СЕТ СН'!$G$12+СВЦЭМ!$D$10+'СЕТ СН'!$G$6-'СЕТ СН'!$G$22</f>
        <v>1053.4778287700001</v>
      </c>
      <c r="R52" s="36">
        <f>SUMIFS(СВЦЭМ!$C$33:$C$776,СВЦЭМ!$A$33:$A$776,$A52,СВЦЭМ!$B$33:$B$776,R$47)+'СЕТ СН'!$G$12+СВЦЭМ!$D$10+'СЕТ СН'!$G$6-'СЕТ СН'!$G$22</f>
        <v>1072.6076521699999</v>
      </c>
      <c r="S52" s="36">
        <f>SUMIFS(СВЦЭМ!$C$33:$C$776,СВЦЭМ!$A$33:$A$776,$A52,СВЦЭМ!$B$33:$B$776,S$47)+'СЕТ СН'!$G$12+СВЦЭМ!$D$10+'СЕТ СН'!$G$6-'СЕТ СН'!$G$22</f>
        <v>1076.2873319400001</v>
      </c>
      <c r="T52" s="36">
        <f>SUMIFS(СВЦЭМ!$C$33:$C$776,СВЦЭМ!$A$33:$A$776,$A52,СВЦЭМ!$B$33:$B$776,T$47)+'СЕТ СН'!$G$12+СВЦЭМ!$D$10+'СЕТ СН'!$G$6-'СЕТ СН'!$G$22</f>
        <v>1074.06750014</v>
      </c>
      <c r="U52" s="36">
        <f>SUMIFS(СВЦЭМ!$C$33:$C$776,СВЦЭМ!$A$33:$A$776,$A52,СВЦЭМ!$B$33:$B$776,U$47)+'СЕТ СН'!$G$12+СВЦЭМ!$D$10+'СЕТ СН'!$G$6-'СЕТ СН'!$G$22</f>
        <v>1065.5420669500002</v>
      </c>
      <c r="V52" s="36">
        <f>SUMIFS(СВЦЭМ!$C$33:$C$776,СВЦЭМ!$A$33:$A$776,$A52,СВЦЭМ!$B$33:$B$776,V$47)+'СЕТ СН'!$G$12+СВЦЭМ!$D$10+'СЕТ СН'!$G$6-'СЕТ СН'!$G$22</f>
        <v>1060.23798738</v>
      </c>
      <c r="W52" s="36">
        <f>SUMIFS(СВЦЭМ!$C$33:$C$776,СВЦЭМ!$A$33:$A$776,$A52,СВЦЭМ!$B$33:$B$776,W$47)+'СЕТ СН'!$G$12+СВЦЭМ!$D$10+'СЕТ СН'!$G$6-'СЕТ СН'!$G$22</f>
        <v>1095.3185873700002</v>
      </c>
      <c r="X52" s="36">
        <f>SUMIFS(СВЦЭМ!$C$33:$C$776,СВЦЭМ!$A$33:$A$776,$A52,СВЦЭМ!$B$33:$B$776,X$47)+'СЕТ СН'!$G$12+СВЦЭМ!$D$10+'СЕТ СН'!$G$6-'СЕТ СН'!$G$22</f>
        <v>1084.1678490700001</v>
      </c>
      <c r="Y52" s="36">
        <f>SUMIFS(СВЦЭМ!$C$33:$C$776,СВЦЭМ!$A$33:$A$776,$A52,СВЦЭМ!$B$33:$B$776,Y$47)+'СЕТ СН'!$G$12+СВЦЭМ!$D$10+'СЕТ СН'!$G$6-'СЕТ СН'!$G$22</f>
        <v>1125.1341303000002</v>
      </c>
    </row>
    <row r="53" spans="1:25" ht="15.75" x14ac:dyDescent="0.2">
      <c r="A53" s="35">
        <f t="shared" si="1"/>
        <v>44080</v>
      </c>
      <c r="B53" s="36">
        <f>SUMIFS(СВЦЭМ!$C$33:$C$776,СВЦЭМ!$A$33:$A$776,$A53,СВЦЭМ!$B$33:$B$776,B$47)+'СЕТ СН'!$G$12+СВЦЭМ!$D$10+'СЕТ СН'!$G$6-'СЕТ СН'!$G$22</f>
        <v>1143.6174190500001</v>
      </c>
      <c r="C53" s="36">
        <f>SUMIFS(СВЦЭМ!$C$33:$C$776,СВЦЭМ!$A$33:$A$776,$A53,СВЦЭМ!$B$33:$B$776,C$47)+'СЕТ СН'!$G$12+СВЦЭМ!$D$10+'СЕТ СН'!$G$6-'СЕТ СН'!$G$22</f>
        <v>1169.2181933900001</v>
      </c>
      <c r="D53" s="36">
        <f>SUMIFS(СВЦЭМ!$C$33:$C$776,СВЦЭМ!$A$33:$A$776,$A53,СВЦЭМ!$B$33:$B$776,D$47)+'СЕТ СН'!$G$12+СВЦЭМ!$D$10+'СЕТ СН'!$G$6-'СЕТ СН'!$G$22</f>
        <v>1219.1141763400001</v>
      </c>
      <c r="E53" s="36">
        <f>SUMIFS(СВЦЭМ!$C$33:$C$776,СВЦЭМ!$A$33:$A$776,$A53,СВЦЭМ!$B$33:$B$776,E$47)+'СЕТ СН'!$G$12+СВЦЭМ!$D$10+'СЕТ СН'!$G$6-'СЕТ СН'!$G$22</f>
        <v>1271.43913778</v>
      </c>
      <c r="F53" s="36">
        <f>SUMIFS(СВЦЭМ!$C$33:$C$776,СВЦЭМ!$A$33:$A$776,$A53,СВЦЭМ!$B$33:$B$776,F$47)+'СЕТ СН'!$G$12+СВЦЭМ!$D$10+'СЕТ СН'!$G$6-'СЕТ СН'!$G$22</f>
        <v>1266.2163788300002</v>
      </c>
      <c r="G53" s="36">
        <f>SUMIFS(СВЦЭМ!$C$33:$C$776,СВЦЭМ!$A$33:$A$776,$A53,СВЦЭМ!$B$33:$B$776,G$47)+'СЕТ СН'!$G$12+СВЦЭМ!$D$10+'СЕТ СН'!$G$6-'СЕТ СН'!$G$22</f>
        <v>1268.9444926000001</v>
      </c>
      <c r="H53" s="36">
        <f>SUMIFS(СВЦЭМ!$C$33:$C$776,СВЦЭМ!$A$33:$A$776,$A53,СВЦЭМ!$B$33:$B$776,H$47)+'СЕТ СН'!$G$12+СВЦЭМ!$D$10+'СЕТ СН'!$G$6-'СЕТ СН'!$G$22</f>
        <v>1268.6222437100002</v>
      </c>
      <c r="I53" s="36">
        <f>SUMIFS(СВЦЭМ!$C$33:$C$776,СВЦЭМ!$A$33:$A$776,$A53,СВЦЭМ!$B$33:$B$776,I$47)+'СЕТ СН'!$G$12+СВЦЭМ!$D$10+'СЕТ СН'!$G$6-'СЕТ СН'!$G$22</f>
        <v>1165.05491022</v>
      </c>
      <c r="J53" s="36">
        <f>SUMIFS(СВЦЭМ!$C$33:$C$776,СВЦЭМ!$A$33:$A$776,$A53,СВЦЭМ!$B$33:$B$776,J$47)+'СЕТ СН'!$G$12+СВЦЭМ!$D$10+'СЕТ СН'!$G$6-'СЕТ СН'!$G$22</f>
        <v>1062.7628245400001</v>
      </c>
      <c r="K53" s="36">
        <f>SUMIFS(СВЦЭМ!$C$33:$C$776,СВЦЭМ!$A$33:$A$776,$A53,СВЦЭМ!$B$33:$B$776,K$47)+'СЕТ СН'!$G$12+СВЦЭМ!$D$10+'СЕТ СН'!$G$6-'СЕТ СН'!$G$22</f>
        <v>958.09802132000004</v>
      </c>
      <c r="L53" s="36">
        <f>SUMIFS(СВЦЭМ!$C$33:$C$776,СВЦЭМ!$A$33:$A$776,$A53,СВЦЭМ!$B$33:$B$776,L$47)+'СЕТ СН'!$G$12+СВЦЭМ!$D$10+'СЕТ СН'!$G$6-'СЕТ СН'!$G$22</f>
        <v>969.84817045</v>
      </c>
      <c r="M53" s="36">
        <f>SUMIFS(СВЦЭМ!$C$33:$C$776,СВЦЭМ!$A$33:$A$776,$A53,СВЦЭМ!$B$33:$B$776,M$47)+'СЕТ СН'!$G$12+СВЦЭМ!$D$10+'СЕТ СН'!$G$6-'СЕТ СН'!$G$22</f>
        <v>964.92941053000004</v>
      </c>
      <c r="N53" s="36">
        <f>SUMIFS(СВЦЭМ!$C$33:$C$776,СВЦЭМ!$A$33:$A$776,$A53,СВЦЭМ!$B$33:$B$776,N$47)+'СЕТ СН'!$G$12+СВЦЭМ!$D$10+'СЕТ СН'!$G$6-'СЕТ СН'!$G$22</f>
        <v>966.09614822000003</v>
      </c>
      <c r="O53" s="36">
        <f>SUMIFS(СВЦЭМ!$C$33:$C$776,СВЦЭМ!$A$33:$A$776,$A53,СВЦЭМ!$B$33:$B$776,O$47)+'СЕТ СН'!$G$12+СВЦЭМ!$D$10+'СЕТ СН'!$G$6-'СЕТ СН'!$G$22</f>
        <v>950.14962963000016</v>
      </c>
      <c r="P53" s="36">
        <f>SUMIFS(СВЦЭМ!$C$33:$C$776,СВЦЭМ!$A$33:$A$776,$A53,СВЦЭМ!$B$33:$B$776,P$47)+'СЕТ СН'!$G$12+СВЦЭМ!$D$10+'СЕТ СН'!$G$6-'СЕТ СН'!$G$22</f>
        <v>948.29857428000014</v>
      </c>
      <c r="Q53" s="36">
        <f>SUMIFS(СВЦЭМ!$C$33:$C$776,СВЦЭМ!$A$33:$A$776,$A53,СВЦЭМ!$B$33:$B$776,Q$47)+'СЕТ СН'!$G$12+СВЦЭМ!$D$10+'СЕТ СН'!$G$6-'СЕТ СН'!$G$22</f>
        <v>948.38675482999997</v>
      </c>
      <c r="R53" s="36">
        <f>SUMIFS(СВЦЭМ!$C$33:$C$776,СВЦЭМ!$A$33:$A$776,$A53,СВЦЭМ!$B$33:$B$776,R$47)+'СЕТ СН'!$G$12+СВЦЭМ!$D$10+'СЕТ СН'!$G$6-'СЕТ СН'!$G$22</f>
        <v>943.92165769000007</v>
      </c>
      <c r="S53" s="36">
        <f>SUMIFS(СВЦЭМ!$C$33:$C$776,СВЦЭМ!$A$33:$A$776,$A53,СВЦЭМ!$B$33:$B$776,S$47)+'СЕТ СН'!$G$12+СВЦЭМ!$D$10+'СЕТ СН'!$G$6-'СЕТ СН'!$G$22</f>
        <v>950.52752362000001</v>
      </c>
      <c r="T53" s="36">
        <f>SUMIFS(СВЦЭМ!$C$33:$C$776,СВЦЭМ!$A$33:$A$776,$A53,СВЦЭМ!$B$33:$B$776,T$47)+'СЕТ СН'!$G$12+СВЦЭМ!$D$10+'СЕТ СН'!$G$6-'СЕТ СН'!$G$22</f>
        <v>950.87494114000015</v>
      </c>
      <c r="U53" s="36">
        <f>SUMIFS(СВЦЭМ!$C$33:$C$776,СВЦЭМ!$A$33:$A$776,$A53,СВЦЭМ!$B$33:$B$776,U$47)+'СЕТ СН'!$G$12+СВЦЭМ!$D$10+'СЕТ СН'!$G$6-'СЕТ СН'!$G$22</f>
        <v>934.10760182000013</v>
      </c>
      <c r="V53" s="36">
        <f>SUMIFS(СВЦЭМ!$C$33:$C$776,СВЦЭМ!$A$33:$A$776,$A53,СВЦЭМ!$B$33:$B$776,V$47)+'СЕТ СН'!$G$12+СВЦЭМ!$D$10+'СЕТ СН'!$G$6-'СЕТ СН'!$G$22</f>
        <v>941.57039929999996</v>
      </c>
      <c r="W53" s="36">
        <f>SUMIFS(СВЦЭМ!$C$33:$C$776,СВЦЭМ!$A$33:$A$776,$A53,СВЦЭМ!$B$33:$B$776,W$47)+'СЕТ СН'!$G$12+СВЦЭМ!$D$10+'СЕТ СН'!$G$6-'СЕТ СН'!$G$22</f>
        <v>934.87496069999997</v>
      </c>
      <c r="X53" s="36">
        <f>SUMIFS(СВЦЭМ!$C$33:$C$776,СВЦЭМ!$A$33:$A$776,$A53,СВЦЭМ!$B$33:$B$776,X$47)+'СЕТ СН'!$G$12+СВЦЭМ!$D$10+'СЕТ СН'!$G$6-'СЕТ СН'!$G$22</f>
        <v>938.46604156000012</v>
      </c>
      <c r="Y53" s="36">
        <f>SUMIFS(СВЦЭМ!$C$33:$C$776,СВЦЭМ!$A$33:$A$776,$A53,СВЦЭМ!$B$33:$B$776,Y$47)+'СЕТ СН'!$G$12+СВЦЭМ!$D$10+'СЕТ СН'!$G$6-'СЕТ СН'!$G$22</f>
        <v>974.29125440999996</v>
      </c>
    </row>
    <row r="54" spans="1:25" ht="15.75" x14ac:dyDescent="0.2">
      <c r="A54" s="35">
        <f t="shared" si="1"/>
        <v>44081</v>
      </c>
      <c r="B54" s="36">
        <f>SUMIFS(СВЦЭМ!$C$33:$C$776,СВЦЭМ!$A$33:$A$776,$A54,СВЦЭМ!$B$33:$B$776,B$47)+'СЕТ СН'!$G$12+СВЦЭМ!$D$10+'СЕТ СН'!$G$6-'СЕТ СН'!$G$22</f>
        <v>1106.51499721</v>
      </c>
      <c r="C54" s="36">
        <f>SUMIFS(СВЦЭМ!$C$33:$C$776,СВЦЭМ!$A$33:$A$776,$A54,СВЦЭМ!$B$33:$B$776,C$47)+'СЕТ СН'!$G$12+СВЦЭМ!$D$10+'СЕТ СН'!$G$6-'СЕТ СН'!$G$22</f>
        <v>1141.76056763</v>
      </c>
      <c r="D54" s="36">
        <f>SUMIFS(СВЦЭМ!$C$33:$C$776,СВЦЭМ!$A$33:$A$776,$A54,СВЦЭМ!$B$33:$B$776,D$47)+'СЕТ СН'!$G$12+СВЦЭМ!$D$10+'СЕТ СН'!$G$6-'СЕТ СН'!$G$22</f>
        <v>1151.71089861</v>
      </c>
      <c r="E54" s="36">
        <f>SUMIFS(СВЦЭМ!$C$33:$C$776,СВЦЭМ!$A$33:$A$776,$A54,СВЦЭМ!$B$33:$B$776,E$47)+'СЕТ СН'!$G$12+СВЦЭМ!$D$10+'СЕТ СН'!$G$6-'СЕТ СН'!$G$22</f>
        <v>1180.2028212100001</v>
      </c>
      <c r="F54" s="36">
        <f>SUMIFS(СВЦЭМ!$C$33:$C$776,СВЦЭМ!$A$33:$A$776,$A54,СВЦЭМ!$B$33:$B$776,F$47)+'СЕТ СН'!$G$12+СВЦЭМ!$D$10+'СЕТ СН'!$G$6-'СЕТ СН'!$G$22</f>
        <v>1182.07868717</v>
      </c>
      <c r="G54" s="36">
        <f>SUMIFS(СВЦЭМ!$C$33:$C$776,СВЦЭМ!$A$33:$A$776,$A54,СВЦЭМ!$B$33:$B$776,G$47)+'СЕТ СН'!$G$12+СВЦЭМ!$D$10+'СЕТ СН'!$G$6-'СЕТ СН'!$G$22</f>
        <v>1169.6323875800001</v>
      </c>
      <c r="H54" s="36">
        <f>SUMIFS(СВЦЭМ!$C$33:$C$776,СВЦЭМ!$A$33:$A$776,$A54,СВЦЭМ!$B$33:$B$776,H$47)+'СЕТ СН'!$G$12+СВЦЭМ!$D$10+'СЕТ СН'!$G$6-'СЕТ СН'!$G$22</f>
        <v>1147.49995487</v>
      </c>
      <c r="I54" s="36">
        <f>SUMIFS(СВЦЭМ!$C$33:$C$776,СВЦЭМ!$A$33:$A$776,$A54,СВЦЭМ!$B$33:$B$776,I$47)+'СЕТ СН'!$G$12+СВЦЭМ!$D$10+'СЕТ СН'!$G$6-'СЕТ СН'!$G$22</f>
        <v>1121.35573802</v>
      </c>
      <c r="J54" s="36">
        <f>SUMIFS(СВЦЭМ!$C$33:$C$776,СВЦЭМ!$A$33:$A$776,$A54,СВЦЭМ!$B$33:$B$776,J$47)+'СЕТ СН'!$G$12+СВЦЭМ!$D$10+'СЕТ СН'!$G$6-'СЕТ СН'!$G$22</f>
        <v>1090.03321375</v>
      </c>
      <c r="K54" s="36">
        <f>SUMIFS(СВЦЭМ!$C$33:$C$776,СВЦЭМ!$A$33:$A$776,$A54,СВЦЭМ!$B$33:$B$776,K$47)+'СЕТ СН'!$G$12+СВЦЭМ!$D$10+'СЕТ СН'!$G$6-'СЕТ СН'!$G$22</f>
        <v>1047.83197649</v>
      </c>
      <c r="L54" s="36">
        <f>SUMIFS(СВЦЭМ!$C$33:$C$776,СВЦЭМ!$A$33:$A$776,$A54,СВЦЭМ!$B$33:$B$776,L$47)+'СЕТ СН'!$G$12+СВЦЭМ!$D$10+'СЕТ СН'!$G$6-'СЕТ СН'!$G$22</f>
        <v>1031.30637905</v>
      </c>
      <c r="M54" s="36">
        <f>SUMIFS(СВЦЭМ!$C$33:$C$776,СВЦЭМ!$A$33:$A$776,$A54,СВЦЭМ!$B$33:$B$776,M$47)+'СЕТ СН'!$G$12+СВЦЭМ!$D$10+'СЕТ СН'!$G$6-'СЕТ СН'!$G$22</f>
        <v>993.36567989000014</v>
      </c>
      <c r="N54" s="36">
        <f>SUMIFS(СВЦЭМ!$C$33:$C$776,СВЦЭМ!$A$33:$A$776,$A54,СВЦЭМ!$B$33:$B$776,N$47)+'СЕТ СН'!$G$12+СВЦЭМ!$D$10+'СЕТ СН'!$G$6-'СЕТ СН'!$G$22</f>
        <v>959.88940038999999</v>
      </c>
      <c r="O54" s="36">
        <f>SUMIFS(СВЦЭМ!$C$33:$C$776,СВЦЭМ!$A$33:$A$776,$A54,СВЦЭМ!$B$33:$B$776,O$47)+'СЕТ СН'!$G$12+СВЦЭМ!$D$10+'СЕТ СН'!$G$6-'СЕТ СН'!$G$22</f>
        <v>953.49282951000009</v>
      </c>
      <c r="P54" s="36">
        <f>SUMIFS(СВЦЭМ!$C$33:$C$776,СВЦЭМ!$A$33:$A$776,$A54,СВЦЭМ!$B$33:$B$776,P$47)+'СЕТ СН'!$G$12+СВЦЭМ!$D$10+'СЕТ СН'!$G$6-'СЕТ СН'!$G$22</f>
        <v>948.10427733000006</v>
      </c>
      <c r="Q54" s="36">
        <f>SUMIFS(СВЦЭМ!$C$33:$C$776,СВЦЭМ!$A$33:$A$776,$A54,СВЦЭМ!$B$33:$B$776,Q$47)+'СЕТ СН'!$G$12+СВЦЭМ!$D$10+'СЕТ СН'!$G$6-'СЕТ СН'!$G$22</f>
        <v>945.94126189999997</v>
      </c>
      <c r="R54" s="36">
        <f>SUMIFS(СВЦЭМ!$C$33:$C$776,СВЦЭМ!$A$33:$A$776,$A54,СВЦЭМ!$B$33:$B$776,R$47)+'СЕТ СН'!$G$12+СВЦЭМ!$D$10+'СЕТ СН'!$G$6-'СЕТ СН'!$G$22</f>
        <v>945.67268512999999</v>
      </c>
      <c r="S54" s="36">
        <f>SUMIFS(СВЦЭМ!$C$33:$C$776,СВЦЭМ!$A$33:$A$776,$A54,СВЦЭМ!$B$33:$B$776,S$47)+'СЕТ СН'!$G$12+СВЦЭМ!$D$10+'СЕТ СН'!$G$6-'СЕТ СН'!$G$22</f>
        <v>949.49360330000013</v>
      </c>
      <c r="T54" s="36">
        <f>SUMIFS(СВЦЭМ!$C$33:$C$776,СВЦЭМ!$A$33:$A$776,$A54,СВЦЭМ!$B$33:$B$776,T$47)+'СЕТ СН'!$G$12+СВЦЭМ!$D$10+'СЕТ СН'!$G$6-'СЕТ СН'!$G$22</f>
        <v>956.69415376000006</v>
      </c>
      <c r="U54" s="36">
        <f>SUMIFS(СВЦЭМ!$C$33:$C$776,СВЦЭМ!$A$33:$A$776,$A54,СВЦЭМ!$B$33:$B$776,U$47)+'СЕТ СН'!$G$12+СВЦЭМ!$D$10+'СЕТ СН'!$G$6-'СЕТ СН'!$G$22</f>
        <v>962.14335940000001</v>
      </c>
      <c r="V54" s="36">
        <f>SUMIFS(СВЦЭМ!$C$33:$C$776,СВЦЭМ!$A$33:$A$776,$A54,СВЦЭМ!$B$33:$B$776,V$47)+'СЕТ СН'!$G$12+СВЦЭМ!$D$10+'СЕТ СН'!$G$6-'СЕТ СН'!$G$22</f>
        <v>964.59410176999995</v>
      </c>
      <c r="W54" s="36">
        <f>SUMIFS(СВЦЭМ!$C$33:$C$776,СВЦЭМ!$A$33:$A$776,$A54,СВЦЭМ!$B$33:$B$776,W$47)+'СЕТ СН'!$G$12+СВЦЭМ!$D$10+'СЕТ СН'!$G$6-'СЕТ СН'!$G$22</f>
        <v>966.30895418</v>
      </c>
      <c r="X54" s="36">
        <f>SUMIFS(СВЦЭМ!$C$33:$C$776,СВЦЭМ!$A$33:$A$776,$A54,СВЦЭМ!$B$33:$B$776,X$47)+'СЕТ СН'!$G$12+СВЦЭМ!$D$10+'СЕТ СН'!$G$6-'СЕТ СН'!$G$22</f>
        <v>953.82633583999996</v>
      </c>
      <c r="Y54" s="36">
        <f>SUMIFS(СВЦЭМ!$C$33:$C$776,СВЦЭМ!$A$33:$A$776,$A54,СВЦЭМ!$B$33:$B$776,Y$47)+'СЕТ СН'!$G$12+СВЦЭМ!$D$10+'СЕТ СН'!$G$6-'СЕТ СН'!$G$22</f>
        <v>1045.08195271</v>
      </c>
    </row>
    <row r="55" spans="1:25" ht="15.75" x14ac:dyDescent="0.2">
      <c r="A55" s="35">
        <f t="shared" si="1"/>
        <v>44082</v>
      </c>
      <c r="B55" s="36">
        <f>SUMIFS(СВЦЭМ!$C$33:$C$776,СВЦЭМ!$A$33:$A$776,$A55,СВЦЭМ!$B$33:$B$776,B$47)+'СЕТ СН'!$G$12+СВЦЭМ!$D$10+'СЕТ СН'!$G$6-'СЕТ СН'!$G$22</f>
        <v>1081.1313605400001</v>
      </c>
      <c r="C55" s="36">
        <f>SUMIFS(СВЦЭМ!$C$33:$C$776,СВЦЭМ!$A$33:$A$776,$A55,СВЦЭМ!$B$33:$B$776,C$47)+'СЕТ СН'!$G$12+СВЦЭМ!$D$10+'СЕТ СН'!$G$6-'СЕТ СН'!$G$22</f>
        <v>1126.5330312600001</v>
      </c>
      <c r="D55" s="36">
        <f>SUMIFS(СВЦЭМ!$C$33:$C$776,СВЦЭМ!$A$33:$A$776,$A55,СВЦЭМ!$B$33:$B$776,D$47)+'СЕТ СН'!$G$12+СВЦЭМ!$D$10+'СЕТ СН'!$G$6-'СЕТ СН'!$G$22</f>
        <v>1182.6561771700001</v>
      </c>
      <c r="E55" s="36">
        <f>SUMIFS(СВЦЭМ!$C$33:$C$776,СВЦЭМ!$A$33:$A$776,$A55,СВЦЭМ!$B$33:$B$776,E$47)+'СЕТ СН'!$G$12+СВЦЭМ!$D$10+'СЕТ СН'!$G$6-'СЕТ СН'!$G$22</f>
        <v>1207.0124917600001</v>
      </c>
      <c r="F55" s="36">
        <f>SUMIFS(СВЦЭМ!$C$33:$C$776,СВЦЭМ!$A$33:$A$776,$A55,СВЦЭМ!$B$33:$B$776,F$47)+'СЕТ СН'!$G$12+СВЦЭМ!$D$10+'СЕТ СН'!$G$6-'СЕТ СН'!$G$22</f>
        <v>1176.8983646000001</v>
      </c>
      <c r="G55" s="36">
        <f>SUMIFS(СВЦЭМ!$C$33:$C$776,СВЦЭМ!$A$33:$A$776,$A55,СВЦЭМ!$B$33:$B$776,G$47)+'СЕТ СН'!$G$12+СВЦЭМ!$D$10+'СЕТ СН'!$G$6-'СЕТ СН'!$G$22</f>
        <v>1137.8712005899999</v>
      </c>
      <c r="H55" s="36">
        <f>SUMIFS(СВЦЭМ!$C$33:$C$776,СВЦЭМ!$A$33:$A$776,$A55,СВЦЭМ!$B$33:$B$776,H$47)+'СЕТ СН'!$G$12+СВЦЭМ!$D$10+'СЕТ СН'!$G$6-'СЕТ СН'!$G$22</f>
        <v>1087.80703361</v>
      </c>
      <c r="I55" s="36">
        <f>SUMIFS(СВЦЭМ!$C$33:$C$776,СВЦЭМ!$A$33:$A$776,$A55,СВЦЭМ!$B$33:$B$776,I$47)+'СЕТ СН'!$G$12+СВЦЭМ!$D$10+'СЕТ СН'!$G$6-'СЕТ СН'!$G$22</f>
        <v>1056.4557701400001</v>
      </c>
      <c r="J55" s="36">
        <f>SUMIFS(СВЦЭМ!$C$33:$C$776,СВЦЭМ!$A$33:$A$776,$A55,СВЦЭМ!$B$33:$B$776,J$47)+'СЕТ СН'!$G$12+СВЦЭМ!$D$10+'СЕТ СН'!$G$6-'СЕТ СН'!$G$22</f>
        <v>1003.35132638</v>
      </c>
      <c r="K55" s="36">
        <f>SUMIFS(СВЦЭМ!$C$33:$C$776,СВЦЭМ!$A$33:$A$776,$A55,СВЦЭМ!$B$33:$B$776,K$47)+'СЕТ СН'!$G$12+СВЦЭМ!$D$10+'СЕТ СН'!$G$6-'СЕТ СН'!$G$22</f>
        <v>1001.94633522</v>
      </c>
      <c r="L55" s="36">
        <f>SUMIFS(СВЦЭМ!$C$33:$C$776,СВЦЭМ!$A$33:$A$776,$A55,СВЦЭМ!$B$33:$B$776,L$47)+'СЕТ СН'!$G$12+СВЦЭМ!$D$10+'СЕТ СН'!$G$6-'СЕТ СН'!$G$22</f>
        <v>959.26784091000013</v>
      </c>
      <c r="M55" s="36">
        <f>SUMIFS(СВЦЭМ!$C$33:$C$776,СВЦЭМ!$A$33:$A$776,$A55,СВЦЭМ!$B$33:$B$776,M$47)+'СЕТ СН'!$G$12+СВЦЭМ!$D$10+'СЕТ СН'!$G$6-'СЕТ СН'!$G$22</f>
        <v>946.16522883000016</v>
      </c>
      <c r="N55" s="36">
        <f>SUMIFS(СВЦЭМ!$C$33:$C$776,СВЦЭМ!$A$33:$A$776,$A55,СВЦЭМ!$B$33:$B$776,N$47)+'СЕТ СН'!$G$12+СВЦЭМ!$D$10+'СЕТ СН'!$G$6-'СЕТ СН'!$G$22</f>
        <v>877.0879836900001</v>
      </c>
      <c r="O55" s="36">
        <f>SUMIFS(СВЦЭМ!$C$33:$C$776,СВЦЭМ!$A$33:$A$776,$A55,СВЦЭМ!$B$33:$B$776,O$47)+'СЕТ СН'!$G$12+СВЦЭМ!$D$10+'СЕТ СН'!$G$6-'СЕТ СН'!$G$22</f>
        <v>863.06193621000011</v>
      </c>
      <c r="P55" s="36">
        <f>SUMIFS(СВЦЭМ!$C$33:$C$776,СВЦЭМ!$A$33:$A$776,$A55,СВЦЭМ!$B$33:$B$776,P$47)+'СЕТ СН'!$G$12+СВЦЭМ!$D$10+'СЕТ СН'!$G$6-'СЕТ СН'!$G$22</f>
        <v>865.82879299000001</v>
      </c>
      <c r="Q55" s="36">
        <f>SUMIFS(СВЦЭМ!$C$33:$C$776,СВЦЭМ!$A$33:$A$776,$A55,СВЦЭМ!$B$33:$B$776,Q$47)+'СЕТ СН'!$G$12+СВЦЭМ!$D$10+'СЕТ СН'!$G$6-'СЕТ СН'!$G$22</f>
        <v>872.08782783000015</v>
      </c>
      <c r="R55" s="36">
        <f>SUMIFS(СВЦЭМ!$C$33:$C$776,СВЦЭМ!$A$33:$A$776,$A55,СВЦЭМ!$B$33:$B$776,R$47)+'СЕТ СН'!$G$12+СВЦЭМ!$D$10+'СЕТ СН'!$G$6-'СЕТ СН'!$G$22</f>
        <v>857.17719907000014</v>
      </c>
      <c r="S55" s="36">
        <f>SUMIFS(СВЦЭМ!$C$33:$C$776,СВЦЭМ!$A$33:$A$776,$A55,СВЦЭМ!$B$33:$B$776,S$47)+'СЕТ СН'!$G$12+СВЦЭМ!$D$10+'СЕТ СН'!$G$6-'СЕТ СН'!$G$22</f>
        <v>871.78718498000012</v>
      </c>
      <c r="T55" s="36">
        <f>SUMIFS(СВЦЭМ!$C$33:$C$776,СВЦЭМ!$A$33:$A$776,$A55,СВЦЭМ!$B$33:$B$776,T$47)+'СЕТ СН'!$G$12+СВЦЭМ!$D$10+'СЕТ СН'!$G$6-'СЕТ СН'!$G$22</f>
        <v>882.33935087000009</v>
      </c>
      <c r="U55" s="36">
        <f>SUMIFS(СВЦЭМ!$C$33:$C$776,СВЦЭМ!$A$33:$A$776,$A55,СВЦЭМ!$B$33:$B$776,U$47)+'СЕТ СН'!$G$12+СВЦЭМ!$D$10+'СЕТ СН'!$G$6-'СЕТ СН'!$G$22</f>
        <v>895.07200416000001</v>
      </c>
      <c r="V55" s="36">
        <f>SUMIFS(СВЦЭМ!$C$33:$C$776,СВЦЭМ!$A$33:$A$776,$A55,СВЦЭМ!$B$33:$B$776,V$47)+'СЕТ СН'!$G$12+СВЦЭМ!$D$10+'СЕТ СН'!$G$6-'СЕТ СН'!$G$22</f>
        <v>909.85679275000007</v>
      </c>
      <c r="W55" s="36">
        <f>SUMIFS(СВЦЭМ!$C$33:$C$776,СВЦЭМ!$A$33:$A$776,$A55,СВЦЭМ!$B$33:$B$776,W$47)+'СЕТ СН'!$G$12+СВЦЭМ!$D$10+'СЕТ СН'!$G$6-'СЕТ СН'!$G$22</f>
        <v>904.72821040999997</v>
      </c>
      <c r="X55" s="36">
        <f>SUMIFS(СВЦЭМ!$C$33:$C$776,СВЦЭМ!$A$33:$A$776,$A55,СВЦЭМ!$B$33:$B$776,X$47)+'СЕТ СН'!$G$12+СВЦЭМ!$D$10+'СЕТ СН'!$G$6-'СЕТ СН'!$G$22</f>
        <v>907.55416285000001</v>
      </c>
      <c r="Y55" s="36">
        <f>SUMIFS(СВЦЭМ!$C$33:$C$776,СВЦЭМ!$A$33:$A$776,$A55,СВЦЭМ!$B$33:$B$776,Y$47)+'СЕТ СН'!$G$12+СВЦЭМ!$D$10+'СЕТ СН'!$G$6-'СЕТ СН'!$G$22</f>
        <v>1002.60062389</v>
      </c>
    </row>
    <row r="56" spans="1:25" ht="15.75" x14ac:dyDescent="0.2">
      <c r="A56" s="35">
        <f t="shared" si="1"/>
        <v>44083</v>
      </c>
      <c r="B56" s="36">
        <f>SUMIFS(СВЦЭМ!$C$33:$C$776,СВЦЭМ!$A$33:$A$776,$A56,СВЦЭМ!$B$33:$B$776,B$47)+'СЕТ СН'!$G$12+СВЦЭМ!$D$10+'СЕТ СН'!$G$6-'СЕТ СН'!$G$22</f>
        <v>1086.1829638500001</v>
      </c>
      <c r="C56" s="36">
        <f>SUMIFS(СВЦЭМ!$C$33:$C$776,СВЦЭМ!$A$33:$A$776,$A56,СВЦЭМ!$B$33:$B$776,C$47)+'СЕТ СН'!$G$12+СВЦЭМ!$D$10+'СЕТ СН'!$G$6-'СЕТ СН'!$G$22</f>
        <v>1115.2980625600001</v>
      </c>
      <c r="D56" s="36">
        <f>SUMIFS(СВЦЭМ!$C$33:$C$776,СВЦЭМ!$A$33:$A$776,$A56,СВЦЭМ!$B$33:$B$776,D$47)+'СЕТ СН'!$G$12+СВЦЭМ!$D$10+'СЕТ СН'!$G$6-'СЕТ СН'!$G$22</f>
        <v>1149.9246932000001</v>
      </c>
      <c r="E56" s="36">
        <f>SUMIFS(СВЦЭМ!$C$33:$C$776,СВЦЭМ!$A$33:$A$776,$A56,СВЦЭМ!$B$33:$B$776,E$47)+'СЕТ СН'!$G$12+СВЦЭМ!$D$10+'СЕТ СН'!$G$6-'СЕТ СН'!$G$22</f>
        <v>1168.6230354000002</v>
      </c>
      <c r="F56" s="36">
        <f>SUMIFS(СВЦЭМ!$C$33:$C$776,СВЦЭМ!$A$33:$A$776,$A56,СВЦЭМ!$B$33:$B$776,F$47)+'СЕТ СН'!$G$12+СВЦЭМ!$D$10+'СЕТ СН'!$G$6-'СЕТ СН'!$G$22</f>
        <v>1146.6710872799999</v>
      </c>
      <c r="G56" s="36">
        <f>SUMIFS(СВЦЭМ!$C$33:$C$776,СВЦЭМ!$A$33:$A$776,$A56,СВЦЭМ!$B$33:$B$776,G$47)+'СЕТ СН'!$G$12+СВЦЭМ!$D$10+'СЕТ СН'!$G$6-'СЕТ СН'!$G$22</f>
        <v>1131.6997499700001</v>
      </c>
      <c r="H56" s="36">
        <f>SUMIFS(СВЦЭМ!$C$33:$C$776,СВЦЭМ!$A$33:$A$776,$A56,СВЦЭМ!$B$33:$B$776,H$47)+'СЕТ СН'!$G$12+СВЦЭМ!$D$10+'СЕТ СН'!$G$6-'СЕТ СН'!$G$22</f>
        <v>1106.6555208500001</v>
      </c>
      <c r="I56" s="36">
        <f>SUMIFS(СВЦЭМ!$C$33:$C$776,СВЦЭМ!$A$33:$A$776,$A56,СВЦЭМ!$B$33:$B$776,I$47)+'СЕТ СН'!$G$12+СВЦЭМ!$D$10+'СЕТ СН'!$G$6-'СЕТ СН'!$G$22</f>
        <v>1097.9946764900001</v>
      </c>
      <c r="J56" s="36">
        <f>SUMIFS(СВЦЭМ!$C$33:$C$776,СВЦЭМ!$A$33:$A$776,$A56,СВЦЭМ!$B$33:$B$776,J$47)+'СЕТ СН'!$G$12+СВЦЭМ!$D$10+'СЕТ СН'!$G$6-'СЕТ СН'!$G$22</f>
        <v>1049.4371208800001</v>
      </c>
      <c r="K56" s="36">
        <f>SUMIFS(СВЦЭМ!$C$33:$C$776,СВЦЭМ!$A$33:$A$776,$A56,СВЦЭМ!$B$33:$B$776,K$47)+'СЕТ СН'!$G$12+СВЦЭМ!$D$10+'СЕТ СН'!$G$6-'СЕТ СН'!$G$22</f>
        <v>1037.2040360400001</v>
      </c>
      <c r="L56" s="36">
        <f>SUMIFS(СВЦЭМ!$C$33:$C$776,СВЦЭМ!$A$33:$A$776,$A56,СВЦЭМ!$B$33:$B$776,L$47)+'СЕТ СН'!$G$12+СВЦЭМ!$D$10+'СЕТ СН'!$G$6-'СЕТ СН'!$G$22</f>
        <v>1018.5915896700001</v>
      </c>
      <c r="M56" s="36">
        <f>SUMIFS(СВЦЭМ!$C$33:$C$776,СВЦЭМ!$A$33:$A$776,$A56,СВЦЭМ!$B$33:$B$776,M$47)+'СЕТ СН'!$G$12+СВЦЭМ!$D$10+'СЕТ СН'!$G$6-'СЕТ СН'!$G$22</f>
        <v>953.80147508000005</v>
      </c>
      <c r="N56" s="36">
        <f>SUMIFS(СВЦЭМ!$C$33:$C$776,СВЦЭМ!$A$33:$A$776,$A56,СВЦЭМ!$B$33:$B$776,N$47)+'СЕТ СН'!$G$12+СВЦЭМ!$D$10+'СЕТ СН'!$G$6-'СЕТ СН'!$G$22</f>
        <v>895.28824789999999</v>
      </c>
      <c r="O56" s="36">
        <f>SUMIFS(СВЦЭМ!$C$33:$C$776,СВЦЭМ!$A$33:$A$776,$A56,СВЦЭМ!$B$33:$B$776,O$47)+'СЕТ СН'!$G$12+СВЦЭМ!$D$10+'СЕТ СН'!$G$6-'СЕТ СН'!$G$22</f>
        <v>893.45538953999994</v>
      </c>
      <c r="P56" s="36">
        <f>SUMIFS(СВЦЭМ!$C$33:$C$776,СВЦЭМ!$A$33:$A$776,$A56,СВЦЭМ!$B$33:$B$776,P$47)+'СЕТ СН'!$G$12+СВЦЭМ!$D$10+'СЕТ СН'!$G$6-'СЕТ СН'!$G$22</f>
        <v>894.15750251000009</v>
      </c>
      <c r="Q56" s="36">
        <f>SUMIFS(СВЦЭМ!$C$33:$C$776,СВЦЭМ!$A$33:$A$776,$A56,СВЦЭМ!$B$33:$B$776,Q$47)+'СЕТ СН'!$G$12+СВЦЭМ!$D$10+'СЕТ СН'!$G$6-'СЕТ СН'!$G$22</f>
        <v>899.43422529999998</v>
      </c>
      <c r="R56" s="36">
        <f>SUMIFS(СВЦЭМ!$C$33:$C$776,СВЦЭМ!$A$33:$A$776,$A56,СВЦЭМ!$B$33:$B$776,R$47)+'СЕТ СН'!$G$12+СВЦЭМ!$D$10+'СЕТ СН'!$G$6-'СЕТ СН'!$G$22</f>
        <v>889.97535519000007</v>
      </c>
      <c r="S56" s="36">
        <f>SUMIFS(СВЦЭМ!$C$33:$C$776,СВЦЭМ!$A$33:$A$776,$A56,СВЦЭМ!$B$33:$B$776,S$47)+'СЕТ СН'!$G$12+СВЦЭМ!$D$10+'СЕТ СН'!$G$6-'СЕТ СН'!$G$22</f>
        <v>887.42899267999996</v>
      </c>
      <c r="T56" s="36">
        <f>SUMIFS(СВЦЭМ!$C$33:$C$776,СВЦЭМ!$A$33:$A$776,$A56,СВЦЭМ!$B$33:$B$776,T$47)+'СЕТ СН'!$G$12+СВЦЭМ!$D$10+'СЕТ СН'!$G$6-'СЕТ СН'!$G$22</f>
        <v>899.16544075000002</v>
      </c>
      <c r="U56" s="36">
        <f>SUMIFS(СВЦЭМ!$C$33:$C$776,СВЦЭМ!$A$33:$A$776,$A56,СВЦЭМ!$B$33:$B$776,U$47)+'СЕТ СН'!$G$12+СВЦЭМ!$D$10+'СЕТ СН'!$G$6-'СЕТ СН'!$G$22</f>
        <v>912.41151245000015</v>
      </c>
      <c r="V56" s="36">
        <f>SUMIFS(СВЦЭМ!$C$33:$C$776,СВЦЭМ!$A$33:$A$776,$A56,СВЦЭМ!$B$33:$B$776,V$47)+'СЕТ СН'!$G$12+СВЦЭМ!$D$10+'СЕТ СН'!$G$6-'СЕТ СН'!$G$22</f>
        <v>909.76590317</v>
      </c>
      <c r="W56" s="36">
        <f>SUMIFS(СВЦЭМ!$C$33:$C$776,СВЦЭМ!$A$33:$A$776,$A56,СВЦЭМ!$B$33:$B$776,W$47)+'СЕТ СН'!$G$12+СВЦЭМ!$D$10+'СЕТ СН'!$G$6-'СЕТ СН'!$G$22</f>
        <v>905.69317165999996</v>
      </c>
      <c r="X56" s="36">
        <f>SUMIFS(СВЦЭМ!$C$33:$C$776,СВЦЭМ!$A$33:$A$776,$A56,СВЦЭМ!$B$33:$B$776,X$47)+'СЕТ СН'!$G$12+СВЦЭМ!$D$10+'СЕТ СН'!$G$6-'СЕТ СН'!$G$22</f>
        <v>925.15766109000015</v>
      </c>
      <c r="Y56" s="36">
        <f>SUMIFS(СВЦЭМ!$C$33:$C$776,СВЦЭМ!$A$33:$A$776,$A56,СВЦЭМ!$B$33:$B$776,Y$47)+'СЕТ СН'!$G$12+СВЦЭМ!$D$10+'СЕТ СН'!$G$6-'СЕТ СН'!$G$22</f>
        <v>1027.44486502</v>
      </c>
    </row>
    <row r="57" spans="1:25" ht="15.75" x14ac:dyDescent="0.2">
      <c r="A57" s="35">
        <f t="shared" si="1"/>
        <v>44084</v>
      </c>
      <c r="B57" s="36">
        <f>SUMIFS(СВЦЭМ!$C$33:$C$776,СВЦЭМ!$A$33:$A$776,$A57,СВЦЭМ!$B$33:$B$776,B$47)+'СЕТ СН'!$G$12+СВЦЭМ!$D$10+'СЕТ СН'!$G$6-'СЕТ СН'!$G$22</f>
        <v>1047.1679430500001</v>
      </c>
      <c r="C57" s="36">
        <f>SUMIFS(СВЦЭМ!$C$33:$C$776,СВЦЭМ!$A$33:$A$776,$A57,СВЦЭМ!$B$33:$B$776,C$47)+'СЕТ СН'!$G$12+СВЦЭМ!$D$10+'СЕТ СН'!$G$6-'СЕТ СН'!$G$22</f>
        <v>1088.34955378</v>
      </c>
      <c r="D57" s="36">
        <f>SUMIFS(СВЦЭМ!$C$33:$C$776,СВЦЭМ!$A$33:$A$776,$A57,СВЦЭМ!$B$33:$B$776,D$47)+'СЕТ СН'!$G$12+СВЦЭМ!$D$10+'СЕТ СН'!$G$6-'СЕТ СН'!$G$22</f>
        <v>1109.8547588200001</v>
      </c>
      <c r="E57" s="36">
        <f>SUMIFS(СВЦЭМ!$C$33:$C$776,СВЦЭМ!$A$33:$A$776,$A57,СВЦЭМ!$B$33:$B$776,E$47)+'СЕТ СН'!$G$12+СВЦЭМ!$D$10+'СЕТ СН'!$G$6-'СЕТ СН'!$G$22</f>
        <v>1127.2205158300001</v>
      </c>
      <c r="F57" s="36">
        <f>SUMIFS(СВЦЭМ!$C$33:$C$776,СВЦЭМ!$A$33:$A$776,$A57,СВЦЭМ!$B$33:$B$776,F$47)+'СЕТ СН'!$G$12+СВЦЭМ!$D$10+'СЕТ СН'!$G$6-'СЕТ СН'!$G$22</f>
        <v>1131.4981029800001</v>
      </c>
      <c r="G57" s="36">
        <f>SUMIFS(СВЦЭМ!$C$33:$C$776,СВЦЭМ!$A$33:$A$776,$A57,СВЦЭМ!$B$33:$B$776,G$47)+'СЕТ СН'!$G$12+СВЦЭМ!$D$10+'СЕТ СН'!$G$6-'СЕТ СН'!$G$22</f>
        <v>1108.9698339000001</v>
      </c>
      <c r="H57" s="36">
        <f>SUMIFS(СВЦЭМ!$C$33:$C$776,СВЦЭМ!$A$33:$A$776,$A57,СВЦЭМ!$B$33:$B$776,H$47)+'СЕТ СН'!$G$12+СВЦЭМ!$D$10+'СЕТ СН'!$G$6-'СЕТ СН'!$G$22</f>
        <v>1062.1183105500002</v>
      </c>
      <c r="I57" s="36">
        <f>SUMIFS(СВЦЭМ!$C$33:$C$776,СВЦЭМ!$A$33:$A$776,$A57,СВЦЭМ!$B$33:$B$776,I$47)+'СЕТ СН'!$G$12+СВЦЭМ!$D$10+'СЕТ СН'!$G$6-'СЕТ СН'!$G$22</f>
        <v>1014.45497462</v>
      </c>
      <c r="J57" s="36">
        <f>SUMIFS(СВЦЭМ!$C$33:$C$776,СВЦЭМ!$A$33:$A$776,$A57,СВЦЭМ!$B$33:$B$776,J$47)+'СЕТ СН'!$G$12+СВЦЭМ!$D$10+'СЕТ СН'!$G$6-'СЕТ СН'!$G$22</f>
        <v>986.45451987000001</v>
      </c>
      <c r="K57" s="36">
        <f>SUMIFS(СВЦЭМ!$C$33:$C$776,СВЦЭМ!$A$33:$A$776,$A57,СВЦЭМ!$B$33:$B$776,K$47)+'СЕТ СН'!$G$12+СВЦЭМ!$D$10+'СЕТ СН'!$G$6-'СЕТ СН'!$G$22</f>
        <v>999.70271604000004</v>
      </c>
      <c r="L57" s="36">
        <f>SUMIFS(СВЦЭМ!$C$33:$C$776,СВЦЭМ!$A$33:$A$776,$A57,СВЦЭМ!$B$33:$B$776,L$47)+'СЕТ СН'!$G$12+СВЦЭМ!$D$10+'СЕТ СН'!$G$6-'СЕТ СН'!$G$22</f>
        <v>999.20165941000005</v>
      </c>
      <c r="M57" s="36">
        <f>SUMIFS(СВЦЭМ!$C$33:$C$776,СВЦЭМ!$A$33:$A$776,$A57,СВЦЭМ!$B$33:$B$776,M$47)+'СЕТ СН'!$G$12+СВЦЭМ!$D$10+'СЕТ СН'!$G$6-'СЕТ СН'!$G$22</f>
        <v>958.92870332999996</v>
      </c>
      <c r="N57" s="36">
        <f>SUMIFS(СВЦЭМ!$C$33:$C$776,СВЦЭМ!$A$33:$A$776,$A57,СВЦЭМ!$B$33:$B$776,N$47)+'СЕТ СН'!$G$12+СВЦЭМ!$D$10+'СЕТ СН'!$G$6-'СЕТ СН'!$G$22</f>
        <v>878.36128440000016</v>
      </c>
      <c r="O57" s="36">
        <f>SUMIFS(СВЦЭМ!$C$33:$C$776,СВЦЭМ!$A$33:$A$776,$A57,СВЦЭМ!$B$33:$B$776,O$47)+'СЕТ СН'!$G$12+СВЦЭМ!$D$10+'СЕТ СН'!$G$6-'СЕТ СН'!$G$22</f>
        <v>866.23994168000013</v>
      </c>
      <c r="P57" s="36">
        <f>SUMIFS(СВЦЭМ!$C$33:$C$776,СВЦЭМ!$A$33:$A$776,$A57,СВЦЭМ!$B$33:$B$776,P$47)+'СЕТ СН'!$G$12+СВЦЭМ!$D$10+'СЕТ СН'!$G$6-'СЕТ СН'!$G$22</f>
        <v>867.49087787000008</v>
      </c>
      <c r="Q57" s="36">
        <f>SUMIFS(СВЦЭМ!$C$33:$C$776,СВЦЭМ!$A$33:$A$776,$A57,СВЦЭМ!$B$33:$B$776,Q$47)+'СЕТ СН'!$G$12+СВЦЭМ!$D$10+'СЕТ СН'!$G$6-'СЕТ СН'!$G$22</f>
        <v>874.93793356000015</v>
      </c>
      <c r="R57" s="36">
        <f>SUMIFS(СВЦЭМ!$C$33:$C$776,СВЦЭМ!$A$33:$A$776,$A57,СВЦЭМ!$B$33:$B$776,R$47)+'СЕТ СН'!$G$12+СВЦЭМ!$D$10+'СЕТ СН'!$G$6-'СЕТ СН'!$G$22</f>
        <v>868.55190226000013</v>
      </c>
      <c r="S57" s="36">
        <f>SUMIFS(СВЦЭМ!$C$33:$C$776,СВЦЭМ!$A$33:$A$776,$A57,СВЦЭМ!$B$33:$B$776,S$47)+'СЕТ СН'!$G$12+СВЦЭМ!$D$10+'СЕТ СН'!$G$6-'СЕТ СН'!$G$22</f>
        <v>862.70161994</v>
      </c>
      <c r="T57" s="36">
        <f>SUMIFS(СВЦЭМ!$C$33:$C$776,СВЦЭМ!$A$33:$A$776,$A57,СВЦЭМ!$B$33:$B$776,T$47)+'СЕТ СН'!$G$12+СВЦЭМ!$D$10+'СЕТ СН'!$G$6-'СЕТ СН'!$G$22</f>
        <v>867.66218821000007</v>
      </c>
      <c r="U57" s="36">
        <f>SUMIFS(СВЦЭМ!$C$33:$C$776,СВЦЭМ!$A$33:$A$776,$A57,СВЦЭМ!$B$33:$B$776,U$47)+'СЕТ СН'!$G$12+СВЦЭМ!$D$10+'СЕТ СН'!$G$6-'СЕТ СН'!$G$22</f>
        <v>885.85167879000005</v>
      </c>
      <c r="V57" s="36">
        <f>SUMIFS(СВЦЭМ!$C$33:$C$776,СВЦЭМ!$A$33:$A$776,$A57,СВЦЭМ!$B$33:$B$776,V$47)+'СЕТ СН'!$G$12+СВЦЭМ!$D$10+'СЕТ СН'!$G$6-'СЕТ СН'!$G$22</f>
        <v>900.10407606000012</v>
      </c>
      <c r="W57" s="36">
        <f>SUMIFS(СВЦЭМ!$C$33:$C$776,СВЦЭМ!$A$33:$A$776,$A57,СВЦЭМ!$B$33:$B$776,W$47)+'СЕТ СН'!$G$12+СВЦЭМ!$D$10+'СЕТ СН'!$G$6-'СЕТ СН'!$G$22</f>
        <v>892.2203278500001</v>
      </c>
      <c r="X57" s="36">
        <f>SUMIFS(СВЦЭМ!$C$33:$C$776,СВЦЭМ!$A$33:$A$776,$A57,СВЦЭМ!$B$33:$B$776,X$47)+'СЕТ СН'!$G$12+СВЦЭМ!$D$10+'СЕТ СН'!$G$6-'СЕТ СН'!$G$22</f>
        <v>906.32349152000006</v>
      </c>
      <c r="Y57" s="36">
        <f>SUMIFS(СВЦЭМ!$C$33:$C$776,СВЦЭМ!$A$33:$A$776,$A57,СВЦЭМ!$B$33:$B$776,Y$47)+'СЕТ СН'!$G$12+СВЦЭМ!$D$10+'СЕТ СН'!$G$6-'СЕТ СН'!$G$22</f>
        <v>993.78147786</v>
      </c>
    </row>
    <row r="58" spans="1:25" ht="15.75" x14ac:dyDescent="0.2">
      <c r="A58" s="35">
        <f t="shared" si="1"/>
        <v>44085</v>
      </c>
      <c r="B58" s="36">
        <f>SUMIFS(СВЦЭМ!$C$33:$C$776,СВЦЭМ!$A$33:$A$776,$A58,СВЦЭМ!$B$33:$B$776,B$47)+'СЕТ СН'!$G$12+СВЦЭМ!$D$10+'СЕТ СН'!$G$6-'СЕТ СН'!$G$22</f>
        <v>1052.14718698</v>
      </c>
      <c r="C58" s="36">
        <f>SUMIFS(СВЦЭМ!$C$33:$C$776,СВЦЭМ!$A$33:$A$776,$A58,СВЦЭМ!$B$33:$B$776,C$47)+'СЕТ СН'!$G$12+СВЦЭМ!$D$10+'СЕТ СН'!$G$6-'СЕТ СН'!$G$22</f>
        <v>1067.8463155300001</v>
      </c>
      <c r="D58" s="36">
        <f>SUMIFS(СВЦЭМ!$C$33:$C$776,СВЦЭМ!$A$33:$A$776,$A58,СВЦЭМ!$B$33:$B$776,D$47)+'СЕТ СН'!$G$12+СВЦЭМ!$D$10+'СЕТ СН'!$G$6-'СЕТ СН'!$G$22</f>
        <v>1086.71680672</v>
      </c>
      <c r="E58" s="36">
        <f>SUMIFS(СВЦЭМ!$C$33:$C$776,СВЦЭМ!$A$33:$A$776,$A58,СВЦЭМ!$B$33:$B$776,E$47)+'СЕТ СН'!$G$12+СВЦЭМ!$D$10+'СЕТ СН'!$G$6-'СЕТ СН'!$G$22</f>
        <v>1104.25930268</v>
      </c>
      <c r="F58" s="36">
        <f>SUMIFS(СВЦЭМ!$C$33:$C$776,СВЦЭМ!$A$33:$A$776,$A58,СВЦЭМ!$B$33:$B$776,F$47)+'СЕТ СН'!$G$12+СВЦЭМ!$D$10+'СЕТ СН'!$G$6-'СЕТ СН'!$G$22</f>
        <v>1116.9618405600002</v>
      </c>
      <c r="G58" s="36">
        <f>SUMIFS(СВЦЭМ!$C$33:$C$776,СВЦЭМ!$A$33:$A$776,$A58,СВЦЭМ!$B$33:$B$776,G$47)+'СЕТ СН'!$G$12+СВЦЭМ!$D$10+'СЕТ СН'!$G$6-'СЕТ СН'!$G$22</f>
        <v>1099.98340555</v>
      </c>
      <c r="H58" s="36">
        <f>SUMIFS(СВЦЭМ!$C$33:$C$776,СВЦЭМ!$A$33:$A$776,$A58,СВЦЭМ!$B$33:$B$776,H$47)+'СЕТ СН'!$G$12+СВЦЭМ!$D$10+'СЕТ СН'!$G$6-'СЕТ СН'!$G$22</f>
        <v>1046.0630731200001</v>
      </c>
      <c r="I58" s="36">
        <f>SUMIFS(СВЦЭМ!$C$33:$C$776,СВЦЭМ!$A$33:$A$776,$A58,СВЦЭМ!$B$33:$B$776,I$47)+'СЕТ СН'!$G$12+СВЦЭМ!$D$10+'СЕТ СН'!$G$6-'СЕТ СН'!$G$22</f>
        <v>990.48343837000016</v>
      </c>
      <c r="J58" s="36">
        <f>SUMIFS(СВЦЭМ!$C$33:$C$776,СВЦЭМ!$A$33:$A$776,$A58,СВЦЭМ!$B$33:$B$776,J$47)+'СЕТ СН'!$G$12+СВЦЭМ!$D$10+'СЕТ СН'!$G$6-'СЕТ СН'!$G$22</f>
        <v>954.09271148000016</v>
      </c>
      <c r="K58" s="36">
        <f>SUMIFS(СВЦЭМ!$C$33:$C$776,СВЦЭМ!$A$33:$A$776,$A58,СВЦЭМ!$B$33:$B$776,K$47)+'СЕТ СН'!$G$12+СВЦЭМ!$D$10+'СЕТ СН'!$G$6-'СЕТ СН'!$G$22</f>
        <v>937.97762908000004</v>
      </c>
      <c r="L58" s="36">
        <f>SUMIFS(СВЦЭМ!$C$33:$C$776,СВЦЭМ!$A$33:$A$776,$A58,СВЦЭМ!$B$33:$B$776,L$47)+'СЕТ СН'!$G$12+СВЦЭМ!$D$10+'СЕТ СН'!$G$6-'СЕТ СН'!$G$22</f>
        <v>978.31290873000012</v>
      </c>
      <c r="M58" s="36">
        <f>SUMIFS(СВЦЭМ!$C$33:$C$776,СВЦЭМ!$A$33:$A$776,$A58,СВЦЭМ!$B$33:$B$776,M$47)+'СЕТ СН'!$G$12+СВЦЭМ!$D$10+'СЕТ СН'!$G$6-'СЕТ СН'!$G$22</f>
        <v>937.58568188000004</v>
      </c>
      <c r="N58" s="36">
        <f>SUMIFS(СВЦЭМ!$C$33:$C$776,СВЦЭМ!$A$33:$A$776,$A58,СВЦЭМ!$B$33:$B$776,N$47)+'СЕТ СН'!$G$12+СВЦЭМ!$D$10+'СЕТ СН'!$G$6-'СЕТ СН'!$G$22</f>
        <v>887.29942325000002</v>
      </c>
      <c r="O58" s="36">
        <f>SUMIFS(СВЦЭМ!$C$33:$C$776,СВЦЭМ!$A$33:$A$776,$A58,СВЦЭМ!$B$33:$B$776,O$47)+'СЕТ СН'!$G$12+СВЦЭМ!$D$10+'СЕТ СН'!$G$6-'СЕТ СН'!$G$22</f>
        <v>869.98682176000011</v>
      </c>
      <c r="P58" s="36">
        <f>SUMIFS(СВЦЭМ!$C$33:$C$776,СВЦЭМ!$A$33:$A$776,$A58,СВЦЭМ!$B$33:$B$776,P$47)+'СЕТ СН'!$G$12+СВЦЭМ!$D$10+'СЕТ СН'!$G$6-'СЕТ СН'!$G$22</f>
        <v>866.06432562999998</v>
      </c>
      <c r="Q58" s="36">
        <f>SUMIFS(СВЦЭМ!$C$33:$C$776,СВЦЭМ!$A$33:$A$776,$A58,СВЦЭМ!$B$33:$B$776,Q$47)+'СЕТ СН'!$G$12+СВЦЭМ!$D$10+'СЕТ СН'!$G$6-'СЕТ СН'!$G$22</f>
        <v>862.47918410000011</v>
      </c>
      <c r="R58" s="36">
        <f>SUMIFS(СВЦЭМ!$C$33:$C$776,СВЦЭМ!$A$33:$A$776,$A58,СВЦЭМ!$B$33:$B$776,R$47)+'СЕТ СН'!$G$12+СВЦЭМ!$D$10+'СЕТ СН'!$G$6-'СЕТ СН'!$G$22</f>
        <v>857.19980747</v>
      </c>
      <c r="S58" s="36">
        <f>SUMIFS(СВЦЭМ!$C$33:$C$776,СВЦЭМ!$A$33:$A$776,$A58,СВЦЭМ!$B$33:$B$776,S$47)+'СЕТ СН'!$G$12+СВЦЭМ!$D$10+'СЕТ СН'!$G$6-'СЕТ СН'!$G$22</f>
        <v>859.57183357000008</v>
      </c>
      <c r="T58" s="36">
        <f>SUMIFS(СВЦЭМ!$C$33:$C$776,СВЦЭМ!$A$33:$A$776,$A58,СВЦЭМ!$B$33:$B$776,T$47)+'СЕТ СН'!$G$12+СВЦЭМ!$D$10+'СЕТ СН'!$G$6-'СЕТ СН'!$G$22</f>
        <v>854.23819681999998</v>
      </c>
      <c r="U58" s="36">
        <f>SUMIFS(СВЦЭМ!$C$33:$C$776,СВЦЭМ!$A$33:$A$776,$A58,СВЦЭМ!$B$33:$B$776,U$47)+'СЕТ СН'!$G$12+СВЦЭМ!$D$10+'СЕТ СН'!$G$6-'СЕТ СН'!$G$22</f>
        <v>859.41805150999994</v>
      </c>
      <c r="V58" s="36">
        <f>SUMIFS(СВЦЭМ!$C$33:$C$776,СВЦЭМ!$A$33:$A$776,$A58,СВЦЭМ!$B$33:$B$776,V$47)+'СЕТ СН'!$G$12+СВЦЭМ!$D$10+'СЕТ СН'!$G$6-'СЕТ СН'!$G$22</f>
        <v>873.84016285999996</v>
      </c>
      <c r="W58" s="36">
        <f>SUMIFS(СВЦЭМ!$C$33:$C$776,СВЦЭМ!$A$33:$A$776,$A58,СВЦЭМ!$B$33:$B$776,W$47)+'СЕТ СН'!$G$12+СВЦЭМ!$D$10+'СЕТ СН'!$G$6-'СЕТ СН'!$G$22</f>
        <v>868.16849949000016</v>
      </c>
      <c r="X58" s="36">
        <f>SUMIFS(СВЦЭМ!$C$33:$C$776,СВЦЭМ!$A$33:$A$776,$A58,СВЦЭМ!$B$33:$B$776,X$47)+'СЕТ СН'!$G$12+СВЦЭМ!$D$10+'СЕТ СН'!$G$6-'СЕТ СН'!$G$22</f>
        <v>871.12109086999999</v>
      </c>
      <c r="Y58" s="36">
        <f>SUMIFS(СВЦЭМ!$C$33:$C$776,СВЦЭМ!$A$33:$A$776,$A58,СВЦЭМ!$B$33:$B$776,Y$47)+'СЕТ СН'!$G$12+СВЦЭМ!$D$10+'СЕТ СН'!$G$6-'СЕТ СН'!$G$22</f>
        <v>915.18997131000015</v>
      </c>
    </row>
    <row r="59" spans="1:25" ht="15.75" x14ac:dyDescent="0.2">
      <c r="A59" s="35">
        <f t="shared" si="1"/>
        <v>44086</v>
      </c>
      <c r="B59" s="36">
        <f>SUMIFS(СВЦЭМ!$C$33:$C$776,СВЦЭМ!$A$33:$A$776,$A59,СВЦЭМ!$B$33:$B$776,B$47)+'СЕТ СН'!$G$12+СВЦЭМ!$D$10+'СЕТ СН'!$G$6-'СЕТ СН'!$G$22</f>
        <v>1025.2463634400001</v>
      </c>
      <c r="C59" s="36">
        <f>SUMIFS(СВЦЭМ!$C$33:$C$776,СВЦЭМ!$A$33:$A$776,$A59,СВЦЭМ!$B$33:$B$776,C$47)+'СЕТ СН'!$G$12+СВЦЭМ!$D$10+'СЕТ СН'!$G$6-'СЕТ СН'!$G$22</f>
        <v>1061.2043622900001</v>
      </c>
      <c r="D59" s="36">
        <f>SUMIFS(СВЦЭМ!$C$33:$C$776,СВЦЭМ!$A$33:$A$776,$A59,СВЦЭМ!$B$33:$B$776,D$47)+'СЕТ СН'!$G$12+СВЦЭМ!$D$10+'СЕТ СН'!$G$6-'СЕТ СН'!$G$22</f>
        <v>1079.72489898</v>
      </c>
      <c r="E59" s="36">
        <f>SUMIFS(СВЦЭМ!$C$33:$C$776,СВЦЭМ!$A$33:$A$776,$A59,СВЦЭМ!$B$33:$B$776,E$47)+'СЕТ СН'!$G$12+СВЦЭМ!$D$10+'СЕТ СН'!$G$6-'СЕТ СН'!$G$22</f>
        <v>1102.0927016600001</v>
      </c>
      <c r="F59" s="36">
        <f>SUMIFS(СВЦЭМ!$C$33:$C$776,СВЦЭМ!$A$33:$A$776,$A59,СВЦЭМ!$B$33:$B$776,F$47)+'СЕТ СН'!$G$12+СВЦЭМ!$D$10+'СЕТ СН'!$G$6-'СЕТ СН'!$G$22</f>
        <v>1116.4658034000001</v>
      </c>
      <c r="G59" s="36">
        <f>SUMIFS(СВЦЭМ!$C$33:$C$776,СВЦЭМ!$A$33:$A$776,$A59,СВЦЭМ!$B$33:$B$776,G$47)+'СЕТ СН'!$G$12+СВЦЭМ!$D$10+'СЕТ СН'!$G$6-'СЕТ СН'!$G$22</f>
        <v>1104.0018224299999</v>
      </c>
      <c r="H59" s="36">
        <f>SUMIFS(СВЦЭМ!$C$33:$C$776,СВЦЭМ!$A$33:$A$776,$A59,СВЦЭМ!$B$33:$B$776,H$47)+'СЕТ СН'!$G$12+СВЦЭМ!$D$10+'СЕТ СН'!$G$6-'СЕТ СН'!$G$22</f>
        <v>1068.0022368100001</v>
      </c>
      <c r="I59" s="36">
        <f>SUMIFS(СВЦЭМ!$C$33:$C$776,СВЦЭМ!$A$33:$A$776,$A59,СВЦЭМ!$B$33:$B$776,I$47)+'СЕТ СН'!$G$12+СВЦЭМ!$D$10+'СЕТ СН'!$G$6-'СЕТ СН'!$G$22</f>
        <v>1033.69928168</v>
      </c>
      <c r="J59" s="36">
        <f>SUMIFS(СВЦЭМ!$C$33:$C$776,СВЦЭМ!$A$33:$A$776,$A59,СВЦЭМ!$B$33:$B$776,J$47)+'СЕТ СН'!$G$12+СВЦЭМ!$D$10+'СЕТ СН'!$G$6-'СЕТ СН'!$G$22</f>
        <v>984.86073985000007</v>
      </c>
      <c r="K59" s="36">
        <f>SUMIFS(СВЦЭМ!$C$33:$C$776,СВЦЭМ!$A$33:$A$776,$A59,СВЦЭМ!$B$33:$B$776,K$47)+'СЕТ СН'!$G$12+СВЦЭМ!$D$10+'СЕТ СН'!$G$6-'СЕТ СН'!$G$22</f>
        <v>959.8768521500001</v>
      </c>
      <c r="L59" s="36">
        <f>SUMIFS(СВЦЭМ!$C$33:$C$776,СВЦЭМ!$A$33:$A$776,$A59,СВЦЭМ!$B$33:$B$776,L$47)+'СЕТ СН'!$G$12+СВЦЭМ!$D$10+'СЕТ СН'!$G$6-'СЕТ СН'!$G$22</f>
        <v>937.83355538000001</v>
      </c>
      <c r="M59" s="36">
        <f>SUMIFS(СВЦЭМ!$C$33:$C$776,СВЦЭМ!$A$33:$A$776,$A59,СВЦЭМ!$B$33:$B$776,M$47)+'СЕТ СН'!$G$12+СВЦЭМ!$D$10+'СЕТ СН'!$G$6-'СЕТ СН'!$G$22</f>
        <v>895.1251966100001</v>
      </c>
      <c r="N59" s="36">
        <f>SUMIFS(СВЦЭМ!$C$33:$C$776,СВЦЭМ!$A$33:$A$776,$A59,СВЦЭМ!$B$33:$B$776,N$47)+'СЕТ СН'!$G$12+СВЦЭМ!$D$10+'СЕТ СН'!$G$6-'СЕТ СН'!$G$22</f>
        <v>868.26950284000009</v>
      </c>
      <c r="O59" s="36">
        <f>SUMIFS(СВЦЭМ!$C$33:$C$776,СВЦЭМ!$A$33:$A$776,$A59,СВЦЭМ!$B$33:$B$776,O$47)+'СЕТ СН'!$G$12+СВЦЭМ!$D$10+'СЕТ СН'!$G$6-'СЕТ СН'!$G$22</f>
        <v>866.30162089999999</v>
      </c>
      <c r="P59" s="36">
        <f>SUMIFS(СВЦЭМ!$C$33:$C$776,СВЦЭМ!$A$33:$A$776,$A59,СВЦЭМ!$B$33:$B$776,P$47)+'СЕТ СН'!$G$12+СВЦЭМ!$D$10+'СЕТ СН'!$G$6-'СЕТ СН'!$G$22</f>
        <v>857.21125447999998</v>
      </c>
      <c r="Q59" s="36">
        <f>SUMIFS(СВЦЭМ!$C$33:$C$776,СВЦЭМ!$A$33:$A$776,$A59,СВЦЭМ!$B$33:$B$776,Q$47)+'СЕТ СН'!$G$12+СВЦЭМ!$D$10+'СЕТ СН'!$G$6-'СЕТ СН'!$G$22</f>
        <v>858.21425304000013</v>
      </c>
      <c r="R59" s="36">
        <f>SUMIFS(СВЦЭМ!$C$33:$C$776,СВЦЭМ!$A$33:$A$776,$A59,СВЦЭМ!$B$33:$B$776,R$47)+'СЕТ СН'!$G$12+СВЦЭМ!$D$10+'СЕТ СН'!$G$6-'СЕТ СН'!$G$22</f>
        <v>848.58971440999994</v>
      </c>
      <c r="S59" s="36">
        <f>SUMIFS(СВЦЭМ!$C$33:$C$776,СВЦЭМ!$A$33:$A$776,$A59,СВЦЭМ!$B$33:$B$776,S$47)+'СЕТ СН'!$G$12+СВЦЭМ!$D$10+'СЕТ СН'!$G$6-'СЕТ СН'!$G$22</f>
        <v>853.33462780000013</v>
      </c>
      <c r="T59" s="36">
        <f>SUMIFS(СВЦЭМ!$C$33:$C$776,СВЦЭМ!$A$33:$A$776,$A59,СВЦЭМ!$B$33:$B$776,T$47)+'СЕТ СН'!$G$12+СВЦЭМ!$D$10+'СЕТ СН'!$G$6-'СЕТ СН'!$G$22</f>
        <v>858.95602591000011</v>
      </c>
      <c r="U59" s="36">
        <f>SUMIFS(СВЦЭМ!$C$33:$C$776,СВЦЭМ!$A$33:$A$776,$A59,СВЦЭМ!$B$33:$B$776,U$47)+'СЕТ СН'!$G$12+СВЦЭМ!$D$10+'СЕТ СН'!$G$6-'СЕТ СН'!$G$22</f>
        <v>867.51743805000001</v>
      </c>
      <c r="V59" s="36">
        <f>SUMIFS(СВЦЭМ!$C$33:$C$776,СВЦЭМ!$A$33:$A$776,$A59,СВЦЭМ!$B$33:$B$776,V$47)+'СЕТ СН'!$G$12+СВЦЭМ!$D$10+'СЕТ СН'!$G$6-'СЕТ СН'!$G$22</f>
        <v>884.15068700000006</v>
      </c>
      <c r="W59" s="36">
        <f>SUMIFS(СВЦЭМ!$C$33:$C$776,СВЦЭМ!$A$33:$A$776,$A59,СВЦЭМ!$B$33:$B$776,W$47)+'СЕТ СН'!$G$12+СВЦЭМ!$D$10+'СЕТ СН'!$G$6-'СЕТ СН'!$G$22</f>
        <v>880.01950374000012</v>
      </c>
      <c r="X59" s="36">
        <f>SUMIFS(СВЦЭМ!$C$33:$C$776,СВЦЭМ!$A$33:$A$776,$A59,СВЦЭМ!$B$33:$B$776,X$47)+'СЕТ СН'!$G$12+СВЦЭМ!$D$10+'СЕТ СН'!$G$6-'СЕТ СН'!$G$22</f>
        <v>830.70584424000003</v>
      </c>
      <c r="Y59" s="36">
        <f>SUMIFS(СВЦЭМ!$C$33:$C$776,СВЦЭМ!$A$33:$A$776,$A59,СВЦЭМ!$B$33:$B$776,Y$47)+'СЕТ СН'!$G$12+СВЦЭМ!$D$10+'СЕТ СН'!$G$6-'СЕТ СН'!$G$22</f>
        <v>894.83782927000016</v>
      </c>
    </row>
    <row r="60" spans="1:25" ht="15.75" x14ac:dyDescent="0.2">
      <c r="A60" s="35">
        <f t="shared" si="1"/>
        <v>44087</v>
      </c>
      <c r="B60" s="36">
        <f>SUMIFS(СВЦЭМ!$C$33:$C$776,СВЦЭМ!$A$33:$A$776,$A60,СВЦЭМ!$B$33:$B$776,B$47)+'СЕТ СН'!$G$12+СВЦЭМ!$D$10+'СЕТ СН'!$G$6-'СЕТ СН'!$G$22</f>
        <v>987.19615911999995</v>
      </c>
      <c r="C60" s="36">
        <f>SUMIFS(СВЦЭМ!$C$33:$C$776,СВЦЭМ!$A$33:$A$776,$A60,СВЦЭМ!$B$33:$B$776,C$47)+'СЕТ СН'!$G$12+СВЦЭМ!$D$10+'СЕТ СН'!$G$6-'СЕТ СН'!$G$22</f>
        <v>1007.71532839</v>
      </c>
      <c r="D60" s="36">
        <f>SUMIFS(СВЦЭМ!$C$33:$C$776,СВЦЭМ!$A$33:$A$776,$A60,СВЦЭМ!$B$33:$B$776,D$47)+'СЕТ СН'!$G$12+СВЦЭМ!$D$10+'СЕТ СН'!$G$6-'СЕТ СН'!$G$22</f>
        <v>1027.09472785</v>
      </c>
      <c r="E60" s="36">
        <f>SUMIFS(СВЦЭМ!$C$33:$C$776,СВЦЭМ!$A$33:$A$776,$A60,СВЦЭМ!$B$33:$B$776,E$47)+'СЕТ СН'!$G$12+СВЦЭМ!$D$10+'СЕТ СН'!$G$6-'СЕТ СН'!$G$22</f>
        <v>1037.1444066500001</v>
      </c>
      <c r="F60" s="36">
        <f>SUMIFS(СВЦЭМ!$C$33:$C$776,СВЦЭМ!$A$33:$A$776,$A60,СВЦЭМ!$B$33:$B$776,F$47)+'СЕТ СН'!$G$12+СВЦЭМ!$D$10+'СЕТ СН'!$G$6-'СЕТ СН'!$G$22</f>
        <v>1044.44953278</v>
      </c>
      <c r="G60" s="36">
        <f>SUMIFS(СВЦЭМ!$C$33:$C$776,СВЦЭМ!$A$33:$A$776,$A60,СВЦЭМ!$B$33:$B$776,G$47)+'СЕТ СН'!$G$12+СВЦЭМ!$D$10+'СЕТ СН'!$G$6-'СЕТ СН'!$G$22</f>
        <v>1030.98060186</v>
      </c>
      <c r="H60" s="36">
        <f>SUMIFS(СВЦЭМ!$C$33:$C$776,СВЦЭМ!$A$33:$A$776,$A60,СВЦЭМ!$B$33:$B$776,H$47)+'СЕТ СН'!$G$12+СВЦЭМ!$D$10+'СЕТ СН'!$G$6-'СЕТ СН'!$G$22</f>
        <v>1031.9830967800001</v>
      </c>
      <c r="I60" s="36">
        <f>SUMIFS(СВЦЭМ!$C$33:$C$776,СВЦЭМ!$A$33:$A$776,$A60,СВЦЭМ!$B$33:$B$776,I$47)+'СЕТ СН'!$G$12+СВЦЭМ!$D$10+'СЕТ СН'!$G$6-'СЕТ СН'!$G$22</f>
        <v>1003.990139</v>
      </c>
      <c r="J60" s="36">
        <f>SUMIFS(СВЦЭМ!$C$33:$C$776,СВЦЭМ!$A$33:$A$776,$A60,СВЦЭМ!$B$33:$B$776,J$47)+'СЕТ СН'!$G$12+СВЦЭМ!$D$10+'СЕТ СН'!$G$6-'СЕТ СН'!$G$22</f>
        <v>956.18086319999998</v>
      </c>
      <c r="K60" s="36">
        <f>SUMIFS(СВЦЭМ!$C$33:$C$776,СВЦЭМ!$A$33:$A$776,$A60,СВЦЭМ!$B$33:$B$776,K$47)+'СЕТ СН'!$G$12+СВЦЭМ!$D$10+'СЕТ СН'!$G$6-'СЕТ СН'!$G$22</f>
        <v>910.17817456000012</v>
      </c>
      <c r="L60" s="36">
        <f>SUMIFS(СВЦЭМ!$C$33:$C$776,СВЦЭМ!$A$33:$A$776,$A60,СВЦЭМ!$B$33:$B$776,L$47)+'СЕТ СН'!$G$12+СВЦЭМ!$D$10+'СЕТ СН'!$G$6-'СЕТ СН'!$G$22</f>
        <v>890.33606785000006</v>
      </c>
      <c r="M60" s="36">
        <f>SUMIFS(СВЦЭМ!$C$33:$C$776,СВЦЭМ!$A$33:$A$776,$A60,СВЦЭМ!$B$33:$B$776,M$47)+'СЕТ СН'!$G$12+СВЦЭМ!$D$10+'СЕТ СН'!$G$6-'СЕТ СН'!$G$22</f>
        <v>836.94488131000003</v>
      </c>
      <c r="N60" s="36">
        <f>SUMIFS(СВЦЭМ!$C$33:$C$776,СВЦЭМ!$A$33:$A$776,$A60,СВЦЭМ!$B$33:$B$776,N$47)+'СЕТ СН'!$G$12+СВЦЭМ!$D$10+'СЕТ СН'!$G$6-'СЕТ СН'!$G$22</f>
        <v>803.52022821000014</v>
      </c>
      <c r="O60" s="36">
        <f>SUMIFS(СВЦЭМ!$C$33:$C$776,СВЦЭМ!$A$33:$A$776,$A60,СВЦЭМ!$B$33:$B$776,O$47)+'СЕТ СН'!$G$12+СВЦЭМ!$D$10+'СЕТ СН'!$G$6-'СЕТ СН'!$G$22</f>
        <v>801.74772182000015</v>
      </c>
      <c r="P60" s="36">
        <f>SUMIFS(СВЦЭМ!$C$33:$C$776,СВЦЭМ!$A$33:$A$776,$A60,СВЦЭМ!$B$33:$B$776,P$47)+'СЕТ СН'!$G$12+СВЦЭМ!$D$10+'СЕТ СН'!$G$6-'СЕТ СН'!$G$22</f>
        <v>792.30381052000007</v>
      </c>
      <c r="Q60" s="36">
        <f>SUMIFS(СВЦЭМ!$C$33:$C$776,СВЦЭМ!$A$33:$A$776,$A60,СВЦЭМ!$B$33:$B$776,Q$47)+'СЕТ СН'!$G$12+СВЦЭМ!$D$10+'СЕТ СН'!$G$6-'СЕТ СН'!$G$22</f>
        <v>792.07826438000006</v>
      </c>
      <c r="R60" s="36">
        <f>SUMIFS(СВЦЭМ!$C$33:$C$776,СВЦЭМ!$A$33:$A$776,$A60,СВЦЭМ!$B$33:$B$776,R$47)+'СЕТ СН'!$G$12+СВЦЭМ!$D$10+'СЕТ СН'!$G$6-'СЕТ СН'!$G$22</f>
        <v>793.39949926999998</v>
      </c>
      <c r="S60" s="36">
        <f>SUMIFS(СВЦЭМ!$C$33:$C$776,СВЦЭМ!$A$33:$A$776,$A60,СВЦЭМ!$B$33:$B$776,S$47)+'СЕТ СН'!$G$12+СВЦЭМ!$D$10+'СЕТ СН'!$G$6-'СЕТ СН'!$G$22</f>
        <v>798.55055259999995</v>
      </c>
      <c r="T60" s="36">
        <f>SUMIFS(СВЦЭМ!$C$33:$C$776,СВЦЭМ!$A$33:$A$776,$A60,СВЦЭМ!$B$33:$B$776,T$47)+'СЕТ СН'!$G$12+СВЦЭМ!$D$10+'СЕТ СН'!$G$6-'СЕТ СН'!$G$22</f>
        <v>803.20026911000014</v>
      </c>
      <c r="U60" s="36">
        <f>SUMIFS(СВЦЭМ!$C$33:$C$776,СВЦЭМ!$A$33:$A$776,$A60,СВЦЭМ!$B$33:$B$776,U$47)+'СЕТ СН'!$G$12+СВЦЭМ!$D$10+'СЕТ СН'!$G$6-'СЕТ СН'!$G$22</f>
        <v>815.81324332999998</v>
      </c>
      <c r="V60" s="36">
        <f>SUMIFS(СВЦЭМ!$C$33:$C$776,СВЦЭМ!$A$33:$A$776,$A60,СВЦЭМ!$B$33:$B$776,V$47)+'СЕТ СН'!$G$12+СВЦЭМ!$D$10+'СЕТ СН'!$G$6-'СЕТ СН'!$G$22</f>
        <v>837.75973664000003</v>
      </c>
      <c r="W60" s="36">
        <f>SUMIFS(СВЦЭМ!$C$33:$C$776,СВЦЭМ!$A$33:$A$776,$A60,СВЦЭМ!$B$33:$B$776,W$47)+'СЕТ СН'!$G$12+СВЦЭМ!$D$10+'СЕТ СН'!$G$6-'СЕТ СН'!$G$22</f>
        <v>833.36999779000007</v>
      </c>
      <c r="X60" s="36">
        <f>SUMIFS(СВЦЭМ!$C$33:$C$776,СВЦЭМ!$A$33:$A$776,$A60,СВЦЭМ!$B$33:$B$776,X$47)+'СЕТ СН'!$G$12+СВЦЭМ!$D$10+'СЕТ СН'!$G$6-'СЕТ СН'!$G$22</f>
        <v>811.50741517999995</v>
      </c>
      <c r="Y60" s="36">
        <f>SUMIFS(СВЦЭМ!$C$33:$C$776,СВЦЭМ!$A$33:$A$776,$A60,СВЦЭМ!$B$33:$B$776,Y$47)+'СЕТ СН'!$G$12+СВЦЭМ!$D$10+'СЕТ СН'!$G$6-'СЕТ СН'!$G$22</f>
        <v>891.91499637000015</v>
      </c>
    </row>
    <row r="61" spans="1:25" ht="15.75" x14ac:dyDescent="0.2">
      <c r="A61" s="35">
        <f t="shared" si="1"/>
        <v>44088</v>
      </c>
      <c r="B61" s="36">
        <f>SUMIFS(СВЦЭМ!$C$33:$C$776,СВЦЭМ!$A$33:$A$776,$A61,СВЦЭМ!$B$33:$B$776,B$47)+'СЕТ СН'!$G$12+СВЦЭМ!$D$10+'СЕТ СН'!$G$6-'СЕТ СН'!$G$22</f>
        <v>986.21678723000014</v>
      </c>
      <c r="C61" s="36">
        <f>SUMIFS(СВЦЭМ!$C$33:$C$776,СВЦЭМ!$A$33:$A$776,$A61,СВЦЭМ!$B$33:$B$776,C$47)+'СЕТ СН'!$G$12+СВЦЭМ!$D$10+'СЕТ СН'!$G$6-'СЕТ СН'!$G$22</f>
        <v>1026.44209542</v>
      </c>
      <c r="D61" s="36">
        <f>SUMIFS(СВЦЭМ!$C$33:$C$776,СВЦЭМ!$A$33:$A$776,$A61,СВЦЭМ!$B$33:$B$776,D$47)+'СЕТ СН'!$G$12+СВЦЭМ!$D$10+'СЕТ СН'!$G$6-'СЕТ СН'!$G$22</f>
        <v>1032.64573468</v>
      </c>
      <c r="E61" s="36">
        <f>SUMIFS(СВЦЭМ!$C$33:$C$776,СВЦЭМ!$A$33:$A$776,$A61,СВЦЭМ!$B$33:$B$776,E$47)+'СЕТ СН'!$G$12+СВЦЭМ!$D$10+'СЕТ СН'!$G$6-'СЕТ СН'!$G$22</f>
        <v>1029.0589155800001</v>
      </c>
      <c r="F61" s="36">
        <f>SUMIFS(СВЦЭМ!$C$33:$C$776,СВЦЭМ!$A$33:$A$776,$A61,СВЦЭМ!$B$33:$B$776,F$47)+'СЕТ СН'!$G$12+СВЦЭМ!$D$10+'СЕТ СН'!$G$6-'СЕТ СН'!$G$22</f>
        <v>1032.2547959000001</v>
      </c>
      <c r="G61" s="36">
        <f>SUMIFS(СВЦЭМ!$C$33:$C$776,СВЦЭМ!$A$33:$A$776,$A61,СВЦЭМ!$B$33:$B$776,G$47)+'СЕТ СН'!$G$12+СВЦЭМ!$D$10+'СЕТ СН'!$G$6-'СЕТ СН'!$G$22</f>
        <v>1035.5663877</v>
      </c>
      <c r="H61" s="36">
        <f>SUMIFS(СВЦЭМ!$C$33:$C$776,СВЦЭМ!$A$33:$A$776,$A61,СВЦЭМ!$B$33:$B$776,H$47)+'СЕТ СН'!$G$12+СВЦЭМ!$D$10+'СЕТ СН'!$G$6-'СЕТ СН'!$G$22</f>
        <v>1069.0479315100001</v>
      </c>
      <c r="I61" s="36">
        <f>SUMIFS(СВЦЭМ!$C$33:$C$776,СВЦЭМ!$A$33:$A$776,$A61,СВЦЭМ!$B$33:$B$776,I$47)+'СЕТ СН'!$G$12+СВЦЭМ!$D$10+'СЕТ СН'!$G$6-'СЕТ СН'!$G$22</f>
        <v>1053.9063116700002</v>
      </c>
      <c r="J61" s="36">
        <f>SUMIFS(СВЦЭМ!$C$33:$C$776,СВЦЭМ!$A$33:$A$776,$A61,СВЦЭМ!$B$33:$B$776,J$47)+'СЕТ СН'!$G$12+СВЦЭМ!$D$10+'СЕТ СН'!$G$6-'СЕТ СН'!$G$22</f>
        <v>1012.94764504</v>
      </c>
      <c r="K61" s="36">
        <f>SUMIFS(СВЦЭМ!$C$33:$C$776,СВЦЭМ!$A$33:$A$776,$A61,СВЦЭМ!$B$33:$B$776,K$47)+'СЕТ СН'!$G$12+СВЦЭМ!$D$10+'СЕТ СН'!$G$6-'СЕТ СН'!$G$22</f>
        <v>978.95959745000005</v>
      </c>
      <c r="L61" s="36">
        <f>SUMIFS(СВЦЭМ!$C$33:$C$776,СВЦЭМ!$A$33:$A$776,$A61,СВЦЭМ!$B$33:$B$776,L$47)+'СЕТ СН'!$G$12+СВЦЭМ!$D$10+'СЕТ СН'!$G$6-'СЕТ СН'!$G$22</f>
        <v>971.13245500000016</v>
      </c>
      <c r="M61" s="36">
        <f>SUMIFS(СВЦЭМ!$C$33:$C$776,СВЦЭМ!$A$33:$A$776,$A61,СВЦЭМ!$B$33:$B$776,M$47)+'СЕТ СН'!$G$12+СВЦЭМ!$D$10+'СЕТ СН'!$G$6-'СЕТ СН'!$G$22</f>
        <v>910.69784060000006</v>
      </c>
      <c r="N61" s="36">
        <f>SUMIFS(СВЦЭМ!$C$33:$C$776,СВЦЭМ!$A$33:$A$776,$A61,СВЦЭМ!$B$33:$B$776,N$47)+'СЕТ СН'!$G$12+СВЦЭМ!$D$10+'СЕТ СН'!$G$6-'СЕТ СН'!$G$22</f>
        <v>863.80315667000013</v>
      </c>
      <c r="O61" s="36">
        <f>SUMIFS(СВЦЭМ!$C$33:$C$776,СВЦЭМ!$A$33:$A$776,$A61,СВЦЭМ!$B$33:$B$776,O$47)+'СЕТ СН'!$G$12+СВЦЭМ!$D$10+'СЕТ СН'!$G$6-'СЕТ СН'!$G$22</f>
        <v>862.60558598000011</v>
      </c>
      <c r="P61" s="36">
        <f>SUMIFS(СВЦЭМ!$C$33:$C$776,СВЦЭМ!$A$33:$A$776,$A61,СВЦЭМ!$B$33:$B$776,P$47)+'СЕТ СН'!$G$12+СВЦЭМ!$D$10+'СЕТ СН'!$G$6-'СЕТ СН'!$G$22</f>
        <v>864.50288969999997</v>
      </c>
      <c r="Q61" s="36">
        <f>SUMIFS(СВЦЭМ!$C$33:$C$776,СВЦЭМ!$A$33:$A$776,$A61,СВЦЭМ!$B$33:$B$776,Q$47)+'СЕТ СН'!$G$12+СВЦЭМ!$D$10+'СЕТ СН'!$G$6-'СЕТ СН'!$G$22</f>
        <v>863.46333997000011</v>
      </c>
      <c r="R61" s="36">
        <f>SUMIFS(СВЦЭМ!$C$33:$C$776,СВЦЭМ!$A$33:$A$776,$A61,СВЦЭМ!$B$33:$B$776,R$47)+'СЕТ СН'!$G$12+СВЦЭМ!$D$10+'СЕТ СН'!$G$6-'СЕТ СН'!$G$22</f>
        <v>851.76783468999997</v>
      </c>
      <c r="S61" s="36">
        <f>SUMIFS(СВЦЭМ!$C$33:$C$776,СВЦЭМ!$A$33:$A$776,$A61,СВЦЭМ!$B$33:$B$776,S$47)+'СЕТ СН'!$G$12+СВЦЭМ!$D$10+'СЕТ СН'!$G$6-'СЕТ СН'!$G$22</f>
        <v>853.83509365000009</v>
      </c>
      <c r="T61" s="36">
        <f>SUMIFS(СВЦЭМ!$C$33:$C$776,СВЦЭМ!$A$33:$A$776,$A61,СВЦЭМ!$B$33:$B$776,T$47)+'СЕТ СН'!$G$12+СВЦЭМ!$D$10+'СЕТ СН'!$G$6-'СЕТ СН'!$G$22</f>
        <v>852.92479546000004</v>
      </c>
      <c r="U61" s="36">
        <f>SUMIFS(СВЦЭМ!$C$33:$C$776,СВЦЭМ!$A$33:$A$776,$A61,СВЦЭМ!$B$33:$B$776,U$47)+'СЕТ СН'!$G$12+СВЦЭМ!$D$10+'СЕТ СН'!$G$6-'СЕТ СН'!$G$22</f>
        <v>833.61138913000013</v>
      </c>
      <c r="V61" s="36">
        <f>SUMIFS(СВЦЭМ!$C$33:$C$776,СВЦЭМ!$A$33:$A$776,$A61,СВЦЭМ!$B$33:$B$776,V$47)+'СЕТ СН'!$G$12+СВЦЭМ!$D$10+'СЕТ СН'!$G$6-'СЕТ СН'!$G$22</f>
        <v>830.67419355000015</v>
      </c>
      <c r="W61" s="36">
        <f>SUMIFS(СВЦЭМ!$C$33:$C$776,СВЦЭМ!$A$33:$A$776,$A61,СВЦЭМ!$B$33:$B$776,W$47)+'СЕТ СН'!$G$12+СВЦЭМ!$D$10+'СЕТ СН'!$G$6-'СЕТ СН'!$G$22</f>
        <v>840.18412817000012</v>
      </c>
      <c r="X61" s="36">
        <f>SUMIFS(СВЦЭМ!$C$33:$C$776,СВЦЭМ!$A$33:$A$776,$A61,СВЦЭМ!$B$33:$B$776,X$47)+'СЕТ СН'!$G$12+СВЦЭМ!$D$10+'СЕТ СН'!$G$6-'СЕТ СН'!$G$22</f>
        <v>864.48479639000016</v>
      </c>
      <c r="Y61" s="36">
        <f>SUMIFS(СВЦЭМ!$C$33:$C$776,СВЦЭМ!$A$33:$A$776,$A61,СВЦЭМ!$B$33:$B$776,Y$47)+'СЕТ СН'!$G$12+СВЦЭМ!$D$10+'СЕТ СН'!$G$6-'СЕТ СН'!$G$22</f>
        <v>975.61795897000002</v>
      </c>
    </row>
    <row r="62" spans="1:25" ht="15.75" x14ac:dyDescent="0.2">
      <c r="A62" s="35">
        <f t="shared" si="1"/>
        <v>44089</v>
      </c>
      <c r="B62" s="36">
        <f>SUMIFS(СВЦЭМ!$C$33:$C$776,СВЦЭМ!$A$33:$A$776,$A62,СВЦЭМ!$B$33:$B$776,B$47)+'СЕТ СН'!$G$12+СВЦЭМ!$D$10+'СЕТ СН'!$G$6-'СЕТ СН'!$G$22</f>
        <v>1017.0653938100002</v>
      </c>
      <c r="C62" s="36">
        <f>SUMIFS(СВЦЭМ!$C$33:$C$776,СВЦЭМ!$A$33:$A$776,$A62,СВЦЭМ!$B$33:$B$776,C$47)+'СЕТ СН'!$G$12+СВЦЭМ!$D$10+'СЕТ СН'!$G$6-'СЕТ СН'!$G$22</f>
        <v>1026.5644448099999</v>
      </c>
      <c r="D62" s="36">
        <f>SUMIFS(СВЦЭМ!$C$33:$C$776,СВЦЭМ!$A$33:$A$776,$A62,СВЦЭМ!$B$33:$B$776,D$47)+'СЕТ СН'!$G$12+СВЦЭМ!$D$10+'СЕТ СН'!$G$6-'СЕТ СН'!$G$22</f>
        <v>1053.71757536</v>
      </c>
      <c r="E62" s="36">
        <f>SUMIFS(СВЦЭМ!$C$33:$C$776,СВЦЭМ!$A$33:$A$776,$A62,СВЦЭМ!$B$33:$B$776,E$47)+'СЕТ СН'!$G$12+СВЦЭМ!$D$10+'СЕТ СН'!$G$6-'СЕТ СН'!$G$22</f>
        <v>1049.3079615000001</v>
      </c>
      <c r="F62" s="36">
        <f>SUMIFS(СВЦЭМ!$C$33:$C$776,СВЦЭМ!$A$33:$A$776,$A62,СВЦЭМ!$B$33:$B$776,F$47)+'СЕТ СН'!$G$12+СВЦЭМ!$D$10+'СЕТ СН'!$G$6-'СЕТ СН'!$G$22</f>
        <v>1058.0115305500001</v>
      </c>
      <c r="G62" s="36">
        <f>SUMIFS(СВЦЭМ!$C$33:$C$776,СВЦЭМ!$A$33:$A$776,$A62,СВЦЭМ!$B$33:$B$776,G$47)+'СЕТ СН'!$G$12+СВЦЭМ!$D$10+'СЕТ СН'!$G$6-'СЕТ СН'!$G$22</f>
        <v>1048.68482827</v>
      </c>
      <c r="H62" s="36">
        <f>SUMIFS(СВЦЭМ!$C$33:$C$776,СВЦЭМ!$A$33:$A$776,$A62,СВЦЭМ!$B$33:$B$776,H$47)+'СЕТ СН'!$G$12+СВЦЭМ!$D$10+'СЕТ СН'!$G$6-'СЕТ СН'!$G$22</f>
        <v>1003.89657691</v>
      </c>
      <c r="I62" s="36">
        <f>SUMIFS(СВЦЭМ!$C$33:$C$776,СВЦЭМ!$A$33:$A$776,$A62,СВЦЭМ!$B$33:$B$776,I$47)+'СЕТ СН'!$G$12+СВЦЭМ!$D$10+'СЕТ СН'!$G$6-'СЕТ СН'!$G$22</f>
        <v>989.43477630999996</v>
      </c>
      <c r="J62" s="36">
        <f>SUMIFS(СВЦЭМ!$C$33:$C$776,СВЦЭМ!$A$33:$A$776,$A62,СВЦЭМ!$B$33:$B$776,J$47)+'СЕТ СН'!$G$12+СВЦЭМ!$D$10+'СЕТ СН'!$G$6-'СЕТ СН'!$G$22</f>
        <v>939.42748303000008</v>
      </c>
      <c r="K62" s="36">
        <f>SUMIFS(СВЦЭМ!$C$33:$C$776,СВЦЭМ!$A$33:$A$776,$A62,СВЦЭМ!$B$33:$B$776,K$47)+'СЕТ СН'!$G$12+СВЦЭМ!$D$10+'СЕТ СН'!$G$6-'СЕТ СН'!$G$22</f>
        <v>902.00975914000014</v>
      </c>
      <c r="L62" s="36">
        <f>SUMIFS(СВЦЭМ!$C$33:$C$776,СВЦЭМ!$A$33:$A$776,$A62,СВЦЭМ!$B$33:$B$776,L$47)+'СЕТ СН'!$G$12+СВЦЭМ!$D$10+'СЕТ СН'!$G$6-'СЕТ СН'!$G$22</f>
        <v>912.32077786000013</v>
      </c>
      <c r="M62" s="36">
        <f>SUMIFS(СВЦЭМ!$C$33:$C$776,СВЦЭМ!$A$33:$A$776,$A62,СВЦЭМ!$B$33:$B$776,M$47)+'СЕТ СН'!$G$12+СВЦЭМ!$D$10+'СЕТ СН'!$G$6-'СЕТ СН'!$G$22</f>
        <v>886.03972147000013</v>
      </c>
      <c r="N62" s="36">
        <f>SUMIFS(СВЦЭМ!$C$33:$C$776,СВЦЭМ!$A$33:$A$776,$A62,СВЦЭМ!$B$33:$B$776,N$47)+'СЕТ СН'!$G$12+СВЦЭМ!$D$10+'СЕТ СН'!$G$6-'СЕТ СН'!$G$22</f>
        <v>840.55778312999996</v>
      </c>
      <c r="O62" s="36">
        <f>SUMIFS(СВЦЭМ!$C$33:$C$776,СВЦЭМ!$A$33:$A$776,$A62,СВЦЭМ!$B$33:$B$776,O$47)+'СЕТ СН'!$G$12+СВЦЭМ!$D$10+'СЕТ СН'!$G$6-'СЕТ СН'!$G$22</f>
        <v>814.22278612000014</v>
      </c>
      <c r="P62" s="36">
        <f>SUMIFS(СВЦЭМ!$C$33:$C$776,СВЦЭМ!$A$33:$A$776,$A62,СВЦЭМ!$B$33:$B$776,P$47)+'СЕТ СН'!$G$12+СВЦЭМ!$D$10+'СЕТ СН'!$G$6-'СЕТ СН'!$G$22</f>
        <v>817.91914500999997</v>
      </c>
      <c r="Q62" s="36">
        <f>SUMIFS(СВЦЭМ!$C$33:$C$776,СВЦЭМ!$A$33:$A$776,$A62,СВЦЭМ!$B$33:$B$776,Q$47)+'СЕТ СН'!$G$12+СВЦЭМ!$D$10+'СЕТ СН'!$G$6-'СЕТ СН'!$G$22</f>
        <v>818.96734775000004</v>
      </c>
      <c r="R62" s="36">
        <f>SUMIFS(СВЦЭМ!$C$33:$C$776,СВЦЭМ!$A$33:$A$776,$A62,СВЦЭМ!$B$33:$B$776,R$47)+'СЕТ СН'!$G$12+СВЦЭМ!$D$10+'СЕТ СН'!$G$6-'СЕТ СН'!$G$22</f>
        <v>815.73989531000007</v>
      </c>
      <c r="S62" s="36">
        <f>SUMIFS(СВЦЭМ!$C$33:$C$776,СВЦЭМ!$A$33:$A$776,$A62,СВЦЭМ!$B$33:$B$776,S$47)+'СЕТ СН'!$G$12+СВЦЭМ!$D$10+'СЕТ СН'!$G$6-'СЕТ СН'!$G$22</f>
        <v>816.5387057800001</v>
      </c>
      <c r="T62" s="36">
        <f>SUMIFS(СВЦЭМ!$C$33:$C$776,СВЦЭМ!$A$33:$A$776,$A62,СВЦЭМ!$B$33:$B$776,T$47)+'СЕТ СН'!$G$12+СВЦЭМ!$D$10+'СЕТ СН'!$G$6-'СЕТ СН'!$G$22</f>
        <v>800.72952049000014</v>
      </c>
      <c r="U62" s="36">
        <f>SUMIFS(СВЦЭМ!$C$33:$C$776,СВЦЭМ!$A$33:$A$776,$A62,СВЦЭМ!$B$33:$B$776,U$47)+'СЕТ СН'!$G$12+СВЦЭМ!$D$10+'СЕТ СН'!$G$6-'СЕТ СН'!$G$22</f>
        <v>783.14083946999995</v>
      </c>
      <c r="V62" s="36">
        <f>SUMIFS(СВЦЭМ!$C$33:$C$776,СВЦЭМ!$A$33:$A$776,$A62,СВЦЭМ!$B$33:$B$776,V$47)+'СЕТ СН'!$G$12+СВЦЭМ!$D$10+'СЕТ СН'!$G$6-'СЕТ СН'!$G$22</f>
        <v>798.67028578000009</v>
      </c>
      <c r="W62" s="36">
        <f>SUMIFS(СВЦЭМ!$C$33:$C$776,СВЦЭМ!$A$33:$A$776,$A62,СВЦЭМ!$B$33:$B$776,W$47)+'СЕТ СН'!$G$12+СВЦЭМ!$D$10+'СЕТ СН'!$G$6-'СЕТ СН'!$G$22</f>
        <v>802.87170714000013</v>
      </c>
      <c r="X62" s="36">
        <f>SUMIFS(СВЦЭМ!$C$33:$C$776,СВЦЭМ!$A$33:$A$776,$A62,СВЦЭМ!$B$33:$B$776,X$47)+'СЕТ СН'!$G$12+СВЦЭМ!$D$10+'СЕТ СН'!$G$6-'СЕТ СН'!$G$22</f>
        <v>831.5997054500001</v>
      </c>
      <c r="Y62" s="36">
        <f>SUMIFS(СВЦЭМ!$C$33:$C$776,СВЦЭМ!$A$33:$A$776,$A62,СВЦЭМ!$B$33:$B$776,Y$47)+'СЕТ СН'!$G$12+СВЦЭМ!$D$10+'СЕТ СН'!$G$6-'СЕТ СН'!$G$22</f>
        <v>924.55884083000001</v>
      </c>
    </row>
    <row r="63" spans="1:25" ht="15.75" x14ac:dyDescent="0.2">
      <c r="A63" s="35">
        <f t="shared" si="1"/>
        <v>44090</v>
      </c>
      <c r="B63" s="36">
        <f>SUMIFS(СВЦЭМ!$C$33:$C$776,СВЦЭМ!$A$33:$A$776,$A63,СВЦЭМ!$B$33:$B$776,B$47)+'СЕТ СН'!$G$12+СВЦЭМ!$D$10+'СЕТ СН'!$G$6-'СЕТ СН'!$G$22</f>
        <v>1000.2536440599999</v>
      </c>
      <c r="C63" s="36">
        <f>SUMIFS(СВЦЭМ!$C$33:$C$776,СВЦЭМ!$A$33:$A$776,$A63,СВЦЭМ!$B$33:$B$776,C$47)+'СЕТ СН'!$G$12+СВЦЭМ!$D$10+'СЕТ СН'!$G$6-'СЕТ СН'!$G$22</f>
        <v>1026.8196178800001</v>
      </c>
      <c r="D63" s="36">
        <f>SUMIFS(СВЦЭМ!$C$33:$C$776,СВЦЭМ!$A$33:$A$776,$A63,СВЦЭМ!$B$33:$B$776,D$47)+'СЕТ СН'!$G$12+СВЦЭМ!$D$10+'СЕТ СН'!$G$6-'СЕТ СН'!$G$22</f>
        <v>1053.1306648</v>
      </c>
      <c r="E63" s="36">
        <f>SUMIFS(СВЦЭМ!$C$33:$C$776,СВЦЭМ!$A$33:$A$776,$A63,СВЦЭМ!$B$33:$B$776,E$47)+'СЕТ СН'!$G$12+СВЦЭМ!$D$10+'СЕТ СН'!$G$6-'СЕТ СН'!$G$22</f>
        <v>1062.09015626</v>
      </c>
      <c r="F63" s="36">
        <f>SUMIFS(СВЦЭМ!$C$33:$C$776,СВЦЭМ!$A$33:$A$776,$A63,СВЦЭМ!$B$33:$B$776,F$47)+'СЕТ СН'!$G$12+СВЦЭМ!$D$10+'СЕТ СН'!$G$6-'СЕТ СН'!$G$22</f>
        <v>1088.99615756</v>
      </c>
      <c r="G63" s="36">
        <f>SUMIFS(СВЦЭМ!$C$33:$C$776,СВЦЭМ!$A$33:$A$776,$A63,СВЦЭМ!$B$33:$B$776,G$47)+'СЕТ СН'!$G$12+СВЦЭМ!$D$10+'СЕТ СН'!$G$6-'СЕТ СН'!$G$22</f>
        <v>1075.2676648900001</v>
      </c>
      <c r="H63" s="36">
        <f>SUMIFS(СВЦЭМ!$C$33:$C$776,СВЦЭМ!$A$33:$A$776,$A63,СВЦЭМ!$B$33:$B$776,H$47)+'СЕТ СН'!$G$12+СВЦЭМ!$D$10+'СЕТ СН'!$G$6-'СЕТ СН'!$G$22</f>
        <v>1010.3237771000001</v>
      </c>
      <c r="I63" s="36">
        <f>SUMIFS(СВЦЭМ!$C$33:$C$776,СВЦЭМ!$A$33:$A$776,$A63,СВЦЭМ!$B$33:$B$776,I$47)+'СЕТ СН'!$G$12+СВЦЭМ!$D$10+'СЕТ СН'!$G$6-'СЕТ СН'!$G$22</f>
        <v>947.77269501000001</v>
      </c>
      <c r="J63" s="36">
        <f>SUMIFS(СВЦЭМ!$C$33:$C$776,СВЦЭМ!$A$33:$A$776,$A63,СВЦЭМ!$B$33:$B$776,J$47)+'СЕТ СН'!$G$12+СВЦЭМ!$D$10+'СЕТ СН'!$G$6-'СЕТ СН'!$G$22</f>
        <v>916.62099545000001</v>
      </c>
      <c r="K63" s="36">
        <f>SUMIFS(СВЦЭМ!$C$33:$C$776,СВЦЭМ!$A$33:$A$776,$A63,СВЦЭМ!$B$33:$B$776,K$47)+'СЕТ СН'!$G$12+СВЦЭМ!$D$10+'СЕТ СН'!$G$6-'СЕТ СН'!$G$22</f>
        <v>910.79368418000013</v>
      </c>
      <c r="L63" s="36">
        <f>SUMIFS(СВЦЭМ!$C$33:$C$776,СВЦЭМ!$A$33:$A$776,$A63,СВЦЭМ!$B$33:$B$776,L$47)+'СЕТ СН'!$G$12+СВЦЭМ!$D$10+'СЕТ СН'!$G$6-'СЕТ СН'!$G$22</f>
        <v>898.74600520000013</v>
      </c>
      <c r="M63" s="36">
        <f>SUMIFS(СВЦЭМ!$C$33:$C$776,СВЦЭМ!$A$33:$A$776,$A63,СВЦЭМ!$B$33:$B$776,M$47)+'СЕТ СН'!$G$12+СВЦЭМ!$D$10+'СЕТ СН'!$G$6-'СЕТ СН'!$G$22</f>
        <v>860.50567418000014</v>
      </c>
      <c r="N63" s="36">
        <f>SUMIFS(СВЦЭМ!$C$33:$C$776,СВЦЭМ!$A$33:$A$776,$A63,СВЦЭМ!$B$33:$B$776,N$47)+'СЕТ СН'!$G$12+СВЦЭМ!$D$10+'СЕТ СН'!$G$6-'СЕТ СН'!$G$22</f>
        <v>814.82143631999998</v>
      </c>
      <c r="O63" s="36">
        <f>SUMIFS(СВЦЭМ!$C$33:$C$776,СВЦЭМ!$A$33:$A$776,$A63,СВЦЭМ!$B$33:$B$776,O$47)+'СЕТ СН'!$G$12+СВЦЭМ!$D$10+'СЕТ СН'!$G$6-'СЕТ СН'!$G$22</f>
        <v>793.67439295000008</v>
      </c>
      <c r="P63" s="36">
        <f>SUMIFS(СВЦЭМ!$C$33:$C$776,СВЦЭМ!$A$33:$A$776,$A63,СВЦЭМ!$B$33:$B$776,P$47)+'СЕТ СН'!$G$12+СВЦЭМ!$D$10+'СЕТ СН'!$G$6-'СЕТ СН'!$G$22</f>
        <v>799.83010974000013</v>
      </c>
      <c r="Q63" s="36">
        <f>SUMIFS(СВЦЭМ!$C$33:$C$776,СВЦЭМ!$A$33:$A$776,$A63,СВЦЭМ!$B$33:$B$776,Q$47)+'СЕТ СН'!$G$12+СВЦЭМ!$D$10+'СЕТ СН'!$G$6-'СЕТ СН'!$G$22</f>
        <v>797.31770078</v>
      </c>
      <c r="R63" s="36">
        <f>SUMIFS(СВЦЭМ!$C$33:$C$776,СВЦЭМ!$A$33:$A$776,$A63,СВЦЭМ!$B$33:$B$776,R$47)+'СЕТ СН'!$G$12+СВЦЭМ!$D$10+'СЕТ СН'!$G$6-'СЕТ СН'!$G$22</f>
        <v>796.86336634000008</v>
      </c>
      <c r="S63" s="36">
        <f>SUMIFS(СВЦЭМ!$C$33:$C$776,СВЦЭМ!$A$33:$A$776,$A63,СВЦЭМ!$B$33:$B$776,S$47)+'СЕТ СН'!$G$12+СВЦЭМ!$D$10+'СЕТ СН'!$G$6-'СЕТ СН'!$G$22</f>
        <v>793.47402847000012</v>
      </c>
      <c r="T63" s="36">
        <f>SUMIFS(СВЦЭМ!$C$33:$C$776,СВЦЭМ!$A$33:$A$776,$A63,СВЦЭМ!$B$33:$B$776,T$47)+'СЕТ СН'!$G$12+СВЦЭМ!$D$10+'СЕТ СН'!$G$6-'СЕТ СН'!$G$22</f>
        <v>784.55534661000002</v>
      </c>
      <c r="U63" s="36">
        <f>SUMIFS(СВЦЭМ!$C$33:$C$776,СВЦЭМ!$A$33:$A$776,$A63,СВЦЭМ!$B$33:$B$776,U$47)+'СЕТ СН'!$G$12+СВЦЭМ!$D$10+'СЕТ СН'!$G$6-'СЕТ СН'!$G$22</f>
        <v>788.91559518999998</v>
      </c>
      <c r="V63" s="36">
        <f>SUMIFS(СВЦЭМ!$C$33:$C$776,СВЦЭМ!$A$33:$A$776,$A63,СВЦЭМ!$B$33:$B$776,V$47)+'СЕТ СН'!$G$12+СВЦЭМ!$D$10+'СЕТ СН'!$G$6-'СЕТ СН'!$G$22</f>
        <v>793.78650930000003</v>
      </c>
      <c r="W63" s="36">
        <f>SUMIFS(СВЦЭМ!$C$33:$C$776,СВЦЭМ!$A$33:$A$776,$A63,СВЦЭМ!$B$33:$B$776,W$47)+'СЕТ СН'!$G$12+СВЦЭМ!$D$10+'СЕТ СН'!$G$6-'СЕТ СН'!$G$22</f>
        <v>783.6815059600001</v>
      </c>
      <c r="X63" s="36">
        <f>SUMIFS(СВЦЭМ!$C$33:$C$776,СВЦЭМ!$A$33:$A$776,$A63,СВЦЭМ!$B$33:$B$776,X$47)+'СЕТ СН'!$G$12+СВЦЭМ!$D$10+'СЕТ СН'!$G$6-'СЕТ СН'!$G$22</f>
        <v>816.8484463100001</v>
      </c>
      <c r="Y63" s="36">
        <f>SUMIFS(СВЦЭМ!$C$33:$C$776,СВЦЭМ!$A$33:$A$776,$A63,СВЦЭМ!$B$33:$B$776,Y$47)+'СЕТ СН'!$G$12+СВЦЭМ!$D$10+'СЕТ СН'!$G$6-'СЕТ СН'!$G$22</f>
        <v>905.25635392000004</v>
      </c>
    </row>
    <row r="64" spans="1:25" ht="15.75" x14ac:dyDescent="0.2">
      <c r="A64" s="35">
        <f t="shared" si="1"/>
        <v>44091</v>
      </c>
      <c r="B64" s="36">
        <f>SUMIFS(СВЦЭМ!$C$33:$C$776,СВЦЭМ!$A$33:$A$776,$A64,СВЦЭМ!$B$33:$B$776,B$47)+'СЕТ СН'!$G$12+СВЦЭМ!$D$10+'СЕТ СН'!$G$6-'СЕТ СН'!$G$22</f>
        <v>1021.0489610900001</v>
      </c>
      <c r="C64" s="36">
        <f>SUMIFS(СВЦЭМ!$C$33:$C$776,СВЦЭМ!$A$33:$A$776,$A64,СВЦЭМ!$B$33:$B$776,C$47)+'СЕТ СН'!$G$12+СВЦЭМ!$D$10+'СЕТ СН'!$G$6-'СЕТ СН'!$G$22</f>
        <v>1052.2807100800001</v>
      </c>
      <c r="D64" s="36">
        <f>SUMIFS(СВЦЭМ!$C$33:$C$776,СВЦЭМ!$A$33:$A$776,$A64,СВЦЭМ!$B$33:$B$776,D$47)+'СЕТ СН'!$G$12+СВЦЭМ!$D$10+'СЕТ СН'!$G$6-'СЕТ СН'!$G$22</f>
        <v>1078.09158742</v>
      </c>
      <c r="E64" s="36">
        <f>SUMIFS(СВЦЭМ!$C$33:$C$776,СВЦЭМ!$A$33:$A$776,$A64,СВЦЭМ!$B$33:$B$776,E$47)+'СЕТ СН'!$G$12+СВЦЭМ!$D$10+'СЕТ СН'!$G$6-'СЕТ СН'!$G$22</f>
        <v>1089.60435087</v>
      </c>
      <c r="F64" s="36">
        <f>SUMIFS(СВЦЭМ!$C$33:$C$776,СВЦЭМ!$A$33:$A$776,$A64,СВЦЭМ!$B$33:$B$776,F$47)+'СЕТ СН'!$G$12+СВЦЭМ!$D$10+'СЕТ СН'!$G$6-'СЕТ СН'!$G$22</f>
        <v>1098.9661491100001</v>
      </c>
      <c r="G64" s="36">
        <f>SUMIFS(СВЦЭМ!$C$33:$C$776,СВЦЭМ!$A$33:$A$776,$A64,СВЦЭМ!$B$33:$B$776,G$47)+'СЕТ СН'!$G$12+СВЦЭМ!$D$10+'СЕТ СН'!$G$6-'СЕТ СН'!$G$22</f>
        <v>1080.39719339</v>
      </c>
      <c r="H64" s="36">
        <f>SUMIFS(СВЦЭМ!$C$33:$C$776,СВЦЭМ!$A$33:$A$776,$A64,СВЦЭМ!$B$33:$B$776,H$47)+'СЕТ СН'!$G$12+СВЦЭМ!$D$10+'СЕТ СН'!$G$6-'СЕТ СН'!$G$22</f>
        <v>1017.6855748</v>
      </c>
      <c r="I64" s="36">
        <f>SUMIFS(СВЦЭМ!$C$33:$C$776,СВЦЭМ!$A$33:$A$776,$A64,СВЦЭМ!$B$33:$B$776,I$47)+'СЕТ СН'!$G$12+СВЦЭМ!$D$10+'СЕТ СН'!$G$6-'СЕТ СН'!$G$22</f>
        <v>950.95591375000004</v>
      </c>
      <c r="J64" s="36">
        <f>SUMIFS(СВЦЭМ!$C$33:$C$776,СВЦЭМ!$A$33:$A$776,$A64,СВЦЭМ!$B$33:$B$776,J$47)+'СЕТ СН'!$G$12+СВЦЭМ!$D$10+'СЕТ СН'!$G$6-'СЕТ СН'!$G$22</f>
        <v>908.61734419000004</v>
      </c>
      <c r="K64" s="36">
        <f>SUMIFS(СВЦЭМ!$C$33:$C$776,СВЦЭМ!$A$33:$A$776,$A64,СВЦЭМ!$B$33:$B$776,K$47)+'СЕТ СН'!$G$12+СВЦЭМ!$D$10+'СЕТ СН'!$G$6-'СЕТ СН'!$G$22</f>
        <v>883.26758874000006</v>
      </c>
      <c r="L64" s="36">
        <f>SUMIFS(СВЦЭМ!$C$33:$C$776,СВЦЭМ!$A$33:$A$776,$A64,СВЦЭМ!$B$33:$B$776,L$47)+'СЕТ СН'!$G$12+СВЦЭМ!$D$10+'СЕТ СН'!$G$6-'СЕТ СН'!$G$22</f>
        <v>894.15360864000013</v>
      </c>
      <c r="M64" s="36">
        <f>SUMIFS(СВЦЭМ!$C$33:$C$776,СВЦЭМ!$A$33:$A$776,$A64,СВЦЭМ!$B$33:$B$776,M$47)+'СЕТ СН'!$G$12+СВЦЭМ!$D$10+'СЕТ СН'!$G$6-'СЕТ СН'!$G$22</f>
        <v>854.70845871999995</v>
      </c>
      <c r="N64" s="36">
        <f>SUMIFS(СВЦЭМ!$C$33:$C$776,СВЦЭМ!$A$33:$A$776,$A64,СВЦЭМ!$B$33:$B$776,N$47)+'СЕТ СН'!$G$12+СВЦЭМ!$D$10+'СЕТ СН'!$G$6-'СЕТ СН'!$G$22</f>
        <v>807.77560650000009</v>
      </c>
      <c r="O64" s="36">
        <f>SUMIFS(СВЦЭМ!$C$33:$C$776,СВЦЭМ!$A$33:$A$776,$A64,СВЦЭМ!$B$33:$B$776,O$47)+'СЕТ СН'!$G$12+СВЦЭМ!$D$10+'СЕТ СН'!$G$6-'СЕТ СН'!$G$22</f>
        <v>786.92900570000006</v>
      </c>
      <c r="P64" s="36">
        <f>SUMIFS(СВЦЭМ!$C$33:$C$776,СВЦЭМ!$A$33:$A$776,$A64,СВЦЭМ!$B$33:$B$776,P$47)+'СЕТ СН'!$G$12+СВЦЭМ!$D$10+'СЕТ СН'!$G$6-'СЕТ СН'!$G$22</f>
        <v>785.40586445000008</v>
      </c>
      <c r="Q64" s="36">
        <f>SUMIFS(СВЦЭМ!$C$33:$C$776,СВЦЭМ!$A$33:$A$776,$A64,СВЦЭМ!$B$33:$B$776,Q$47)+'СЕТ СН'!$G$12+СВЦЭМ!$D$10+'СЕТ СН'!$G$6-'СЕТ СН'!$G$22</f>
        <v>792.86346455000012</v>
      </c>
      <c r="R64" s="36">
        <f>SUMIFS(СВЦЭМ!$C$33:$C$776,СВЦЭМ!$A$33:$A$776,$A64,СВЦЭМ!$B$33:$B$776,R$47)+'СЕТ СН'!$G$12+СВЦЭМ!$D$10+'СЕТ СН'!$G$6-'СЕТ СН'!$G$22</f>
        <v>797.59605952000015</v>
      </c>
      <c r="S64" s="36">
        <f>SUMIFS(СВЦЭМ!$C$33:$C$776,СВЦЭМ!$A$33:$A$776,$A64,СВЦЭМ!$B$33:$B$776,S$47)+'СЕТ СН'!$G$12+СВЦЭМ!$D$10+'СЕТ СН'!$G$6-'СЕТ СН'!$G$22</f>
        <v>782.74961568000003</v>
      </c>
      <c r="T64" s="36">
        <f>SUMIFS(СВЦЭМ!$C$33:$C$776,СВЦЭМ!$A$33:$A$776,$A64,СВЦЭМ!$B$33:$B$776,T$47)+'СЕТ СН'!$G$12+СВЦЭМ!$D$10+'СЕТ СН'!$G$6-'СЕТ СН'!$G$22</f>
        <v>775.81166709000013</v>
      </c>
      <c r="U64" s="36">
        <f>SUMIFS(СВЦЭМ!$C$33:$C$776,СВЦЭМ!$A$33:$A$776,$A64,СВЦЭМ!$B$33:$B$776,U$47)+'СЕТ СН'!$G$12+СВЦЭМ!$D$10+'СЕТ СН'!$G$6-'СЕТ СН'!$G$22</f>
        <v>772.99426254000014</v>
      </c>
      <c r="V64" s="36">
        <f>SUMIFS(СВЦЭМ!$C$33:$C$776,СВЦЭМ!$A$33:$A$776,$A64,СВЦЭМ!$B$33:$B$776,V$47)+'СЕТ СН'!$G$12+СВЦЭМ!$D$10+'СЕТ СН'!$G$6-'СЕТ СН'!$G$22</f>
        <v>787.59605792000002</v>
      </c>
      <c r="W64" s="36">
        <f>SUMIFS(СВЦЭМ!$C$33:$C$776,СВЦЭМ!$A$33:$A$776,$A64,СВЦЭМ!$B$33:$B$776,W$47)+'СЕТ СН'!$G$12+СВЦЭМ!$D$10+'СЕТ СН'!$G$6-'СЕТ СН'!$G$22</f>
        <v>772.65347036000003</v>
      </c>
      <c r="X64" s="36">
        <f>SUMIFS(СВЦЭМ!$C$33:$C$776,СВЦЭМ!$A$33:$A$776,$A64,СВЦЭМ!$B$33:$B$776,X$47)+'СЕТ СН'!$G$12+СВЦЭМ!$D$10+'СЕТ СН'!$G$6-'СЕТ СН'!$G$22</f>
        <v>817.79986256999996</v>
      </c>
      <c r="Y64" s="36">
        <f>SUMIFS(СВЦЭМ!$C$33:$C$776,СВЦЭМ!$A$33:$A$776,$A64,СВЦЭМ!$B$33:$B$776,Y$47)+'СЕТ СН'!$G$12+СВЦЭМ!$D$10+'СЕТ СН'!$G$6-'СЕТ СН'!$G$22</f>
        <v>904.9511358100001</v>
      </c>
    </row>
    <row r="65" spans="1:27" ht="15.75" x14ac:dyDescent="0.2">
      <c r="A65" s="35">
        <f t="shared" si="1"/>
        <v>44092</v>
      </c>
      <c r="B65" s="36">
        <f>SUMIFS(СВЦЭМ!$C$33:$C$776,СВЦЭМ!$A$33:$A$776,$A65,СВЦЭМ!$B$33:$B$776,B$47)+'СЕТ СН'!$G$12+СВЦЭМ!$D$10+'СЕТ СН'!$G$6-'СЕТ СН'!$G$22</f>
        <v>1019.7693916600001</v>
      </c>
      <c r="C65" s="36">
        <f>SUMIFS(СВЦЭМ!$C$33:$C$776,СВЦЭМ!$A$33:$A$776,$A65,СВЦЭМ!$B$33:$B$776,C$47)+'СЕТ СН'!$G$12+СВЦЭМ!$D$10+'СЕТ СН'!$G$6-'СЕТ СН'!$G$22</f>
        <v>1063.4056656499999</v>
      </c>
      <c r="D65" s="36">
        <f>SUMIFS(СВЦЭМ!$C$33:$C$776,СВЦЭМ!$A$33:$A$776,$A65,СВЦЭМ!$B$33:$B$776,D$47)+'СЕТ СН'!$G$12+СВЦЭМ!$D$10+'СЕТ СН'!$G$6-'СЕТ СН'!$G$22</f>
        <v>1110.4031077900001</v>
      </c>
      <c r="E65" s="36">
        <f>SUMIFS(СВЦЭМ!$C$33:$C$776,СВЦЭМ!$A$33:$A$776,$A65,СВЦЭМ!$B$33:$B$776,E$47)+'СЕТ СН'!$G$12+СВЦЭМ!$D$10+'СЕТ СН'!$G$6-'СЕТ СН'!$G$22</f>
        <v>1147.2143439400002</v>
      </c>
      <c r="F65" s="36">
        <f>SUMIFS(СВЦЭМ!$C$33:$C$776,СВЦЭМ!$A$33:$A$776,$A65,СВЦЭМ!$B$33:$B$776,F$47)+'СЕТ СН'!$G$12+СВЦЭМ!$D$10+'СЕТ СН'!$G$6-'СЕТ СН'!$G$22</f>
        <v>1160.4894655600001</v>
      </c>
      <c r="G65" s="36">
        <f>SUMIFS(СВЦЭМ!$C$33:$C$776,СВЦЭМ!$A$33:$A$776,$A65,СВЦЭМ!$B$33:$B$776,G$47)+'СЕТ СН'!$G$12+СВЦЭМ!$D$10+'СЕТ СН'!$G$6-'СЕТ СН'!$G$22</f>
        <v>1135.51683327</v>
      </c>
      <c r="H65" s="36">
        <f>SUMIFS(СВЦЭМ!$C$33:$C$776,СВЦЭМ!$A$33:$A$776,$A65,СВЦЭМ!$B$33:$B$776,H$47)+'СЕТ СН'!$G$12+СВЦЭМ!$D$10+'СЕТ СН'!$G$6-'СЕТ СН'!$G$22</f>
        <v>1083.55806742</v>
      </c>
      <c r="I65" s="36">
        <f>SUMIFS(СВЦЭМ!$C$33:$C$776,СВЦЭМ!$A$33:$A$776,$A65,СВЦЭМ!$B$33:$B$776,I$47)+'СЕТ СН'!$G$12+СВЦЭМ!$D$10+'СЕТ СН'!$G$6-'СЕТ СН'!$G$22</f>
        <v>1037.1453118300001</v>
      </c>
      <c r="J65" s="36">
        <f>SUMIFS(СВЦЭМ!$C$33:$C$776,СВЦЭМ!$A$33:$A$776,$A65,СВЦЭМ!$B$33:$B$776,J$47)+'СЕТ СН'!$G$12+СВЦЭМ!$D$10+'СЕТ СН'!$G$6-'СЕТ СН'!$G$22</f>
        <v>1005.06737987</v>
      </c>
      <c r="K65" s="36">
        <f>SUMIFS(СВЦЭМ!$C$33:$C$776,СВЦЭМ!$A$33:$A$776,$A65,СВЦЭМ!$B$33:$B$776,K$47)+'СЕТ СН'!$G$12+СВЦЭМ!$D$10+'СЕТ СН'!$G$6-'СЕТ СН'!$G$22</f>
        <v>974.94638739000015</v>
      </c>
      <c r="L65" s="36">
        <f>SUMIFS(СВЦЭМ!$C$33:$C$776,СВЦЭМ!$A$33:$A$776,$A65,СВЦЭМ!$B$33:$B$776,L$47)+'СЕТ СН'!$G$12+СВЦЭМ!$D$10+'СЕТ СН'!$G$6-'СЕТ СН'!$G$22</f>
        <v>978.08048625000015</v>
      </c>
      <c r="M65" s="36">
        <f>SUMIFS(СВЦЭМ!$C$33:$C$776,СВЦЭМ!$A$33:$A$776,$A65,СВЦЭМ!$B$33:$B$776,M$47)+'СЕТ СН'!$G$12+СВЦЭМ!$D$10+'СЕТ СН'!$G$6-'СЕТ СН'!$G$22</f>
        <v>927.24938640999994</v>
      </c>
      <c r="N65" s="36">
        <f>SUMIFS(СВЦЭМ!$C$33:$C$776,СВЦЭМ!$A$33:$A$776,$A65,СВЦЭМ!$B$33:$B$776,N$47)+'СЕТ СН'!$G$12+СВЦЭМ!$D$10+'СЕТ СН'!$G$6-'СЕТ СН'!$G$22</f>
        <v>872.66280697000002</v>
      </c>
      <c r="O65" s="36">
        <f>SUMIFS(СВЦЭМ!$C$33:$C$776,СВЦЭМ!$A$33:$A$776,$A65,СВЦЭМ!$B$33:$B$776,O$47)+'СЕТ СН'!$G$12+СВЦЭМ!$D$10+'СЕТ СН'!$G$6-'СЕТ СН'!$G$22</f>
        <v>837.32731166000008</v>
      </c>
      <c r="P65" s="36">
        <f>SUMIFS(СВЦЭМ!$C$33:$C$776,СВЦЭМ!$A$33:$A$776,$A65,СВЦЭМ!$B$33:$B$776,P$47)+'СЕТ СН'!$G$12+СВЦЭМ!$D$10+'СЕТ СН'!$G$6-'СЕТ СН'!$G$22</f>
        <v>871.75778910999998</v>
      </c>
      <c r="Q65" s="36">
        <f>SUMIFS(СВЦЭМ!$C$33:$C$776,СВЦЭМ!$A$33:$A$776,$A65,СВЦЭМ!$B$33:$B$776,Q$47)+'СЕТ СН'!$G$12+СВЦЭМ!$D$10+'СЕТ СН'!$G$6-'СЕТ СН'!$G$22</f>
        <v>866.84066299999995</v>
      </c>
      <c r="R65" s="36">
        <f>SUMIFS(СВЦЭМ!$C$33:$C$776,СВЦЭМ!$A$33:$A$776,$A65,СВЦЭМ!$B$33:$B$776,R$47)+'СЕТ СН'!$G$12+СВЦЭМ!$D$10+'СЕТ СН'!$G$6-'СЕТ СН'!$G$22</f>
        <v>845.01624111000001</v>
      </c>
      <c r="S65" s="36">
        <f>SUMIFS(СВЦЭМ!$C$33:$C$776,СВЦЭМ!$A$33:$A$776,$A65,СВЦЭМ!$B$33:$B$776,S$47)+'СЕТ СН'!$G$12+СВЦЭМ!$D$10+'СЕТ СН'!$G$6-'СЕТ СН'!$G$22</f>
        <v>835.87104992000013</v>
      </c>
      <c r="T65" s="36">
        <f>SUMIFS(СВЦЭМ!$C$33:$C$776,СВЦЭМ!$A$33:$A$776,$A65,СВЦЭМ!$B$33:$B$776,T$47)+'СЕТ СН'!$G$12+СВЦЭМ!$D$10+'СЕТ СН'!$G$6-'СЕТ СН'!$G$22</f>
        <v>823.08124465000014</v>
      </c>
      <c r="U65" s="36">
        <f>SUMIFS(СВЦЭМ!$C$33:$C$776,СВЦЭМ!$A$33:$A$776,$A65,СВЦЭМ!$B$33:$B$776,U$47)+'СЕТ СН'!$G$12+СВЦЭМ!$D$10+'СЕТ СН'!$G$6-'СЕТ СН'!$G$22</f>
        <v>813.06464344999995</v>
      </c>
      <c r="V65" s="36">
        <f>SUMIFS(СВЦЭМ!$C$33:$C$776,СВЦЭМ!$A$33:$A$776,$A65,СВЦЭМ!$B$33:$B$776,V$47)+'СЕТ СН'!$G$12+СВЦЭМ!$D$10+'СЕТ СН'!$G$6-'СЕТ СН'!$G$22</f>
        <v>817.03900666000004</v>
      </c>
      <c r="W65" s="36">
        <f>SUMIFS(СВЦЭМ!$C$33:$C$776,СВЦЭМ!$A$33:$A$776,$A65,СВЦЭМ!$B$33:$B$776,W$47)+'СЕТ СН'!$G$12+СВЦЭМ!$D$10+'СЕТ СН'!$G$6-'СЕТ СН'!$G$22</f>
        <v>816.2897205700001</v>
      </c>
      <c r="X65" s="36">
        <f>SUMIFS(СВЦЭМ!$C$33:$C$776,СВЦЭМ!$A$33:$A$776,$A65,СВЦЭМ!$B$33:$B$776,X$47)+'СЕТ СН'!$G$12+СВЦЭМ!$D$10+'СЕТ СН'!$G$6-'СЕТ СН'!$G$22</f>
        <v>859.90516580999997</v>
      </c>
      <c r="Y65" s="36">
        <f>SUMIFS(СВЦЭМ!$C$33:$C$776,СВЦЭМ!$A$33:$A$776,$A65,СВЦЭМ!$B$33:$B$776,Y$47)+'СЕТ СН'!$G$12+СВЦЭМ!$D$10+'СЕТ СН'!$G$6-'СЕТ СН'!$G$22</f>
        <v>944.32312827999999</v>
      </c>
    </row>
    <row r="66" spans="1:27" ht="15.75" x14ac:dyDescent="0.2">
      <c r="A66" s="35">
        <f t="shared" si="1"/>
        <v>44093</v>
      </c>
      <c r="B66" s="36">
        <f>SUMIFS(СВЦЭМ!$C$33:$C$776,СВЦЭМ!$A$33:$A$776,$A66,СВЦЭМ!$B$33:$B$776,B$47)+'СЕТ СН'!$G$12+СВЦЭМ!$D$10+'СЕТ СН'!$G$6-'СЕТ СН'!$G$22</f>
        <v>1041.8094397100001</v>
      </c>
      <c r="C66" s="36">
        <f>SUMIFS(СВЦЭМ!$C$33:$C$776,СВЦЭМ!$A$33:$A$776,$A66,СВЦЭМ!$B$33:$B$776,C$47)+'СЕТ СН'!$G$12+СВЦЭМ!$D$10+'СЕТ СН'!$G$6-'СЕТ СН'!$G$22</f>
        <v>1075.4089573600002</v>
      </c>
      <c r="D66" s="36">
        <f>SUMIFS(СВЦЭМ!$C$33:$C$776,СВЦЭМ!$A$33:$A$776,$A66,СВЦЭМ!$B$33:$B$776,D$47)+'СЕТ СН'!$G$12+СВЦЭМ!$D$10+'СЕТ СН'!$G$6-'СЕТ СН'!$G$22</f>
        <v>1094.8496563799999</v>
      </c>
      <c r="E66" s="36">
        <f>SUMIFS(СВЦЭМ!$C$33:$C$776,СВЦЭМ!$A$33:$A$776,$A66,СВЦЭМ!$B$33:$B$776,E$47)+'СЕТ СН'!$G$12+СВЦЭМ!$D$10+'СЕТ СН'!$G$6-'СЕТ СН'!$G$22</f>
        <v>1121.8966354199999</v>
      </c>
      <c r="F66" s="36">
        <f>SUMIFS(СВЦЭМ!$C$33:$C$776,СВЦЭМ!$A$33:$A$776,$A66,СВЦЭМ!$B$33:$B$776,F$47)+'СЕТ СН'!$G$12+СВЦЭМ!$D$10+'СЕТ СН'!$G$6-'СЕТ СН'!$G$22</f>
        <v>1119.71314628</v>
      </c>
      <c r="G66" s="36">
        <f>SUMIFS(СВЦЭМ!$C$33:$C$776,СВЦЭМ!$A$33:$A$776,$A66,СВЦЭМ!$B$33:$B$776,G$47)+'СЕТ СН'!$G$12+СВЦЭМ!$D$10+'СЕТ СН'!$G$6-'СЕТ СН'!$G$22</f>
        <v>1112.8052038800001</v>
      </c>
      <c r="H66" s="36">
        <f>SUMIFS(СВЦЭМ!$C$33:$C$776,СВЦЭМ!$A$33:$A$776,$A66,СВЦЭМ!$B$33:$B$776,H$47)+'СЕТ СН'!$G$12+СВЦЭМ!$D$10+'СЕТ СН'!$G$6-'СЕТ СН'!$G$22</f>
        <v>1082.84795852</v>
      </c>
      <c r="I66" s="36">
        <f>SUMIFS(СВЦЭМ!$C$33:$C$776,СВЦЭМ!$A$33:$A$776,$A66,СВЦЭМ!$B$33:$B$776,I$47)+'СЕТ СН'!$G$12+СВЦЭМ!$D$10+'СЕТ СН'!$G$6-'СЕТ СН'!$G$22</f>
        <v>1051.4901753000001</v>
      </c>
      <c r="J66" s="36">
        <f>SUMIFS(СВЦЭМ!$C$33:$C$776,СВЦЭМ!$A$33:$A$776,$A66,СВЦЭМ!$B$33:$B$776,J$47)+'СЕТ СН'!$G$12+СВЦЭМ!$D$10+'СЕТ СН'!$G$6-'СЕТ СН'!$G$22</f>
        <v>995.05968826000003</v>
      </c>
      <c r="K66" s="36">
        <f>SUMIFS(СВЦЭМ!$C$33:$C$776,СВЦЭМ!$A$33:$A$776,$A66,СВЦЭМ!$B$33:$B$776,K$47)+'СЕТ СН'!$G$12+СВЦЭМ!$D$10+'СЕТ СН'!$G$6-'СЕТ СН'!$G$22</f>
        <v>956.29183235000005</v>
      </c>
      <c r="L66" s="36">
        <f>SUMIFS(СВЦЭМ!$C$33:$C$776,СВЦЭМ!$A$33:$A$776,$A66,СВЦЭМ!$B$33:$B$776,L$47)+'СЕТ СН'!$G$12+СВЦЭМ!$D$10+'СЕТ СН'!$G$6-'СЕТ СН'!$G$22</f>
        <v>933.22521118999998</v>
      </c>
      <c r="M66" s="36">
        <f>SUMIFS(СВЦЭМ!$C$33:$C$776,СВЦЭМ!$A$33:$A$776,$A66,СВЦЭМ!$B$33:$B$776,M$47)+'СЕТ СН'!$G$12+СВЦЭМ!$D$10+'СЕТ СН'!$G$6-'СЕТ СН'!$G$22</f>
        <v>890.17989544000011</v>
      </c>
      <c r="N66" s="36">
        <f>SUMIFS(СВЦЭМ!$C$33:$C$776,СВЦЭМ!$A$33:$A$776,$A66,СВЦЭМ!$B$33:$B$776,N$47)+'СЕТ СН'!$G$12+СВЦЭМ!$D$10+'СЕТ СН'!$G$6-'СЕТ СН'!$G$22</f>
        <v>846.70693647999997</v>
      </c>
      <c r="O66" s="36">
        <f>SUMIFS(СВЦЭМ!$C$33:$C$776,СВЦЭМ!$A$33:$A$776,$A66,СВЦЭМ!$B$33:$B$776,O$47)+'СЕТ СН'!$G$12+СВЦЭМ!$D$10+'СЕТ СН'!$G$6-'СЕТ СН'!$G$22</f>
        <v>842.71233028999995</v>
      </c>
      <c r="P66" s="36">
        <f>SUMIFS(СВЦЭМ!$C$33:$C$776,СВЦЭМ!$A$33:$A$776,$A66,СВЦЭМ!$B$33:$B$776,P$47)+'СЕТ СН'!$G$12+СВЦЭМ!$D$10+'СЕТ СН'!$G$6-'СЕТ СН'!$G$22</f>
        <v>851.47794281999995</v>
      </c>
      <c r="Q66" s="36">
        <f>SUMIFS(СВЦЭМ!$C$33:$C$776,СВЦЭМ!$A$33:$A$776,$A66,СВЦЭМ!$B$33:$B$776,Q$47)+'СЕТ СН'!$G$12+СВЦЭМ!$D$10+'СЕТ СН'!$G$6-'СЕТ СН'!$G$22</f>
        <v>833.20923056000015</v>
      </c>
      <c r="R66" s="36">
        <f>SUMIFS(СВЦЭМ!$C$33:$C$776,СВЦЭМ!$A$33:$A$776,$A66,СВЦЭМ!$B$33:$B$776,R$47)+'СЕТ СН'!$G$12+СВЦЭМ!$D$10+'СЕТ СН'!$G$6-'СЕТ СН'!$G$22</f>
        <v>819.47810879999997</v>
      </c>
      <c r="S66" s="36">
        <f>SUMIFS(СВЦЭМ!$C$33:$C$776,СВЦЭМ!$A$33:$A$776,$A66,СВЦЭМ!$B$33:$B$776,S$47)+'СЕТ СН'!$G$12+СВЦЭМ!$D$10+'СЕТ СН'!$G$6-'СЕТ СН'!$G$22</f>
        <v>822.07523699000012</v>
      </c>
      <c r="T66" s="36">
        <f>SUMIFS(СВЦЭМ!$C$33:$C$776,СВЦЭМ!$A$33:$A$776,$A66,СВЦЭМ!$B$33:$B$776,T$47)+'СЕТ СН'!$G$12+СВЦЭМ!$D$10+'СЕТ СН'!$G$6-'СЕТ СН'!$G$22</f>
        <v>830.0610804800001</v>
      </c>
      <c r="U66" s="36">
        <f>SUMIFS(СВЦЭМ!$C$33:$C$776,СВЦЭМ!$A$33:$A$776,$A66,СВЦЭМ!$B$33:$B$776,U$47)+'СЕТ СН'!$G$12+СВЦЭМ!$D$10+'СЕТ СН'!$G$6-'СЕТ СН'!$G$22</f>
        <v>830.27131611000004</v>
      </c>
      <c r="V66" s="36">
        <f>SUMIFS(СВЦЭМ!$C$33:$C$776,СВЦЭМ!$A$33:$A$776,$A66,СВЦЭМ!$B$33:$B$776,V$47)+'СЕТ СН'!$G$12+СВЦЭМ!$D$10+'СЕТ СН'!$G$6-'СЕТ СН'!$G$22</f>
        <v>846.66833540000016</v>
      </c>
      <c r="W66" s="36">
        <f>SUMIFS(СВЦЭМ!$C$33:$C$776,СВЦЭМ!$A$33:$A$776,$A66,СВЦЭМ!$B$33:$B$776,W$47)+'СЕТ СН'!$G$12+СВЦЭМ!$D$10+'СЕТ СН'!$G$6-'СЕТ СН'!$G$22</f>
        <v>840.79118987000015</v>
      </c>
      <c r="X66" s="36">
        <f>SUMIFS(СВЦЭМ!$C$33:$C$776,СВЦЭМ!$A$33:$A$776,$A66,СВЦЭМ!$B$33:$B$776,X$47)+'СЕТ СН'!$G$12+СВЦЭМ!$D$10+'СЕТ СН'!$G$6-'СЕТ СН'!$G$22</f>
        <v>865.53376948999994</v>
      </c>
      <c r="Y66" s="36">
        <f>SUMIFS(СВЦЭМ!$C$33:$C$776,СВЦЭМ!$A$33:$A$776,$A66,СВЦЭМ!$B$33:$B$776,Y$47)+'СЕТ СН'!$G$12+СВЦЭМ!$D$10+'СЕТ СН'!$G$6-'СЕТ СН'!$G$22</f>
        <v>919.09752692000006</v>
      </c>
    </row>
    <row r="67" spans="1:27" ht="15.75" x14ac:dyDescent="0.2">
      <c r="A67" s="35">
        <f t="shared" si="1"/>
        <v>44094</v>
      </c>
      <c r="B67" s="36">
        <f>SUMIFS(СВЦЭМ!$C$33:$C$776,СВЦЭМ!$A$33:$A$776,$A67,СВЦЭМ!$B$33:$B$776,B$47)+'СЕТ СН'!$G$12+СВЦЭМ!$D$10+'СЕТ СН'!$G$6-'СЕТ СН'!$G$22</f>
        <v>971.34071681</v>
      </c>
      <c r="C67" s="36">
        <f>SUMIFS(СВЦЭМ!$C$33:$C$776,СВЦЭМ!$A$33:$A$776,$A67,СВЦЭМ!$B$33:$B$776,C$47)+'СЕТ СН'!$G$12+СВЦЭМ!$D$10+'СЕТ СН'!$G$6-'СЕТ СН'!$G$22</f>
        <v>1000.79121194</v>
      </c>
      <c r="D67" s="36">
        <f>SUMIFS(СВЦЭМ!$C$33:$C$776,СВЦЭМ!$A$33:$A$776,$A67,СВЦЭМ!$B$33:$B$776,D$47)+'СЕТ СН'!$G$12+СВЦЭМ!$D$10+'СЕТ СН'!$G$6-'СЕТ СН'!$G$22</f>
        <v>1035.6875940300001</v>
      </c>
      <c r="E67" s="36">
        <f>SUMIFS(СВЦЭМ!$C$33:$C$776,СВЦЭМ!$A$33:$A$776,$A67,СВЦЭМ!$B$33:$B$776,E$47)+'СЕТ СН'!$G$12+СВЦЭМ!$D$10+'СЕТ СН'!$G$6-'СЕТ СН'!$G$22</f>
        <v>1066.3335587700001</v>
      </c>
      <c r="F67" s="36">
        <f>SUMIFS(СВЦЭМ!$C$33:$C$776,СВЦЭМ!$A$33:$A$776,$A67,СВЦЭМ!$B$33:$B$776,F$47)+'СЕТ СН'!$G$12+СВЦЭМ!$D$10+'СЕТ СН'!$G$6-'СЕТ СН'!$G$22</f>
        <v>1078.23367682</v>
      </c>
      <c r="G67" s="36">
        <f>SUMIFS(СВЦЭМ!$C$33:$C$776,СВЦЭМ!$A$33:$A$776,$A67,СВЦЭМ!$B$33:$B$776,G$47)+'СЕТ СН'!$G$12+СВЦЭМ!$D$10+'СЕТ СН'!$G$6-'СЕТ СН'!$G$22</f>
        <v>1066.9245461099999</v>
      </c>
      <c r="H67" s="36">
        <f>SUMIFS(СВЦЭМ!$C$33:$C$776,СВЦЭМ!$A$33:$A$776,$A67,СВЦЭМ!$B$33:$B$776,H$47)+'СЕТ СН'!$G$12+СВЦЭМ!$D$10+'СЕТ СН'!$G$6-'СЕТ СН'!$G$22</f>
        <v>1046.35247067</v>
      </c>
      <c r="I67" s="36">
        <f>SUMIFS(СВЦЭМ!$C$33:$C$776,СВЦЭМ!$A$33:$A$776,$A67,СВЦЭМ!$B$33:$B$776,I$47)+'СЕТ СН'!$G$12+СВЦЭМ!$D$10+'СЕТ СН'!$G$6-'СЕТ СН'!$G$22</f>
        <v>997.70832272999996</v>
      </c>
      <c r="J67" s="36">
        <f>SUMIFS(СВЦЭМ!$C$33:$C$776,СВЦЭМ!$A$33:$A$776,$A67,СВЦЭМ!$B$33:$B$776,J$47)+'СЕТ СН'!$G$12+СВЦЭМ!$D$10+'СЕТ СН'!$G$6-'СЕТ СН'!$G$22</f>
        <v>950.66616208000005</v>
      </c>
      <c r="K67" s="36">
        <f>SUMIFS(СВЦЭМ!$C$33:$C$776,СВЦЭМ!$A$33:$A$776,$A67,СВЦЭМ!$B$33:$B$776,K$47)+'СЕТ СН'!$G$12+СВЦЭМ!$D$10+'СЕТ СН'!$G$6-'СЕТ СН'!$G$22</f>
        <v>936.96950506000007</v>
      </c>
      <c r="L67" s="36">
        <f>SUMIFS(СВЦЭМ!$C$33:$C$776,СВЦЭМ!$A$33:$A$776,$A67,СВЦЭМ!$B$33:$B$776,L$47)+'СЕТ СН'!$G$12+СВЦЭМ!$D$10+'СЕТ СН'!$G$6-'СЕТ СН'!$G$22</f>
        <v>934.03319966000004</v>
      </c>
      <c r="M67" s="36">
        <f>SUMIFS(СВЦЭМ!$C$33:$C$776,СВЦЭМ!$A$33:$A$776,$A67,СВЦЭМ!$B$33:$B$776,M$47)+'СЕТ СН'!$G$12+СВЦЭМ!$D$10+'СЕТ СН'!$G$6-'СЕТ СН'!$G$22</f>
        <v>901.92789562000007</v>
      </c>
      <c r="N67" s="36">
        <f>SUMIFS(СВЦЭМ!$C$33:$C$776,СВЦЭМ!$A$33:$A$776,$A67,СВЦЭМ!$B$33:$B$776,N$47)+'СЕТ СН'!$G$12+СВЦЭМ!$D$10+'СЕТ СН'!$G$6-'СЕТ СН'!$G$22</f>
        <v>871.35643238000011</v>
      </c>
      <c r="O67" s="36">
        <f>SUMIFS(СВЦЭМ!$C$33:$C$776,СВЦЭМ!$A$33:$A$776,$A67,СВЦЭМ!$B$33:$B$776,O$47)+'СЕТ СН'!$G$12+СВЦЭМ!$D$10+'СЕТ СН'!$G$6-'СЕТ СН'!$G$22</f>
        <v>875.27066801000001</v>
      </c>
      <c r="P67" s="36">
        <f>SUMIFS(СВЦЭМ!$C$33:$C$776,СВЦЭМ!$A$33:$A$776,$A67,СВЦЭМ!$B$33:$B$776,P$47)+'СЕТ СН'!$G$12+СВЦЭМ!$D$10+'СЕТ СН'!$G$6-'СЕТ СН'!$G$22</f>
        <v>866.64721297999995</v>
      </c>
      <c r="Q67" s="36">
        <f>SUMIFS(СВЦЭМ!$C$33:$C$776,СВЦЭМ!$A$33:$A$776,$A67,СВЦЭМ!$B$33:$B$776,Q$47)+'СЕТ СН'!$G$12+СВЦЭМ!$D$10+'СЕТ СН'!$G$6-'СЕТ СН'!$G$22</f>
        <v>868.96308498999997</v>
      </c>
      <c r="R67" s="36">
        <f>SUMIFS(СВЦЭМ!$C$33:$C$776,СВЦЭМ!$A$33:$A$776,$A67,СВЦЭМ!$B$33:$B$776,R$47)+'СЕТ СН'!$G$12+СВЦЭМ!$D$10+'СЕТ СН'!$G$6-'СЕТ СН'!$G$22</f>
        <v>867.61013006999997</v>
      </c>
      <c r="S67" s="36">
        <f>SUMIFS(СВЦЭМ!$C$33:$C$776,СВЦЭМ!$A$33:$A$776,$A67,СВЦЭМ!$B$33:$B$776,S$47)+'СЕТ СН'!$G$12+СВЦЭМ!$D$10+'СЕТ СН'!$G$6-'СЕТ СН'!$G$22</f>
        <v>877.37121436999996</v>
      </c>
      <c r="T67" s="36">
        <f>SUMIFS(СВЦЭМ!$C$33:$C$776,СВЦЭМ!$A$33:$A$776,$A67,СВЦЭМ!$B$33:$B$776,T$47)+'СЕТ СН'!$G$12+СВЦЭМ!$D$10+'СЕТ СН'!$G$6-'СЕТ СН'!$G$22</f>
        <v>892.43456260000016</v>
      </c>
      <c r="U67" s="36">
        <f>SUMIFS(СВЦЭМ!$C$33:$C$776,СВЦЭМ!$A$33:$A$776,$A67,СВЦЭМ!$B$33:$B$776,U$47)+'СЕТ СН'!$G$12+СВЦЭМ!$D$10+'СЕТ СН'!$G$6-'СЕТ СН'!$G$22</f>
        <v>911.06767377000006</v>
      </c>
      <c r="V67" s="36">
        <f>SUMIFS(СВЦЭМ!$C$33:$C$776,СВЦЭМ!$A$33:$A$776,$A67,СВЦЭМ!$B$33:$B$776,V$47)+'СЕТ СН'!$G$12+СВЦЭМ!$D$10+'СЕТ СН'!$G$6-'СЕТ СН'!$G$22</f>
        <v>927.82876226000008</v>
      </c>
      <c r="W67" s="36">
        <f>SUMIFS(СВЦЭМ!$C$33:$C$776,СВЦЭМ!$A$33:$A$776,$A67,СВЦЭМ!$B$33:$B$776,W$47)+'СЕТ СН'!$G$12+СВЦЭМ!$D$10+'СЕТ СН'!$G$6-'СЕТ СН'!$G$22</f>
        <v>914.24175399000001</v>
      </c>
      <c r="X67" s="36">
        <f>SUMIFS(СВЦЭМ!$C$33:$C$776,СВЦЭМ!$A$33:$A$776,$A67,СВЦЭМ!$B$33:$B$776,X$47)+'СЕТ СН'!$G$12+СВЦЭМ!$D$10+'СЕТ СН'!$G$6-'СЕТ СН'!$G$22</f>
        <v>887.36170575999995</v>
      </c>
      <c r="Y67" s="36">
        <f>SUMIFS(СВЦЭМ!$C$33:$C$776,СВЦЭМ!$A$33:$A$776,$A67,СВЦЭМ!$B$33:$B$776,Y$47)+'СЕТ СН'!$G$12+СВЦЭМ!$D$10+'СЕТ СН'!$G$6-'СЕТ СН'!$G$22</f>
        <v>964.04114034999998</v>
      </c>
    </row>
    <row r="68" spans="1:27" ht="15.75" x14ac:dyDescent="0.2">
      <c r="A68" s="35">
        <f t="shared" si="1"/>
        <v>44095</v>
      </c>
      <c r="B68" s="36">
        <f>SUMIFS(СВЦЭМ!$C$33:$C$776,СВЦЭМ!$A$33:$A$776,$A68,СВЦЭМ!$B$33:$B$776,B$47)+'СЕТ СН'!$G$12+СВЦЭМ!$D$10+'СЕТ СН'!$G$6-'СЕТ СН'!$G$22</f>
        <v>997.33741475000011</v>
      </c>
      <c r="C68" s="36">
        <f>SUMIFS(СВЦЭМ!$C$33:$C$776,СВЦЭМ!$A$33:$A$776,$A68,СВЦЭМ!$B$33:$B$776,C$47)+'СЕТ СН'!$G$12+СВЦЭМ!$D$10+'СЕТ СН'!$G$6-'СЕТ СН'!$G$22</f>
        <v>1001.69704744</v>
      </c>
      <c r="D68" s="36">
        <f>SUMIFS(СВЦЭМ!$C$33:$C$776,СВЦЭМ!$A$33:$A$776,$A68,СВЦЭМ!$B$33:$B$776,D$47)+'СЕТ СН'!$G$12+СВЦЭМ!$D$10+'СЕТ СН'!$G$6-'СЕТ СН'!$G$22</f>
        <v>1008.87895168</v>
      </c>
      <c r="E68" s="36">
        <f>SUMIFS(СВЦЭМ!$C$33:$C$776,СВЦЭМ!$A$33:$A$776,$A68,СВЦЭМ!$B$33:$B$776,E$47)+'СЕТ СН'!$G$12+СВЦЭМ!$D$10+'СЕТ СН'!$G$6-'СЕТ СН'!$G$22</f>
        <v>1030.14004252</v>
      </c>
      <c r="F68" s="36">
        <f>SUMIFS(СВЦЭМ!$C$33:$C$776,СВЦЭМ!$A$33:$A$776,$A68,СВЦЭМ!$B$33:$B$776,F$47)+'СЕТ СН'!$G$12+СВЦЭМ!$D$10+'СЕТ СН'!$G$6-'СЕТ СН'!$G$22</f>
        <v>1032.5965109799999</v>
      </c>
      <c r="G68" s="36">
        <f>SUMIFS(СВЦЭМ!$C$33:$C$776,СВЦЭМ!$A$33:$A$776,$A68,СВЦЭМ!$B$33:$B$776,G$47)+'СЕТ СН'!$G$12+СВЦЭМ!$D$10+'СЕТ СН'!$G$6-'СЕТ СН'!$G$22</f>
        <v>1017.9115641600001</v>
      </c>
      <c r="H68" s="36">
        <f>SUMIFS(СВЦЭМ!$C$33:$C$776,СВЦЭМ!$A$33:$A$776,$A68,СВЦЭМ!$B$33:$B$776,H$47)+'СЕТ СН'!$G$12+СВЦЭМ!$D$10+'СЕТ СН'!$G$6-'СЕТ СН'!$G$22</f>
        <v>970.77556988000015</v>
      </c>
      <c r="I68" s="36">
        <f>SUMIFS(СВЦЭМ!$C$33:$C$776,СВЦЭМ!$A$33:$A$776,$A68,СВЦЭМ!$B$33:$B$776,I$47)+'СЕТ СН'!$G$12+СВЦЭМ!$D$10+'СЕТ СН'!$G$6-'СЕТ СН'!$G$22</f>
        <v>919.55131397000014</v>
      </c>
      <c r="J68" s="36">
        <f>SUMIFS(СВЦЭМ!$C$33:$C$776,СВЦЭМ!$A$33:$A$776,$A68,СВЦЭМ!$B$33:$B$776,J$47)+'СЕТ СН'!$G$12+СВЦЭМ!$D$10+'СЕТ СН'!$G$6-'СЕТ СН'!$G$22</f>
        <v>882.34331702999998</v>
      </c>
      <c r="K68" s="36">
        <f>SUMIFS(СВЦЭМ!$C$33:$C$776,СВЦЭМ!$A$33:$A$776,$A68,СВЦЭМ!$B$33:$B$776,K$47)+'СЕТ СН'!$G$12+СВЦЭМ!$D$10+'СЕТ СН'!$G$6-'СЕТ СН'!$G$22</f>
        <v>861.76759600000014</v>
      </c>
      <c r="L68" s="36">
        <f>SUMIFS(СВЦЭМ!$C$33:$C$776,СВЦЭМ!$A$33:$A$776,$A68,СВЦЭМ!$B$33:$B$776,L$47)+'СЕТ СН'!$G$12+СВЦЭМ!$D$10+'СЕТ СН'!$G$6-'СЕТ СН'!$G$22</f>
        <v>883.98802787</v>
      </c>
      <c r="M68" s="36">
        <f>SUMIFS(СВЦЭМ!$C$33:$C$776,СВЦЭМ!$A$33:$A$776,$A68,СВЦЭМ!$B$33:$B$776,M$47)+'СЕТ СН'!$G$12+СВЦЭМ!$D$10+'СЕТ СН'!$G$6-'СЕТ СН'!$G$22</f>
        <v>852.53702710000016</v>
      </c>
      <c r="N68" s="36">
        <f>SUMIFS(СВЦЭМ!$C$33:$C$776,СВЦЭМ!$A$33:$A$776,$A68,СВЦЭМ!$B$33:$B$776,N$47)+'СЕТ СН'!$G$12+СВЦЭМ!$D$10+'СЕТ СН'!$G$6-'СЕТ СН'!$G$22</f>
        <v>808.88421446000007</v>
      </c>
      <c r="O68" s="36">
        <f>SUMIFS(СВЦЭМ!$C$33:$C$776,СВЦЭМ!$A$33:$A$776,$A68,СВЦЭМ!$B$33:$B$776,O$47)+'СЕТ СН'!$G$12+СВЦЭМ!$D$10+'СЕТ СН'!$G$6-'СЕТ СН'!$G$22</f>
        <v>809.42165524999996</v>
      </c>
      <c r="P68" s="36">
        <f>SUMIFS(СВЦЭМ!$C$33:$C$776,СВЦЭМ!$A$33:$A$776,$A68,СВЦЭМ!$B$33:$B$776,P$47)+'СЕТ СН'!$G$12+СВЦЭМ!$D$10+'СЕТ СН'!$G$6-'СЕТ СН'!$G$22</f>
        <v>801.00454280000008</v>
      </c>
      <c r="Q68" s="36">
        <f>SUMIFS(СВЦЭМ!$C$33:$C$776,СВЦЭМ!$A$33:$A$776,$A68,СВЦЭМ!$B$33:$B$776,Q$47)+'СЕТ СН'!$G$12+СВЦЭМ!$D$10+'СЕТ СН'!$G$6-'СЕТ СН'!$G$22</f>
        <v>801.1732813000001</v>
      </c>
      <c r="R68" s="36">
        <f>SUMIFS(СВЦЭМ!$C$33:$C$776,СВЦЭМ!$A$33:$A$776,$A68,СВЦЭМ!$B$33:$B$776,R$47)+'СЕТ СН'!$G$12+СВЦЭМ!$D$10+'СЕТ СН'!$G$6-'СЕТ СН'!$G$22</f>
        <v>800.75364829</v>
      </c>
      <c r="S68" s="36">
        <f>SUMIFS(СВЦЭМ!$C$33:$C$776,СВЦЭМ!$A$33:$A$776,$A68,СВЦЭМ!$B$33:$B$776,S$47)+'СЕТ СН'!$G$12+СВЦЭМ!$D$10+'СЕТ СН'!$G$6-'СЕТ СН'!$G$22</f>
        <v>808.08707088000006</v>
      </c>
      <c r="T68" s="36">
        <f>SUMIFS(СВЦЭМ!$C$33:$C$776,СВЦЭМ!$A$33:$A$776,$A68,СВЦЭМ!$B$33:$B$776,T$47)+'СЕТ СН'!$G$12+СВЦЭМ!$D$10+'СЕТ СН'!$G$6-'СЕТ СН'!$G$22</f>
        <v>835.06026955000016</v>
      </c>
      <c r="U68" s="36">
        <f>SUMIFS(СВЦЭМ!$C$33:$C$776,СВЦЭМ!$A$33:$A$776,$A68,СВЦЭМ!$B$33:$B$776,U$47)+'СЕТ СН'!$G$12+СВЦЭМ!$D$10+'СЕТ СН'!$G$6-'СЕТ СН'!$G$22</f>
        <v>850.56944152999995</v>
      </c>
      <c r="V68" s="36">
        <f>SUMIFS(СВЦЭМ!$C$33:$C$776,СВЦЭМ!$A$33:$A$776,$A68,СВЦЭМ!$B$33:$B$776,V$47)+'СЕТ СН'!$G$12+СВЦЭМ!$D$10+'СЕТ СН'!$G$6-'СЕТ СН'!$G$22</f>
        <v>859.54582318999996</v>
      </c>
      <c r="W68" s="36">
        <f>SUMIFS(СВЦЭМ!$C$33:$C$776,СВЦЭМ!$A$33:$A$776,$A68,СВЦЭМ!$B$33:$B$776,W$47)+'СЕТ СН'!$G$12+СВЦЭМ!$D$10+'СЕТ СН'!$G$6-'СЕТ СН'!$G$22</f>
        <v>838.9709915200001</v>
      </c>
      <c r="X68" s="36">
        <f>SUMIFS(СВЦЭМ!$C$33:$C$776,СВЦЭМ!$A$33:$A$776,$A68,СВЦЭМ!$B$33:$B$776,X$47)+'СЕТ СН'!$G$12+СВЦЭМ!$D$10+'СЕТ СН'!$G$6-'СЕТ СН'!$G$22</f>
        <v>815.74043546000007</v>
      </c>
      <c r="Y68" s="36">
        <f>SUMIFS(СВЦЭМ!$C$33:$C$776,СВЦЭМ!$A$33:$A$776,$A68,СВЦЭМ!$B$33:$B$776,Y$47)+'СЕТ СН'!$G$12+СВЦЭМ!$D$10+'СЕТ СН'!$G$6-'СЕТ СН'!$G$22</f>
        <v>907.4938674</v>
      </c>
    </row>
    <row r="69" spans="1:27" ht="15.75" x14ac:dyDescent="0.2">
      <c r="A69" s="35">
        <f t="shared" si="1"/>
        <v>44096</v>
      </c>
      <c r="B69" s="36">
        <f>SUMIFS(СВЦЭМ!$C$33:$C$776,СВЦЭМ!$A$33:$A$776,$A69,СВЦЭМ!$B$33:$B$776,B$47)+'СЕТ СН'!$G$12+СВЦЭМ!$D$10+'СЕТ СН'!$G$6-'СЕТ СН'!$G$22</f>
        <v>1001.7156714400001</v>
      </c>
      <c r="C69" s="36">
        <f>SUMIFS(СВЦЭМ!$C$33:$C$776,СВЦЭМ!$A$33:$A$776,$A69,СВЦЭМ!$B$33:$B$776,C$47)+'СЕТ СН'!$G$12+СВЦЭМ!$D$10+'СЕТ СН'!$G$6-'СЕТ СН'!$G$22</f>
        <v>1037.8375838100001</v>
      </c>
      <c r="D69" s="36">
        <f>SUMIFS(СВЦЭМ!$C$33:$C$776,СВЦЭМ!$A$33:$A$776,$A69,СВЦЭМ!$B$33:$B$776,D$47)+'СЕТ СН'!$G$12+СВЦЭМ!$D$10+'СЕТ СН'!$G$6-'СЕТ СН'!$G$22</f>
        <v>1057.30606612</v>
      </c>
      <c r="E69" s="36">
        <f>SUMIFS(СВЦЭМ!$C$33:$C$776,СВЦЭМ!$A$33:$A$776,$A69,СВЦЭМ!$B$33:$B$776,E$47)+'СЕТ СН'!$G$12+СВЦЭМ!$D$10+'СЕТ СН'!$G$6-'СЕТ СН'!$G$22</f>
        <v>1080.46668905</v>
      </c>
      <c r="F69" s="36">
        <f>SUMIFS(СВЦЭМ!$C$33:$C$776,СВЦЭМ!$A$33:$A$776,$A69,СВЦЭМ!$B$33:$B$776,F$47)+'СЕТ СН'!$G$12+СВЦЭМ!$D$10+'СЕТ СН'!$G$6-'СЕТ СН'!$G$22</f>
        <v>1064.75623881</v>
      </c>
      <c r="G69" s="36">
        <f>SUMIFS(СВЦЭМ!$C$33:$C$776,СВЦЭМ!$A$33:$A$776,$A69,СВЦЭМ!$B$33:$B$776,G$47)+'СЕТ СН'!$G$12+СВЦЭМ!$D$10+'СЕТ СН'!$G$6-'СЕТ СН'!$G$22</f>
        <v>1040.1316182200001</v>
      </c>
      <c r="H69" s="36">
        <f>SUMIFS(СВЦЭМ!$C$33:$C$776,СВЦЭМ!$A$33:$A$776,$A69,СВЦЭМ!$B$33:$B$776,H$47)+'СЕТ СН'!$G$12+СВЦЭМ!$D$10+'СЕТ СН'!$G$6-'СЕТ СН'!$G$22</f>
        <v>998.70447465000007</v>
      </c>
      <c r="I69" s="36">
        <f>SUMIFS(СВЦЭМ!$C$33:$C$776,СВЦЭМ!$A$33:$A$776,$A69,СВЦЭМ!$B$33:$B$776,I$47)+'СЕТ СН'!$G$12+СВЦЭМ!$D$10+'СЕТ СН'!$G$6-'СЕТ СН'!$G$22</f>
        <v>967.23259200000007</v>
      </c>
      <c r="J69" s="36">
        <f>SUMIFS(СВЦЭМ!$C$33:$C$776,СВЦЭМ!$A$33:$A$776,$A69,СВЦЭМ!$B$33:$B$776,J$47)+'СЕТ СН'!$G$12+СВЦЭМ!$D$10+'СЕТ СН'!$G$6-'СЕТ СН'!$G$22</f>
        <v>935.42191623000008</v>
      </c>
      <c r="K69" s="36">
        <f>SUMIFS(СВЦЭМ!$C$33:$C$776,СВЦЭМ!$A$33:$A$776,$A69,СВЦЭМ!$B$33:$B$776,K$47)+'СЕТ СН'!$G$12+СВЦЭМ!$D$10+'СЕТ СН'!$G$6-'СЕТ СН'!$G$22</f>
        <v>926.15160561000016</v>
      </c>
      <c r="L69" s="36">
        <f>SUMIFS(СВЦЭМ!$C$33:$C$776,СВЦЭМ!$A$33:$A$776,$A69,СВЦЭМ!$B$33:$B$776,L$47)+'СЕТ СН'!$G$12+СВЦЭМ!$D$10+'СЕТ СН'!$G$6-'СЕТ СН'!$G$22</f>
        <v>926.81212202000006</v>
      </c>
      <c r="M69" s="36">
        <f>SUMIFS(СВЦЭМ!$C$33:$C$776,СВЦЭМ!$A$33:$A$776,$A69,СВЦЭМ!$B$33:$B$776,M$47)+'СЕТ СН'!$G$12+СВЦЭМ!$D$10+'СЕТ СН'!$G$6-'СЕТ СН'!$G$22</f>
        <v>900.50207650000016</v>
      </c>
      <c r="N69" s="36">
        <f>SUMIFS(СВЦЭМ!$C$33:$C$776,СВЦЭМ!$A$33:$A$776,$A69,СВЦЭМ!$B$33:$B$776,N$47)+'СЕТ СН'!$G$12+СВЦЭМ!$D$10+'СЕТ СН'!$G$6-'СЕТ СН'!$G$22</f>
        <v>849.5564469200001</v>
      </c>
      <c r="O69" s="36">
        <f>SUMIFS(СВЦЭМ!$C$33:$C$776,СВЦЭМ!$A$33:$A$776,$A69,СВЦЭМ!$B$33:$B$776,O$47)+'СЕТ СН'!$G$12+СВЦЭМ!$D$10+'СЕТ СН'!$G$6-'СЕТ СН'!$G$22</f>
        <v>839.51376398000002</v>
      </c>
      <c r="P69" s="36">
        <f>SUMIFS(СВЦЭМ!$C$33:$C$776,СВЦЭМ!$A$33:$A$776,$A69,СВЦЭМ!$B$33:$B$776,P$47)+'СЕТ СН'!$G$12+СВЦЭМ!$D$10+'СЕТ СН'!$G$6-'СЕТ СН'!$G$22</f>
        <v>834.50372613000013</v>
      </c>
      <c r="Q69" s="36">
        <f>SUMIFS(СВЦЭМ!$C$33:$C$776,СВЦЭМ!$A$33:$A$776,$A69,СВЦЭМ!$B$33:$B$776,Q$47)+'СЕТ СН'!$G$12+СВЦЭМ!$D$10+'СЕТ СН'!$G$6-'СЕТ СН'!$G$22</f>
        <v>837.01519568000003</v>
      </c>
      <c r="R69" s="36">
        <f>SUMIFS(СВЦЭМ!$C$33:$C$776,СВЦЭМ!$A$33:$A$776,$A69,СВЦЭМ!$B$33:$B$776,R$47)+'СЕТ СН'!$G$12+СВЦЭМ!$D$10+'СЕТ СН'!$G$6-'СЕТ СН'!$G$22</f>
        <v>837.48276443000009</v>
      </c>
      <c r="S69" s="36">
        <f>SUMIFS(СВЦЭМ!$C$33:$C$776,СВЦЭМ!$A$33:$A$776,$A69,СВЦЭМ!$B$33:$B$776,S$47)+'СЕТ СН'!$G$12+СВЦЭМ!$D$10+'СЕТ СН'!$G$6-'СЕТ СН'!$G$22</f>
        <v>837.5519111000001</v>
      </c>
      <c r="T69" s="36">
        <f>SUMIFS(СВЦЭМ!$C$33:$C$776,СВЦЭМ!$A$33:$A$776,$A69,СВЦЭМ!$B$33:$B$776,T$47)+'СЕТ СН'!$G$12+СВЦЭМ!$D$10+'СЕТ СН'!$G$6-'СЕТ СН'!$G$22</f>
        <v>853.05911182</v>
      </c>
      <c r="U69" s="36">
        <f>SUMIFS(СВЦЭМ!$C$33:$C$776,СВЦЭМ!$A$33:$A$776,$A69,СВЦЭМ!$B$33:$B$776,U$47)+'СЕТ СН'!$G$12+СВЦЭМ!$D$10+'СЕТ СН'!$G$6-'СЕТ СН'!$G$22</f>
        <v>873.29952444000014</v>
      </c>
      <c r="V69" s="36">
        <f>SUMIFS(СВЦЭМ!$C$33:$C$776,СВЦЭМ!$A$33:$A$776,$A69,СВЦЭМ!$B$33:$B$776,V$47)+'СЕТ СН'!$G$12+СВЦЭМ!$D$10+'СЕТ СН'!$G$6-'СЕТ СН'!$G$22</f>
        <v>871.58902392000005</v>
      </c>
      <c r="W69" s="36">
        <f>SUMIFS(СВЦЭМ!$C$33:$C$776,СВЦЭМ!$A$33:$A$776,$A69,СВЦЭМ!$B$33:$B$776,W$47)+'СЕТ СН'!$G$12+СВЦЭМ!$D$10+'СЕТ СН'!$G$6-'СЕТ СН'!$G$22</f>
        <v>861.55460205000009</v>
      </c>
      <c r="X69" s="36">
        <f>SUMIFS(СВЦЭМ!$C$33:$C$776,СВЦЭМ!$A$33:$A$776,$A69,СВЦЭМ!$B$33:$B$776,X$47)+'СЕТ СН'!$G$12+СВЦЭМ!$D$10+'СЕТ СН'!$G$6-'СЕТ СН'!$G$22</f>
        <v>863.67170230000011</v>
      </c>
      <c r="Y69" s="36">
        <f>SUMIFS(СВЦЭМ!$C$33:$C$776,СВЦЭМ!$A$33:$A$776,$A69,СВЦЭМ!$B$33:$B$776,Y$47)+'СЕТ СН'!$G$12+СВЦЭМ!$D$10+'СЕТ СН'!$G$6-'СЕТ СН'!$G$22</f>
        <v>938.68945592</v>
      </c>
    </row>
    <row r="70" spans="1:27" ht="15.75" x14ac:dyDescent="0.2">
      <c r="A70" s="35">
        <f t="shared" si="1"/>
        <v>44097</v>
      </c>
      <c r="B70" s="36">
        <f>SUMIFS(СВЦЭМ!$C$33:$C$776,СВЦЭМ!$A$33:$A$776,$A70,СВЦЭМ!$B$33:$B$776,B$47)+'СЕТ СН'!$G$12+СВЦЭМ!$D$10+'СЕТ СН'!$G$6-'СЕТ СН'!$G$22</f>
        <v>990.38314560000003</v>
      </c>
      <c r="C70" s="36">
        <f>SUMIFS(СВЦЭМ!$C$33:$C$776,СВЦЭМ!$A$33:$A$776,$A70,СВЦЭМ!$B$33:$B$776,C$47)+'СЕТ СН'!$G$12+СВЦЭМ!$D$10+'СЕТ СН'!$G$6-'СЕТ СН'!$G$22</f>
        <v>1025.6490393900001</v>
      </c>
      <c r="D70" s="36">
        <f>SUMIFS(СВЦЭМ!$C$33:$C$776,СВЦЭМ!$A$33:$A$776,$A70,СВЦЭМ!$B$33:$B$776,D$47)+'СЕТ СН'!$G$12+СВЦЭМ!$D$10+'СЕТ СН'!$G$6-'СЕТ СН'!$G$22</f>
        <v>1041.68088354</v>
      </c>
      <c r="E70" s="36">
        <f>SUMIFS(СВЦЭМ!$C$33:$C$776,СВЦЭМ!$A$33:$A$776,$A70,СВЦЭМ!$B$33:$B$776,E$47)+'СЕТ СН'!$G$12+СВЦЭМ!$D$10+'СЕТ СН'!$G$6-'СЕТ СН'!$G$22</f>
        <v>1059.0934242600001</v>
      </c>
      <c r="F70" s="36">
        <f>SUMIFS(СВЦЭМ!$C$33:$C$776,СВЦЭМ!$A$33:$A$776,$A70,СВЦЭМ!$B$33:$B$776,F$47)+'СЕТ СН'!$G$12+СВЦЭМ!$D$10+'СЕТ СН'!$G$6-'СЕТ СН'!$G$22</f>
        <v>1069.0817276400001</v>
      </c>
      <c r="G70" s="36">
        <f>SUMIFS(СВЦЭМ!$C$33:$C$776,СВЦЭМ!$A$33:$A$776,$A70,СВЦЭМ!$B$33:$B$776,G$47)+'СЕТ СН'!$G$12+СВЦЭМ!$D$10+'СЕТ СН'!$G$6-'СЕТ СН'!$G$22</f>
        <v>1049.5091182799999</v>
      </c>
      <c r="H70" s="36">
        <f>SUMIFS(СВЦЭМ!$C$33:$C$776,СВЦЭМ!$A$33:$A$776,$A70,СВЦЭМ!$B$33:$B$776,H$47)+'СЕТ СН'!$G$12+СВЦЭМ!$D$10+'СЕТ СН'!$G$6-'СЕТ СН'!$G$22</f>
        <v>994.63655211000014</v>
      </c>
      <c r="I70" s="36">
        <f>SUMIFS(СВЦЭМ!$C$33:$C$776,СВЦЭМ!$A$33:$A$776,$A70,СВЦЭМ!$B$33:$B$776,I$47)+'СЕТ СН'!$G$12+СВЦЭМ!$D$10+'СЕТ СН'!$G$6-'СЕТ СН'!$G$22</f>
        <v>936.05663741000012</v>
      </c>
      <c r="J70" s="36">
        <f>SUMIFS(СВЦЭМ!$C$33:$C$776,СВЦЭМ!$A$33:$A$776,$A70,СВЦЭМ!$B$33:$B$776,J$47)+'СЕТ СН'!$G$12+СВЦЭМ!$D$10+'СЕТ СН'!$G$6-'СЕТ СН'!$G$22</f>
        <v>907.61841497</v>
      </c>
      <c r="K70" s="36">
        <f>SUMIFS(СВЦЭМ!$C$33:$C$776,СВЦЭМ!$A$33:$A$776,$A70,СВЦЭМ!$B$33:$B$776,K$47)+'СЕТ СН'!$G$12+СВЦЭМ!$D$10+'СЕТ СН'!$G$6-'СЕТ СН'!$G$22</f>
        <v>902.72309214999996</v>
      </c>
      <c r="L70" s="36">
        <f>SUMIFS(СВЦЭМ!$C$33:$C$776,СВЦЭМ!$A$33:$A$776,$A70,СВЦЭМ!$B$33:$B$776,L$47)+'СЕТ СН'!$G$12+СВЦЭМ!$D$10+'СЕТ СН'!$G$6-'СЕТ СН'!$G$22</f>
        <v>891.84273372000007</v>
      </c>
      <c r="M70" s="36">
        <f>SUMIFS(СВЦЭМ!$C$33:$C$776,СВЦЭМ!$A$33:$A$776,$A70,СВЦЭМ!$B$33:$B$776,M$47)+'СЕТ СН'!$G$12+СВЦЭМ!$D$10+'СЕТ СН'!$G$6-'СЕТ СН'!$G$22</f>
        <v>855.54989217000002</v>
      </c>
      <c r="N70" s="36">
        <f>SUMIFS(СВЦЭМ!$C$33:$C$776,СВЦЭМ!$A$33:$A$776,$A70,СВЦЭМ!$B$33:$B$776,N$47)+'СЕТ СН'!$G$12+СВЦЭМ!$D$10+'СЕТ СН'!$G$6-'СЕТ СН'!$G$22</f>
        <v>853.06626053000014</v>
      </c>
      <c r="O70" s="36">
        <f>SUMIFS(СВЦЭМ!$C$33:$C$776,СВЦЭМ!$A$33:$A$776,$A70,СВЦЭМ!$B$33:$B$776,O$47)+'СЕТ СН'!$G$12+СВЦЭМ!$D$10+'СЕТ СН'!$G$6-'СЕТ СН'!$G$22</f>
        <v>846.67774754000015</v>
      </c>
      <c r="P70" s="36">
        <f>SUMIFS(СВЦЭМ!$C$33:$C$776,СВЦЭМ!$A$33:$A$776,$A70,СВЦЭМ!$B$33:$B$776,P$47)+'СЕТ СН'!$G$12+СВЦЭМ!$D$10+'СЕТ СН'!$G$6-'СЕТ СН'!$G$22</f>
        <v>841.54425718000016</v>
      </c>
      <c r="Q70" s="36">
        <f>SUMIFS(СВЦЭМ!$C$33:$C$776,СВЦЭМ!$A$33:$A$776,$A70,СВЦЭМ!$B$33:$B$776,Q$47)+'СЕТ СН'!$G$12+СВЦЭМ!$D$10+'СЕТ СН'!$G$6-'СЕТ СН'!$G$22</f>
        <v>845.55141541000012</v>
      </c>
      <c r="R70" s="36">
        <f>SUMIFS(СВЦЭМ!$C$33:$C$776,СВЦЭМ!$A$33:$A$776,$A70,СВЦЭМ!$B$33:$B$776,R$47)+'СЕТ СН'!$G$12+СВЦЭМ!$D$10+'СЕТ СН'!$G$6-'СЕТ СН'!$G$22</f>
        <v>842.88235735000012</v>
      </c>
      <c r="S70" s="36">
        <f>SUMIFS(СВЦЭМ!$C$33:$C$776,СВЦЭМ!$A$33:$A$776,$A70,СВЦЭМ!$B$33:$B$776,S$47)+'СЕТ СН'!$G$12+СВЦЭМ!$D$10+'СЕТ СН'!$G$6-'СЕТ СН'!$G$22</f>
        <v>844.1548634400001</v>
      </c>
      <c r="T70" s="36">
        <f>SUMIFS(СВЦЭМ!$C$33:$C$776,СВЦЭМ!$A$33:$A$776,$A70,СВЦЭМ!$B$33:$B$776,T$47)+'СЕТ СН'!$G$12+СВЦЭМ!$D$10+'СЕТ СН'!$G$6-'СЕТ СН'!$G$22</f>
        <v>845.77289064000001</v>
      </c>
      <c r="U70" s="36">
        <f>SUMIFS(СВЦЭМ!$C$33:$C$776,СВЦЭМ!$A$33:$A$776,$A70,СВЦЭМ!$B$33:$B$776,U$47)+'СЕТ СН'!$G$12+СВЦЭМ!$D$10+'СЕТ СН'!$G$6-'СЕТ СН'!$G$22</f>
        <v>871.30269234000002</v>
      </c>
      <c r="V70" s="36">
        <f>SUMIFS(СВЦЭМ!$C$33:$C$776,СВЦЭМ!$A$33:$A$776,$A70,СВЦЭМ!$B$33:$B$776,V$47)+'СЕТ СН'!$G$12+СВЦЭМ!$D$10+'СЕТ СН'!$G$6-'СЕТ СН'!$G$22</f>
        <v>860.75423010000009</v>
      </c>
      <c r="W70" s="36">
        <f>SUMIFS(СВЦЭМ!$C$33:$C$776,СВЦЭМ!$A$33:$A$776,$A70,СВЦЭМ!$B$33:$B$776,W$47)+'СЕТ СН'!$G$12+СВЦЭМ!$D$10+'СЕТ СН'!$G$6-'СЕТ СН'!$G$22</f>
        <v>851.70903346</v>
      </c>
      <c r="X70" s="36">
        <f>SUMIFS(СВЦЭМ!$C$33:$C$776,СВЦЭМ!$A$33:$A$776,$A70,СВЦЭМ!$B$33:$B$776,X$47)+'СЕТ СН'!$G$12+СВЦЭМ!$D$10+'СЕТ СН'!$G$6-'СЕТ СН'!$G$22</f>
        <v>839.20261559000005</v>
      </c>
      <c r="Y70" s="36">
        <f>SUMIFS(СВЦЭМ!$C$33:$C$776,СВЦЭМ!$A$33:$A$776,$A70,СВЦЭМ!$B$33:$B$776,Y$47)+'СЕТ СН'!$G$12+СВЦЭМ!$D$10+'СЕТ СН'!$G$6-'СЕТ СН'!$G$22</f>
        <v>893.02922441999999</v>
      </c>
    </row>
    <row r="71" spans="1:27" ht="15.75" x14ac:dyDescent="0.2">
      <c r="A71" s="35">
        <f t="shared" si="1"/>
        <v>44098</v>
      </c>
      <c r="B71" s="36">
        <f>SUMIFS(СВЦЭМ!$C$33:$C$776,СВЦЭМ!$A$33:$A$776,$A71,СВЦЭМ!$B$33:$B$776,B$47)+'СЕТ СН'!$G$12+СВЦЭМ!$D$10+'СЕТ СН'!$G$6-'СЕТ СН'!$G$22</f>
        <v>1010.88550549</v>
      </c>
      <c r="C71" s="36">
        <f>SUMIFS(СВЦЭМ!$C$33:$C$776,СВЦЭМ!$A$33:$A$776,$A71,СВЦЭМ!$B$33:$B$776,C$47)+'СЕТ СН'!$G$12+СВЦЭМ!$D$10+'СЕТ СН'!$G$6-'СЕТ СН'!$G$22</f>
        <v>1031.8434167400001</v>
      </c>
      <c r="D71" s="36">
        <f>SUMIFS(СВЦЭМ!$C$33:$C$776,СВЦЭМ!$A$33:$A$776,$A71,СВЦЭМ!$B$33:$B$776,D$47)+'СЕТ СН'!$G$12+СВЦЭМ!$D$10+'СЕТ СН'!$G$6-'СЕТ СН'!$G$22</f>
        <v>1049.9952962700002</v>
      </c>
      <c r="E71" s="36">
        <f>SUMIFS(СВЦЭМ!$C$33:$C$776,СВЦЭМ!$A$33:$A$776,$A71,СВЦЭМ!$B$33:$B$776,E$47)+'СЕТ СН'!$G$12+СВЦЭМ!$D$10+'СЕТ СН'!$G$6-'СЕТ СН'!$G$22</f>
        <v>1055.5706341100001</v>
      </c>
      <c r="F71" s="36">
        <f>SUMIFS(СВЦЭМ!$C$33:$C$776,СВЦЭМ!$A$33:$A$776,$A71,СВЦЭМ!$B$33:$B$776,F$47)+'СЕТ СН'!$G$12+СВЦЭМ!$D$10+'СЕТ СН'!$G$6-'СЕТ СН'!$G$22</f>
        <v>1046.4938993600001</v>
      </c>
      <c r="G71" s="36">
        <f>SUMIFS(СВЦЭМ!$C$33:$C$776,СВЦЭМ!$A$33:$A$776,$A71,СВЦЭМ!$B$33:$B$776,G$47)+'СЕТ СН'!$G$12+СВЦЭМ!$D$10+'СЕТ СН'!$G$6-'СЕТ СН'!$G$22</f>
        <v>1044.5490657600001</v>
      </c>
      <c r="H71" s="36">
        <f>SUMIFS(СВЦЭМ!$C$33:$C$776,СВЦЭМ!$A$33:$A$776,$A71,СВЦЭМ!$B$33:$B$776,H$47)+'СЕТ СН'!$G$12+СВЦЭМ!$D$10+'СЕТ СН'!$G$6-'СЕТ СН'!$G$22</f>
        <v>1045.38476453</v>
      </c>
      <c r="I71" s="36">
        <f>SUMIFS(СВЦЭМ!$C$33:$C$776,СВЦЭМ!$A$33:$A$776,$A71,СВЦЭМ!$B$33:$B$776,I$47)+'СЕТ СН'!$G$12+СВЦЭМ!$D$10+'СЕТ СН'!$G$6-'СЕТ СН'!$G$22</f>
        <v>955.04056571000001</v>
      </c>
      <c r="J71" s="36">
        <f>SUMIFS(СВЦЭМ!$C$33:$C$776,СВЦЭМ!$A$33:$A$776,$A71,СВЦЭМ!$B$33:$B$776,J$47)+'СЕТ СН'!$G$12+СВЦЭМ!$D$10+'СЕТ СН'!$G$6-'СЕТ СН'!$G$22</f>
        <v>923.53555742000003</v>
      </c>
      <c r="K71" s="36">
        <f>SUMIFS(СВЦЭМ!$C$33:$C$776,СВЦЭМ!$A$33:$A$776,$A71,СВЦЭМ!$B$33:$B$776,K$47)+'СЕТ СН'!$G$12+СВЦЭМ!$D$10+'СЕТ СН'!$G$6-'СЕТ СН'!$G$22</f>
        <v>922.7483007400001</v>
      </c>
      <c r="L71" s="36">
        <f>SUMIFS(СВЦЭМ!$C$33:$C$776,СВЦЭМ!$A$33:$A$776,$A71,СВЦЭМ!$B$33:$B$776,L$47)+'СЕТ СН'!$G$12+СВЦЭМ!$D$10+'СЕТ СН'!$G$6-'СЕТ СН'!$G$22</f>
        <v>939.70868855000003</v>
      </c>
      <c r="M71" s="36">
        <f>SUMIFS(СВЦЭМ!$C$33:$C$776,СВЦЭМ!$A$33:$A$776,$A71,СВЦЭМ!$B$33:$B$776,M$47)+'СЕТ СН'!$G$12+СВЦЭМ!$D$10+'СЕТ СН'!$G$6-'СЕТ СН'!$G$22</f>
        <v>902.55794562999995</v>
      </c>
      <c r="N71" s="36">
        <f>SUMIFS(СВЦЭМ!$C$33:$C$776,СВЦЭМ!$A$33:$A$776,$A71,СВЦЭМ!$B$33:$B$776,N$47)+'СЕТ СН'!$G$12+СВЦЭМ!$D$10+'СЕТ СН'!$G$6-'СЕТ СН'!$G$22</f>
        <v>857.26723005000008</v>
      </c>
      <c r="O71" s="36">
        <f>SUMIFS(СВЦЭМ!$C$33:$C$776,СВЦЭМ!$A$33:$A$776,$A71,СВЦЭМ!$B$33:$B$776,O$47)+'СЕТ СН'!$G$12+СВЦЭМ!$D$10+'СЕТ СН'!$G$6-'СЕТ СН'!$G$22</f>
        <v>848.53626768000004</v>
      </c>
      <c r="P71" s="36">
        <f>SUMIFS(СВЦЭМ!$C$33:$C$776,СВЦЭМ!$A$33:$A$776,$A71,СВЦЭМ!$B$33:$B$776,P$47)+'СЕТ СН'!$G$12+СВЦЭМ!$D$10+'СЕТ СН'!$G$6-'СЕТ СН'!$G$22</f>
        <v>848.22610875000009</v>
      </c>
      <c r="Q71" s="36">
        <f>SUMIFS(СВЦЭМ!$C$33:$C$776,СВЦЭМ!$A$33:$A$776,$A71,СВЦЭМ!$B$33:$B$776,Q$47)+'СЕТ СН'!$G$12+СВЦЭМ!$D$10+'СЕТ СН'!$G$6-'СЕТ СН'!$G$22</f>
        <v>843.69757859000015</v>
      </c>
      <c r="R71" s="36">
        <f>SUMIFS(СВЦЭМ!$C$33:$C$776,СВЦЭМ!$A$33:$A$776,$A71,СВЦЭМ!$B$33:$B$776,R$47)+'СЕТ СН'!$G$12+СВЦЭМ!$D$10+'СЕТ СН'!$G$6-'СЕТ СН'!$G$22</f>
        <v>840.39149838000003</v>
      </c>
      <c r="S71" s="36">
        <f>SUMIFS(СВЦЭМ!$C$33:$C$776,СВЦЭМ!$A$33:$A$776,$A71,СВЦЭМ!$B$33:$B$776,S$47)+'СЕТ СН'!$G$12+СВЦЭМ!$D$10+'СЕТ СН'!$G$6-'СЕТ СН'!$G$22</f>
        <v>842.15105727000014</v>
      </c>
      <c r="T71" s="36">
        <f>SUMIFS(СВЦЭМ!$C$33:$C$776,СВЦЭМ!$A$33:$A$776,$A71,СВЦЭМ!$B$33:$B$776,T$47)+'СЕТ СН'!$G$12+СВЦЭМ!$D$10+'СЕТ СН'!$G$6-'СЕТ СН'!$G$22</f>
        <v>850.81695690000015</v>
      </c>
      <c r="U71" s="36">
        <f>SUMIFS(СВЦЭМ!$C$33:$C$776,СВЦЭМ!$A$33:$A$776,$A71,СВЦЭМ!$B$33:$B$776,U$47)+'СЕТ СН'!$G$12+СВЦЭМ!$D$10+'СЕТ СН'!$G$6-'СЕТ СН'!$G$22</f>
        <v>888.76869787999999</v>
      </c>
      <c r="V71" s="36">
        <f>SUMIFS(СВЦЭМ!$C$33:$C$776,СВЦЭМ!$A$33:$A$776,$A71,СВЦЭМ!$B$33:$B$776,V$47)+'СЕТ СН'!$G$12+СВЦЭМ!$D$10+'СЕТ СН'!$G$6-'СЕТ СН'!$G$22</f>
        <v>880.34145201000001</v>
      </c>
      <c r="W71" s="36">
        <f>SUMIFS(СВЦЭМ!$C$33:$C$776,СВЦЭМ!$A$33:$A$776,$A71,СВЦЭМ!$B$33:$B$776,W$47)+'СЕТ СН'!$G$12+СВЦЭМ!$D$10+'СЕТ СН'!$G$6-'СЕТ СН'!$G$22</f>
        <v>930.17638477000014</v>
      </c>
      <c r="X71" s="36">
        <f>SUMIFS(СВЦЭМ!$C$33:$C$776,СВЦЭМ!$A$33:$A$776,$A71,СВЦЭМ!$B$33:$B$776,X$47)+'СЕТ СН'!$G$12+СВЦЭМ!$D$10+'СЕТ СН'!$G$6-'СЕТ СН'!$G$22</f>
        <v>942.37107422000008</v>
      </c>
      <c r="Y71" s="36">
        <f>SUMIFS(СВЦЭМ!$C$33:$C$776,СВЦЭМ!$A$33:$A$776,$A71,СВЦЭМ!$B$33:$B$776,Y$47)+'СЕТ СН'!$G$12+СВЦЭМ!$D$10+'СЕТ СН'!$G$6-'СЕТ СН'!$G$22</f>
        <v>989.84721362999994</v>
      </c>
    </row>
    <row r="72" spans="1:27" ht="15.75" x14ac:dyDescent="0.2">
      <c r="A72" s="35">
        <f t="shared" si="1"/>
        <v>44099</v>
      </c>
      <c r="B72" s="36">
        <f>SUMIFS(СВЦЭМ!$C$33:$C$776,СВЦЭМ!$A$33:$A$776,$A72,СВЦЭМ!$B$33:$B$776,B$47)+'СЕТ СН'!$G$12+СВЦЭМ!$D$10+'СЕТ СН'!$G$6-'СЕТ СН'!$G$22</f>
        <v>983.04724572999999</v>
      </c>
      <c r="C72" s="36">
        <f>SUMIFS(СВЦЭМ!$C$33:$C$776,СВЦЭМ!$A$33:$A$776,$A72,СВЦЭМ!$B$33:$B$776,C$47)+'СЕТ СН'!$G$12+СВЦЭМ!$D$10+'СЕТ СН'!$G$6-'СЕТ СН'!$G$22</f>
        <v>998.19170480000002</v>
      </c>
      <c r="D72" s="36">
        <f>SUMIFS(СВЦЭМ!$C$33:$C$776,СВЦЭМ!$A$33:$A$776,$A72,СВЦЭМ!$B$33:$B$776,D$47)+'СЕТ СН'!$G$12+СВЦЭМ!$D$10+'СЕТ СН'!$G$6-'СЕТ СН'!$G$22</f>
        <v>1012.3973443500001</v>
      </c>
      <c r="E72" s="36">
        <f>SUMIFS(СВЦЭМ!$C$33:$C$776,СВЦЭМ!$A$33:$A$776,$A72,СВЦЭМ!$B$33:$B$776,E$47)+'СЕТ СН'!$G$12+СВЦЭМ!$D$10+'СЕТ СН'!$G$6-'СЕТ СН'!$G$22</f>
        <v>1015.34466086</v>
      </c>
      <c r="F72" s="36">
        <f>SUMIFS(СВЦЭМ!$C$33:$C$776,СВЦЭМ!$A$33:$A$776,$A72,СВЦЭМ!$B$33:$B$776,F$47)+'СЕТ СН'!$G$12+СВЦЭМ!$D$10+'СЕТ СН'!$G$6-'СЕТ СН'!$G$22</f>
        <v>1009.16917773</v>
      </c>
      <c r="G72" s="36">
        <f>SUMIFS(СВЦЭМ!$C$33:$C$776,СВЦЭМ!$A$33:$A$776,$A72,СВЦЭМ!$B$33:$B$776,G$47)+'СЕТ СН'!$G$12+СВЦЭМ!$D$10+'СЕТ СН'!$G$6-'СЕТ СН'!$G$22</f>
        <v>989.96176128000002</v>
      </c>
      <c r="H72" s="36">
        <f>SUMIFS(СВЦЭМ!$C$33:$C$776,СВЦЭМ!$A$33:$A$776,$A72,СВЦЭМ!$B$33:$B$776,H$47)+'СЕТ СН'!$G$12+СВЦЭМ!$D$10+'СЕТ СН'!$G$6-'СЕТ СН'!$G$22</f>
        <v>955.81474486000002</v>
      </c>
      <c r="I72" s="36">
        <f>SUMIFS(СВЦЭМ!$C$33:$C$776,СВЦЭМ!$A$33:$A$776,$A72,СВЦЭМ!$B$33:$B$776,I$47)+'СЕТ СН'!$G$12+СВЦЭМ!$D$10+'СЕТ СН'!$G$6-'СЕТ СН'!$G$22</f>
        <v>928.98393325999996</v>
      </c>
      <c r="J72" s="36">
        <f>SUMIFS(СВЦЭМ!$C$33:$C$776,СВЦЭМ!$A$33:$A$776,$A72,СВЦЭМ!$B$33:$B$776,J$47)+'СЕТ СН'!$G$12+СВЦЭМ!$D$10+'СЕТ СН'!$G$6-'СЕТ СН'!$G$22</f>
        <v>919.53497751000009</v>
      </c>
      <c r="K72" s="36">
        <f>SUMIFS(СВЦЭМ!$C$33:$C$776,СВЦЭМ!$A$33:$A$776,$A72,СВЦЭМ!$B$33:$B$776,K$47)+'СЕТ СН'!$G$12+СВЦЭМ!$D$10+'СЕТ СН'!$G$6-'СЕТ СН'!$G$22</f>
        <v>917.31034636000004</v>
      </c>
      <c r="L72" s="36">
        <f>SUMIFS(СВЦЭМ!$C$33:$C$776,СВЦЭМ!$A$33:$A$776,$A72,СВЦЭМ!$B$33:$B$776,L$47)+'СЕТ СН'!$G$12+СВЦЭМ!$D$10+'СЕТ СН'!$G$6-'СЕТ СН'!$G$22</f>
        <v>928.35702807999996</v>
      </c>
      <c r="M72" s="36">
        <f>SUMIFS(СВЦЭМ!$C$33:$C$776,СВЦЭМ!$A$33:$A$776,$A72,СВЦЭМ!$B$33:$B$776,M$47)+'СЕТ СН'!$G$12+СВЦЭМ!$D$10+'СЕТ СН'!$G$6-'СЕТ СН'!$G$22</f>
        <v>886.33756630000016</v>
      </c>
      <c r="N72" s="36">
        <f>SUMIFS(СВЦЭМ!$C$33:$C$776,СВЦЭМ!$A$33:$A$776,$A72,СВЦЭМ!$B$33:$B$776,N$47)+'СЕТ СН'!$G$12+СВЦЭМ!$D$10+'СЕТ СН'!$G$6-'СЕТ СН'!$G$22</f>
        <v>847.63968498000008</v>
      </c>
      <c r="O72" s="36">
        <f>SUMIFS(СВЦЭМ!$C$33:$C$776,СВЦЭМ!$A$33:$A$776,$A72,СВЦЭМ!$B$33:$B$776,O$47)+'СЕТ СН'!$G$12+СВЦЭМ!$D$10+'СЕТ СН'!$G$6-'СЕТ СН'!$G$22</f>
        <v>821.02540969999995</v>
      </c>
      <c r="P72" s="36">
        <f>SUMIFS(СВЦЭМ!$C$33:$C$776,СВЦЭМ!$A$33:$A$776,$A72,СВЦЭМ!$B$33:$B$776,P$47)+'СЕТ СН'!$G$12+СВЦЭМ!$D$10+'СЕТ СН'!$G$6-'СЕТ СН'!$G$22</f>
        <v>818.82176174000006</v>
      </c>
      <c r="Q72" s="36">
        <f>SUMIFS(СВЦЭМ!$C$33:$C$776,СВЦЭМ!$A$33:$A$776,$A72,СВЦЭМ!$B$33:$B$776,Q$47)+'СЕТ СН'!$G$12+СВЦЭМ!$D$10+'СЕТ СН'!$G$6-'СЕТ СН'!$G$22</f>
        <v>812.60387179000008</v>
      </c>
      <c r="R72" s="36">
        <f>SUMIFS(СВЦЭМ!$C$33:$C$776,СВЦЭМ!$A$33:$A$776,$A72,СВЦЭМ!$B$33:$B$776,R$47)+'СЕТ СН'!$G$12+СВЦЭМ!$D$10+'СЕТ СН'!$G$6-'СЕТ СН'!$G$22</f>
        <v>818.80332777000012</v>
      </c>
      <c r="S72" s="36">
        <f>SUMIFS(СВЦЭМ!$C$33:$C$776,СВЦЭМ!$A$33:$A$776,$A72,СВЦЭМ!$B$33:$B$776,S$47)+'СЕТ СН'!$G$12+СВЦЭМ!$D$10+'СЕТ СН'!$G$6-'СЕТ СН'!$G$22</f>
        <v>818.70170516000007</v>
      </c>
      <c r="T72" s="36">
        <f>SUMIFS(СВЦЭМ!$C$33:$C$776,СВЦЭМ!$A$33:$A$776,$A72,СВЦЭМ!$B$33:$B$776,T$47)+'СЕТ СН'!$G$12+СВЦЭМ!$D$10+'СЕТ СН'!$G$6-'СЕТ СН'!$G$22</f>
        <v>811.05061754000008</v>
      </c>
      <c r="U72" s="36">
        <f>SUMIFS(СВЦЭМ!$C$33:$C$776,СВЦЭМ!$A$33:$A$776,$A72,СВЦЭМ!$B$33:$B$776,U$47)+'СЕТ СН'!$G$12+СВЦЭМ!$D$10+'СЕТ СН'!$G$6-'СЕТ СН'!$G$22</f>
        <v>825.37947142000007</v>
      </c>
      <c r="V72" s="36">
        <f>SUMIFS(СВЦЭМ!$C$33:$C$776,СВЦЭМ!$A$33:$A$776,$A72,СВЦЭМ!$B$33:$B$776,V$47)+'СЕТ СН'!$G$12+СВЦЭМ!$D$10+'СЕТ СН'!$G$6-'СЕТ СН'!$G$22</f>
        <v>835.76503877999994</v>
      </c>
      <c r="W72" s="36">
        <f>SUMIFS(СВЦЭМ!$C$33:$C$776,СВЦЭМ!$A$33:$A$776,$A72,СВЦЭМ!$B$33:$B$776,W$47)+'СЕТ СН'!$G$12+СВЦЭМ!$D$10+'СЕТ СН'!$G$6-'СЕТ СН'!$G$22</f>
        <v>820.47924564000004</v>
      </c>
      <c r="X72" s="36">
        <f>SUMIFS(СВЦЭМ!$C$33:$C$776,СВЦЭМ!$A$33:$A$776,$A72,СВЦЭМ!$B$33:$B$776,X$47)+'СЕТ СН'!$G$12+СВЦЭМ!$D$10+'СЕТ СН'!$G$6-'СЕТ СН'!$G$22</f>
        <v>850.38972959000012</v>
      </c>
      <c r="Y72" s="36">
        <f>SUMIFS(СВЦЭМ!$C$33:$C$776,СВЦЭМ!$A$33:$A$776,$A72,СВЦЭМ!$B$33:$B$776,Y$47)+'СЕТ СН'!$G$12+СВЦЭМ!$D$10+'СЕТ СН'!$G$6-'СЕТ СН'!$G$22</f>
        <v>935.31865691000007</v>
      </c>
    </row>
    <row r="73" spans="1:27" ht="15.75" x14ac:dyDescent="0.2">
      <c r="A73" s="35">
        <f t="shared" si="1"/>
        <v>44100</v>
      </c>
      <c r="B73" s="36">
        <f>SUMIFS(СВЦЭМ!$C$33:$C$776,СВЦЭМ!$A$33:$A$776,$A73,СВЦЭМ!$B$33:$B$776,B$47)+'СЕТ СН'!$G$12+СВЦЭМ!$D$10+'СЕТ СН'!$G$6-'СЕТ СН'!$G$22</f>
        <v>1006.56176299</v>
      </c>
      <c r="C73" s="36">
        <f>SUMIFS(СВЦЭМ!$C$33:$C$776,СВЦЭМ!$A$33:$A$776,$A73,СВЦЭМ!$B$33:$B$776,C$47)+'СЕТ СН'!$G$12+СВЦЭМ!$D$10+'СЕТ СН'!$G$6-'СЕТ СН'!$G$22</f>
        <v>1036.3853541999999</v>
      </c>
      <c r="D73" s="36">
        <f>SUMIFS(СВЦЭМ!$C$33:$C$776,СВЦЭМ!$A$33:$A$776,$A73,СВЦЭМ!$B$33:$B$776,D$47)+'СЕТ СН'!$G$12+СВЦЭМ!$D$10+'СЕТ СН'!$G$6-'СЕТ СН'!$G$22</f>
        <v>1052.99656527</v>
      </c>
      <c r="E73" s="36">
        <f>SUMIFS(СВЦЭМ!$C$33:$C$776,СВЦЭМ!$A$33:$A$776,$A73,СВЦЭМ!$B$33:$B$776,E$47)+'СЕТ СН'!$G$12+СВЦЭМ!$D$10+'СЕТ СН'!$G$6-'СЕТ СН'!$G$22</f>
        <v>1063.9605865200001</v>
      </c>
      <c r="F73" s="36">
        <f>SUMIFS(СВЦЭМ!$C$33:$C$776,СВЦЭМ!$A$33:$A$776,$A73,СВЦЭМ!$B$33:$B$776,F$47)+'СЕТ СН'!$G$12+СВЦЭМ!$D$10+'СЕТ СН'!$G$6-'СЕТ СН'!$G$22</f>
        <v>1069.59944855</v>
      </c>
      <c r="G73" s="36">
        <f>SUMIFS(СВЦЭМ!$C$33:$C$776,СВЦЭМ!$A$33:$A$776,$A73,СВЦЭМ!$B$33:$B$776,G$47)+'СЕТ СН'!$G$12+СВЦЭМ!$D$10+'СЕТ СН'!$G$6-'СЕТ СН'!$G$22</f>
        <v>1058.3951855300002</v>
      </c>
      <c r="H73" s="36">
        <f>SUMIFS(СВЦЭМ!$C$33:$C$776,СВЦЭМ!$A$33:$A$776,$A73,СВЦЭМ!$B$33:$B$776,H$47)+'СЕТ СН'!$G$12+СВЦЭМ!$D$10+'СЕТ СН'!$G$6-'СЕТ СН'!$G$22</f>
        <v>1033.9100523900001</v>
      </c>
      <c r="I73" s="36">
        <f>SUMIFS(СВЦЭМ!$C$33:$C$776,СВЦЭМ!$A$33:$A$776,$A73,СВЦЭМ!$B$33:$B$776,I$47)+'СЕТ СН'!$G$12+СВЦЭМ!$D$10+'СЕТ СН'!$G$6-'СЕТ СН'!$G$22</f>
        <v>997.52841033000004</v>
      </c>
      <c r="J73" s="36">
        <f>SUMIFS(СВЦЭМ!$C$33:$C$776,СВЦЭМ!$A$33:$A$776,$A73,СВЦЭМ!$B$33:$B$776,J$47)+'СЕТ СН'!$G$12+СВЦЭМ!$D$10+'СЕТ СН'!$G$6-'СЕТ СН'!$G$22</f>
        <v>958.52223102000016</v>
      </c>
      <c r="K73" s="36">
        <f>SUMIFS(СВЦЭМ!$C$33:$C$776,СВЦЭМ!$A$33:$A$776,$A73,СВЦЭМ!$B$33:$B$776,K$47)+'СЕТ СН'!$G$12+СВЦЭМ!$D$10+'СЕТ СН'!$G$6-'СЕТ СН'!$G$22</f>
        <v>934.39503005999995</v>
      </c>
      <c r="L73" s="36">
        <f>SUMIFS(СВЦЭМ!$C$33:$C$776,СВЦЭМ!$A$33:$A$776,$A73,СВЦЭМ!$B$33:$B$776,L$47)+'СЕТ СН'!$G$12+СВЦЭМ!$D$10+'СЕТ СН'!$G$6-'СЕТ СН'!$G$22</f>
        <v>924.18812808999996</v>
      </c>
      <c r="M73" s="36">
        <f>SUMIFS(СВЦЭМ!$C$33:$C$776,СВЦЭМ!$A$33:$A$776,$A73,СВЦЭМ!$B$33:$B$776,M$47)+'СЕТ СН'!$G$12+СВЦЭМ!$D$10+'СЕТ СН'!$G$6-'СЕТ СН'!$G$22</f>
        <v>882.90303659999995</v>
      </c>
      <c r="N73" s="36">
        <f>SUMIFS(СВЦЭМ!$C$33:$C$776,СВЦЭМ!$A$33:$A$776,$A73,СВЦЭМ!$B$33:$B$776,N$47)+'СЕТ СН'!$G$12+СВЦЭМ!$D$10+'СЕТ СН'!$G$6-'СЕТ СН'!$G$22</f>
        <v>850.45888353000009</v>
      </c>
      <c r="O73" s="36">
        <f>SUMIFS(СВЦЭМ!$C$33:$C$776,СВЦЭМ!$A$33:$A$776,$A73,СВЦЭМ!$B$33:$B$776,O$47)+'СЕТ СН'!$G$12+СВЦЭМ!$D$10+'СЕТ СН'!$G$6-'СЕТ СН'!$G$22</f>
        <v>830.58197098000005</v>
      </c>
      <c r="P73" s="36">
        <f>SUMIFS(СВЦЭМ!$C$33:$C$776,СВЦЭМ!$A$33:$A$776,$A73,СВЦЭМ!$B$33:$B$776,P$47)+'СЕТ СН'!$G$12+СВЦЭМ!$D$10+'СЕТ СН'!$G$6-'СЕТ СН'!$G$22</f>
        <v>826.93005896</v>
      </c>
      <c r="Q73" s="36">
        <f>SUMIFS(СВЦЭМ!$C$33:$C$776,СВЦЭМ!$A$33:$A$776,$A73,СВЦЭМ!$B$33:$B$776,Q$47)+'СЕТ СН'!$G$12+СВЦЭМ!$D$10+'СЕТ СН'!$G$6-'СЕТ СН'!$G$22</f>
        <v>827.16604331000008</v>
      </c>
      <c r="R73" s="36">
        <f>SUMIFS(СВЦЭМ!$C$33:$C$776,СВЦЭМ!$A$33:$A$776,$A73,СВЦЭМ!$B$33:$B$776,R$47)+'СЕТ СН'!$G$12+СВЦЭМ!$D$10+'СЕТ СН'!$G$6-'СЕТ СН'!$G$22</f>
        <v>824.86686484000006</v>
      </c>
      <c r="S73" s="36">
        <f>SUMIFS(СВЦЭМ!$C$33:$C$776,СВЦЭМ!$A$33:$A$776,$A73,СВЦЭМ!$B$33:$B$776,S$47)+'СЕТ СН'!$G$12+СВЦЭМ!$D$10+'СЕТ СН'!$G$6-'СЕТ СН'!$G$22</f>
        <v>822.62246608000009</v>
      </c>
      <c r="T73" s="36">
        <f>SUMIFS(СВЦЭМ!$C$33:$C$776,СВЦЭМ!$A$33:$A$776,$A73,СВЦЭМ!$B$33:$B$776,T$47)+'СЕТ СН'!$G$12+СВЦЭМ!$D$10+'СЕТ СН'!$G$6-'СЕТ СН'!$G$22</f>
        <v>816.39322672000003</v>
      </c>
      <c r="U73" s="36">
        <f>SUMIFS(СВЦЭМ!$C$33:$C$776,СВЦЭМ!$A$33:$A$776,$A73,СВЦЭМ!$B$33:$B$776,U$47)+'СЕТ СН'!$G$12+СВЦЭМ!$D$10+'СЕТ СН'!$G$6-'СЕТ СН'!$G$22</f>
        <v>834.22051381000006</v>
      </c>
      <c r="V73" s="36">
        <f>SUMIFS(СВЦЭМ!$C$33:$C$776,СВЦЭМ!$A$33:$A$776,$A73,СВЦЭМ!$B$33:$B$776,V$47)+'СЕТ СН'!$G$12+СВЦЭМ!$D$10+'СЕТ СН'!$G$6-'СЕТ СН'!$G$22</f>
        <v>838.88991830000009</v>
      </c>
      <c r="W73" s="36">
        <f>SUMIFS(СВЦЭМ!$C$33:$C$776,СВЦЭМ!$A$33:$A$776,$A73,СВЦЭМ!$B$33:$B$776,W$47)+'СЕТ СН'!$G$12+СВЦЭМ!$D$10+'СЕТ СН'!$G$6-'СЕТ СН'!$G$22</f>
        <v>817.29049140999996</v>
      </c>
      <c r="X73" s="36">
        <f>SUMIFS(СВЦЭМ!$C$33:$C$776,СВЦЭМ!$A$33:$A$776,$A73,СВЦЭМ!$B$33:$B$776,X$47)+'СЕТ СН'!$G$12+СВЦЭМ!$D$10+'СЕТ СН'!$G$6-'СЕТ СН'!$G$22</f>
        <v>845.98324161999994</v>
      </c>
      <c r="Y73" s="36">
        <f>SUMIFS(СВЦЭМ!$C$33:$C$776,СВЦЭМ!$A$33:$A$776,$A73,СВЦЭМ!$B$33:$B$776,Y$47)+'СЕТ СН'!$G$12+СВЦЭМ!$D$10+'СЕТ СН'!$G$6-'СЕТ СН'!$G$22</f>
        <v>930.85449243000016</v>
      </c>
    </row>
    <row r="74" spans="1:27" ht="15.75" x14ac:dyDescent="0.2">
      <c r="A74" s="35">
        <f t="shared" si="1"/>
        <v>44101</v>
      </c>
      <c r="B74" s="36">
        <f>SUMIFS(СВЦЭМ!$C$33:$C$776,СВЦЭМ!$A$33:$A$776,$A74,СВЦЭМ!$B$33:$B$776,B$47)+'СЕТ СН'!$G$12+СВЦЭМ!$D$10+'СЕТ СН'!$G$6-'СЕТ СН'!$G$22</f>
        <v>989.15351516999999</v>
      </c>
      <c r="C74" s="36">
        <f>SUMIFS(СВЦЭМ!$C$33:$C$776,СВЦЭМ!$A$33:$A$776,$A74,СВЦЭМ!$B$33:$B$776,C$47)+'СЕТ СН'!$G$12+СВЦЭМ!$D$10+'СЕТ СН'!$G$6-'СЕТ СН'!$G$22</f>
        <v>1012.6052896600002</v>
      </c>
      <c r="D74" s="36">
        <f>SUMIFS(СВЦЭМ!$C$33:$C$776,СВЦЭМ!$A$33:$A$776,$A74,СВЦЭМ!$B$33:$B$776,D$47)+'СЕТ СН'!$G$12+СВЦЭМ!$D$10+'СЕТ СН'!$G$6-'СЕТ СН'!$G$22</f>
        <v>1036.4097033800001</v>
      </c>
      <c r="E74" s="36">
        <f>SUMIFS(СВЦЭМ!$C$33:$C$776,СВЦЭМ!$A$33:$A$776,$A74,СВЦЭМ!$B$33:$B$776,E$47)+'СЕТ СН'!$G$12+СВЦЭМ!$D$10+'СЕТ СН'!$G$6-'СЕТ СН'!$G$22</f>
        <v>1048.7018584</v>
      </c>
      <c r="F74" s="36">
        <f>SUMIFS(СВЦЭМ!$C$33:$C$776,СВЦЭМ!$A$33:$A$776,$A74,СВЦЭМ!$B$33:$B$776,F$47)+'СЕТ СН'!$G$12+СВЦЭМ!$D$10+'СЕТ СН'!$G$6-'СЕТ СН'!$G$22</f>
        <v>1056.2188107700001</v>
      </c>
      <c r="G74" s="36">
        <f>SUMIFS(СВЦЭМ!$C$33:$C$776,СВЦЭМ!$A$33:$A$776,$A74,СВЦЭМ!$B$33:$B$776,G$47)+'СЕТ СН'!$G$12+СВЦЭМ!$D$10+'СЕТ СН'!$G$6-'СЕТ СН'!$G$22</f>
        <v>1046.7161469100001</v>
      </c>
      <c r="H74" s="36">
        <f>SUMIFS(СВЦЭМ!$C$33:$C$776,СВЦЭМ!$A$33:$A$776,$A74,СВЦЭМ!$B$33:$B$776,H$47)+'СЕТ СН'!$G$12+СВЦЭМ!$D$10+'СЕТ СН'!$G$6-'СЕТ СН'!$G$22</f>
        <v>1028.23501057</v>
      </c>
      <c r="I74" s="36">
        <f>SUMIFS(СВЦЭМ!$C$33:$C$776,СВЦЭМ!$A$33:$A$776,$A74,СВЦЭМ!$B$33:$B$776,I$47)+'СЕТ СН'!$G$12+СВЦЭМ!$D$10+'СЕТ СН'!$G$6-'СЕТ СН'!$G$22</f>
        <v>1003.2940637700001</v>
      </c>
      <c r="J74" s="36">
        <f>SUMIFS(СВЦЭМ!$C$33:$C$776,СВЦЭМ!$A$33:$A$776,$A74,СВЦЭМ!$B$33:$B$776,J$47)+'СЕТ СН'!$G$12+СВЦЭМ!$D$10+'СЕТ СН'!$G$6-'СЕТ СН'!$G$22</f>
        <v>958.15311014999997</v>
      </c>
      <c r="K74" s="36">
        <f>SUMIFS(СВЦЭМ!$C$33:$C$776,СВЦЭМ!$A$33:$A$776,$A74,СВЦЭМ!$B$33:$B$776,K$47)+'СЕТ СН'!$G$12+СВЦЭМ!$D$10+'СЕТ СН'!$G$6-'СЕТ СН'!$G$22</f>
        <v>923.73168946999999</v>
      </c>
      <c r="L74" s="36">
        <f>SUMIFS(СВЦЭМ!$C$33:$C$776,СВЦЭМ!$A$33:$A$776,$A74,СВЦЭМ!$B$33:$B$776,L$47)+'СЕТ СН'!$G$12+СВЦЭМ!$D$10+'СЕТ СН'!$G$6-'СЕТ СН'!$G$22</f>
        <v>907.29055198000015</v>
      </c>
      <c r="M74" s="36">
        <f>SUMIFS(СВЦЭМ!$C$33:$C$776,СВЦЭМ!$A$33:$A$776,$A74,СВЦЭМ!$B$33:$B$776,M$47)+'СЕТ СН'!$G$12+СВЦЭМ!$D$10+'СЕТ СН'!$G$6-'СЕТ СН'!$G$22</f>
        <v>866.38648463000004</v>
      </c>
      <c r="N74" s="36">
        <f>SUMIFS(СВЦЭМ!$C$33:$C$776,СВЦЭМ!$A$33:$A$776,$A74,СВЦЭМ!$B$33:$B$776,N$47)+'СЕТ СН'!$G$12+СВЦЭМ!$D$10+'СЕТ СН'!$G$6-'СЕТ СН'!$G$22</f>
        <v>817.30126620999999</v>
      </c>
      <c r="O74" s="36">
        <f>SUMIFS(СВЦЭМ!$C$33:$C$776,СВЦЭМ!$A$33:$A$776,$A74,СВЦЭМ!$B$33:$B$776,O$47)+'СЕТ СН'!$G$12+СВЦЭМ!$D$10+'СЕТ СН'!$G$6-'СЕТ СН'!$G$22</f>
        <v>802.38717095000015</v>
      </c>
      <c r="P74" s="36">
        <f>SUMIFS(СВЦЭМ!$C$33:$C$776,СВЦЭМ!$A$33:$A$776,$A74,СВЦЭМ!$B$33:$B$776,P$47)+'СЕТ СН'!$G$12+СВЦЭМ!$D$10+'СЕТ СН'!$G$6-'СЕТ СН'!$G$22</f>
        <v>805.65911344999995</v>
      </c>
      <c r="Q74" s="36">
        <f>SUMIFS(СВЦЭМ!$C$33:$C$776,СВЦЭМ!$A$33:$A$776,$A74,СВЦЭМ!$B$33:$B$776,Q$47)+'СЕТ СН'!$G$12+СВЦЭМ!$D$10+'СЕТ СН'!$G$6-'СЕТ СН'!$G$22</f>
        <v>810.22714870999994</v>
      </c>
      <c r="R74" s="36">
        <f>SUMIFS(СВЦЭМ!$C$33:$C$776,СВЦЭМ!$A$33:$A$776,$A74,СВЦЭМ!$B$33:$B$776,R$47)+'СЕТ СН'!$G$12+СВЦЭМ!$D$10+'СЕТ СН'!$G$6-'СЕТ СН'!$G$22</f>
        <v>811.82222059000014</v>
      </c>
      <c r="S74" s="36">
        <f>SUMIFS(СВЦЭМ!$C$33:$C$776,СВЦЭМ!$A$33:$A$776,$A74,СВЦЭМ!$B$33:$B$776,S$47)+'СЕТ СН'!$G$12+СВЦЭМ!$D$10+'СЕТ СН'!$G$6-'СЕТ СН'!$G$22</f>
        <v>803.30311485000016</v>
      </c>
      <c r="T74" s="36">
        <f>SUMIFS(СВЦЭМ!$C$33:$C$776,СВЦЭМ!$A$33:$A$776,$A74,СВЦЭМ!$B$33:$B$776,T$47)+'СЕТ СН'!$G$12+СВЦЭМ!$D$10+'СЕТ СН'!$G$6-'СЕТ СН'!$G$22</f>
        <v>806.07565853000006</v>
      </c>
      <c r="U74" s="36">
        <f>SUMIFS(СВЦЭМ!$C$33:$C$776,СВЦЭМ!$A$33:$A$776,$A74,СВЦЭМ!$B$33:$B$776,U$47)+'СЕТ СН'!$G$12+СВЦЭМ!$D$10+'СЕТ СН'!$G$6-'СЕТ СН'!$G$22</f>
        <v>841.59886428000004</v>
      </c>
      <c r="V74" s="36">
        <f>SUMIFS(СВЦЭМ!$C$33:$C$776,СВЦЭМ!$A$33:$A$776,$A74,СВЦЭМ!$B$33:$B$776,V$47)+'СЕТ СН'!$G$12+СВЦЭМ!$D$10+'СЕТ СН'!$G$6-'СЕТ СН'!$G$22</f>
        <v>850.51804241000013</v>
      </c>
      <c r="W74" s="36">
        <f>SUMIFS(СВЦЭМ!$C$33:$C$776,СВЦЭМ!$A$33:$A$776,$A74,СВЦЭМ!$B$33:$B$776,W$47)+'СЕТ СН'!$G$12+СВЦЭМ!$D$10+'СЕТ СН'!$G$6-'СЕТ СН'!$G$22</f>
        <v>831.58381893000001</v>
      </c>
      <c r="X74" s="36">
        <f>SUMIFS(СВЦЭМ!$C$33:$C$776,СВЦЭМ!$A$33:$A$776,$A74,СВЦЭМ!$B$33:$B$776,X$47)+'СЕТ СН'!$G$12+СВЦЭМ!$D$10+'СЕТ СН'!$G$6-'СЕТ СН'!$G$22</f>
        <v>816.90251903000012</v>
      </c>
      <c r="Y74" s="36">
        <f>SUMIFS(СВЦЭМ!$C$33:$C$776,СВЦЭМ!$A$33:$A$776,$A74,СВЦЭМ!$B$33:$B$776,Y$47)+'СЕТ СН'!$G$12+СВЦЭМ!$D$10+'СЕТ СН'!$G$6-'СЕТ СН'!$G$22</f>
        <v>908.47032783000009</v>
      </c>
    </row>
    <row r="75" spans="1:27" ht="15.75" x14ac:dyDescent="0.2">
      <c r="A75" s="35">
        <f t="shared" si="1"/>
        <v>44102</v>
      </c>
      <c r="B75" s="36">
        <f>SUMIFS(СВЦЭМ!$C$33:$C$776,СВЦЭМ!$A$33:$A$776,$A75,СВЦЭМ!$B$33:$B$776,B$47)+'СЕТ СН'!$G$12+СВЦЭМ!$D$10+'СЕТ СН'!$G$6-'СЕТ СН'!$G$22</f>
        <v>984.76317869000013</v>
      </c>
      <c r="C75" s="36">
        <f>SUMIFS(СВЦЭМ!$C$33:$C$776,СВЦЭМ!$A$33:$A$776,$A75,СВЦЭМ!$B$33:$B$776,C$47)+'СЕТ СН'!$G$12+СВЦЭМ!$D$10+'СЕТ СН'!$G$6-'СЕТ СН'!$G$22</f>
        <v>999.33070438000004</v>
      </c>
      <c r="D75" s="36">
        <f>SUMIFS(СВЦЭМ!$C$33:$C$776,СВЦЭМ!$A$33:$A$776,$A75,СВЦЭМ!$B$33:$B$776,D$47)+'СЕТ СН'!$G$12+СВЦЭМ!$D$10+'СЕТ СН'!$G$6-'СЕТ СН'!$G$22</f>
        <v>1011.7149196100002</v>
      </c>
      <c r="E75" s="36">
        <f>SUMIFS(СВЦЭМ!$C$33:$C$776,СВЦЭМ!$A$33:$A$776,$A75,СВЦЭМ!$B$33:$B$776,E$47)+'СЕТ СН'!$G$12+СВЦЭМ!$D$10+'СЕТ СН'!$G$6-'СЕТ СН'!$G$22</f>
        <v>1018.1838635000001</v>
      </c>
      <c r="F75" s="36">
        <f>SUMIFS(СВЦЭМ!$C$33:$C$776,СВЦЭМ!$A$33:$A$776,$A75,СВЦЭМ!$B$33:$B$776,F$47)+'СЕТ СН'!$G$12+СВЦЭМ!$D$10+'СЕТ СН'!$G$6-'СЕТ СН'!$G$22</f>
        <v>1025.9276943500001</v>
      </c>
      <c r="G75" s="36">
        <f>SUMIFS(СВЦЭМ!$C$33:$C$776,СВЦЭМ!$A$33:$A$776,$A75,СВЦЭМ!$B$33:$B$776,G$47)+'СЕТ СН'!$G$12+СВЦЭМ!$D$10+'СЕТ СН'!$G$6-'СЕТ СН'!$G$22</f>
        <v>1004.0467531900001</v>
      </c>
      <c r="H75" s="36">
        <f>SUMIFS(СВЦЭМ!$C$33:$C$776,СВЦЭМ!$A$33:$A$776,$A75,СВЦЭМ!$B$33:$B$776,H$47)+'СЕТ СН'!$G$12+СВЦЭМ!$D$10+'СЕТ СН'!$G$6-'СЕТ СН'!$G$22</f>
        <v>961.9396288800001</v>
      </c>
      <c r="I75" s="36">
        <f>SUMIFS(СВЦЭМ!$C$33:$C$776,СВЦЭМ!$A$33:$A$776,$A75,СВЦЭМ!$B$33:$B$776,I$47)+'СЕТ СН'!$G$12+СВЦЭМ!$D$10+'СЕТ СН'!$G$6-'СЕТ СН'!$G$22</f>
        <v>942.41529243000014</v>
      </c>
      <c r="J75" s="36">
        <f>SUMIFS(СВЦЭМ!$C$33:$C$776,СВЦЭМ!$A$33:$A$776,$A75,СВЦЭМ!$B$33:$B$776,J$47)+'СЕТ СН'!$G$12+СВЦЭМ!$D$10+'СЕТ СН'!$G$6-'СЕТ СН'!$G$22</f>
        <v>899.07443224999997</v>
      </c>
      <c r="K75" s="36">
        <f>SUMIFS(СВЦЭМ!$C$33:$C$776,СВЦЭМ!$A$33:$A$776,$A75,СВЦЭМ!$B$33:$B$776,K$47)+'СЕТ СН'!$G$12+СВЦЭМ!$D$10+'СЕТ СН'!$G$6-'СЕТ СН'!$G$22</f>
        <v>896.17393749999997</v>
      </c>
      <c r="L75" s="36">
        <f>SUMIFS(СВЦЭМ!$C$33:$C$776,СВЦЭМ!$A$33:$A$776,$A75,СВЦЭМ!$B$33:$B$776,L$47)+'СЕТ СН'!$G$12+СВЦЭМ!$D$10+'СЕТ СН'!$G$6-'СЕТ СН'!$G$22</f>
        <v>898.98259496000014</v>
      </c>
      <c r="M75" s="36">
        <f>SUMIFS(СВЦЭМ!$C$33:$C$776,СВЦЭМ!$A$33:$A$776,$A75,СВЦЭМ!$B$33:$B$776,M$47)+'СЕТ СН'!$G$12+СВЦЭМ!$D$10+'СЕТ СН'!$G$6-'СЕТ СН'!$G$22</f>
        <v>857.46553212000003</v>
      </c>
      <c r="N75" s="36">
        <f>SUMIFS(СВЦЭМ!$C$33:$C$776,СВЦЭМ!$A$33:$A$776,$A75,СВЦЭМ!$B$33:$B$776,N$47)+'СЕТ СН'!$G$12+СВЦЭМ!$D$10+'СЕТ СН'!$G$6-'СЕТ СН'!$G$22</f>
        <v>808.85821009000006</v>
      </c>
      <c r="O75" s="36">
        <f>SUMIFS(СВЦЭМ!$C$33:$C$776,СВЦЭМ!$A$33:$A$776,$A75,СВЦЭМ!$B$33:$B$776,O$47)+'СЕТ СН'!$G$12+СВЦЭМ!$D$10+'СЕТ СН'!$G$6-'СЕТ СН'!$G$22</f>
        <v>794.73141706000001</v>
      </c>
      <c r="P75" s="36">
        <f>SUMIFS(СВЦЭМ!$C$33:$C$776,СВЦЭМ!$A$33:$A$776,$A75,СВЦЭМ!$B$33:$B$776,P$47)+'СЕТ СН'!$G$12+СВЦЭМ!$D$10+'СЕТ СН'!$G$6-'СЕТ СН'!$G$22</f>
        <v>788.6566793500001</v>
      </c>
      <c r="Q75" s="36">
        <f>SUMIFS(СВЦЭМ!$C$33:$C$776,СВЦЭМ!$A$33:$A$776,$A75,СВЦЭМ!$B$33:$B$776,Q$47)+'СЕТ СН'!$G$12+СВЦЭМ!$D$10+'СЕТ СН'!$G$6-'СЕТ СН'!$G$22</f>
        <v>787.93587662999994</v>
      </c>
      <c r="R75" s="36">
        <f>SUMIFS(СВЦЭМ!$C$33:$C$776,СВЦЭМ!$A$33:$A$776,$A75,СВЦЭМ!$B$33:$B$776,R$47)+'СЕТ СН'!$G$12+СВЦЭМ!$D$10+'СЕТ СН'!$G$6-'СЕТ СН'!$G$22</f>
        <v>778.93090789999997</v>
      </c>
      <c r="S75" s="36">
        <f>SUMIFS(СВЦЭМ!$C$33:$C$776,СВЦЭМ!$A$33:$A$776,$A75,СВЦЭМ!$B$33:$B$776,S$47)+'СЕТ СН'!$G$12+СВЦЭМ!$D$10+'СЕТ СН'!$G$6-'СЕТ СН'!$G$22</f>
        <v>798.95298714</v>
      </c>
      <c r="T75" s="36">
        <f>SUMIFS(СВЦЭМ!$C$33:$C$776,СВЦЭМ!$A$33:$A$776,$A75,СВЦЭМ!$B$33:$B$776,T$47)+'СЕТ СН'!$G$12+СВЦЭМ!$D$10+'СЕТ СН'!$G$6-'СЕТ СН'!$G$22</f>
        <v>812.05052780000005</v>
      </c>
      <c r="U75" s="36">
        <f>SUMIFS(СВЦЭМ!$C$33:$C$776,СВЦЭМ!$A$33:$A$776,$A75,СВЦЭМ!$B$33:$B$776,U$47)+'СЕТ СН'!$G$12+СВЦЭМ!$D$10+'СЕТ СН'!$G$6-'СЕТ СН'!$G$22</f>
        <v>841.05154098000003</v>
      </c>
      <c r="V75" s="36">
        <f>SUMIFS(СВЦЭМ!$C$33:$C$776,СВЦЭМ!$A$33:$A$776,$A75,СВЦЭМ!$B$33:$B$776,V$47)+'СЕТ СН'!$G$12+СВЦЭМ!$D$10+'СЕТ СН'!$G$6-'СЕТ СН'!$G$22</f>
        <v>829.67858990000013</v>
      </c>
      <c r="W75" s="36">
        <f>SUMIFS(СВЦЭМ!$C$33:$C$776,СВЦЭМ!$A$33:$A$776,$A75,СВЦЭМ!$B$33:$B$776,W$47)+'СЕТ СН'!$G$12+СВЦЭМ!$D$10+'СЕТ СН'!$G$6-'СЕТ СН'!$G$22</f>
        <v>810.78387945000009</v>
      </c>
      <c r="X75" s="36">
        <f>SUMIFS(СВЦЭМ!$C$33:$C$776,СВЦЭМ!$A$33:$A$776,$A75,СВЦЭМ!$B$33:$B$776,X$47)+'СЕТ СН'!$G$12+СВЦЭМ!$D$10+'СЕТ СН'!$G$6-'СЕТ СН'!$G$22</f>
        <v>815.56230376999997</v>
      </c>
      <c r="Y75" s="36">
        <f>SUMIFS(СВЦЭМ!$C$33:$C$776,СВЦЭМ!$A$33:$A$776,$A75,СВЦЭМ!$B$33:$B$776,Y$47)+'СЕТ СН'!$G$12+СВЦЭМ!$D$10+'СЕТ СН'!$G$6-'СЕТ СН'!$G$22</f>
        <v>896.77101190000008</v>
      </c>
    </row>
    <row r="76" spans="1:27" ht="15.75" x14ac:dyDescent="0.2">
      <c r="A76" s="35">
        <f t="shared" si="1"/>
        <v>44103</v>
      </c>
      <c r="B76" s="36">
        <f>SUMIFS(СВЦЭМ!$C$33:$C$776,СВЦЭМ!$A$33:$A$776,$A76,СВЦЭМ!$B$33:$B$776,B$47)+'СЕТ СН'!$G$12+СВЦЭМ!$D$10+'СЕТ СН'!$G$6-'СЕТ СН'!$G$22</f>
        <v>955.2196326400001</v>
      </c>
      <c r="C76" s="36">
        <f>SUMIFS(СВЦЭМ!$C$33:$C$776,СВЦЭМ!$A$33:$A$776,$A76,СВЦЭМ!$B$33:$B$776,C$47)+'СЕТ СН'!$G$12+СВЦЭМ!$D$10+'СЕТ СН'!$G$6-'СЕТ СН'!$G$22</f>
        <v>984.42564726000001</v>
      </c>
      <c r="D76" s="36">
        <f>SUMIFS(СВЦЭМ!$C$33:$C$776,СВЦЭМ!$A$33:$A$776,$A76,СВЦЭМ!$B$33:$B$776,D$47)+'СЕТ СН'!$G$12+СВЦЭМ!$D$10+'СЕТ СН'!$G$6-'СЕТ СН'!$G$22</f>
        <v>1001.2905169000001</v>
      </c>
      <c r="E76" s="36">
        <f>SUMIFS(СВЦЭМ!$C$33:$C$776,СВЦЭМ!$A$33:$A$776,$A76,СВЦЭМ!$B$33:$B$776,E$47)+'СЕТ СН'!$G$12+СВЦЭМ!$D$10+'СЕТ СН'!$G$6-'СЕТ СН'!$G$22</f>
        <v>1018.27474994</v>
      </c>
      <c r="F76" s="36">
        <f>SUMIFS(СВЦЭМ!$C$33:$C$776,СВЦЭМ!$A$33:$A$776,$A76,СВЦЭМ!$B$33:$B$776,F$47)+'СЕТ СН'!$G$12+СВЦЭМ!$D$10+'СЕТ СН'!$G$6-'СЕТ СН'!$G$22</f>
        <v>1019.2534866800002</v>
      </c>
      <c r="G76" s="36">
        <f>SUMIFS(СВЦЭМ!$C$33:$C$776,СВЦЭМ!$A$33:$A$776,$A76,СВЦЭМ!$B$33:$B$776,G$47)+'СЕТ СН'!$G$12+СВЦЭМ!$D$10+'СЕТ СН'!$G$6-'СЕТ СН'!$G$22</f>
        <v>996.46983382000008</v>
      </c>
      <c r="H76" s="36">
        <f>SUMIFS(СВЦЭМ!$C$33:$C$776,СВЦЭМ!$A$33:$A$776,$A76,СВЦЭМ!$B$33:$B$776,H$47)+'СЕТ СН'!$G$12+СВЦЭМ!$D$10+'СЕТ СН'!$G$6-'СЕТ СН'!$G$22</f>
        <v>953.04228016000002</v>
      </c>
      <c r="I76" s="36">
        <f>SUMIFS(СВЦЭМ!$C$33:$C$776,СВЦЭМ!$A$33:$A$776,$A76,СВЦЭМ!$B$33:$B$776,I$47)+'СЕТ СН'!$G$12+СВЦЭМ!$D$10+'СЕТ СН'!$G$6-'СЕТ СН'!$G$22</f>
        <v>899.21864070000015</v>
      </c>
      <c r="J76" s="36">
        <f>SUMIFS(СВЦЭМ!$C$33:$C$776,СВЦЭМ!$A$33:$A$776,$A76,СВЦЭМ!$B$33:$B$776,J$47)+'СЕТ СН'!$G$12+СВЦЭМ!$D$10+'СЕТ СН'!$G$6-'СЕТ СН'!$G$22</f>
        <v>872.98736939000014</v>
      </c>
      <c r="K76" s="36">
        <f>SUMIFS(СВЦЭМ!$C$33:$C$776,СВЦЭМ!$A$33:$A$776,$A76,СВЦЭМ!$B$33:$B$776,K$47)+'СЕТ СН'!$G$12+СВЦЭМ!$D$10+'СЕТ СН'!$G$6-'СЕТ СН'!$G$22</f>
        <v>863.05631824000011</v>
      </c>
      <c r="L76" s="36">
        <f>SUMIFS(СВЦЭМ!$C$33:$C$776,СВЦЭМ!$A$33:$A$776,$A76,СВЦЭМ!$B$33:$B$776,L$47)+'СЕТ СН'!$G$12+СВЦЭМ!$D$10+'СЕТ СН'!$G$6-'СЕТ СН'!$G$22</f>
        <v>897.97262982999996</v>
      </c>
      <c r="M76" s="36">
        <f>SUMIFS(СВЦЭМ!$C$33:$C$776,СВЦЭМ!$A$33:$A$776,$A76,СВЦЭМ!$B$33:$B$776,M$47)+'СЕТ СН'!$G$12+СВЦЭМ!$D$10+'СЕТ СН'!$G$6-'СЕТ СН'!$G$22</f>
        <v>884.02773397999999</v>
      </c>
      <c r="N76" s="36">
        <f>SUMIFS(СВЦЭМ!$C$33:$C$776,СВЦЭМ!$A$33:$A$776,$A76,СВЦЭМ!$B$33:$B$776,N$47)+'СЕТ СН'!$G$12+СВЦЭМ!$D$10+'СЕТ СН'!$G$6-'СЕТ СН'!$G$22</f>
        <v>860.84618801000011</v>
      </c>
      <c r="O76" s="36">
        <f>SUMIFS(СВЦЭМ!$C$33:$C$776,СВЦЭМ!$A$33:$A$776,$A76,СВЦЭМ!$B$33:$B$776,O$47)+'СЕТ СН'!$G$12+СВЦЭМ!$D$10+'СЕТ СН'!$G$6-'СЕТ СН'!$G$22</f>
        <v>872.60803441000007</v>
      </c>
      <c r="P76" s="36">
        <f>SUMIFS(СВЦЭМ!$C$33:$C$776,СВЦЭМ!$A$33:$A$776,$A76,СВЦЭМ!$B$33:$B$776,P$47)+'СЕТ СН'!$G$12+СВЦЭМ!$D$10+'СЕТ СН'!$G$6-'СЕТ СН'!$G$22</f>
        <v>854.85851754999999</v>
      </c>
      <c r="Q76" s="36">
        <f>SUMIFS(СВЦЭМ!$C$33:$C$776,СВЦЭМ!$A$33:$A$776,$A76,СВЦЭМ!$B$33:$B$776,Q$47)+'СЕТ СН'!$G$12+СВЦЭМ!$D$10+'СЕТ СН'!$G$6-'СЕТ СН'!$G$22</f>
        <v>836.68851319000009</v>
      </c>
      <c r="R76" s="36">
        <f>SUMIFS(СВЦЭМ!$C$33:$C$776,СВЦЭМ!$A$33:$A$776,$A76,СВЦЭМ!$B$33:$B$776,R$47)+'СЕТ СН'!$G$12+СВЦЭМ!$D$10+'СЕТ СН'!$G$6-'СЕТ СН'!$G$22</f>
        <v>941.53843368000003</v>
      </c>
      <c r="S76" s="36">
        <f>SUMIFS(СВЦЭМ!$C$33:$C$776,СВЦЭМ!$A$33:$A$776,$A76,СВЦЭМ!$B$33:$B$776,S$47)+'СЕТ СН'!$G$12+СВЦЭМ!$D$10+'СЕТ СН'!$G$6-'СЕТ СН'!$G$22</f>
        <v>883.53655677000006</v>
      </c>
      <c r="T76" s="36">
        <f>SUMIFS(СВЦЭМ!$C$33:$C$776,СВЦЭМ!$A$33:$A$776,$A76,СВЦЭМ!$B$33:$B$776,T$47)+'СЕТ СН'!$G$12+СВЦЭМ!$D$10+'СЕТ СН'!$G$6-'СЕТ СН'!$G$22</f>
        <v>843.45753751000007</v>
      </c>
      <c r="U76" s="36">
        <f>SUMIFS(СВЦЭМ!$C$33:$C$776,СВЦЭМ!$A$33:$A$776,$A76,СВЦЭМ!$B$33:$B$776,U$47)+'СЕТ СН'!$G$12+СВЦЭМ!$D$10+'СЕТ СН'!$G$6-'СЕТ СН'!$G$22</f>
        <v>872.69599472999994</v>
      </c>
      <c r="V76" s="36">
        <f>SUMIFS(СВЦЭМ!$C$33:$C$776,СВЦЭМ!$A$33:$A$776,$A76,СВЦЭМ!$B$33:$B$776,V$47)+'СЕТ СН'!$G$12+СВЦЭМ!$D$10+'СЕТ СН'!$G$6-'СЕТ СН'!$G$22</f>
        <v>855.72195596000006</v>
      </c>
      <c r="W76" s="36">
        <f>SUMIFS(СВЦЭМ!$C$33:$C$776,СВЦЭМ!$A$33:$A$776,$A76,СВЦЭМ!$B$33:$B$776,W$47)+'СЕТ СН'!$G$12+СВЦЭМ!$D$10+'СЕТ СН'!$G$6-'СЕТ СН'!$G$22</f>
        <v>843.57586807999996</v>
      </c>
      <c r="X76" s="36">
        <f>SUMIFS(СВЦЭМ!$C$33:$C$776,СВЦЭМ!$A$33:$A$776,$A76,СВЦЭМ!$B$33:$B$776,X$47)+'СЕТ СН'!$G$12+СВЦЭМ!$D$10+'СЕТ СН'!$G$6-'СЕТ СН'!$G$22</f>
        <v>811.93354144</v>
      </c>
      <c r="Y76" s="36">
        <f>SUMIFS(СВЦЭМ!$C$33:$C$776,СВЦЭМ!$A$33:$A$776,$A76,СВЦЭМ!$B$33:$B$776,Y$47)+'СЕТ СН'!$G$12+СВЦЭМ!$D$10+'СЕТ СН'!$G$6-'СЕТ СН'!$G$22</f>
        <v>849.28043451999997</v>
      </c>
    </row>
    <row r="77" spans="1:27" ht="15.75" x14ac:dyDescent="0.2">
      <c r="A77" s="35">
        <f t="shared" si="1"/>
        <v>44104</v>
      </c>
      <c r="B77" s="36">
        <f>SUMIFS(СВЦЭМ!$C$33:$C$776,СВЦЭМ!$A$33:$A$776,$A77,СВЦЭМ!$B$33:$B$776,B$47)+'СЕТ СН'!$G$12+СВЦЭМ!$D$10+'СЕТ СН'!$G$6-'СЕТ СН'!$G$22</f>
        <v>927.97000441</v>
      </c>
      <c r="C77" s="36">
        <f>SUMIFS(СВЦЭМ!$C$33:$C$776,СВЦЭМ!$A$33:$A$776,$A77,СВЦЭМ!$B$33:$B$776,C$47)+'СЕТ СН'!$G$12+СВЦЭМ!$D$10+'СЕТ СН'!$G$6-'СЕТ СН'!$G$22</f>
        <v>957.45077310000011</v>
      </c>
      <c r="D77" s="36">
        <f>SUMIFS(СВЦЭМ!$C$33:$C$776,СВЦЭМ!$A$33:$A$776,$A77,СВЦЭМ!$B$33:$B$776,D$47)+'СЕТ СН'!$G$12+СВЦЭМ!$D$10+'СЕТ СН'!$G$6-'СЕТ СН'!$G$22</f>
        <v>973.0602121500001</v>
      </c>
      <c r="E77" s="36">
        <f>SUMIFS(СВЦЭМ!$C$33:$C$776,СВЦЭМ!$A$33:$A$776,$A77,СВЦЭМ!$B$33:$B$776,E$47)+'СЕТ СН'!$G$12+СВЦЭМ!$D$10+'СЕТ СН'!$G$6-'СЕТ СН'!$G$22</f>
        <v>995.23986905000015</v>
      </c>
      <c r="F77" s="36">
        <f>SUMIFS(СВЦЭМ!$C$33:$C$776,СВЦЭМ!$A$33:$A$776,$A77,СВЦЭМ!$B$33:$B$776,F$47)+'СЕТ СН'!$G$12+СВЦЭМ!$D$10+'СЕТ СН'!$G$6-'СЕТ СН'!$G$22</f>
        <v>989.9951520300001</v>
      </c>
      <c r="G77" s="36">
        <f>SUMIFS(СВЦЭМ!$C$33:$C$776,СВЦЭМ!$A$33:$A$776,$A77,СВЦЭМ!$B$33:$B$776,G$47)+'СЕТ СН'!$G$12+СВЦЭМ!$D$10+'СЕТ СН'!$G$6-'СЕТ СН'!$G$22</f>
        <v>971.56925335999995</v>
      </c>
      <c r="H77" s="36">
        <f>SUMIFS(СВЦЭМ!$C$33:$C$776,СВЦЭМ!$A$33:$A$776,$A77,СВЦЭМ!$B$33:$B$776,H$47)+'СЕТ СН'!$G$12+СВЦЭМ!$D$10+'СЕТ СН'!$G$6-'СЕТ СН'!$G$22</f>
        <v>926.61122795999995</v>
      </c>
      <c r="I77" s="36">
        <f>SUMIFS(СВЦЭМ!$C$33:$C$776,СВЦЭМ!$A$33:$A$776,$A77,СВЦЭМ!$B$33:$B$776,I$47)+'СЕТ СН'!$G$12+СВЦЭМ!$D$10+'СЕТ СН'!$G$6-'СЕТ СН'!$G$22</f>
        <v>857.93020376000004</v>
      </c>
      <c r="J77" s="36">
        <f>SUMIFS(СВЦЭМ!$C$33:$C$776,СВЦЭМ!$A$33:$A$776,$A77,СВЦЭМ!$B$33:$B$776,J$47)+'СЕТ СН'!$G$12+СВЦЭМ!$D$10+'СЕТ СН'!$G$6-'СЕТ СН'!$G$22</f>
        <v>829.17289303999996</v>
      </c>
      <c r="K77" s="36">
        <f>SUMIFS(СВЦЭМ!$C$33:$C$776,СВЦЭМ!$A$33:$A$776,$A77,СВЦЭМ!$B$33:$B$776,K$47)+'СЕТ СН'!$G$12+СВЦЭМ!$D$10+'СЕТ СН'!$G$6-'СЕТ СН'!$G$22</f>
        <v>813.11078319000012</v>
      </c>
      <c r="L77" s="36">
        <f>SUMIFS(СВЦЭМ!$C$33:$C$776,СВЦЭМ!$A$33:$A$776,$A77,СВЦЭМ!$B$33:$B$776,L$47)+'СЕТ СН'!$G$12+СВЦЭМ!$D$10+'СЕТ СН'!$G$6-'СЕТ СН'!$G$22</f>
        <v>827.20590225000001</v>
      </c>
      <c r="M77" s="36">
        <f>SUMIFS(СВЦЭМ!$C$33:$C$776,СВЦЭМ!$A$33:$A$776,$A77,СВЦЭМ!$B$33:$B$776,M$47)+'СЕТ СН'!$G$12+СВЦЭМ!$D$10+'СЕТ СН'!$G$6-'СЕТ СН'!$G$22</f>
        <v>795.50050173</v>
      </c>
      <c r="N77" s="36">
        <f>SUMIFS(СВЦЭМ!$C$33:$C$776,СВЦЭМ!$A$33:$A$776,$A77,СВЦЭМ!$B$33:$B$776,N$47)+'СЕТ СН'!$G$12+СВЦЭМ!$D$10+'СЕТ СН'!$G$6-'СЕТ СН'!$G$22</f>
        <v>757.76159057000018</v>
      </c>
      <c r="O77" s="36">
        <f>SUMIFS(СВЦЭМ!$C$33:$C$776,СВЦЭМ!$A$33:$A$776,$A77,СВЦЭМ!$B$33:$B$776,O$47)+'СЕТ СН'!$G$12+СВЦЭМ!$D$10+'СЕТ СН'!$G$6-'СЕТ СН'!$G$22</f>
        <v>734.52440422000018</v>
      </c>
      <c r="P77" s="36">
        <f>SUMIFS(СВЦЭМ!$C$33:$C$776,СВЦЭМ!$A$33:$A$776,$A77,СВЦЭМ!$B$33:$B$776,P$47)+'СЕТ СН'!$G$12+СВЦЭМ!$D$10+'СЕТ СН'!$G$6-'СЕТ СН'!$G$22</f>
        <v>735.38262724000015</v>
      </c>
      <c r="Q77" s="36">
        <f>SUMIFS(СВЦЭМ!$C$33:$C$776,СВЦЭМ!$A$33:$A$776,$A77,СВЦЭМ!$B$33:$B$776,Q$47)+'СЕТ СН'!$G$12+СВЦЭМ!$D$10+'СЕТ СН'!$G$6-'СЕТ СН'!$G$22</f>
        <v>736.41605103000006</v>
      </c>
      <c r="R77" s="36">
        <f>SUMIFS(СВЦЭМ!$C$33:$C$776,СВЦЭМ!$A$33:$A$776,$A77,СВЦЭМ!$B$33:$B$776,R$47)+'СЕТ СН'!$G$12+СВЦЭМ!$D$10+'СЕТ СН'!$G$6-'СЕТ СН'!$G$22</f>
        <v>738.28022557000008</v>
      </c>
      <c r="S77" s="36">
        <f>SUMIFS(СВЦЭМ!$C$33:$C$776,СВЦЭМ!$A$33:$A$776,$A77,СВЦЭМ!$B$33:$B$776,S$47)+'СЕТ СН'!$G$12+СВЦЭМ!$D$10+'СЕТ СН'!$G$6-'СЕТ СН'!$G$22</f>
        <v>737.64449080000009</v>
      </c>
      <c r="T77" s="36">
        <f>SUMIFS(СВЦЭМ!$C$33:$C$776,СВЦЭМ!$A$33:$A$776,$A77,СВЦЭМ!$B$33:$B$776,T$47)+'СЕТ СН'!$G$12+СВЦЭМ!$D$10+'СЕТ СН'!$G$6-'СЕТ СН'!$G$22</f>
        <v>733.06396365000001</v>
      </c>
      <c r="U77" s="36">
        <f>SUMIFS(СВЦЭМ!$C$33:$C$776,СВЦЭМ!$A$33:$A$776,$A77,СВЦЭМ!$B$33:$B$776,U$47)+'СЕТ СН'!$G$12+СВЦЭМ!$D$10+'СЕТ СН'!$G$6-'СЕТ СН'!$G$22</f>
        <v>754.06285587000002</v>
      </c>
      <c r="V77" s="36">
        <f>SUMIFS(СВЦЭМ!$C$33:$C$776,СВЦЭМ!$A$33:$A$776,$A77,СВЦЭМ!$B$33:$B$776,V$47)+'СЕТ СН'!$G$12+СВЦЭМ!$D$10+'СЕТ СН'!$G$6-'СЕТ СН'!$G$22</f>
        <v>732.44306784000014</v>
      </c>
      <c r="W77" s="36">
        <f>SUMIFS(СВЦЭМ!$C$33:$C$776,СВЦЭМ!$A$33:$A$776,$A77,СВЦЭМ!$B$33:$B$776,W$47)+'СЕТ СН'!$G$12+СВЦЭМ!$D$10+'СЕТ СН'!$G$6-'СЕТ СН'!$G$22</f>
        <v>727.49097918000007</v>
      </c>
      <c r="X77" s="36">
        <f>SUMIFS(СВЦЭМ!$C$33:$C$776,СВЦЭМ!$A$33:$A$776,$A77,СВЦЭМ!$B$33:$B$776,X$47)+'СЕТ СН'!$G$12+СВЦЭМ!$D$10+'СЕТ СН'!$G$6-'СЕТ СН'!$G$22</f>
        <v>765.97940786000004</v>
      </c>
      <c r="Y77" s="36">
        <f>SUMIFS(СВЦЭМ!$C$33:$C$776,СВЦЭМ!$A$33:$A$776,$A77,СВЦЭМ!$B$33:$B$776,Y$47)+'СЕТ СН'!$G$12+СВЦЭМ!$D$10+'СЕТ СН'!$G$6-'СЕТ СН'!$G$22</f>
        <v>832.96162578999997</v>
      </c>
      <c r="AA77" s="37"/>
    </row>
    <row r="78" spans="1:27" ht="15.75" hidden="1" x14ac:dyDescent="0.2">
      <c r="A78" s="35">
        <f t="shared" si="1"/>
        <v>44105</v>
      </c>
      <c r="B78" s="36">
        <f>SUMIFS(СВЦЭМ!$C$33:$C$776,СВЦЭМ!$A$33:$A$776,$A78,СВЦЭМ!$B$33:$B$776,B$47)+'СЕТ СН'!$G$12+СВЦЭМ!$D$10+'СЕТ СН'!$G$6-'СЕТ СН'!$G$22</f>
        <v>257.06868403999999</v>
      </c>
      <c r="C78" s="36">
        <f>SUMIFS(СВЦЭМ!$C$33:$C$776,СВЦЭМ!$A$33:$A$776,$A78,СВЦЭМ!$B$33:$B$776,C$47)+'СЕТ СН'!$G$12+СВЦЭМ!$D$10+'СЕТ СН'!$G$6-'СЕТ СН'!$G$22</f>
        <v>257.06868403999999</v>
      </c>
      <c r="D78" s="36">
        <f>SUMIFS(СВЦЭМ!$C$33:$C$776,СВЦЭМ!$A$33:$A$776,$A78,СВЦЭМ!$B$33:$B$776,D$47)+'СЕТ СН'!$G$12+СВЦЭМ!$D$10+'СЕТ СН'!$G$6-'СЕТ СН'!$G$22</f>
        <v>257.06868403999999</v>
      </c>
      <c r="E78" s="36">
        <f>SUMIFS(СВЦЭМ!$C$33:$C$776,СВЦЭМ!$A$33:$A$776,$A78,СВЦЭМ!$B$33:$B$776,E$47)+'СЕТ СН'!$G$12+СВЦЭМ!$D$10+'СЕТ СН'!$G$6-'СЕТ СН'!$G$22</f>
        <v>257.06868403999999</v>
      </c>
      <c r="F78" s="36">
        <f>SUMIFS(СВЦЭМ!$C$33:$C$776,СВЦЭМ!$A$33:$A$776,$A78,СВЦЭМ!$B$33:$B$776,F$47)+'СЕТ СН'!$G$12+СВЦЭМ!$D$10+'СЕТ СН'!$G$6-'СЕТ СН'!$G$22</f>
        <v>257.06868403999999</v>
      </c>
      <c r="G78" s="36">
        <f>SUMIFS(СВЦЭМ!$C$33:$C$776,СВЦЭМ!$A$33:$A$776,$A78,СВЦЭМ!$B$33:$B$776,G$47)+'СЕТ СН'!$G$12+СВЦЭМ!$D$10+'СЕТ СН'!$G$6-'СЕТ СН'!$G$22</f>
        <v>257.06868403999999</v>
      </c>
      <c r="H78" s="36">
        <f>SUMIFS(СВЦЭМ!$C$33:$C$776,СВЦЭМ!$A$33:$A$776,$A78,СВЦЭМ!$B$33:$B$776,H$47)+'СЕТ СН'!$G$12+СВЦЭМ!$D$10+'СЕТ СН'!$G$6-'СЕТ СН'!$G$22</f>
        <v>257.06868403999999</v>
      </c>
      <c r="I78" s="36">
        <f>SUMIFS(СВЦЭМ!$C$33:$C$776,СВЦЭМ!$A$33:$A$776,$A78,СВЦЭМ!$B$33:$B$776,I$47)+'СЕТ СН'!$G$12+СВЦЭМ!$D$10+'СЕТ СН'!$G$6-'СЕТ СН'!$G$22</f>
        <v>257.06868403999999</v>
      </c>
      <c r="J78" s="36">
        <f>SUMIFS(СВЦЭМ!$C$33:$C$776,СВЦЭМ!$A$33:$A$776,$A78,СВЦЭМ!$B$33:$B$776,J$47)+'СЕТ СН'!$G$12+СВЦЭМ!$D$10+'СЕТ СН'!$G$6-'СЕТ СН'!$G$22</f>
        <v>257.06868403999999</v>
      </c>
      <c r="K78" s="36">
        <f>SUMIFS(СВЦЭМ!$C$33:$C$776,СВЦЭМ!$A$33:$A$776,$A78,СВЦЭМ!$B$33:$B$776,K$47)+'СЕТ СН'!$G$12+СВЦЭМ!$D$10+'СЕТ СН'!$G$6-'СЕТ СН'!$G$22</f>
        <v>257.06868403999999</v>
      </c>
      <c r="L78" s="36">
        <f>SUMIFS(СВЦЭМ!$C$33:$C$776,СВЦЭМ!$A$33:$A$776,$A78,СВЦЭМ!$B$33:$B$776,L$47)+'СЕТ СН'!$G$12+СВЦЭМ!$D$10+'СЕТ СН'!$G$6-'СЕТ СН'!$G$22</f>
        <v>257.06868403999999</v>
      </c>
      <c r="M78" s="36">
        <f>SUMIFS(СВЦЭМ!$C$33:$C$776,СВЦЭМ!$A$33:$A$776,$A78,СВЦЭМ!$B$33:$B$776,M$47)+'СЕТ СН'!$G$12+СВЦЭМ!$D$10+'СЕТ СН'!$G$6-'СЕТ СН'!$G$22</f>
        <v>257.06868403999999</v>
      </c>
      <c r="N78" s="36">
        <f>SUMIFS(СВЦЭМ!$C$33:$C$776,СВЦЭМ!$A$33:$A$776,$A78,СВЦЭМ!$B$33:$B$776,N$47)+'СЕТ СН'!$G$12+СВЦЭМ!$D$10+'СЕТ СН'!$G$6-'СЕТ СН'!$G$22</f>
        <v>257.06868403999999</v>
      </c>
      <c r="O78" s="36">
        <f>SUMIFS(СВЦЭМ!$C$33:$C$776,СВЦЭМ!$A$33:$A$776,$A78,СВЦЭМ!$B$33:$B$776,O$47)+'СЕТ СН'!$G$12+СВЦЭМ!$D$10+'СЕТ СН'!$G$6-'СЕТ СН'!$G$22</f>
        <v>257.06868403999999</v>
      </c>
      <c r="P78" s="36">
        <f>SUMIFS(СВЦЭМ!$C$33:$C$776,СВЦЭМ!$A$33:$A$776,$A78,СВЦЭМ!$B$33:$B$776,P$47)+'СЕТ СН'!$G$12+СВЦЭМ!$D$10+'СЕТ СН'!$G$6-'СЕТ СН'!$G$22</f>
        <v>257.06868403999999</v>
      </c>
      <c r="Q78" s="36">
        <f>SUMIFS(СВЦЭМ!$C$33:$C$776,СВЦЭМ!$A$33:$A$776,$A78,СВЦЭМ!$B$33:$B$776,Q$47)+'СЕТ СН'!$G$12+СВЦЭМ!$D$10+'СЕТ СН'!$G$6-'СЕТ СН'!$G$22</f>
        <v>257.06868403999999</v>
      </c>
      <c r="R78" s="36">
        <f>SUMIFS(СВЦЭМ!$C$33:$C$776,СВЦЭМ!$A$33:$A$776,$A78,СВЦЭМ!$B$33:$B$776,R$47)+'СЕТ СН'!$G$12+СВЦЭМ!$D$10+'СЕТ СН'!$G$6-'СЕТ СН'!$G$22</f>
        <v>257.06868403999999</v>
      </c>
      <c r="S78" s="36">
        <f>SUMIFS(СВЦЭМ!$C$33:$C$776,СВЦЭМ!$A$33:$A$776,$A78,СВЦЭМ!$B$33:$B$776,S$47)+'СЕТ СН'!$G$12+СВЦЭМ!$D$10+'СЕТ СН'!$G$6-'СЕТ СН'!$G$22</f>
        <v>257.06868403999999</v>
      </c>
      <c r="T78" s="36">
        <f>SUMIFS(СВЦЭМ!$C$33:$C$776,СВЦЭМ!$A$33:$A$776,$A78,СВЦЭМ!$B$33:$B$776,T$47)+'СЕТ СН'!$G$12+СВЦЭМ!$D$10+'СЕТ СН'!$G$6-'СЕТ СН'!$G$22</f>
        <v>257.06868403999999</v>
      </c>
      <c r="U78" s="36">
        <f>SUMIFS(СВЦЭМ!$C$33:$C$776,СВЦЭМ!$A$33:$A$776,$A78,СВЦЭМ!$B$33:$B$776,U$47)+'СЕТ СН'!$G$12+СВЦЭМ!$D$10+'СЕТ СН'!$G$6-'СЕТ СН'!$G$22</f>
        <v>257.06868403999999</v>
      </c>
      <c r="V78" s="36">
        <f>SUMIFS(СВЦЭМ!$C$33:$C$776,СВЦЭМ!$A$33:$A$776,$A78,СВЦЭМ!$B$33:$B$776,V$47)+'СЕТ СН'!$G$12+СВЦЭМ!$D$10+'СЕТ СН'!$G$6-'СЕТ СН'!$G$22</f>
        <v>257.06868403999999</v>
      </c>
      <c r="W78" s="36">
        <f>SUMIFS(СВЦЭМ!$C$33:$C$776,СВЦЭМ!$A$33:$A$776,$A78,СВЦЭМ!$B$33:$B$776,W$47)+'СЕТ СН'!$G$12+СВЦЭМ!$D$10+'СЕТ СН'!$G$6-'СЕТ СН'!$G$22</f>
        <v>257.06868403999999</v>
      </c>
      <c r="X78" s="36">
        <f>SUMIFS(СВЦЭМ!$C$33:$C$776,СВЦЭМ!$A$33:$A$776,$A78,СВЦЭМ!$B$33:$B$776,X$47)+'СЕТ СН'!$G$12+СВЦЭМ!$D$10+'СЕТ СН'!$G$6-'СЕТ СН'!$G$22</f>
        <v>257.06868403999999</v>
      </c>
      <c r="Y78" s="36">
        <f>SUMIFS(СВЦЭМ!$C$33:$C$776,СВЦЭМ!$A$33:$A$776,$A78,СВЦЭМ!$B$33:$B$776,Y$47)+'СЕТ СН'!$G$12+СВЦЭМ!$D$10+'СЕТ СН'!$G$6-'СЕТ СН'!$G$22</f>
        <v>257.06868403999999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01.09.2020</v>
      </c>
      <c r="B84" s="36">
        <f>SUMIFS(СВЦЭМ!$C$33:$C$776,СВЦЭМ!$A$33:$A$776,$A84,СВЦЭМ!$B$33:$B$776,B$83)+'СЕТ СН'!$H$12+СВЦЭМ!$D$10+'СЕТ СН'!$H$6-'СЕТ СН'!$H$22</f>
        <v>1124.7816403900001</v>
      </c>
      <c r="C84" s="36">
        <f>SUMIFS(СВЦЭМ!$C$33:$C$776,СВЦЭМ!$A$33:$A$776,$A84,СВЦЭМ!$B$33:$B$776,C$83)+'СЕТ СН'!$H$12+СВЦЭМ!$D$10+'СЕТ СН'!$H$6-'СЕТ СН'!$H$22</f>
        <v>1181.3980726700001</v>
      </c>
      <c r="D84" s="36">
        <f>SUMIFS(СВЦЭМ!$C$33:$C$776,СВЦЭМ!$A$33:$A$776,$A84,СВЦЭМ!$B$33:$B$776,D$83)+'СЕТ СН'!$H$12+СВЦЭМ!$D$10+'СЕТ СН'!$H$6-'СЕТ СН'!$H$22</f>
        <v>1201.62984484</v>
      </c>
      <c r="E84" s="36">
        <f>SUMIFS(СВЦЭМ!$C$33:$C$776,СВЦЭМ!$A$33:$A$776,$A84,СВЦЭМ!$B$33:$B$776,E$83)+'СЕТ СН'!$H$12+СВЦЭМ!$D$10+'СЕТ СН'!$H$6-'СЕТ СН'!$H$22</f>
        <v>1218.4187279400001</v>
      </c>
      <c r="F84" s="36">
        <f>SUMIFS(СВЦЭМ!$C$33:$C$776,СВЦЭМ!$A$33:$A$776,$A84,СВЦЭМ!$B$33:$B$776,F$83)+'СЕТ СН'!$H$12+СВЦЭМ!$D$10+'СЕТ СН'!$H$6-'СЕТ СН'!$H$22</f>
        <v>1229.6088054000002</v>
      </c>
      <c r="G84" s="36">
        <f>SUMIFS(СВЦЭМ!$C$33:$C$776,СВЦЭМ!$A$33:$A$776,$A84,СВЦЭМ!$B$33:$B$776,G$83)+'СЕТ СН'!$H$12+СВЦЭМ!$D$10+'СЕТ СН'!$H$6-'СЕТ СН'!$H$22</f>
        <v>1232.35031185</v>
      </c>
      <c r="H84" s="36">
        <f>SUMIFS(СВЦЭМ!$C$33:$C$776,СВЦЭМ!$A$33:$A$776,$A84,СВЦЭМ!$B$33:$B$776,H$83)+'СЕТ СН'!$H$12+СВЦЭМ!$D$10+'СЕТ СН'!$H$6-'СЕТ СН'!$H$22</f>
        <v>1210.60827414</v>
      </c>
      <c r="I84" s="36">
        <f>SUMIFS(СВЦЭМ!$C$33:$C$776,СВЦЭМ!$A$33:$A$776,$A84,СВЦЭМ!$B$33:$B$776,I$83)+'СЕТ СН'!$H$12+СВЦЭМ!$D$10+'СЕТ СН'!$H$6-'СЕТ СН'!$H$22</f>
        <v>1170.0073882000002</v>
      </c>
      <c r="J84" s="36">
        <f>SUMIFS(СВЦЭМ!$C$33:$C$776,СВЦЭМ!$A$33:$A$776,$A84,СВЦЭМ!$B$33:$B$776,J$83)+'СЕТ СН'!$H$12+СВЦЭМ!$D$10+'СЕТ СН'!$H$6-'СЕТ СН'!$H$22</f>
        <v>1117.09723964</v>
      </c>
      <c r="K84" s="36">
        <f>SUMIFS(СВЦЭМ!$C$33:$C$776,СВЦЭМ!$A$33:$A$776,$A84,СВЦЭМ!$B$33:$B$776,K$83)+'СЕТ СН'!$H$12+СВЦЭМ!$D$10+'СЕТ СН'!$H$6-'СЕТ СН'!$H$22</f>
        <v>1093.5854912100001</v>
      </c>
      <c r="L84" s="36">
        <f>SUMIFS(СВЦЭМ!$C$33:$C$776,СВЦЭМ!$A$33:$A$776,$A84,СВЦЭМ!$B$33:$B$776,L$83)+'СЕТ СН'!$H$12+СВЦЭМ!$D$10+'СЕТ СН'!$H$6-'СЕТ СН'!$H$22</f>
        <v>1089.49872557</v>
      </c>
      <c r="M84" s="36">
        <f>SUMIFS(СВЦЭМ!$C$33:$C$776,СВЦЭМ!$A$33:$A$776,$A84,СВЦЭМ!$B$33:$B$776,M$83)+'СЕТ СН'!$H$12+СВЦЭМ!$D$10+'СЕТ СН'!$H$6-'СЕТ СН'!$H$22</f>
        <v>1093.42199798</v>
      </c>
      <c r="N84" s="36">
        <f>SUMIFS(СВЦЭМ!$C$33:$C$776,СВЦЭМ!$A$33:$A$776,$A84,СВЦЭМ!$B$33:$B$776,N$83)+'СЕТ СН'!$H$12+СВЦЭМ!$D$10+'СЕТ СН'!$H$6-'СЕТ СН'!$H$22</f>
        <v>1119.9018783400002</v>
      </c>
      <c r="O84" s="36">
        <f>SUMIFS(СВЦЭМ!$C$33:$C$776,СВЦЭМ!$A$33:$A$776,$A84,СВЦЭМ!$B$33:$B$776,O$83)+'СЕТ СН'!$H$12+СВЦЭМ!$D$10+'СЕТ СН'!$H$6-'СЕТ СН'!$H$22</f>
        <v>1114.98738452</v>
      </c>
      <c r="P84" s="36">
        <f>SUMIFS(СВЦЭМ!$C$33:$C$776,СВЦЭМ!$A$33:$A$776,$A84,СВЦЭМ!$B$33:$B$776,P$83)+'СЕТ СН'!$H$12+СВЦЭМ!$D$10+'СЕТ СН'!$H$6-'СЕТ СН'!$H$22</f>
        <v>1113.45170553</v>
      </c>
      <c r="Q84" s="36">
        <f>SUMIFS(СВЦЭМ!$C$33:$C$776,СВЦЭМ!$A$33:$A$776,$A84,СВЦЭМ!$B$33:$B$776,Q$83)+'СЕТ СН'!$H$12+СВЦЭМ!$D$10+'СЕТ СН'!$H$6-'СЕТ СН'!$H$22</f>
        <v>1117.5457570200001</v>
      </c>
      <c r="R84" s="36">
        <f>SUMIFS(СВЦЭМ!$C$33:$C$776,СВЦЭМ!$A$33:$A$776,$A84,СВЦЭМ!$B$33:$B$776,R$83)+'СЕТ СН'!$H$12+СВЦЭМ!$D$10+'СЕТ СН'!$H$6-'СЕТ СН'!$H$22</f>
        <v>1107.4297923700001</v>
      </c>
      <c r="S84" s="36">
        <f>SUMIFS(СВЦЭМ!$C$33:$C$776,СВЦЭМ!$A$33:$A$776,$A84,СВЦЭМ!$B$33:$B$776,S$83)+'СЕТ СН'!$H$12+СВЦЭМ!$D$10+'СЕТ СН'!$H$6-'СЕТ СН'!$H$22</f>
        <v>1110.94957118</v>
      </c>
      <c r="T84" s="36">
        <f>SUMIFS(СВЦЭМ!$C$33:$C$776,СВЦЭМ!$A$33:$A$776,$A84,СВЦЭМ!$B$33:$B$776,T$83)+'СЕТ СН'!$H$12+СВЦЭМ!$D$10+'СЕТ СН'!$H$6-'СЕТ СН'!$H$22</f>
        <v>1106.72623718</v>
      </c>
      <c r="U84" s="36">
        <f>SUMIFS(СВЦЭМ!$C$33:$C$776,СВЦЭМ!$A$33:$A$776,$A84,СВЦЭМ!$B$33:$B$776,U$83)+'СЕТ СН'!$H$12+СВЦЭМ!$D$10+'СЕТ СН'!$H$6-'СЕТ СН'!$H$22</f>
        <v>1106.75905412</v>
      </c>
      <c r="V84" s="36">
        <f>SUMIFS(СВЦЭМ!$C$33:$C$776,СВЦЭМ!$A$33:$A$776,$A84,СВЦЭМ!$B$33:$B$776,V$83)+'СЕТ СН'!$H$12+СВЦЭМ!$D$10+'СЕТ СН'!$H$6-'СЕТ СН'!$H$22</f>
        <v>1096.7599025500001</v>
      </c>
      <c r="W84" s="36">
        <f>SUMIFS(СВЦЭМ!$C$33:$C$776,СВЦЭМ!$A$33:$A$776,$A84,СВЦЭМ!$B$33:$B$776,W$83)+'СЕТ СН'!$H$12+СВЦЭМ!$D$10+'СЕТ СН'!$H$6-'СЕТ СН'!$H$22</f>
        <v>1086.1469560800001</v>
      </c>
      <c r="X84" s="36">
        <f>SUMIFS(СВЦЭМ!$C$33:$C$776,СВЦЭМ!$A$33:$A$776,$A84,СВЦЭМ!$B$33:$B$776,X$83)+'СЕТ СН'!$H$12+СВЦЭМ!$D$10+'СЕТ СН'!$H$6-'СЕТ СН'!$H$22</f>
        <v>1113.74932973</v>
      </c>
      <c r="Y84" s="36">
        <f>SUMIFS(СВЦЭМ!$C$33:$C$776,СВЦЭМ!$A$33:$A$776,$A84,СВЦЭМ!$B$33:$B$776,Y$83)+'СЕТ СН'!$H$12+СВЦЭМ!$D$10+'СЕТ СН'!$H$6-'СЕТ СН'!$H$22</f>
        <v>1173.3792928700002</v>
      </c>
    </row>
    <row r="85" spans="1:25" ht="15.75" x14ac:dyDescent="0.2">
      <c r="A85" s="35">
        <f>A84+1</f>
        <v>44076</v>
      </c>
      <c r="B85" s="36">
        <f>SUMIFS(СВЦЭМ!$C$33:$C$776,СВЦЭМ!$A$33:$A$776,$A85,СВЦЭМ!$B$33:$B$776,B$83)+'СЕТ СН'!$H$12+СВЦЭМ!$D$10+'СЕТ СН'!$H$6-'СЕТ СН'!$H$22</f>
        <v>1199.7881903800001</v>
      </c>
      <c r="C85" s="36">
        <f>SUMIFS(СВЦЭМ!$C$33:$C$776,СВЦЭМ!$A$33:$A$776,$A85,СВЦЭМ!$B$33:$B$776,C$83)+'СЕТ СН'!$H$12+СВЦЭМ!$D$10+'СЕТ СН'!$H$6-'СЕТ СН'!$H$22</f>
        <v>1258.6163635400001</v>
      </c>
      <c r="D85" s="36">
        <f>SUMIFS(СВЦЭМ!$C$33:$C$776,СВЦЭМ!$A$33:$A$776,$A85,СВЦЭМ!$B$33:$B$776,D$83)+'СЕТ СН'!$H$12+СВЦЭМ!$D$10+'СЕТ СН'!$H$6-'СЕТ СН'!$H$22</f>
        <v>1291.8378782300001</v>
      </c>
      <c r="E85" s="36">
        <f>SUMIFS(СВЦЭМ!$C$33:$C$776,СВЦЭМ!$A$33:$A$776,$A85,СВЦЭМ!$B$33:$B$776,E$83)+'СЕТ СН'!$H$12+СВЦЭМ!$D$10+'СЕТ СН'!$H$6-'СЕТ СН'!$H$22</f>
        <v>1321.03925882</v>
      </c>
      <c r="F85" s="36">
        <f>SUMIFS(СВЦЭМ!$C$33:$C$776,СВЦЭМ!$A$33:$A$776,$A85,СВЦЭМ!$B$33:$B$776,F$83)+'СЕТ СН'!$H$12+СВЦЭМ!$D$10+'СЕТ СН'!$H$6-'СЕТ СН'!$H$22</f>
        <v>1324.2134501200001</v>
      </c>
      <c r="G85" s="36">
        <f>SUMIFS(СВЦЭМ!$C$33:$C$776,СВЦЭМ!$A$33:$A$776,$A85,СВЦЭМ!$B$33:$B$776,G$83)+'СЕТ СН'!$H$12+СВЦЭМ!$D$10+'СЕТ СН'!$H$6-'СЕТ СН'!$H$22</f>
        <v>1297.55307195</v>
      </c>
      <c r="H85" s="36">
        <f>SUMIFS(СВЦЭМ!$C$33:$C$776,СВЦЭМ!$A$33:$A$776,$A85,СВЦЭМ!$B$33:$B$776,H$83)+'СЕТ СН'!$H$12+СВЦЭМ!$D$10+'СЕТ СН'!$H$6-'СЕТ СН'!$H$22</f>
        <v>1230.9324536000001</v>
      </c>
      <c r="I85" s="36">
        <f>SUMIFS(СВЦЭМ!$C$33:$C$776,СВЦЭМ!$A$33:$A$776,$A85,СВЦЭМ!$B$33:$B$776,I$83)+'СЕТ СН'!$H$12+СВЦЭМ!$D$10+'СЕТ СН'!$H$6-'СЕТ СН'!$H$22</f>
        <v>1167.42849959</v>
      </c>
      <c r="J85" s="36">
        <f>SUMIFS(СВЦЭМ!$C$33:$C$776,СВЦЭМ!$A$33:$A$776,$A85,СВЦЭМ!$B$33:$B$776,J$83)+'СЕТ СН'!$H$12+СВЦЭМ!$D$10+'СЕТ СН'!$H$6-'СЕТ СН'!$H$22</f>
        <v>1106.5637085800001</v>
      </c>
      <c r="K85" s="36">
        <f>SUMIFS(СВЦЭМ!$C$33:$C$776,СВЦЭМ!$A$33:$A$776,$A85,СВЦЭМ!$B$33:$B$776,K$83)+'СЕТ СН'!$H$12+СВЦЭМ!$D$10+'СЕТ СН'!$H$6-'СЕТ СН'!$H$22</f>
        <v>1104.10819913</v>
      </c>
      <c r="L85" s="36">
        <f>SUMIFS(СВЦЭМ!$C$33:$C$776,СВЦЭМ!$A$33:$A$776,$A85,СВЦЭМ!$B$33:$B$776,L$83)+'СЕТ СН'!$H$12+СВЦЭМ!$D$10+'СЕТ СН'!$H$6-'СЕТ СН'!$H$22</f>
        <v>1108.8643210100001</v>
      </c>
      <c r="M85" s="36">
        <f>SUMIFS(СВЦЭМ!$C$33:$C$776,СВЦЭМ!$A$33:$A$776,$A85,СВЦЭМ!$B$33:$B$776,M$83)+'СЕТ СН'!$H$12+СВЦЭМ!$D$10+'СЕТ СН'!$H$6-'СЕТ СН'!$H$22</f>
        <v>1109.1580784800001</v>
      </c>
      <c r="N85" s="36">
        <f>SUMIFS(СВЦЭМ!$C$33:$C$776,СВЦЭМ!$A$33:$A$776,$A85,СВЦЭМ!$B$33:$B$776,N$83)+'СЕТ СН'!$H$12+СВЦЭМ!$D$10+'СЕТ СН'!$H$6-'СЕТ СН'!$H$22</f>
        <v>1120.4525946000001</v>
      </c>
      <c r="O85" s="36">
        <f>SUMIFS(СВЦЭМ!$C$33:$C$776,СВЦЭМ!$A$33:$A$776,$A85,СВЦЭМ!$B$33:$B$776,O$83)+'СЕТ СН'!$H$12+СВЦЭМ!$D$10+'СЕТ СН'!$H$6-'СЕТ СН'!$H$22</f>
        <v>1125.95567084</v>
      </c>
      <c r="P85" s="36">
        <f>SUMIFS(СВЦЭМ!$C$33:$C$776,СВЦЭМ!$A$33:$A$776,$A85,СВЦЭМ!$B$33:$B$776,P$83)+'СЕТ СН'!$H$12+СВЦЭМ!$D$10+'СЕТ СН'!$H$6-'СЕТ СН'!$H$22</f>
        <v>1128.6600423100001</v>
      </c>
      <c r="Q85" s="36">
        <f>SUMIFS(СВЦЭМ!$C$33:$C$776,СВЦЭМ!$A$33:$A$776,$A85,СВЦЭМ!$B$33:$B$776,Q$83)+'СЕТ СН'!$H$12+СВЦЭМ!$D$10+'СЕТ СН'!$H$6-'СЕТ СН'!$H$22</f>
        <v>1127.6585129300001</v>
      </c>
      <c r="R85" s="36">
        <f>SUMIFS(СВЦЭМ!$C$33:$C$776,СВЦЭМ!$A$33:$A$776,$A85,СВЦЭМ!$B$33:$B$776,R$83)+'СЕТ СН'!$H$12+СВЦЭМ!$D$10+'СЕТ СН'!$H$6-'СЕТ СН'!$H$22</f>
        <v>1119.4747378100001</v>
      </c>
      <c r="S85" s="36">
        <f>SUMIFS(СВЦЭМ!$C$33:$C$776,СВЦЭМ!$A$33:$A$776,$A85,СВЦЭМ!$B$33:$B$776,S$83)+'СЕТ СН'!$H$12+СВЦЭМ!$D$10+'СЕТ СН'!$H$6-'СЕТ СН'!$H$22</f>
        <v>1120.4773969</v>
      </c>
      <c r="T85" s="36">
        <f>SUMIFS(СВЦЭМ!$C$33:$C$776,СВЦЭМ!$A$33:$A$776,$A85,СВЦЭМ!$B$33:$B$776,T$83)+'СЕТ СН'!$H$12+СВЦЭМ!$D$10+'СЕТ СН'!$H$6-'СЕТ СН'!$H$22</f>
        <v>1071.44505265</v>
      </c>
      <c r="U85" s="36">
        <f>SUMIFS(СВЦЭМ!$C$33:$C$776,СВЦЭМ!$A$33:$A$776,$A85,СВЦЭМ!$B$33:$B$776,U$83)+'СЕТ СН'!$H$12+СВЦЭМ!$D$10+'СЕТ СН'!$H$6-'СЕТ СН'!$H$22</f>
        <v>1054.26185719</v>
      </c>
      <c r="V85" s="36">
        <f>SUMIFS(СВЦЭМ!$C$33:$C$776,СВЦЭМ!$A$33:$A$776,$A85,СВЦЭМ!$B$33:$B$776,V$83)+'СЕТ СН'!$H$12+СВЦЭМ!$D$10+'СЕТ СН'!$H$6-'СЕТ СН'!$H$22</f>
        <v>1035.6275491200001</v>
      </c>
      <c r="W85" s="36">
        <f>SUMIFS(СВЦЭМ!$C$33:$C$776,СВЦЭМ!$A$33:$A$776,$A85,СВЦЭМ!$B$33:$B$776,W$83)+'СЕТ СН'!$H$12+СВЦЭМ!$D$10+'СЕТ СН'!$H$6-'СЕТ СН'!$H$22</f>
        <v>1042.55020956</v>
      </c>
      <c r="X85" s="36">
        <f>SUMIFS(СВЦЭМ!$C$33:$C$776,СВЦЭМ!$A$33:$A$776,$A85,СВЦЭМ!$B$33:$B$776,X$83)+'СЕТ СН'!$H$12+СВЦЭМ!$D$10+'СЕТ СН'!$H$6-'СЕТ СН'!$H$22</f>
        <v>1094.3387908500001</v>
      </c>
      <c r="Y85" s="36">
        <f>SUMIFS(СВЦЭМ!$C$33:$C$776,СВЦЭМ!$A$33:$A$776,$A85,СВЦЭМ!$B$33:$B$776,Y$83)+'СЕТ СН'!$H$12+СВЦЭМ!$D$10+'СЕТ СН'!$H$6-'СЕТ СН'!$H$22</f>
        <v>1125.6330933400002</v>
      </c>
    </row>
    <row r="86" spans="1:25" ht="15.75" x14ac:dyDescent="0.2">
      <c r="A86" s="35">
        <f t="shared" ref="A86:A114" si="2">A85+1</f>
        <v>44077</v>
      </c>
      <c r="B86" s="36">
        <f>SUMIFS(СВЦЭМ!$C$33:$C$776,СВЦЭМ!$A$33:$A$776,$A86,СВЦЭМ!$B$33:$B$776,B$83)+'СЕТ СН'!$H$12+СВЦЭМ!$D$10+'СЕТ СН'!$H$6-'СЕТ СН'!$H$22</f>
        <v>1229.1280156400001</v>
      </c>
      <c r="C86" s="36">
        <f>SUMIFS(СВЦЭМ!$C$33:$C$776,СВЦЭМ!$A$33:$A$776,$A86,СВЦЭМ!$B$33:$B$776,C$83)+'СЕТ СН'!$H$12+СВЦЭМ!$D$10+'СЕТ СН'!$H$6-'СЕТ СН'!$H$22</f>
        <v>1254.26440357</v>
      </c>
      <c r="D86" s="36">
        <f>SUMIFS(СВЦЭМ!$C$33:$C$776,СВЦЭМ!$A$33:$A$776,$A86,СВЦЭМ!$B$33:$B$776,D$83)+'СЕТ СН'!$H$12+СВЦЭМ!$D$10+'СЕТ СН'!$H$6-'СЕТ СН'!$H$22</f>
        <v>1237.20047593</v>
      </c>
      <c r="E86" s="36">
        <f>SUMIFS(СВЦЭМ!$C$33:$C$776,СВЦЭМ!$A$33:$A$776,$A86,СВЦЭМ!$B$33:$B$776,E$83)+'СЕТ СН'!$H$12+СВЦЭМ!$D$10+'СЕТ СН'!$H$6-'СЕТ СН'!$H$22</f>
        <v>1235.0887277500001</v>
      </c>
      <c r="F86" s="36">
        <f>SUMIFS(СВЦЭМ!$C$33:$C$776,СВЦЭМ!$A$33:$A$776,$A86,СВЦЭМ!$B$33:$B$776,F$83)+'СЕТ СН'!$H$12+СВЦЭМ!$D$10+'СЕТ СН'!$H$6-'СЕТ СН'!$H$22</f>
        <v>1237.48687083</v>
      </c>
      <c r="G86" s="36">
        <f>SUMIFS(СВЦЭМ!$C$33:$C$776,СВЦЭМ!$A$33:$A$776,$A86,СВЦЭМ!$B$33:$B$776,G$83)+'СЕТ СН'!$H$12+СВЦЭМ!$D$10+'СЕТ СН'!$H$6-'СЕТ СН'!$H$22</f>
        <v>1241.50142071</v>
      </c>
      <c r="H86" s="36">
        <f>SUMIFS(СВЦЭМ!$C$33:$C$776,СВЦЭМ!$A$33:$A$776,$A86,СВЦЭМ!$B$33:$B$776,H$83)+'СЕТ СН'!$H$12+СВЦЭМ!$D$10+'СЕТ СН'!$H$6-'СЕТ СН'!$H$22</f>
        <v>1222.0709391600001</v>
      </c>
      <c r="I86" s="36">
        <f>SUMIFS(СВЦЭМ!$C$33:$C$776,СВЦЭМ!$A$33:$A$776,$A86,СВЦЭМ!$B$33:$B$776,I$83)+'СЕТ СН'!$H$12+СВЦЭМ!$D$10+'СЕТ СН'!$H$6-'СЕТ СН'!$H$22</f>
        <v>1145.56194587</v>
      </c>
      <c r="J86" s="36">
        <f>SUMIFS(СВЦЭМ!$C$33:$C$776,СВЦЭМ!$A$33:$A$776,$A86,СВЦЭМ!$B$33:$B$776,J$83)+'СЕТ СН'!$H$12+СВЦЭМ!$D$10+'СЕТ СН'!$H$6-'СЕТ СН'!$H$22</f>
        <v>1138.60449399</v>
      </c>
      <c r="K86" s="36">
        <f>SUMIFS(СВЦЭМ!$C$33:$C$776,СВЦЭМ!$A$33:$A$776,$A86,СВЦЭМ!$B$33:$B$776,K$83)+'СЕТ СН'!$H$12+СВЦЭМ!$D$10+'СЕТ СН'!$H$6-'СЕТ СН'!$H$22</f>
        <v>1168.0903419200001</v>
      </c>
      <c r="L86" s="36">
        <f>SUMIFS(СВЦЭМ!$C$33:$C$776,СВЦЭМ!$A$33:$A$776,$A86,СВЦЭМ!$B$33:$B$776,L$83)+'СЕТ СН'!$H$12+СВЦЭМ!$D$10+'СЕТ СН'!$H$6-'СЕТ СН'!$H$22</f>
        <v>1161.70274737</v>
      </c>
      <c r="M86" s="36">
        <f>SUMIFS(СВЦЭМ!$C$33:$C$776,СВЦЭМ!$A$33:$A$776,$A86,СВЦЭМ!$B$33:$B$776,M$83)+'СЕТ СН'!$H$12+СВЦЭМ!$D$10+'СЕТ СН'!$H$6-'СЕТ СН'!$H$22</f>
        <v>1169.8284724700002</v>
      </c>
      <c r="N86" s="36">
        <f>SUMIFS(СВЦЭМ!$C$33:$C$776,СВЦЭМ!$A$33:$A$776,$A86,СВЦЭМ!$B$33:$B$776,N$83)+'СЕТ СН'!$H$12+СВЦЭМ!$D$10+'СЕТ СН'!$H$6-'СЕТ СН'!$H$22</f>
        <v>1179.37910257</v>
      </c>
      <c r="O86" s="36">
        <f>SUMIFS(СВЦЭМ!$C$33:$C$776,СВЦЭМ!$A$33:$A$776,$A86,СВЦЭМ!$B$33:$B$776,O$83)+'СЕТ СН'!$H$12+СВЦЭМ!$D$10+'СЕТ СН'!$H$6-'СЕТ СН'!$H$22</f>
        <v>1179.75802561</v>
      </c>
      <c r="P86" s="36">
        <f>SUMIFS(СВЦЭМ!$C$33:$C$776,СВЦЭМ!$A$33:$A$776,$A86,СВЦЭМ!$B$33:$B$776,P$83)+'СЕТ СН'!$H$12+СВЦЭМ!$D$10+'СЕТ СН'!$H$6-'СЕТ СН'!$H$22</f>
        <v>1182.0828054400001</v>
      </c>
      <c r="Q86" s="36">
        <f>SUMIFS(СВЦЭМ!$C$33:$C$776,СВЦЭМ!$A$33:$A$776,$A86,СВЦЭМ!$B$33:$B$776,Q$83)+'СЕТ СН'!$H$12+СВЦЭМ!$D$10+'СЕТ СН'!$H$6-'СЕТ СН'!$H$22</f>
        <v>1177.0463675200001</v>
      </c>
      <c r="R86" s="36">
        <f>SUMIFS(СВЦЭМ!$C$33:$C$776,СВЦЭМ!$A$33:$A$776,$A86,СВЦЭМ!$B$33:$B$776,R$83)+'СЕТ СН'!$H$12+СВЦЭМ!$D$10+'СЕТ СН'!$H$6-'СЕТ СН'!$H$22</f>
        <v>1171.22419625</v>
      </c>
      <c r="S86" s="36">
        <f>SUMIFS(СВЦЭМ!$C$33:$C$776,СВЦЭМ!$A$33:$A$776,$A86,СВЦЭМ!$B$33:$B$776,S$83)+'СЕТ СН'!$H$12+СВЦЭМ!$D$10+'СЕТ СН'!$H$6-'СЕТ СН'!$H$22</f>
        <v>1170.40513947</v>
      </c>
      <c r="T86" s="36">
        <f>SUMIFS(СВЦЭМ!$C$33:$C$776,СВЦЭМ!$A$33:$A$776,$A86,СВЦЭМ!$B$33:$B$776,T$83)+'СЕТ СН'!$H$12+СВЦЭМ!$D$10+'СЕТ СН'!$H$6-'СЕТ СН'!$H$22</f>
        <v>1130.6827447300002</v>
      </c>
      <c r="U86" s="36">
        <f>SUMIFS(СВЦЭМ!$C$33:$C$776,СВЦЭМ!$A$33:$A$776,$A86,СВЦЭМ!$B$33:$B$776,U$83)+'СЕТ СН'!$H$12+СВЦЭМ!$D$10+'СЕТ СН'!$H$6-'СЕТ СН'!$H$22</f>
        <v>1119.8366198400001</v>
      </c>
      <c r="V86" s="36">
        <f>SUMIFS(СВЦЭМ!$C$33:$C$776,СВЦЭМ!$A$33:$A$776,$A86,СВЦЭМ!$B$33:$B$776,V$83)+'СЕТ СН'!$H$12+СВЦЭМ!$D$10+'СЕТ СН'!$H$6-'СЕТ СН'!$H$22</f>
        <v>1122.6553511700001</v>
      </c>
      <c r="W86" s="36">
        <f>SUMIFS(СВЦЭМ!$C$33:$C$776,СВЦЭМ!$A$33:$A$776,$A86,СВЦЭМ!$B$33:$B$776,W$83)+'СЕТ СН'!$H$12+СВЦЭМ!$D$10+'СЕТ СН'!$H$6-'СЕТ СН'!$H$22</f>
        <v>1113.0716369700001</v>
      </c>
      <c r="X86" s="36">
        <f>SUMIFS(СВЦЭМ!$C$33:$C$776,СВЦЭМ!$A$33:$A$776,$A86,СВЦЭМ!$B$33:$B$776,X$83)+'СЕТ СН'!$H$12+СВЦЭМ!$D$10+'СЕТ СН'!$H$6-'СЕТ СН'!$H$22</f>
        <v>1174.4269375000001</v>
      </c>
      <c r="Y86" s="36">
        <f>SUMIFS(СВЦЭМ!$C$33:$C$776,СВЦЭМ!$A$33:$A$776,$A86,СВЦЭМ!$B$33:$B$776,Y$83)+'СЕТ СН'!$H$12+СВЦЭМ!$D$10+'СЕТ СН'!$H$6-'СЕТ СН'!$H$22</f>
        <v>1177.0417215</v>
      </c>
    </row>
    <row r="87" spans="1:25" ht="15.75" x14ac:dyDescent="0.2">
      <c r="A87" s="35">
        <f t="shared" si="2"/>
        <v>44078</v>
      </c>
      <c r="B87" s="36">
        <f>SUMIFS(СВЦЭМ!$C$33:$C$776,СВЦЭМ!$A$33:$A$776,$A87,СВЦЭМ!$B$33:$B$776,B$83)+'СЕТ СН'!$H$12+СВЦЭМ!$D$10+'СЕТ СН'!$H$6-'СЕТ СН'!$H$22</f>
        <v>1257.4738245600001</v>
      </c>
      <c r="C87" s="36">
        <f>SUMIFS(СВЦЭМ!$C$33:$C$776,СВЦЭМ!$A$33:$A$776,$A87,СВЦЭМ!$B$33:$B$776,C$83)+'СЕТ СН'!$H$12+СВЦЭМ!$D$10+'СЕТ СН'!$H$6-'СЕТ СН'!$H$22</f>
        <v>1256.87380308</v>
      </c>
      <c r="D87" s="36">
        <f>SUMIFS(СВЦЭМ!$C$33:$C$776,СВЦЭМ!$A$33:$A$776,$A87,СВЦЭМ!$B$33:$B$776,D$83)+'СЕТ СН'!$H$12+СВЦЭМ!$D$10+'СЕТ СН'!$H$6-'СЕТ СН'!$H$22</f>
        <v>1240.78229717</v>
      </c>
      <c r="E87" s="36">
        <f>SUMIFS(СВЦЭМ!$C$33:$C$776,СВЦЭМ!$A$33:$A$776,$A87,СВЦЭМ!$B$33:$B$776,E$83)+'СЕТ СН'!$H$12+СВЦЭМ!$D$10+'СЕТ СН'!$H$6-'СЕТ СН'!$H$22</f>
        <v>1235.2929622300001</v>
      </c>
      <c r="F87" s="36">
        <f>SUMIFS(СВЦЭМ!$C$33:$C$776,СВЦЭМ!$A$33:$A$776,$A87,СВЦЭМ!$B$33:$B$776,F$83)+'СЕТ СН'!$H$12+СВЦЭМ!$D$10+'СЕТ СН'!$H$6-'СЕТ СН'!$H$22</f>
        <v>1235.50979583</v>
      </c>
      <c r="G87" s="36">
        <f>SUMIFS(СВЦЭМ!$C$33:$C$776,СВЦЭМ!$A$33:$A$776,$A87,СВЦЭМ!$B$33:$B$776,G$83)+'СЕТ СН'!$H$12+СВЦЭМ!$D$10+'СЕТ СН'!$H$6-'СЕТ СН'!$H$22</f>
        <v>1231.2828203700001</v>
      </c>
      <c r="H87" s="36">
        <f>SUMIFS(СВЦЭМ!$C$33:$C$776,СВЦЭМ!$A$33:$A$776,$A87,СВЦЭМ!$B$33:$B$776,H$83)+'СЕТ СН'!$H$12+СВЦЭМ!$D$10+'СЕТ СН'!$H$6-'СЕТ СН'!$H$22</f>
        <v>1223.43156486</v>
      </c>
      <c r="I87" s="36">
        <f>SUMIFS(СВЦЭМ!$C$33:$C$776,СВЦЭМ!$A$33:$A$776,$A87,СВЦЭМ!$B$33:$B$776,I$83)+'СЕТ СН'!$H$12+СВЦЭМ!$D$10+'СЕТ СН'!$H$6-'СЕТ СН'!$H$22</f>
        <v>1182.0122875900001</v>
      </c>
      <c r="J87" s="36">
        <f>SUMIFS(СВЦЭМ!$C$33:$C$776,СВЦЭМ!$A$33:$A$776,$A87,СВЦЭМ!$B$33:$B$776,J$83)+'СЕТ СН'!$H$12+СВЦЭМ!$D$10+'СЕТ СН'!$H$6-'СЕТ СН'!$H$22</f>
        <v>1172.8099152500001</v>
      </c>
      <c r="K87" s="36">
        <f>SUMIFS(СВЦЭМ!$C$33:$C$776,СВЦЭМ!$A$33:$A$776,$A87,СВЦЭМ!$B$33:$B$776,K$83)+'СЕТ СН'!$H$12+СВЦЭМ!$D$10+'СЕТ СН'!$H$6-'СЕТ СН'!$H$22</f>
        <v>1130.8940878800001</v>
      </c>
      <c r="L87" s="36">
        <f>SUMIFS(СВЦЭМ!$C$33:$C$776,СВЦЭМ!$A$33:$A$776,$A87,СВЦЭМ!$B$33:$B$776,L$83)+'СЕТ СН'!$H$12+СВЦЭМ!$D$10+'СЕТ СН'!$H$6-'СЕТ СН'!$H$22</f>
        <v>1124.4699660700001</v>
      </c>
      <c r="M87" s="36">
        <f>SUMIFS(СВЦЭМ!$C$33:$C$776,СВЦЭМ!$A$33:$A$776,$A87,СВЦЭМ!$B$33:$B$776,M$83)+'СЕТ СН'!$H$12+СВЦЭМ!$D$10+'СЕТ СН'!$H$6-'СЕТ СН'!$H$22</f>
        <v>1119.2095531100001</v>
      </c>
      <c r="N87" s="36">
        <f>SUMIFS(СВЦЭМ!$C$33:$C$776,СВЦЭМ!$A$33:$A$776,$A87,СВЦЭМ!$B$33:$B$776,N$83)+'СЕТ СН'!$H$12+СВЦЭМ!$D$10+'СЕТ СН'!$H$6-'СЕТ СН'!$H$22</f>
        <v>1140.1973966400001</v>
      </c>
      <c r="O87" s="36">
        <f>SUMIFS(СВЦЭМ!$C$33:$C$776,СВЦЭМ!$A$33:$A$776,$A87,СВЦЭМ!$B$33:$B$776,O$83)+'СЕТ СН'!$H$12+СВЦЭМ!$D$10+'СЕТ СН'!$H$6-'СЕТ СН'!$H$22</f>
        <v>1164.20249498</v>
      </c>
      <c r="P87" s="36">
        <f>SUMIFS(СВЦЭМ!$C$33:$C$776,СВЦЭМ!$A$33:$A$776,$A87,СВЦЭМ!$B$33:$B$776,P$83)+'СЕТ СН'!$H$12+СВЦЭМ!$D$10+'СЕТ СН'!$H$6-'СЕТ СН'!$H$22</f>
        <v>1165.1259277300001</v>
      </c>
      <c r="Q87" s="36">
        <f>SUMIFS(СВЦЭМ!$C$33:$C$776,СВЦЭМ!$A$33:$A$776,$A87,СВЦЭМ!$B$33:$B$776,Q$83)+'СЕТ СН'!$H$12+СВЦЭМ!$D$10+'СЕТ СН'!$H$6-'СЕТ СН'!$H$22</f>
        <v>1149.0238923200002</v>
      </c>
      <c r="R87" s="36">
        <f>SUMIFS(СВЦЭМ!$C$33:$C$776,СВЦЭМ!$A$33:$A$776,$A87,СВЦЭМ!$B$33:$B$776,R$83)+'СЕТ СН'!$H$12+СВЦЭМ!$D$10+'СЕТ СН'!$H$6-'СЕТ СН'!$H$22</f>
        <v>1161.0058375900001</v>
      </c>
      <c r="S87" s="36">
        <f>SUMIFS(СВЦЭМ!$C$33:$C$776,СВЦЭМ!$A$33:$A$776,$A87,СВЦЭМ!$B$33:$B$776,S$83)+'СЕТ СН'!$H$12+СВЦЭМ!$D$10+'СЕТ СН'!$H$6-'СЕТ СН'!$H$22</f>
        <v>1176.24472618</v>
      </c>
      <c r="T87" s="36">
        <f>SUMIFS(СВЦЭМ!$C$33:$C$776,СВЦЭМ!$A$33:$A$776,$A87,СВЦЭМ!$B$33:$B$776,T$83)+'СЕТ СН'!$H$12+СВЦЭМ!$D$10+'СЕТ СН'!$H$6-'СЕТ СН'!$H$22</f>
        <v>1164.8141580400002</v>
      </c>
      <c r="U87" s="36">
        <f>SUMIFS(СВЦЭМ!$C$33:$C$776,СВЦЭМ!$A$33:$A$776,$A87,СВЦЭМ!$B$33:$B$776,U$83)+'СЕТ СН'!$H$12+СВЦЭМ!$D$10+'СЕТ СН'!$H$6-'СЕТ СН'!$H$22</f>
        <v>1141.37640315</v>
      </c>
      <c r="V87" s="36">
        <f>SUMIFS(СВЦЭМ!$C$33:$C$776,СВЦЭМ!$A$33:$A$776,$A87,СВЦЭМ!$B$33:$B$776,V$83)+'СЕТ СН'!$H$12+СВЦЭМ!$D$10+'СЕТ СН'!$H$6-'СЕТ СН'!$H$22</f>
        <v>1148.26508689</v>
      </c>
      <c r="W87" s="36">
        <f>SUMIFS(СВЦЭМ!$C$33:$C$776,СВЦЭМ!$A$33:$A$776,$A87,СВЦЭМ!$B$33:$B$776,W$83)+'СЕТ СН'!$H$12+СВЦЭМ!$D$10+'СЕТ СН'!$H$6-'СЕТ СН'!$H$22</f>
        <v>1155.0105199700001</v>
      </c>
      <c r="X87" s="36">
        <f>SUMIFS(СВЦЭМ!$C$33:$C$776,СВЦЭМ!$A$33:$A$776,$A87,СВЦЭМ!$B$33:$B$776,X$83)+'СЕТ СН'!$H$12+СВЦЭМ!$D$10+'СЕТ СН'!$H$6-'СЕТ СН'!$H$22</f>
        <v>1169.6838929500002</v>
      </c>
      <c r="Y87" s="36">
        <f>SUMIFS(СВЦЭМ!$C$33:$C$776,СВЦЭМ!$A$33:$A$776,$A87,СВЦЭМ!$B$33:$B$776,Y$83)+'СЕТ СН'!$H$12+СВЦЭМ!$D$10+'СЕТ СН'!$H$6-'СЕТ СН'!$H$22</f>
        <v>1195.6985040500001</v>
      </c>
    </row>
    <row r="88" spans="1:25" ht="15.75" x14ac:dyDescent="0.2">
      <c r="A88" s="35">
        <f t="shared" si="2"/>
        <v>44079</v>
      </c>
      <c r="B88" s="36">
        <f>SUMIFS(СВЦЭМ!$C$33:$C$776,СВЦЭМ!$A$33:$A$776,$A88,СВЦЭМ!$B$33:$B$776,B$83)+'СЕТ СН'!$H$12+СВЦЭМ!$D$10+'СЕТ СН'!$H$6-'СЕТ СН'!$H$22</f>
        <v>1219.6832553900001</v>
      </c>
      <c r="C88" s="36">
        <f>SUMIFS(СВЦЭМ!$C$33:$C$776,СВЦЭМ!$A$33:$A$776,$A88,СВЦЭМ!$B$33:$B$776,C$83)+'СЕТ СН'!$H$12+СВЦЭМ!$D$10+'СЕТ СН'!$H$6-'СЕТ СН'!$H$22</f>
        <v>1253.1558973200001</v>
      </c>
      <c r="D88" s="36">
        <f>SUMIFS(СВЦЭМ!$C$33:$C$776,СВЦЭМ!$A$33:$A$776,$A88,СВЦЭМ!$B$33:$B$776,D$83)+'СЕТ СН'!$H$12+СВЦЭМ!$D$10+'СЕТ СН'!$H$6-'СЕТ СН'!$H$22</f>
        <v>1239.3112535500002</v>
      </c>
      <c r="E88" s="36">
        <f>SUMIFS(СВЦЭМ!$C$33:$C$776,СВЦЭМ!$A$33:$A$776,$A88,СВЦЭМ!$B$33:$B$776,E$83)+'СЕТ СН'!$H$12+СВЦЭМ!$D$10+'СЕТ СН'!$H$6-'СЕТ СН'!$H$22</f>
        <v>1256.7617811100001</v>
      </c>
      <c r="F88" s="36">
        <f>SUMIFS(СВЦЭМ!$C$33:$C$776,СВЦЭМ!$A$33:$A$776,$A88,СВЦЭМ!$B$33:$B$776,F$83)+'СЕТ СН'!$H$12+СВЦЭМ!$D$10+'СЕТ СН'!$H$6-'СЕТ СН'!$H$22</f>
        <v>1259.17136923</v>
      </c>
      <c r="G88" s="36">
        <f>SUMIFS(СВЦЭМ!$C$33:$C$776,СВЦЭМ!$A$33:$A$776,$A88,СВЦЭМ!$B$33:$B$776,G$83)+'СЕТ СН'!$H$12+СВЦЭМ!$D$10+'СЕТ СН'!$H$6-'СЕТ СН'!$H$22</f>
        <v>1267.1594703200001</v>
      </c>
      <c r="H88" s="36">
        <f>SUMIFS(СВЦЭМ!$C$33:$C$776,СВЦЭМ!$A$33:$A$776,$A88,СВЦЭМ!$B$33:$B$776,H$83)+'СЕТ СН'!$H$12+СВЦЭМ!$D$10+'СЕТ СН'!$H$6-'СЕТ СН'!$H$22</f>
        <v>1256.8648620800002</v>
      </c>
      <c r="I88" s="36">
        <f>SUMIFS(СВЦЭМ!$C$33:$C$776,СВЦЭМ!$A$33:$A$776,$A88,СВЦЭМ!$B$33:$B$776,I$83)+'СЕТ СН'!$H$12+СВЦЭМ!$D$10+'СЕТ СН'!$H$6-'СЕТ СН'!$H$22</f>
        <v>1198.4389718500001</v>
      </c>
      <c r="J88" s="36">
        <f>SUMIFS(СВЦЭМ!$C$33:$C$776,СВЦЭМ!$A$33:$A$776,$A88,СВЦЭМ!$B$33:$B$776,J$83)+'СЕТ СН'!$H$12+СВЦЭМ!$D$10+'СЕТ СН'!$H$6-'СЕТ СН'!$H$22</f>
        <v>1185.27457714</v>
      </c>
      <c r="K88" s="36">
        <f>SUMIFS(СВЦЭМ!$C$33:$C$776,СВЦЭМ!$A$33:$A$776,$A88,СВЦЭМ!$B$33:$B$776,K$83)+'СЕТ СН'!$H$12+СВЦЭМ!$D$10+'СЕТ СН'!$H$6-'СЕТ СН'!$H$22</f>
        <v>1155.9663399800002</v>
      </c>
      <c r="L88" s="36">
        <f>SUMIFS(СВЦЭМ!$C$33:$C$776,СВЦЭМ!$A$33:$A$776,$A88,СВЦЭМ!$B$33:$B$776,L$83)+'СЕТ СН'!$H$12+СВЦЭМ!$D$10+'СЕТ СН'!$H$6-'СЕТ СН'!$H$22</f>
        <v>1126.4672973700001</v>
      </c>
      <c r="M88" s="36">
        <f>SUMIFS(СВЦЭМ!$C$33:$C$776,СВЦЭМ!$A$33:$A$776,$A88,СВЦЭМ!$B$33:$B$776,M$83)+'СЕТ СН'!$H$12+СВЦЭМ!$D$10+'СЕТ СН'!$H$6-'СЕТ СН'!$H$22</f>
        <v>1113.07192783</v>
      </c>
      <c r="N88" s="36">
        <f>SUMIFS(СВЦЭМ!$C$33:$C$776,СВЦЭМ!$A$33:$A$776,$A88,СВЦЭМ!$B$33:$B$776,N$83)+'СЕТ СН'!$H$12+СВЦЭМ!$D$10+'СЕТ СН'!$H$6-'СЕТ СН'!$H$22</f>
        <v>1126.3219084300001</v>
      </c>
      <c r="O88" s="36">
        <f>SUMIFS(СВЦЭМ!$C$33:$C$776,СВЦЭМ!$A$33:$A$776,$A88,СВЦЭМ!$B$33:$B$776,O$83)+'СЕТ СН'!$H$12+СВЦЭМ!$D$10+'СЕТ СН'!$H$6-'СЕТ СН'!$H$22</f>
        <v>1125.0020059600001</v>
      </c>
      <c r="P88" s="36">
        <f>SUMIFS(СВЦЭМ!$C$33:$C$776,СВЦЭМ!$A$33:$A$776,$A88,СВЦЭМ!$B$33:$B$776,P$83)+'СЕТ СН'!$H$12+СВЦЭМ!$D$10+'СЕТ СН'!$H$6-'СЕТ СН'!$H$22</f>
        <v>1117.89270822</v>
      </c>
      <c r="Q88" s="36">
        <f>SUMIFS(СВЦЭМ!$C$33:$C$776,СВЦЭМ!$A$33:$A$776,$A88,СВЦЭМ!$B$33:$B$776,Q$83)+'СЕТ СН'!$H$12+СВЦЭМ!$D$10+'СЕТ СН'!$H$6-'СЕТ СН'!$H$22</f>
        <v>1100.1878287700001</v>
      </c>
      <c r="R88" s="36">
        <f>SUMIFS(СВЦЭМ!$C$33:$C$776,СВЦЭМ!$A$33:$A$776,$A88,СВЦЭМ!$B$33:$B$776,R$83)+'СЕТ СН'!$H$12+СВЦЭМ!$D$10+'СЕТ СН'!$H$6-'СЕТ СН'!$H$22</f>
        <v>1119.31765217</v>
      </c>
      <c r="S88" s="36">
        <f>SUMIFS(СВЦЭМ!$C$33:$C$776,СВЦЭМ!$A$33:$A$776,$A88,СВЦЭМ!$B$33:$B$776,S$83)+'СЕТ СН'!$H$12+СВЦЭМ!$D$10+'СЕТ СН'!$H$6-'СЕТ СН'!$H$22</f>
        <v>1122.9973319400001</v>
      </c>
      <c r="T88" s="36">
        <f>SUMIFS(СВЦЭМ!$C$33:$C$776,СВЦЭМ!$A$33:$A$776,$A88,СВЦЭМ!$B$33:$B$776,T$83)+'СЕТ СН'!$H$12+СВЦЭМ!$D$10+'СЕТ СН'!$H$6-'СЕТ СН'!$H$22</f>
        <v>1120.77750014</v>
      </c>
      <c r="U88" s="36">
        <f>SUMIFS(СВЦЭМ!$C$33:$C$776,СВЦЭМ!$A$33:$A$776,$A88,СВЦЭМ!$B$33:$B$776,U$83)+'СЕТ СН'!$H$12+СВЦЭМ!$D$10+'СЕТ СН'!$H$6-'СЕТ СН'!$H$22</f>
        <v>1112.2520669500002</v>
      </c>
      <c r="V88" s="36">
        <f>SUMIFS(СВЦЭМ!$C$33:$C$776,СВЦЭМ!$A$33:$A$776,$A88,СВЦЭМ!$B$33:$B$776,V$83)+'СЕТ СН'!$H$12+СВЦЭМ!$D$10+'СЕТ СН'!$H$6-'СЕТ СН'!$H$22</f>
        <v>1106.9479873800001</v>
      </c>
      <c r="W88" s="36">
        <f>SUMIFS(СВЦЭМ!$C$33:$C$776,СВЦЭМ!$A$33:$A$776,$A88,СВЦЭМ!$B$33:$B$776,W$83)+'СЕТ СН'!$H$12+СВЦЭМ!$D$10+'СЕТ СН'!$H$6-'СЕТ СН'!$H$22</f>
        <v>1142.0285873700002</v>
      </c>
      <c r="X88" s="36">
        <f>SUMIFS(СВЦЭМ!$C$33:$C$776,СВЦЭМ!$A$33:$A$776,$A88,СВЦЭМ!$B$33:$B$776,X$83)+'СЕТ СН'!$H$12+СВЦЭМ!$D$10+'СЕТ СН'!$H$6-'СЕТ СН'!$H$22</f>
        <v>1130.8778490700001</v>
      </c>
      <c r="Y88" s="36">
        <f>SUMIFS(СВЦЭМ!$C$33:$C$776,СВЦЭМ!$A$33:$A$776,$A88,СВЦЭМ!$B$33:$B$776,Y$83)+'СЕТ СН'!$H$12+СВЦЭМ!$D$10+'СЕТ СН'!$H$6-'СЕТ СН'!$H$22</f>
        <v>1171.8441303000002</v>
      </c>
    </row>
    <row r="89" spans="1:25" ht="15.75" x14ac:dyDescent="0.2">
      <c r="A89" s="35">
        <f t="shared" si="2"/>
        <v>44080</v>
      </c>
      <c r="B89" s="36">
        <f>SUMIFS(СВЦЭМ!$C$33:$C$776,СВЦЭМ!$A$33:$A$776,$A89,СВЦЭМ!$B$33:$B$776,B$83)+'СЕТ СН'!$H$12+СВЦЭМ!$D$10+'СЕТ СН'!$H$6-'СЕТ СН'!$H$22</f>
        <v>1190.3274190500001</v>
      </c>
      <c r="C89" s="36">
        <f>SUMIFS(СВЦЭМ!$C$33:$C$776,СВЦЭМ!$A$33:$A$776,$A89,СВЦЭМ!$B$33:$B$776,C$83)+'СЕТ СН'!$H$12+СВЦЭМ!$D$10+'СЕТ СН'!$H$6-'СЕТ СН'!$H$22</f>
        <v>1215.9281933900002</v>
      </c>
      <c r="D89" s="36">
        <f>SUMIFS(СВЦЭМ!$C$33:$C$776,СВЦЭМ!$A$33:$A$776,$A89,СВЦЭМ!$B$33:$B$776,D$83)+'СЕТ СН'!$H$12+СВЦЭМ!$D$10+'СЕТ СН'!$H$6-'СЕТ СН'!$H$22</f>
        <v>1265.8241763400001</v>
      </c>
      <c r="E89" s="36">
        <f>SUMIFS(СВЦЭМ!$C$33:$C$776,СВЦЭМ!$A$33:$A$776,$A89,СВЦЭМ!$B$33:$B$776,E$83)+'СЕТ СН'!$H$12+СВЦЭМ!$D$10+'СЕТ СН'!$H$6-'СЕТ СН'!$H$22</f>
        <v>1318.14913778</v>
      </c>
      <c r="F89" s="36">
        <f>SUMIFS(СВЦЭМ!$C$33:$C$776,СВЦЭМ!$A$33:$A$776,$A89,СВЦЭМ!$B$33:$B$776,F$83)+'СЕТ СН'!$H$12+СВЦЭМ!$D$10+'СЕТ СН'!$H$6-'СЕТ СН'!$H$22</f>
        <v>1312.9263788300002</v>
      </c>
      <c r="G89" s="36">
        <f>SUMIFS(СВЦЭМ!$C$33:$C$776,СВЦЭМ!$A$33:$A$776,$A89,СВЦЭМ!$B$33:$B$776,G$83)+'СЕТ СН'!$H$12+СВЦЭМ!$D$10+'СЕТ СН'!$H$6-'СЕТ СН'!$H$22</f>
        <v>1315.6544926000001</v>
      </c>
      <c r="H89" s="36">
        <f>SUMIFS(СВЦЭМ!$C$33:$C$776,СВЦЭМ!$A$33:$A$776,$A89,СВЦЭМ!$B$33:$B$776,H$83)+'СЕТ СН'!$H$12+СВЦЭМ!$D$10+'СЕТ СН'!$H$6-'СЕТ СН'!$H$22</f>
        <v>1315.3322437100003</v>
      </c>
      <c r="I89" s="36">
        <f>SUMIFS(СВЦЭМ!$C$33:$C$776,СВЦЭМ!$A$33:$A$776,$A89,СВЦЭМ!$B$33:$B$776,I$83)+'СЕТ СН'!$H$12+СВЦЭМ!$D$10+'СЕТ СН'!$H$6-'СЕТ СН'!$H$22</f>
        <v>1211.76491022</v>
      </c>
      <c r="J89" s="36">
        <f>SUMIFS(СВЦЭМ!$C$33:$C$776,СВЦЭМ!$A$33:$A$776,$A89,СВЦЭМ!$B$33:$B$776,J$83)+'СЕТ СН'!$H$12+СВЦЭМ!$D$10+'СЕТ СН'!$H$6-'СЕТ СН'!$H$22</f>
        <v>1109.4728245400001</v>
      </c>
      <c r="K89" s="36">
        <f>SUMIFS(СВЦЭМ!$C$33:$C$776,СВЦЭМ!$A$33:$A$776,$A89,СВЦЭМ!$B$33:$B$776,K$83)+'СЕТ СН'!$H$12+СВЦЭМ!$D$10+'СЕТ СН'!$H$6-'СЕТ СН'!$H$22</f>
        <v>1004.8080213200001</v>
      </c>
      <c r="L89" s="36">
        <f>SUMIFS(СВЦЭМ!$C$33:$C$776,СВЦЭМ!$A$33:$A$776,$A89,СВЦЭМ!$B$33:$B$776,L$83)+'СЕТ СН'!$H$12+СВЦЭМ!$D$10+'СЕТ СН'!$H$6-'СЕТ СН'!$H$22</f>
        <v>1016.55817045</v>
      </c>
      <c r="M89" s="36">
        <f>SUMIFS(СВЦЭМ!$C$33:$C$776,СВЦЭМ!$A$33:$A$776,$A89,СВЦЭМ!$B$33:$B$776,M$83)+'СЕТ СН'!$H$12+СВЦЭМ!$D$10+'СЕТ СН'!$H$6-'СЕТ СН'!$H$22</f>
        <v>1011.6394105300001</v>
      </c>
      <c r="N89" s="36">
        <f>SUMIFS(СВЦЭМ!$C$33:$C$776,СВЦЭМ!$A$33:$A$776,$A89,СВЦЭМ!$B$33:$B$776,N$83)+'СЕТ СН'!$H$12+СВЦЭМ!$D$10+'СЕТ СН'!$H$6-'СЕТ СН'!$H$22</f>
        <v>1012.8061482200001</v>
      </c>
      <c r="O89" s="36">
        <f>SUMIFS(СВЦЭМ!$C$33:$C$776,СВЦЭМ!$A$33:$A$776,$A89,СВЦЭМ!$B$33:$B$776,O$83)+'СЕТ СН'!$H$12+СВЦЭМ!$D$10+'СЕТ СН'!$H$6-'СЕТ СН'!$H$22</f>
        <v>996.85962963000009</v>
      </c>
      <c r="P89" s="36">
        <f>SUMIFS(СВЦЭМ!$C$33:$C$776,СВЦЭМ!$A$33:$A$776,$A89,СВЦЭМ!$B$33:$B$776,P$83)+'СЕТ СН'!$H$12+СВЦЭМ!$D$10+'СЕТ СН'!$H$6-'СЕТ СН'!$H$22</f>
        <v>995.00857428000006</v>
      </c>
      <c r="Q89" s="36">
        <f>SUMIFS(СВЦЭМ!$C$33:$C$776,СВЦЭМ!$A$33:$A$776,$A89,СВЦЭМ!$B$33:$B$776,Q$83)+'СЕТ СН'!$H$12+СВЦЭМ!$D$10+'СЕТ СН'!$H$6-'СЕТ СН'!$H$22</f>
        <v>995.09675483000001</v>
      </c>
      <c r="R89" s="36">
        <f>SUMIFS(СВЦЭМ!$C$33:$C$776,СВЦЭМ!$A$33:$A$776,$A89,СВЦЭМ!$B$33:$B$776,R$83)+'СЕТ СН'!$H$12+СВЦЭМ!$D$10+'СЕТ СН'!$H$6-'СЕТ СН'!$H$22</f>
        <v>990.63165769</v>
      </c>
      <c r="S89" s="36">
        <f>SUMIFS(СВЦЭМ!$C$33:$C$776,СВЦЭМ!$A$33:$A$776,$A89,СВЦЭМ!$B$33:$B$776,S$83)+'СЕТ СН'!$H$12+СВЦЭМ!$D$10+'СЕТ СН'!$H$6-'СЕТ СН'!$H$22</f>
        <v>997.23752362000005</v>
      </c>
      <c r="T89" s="36">
        <f>SUMIFS(СВЦЭМ!$C$33:$C$776,СВЦЭМ!$A$33:$A$776,$A89,СВЦЭМ!$B$33:$B$776,T$83)+'СЕТ СН'!$H$12+СВЦЭМ!$D$10+'СЕТ СН'!$H$6-'СЕТ СН'!$H$22</f>
        <v>997.58494114000007</v>
      </c>
      <c r="U89" s="36">
        <f>SUMIFS(СВЦЭМ!$C$33:$C$776,СВЦЭМ!$A$33:$A$776,$A89,СВЦЭМ!$B$33:$B$776,U$83)+'СЕТ СН'!$H$12+СВЦЭМ!$D$10+'СЕТ СН'!$H$6-'СЕТ СН'!$H$22</f>
        <v>980.81760182000005</v>
      </c>
      <c r="V89" s="36">
        <f>SUMIFS(СВЦЭМ!$C$33:$C$776,СВЦЭМ!$A$33:$A$776,$A89,СВЦЭМ!$B$33:$B$776,V$83)+'СЕТ СН'!$H$12+СВЦЭМ!$D$10+'СЕТ СН'!$H$6-'СЕТ СН'!$H$22</f>
        <v>988.2803993</v>
      </c>
      <c r="W89" s="36">
        <f>SUMIFS(СВЦЭМ!$C$33:$C$776,СВЦЭМ!$A$33:$A$776,$A89,СВЦЭМ!$B$33:$B$776,W$83)+'СЕТ СН'!$H$12+СВЦЭМ!$D$10+'СЕТ СН'!$H$6-'СЕТ СН'!$H$22</f>
        <v>981.58496070000001</v>
      </c>
      <c r="X89" s="36">
        <f>SUMIFS(СВЦЭМ!$C$33:$C$776,СВЦЭМ!$A$33:$A$776,$A89,СВЦЭМ!$B$33:$B$776,X$83)+'СЕТ СН'!$H$12+СВЦЭМ!$D$10+'СЕТ СН'!$H$6-'СЕТ СН'!$H$22</f>
        <v>985.17604156000004</v>
      </c>
      <c r="Y89" s="36">
        <f>SUMIFS(СВЦЭМ!$C$33:$C$776,СВЦЭМ!$A$33:$A$776,$A89,СВЦЭМ!$B$33:$B$776,Y$83)+'СЕТ СН'!$H$12+СВЦЭМ!$D$10+'СЕТ СН'!$H$6-'СЕТ СН'!$H$22</f>
        <v>1021.00125441</v>
      </c>
    </row>
    <row r="90" spans="1:25" ht="15.75" x14ac:dyDescent="0.2">
      <c r="A90" s="35">
        <f t="shared" si="2"/>
        <v>44081</v>
      </c>
      <c r="B90" s="36">
        <f>SUMIFS(СВЦЭМ!$C$33:$C$776,СВЦЭМ!$A$33:$A$776,$A90,СВЦЭМ!$B$33:$B$776,B$83)+'СЕТ СН'!$H$12+СВЦЭМ!$D$10+'СЕТ СН'!$H$6-'СЕТ СН'!$H$22</f>
        <v>1153.2249972100001</v>
      </c>
      <c r="C90" s="36">
        <f>SUMIFS(СВЦЭМ!$C$33:$C$776,СВЦЭМ!$A$33:$A$776,$A90,СВЦЭМ!$B$33:$B$776,C$83)+'СЕТ СН'!$H$12+СВЦЭМ!$D$10+'СЕТ СН'!$H$6-'СЕТ СН'!$H$22</f>
        <v>1188.47056763</v>
      </c>
      <c r="D90" s="36">
        <f>SUMIFS(СВЦЭМ!$C$33:$C$776,СВЦЭМ!$A$33:$A$776,$A90,СВЦЭМ!$B$33:$B$776,D$83)+'СЕТ СН'!$H$12+СВЦЭМ!$D$10+'СЕТ СН'!$H$6-'СЕТ СН'!$H$22</f>
        <v>1198.42089861</v>
      </c>
      <c r="E90" s="36">
        <f>SUMIFS(СВЦЭМ!$C$33:$C$776,СВЦЭМ!$A$33:$A$776,$A90,СВЦЭМ!$B$33:$B$776,E$83)+'СЕТ СН'!$H$12+СВЦЭМ!$D$10+'СЕТ СН'!$H$6-'СЕТ СН'!$H$22</f>
        <v>1226.9128212100002</v>
      </c>
      <c r="F90" s="36">
        <f>SUMIFS(СВЦЭМ!$C$33:$C$776,СВЦЭМ!$A$33:$A$776,$A90,СВЦЭМ!$B$33:$B$776,F$83)+'СЕТ СН'!$H$12+СВЦЭМ!$D$10+'СЕТ СН'!$H$6-'СЕТ СН'!$H$22</f>
        <v>1228.78868717</v>
      </c>
      <c r="G90" s="36">
        <f>SUMIFS(СВЦЭМ!$C$33:$C$776,СВЦЭМ!$A$33:$A$776,$A90,СВЦЭМ!$B$33:$B$776,G$83)+'СЕТ СН'!$H$12+СВЦЭМ!$D$10+'СЕТ СН'!$H$6-'СЕТ СН'!$H$22</f>
        <v>1216.3423875800001</v>
      </c>
      <c r="H90" s="36">
        <f>SUMIFS(СВЦЭМ!$C$33:$C$776,СВЦЭМ!$A$33:$A$776,$A90,СВЦЭМ!$B$33:$B$776,H$83)+'СЕТ СН'!$H$12+СВЦЭМ!$D$10+'СЕТ СН'!$H$6-'СЕТ СН'!$H$22</f>
        <v>1194.20995487</v>
      </c>
      <c r="I90" s="36">
        <f>SUMIFS(СВЦЭМ!$C$33:$C$776,СВЦЭМ!$A$33:$A$776,$A90,СВЦЭМ!$B$33:$B$776,I$83)+'СЕТ СН'!$H$12+СВЦЭМ!$D$10+'СЕТ СН'!$H$6-'СЕТ СН'!$H$22</f>
        <v>1168.06573802</v>
      </c>
      <c r="J90" s="36">
        <f>SUMIFS(СВЦЭМ!$C$33:$C$776,СВЦЭМ!$A$33:$A$776,$A90,СВЦЭМ!$B$33:$B$776,J$83)+'СЕТ СН'!$H$12+СВЦЭМ!$D$10+'СЕТ СН'!$H$6-'СЕТ СН'!$H$22</f>
        <v>1136.74321375</v>
      </c>
      <c r="K90" s="36">
        <f>SUMIFS(СВЦЭМ!$C$33:$C$776,СВЦЭМ!$A$33:$A$776,$A90,СВЦЭМ!$B$33:$B$776,K$83)+'СЕТ СН'!$H$12+СВЦЭМ!$D$10+'СЕТ СН'!$H$6-'СЕТ СН'!$H$22</f>
        <v>1094.54197649</v>
      </c>
      <c r="L90" s="36">
        <f>SUMIFS(СВЦЭМ!$C$33:$C$776,СВЦЭМ!$A$33:$A$776,$A90,СВЦЭМ!$B$33:$B$776,L$83)+'СЕТ СН'!$H$12+СВЦЭМ!$D$10+'СЕТ СН'!$H$6-'СЕТ СН'!$H$22</f>
        <v>1078.0163790500001</v>
      </c>
      <c r="M90" s="36">
        <f>SUMIFS(СВЦЭМ!$C$33:$C$776,СВЦЭМ!$A$33:$A$776,$A90,СВЦЭМ!$B$33:$B$776,M$83)+'СЕТ СН'!$H$12+СВЦЭМ!$D$10+'СЕТ СН'!$H$6-'СЕТ СН'!$H$22</f>
        <v>1040.0756798900002</v>
      </c>
      <c r="N90" s="36">
        <f>SUMIFS(СВЦЭМ!$C$33:$C$776,СВЦЭМ!$A$33:$A$776,$A90,СВЦЭМ!$B$33:$B$776,N$83)+'СЕТ СН'!$H$12+СВЦЭМ!$D$10+'СЕТ СН'!$H$6-'СЕТ СН'!$H$22</f>
        <v>1006.59940039</v>
      </c>
      <c r="O90" s="36">
        <f>SUMIFS(СВЦЭМ!$C$33:$C$776,СВЦЭМ!$A$33:$A$776,$A90,СВЦЭМ!$B$33:$B$776,O$83)+'СЕТ СН'!$H$12+СВЦЭМ!$D$10+'СЕТ СН'!$H$6-'СЕТ СН'!$H$22</f>
        <v>1000.20282951</v>
      </c>
      <c r="P90" s="36">
        <f>SUMIFS(СВЦЭМ!$C$33:$C$776,СВЦЭМ!$A$33:$A$776,$A90,СВЦЭМ!$B$33:$B$776,P$83)+'СЕТ СН'!$H$12+СВЦЭМ!$D$10+'СЕТ СН'!$H$6-'СЕТ СН'!$H$22</f>
        <v>994.81427732999998</v>
      </c>
      <c r="Q90" s="36">
        <f>SUMIFS(СВЦЭМ!$C$33:$C$776,СВЦЭМ!$A$33:$A$776,$A90,СВЦЭМ!$B$33:$B$776,Q$83)+'СЕТ СН'!$H$12+СВЦЭМ!$D$10+'СЕТ СН'!$H$6-'СЕТ СН'!$H$22</f>
        <v>992.65126190000001</v>
      </c>
      <c r="R90" s="36">
        <f>SUMIFS(СВЦЭМ!$C$33:$C$776,СВЦЭМ!$A$33:$A$776,$A90,СВЦЭМ!$B$33:$B$776,R$83)+'СЕТ СН'!$H$12+СВЦЭМ!$D$10+'СЕТ СН'!$H$6-'СЕТ СН'!$H$22</f>
        <v>992.38268513000003</v>
      </c>
      <c r="S90" s="36">
        <f>SUMIFS(СВЦЭМ!$C$33:$C$776,СВЦЭМ!$A$33:$A$776,$A90,СВЦЭМ!$B$33:$B$776,S$83)+'СЕТ СН'!$H$12+СВЦЭМ!$D$10+'СЕТ СН'!$H$6-'СЕТ СН'!$H$22</f>
        <v>996.20360330000005</v>
      </c>
      <c r="T90" s="36">
        <f>SUMIFS(СВЦЭМ!$C$33:$C$776,СВЦЭМ!$A$33:$A$776,$A90,СВЦЭМ!$B$33:$B$776,T$83)+'СЕТ СН'!$H$12+СВЦЭМ!$D$10+'СЕТ СН'!$H$6-'СЕТ СН'!$H$22</f>
        <v>1003.40415376</v>
      </c>
      <c r="U90" s="36">
        <f>SUMIFS(СВЦЭМ!$C$33:$C$776,СВЦЭМ!$A$33:$A$776,$A90,СВЦЭМ!$B$33:$B$776,U$83)+'СЕТ СН'!$H$12+СВЦЭМ!$D$10+'СЕТ СН'!$H$6-'СЕТ СН'!$H$22</f>
        <v>1008.8533594</v>
      </c>
      <c r="V90" s="36">
        <f>SUMIFS(СВЦЭМ!$C$33:$C$776,СВЦЭМ!$A$33:$A$776,$A90,СВЦЭМ!$B$33:$B$776,V$83)+'СЕТ СН'!$H$12+СВЦЭМ!$D$10+'СЕТ СН'!$H$6-'СЕТ СН'!$H$22</f>
        <v>1011.30410177</v>
      </c>
      <c r="W90" s="36">
        <f>SUMIFS(СВЦЭМ!$C$33:$C$776,СВЦЭМ!$A$33:$A$776,$A90,СВЦЭМ!$B$33:$B$776,W$83)+'СЕТ СН'!$H$12+СВЦЭМ!$D$10+'СЕТ СН'!$H$6-'СЕТ СН'!$H$22</f>
        <v>1013.01895418</v>
      </c>
      <c r="X90" s="36">
        <f>SUMIFS(СВЦЭМ!$C$33:$C$776,СВЦЭМ!$A$33:$A$776,$A90,СВЦЭМ!$B$33:$B$776,X$83)+'СЕТ СН'!$H$12+СВЦЭМ!$D$10+'СЕТ СН'!$H$6-'СЕТ СН'!$H$22</f>
        <v>1000.53633584</v>
      </c>
      <c r="Y90" s="36">
        <f>SUMIFS(СВЦЭМ!$C$33:$C$776,СВЦЭМ!$A$33:$A$776,$A90,СВЦЭМ!$B$33:$B$776,Y$83)+'СЕТ СН'!$H$12+СВЦЭМ!$D$10+'СЕТ СН'!$H$6-'СЕТ СН'!$H$22</f>
        <v>1091.79195271</v>
      </c>
    </row>
    <row r="91" spans="1:25" ht="15.75" x14ac:dyDescent="0.2">
      <c r="A91" s="35">
        <f t="shared" si="2"/>
        <v>44082</v>
      </c>
      <c r="B91" s="36">
        <f>SUMIFS(СВЦЭМ!$C$33:$C$776,СВЦЭМ!$A$33:$A$776,$A91,СВЦЭМ!$B$33:$B$776,B$83)+'СЕТ СН'!$H$12+СВЦЭМ!$D$10+'СЕТ СН'!$H$6-'СЕТ СН'!$H$22</f>
        <v>1127.8413605400001</v>
      </c>
      <c r="C91" s="36">
        <f>SUMIFS(СВЦЭМ!$C$33:$C$776,СВЦЭМ!$A$33:$A$776,$A91,СВЦЭМ!$B$33:$B$776,C$83)+'СЕТ СН'!$H$12+СВЦЭМ!$D$10+'СЕТ СН'!$H$6-'СЕТ СН'!$H$22</f>
        <v>1173.2430312600002</v>
      </c>
      <c r="D91" s="36">
        <f>SUMIFS(СВЦЭМ!$C$33:$C$776,СВЦЭМ!$A$33:$A$776,$A91,СВЦЭМ!$B$33:$B$776,D$83)+'СЕТ СН'!$H$12+СВЦЭМ!$D$10+'СЕТ СН'!$H$6-'СЕТ СН'!$H$22</f>
        <v>1229.3661771700001</v>
      </c>
      <c r="E91" s="36">
        <f>SUMIFS(СВЦЭМ!$C$33:$C$776,СВЦЭМ!$A$33:$A$776,$A91,СВЦЭМ!$B$33:$B$776,E$83)+'СЕТ СН'!$H$12+СВЦЭМ!$D$10+'СЕТ СН'!$H$6-'СЕТ СН'!$H$22</f>
        <v>1253.7224917600001</v>
      </c>
      <c r="F91" s="36">
        <f>SUMIFS(СВЦЭМ!$C$33:$C$776,СВЦЭМ!$A$33:$A$776,$A91,СВЦЭМ!$B$33:$B$776,F$83)+'СЕТ СН'!$H$12+СВЦЭМ!$D$10+'СЕТ СН'!$H$6-'СЕТ СН'!$H$22</f>
        <v>1223.6083646000002</v>
      </c>
      <c r="G91" s="36">
        <f>SUMIFS(СВЦЭМ!$C$33:$C$776,СВЦЭМ!$A$33:$A$776,$A91,СВЦЭМ!$B$33:$B$776,G$83)+'СЕТ СН'!$H$12+СВЦЭМ!$D$10+'СЕТ СН'!$H$6-'СЕТ СН'!$H$22</f>
        <v>1184.58120059</v>
      </c>
      <c r="H91" s="36">
        <f>SUMIFS(СВЦЭМ!$C$33:$C$776,СВЦЭМ!$A$33:$A$776,$A91,СВЦЭМ!$B$33:$B$776,H$83)+'СЕТ СН'!$H$12+СВЦЭМ!$D$10+'СЕТ СН'!$H$6-'СЕТ СН'!$H$22</f>
        <v>1134.51703361</v>
      </c>
      <c r="I91" s="36">
        <f>SUMIFS(СВЦЭМ!$C$33:$C$776,СВЦЭМ!$A$33:$A$776,$A91,СВЦЭМ!$B$33:$B$776,I$83)+'СЕТ СН'!$H$12+СВЦЭМ!$D$10+'СЕТ СН'!$H$6-'СЕТ СН'!$H$22</f>
        <v>1103.1657701400002</v>
      </c>
      <c r="J91" s="36">
        <f>SUMIFS(СВЦЭМ!$C$33:$C$776,СВЦЭМ!$A$33:$A$776,$A91,СВЦЭМ!$B$33:$B$776,J$83)+'СЕТ СН'!$H$12+СВЦЭМ!$D$10+'СЕТ СН'!$H$6-'СЕТ СН'!$H$22</f>
        <v>1050.0613263800001</v>
      </c>
      <c r="K91" s="36">
        <f>SUMIFS(СВЦЭМ!$C$33:$C$776,СВЦЭМ!$A$33:$A$776,$A91,СВЦЭМ!$B$33:$B$776,K$83)+'СЕТ СН'!$H$12+СВЦЭМ!$D$10+'СЕТ СН'!$H$6-'СЕТ СН'!$H$22</f>
        <v>1048.6563352200001</v>
      </c>
      <c r="L91" s="36">
        <f>SUMIFS(СВЦЭМ!$C$33:$C$776,СВЦЭМ!$A$33:$A$776,$A91,СВЦЭМ!$B$33:$B$776,L$83)+'СЕТ СН'!$H$12+СВЦЭМ!$D$10+'СЕТ СН'!$H$6-'СЕТ СН'!$H$22</f>
        <v>1005.9778409100001</v>
      </c>
      <c r="M91" s="36">
        <f>SUMIFS(СВЦЭМ!$C$33:$C$776,СВЦЭМ!$A$33:$A$776,$A91,СВЦЭМ!$B$33:$B$776,M$83)+'СЕТ СН'!$H$12+СВЦЭМ!$D$10+'СЕТ СН'!$H$6-'СЕТ СН'!$H$22</f>
        <v>992.87522883000008</v>
      </c>
      <c r="N91" s="36">
        <f>SUMIFS(СВЦЭМ!$C$33:$C$776,СВЦЭМ!$A$33:$A$776,$A91,СВЦЭМ!$B$33:$B$776,N$83)+'СЕТ СН'!$H$12+СВЦЭМ!$D$10+'СЕТ СН'!$H$6-'СЕТ СН'!$H$22</f>
        <v>923.79798369000002</v>
      </c>
      <c r="O91" s="36">
        <f>SUMIFS(СВЦЭМ!$C$33:$C$776,СВЦЭМ!$A$33:$A$776,$A91,СВЦЭМ!$B$33:$B$776,O$83)+'СЕТ СН'!$H$12+СВЦЭМ!$D$10+'СЕТ СН'!$H$6-'СЕТ СН'!$H$22</f>
        <v>909.77193621000004</v>
      </c>
      <c r="P91" s="36">
        <f>SUMIFS(СВЦЭМ!$C$33:$C$776,СВЦЭМ!$A$33:$A$776,$A91,СВЦЭМ!$B$33:$B$776,P$83)+'СЕТ СН'!$H$12+СВЦЭМ!$D$10+'СЕТ СН'!$H$6-'СЕТ СН'!$H$22</f>
        <v>912.53879299000005</v>
      </c>
      <c r="Q91" s="36">
        <f>SUMIFS(СВЦЭМ!$C$33:$C$776,СВЦЭМ!$A$33:$A$776,$A91,СВЦЭМ!$B$33:$B$776,Q$83)+'СЕТ СН'!$H$12+СВЦЭМ!$D$10+'СЕТ СН'!$H$6-'СЕТ СН'!$H$22</f>
        <v>918.79782783000007</v>
      </c>
      <c r="R91" s="36">
        <f>SUMIFS(СВЦЭМ!$C$33:$C$776,СВЦЭМ!$A$33:$A$776,$A91,СВЦЭМ!$B$33:$B$776,R$83)+'СЕТ СН'!$H$12+СВЦЭМ!$D$10+'СЕТ СН'!$H$6-'СЕТ СН'!$H$22</f>
        <v>903.88719907000007</v>
      </c>
      <c r="S91" s="36">
        <f>SUMIFS(СВЦЭМ!$C$33:$C$776,СВЦЭМ!$A$33:$A$776,$A91,СВЦЭМ!$B$33:$B$776,S$83)+'СЕТ СН'!$H$12+СВЦЭМ!$D$10+'СЕТ СН'!$H$6-'СЕТ СН'!$H$22</f>
        <v>918.49718498000004</v>
      </c>
      <c r="T91" s="36">
        <f>SUMIFS(СВЦЭМ!$C$33:$C$776,СВЦЭМ!$A$33:$A$776,$A91,СВЦЭМ!$B$33:$B$776,T$83)+'СЕТ СН'!$H$12+СВЦЭМ!$D$10+'СЕТ СН'!$H$6-'СЕТ СН'!$H$22</f>
        <v>929.04935087000001</v>
      </c>
      <c r="U91" s="36">
        <f>SUMIFS(СВЦЭМ!$C$33:$C$776,СВЦЭМ!$A$33:$A$776,$A91,СВЦЭМ!$B$33:$B$776,U$83)+'СЕТ СН'!$H$12+СВЦЭМ!$D$10+'СЕТ СН'!$H$6-'СЕТ СН'!$H$22</f>
        <v>941.78200416000004</v>
      </c>
      <c r="V91" s="36">
        <f>SUMIFS(СВЦЭМ!$C$33:$C$776,СВЦЭМ!$A$33:$A$776,$A91,СВЦЭМ!$B$33:$B$776,V$83)+'СЕТ СН'!$H$12+СВЦЭМ!$D$10+'СЕТ СН'!$H$6-'СЕТ СН'!$H$22</f>
        <v>956.56679274999999</v>
      </c>
      <c r="W91" s="36">
        <f>SUMIFS(СВЦЭМ!$C$33:$C$776,СВЦЭМ!$A$33:$A$776,$A91,СВЦЭМ!$B$33:$B$776,W$83)+'СЕТ СН'!$H$12+СВЦЭМ!$D$10+'СЕТ СН'!$H$6-'СЕТ СН'!$H$22</f>
        <v>951.43821041000001</v>
      </c>
      <c r="X91" s="36">
        <f>SUMIFS(СВЦЭМ!$C$33:$C$776,СВЦЭМ!$A$33:$A$776,$A91,СВЦЭМ!$B$33:$B$776,X$83)+'СЕТ СН'!$H$12+СВЦЭМ!$D$10+'СЕТ СН'!$H$6-'СЕТ СН'!$H$22</f>
        <v>954.26416285000005</v>
      </c>
      <c r="Y91" s="36">
        <f>SUMIFS(СВЦЭМ!$C$33:$C$776,СВЦЭМ!$A$33:$A$776,$A91,СВЦЭМ!$B$33:$B$776,Y$83)+'СЕТ СН'!$H$12+СВЦЭМ!$D$10+'СЕТ СН'!$H$6-'СЕТ СН'!$H$22</f>
        <v>1049.31062389</v>
      </c>
    </row>
    <row r="92" spans="1:25" ht="15.75" x14ac:dyDescent="0.2">
      <c r="A92" s="35">
        <f t="shared" si="2"/>
        <v>44083</v>
      </c>
      <c r="B92" s="36">
        <f>SUMIFS(СВЦЭМ!$C$33:$C$776,СВЦЭМ!$A$33:$A$776,$A92,СВЦЭМ!$B$33:$B$776,B$83)+'СЕТ СН'!$H$12+СВЦЭМ!$D$10+'СЕТ СН'!$H$6-'СЕТ СН'!$H$22</f>
        <v>1132.8929638500001</v>
      </c>
      <c r="C92" s="36">
        <f>SUMIFS(СВЦЭМ!$C$33:$C$776,СВЦЭМ!$A$33:$A$776,$A92,СВЦЭМ!$B$33:$B$776,C$83)+'СЕТ СН'!$H$12+СВЦЭМ!$D$10+'СЕТ СН'!$H$6-'СЕТ СН'!$H$22</f>
        <v>1162.0080625600001</v>
      </c>
      <c r="D92" s="36">
        <f>SUMIFS(СВЦЭМ!$C$33:$C$776,СВЦЭМ!$A$33:$A$776,$A92,СВЦЭМ!$B$33:$B$776,D$83)+'СЕТ СН'!$H$12+СВЦЭМ!$D$10+'СЕТ СН'!$H$6-'СЕТ СН'!$H$22</f>
        <v>1196.6346932000001</v>
      </c>
      <c r="E92" s="36">
        <f>SUMIFS(СВЦЭМ!$C$33:$C$776,СВЦЭМ!$A$33:$A$776,$A92,СВЦЭМ!$B$33:$B$776,E$83)+'СЕТ СН'!$H$12+СВЦЭМ!$D$10+'СЕТ СН'!$H$6-'СЕТ СН'!$H$22</f>
        <v>1215.3330354000002</v>
      </c>
      <c r="F92" s="36">
        <f>SUMIFS(СВЦЭМ!$C$33:$C$776,СВЦЭМ!$A$33:$A$776,$A92,СВЦЭМ!$B$33:$B$776,F$83)+'СЕТ СН'!$H$12+СВЦЭМ!$D$10+'СЕТ СН'!$H$6-'СЕТ СН'!$H$22</f>
        <v>1193.38108728</v>
      </c>
      <c r="G92" s="36">
        <f>SUMIFS(СВЦЭМ!$C$33:$C$776,СВЦЭМ!$A$33:$A$776,$A92,СВЦЭМ!$B$33:$B$776,G$83)+'СЕТ СН'!$H$12+СВЦЭМ!$D$10+'СЕТ СН'!$H$6-'СЕТ СН'!$H$22</f>
        <v>1178.4097499700001</v>
      </c>
      <c r="H92" s="36">
        <f>SUMIFS(СВЦЭМ!$C$33:$C$776,СВЦЭМ!$A$33:$A$776,$A92,СВЦЭМ!$B$33:$B$776,H$83)+'СЕТ СН'!$H$12+СВЦЭМ!$D$10+'СЕТ СН'!$H$6-'СЕТ СН'!$H$22</f>
        <v>1153.3655208500002</v>
      </c>
      <c r="I92" s="36">
        <f>SUMIFS(СВЦЭМ!$C$33:$C$776,СВЦЭМ!$A$33:$A$776,$A92,СВЦЭМ!$B$33:$B$776,I$83)+'СЕТ СН'!$H$12+СВЦЭМ!$D$10+'СЕТ СН'!$H$6-'СЕТ СН'!$H$22</f>
        <v>1144.7046764900001</v>
      </c>
      <c r="J92" s="36">
        <f>SUMIFS(СВЦЭМ!$C$33:$C$776,СВЦЭМ!$A$33:$A$776,$A92,СВЦЭМ!$B$33:$B$776,J$83)+'СЕТ СН'!$H$12+СВЦЭМ!$D$10+'СЕТ СН'!$H$6-'СЕТ СН'!$H$22</f>
        <v>1096.1471208800001</v>
      </c>
      <c r="K92" s="36">
        <f>SUMIFS(СВЦЭМ!$C$33:$C$776,СВЦЭМ!$A$33:$A$776,$A92,СВЦЭМ!$B$33:$B$776,K$83)+'СЕТ СН'!$H$12+СВЦЭМ!$D$10+'СЕТ СН'!$H$6-'СЕТ СН'!$H$22</f>
        <v>1083.9140360400002</v>
      </c>
      <c r="L92" s="36">
        <f>SUMIFS(СВЦЭМ!$C$33:$C$776,СВЦЭМ!$A$33:$A$776,$A92,СВЦЭМ!$B$33:$B$776,L$83)+'СЕТ СН'!$H$12+СВЦЭМ!$D$10+'СЕТ СН'!$H$6-'СЕТ СН'!$H$22</f>
        <v>1065.3015896700001</v>
      </c>
      <c r="M92" s="36">
        <f>SUMIFS(СВЦЭМ!$C$33:$C$776,СВЦЭМ!$A$33:$A$776,$A92,СВЦЭМ!$B$33:$B$776,M$83)+'СЕТ СН'!$H$12+СВЦЭМ!$D$10+'СЕТ СН'!$H$6-'СЕТ СН'!$H$22</f>
        <v>1000.5114750800001</v>
      </c>
      <c r="N92" s="36">
        <f>SUMIFS(СВЦЭМ!$C$33:$C$776,СВЦЭМ!$A$33:$A$776,$A92,СВЦЭМ!$B$33:$B$776,N$83)+'СЕТ СН'!$H$12+СВЦЭМ!$D$10+'СЕТ СН'!$H$6-'СЕТ СН'!$H$22</f>
        <v>941.99824790000002</v>
      </c>
      <c r="O92" s="36">
        <f>SUMIFS(СВЦЭМ!$C$33:$C$776,СВЦЭМ!$A$33:$A$776,$A92,СВЦЭМ!$B$33:$B$776,O$83)+'СЕТ СН'!$H$12+СВЦЭМ!$D$10+'СЕТ СН'!$H$6-'СЕТ СН'!$H$22</f>
        <v>940.16538953999998</v>
      </c>
      <c r="P92" s="36">
        <f>SUMIFS(СВЦЭМ!$C$33:$C$776,СВЦЭМ!$A$33:$A$776,$A92,СВЦЭМ!$B$33:$B$776,P$83)+'СЕТ СН'!$H$12+СВЦЭМ!$D$10+'СЕТ СН'!$H$6-'СЕТ СН'!$H$22</f>
        <v>940.86750251000001</v>
      </c>
      <c r="Q92" s="36">
        <f>SUMIFS(СВЦЭМ!$C$33:$C$776,СВЦЭМ!$A$33:$A$776,$A92,СВЦЭМ!$B$33:$B$776,Q$83)+'СЕТ СН'!$H$12+СВЦЭМ!$D$10+'СЕТ СН'!$H$6-'СЕТ СН'!$H$22</f>
        <v>946.14422530000002</v>
      </c>
      <c r="R92" s="36">
        <f>SUMIFS(СВЦЭМ!$C$33:$C$776,СВЦЭМ!$A$33:$A$776,$A92,СВЦЭМ!$B$33:$B$776,R$83)+'СЕТ СН'!$H$12+СВЦЭМ!$D$10+'СЕТ СН'!$H$6-'СЕТ СН'!$H$22</f>
        <v>936.68535519</v>
      </c>
      <c r="S92" s="36">
        <f>SUMIFS(СВЦЭМ!$C$33:$C$776,СВЦЭМ!$A$33:$A$776,$A92,СВЦЭМ!$B$33:$B$776,S$83)+'СЕТ СН'!$H$12+СВЦЭМ!$D$10+'СЕТ СН'!$H$6-'СЕТ СН'!$H$22</f>
        <v>934.13899268</v>
      </c>
      <c r="T92" s="36">
        <f>SUMIFS(СВЦЭМ!$C$33:$C$776,СВЦЭМ!$A$33:$A$776,$A92,СВЦЭМ!$B$33:$B$776,T$83)+'СЕТ СН'!$H$12+СВЦЭМ!$D$10+'СЕТ СН'!$H$6-'СЕТ СН'!$H$22</f>
        <v>945.87544075000005</v>
      </c>
      <c r="U92" s="36">
        <f>SUMIFS(СВЦЭМ!$C$33:$C$776,СВЦЭМ!$A$33:$A$776,$A92,СВЦЭМ!$B$33:$B$776,U$83)+'СЕТ СН'!$H$12+СВЦЭМ!$D$10+'СЕТ СН'!$H$6-'СЕТ СН'!$H$22</f>
        <v>959.12151245000007</v>
      </c>
      <c r="V92" s="36">
        <f>SUMIFS(СВЦЭМ!$C$33:$C$776,СВЦЭМ!$A$33:$A$776,$A92,СВЦЭМ!$B$33:$B$776,V$83)+'СЕТ СН'!$H$12+СВЦЭМ!$D$10+'СЕТ СН'!$H$6-'СЕТ СН'!$H$22</f>
        <v>956.47590317000004</v>
      </c>
      <c r="W92" s="36">
        <f>SUMIFS(СВЦЭМ!$C$33:$C$776,СВЦЭМ!$A$33:$A$776,$A92,СВЦЭМ!$B$33:$B$776,W$83)+'СЕТ СН'!$H$12+СВЦЭМ!$D$10+'СЕТ СН'!$H$6-'СЕТ СН'!$H$22</f>
        <v>952.40317166</v>
      </c>
      <c r="X92" s="36">
        <f>SUMIFS(СВЦЭМ!$C$33:$C$776,СВЦЭМ!$A$33:$A$776,$A92,СВЦЭМ!$B$33:$B$776,X$83)+'СЕТ СН'!$H$12+СВЦЭМ!$D$10+'СЕТ СН'!$H$6-'СЕТ СН'!$H$22</f>
        <v>971.86766109000007</v>
      </c>
      <c r="Y92" s="36">
        <f>SUMIFS(СВЦЭМ!$C$33:$C$776,СВЦЭМ!$A$33:$A$776,$A92,СВЦЭМ!$B$33:$B$776,Y$83)+'СЕТ СН'!$H$12+СВЦЭМ!$D$10+'СЕТ СН'!$H$6-'СЕТ СН'!$H$22</f>
        <v>1074.15486502</v>
      </c>
    </row>
    <row r="93" spans="1:25" ht="15.75" x14ac:dyDescent="0.2">
      <c r="A93" s="35">
        <f t="shared" si="2"/>
        <v>44084</v>
      </c>
      <c r="B93" s="36">
        <f>SUMIFS(СВЦЭМ!$C$33:$C$776,СВЦЭМ!$A$33:$A$776,$A93,СВЦЭМ!$B$33:$B$776,B$83)+'СЕТ СН'!$H$12+СВЦЭМ!$D$10+'СЕТ СН'!$H$6-'СЕТ СН'!$H$22</f>
        <v>1093.8779430500001</v>
      </c>
      <c r="C93" s="36">
        <f>SUMIFS(СВЦЭМ!$C$33:$C$776,СВЦЭМ!$A$33:$A$776,$A93,СВЦЭМ!$B$33:$B$776,C$83)+'СЕТ СН'!$H$12+СВЦЭМ!$D$10+'СЕТ СН'!$H$6-'СЕТ СН'!$H$22</f>
        <v>1135.05955378</v>
      </c>
      <c r="D93" s="36">
        <f>SUMIFS(СВЦЭМ!$C$33:$C$776,СВЦЭМ!$A$33:$A$776,$A93,СВЦЭМ!$B$33:$B$776,D$83)+'СЕТ СН'!$H$12+СВЦЭМ!$D$10+'СЕТ СН'!$H$6-'СЕТ СН'!$H$22</f>
        <v>1156.5647588200002</v>
      </c>
      <c r="E93" s="36">
        <f>SUMIFS(СВЦЭМ!$C$33:$C$776,СВЦЭМ!$A$33:$A$776,$A93,СВЦЭМ!$B$33:$B$776,E$83)+'СЕТ СН'!$H$12+СВЦЭМ!$D$10+'СЕТ СН'!$H$6-'СЕТ СН'!$H$22</f>
        <v>1173.9305158300001</v>
      </c>
      <c r="F93" s="36">
        <f>SUMIFS(СВЦЭМ!$C$33:$C$776,СВЦЭМ!$A$33:$A$776,$A93,СВЦЭМ!$B$33:$B$776,F$83)+'СЕТ СН'!$H$12+СВЦЭМ!$D$10+'СЕТ СН'!$H$6-'СЕТ СН'!$H$22</f>
        <v>1178.2081029800001</v>
      </c>
      <c r="G93" s="36">
        <f>SUMIFS(СВЦЭМ!$C$33:$C$776,СВЦЭМ!$A$33:$A$776,$A93,СВЦЭМ!$B$33:$B$776,G$83)+'СЕТ СН'!$H$12+СВЦЭМ!$D$10+'СЕТ СН'!$H$6-'СЕТ СН'!$H$22</f>
        <v>1155.6798339000002</v>
      </c>
      <c r="H93" s="36">
        <f>SUMIFS(СВЦЭМ!$C$33:$C$776,СВЦЭМ!$A$33:$A$776,$A93,СВЦЭМ!$B$33:$B$776,H$83)+'СЕТ СН'!$H$12+СВЦЭМ!$D$10+'СЕТ СН'!$H$6-'СЕТ СН'!$H$22</f>
        <v>1108.8283105500002</v>
      </c>
      <c r="I93" s="36">
        <f>SUMIFS(СВЦЭМ!$C$33:$C$776,СВЦЭМ!$A$33:$A$776,$A93,СВЦЭМ!$B$33:$B$776,I$83)+'СЕТ СН'!$H$12+СВЦЭМ!$D$10+'СЕТ СН'!$H$6-'СЕТ СН'!$H$22</f>
        <v>1061.1649746200001</v>
      </c>
      <c r="J93" s="36">
        <f>SUMIFS(СВЦЭМ!$C$33:$C$776,СВЦЭМ!$A$33:$A$776,$A93,СВЦЭМ!$B$33:$B$776,J$83)+'СЕТ СН'!$H$12+СВЦЭМ!$D$10+'СЕТ СН'!$H$6-'СЕТ СН'!$H$22</f>
        <v>1033.16451987</v>
      </c>
      <c r="K93" s="36">
        <f>SUMIFS(СВЦЭМ!$C$33:$C$776,СВЦЭМ!$A$33:$A$776,$A93,СВЦЭМ!$B$33:$B$776,K$83)+'СЕТ СН'!$H$12+СВЦЭМ!$D$10+'СЕТ СН'!$H$6-'СЕТ СН'!$H$22</f>
        <v>1046.4127160400001</v>
      </c>
      <c r="L93" s="36">
        <f>SUMIFS(СВЦЭМ!$C$33:$C$776,СВЦЭМ!$A$33:$A$776,$A93,СВЦЭМ!$B$33:$B$776,L$83)+'СЕТ СН'!$H$12+СВЦЭМ!$D$10+'СЕТ СН'!$H$6-'СЕТ СН'!$H$22</f>
        <v>1045.9116594100001</v>
      </c>
      <c r="M93" s="36">
        <f>SUMIFS(СВЦЭМ!$C$33:$C$776,СВЦЭМ!$A$33:$A$776,$A93,СВЦЭМ!$B$33:$B$776,M$83)+'СЕТ СН'!$H$12+СВЦЭМ!$D$10+'СЕТ СН'!$H$6-'СЕТ СН'!$H$22</f>
        <v>1005.63870333</v>
      </c>
      <c r="N93" s="36">
        <f>SUMIFS(СВЦЭМ!$C$33:$C$776,СВЦЭМ!$A$33:$A$776,$A93,СВЦЭМ!$B$33:$B$776,N$83)+'СЕТ СН'!$H$12+СВЦЭМ!$D$10+'СЕТ СН'!$H$6-'СЕТ СН'!$H$22</f>
        <v>925.07128440000008</v>
      </c>
      <c r="O93" s="36">
        <f>SUMIFS(СВЦЭМ!$C$33:$C$776,СВЦЭМ!$A$33:$A$776,$A93,СВЦЭМ!$B$33:$B$776,O$83)+'СЕТ СН'!$H$12+СВЦЭМ!$D$10+'СЕТ СН'!$H$6-'СЕТ СН'!$H$22</f>
        <v>912.94994168000005</v>
      </c>
      <c r="P93" s="36">
        <f>SUMIFS(СВЦЭМ!$C$33:$C$776,СВЦЭМ!$A$33:$A$776,$A93,СВЦЭМ!$B$33:$B$776,P$83)+'СЕТ СН'!$H$12+СВЦЭМ!$D$10+'СЕТ СН'!$H$6-'СЕТ СН'!$H$22</f>
        <v>914.20087787</v>
      </c>
      <c r="Q93" s="36">
        <f>SUMIFS(СВЦЭМ!$C$33:$C$776,СВЦЭМ!$A$33:$A$776,$A93,СВЦЭМ!$B$33:$B$776,Q$83)+'СЕТ СН'!$H$12+СВЦЭМ!$D$10+'СЕТ СН'!$H$6-'СЕТ СН'!$H$22</f>
        <v>921.64793356000007</v>
      </c>
      <c r="R93" s="36">
        <f>SUMIFS(СВЦЭМ!$C$33:$C$776,СВЦЭМ!$A$33:$A$776,$A93,СВЦЭМ!$B$33:$B$776,R$83)+'СЕТ СН'!$H$12+СВЦЭМ!$D$10+'СЕТ СН'!$H$6-'СЕТ СН'!$H$22</f>
        <v>915.26190226000006</v>
      </c>
      <c r="S93" s="36">
        <f>SUMIFS(СВЦЭМ!$C$33:$C$776,СВЦЭМ!$A$33:$A$776,$A93,СВЦЭМ!$B$33:$B$776,S$83)+'СЕТ СН'!$H$12+СВЦЭМ!$D$10+'СЕТ СН'!$H$6-'СЕТ СН'!$H$22</f>
        <v>909.41161994000004</v>
      </c>
      <c r="T93" s="36">
        <f>SUMIFS(СВЦЭМ!$C$33:$C$776,СВЦЭМ!$A$33:$A$776,$A93,СВЦЭМ!$B$33:$B$776,T$83)+'СЕТ СН'!$H$12+СВЦЭМ!$D$10+'СЕТ СН'!$H$6-'СЕТ СН'!$H$22</f>
        <v>914.37218820999999</v>
      </c>
      <c r="U93" s="36">
        <f>SUMIFS(СВЦЭМ!$C$33:$C$776,СВЦЭМ!$A$33:$A$776,$A93,СВЦЭМ!$B$33:$B$776,U$83)+'СЕТ СН'!$H$12+СВЦЭМ!$D$10+'СЕТ СН'!$H$6-'СЕТ СН'!$H$22</f>
        <v>932.56167878999997</v>
      </c>
      <c r="V93" s="36">
        <f>SUMIFS(СВЦЭМ!$C$33:$C$776,СВЦЭМ!$A$33:$A$776,$A93,СВЦЭМ!$B$33:$B$776,V$83)+'СЕТ СН'!$H$12+СВЦЭМ!$D$10+'СЕТ СН'!$H$6-'СЕТ СН'!$H$22</f>
        <v>946.81407606000005</v>
      </c>
      <c r="W93" s="36">
        <f>SUMIFS(СВЦЭМ!$C$33:$C$776,СВЦЭМ!$A$33:$A$776,$A93,СВЦЭМ!$B$33:$B$776,W$83)+'СЕТ СН'!$H$12+СВЦЭМ!$D$10+'СЕТ СН'!$H$6-'СЕТ СН'!$H$22</f>
        <v>938.93032785000003</v>
      </c>
      <c r="X93" s="36">
        <f>SUMIFS(СВЦЭМ!$C$33:$C$776,СВЦЭМ!$A$33:$A$776,$A93,СВЦЭМ!$B$33:$B$776,X$83)+'СЕТ СН'!$H$12+СВЦЭМ!$D$10+'СЕТ СН'!$H$6-'СЕТ СН'!$H$22</f>
        <v>953.03349151999998</v>
      </c>
      <c r="Y93" s="36">
        <f>SUMIFS(СВЦЭМ!$C$33:$C$776,СВЦЭМ!$A$33:$A$776,$A93,СВЦЭМ!$B$33:$B$776,Y$83)+'СЕТ СН'!$H$12+СВЦЭМ!$D$10+'СЕТ СН'!$H$6-'СЕТ СН'!$H$22</f>
        <v>1040.49147786</v>
      </c>
    </row>
    <row r="94" spans="1:25" ht="15.75" x14ac:dyDescent="0.2">
      <c r="A94" s="35">
        <f t="shared" si="2"/>
        <v>44085</v>
      </c>
      <c r="B94" s="36">
        <f>SUMIFS(СВЦЭМ!$C$33:$C$776,СВЦЭМ!$A$33:$A$776,$A94,СВЦЭМ!$B$33:$B$776,B$83)+'СЕТ СН'!$H$12+СВЦЭМ!$D$10+'СЕТ СН'!$H$6-'СЕТ СН'!$H$22</f>
        <v>1098.8571869800001</v>
      </c>
      <c r="C94" s="36">
        <f>SUMIFS(СВЦЭМ!$C$33:$C$776,СВЦЭМ!$A$33:$A$776,$A94,СВЦЭМ!$B$33:$B$776,C$83)+'СЕТ СН'!$H$12+СВЦЭМ!$D$10+'СЕТ СН'!$H$6-'СЕТ СН'!$H$22</f>
        <v>1114.5563155300001</v>
      </c>
      <c r="D94" s="36">
        <f>SUMIFS(СВЦЭМ!$C$33:$C$776,СВЦЭМ!$A$33:$A$776,$A94,СВЦЭМ!$B$33:$B$776,D$83)+'СЕТ СН'!$H$12+СВЦЭМ!$D$10+'СЕТ СН'!$H$6-'СЕТ СН'!$H$22</f>
        <v>1133.4268067200001</v>
      </c>
      <c r="E94" s="36">
        <f>SUMIFS(СВЦЭМ!$C$33:$C$776,СВЦЭМ!$A$33:$A$776,$A94,СВЦЭМ!$B$33:$B$776,E$83)+'СЕТ СН'!$H$12+СВЦЭМ!$D$10+'СЕТ СН'!$H$6-'СЕТ СН'!$H$22</f>
        <v>1150.9693026800001</v>
      </c>
      <c r="F94" s="36">
        <f>SUMIFS(СВЦЭМ!$C$33:$C$776,СВЦЭМ!$A$33:$A$776,$A94,СВЦЭМ!$B$33:$B$776,F$83)+'СЕТ СН'!$H$12+СВЦЭМ!$D$10+'СЕТ СН'!$H$6-'СЕТ СН'!$H$22</f>
        <v>1163.6718405600002</v>
      </c>
      <c r="G94" s="36">
        <f>SUMIFS(СВЦЭМ!$C$33:$C$776,СВЦЭМ!$A$33:$A$776,$A94,СВЦЭМ!$B$33:$B$776,G$83)+'СЕТ СН'!$H$12+СВЦЭМ!$D$10+'СЕТ СН'!$H$6-'СЕТ СН'!$H$22</f>
        <v>1146.6934055500001</v>
      </c>
      <c r="H94" s="36">
        <f>SUMIFS(СВЦЭМ!$C$33:$C$776,СВЦЭМ!$A$33:$A$776,$A94,СВЦЭМ!$B$33:$B$776,H$83)+'СЕТ СН'!$H$12+СВЦЭМ!$D$10+'СЕТ СН'!$H$6-'СЕТ СН'!$H$22</f>
        <v>1092.7730731200002</v>
      </c>
      <c r="I94" s="36">
        <f>SUMIFS(СВЦЭМ!$C$33:$C$776,СВЦЭМ!$A$33:$A$776,$A94,СВЦЭМ!$B$33:$B$776,I$83)+'СЕТ СН'!$H$12+СВЦЭМ!$D$10+'СЕТ СН'!$H$6-'СЕТ СН'!$H$22</f>
        <v>1037.1934383700002</v>
      </c>
      <c r="J94" s="36">
        <f>SUMIFS(СВЦЭМ!$C$33:$C$776,СВЦЭМ!$A$33:$A$776,$A94,СВЦЭМ!$B$33:$B$776,J$83)+'СЕТ СН'!$H$12+СВЦЭМ!$D$10+'СЕТ СН'!$H$6-'СЕТ СН'!$H$22</f>
        <v>1000.8027114800001</v>
      </c>
      <c r="K94" s="36">
        <f>SUMIFS(СВЦЭМ!$C$33:$C$776,СВЦЭМ!$A$33:$A$776,$A94,СВЦЭМ!$B$33:$B$776,K$83)+'СЕТ СН'!$H$12+СВЦЭМ!$D$10+'СЕТ СН'!$H$6-'СЕТ СН'!$H$22</f>
        <v>984.68762908000008</v>
      </c>
      <c r="L94" s="36">
        <f>SUMIFS(СВЦЭМ!$C$33:$C$776,СВЦЭМ!$A$33:$A$776,$A94,СВЦЭМ!$B$33:$B$776,L$83)+'СЕТ СН'!$H$12+СВЦЭМ!$D$10+'СЕТ СН'!$H$6-'СЕТ СН'!$H$22</f>
        <v>1025.0229087300002</v>
      </c>
      <c r="M94" s="36">
        <f>SUMIFS(СВЦЭМ!$C$33:$C$776,СВЦЭМ!$A$33:$A$776,$A94,СВЦЭМ!$B$33:$B$776,M$83)+'СЕТ СН'!$H$12+СВЦЭМ!$D$10+'СЕТ СН'!$H$6-'СЕТ СН'!$H$22</f>
        <v>984.29568188000007</v>
      </c>
      <c r="N94" s="36">
        <f>SUMIFS(СВЦЭМ!$C$33:$C$776,СВЦЭМ!$A$33:$A$776,$A94,СВЦЭМ!$B$33:$B$776,N$83)+'СЕТ СН'!$H$12+СВЦЭМ!$D$10+'СЕТ СН'!$H$6-'СЕТ СН'!$H$22</f>
        <v>934.00942325000005</v>
      </c>
      <c r="O94" s="36">
        <f>SUMIFS(СВЦЭМ!$C$33:$C$776,СВЦЭМ!$A$33:$A$776,$A94,СВЦЭМ!$B$33:$B$776,O$83)+'СЕТ СН'!$H$12+СВЦЭМ!$D$10+'СЕТ СН'!$H$6-'СЕТ СН'!$H$22</f>
        <v>916.69682176000003</v>
      </c>
      <c r="P94" s="36">
        <f>SUMIFS(СВЦЭМ!$C$33:$C$776,СВЦЭМ!$A$33:$A$776,$A94,СВЦЭМ!$B$33:$B$776,P$83)+'СЕТ СН'!$H$12+СВЦЭМ!$D$10+'СЕТ СН'!$H$6-'СЕТ СН'!$H$22</f>
        <v>912.77432563000002</v>
      </c>
      <c r="Q94" s="36">
        <f>SUMIFS(СВЦЭМ!$C$33:$C$776,СВЦЭМ!$A$33:$A$776,$A94,СВЦЭМ!$B$33:$B$776,Q$83)+'СЕТ СН'!$H$12+СВЦЭМ!$D$10+'СЕТ СН'!$H$6-'СЕТ СН'!$H$22</f>
        <v>909.18918410000003</v>
      </c>
      <c r="R94" s="36">
        <f>SUMIFS(СВЦЭМ!$C$33:$C$776,СВЦЭМ!$A$33:$A$776,$A94,СВЦЭМ!$B$33:$B$776,R$83)+'СЕТ СН'!$H$12+СВЦЭМ!$D$10+'СЕТ СН'!$H$6-'СЕТ СН'!$H$22</f>
        <v>903.90980747000003</v>
      </c>
      <c r="S94" s="36">
        <f>SUMIFS(СВЦЭМ!$C$33:$C$776,СВЦЭМ!$A$33:$A$776,$A94,СВЦЭМ!$B$33:$B$776,S$83)+'СЕТ СН'!$H$12+СВЦЭМ!$D$10+'СЕТ СН'!$H$6-'СЕТ СН'!$H$22</f>
        <v>906.28183357</v>
      </c>
      <c r="T94" s="36">
        <f>SUMIFS(СВЦЭМ!$C$33:$C$776,СВЦЭМ!$A$33:$A$776,$A94,СВЦЭМ!$B$33:$B$776,T$83)+'СЕТ СН'!$H$12+СВЦЭМ!$D$10+'СЕТ СН'!$H$6-'СЕТ СН'!$H$22</f>
        <v>900.94819682000002</v>
      </c>
      <c r="U94" s="36">
        <f>SUMIFS(СВЦЭМ!$C$33:$C$776,СВЦЭМ!$A$33:$A$776,$A94,СВЦЭМ!$B$33:$B$776,U$83)+'СЕТ СН'!$H$12+СВЦЭМ!$D$10+'СЕТ СН'!$H$6-'СЕТ СН'!$H$22</f>
        <v>906.12805150999998</v>
      </c>
      <c r="V94" s="36">
        <f>SUMIFS(СВЦЭМ!$C$33:$C$776,СВЦЭМ!$A$33:$A$776,$A94,СВЦЭМ!$B$33:$B$776,V$83)+'СЕТ СН'!$H$12+СВЦЭМ!$D$10+'СЕТ СН'!$H$6-'СЕТ СН'!$H$22</f>
        <v>920.55016286</v>
      </c>
      <c r="W94" s="36">
        <f>SUMIFS(СВЦЭМ!$C$33:$C$776,СВЦЭМ!$A$33:$A$776,$A94,СВЦЭМ!$B$33:$B$776,W$83)+'СЕТ СН'!$H$12+СВЦЭМ!$D$10+'СЕТ СН'!$H$6-'СЕТ СН'!$H$22</f>
        <v>914.87849949000008</v>
      </c>
      <c r="X94" s="36">
        <f>SUMIFS(СВЦЭМ!$C$33:$C$776,СВЦЭМ!$A$33:$A$776,$A94,СВЦЭМ!$B$33:$B$776,X$83)+'СЕТ СН'!$H$12+СВЦЭМ!$D$10+'СЕТ СН'!$H$6-'СЕТ СН'!$H$22</f>
        <v>917.83109087000003</v>
      </c>
      <c r="Y94" s="36">
        <f>SUMIFS(СВЦЭМ!$C$33:$C$776,СВЦЭМ!$A$33:$A$776,$A94,СВЦЭМ!$B$33:$B$776,Y$83)+'СЕТ СН'!$H$12+СВЦЭМ!$D$10+'СЕТ СН'!$H$6-'СЕТ СН'!$H$22</f>
        <v>961.89997131000007</v>
      </c>
    </row>
    <row r="95" spans="1:25" ht="15.75" x14ac:dyDescent="0.2">
      <c r="A95" s="35">
        <f t="shared" si="2"/>
        <v>44086</v>
      </c>
      <c r="B95" s="36">
        <f>SUMIFS(СВЦЭМ!$C$33:$C$776,СВЦЭМ!$A$33:$A$776,$A95,СВЦЭМ!$B$33:$B$776,B$83)+'СЕТ СН'!$H$12+СВЦЭМ!$D$10+'СЕТ СН'!$H$6-'СЕТ СН'!$H$22</f>
        <v>1071.9563634400001</v>
      </c>
      <c r="C95" s="36">
        <f>SUMIFS(СВЦЭМ!$C$33:$C$776,СВЦЭМ!$A$33:$A$776,$A95,СВЦЭМ!$B$33:$B$776,C$83)+'СЕТ СН'!$H$12+СВЦЭМ!$D$10+'СЕТ СН'!$H$6-'СЕТ СН'!$H$22</f>
        <v>1107.9143622900001</v>
      </c>
      <c r="D95" s="36">
        <f>SUMIFS(СВЦЭМ!$C$33:$C$776,СВЦЭМ!$A$33:$A$776,$A95,СВЦЭМ!$B$33:$B$776,D$83)+'СЕТ СН'!$H$12+СВЦЭМ!$D$10+'СЕТ СН'!$H$6-'СЕТ СН'!$H$22</f>
        <v>1126.4348989800001</v>
      </c>
      <c r="E95" s="36">
        <f>SUMIFS(СВЦЭМ!$C$33:$C$776,СВЦЭМ!$A$33:$A$776,$A95,СВЦЭМ!$B$33:$B$776,E$83)+'СЕТ СН'!$H$12+СВЦЭМ!$D$10+'СЕТ СН'!$H$6-'СЕТ СН'!$H$22</f>
        <v>1148.8027016600001</v>
      </c>
      <c r="F95" s="36">
        <f>SUMIFS(СВЦЭМ!$C$33:$C$776,СВЦЭМ!$A$33:$A$776,$A95,СВЦЭМ!$B$33:$B$776,F$83)+'СЕТ СН'!$H$12+СВЦЭМ!$D$10+'СЕТ СН'!$H$6-'СЕТ СН'!$H$22</f>
        <v>1163.1758034000002</v>
      </c>
      <c r="G95" s="36">
        <f>SUMIFS(СВЦЭМ!$C$33:$C$776,СВЦЭМ!$A$33:$A$776,$A95,СВЦЭМ!$B$33:$B$776,G$83)+'СЕТ СН'!$H$12+СВЦЭМ!$D$10+'СЕТ СН'!$H$6-'СЕТ СН'!$H$22</f>
        <v>1150.71182243</v>
      </c>
      <c r="H95" s="36">
        <f>SUMIFS(СВЦЭМ!$C$33:$C$776,СВЦЭМ!$A$33:$A$776,$A95,СВЦЭМ!$B$33:$B$776,H$83)+'СЕТ СН'!$H$12+СВЦЭМ!$D$10+'СЕТ СН'!$H$6-'СЕТ СН'!$H$22</f>
        <v>1114.7122368100001</v>
      </c>
      <c r="I95" s="36">
        <f>SUMIFS(СВЦЭМ!$C$33:$C$776,СВЦЭМ!$A$33:$A$776,$A95,СВЦЭМ!$B$33:$B$776,I$83)+'СЕТ СН'!$H$12+СВЦЭМ!$D$10+'СЕТ СН'!$H$6-'СЕТ СН'!$H$22</f>
        <v>1080.40928168</v>
      </c>
      <c r="J95" s="36">
        <f>SUMIFS(СВЦЭМ!$C$33:$C$776,СВЦЭМ!$A$33:$A$776,$A95,СВЦЭМ!$B$33:$B$776,J$83)+'СЕТ СН'!$H$12+СВЦЭМ!$D$10+'СЕТ СН'!$H$6-'СЕТ СН'!$H$22</f>
        <v>1031.5707398500001</v>
      </c>
      <c r="K95" s="36">
        <f>SUMIFS(СВЦЭМ!$C$33:$C$776,СВЦЭМ!$A$33:$A$776,$A95,СВЦЭМ!$B$33:$B$776,K$83)+'СЕТ СН'!$H$12+СВЦЭМ!$D$10+'СЕТ СН'!$H$6-'СЕТ СН'!$H$22</f>
        <v>1006.58685215</v>
      </c>
      <c r="L95" s="36">
        <f>SUMIFS(СВЦЭМ!$C$33:$C$776,СВЦЭМ!$A$33:$A$776,$A95,СВЦЭМ!$B$33:$B$776,L$83)+'СЕТ СН'!$H$12+СВЦЭМ!$D$10+'СЕТ СН'!$H$6-'СЕТ СН'!$H$22</f>
        <v>984.54355538000004</v>
      </c>
      <c r="M95" s="36">
        <f>SUMIFS(СВЦЭМ!$C$33:$C$776,СВЦЭМ!$A$33:$A$776,$A95,СВЦЭМ!$B$33:$B$776,M$83)+'СЕТ СН'!$H$12+СВЦЭМ!$D$10+'СЕТ СН'!$H$6-'СЕТ СН'!$H$22</f>
        <v>941.83519661000003</v>
      </c>
      <c r="N95" s="36">
        <f>SUMIFS(СВЦЭМ!$C$33:$C$776,СВЦЭМ!$A$33:$A$776,$A95,СВЦЭМ!$B$33:$B$776,N$83)+'СЕТ СН'!$H$12+СВЦЭМ!$D$10+'СЕТ СН'!$H$6-'СЕТ СН'!$H$22</f>
        <v>914.97950284000001</v>
      </c>
      <c r="O95" s="36">
        <f>SUMIFS(СВЦЭМ!$C$33:$C$776,СВЦЭМ!$A$33:$A$776,$A95,СВЦЭМ!$B$33:$B$776,O$83)+'СЕТ СН'!$H$12+СВЦЭМ!$D$10+'СЕТ СН'!$H$6-'СЕТ СН'!$H$22</f>
        <v>913.01162090000003</v>
      </c>
      <c r="P95" s="36">
        <f>SUMIFS(СВЦЭМ!$C$33:$C$776,СВЦЭМ!$A$33:$A$776,$A95,СВЦЭМ!$B$33:$B$776,P$83)+'СЕТ СН'!$H$12+СВЦЭМ!$D$10+'СЕТ СН'!$H$6-'СЕТ СН'!$H$22</f>
        <v>903.92125448000002</v>
      </c>
      <c r="Q95" s="36">
        <f>SUMIFS(СВЦЭМ!$C$33:$C$776,СВЦЭМ!$A$33:$A$776,$A95,СВЦЭМ!$B$33:$B$776,Q$83)+'СЕТ СН'!$H$12+СВЦЭМ!$D$10+'СЕТ СН'!$H$6-'СЕТ СН'!$H$22</f>
        <v>904.92425304000005</v>
      </c>
      <c r="R95" s="36">
        <f>SUMIFS(СВЦЭМ!$C$33:$C$776,СВЦЭМ!$A$33:$A$776,$A95,СВЦЭМ!$B$33:$B$776,R$83)+'СЕТ СН'!$H$12+СВЦЭМ!$D$10+'СЕТ СН'!$H$6-'СЕТ СН'!$H$22</f>
        <v>895.29971440999998</v>
      </c>
      <c r="S95" s="36">
        <f>SUMIFS(СВЦЭМ!$C$33:$C$776,СВЦЭМ!$A$33:$A$776,$A95,СВЦЭМ!$B$33:$B$776,S$83)+'СЕТ СН'!$H$12+СВЦЭМ!$D$10+'СЕТ СН'!$H$6-'СЕТ СН'!$H$22</f>
        <v>900.04462780000006</v>
      </c>
      <c r="T95" s="36">
        <f>SUMIFS(СВЦЭМ!$C$33:$C$776,СВЦЭМ!$A$33:$A$776,$A95,СВЦЭМ!$B$33:$B$776,T$83)+'СЕТ СН'!$H$12+СВЦЭМ!$D$10+'СЕТ СН'!$H$6-'СЕТ СН'!$H$22</f>
        <v>905.66602591000003</v>
      </c>
      <c r="U95" s="36">
        <f>SUMIFS(СВЦЭМ!$C$33:$C$776,СВЦЭМ!$A$33:$A$776,$A95,СВЦЭМ!$B$33:$B$776,U$83)+'СЕТ СН'!$H$12+СВЦЭМ!$D$10+'СЕТ СН'!$H$6-'СЕТ СН'!$H$22</f>
        <v>914.22743805000005</v>
      </c>
      <c r="V95" s="36">
        <f>SUMIFS(СВЦЭМ!$C$33:$C$776,СВЦЭМ!$A$33:$A$776,$A95,СВЦЭМ!$B$33:$B$776,V$83)+'СЕТ СН'!$H$12+СВЦЭМ!$D$10+'СЕТ СН'!$H$6-'СЕТ СН'!$H$22</f>
        <v>930.86068699999998</v>
      </c>
      <c r="W95" s="36">
        <f>SUMIFS(СВЦЭМ!$C$33:$C$776,СВЦЭМ!$A$33:$A$776,$A95,СВЦЭМ!$B$33:$B$776,W$83)+'СЕТ СН'!$H$12+СВЦЭМ!$D$10+'СЕТ СН'!$H$6-'СЕТ СН'!$H$22</f>
        <v>926.72950374000004</v>
      </c>
      <c r="X95" s="36">
        <f>SUMIFS(СВЦЭМ!$C$33:$C$776,СВЦЭМ!$A$33:$A$776,$A95,СВЦЭМ!$B$33:$B$776,X$83)+'СЕТ СН'!$H$12+СВЦЭМ!$D$10+'СЕТ СН'!$H$6-'СЕТ СН'!$H$22</f>
        <v>877.41584424000007</v>
      </c>
      <c r="Y95" s="36">
        <f>SUMIFS(СВЦЭМ!$C$33:$C$776,СВЦЭМ!$A$33:$A$776,$A95,СВЦЭМ!$B$33:$B$776,Y$83)+'СЕТ СН'!$H$12+СВЦЭМ!$D$10+'СЕТ СН'!$H$6-'СЕТ СН'!$H$22</f>
        <v>941.54782927000008</v>
      </c>
    </row>
    <row r="96" spans="1:25" ht="15.75" x14ac:dyDescent="0.2">
      <c r="A96" s="35">
        <f t="shared" si="2"/>
        <v>44087</v>
      </c>
      <c r="B96" s="36">
        <f>SUMIFS(СВЦЭМ!$C$33:$C$776,СВЦЭМ!$A$33:$A$776,$A96,СВЦЭМ!$B$33:$B$776,B$83)+'СЕТ СН'!$H$12+СВЦЭМ!$D$10+'СЕТ СН'!$H$6-'СЕТ СН'!$H$22</f>
        <v>1033.90615912</v>
      </c>
      <c r="C96" s="36">
        <f>SUMIFS(СВЦЭМ!$C$33:$C$776,СВЦЭМ!$A$33:$A$776,$A96,СВЦЭМ!$B$33:$B$776,C$83)+'СЕТ СН'!$H$12+СВЦЭМ!$D$10+'СЕТ СН'!$H$6-'СЕТ СН'!$H$22</f>
        <v>1054.42532839</v>
      </c>
      <c r="D96" s="36">
        <f>SUMIFS(СВЦЭМ!$C$33:$C$776,СВЦЭМ!$A$33:$A$776,$A96,СВЦЭМ!$B$33:$B$776,D$83)+'СЕТ СН'!$H$12+СВЦЭМ!$D$10+'СЕТ СН'!$H$6-'СЕТ СН'!$H$22</f>
        <v>1073.8047278500001</v>
      </c>
      <c r="E96" s="36">
        <f>SUMIFS(СВЦЭМ!$C$33:$C$776,СВЦЭМ!$A$33:$A$776,$A96,СВЦЭМ!$B$33:$B$776,E$83)+'СЕТ СН'!$H$12+СВЦЭМ!$D$10+'СЕТ СН'!$H$6-'СЕТ СН'!$H$22</f>
        <v>1083.8544066500001</v>
      </c>
      <c r="F96" s="36">
        <f>SUMIFS(СВЦЭМ!$C$33:$C$776,СВЦЭМ!$A$33:$A$776,$A96,СВЦЭМ!$B$33:$B$776,F$83)+'СЕТ СН'!$H$12+СВЦЭМ!$D$10+'СЕТ СН'!$H$6-'СЕТ СН'!$H$22</f>
        <v>1091.1595327800001</v>
      </c>
      <c r="G96" s="36">
        <f>SUMIFS(СВЦЭМ!$C$33:$C$776,СВЦЭМ!$A$33:$A$776,$A96,СВЦЭМ!$B$33:$B$776,G$83)+'СЕТ СН'!$H$12+СВЦЭМ!$D$10+'СЕТ СН'!$H$6-'СЕТ СН'!$H$22</f>
        <v>1077.69060186</v>
      </c>
      <c r="H96" s="36">
        <f>SUMIFS(СВЦЭМ!$C$33:$C$776,СВЦЭМ!$A$33:$A$776,$A96,СВЦЭМ!$B$33:$B$776,H$83)+'СЕТ СН'!$H$12+СВЦЭМ!$D$10+'СЕТ СН'!$H$6-'СЕТ СН'!$H$22</f>
        <v>1078.6930967800001</v>
      </c>
      <c r="I96" s="36">
        <f>SUMIFS(СВЦЭМ!$C$33:$C$776,СВЦЭМ!$A$33:$A$776,$A96,СВЦЭМ!$B$33:$B$776,I$83)+'СЕТ СН'!$H$12+СВЦЭМ!$D$10+'СЕТ СН'!$H$6-'СЕТ СН'!$H$22</f>
        <v>1050.700139</v>
      </c>
      <c r="J96" s="36">
        <f>SUMIFS(СВЦЭМ!$C$33:$C$776,СВЦЭМ!$A$33:$A$776,$A96,СВЦЭМ!$B$33:$B$776,J$83)+'СЕТ СН'!$H$12+СВЦЭМ!$D$10+'СЕТ СН'!$H$6-'СЕТ СН'!$H$22</f>
        <v>1002.8908632</v>
      </c>
      <c r="K96" s="36">
        <f>SUMIFS(СВЦЭМ!$C$33:$C$776,СВЦЭМ!$A$33:$A$776,$A96,СВЦЭМ!$B$33:$B$776,K$83)+'СЕТ СН'!$H$12+СВЦЭМ!$D$10+'СЕТ СН'!$H$6-'СЕТ СН'!$H$22</f>
        <v>956.88817456000004</v>
      </c>
      <c r="L96" s="36">
        <f>SUMIFS(СВЦЭМ!$C$33:$C$776,СВЦЭМ!$A$33:$A$776,$A96,СВЦЭМ!$B$33:$B$776,L$83)+'СЕТ СН'!$H$12+СВЦЭМ!$D$10+'СЕТ СН'!$H$6-'СЕТ СН'!$H$22</f>
        <v>937.04606784999999</v>
      </c>
      <c r="M96" s="36">
        <f>SUMIFS(СВЦЭМ!$C$33:$C$776,СВЦЭМ!$A$33:$A$776,$A96,СВЦЭМ!$B$33:$B$776,M$83)+'СЕТ СН'!$H$12+СВЦЭМ!$D$10+'СЕТ СН'!$H$6-'СЕТ СН'!$H$22</f>
        <v>883.65488131000006</v>
      </c>
      <c r="N96" s="36">
        <f>SUMIFS(СВЦЭМ!$C$33:$C$776,СВЦЭМ!$A$33:$A$776,$A96,СВЦЭМ!$B$33:$B$776,N$83)+'СЕТ СН'!$H$12+СВЦЭМ!$D$10+'СЕТ СН'!$H$6-'СЕТ СН'!$H$22</f>
        <v>850.23022821000006</v>
      </c>
      <c r="O96" s="36">
        <f>SUMIFS(СВЦЭМ!$C$33:$C$776,СВЦЭМ!$A$33:$A$776,$A96,СВЦЭМ!$B$33:$B$776,O$83)+'СЕТ СН'!$H$12+СВЦЭМ!$D$10+'СЕТ СН'!$H$6-'СЕТ СН'!$H$22</f>
        <v>848.45772182000007</v>
      </c>
      <c r="P96" s="36">
        <f>SUMIFS(СВЦЭМ!$C$33:$C$776,СВЦЭМ!$A$33:$A$776,$A96,СВЦЭМ!$B$33:$B$776,P$83)+'СЕТ СН'!$H$12+СВЦЭМ!$D$10+'СЕТ СН'!$H$6-'СЕТ СН'!$H$22</f>
        <v>839.01381051999999</v>
      </c>
      <c r="Q96" s="36">
        <f>SUMIFS(СВЦЭМ!$C$33:$C$776,СВЦЭМ!$A$33:$A$776,$A96,СВЦЭМ!$B$33:$B$776,Q$83)+'СЕТ СН'!$H$12+СВЦЭМ!$D$10+'СЕТ СН'!$H$6-'СЕТ СН'!$H$22</f>
        <v>838.78826437999999</v>
      </c>
      <c r="R96" s="36">
        <f>SUMIFS(СВЦЭМ!$C$33:$C$776,СВЦЭМ!$A$33:$A$776,$A96,СВЦЭМ!$B$33:$B$776,R$83)+'СЕТ СН'!$H$12+СВЦЭМ!$D$10+'СЕТ СН'!$H$6-'СЕТ СН'!$H$22</f>
        <v>840.10949927000001</v>
      </c>
      <c r="S96" s="36">
        <f>SUMIFS(СВЦЭМ!$C$33:$C$776,СВЦЭМ!$A$33:$A$776,$A96,СВЦЭМ!$B$33:$B$776,S$83)+'СЕТ СН'!$H$12+СВЦЭМ!$D$10+'СЕТ СН'!$H$6-'СЕТ СН'!$H$22</f>
        <v>845.26055259999998</v>
      </c>
      <c r="T96" s="36">
        <f>SUMIFS(СВЦЭМ!$C$33:$C$776,СВЦЭМ!$A$33:$A$776,$A96,СВЦЭМ!$B$33:$B$776,T$83)+'СЕТ СН'!$H$12+СВЦЭМ!$D$10+'СЕТ СН'!$H$6-'СЕТ СН'!$H$22</f>
        <v>849.91026911000006</v>
      </c>
      <c r="U96" s="36">
        <f>SUMIFS(СВЦЭМ!$C$33:$C$776,СВЦЭМ!$A$33:$A$776,$A96,СВЦЭМ!$B$33:$B$776,U$83)+'СЕТ СН'!$H$12+СВЦЭМ!$D$10+'СЕТ СН'!$H$6-'СЕТ СН'!$H$22</f>
        <v>862.52324333000001</v>
      </c>
      <c r="V96" s="36">
        <f>SUMIFS(СВЦЭМ!$C$33:$C$776,СВЦЭМ!$A$33:$A$776,$A96,СВЦЭМ!$B$33:$B$776,V$83)+'СЕТ СН'!$H$12+СВЦЭМ!$D$10+'СЕТ СН'!$H$6-'СЕТ СН'!$H$22</f>
        <v>884.46973664000006</v>
      </c>
      <c r="W96" s="36">
        <f>SUMIFS(СВЦЭМ!$C$33:$C$776,СВЦЭМ!$A$33:$A$776,$A96,СВЦЭМ!$B$33:$B$776,W$83)+'СЕТ СН'!$H$12+СВЦЭМ!$D$10+'СЕТ СН'!$H$6-'СЕТ СН'!$H$22</f>
        <v>880.07999778999999</v>
      </c>
      <c r="X96" s="36">
        <f>SUMIFS(СВЦЭМ!$C$33:$C$776,СВЦЭМ!$A$33:$A$776,$A96,СВЦЭМ!$B$33:$B$776,X$83)+'СЕТ СН'!$H$12+СВЦЭМ!$D$10+'СЕТ СН'!$H$6-'СЕТ СН'!$H$22</f>
        <v>858.21741517999999</v>
      </c>
      <c r="Y96" s="36">
        <f>SUMIFS(СВЦЭМ!$C$33:$C$776,СВЦЭМ!$A$33:$A$776,$A96,СВЦЭМ!$B$33:$B$776,Y$83)+'СЕТ СН'!$H$12+СВЦЭМ!$D$10+'СЕТ СН'!$H$6-'СЕТ СН'!$H$22</f>
        <v>938.62499637000008</v>
      </c>
    </row>
    <row r="97" spans="1:25" ht="15.75" x14ac:dyDescent="0.2">
      <c r="A97" s="35">
        <f t="shared" si="2"/>
        <v>44088</v>
      </c>
      <c r="B97" s="36">
        <f>SUMIFS(СВЦЭМ!$C$33:$C$776,СВЦЭМ!$A$33:$A$776,$A97,СВЦЭМ!$B$33:$B$776,B$83)+'СЕТ СН'!$H$12+СВЦЭМ!$D$10+'СЕТ СН'!$H$6-'СЕТ СН'!$H$22</f>
        <v>1032.9267872300002</v>
      </c>
      <c r="C97" s="36">
        <f>SUMIFS(СВЦЭМ!$C$33:$C$776,СВЦЭМ!$A$33:$A$776,$A97,СВЦЭМ!$B$33:$B$776,C$83)+'СЕТ СН'!$H$12+СВЦЭМ!$D$10+'СЕТ СН'!$H$6-'СЕТ СН'!$H$22</f>
        <v>1073.15209542</v>
      </c>
      <c r="D97" s="36">
        <f>SUMIFS(СВЦЭМ!$C$33:$C$776,СВЦЭМ!$A$33:$A$776,$A97,СВЦЭМ!$B$33:$B$776,D$83)+'СЕТ СН'!$H$12+СВЦЭМ!$D$10+'СЕТ СН'!$H$6-'СЕТ СН'!$H$22</f>
        <v>1079.3557346800001</v>
      </c>
      <c r="E97" s="36">
        <f>SUMIFS(СВЦЭМ!$C$33:$C$776,СВЦЭМ!$A$33:$A$776,$A97,СВЦЭМ!$B$33:$B$776,E$83)+'СЕТ СН'!$H$12+СВЦЭМ!$D$10+'СЕТ СН'!$H$6-'СЕТ СН'!$H$22</f>
        <v>1075.7689155800001</v>
      </c>
      <c r="F97" s="36">
        <f>SUMIFS(СВЦЭМ!$C$33:$C$776,СВЦЭМ!$A$33:$A$776,$A97,СВЦЭМ!$B$33:$B$776,F$83)+'СЕТ СН'!$H$12+СВЦЭМ!$D$10+'СЕТ СН'!$H$6-'СЕТ СН'!$H$22</f>
        <v>1078.9647959000001</v>
      </c>
      <c r="G97" s="36">
        <f>SUMIFS(СВЦЭМ!$C$33:$C$776,СВЦЭМ!$A$33:$A$776,$A97,СВЦЭМ!$B$33:$B$776,G$83)+'СЕТ СН'!$H$12+СВЦЭМ!$D$10+'СЕТ СН'!$H$6-'СЕТ СН'!$H$22</f>
        <v>1082.2763877</v>
      </c>
      <c r="H97" s="36">
        <f>SUMIFS(СВЦЭМ!$C$33:$C$776,СВЦЭМ!$A$33:$A$776,$A97,СВЦЭМ!$B$33:$B$776,H$83)+'СЕТ СН'!$H$12+СВЦЭМ!$D$10+'СЕТ СН'!$H$6-'СЕТ СН'!$H$22</f>
        <v>1115.7579315100002</v>
      </c>
      <c r="I97" s="36">
        <f>SUMIFS(СВЦЭМ!$C$33:$C$776,СВЦЭМ!$A$33:$A$776,$A97,СВЦЭМ!$B$33:$B$776,I$83)+'СЕТ СН'!$H$12+СВЦЭМ!$D$10+'СЕТ СН'!$H$6-'СЕТ СН'!$H$22</f>
        <v>1100.6163116700002</v>
      </c>
      <c r="J97" s="36">
        <f>SUMIFS(СВЦЭМ!$C$33:$C$776,СВЦЭМ!$A$33:$A$776,$A97,СВЦЭМ!$B$33:$B$776,J$83)+'СЕТ СН'!$H$12+СВЦЭМ!$D$10+'СЕТ СН'!$H$6-'СЕТ СН'!$H$22</f>
        <v>1059.65764504</v>
      </c>
      <c r="K97" s="36">
        <f>SUMIFS(СВЦЭМ!$C$33:$C$776,СВЦЭМ!$A$33:$A$776,$A97,СВЦЭМ!$B$33:$B$776,K$83)+'СЕТ СН'!$H$12+СВЦЭМ!$D$10+'СЕТ СН'!$H$6-'СЕТ СН'!$H$22</f>
        <v>1025.6695974500001</v>
      </c>
      <c r="L97" s="36">
        <f>SUMIFS(СВЦЭМ!$C$33:$C$776,СВЦЭМ!$A$33:$A$776,$A97,СВЦЭМ!$B$33:$B$776,L$83)+'СЕТ СН'!$H$12+СВЦЭМ!$D$10+'СЕТ СН'!$H$6-'СЕТ СН'!$H$22</f>
        <v>1017.8424550000001</v>
      </c>
      <c r="M97" s="36">
        <f>SUMIFS(СВЦЭМ!$C$33:$C$776,СВЦЭМ!$A$33:$A$776,$A97,СВЦЭМ!$B$33:$B$776,M$83)+'СЕТ СН'!$H$12+СВЦЭМ!$D$10+'СЕТ СН'!$H$6-'СЕТ СН'!$H$22</f>
        <v>957.40784059999999</v>
      </c>
      <c r="N97" s="36">
        <f>SUMIFS(СВЦЭМ!$C$33:$C$776,СВЦЭМ!$A$33:$A$776,$A97,СВЦЭМ!$B$33:$B$776,N$83)+'СЕТ СН'!$H$12+СВЦЭМ!$D$10+'СЕТ СН'!$H$6-'СЕТ СН'!$H$22</f>
        <v>910.51315667000006</v>
      </c>
      <c r="O97" s="36">
        <f>SUMIFS(СВЦЭМ!$C$33:$C$776,СВЦЭМ!$A$33:$A$776,$A97,СВЦЭМ!$B$33:$B$776,O$83)+'СЕТ СН'!$H$12+СВЦЭМ!$D$10+'СЕТ СН'!$H$6-'СЕТ СН'!$H$22</f>
        <v>909.31558598000004</v>
      </c>
      <c r="P97" s="36">
        <f>SUMIFS(СВЦЭМ!$C$33:$C$776,СВЦЭМ!$A$33:$A$776,$A97,СВЦЭМ!$B$33:$B$776,P$83)+'СЕТ СН'!$H$12+СВЦЭМ!$D$10+'СЕТ СН'!$H$6-'СЕТ СН'!$H$22</f>
        <v>911.21288970000001</v>
      </c>
      <c r="Q97" s="36">
        <f>SUMIFS(СВЦЭМ!$C$33:$C$776,СВЦЭМ!$A$33:$A$776,$A97,СВЦЭМ!$B$33:$B$776,Q$83)+'СЕТ СН'!$H$12+СВЦЭМ!$D$10+'СЕТ СН'!$H$6-'СЕТ СН'!$H$22</f>
        <v>910.17333997000003</v>
      </c>
      <c r="R97" s="36">
        <f>SUMIFS(СВЦЭМ!$C$33:$C$776,СВЦЭМ!$A$33:$A$776,$A97,СВЦЭМ!$B$33:$B$776,R$83)+'СЕТ СН'!$H$12+СВЦЭМ!$D$10+'СЕТ СН'!$H$6-'СЕТ СН'!$H$22</f>
        <v>898.47783469000001</v>
      </c>
      <c r="S97" s="36">
        <f>SUMIFS(СВЦЭМ!$C$33:$C$776,СВЦЭМ!$A$33:$A$776,$A97,СВЦЭМ!$B$33:$B$776,S$83)+'СЕТ СН'!$H$12+СВЦЭМ!$D$10+'СЕТ СН'!$H$6-'СЕТ СН'!$H$22</f>
        <v>900.54509365000001</v>
      </c>
      <c r="T97" s="36">
        <f>SUMIFS(СВЦЭМ!$C$33:$C$776,СВЦЭМ!$A$33:$A$776,$A97,СВЦЭМ!$B$33:$B$776,T$83)+'СЕТ СН'!$H$12+СВЦЭМ!$D$10+'СЕТ СН'!$H$6-'СЕТ СН'!$H$22</f>
        <v>899.63479546000008</v>
      </c>
      <c r="U97" s="36">
        <f>SUMIFS(СВЦЭМ!$C$33:$C$776,СВЦЭМ!$A$33:$A$776,$A97,СВЦЭМ!$B$33:$B$776,U$83)+'СЕТ СН'!$H$12+СВЦЭМ!$D$10+'СЕТ СН'!$H$6-'СЕТ СН'!$H$22</f>
        <v>880.32138913000006</v>
      </c>
      <c r="V97" s="36">
        <f>SUMIFS(СВЦЭМ!$C$33:$C$776,СВЦЭМ!$A$33:$A$776,$A97,СВЦЭМ!$B$33:$B$776,V$83)+'СЕТ СН'!$H$12+СВЦЭМ!$D$10+'СЕТ СН'!$H$6-'СЕТ СН'!$H$22</f>
        <v>877.38419355000008</v>
      </c>
      <c r="W97" s="36">
        <f>SUMIFS(СВЦЭМ!$C$33:$C$776,СВЦЭМ!$A$33:$A$776,$A97,СВЦЭМ!$B$33:$B$776,W$83)+'СЕТ СН'!$H$12+СВЦЭМ!$D$10+'СЕТ СН'!$H$6-'СЕТ СН'!$H$22</f>
        <v>886.89412817000004</v>
      </c>
      <c r="X97" s="36">
        <f>SUMIFS(СВЦЭМ!$C$33:$C$776,СВЦЭМ!$A$33:$A$776,$A97,СВЦЭМ!$B$33:$B$776,X$83)+'СЕТ СН'!$H$12+СВЦЭМ!$D$10+'СЕТ СН'!$H$6-'СЕТ СН'!$H$22</f>
        <v>911.19479639000008</v>
      </c>
      <c r="Y97" s="36">
        <f>SUMIFS(СВЦЭМ!$C$33:$C$776,СВЦЭМ!$A$33:$A$776,$A97,СВЦЭМ!$B$33:$B$776,Y$83)+'СЕТ СН'!$H$12+СВЦЭМ!$D$10+'СЕТ СН'!$H$6-'СЕТ СН'!$H$22</f>
        <v>1022.3279589700001</v>
      </c>
    </row>
    <row r="98" spans="1:25" ht="15.75" x14ac:dyDescent="0.2">
      <c r="A98" s="35">
        <f t="shared" si="2"/>
        <v>44089</v>
      </c>
      <c r="B98" s="36">
        <f>SUMIFS(СВЦЭМ!$C$33:$C$776,СВЦЭМ!$A$33:$A$776,$A98,СВЦЭМ!$B$33:$B$776,B$83)+'СЕТ СН'!$H$12+СВЦЭМ!$D$10+'СЕТ СН'!$H$6-'СЕТ СН'!$H$22</f>
        <v>1063.7753938100002</v>
      </c>
      <c r="C98" s="36">
        <f>SUMIFS(СВЦЭМ!$C$33:$C$776,СВЦЭМ!$A$33:$A$776,$A98,СВЦЭМ!$B$33:$B$776,C$83)+'СЕТ СН'!$H$12+СВЦЭМ!$D$10+'СЕТ СН'!$H$6-'СЕТ СН'!$H$22</f>
        <v>1073.27444481</v>
      </c>
      <c r="D98" s="36">
        <f>SUMIFS(СВЦЭМ!$C$33:$C$776,СВЦЭМ!$A$33:$A$776,$A98,СВЦЭМ!$B$33:$B$776,D$83)+'СЕТ СН'!$H$12+СВЦЭМ!$D$10+'СЕТ СН'!$H$6-'СЕТ СН'!$H$22</f>
        <v>1100.42757536</v>
      </c>
      <c r="E98" s="36">
        <f>SUMIFS(СВЦЭМ!$C$33:$C$776,СВЦЭМ!$A$33:$A$776,$A98,СВЦЭМ!$B$33:$B$776,E$83)+'СЕТ СН'!$H$12+СВЦЭМ!$D$10+'СЕТ СН'!$H$6-'СЕТ СН'!$H$22</f>
        <v>1096.0179615000002</v>
      </c>
      <c r="F98" s="36">
        <f>SUMIFS(СВЦЭМ!$C$33:$C$776,СВЦЭМ!$A$33:$A$776,$A98,СВЦЭМ!$B$33:$B$776,F$83)+'СЕТ СН'!$H$12+СВЦЭМ!$D$10+'СЕТ СН'!$H$6-'СЕТ СН'!$H$22</f>
        <v>1104.7215305500001</v>
      </c>
      <c r="G98" s="36">
        <f>SUMIFS(СВЦЭМ!$C$33:$C$776,СВЦЭМ!$A$33:$A$776,$A98,СВЦЭМ!$B$33:$B$776,G$83)+'СЕТ СН'!$H$12+СВЦЭМ!$D$10+'СЕТ СН'!$H$6-'СЕТ СН'!$H$22</f>
        <v>1095.3948282700001</v>
      </c>
      <c r="H98" s="36">
        <f>SUMIFS(СВЦЭМ!$C$33:$C$776,СВЦЭМ!$A$33:$A$776,$A98,СВЦЭМ!$B$33:$B$776,H$83)+'СЕТ СН'!$H$12+СВЦЭМ!$D$10+'СЕТ СН'!$H$6-'СЕТ СН'!$H$22</f>
        <v>1050.6065769100001</v>
      </c>
      <c r="I98" s="36">
        <f>SUMIFS(СВЦЭМ!$C$33:$C$776,СВЦЭМ!$A$33:$A$776,$A98,СВЦЭМ!$B$33:$B$776,I$83)+'СЕТ СН'!$H$12+СВЦЭМ!$D$10+'СЕТ СН'!$H$6-'СЕТ СН'!$H$22</f>
        <v>1036.14477631</v>
      </c>
      <c r="J98" s="36">
        <f>SUMIFS(СВЦЭМ!$C$33:$C$776,СВЦЭМ!$A$33:$A$776,$A98,СВЦЭМ!$B$33:$B$776,J$83)+'СЕТ СН'!$H$12+СВЦЭМ!$D$10+'СЕТ СН'!$H$6-'СЕТ СН'!$H$22</f>
        <v>986.13748303</v>
      </c>
      <c r="K98" s="36">
        <f>SUMIFS(СВЦЭМ!$C$33:$C$776,СВЦЭМ!$A$33:$A$776,$A98,СВЦЭМ!$B$33:$B$776,K$83)+'СЕТ СН'!$H$12+СВЦЭМ!$D$10+'СЕТ СН'!$H$6-'СЕТ СН'!$H$22</f>
        <v>948.71975914000006</v>
      </c>
      <c r="L98" s="36">
        <f>SUMIFS(СВЦЭМ!$C$33:$C$776,СВЦЭМ!$A$33:$A$776,$A98,СВЦЭМ!$B$33:$B$776,L$83)+'СЕТ СН'!$H$12+СВЦЭМ!$D$10+'СЕТ СН'!$H$6-'СЕТ СН'!$H$22</f>
        <v>959.03077786000006</v>
      </c>
      <c r="M98" s="36">
        <f>SUMIFS(СВЦЭМ!$C$33:$C$776,СВЦЭМ!$A$33:$A$776,$A98,СВЦЭМ!$B$33:$B$776,M$83)+'СЕТ СН'!$H$12+СВЦЭМ!$D$10+'СЕТ СН'!$H$6-'СЕТ СН'!$H$22</f>
        <v>932.74972147000005</v>
      </c>
      <c r="N98" s="36">
        <f>SUMIFS(СВЦЭМ!$C$33:$C$776,СВЦЭМ!$A$33:$A$776,$A98,СВЦЭМ!$B$33:$B$776,N$83)+'СЕТ СН'!$H$12+СВЦЭМ!$D$10+'СЕТ СН'!$H$6-'СЕТ СН'!$H$22</f>
        <v>887.26778313</v>
      </c>
      <c r="O98" s="36">
        <f>SUMIFS(СВЦЭМ!$C$33:$C$776,СВЦЭМ!$A$33:$A$776,$A98,СВЦЭМ!$B$33:$B$776,O$83)+'СЕТ СН'!$H$12+СВЦЭМ!$D$10+'СЕТ СН'!$H$6-'СЕТ СН'!$H$22</f>
        <v>860.93278612000006</v>
      </c>
      <c r="P98" s="36">
        <f>SUMIFS(СВЦЭМ!$C$33:$C$776,СВЦЭМ!$A$33:$A$776,$A98,СВЦЭМ!$B$33:$B$776,P$83)+'СЕТ СН'!$H$12+СВЦЭМ!$D$10+'СЕТ СН'!$H$6-'СЕТ СН'!$H$22</f>
        <v>864.62914501</v>
      </c>
      <c r="Q98" s="36">
        <f>SUMIFS(СВЦЭМ!$C$33:$C$776,СВЦЭМ!$A$33:$A$776,$A98,СВЦЭМ!$B$33:$B$776,Q$83)+'СЕТ СН'!$H$12+СВЦЭМ!$D$10+'СЕТ СН'!$H$6-'СЕТ СН'!$H$22</f>
        <v>865.67734775000008</v>
      </c>
      <c r="R98" s="36">
        <f>SUMIFS(СВЦЭМ!$C$33:$C$776,СВЦЭМ!$A$33:$A$776,$A98,СВЦЭМ!$B$33:$B$776,R$83)+'СЕТ СН'!$H$12+СВЦЭМ!$D$10+'СЕТ СН'!$H$6-'СЕТ СН'!$H$22</f>
        <v>862.44989530999999</v>
      </c>
      <c r="S98" s="36">
        <f>SUMIFS(СВЦЭМ!$C$33:$C$776,СВЦЭМ!$A$33:$A$776,$A98,СВЦЭМ!$B$33:$B$776,S$83)+'СЕТ СН'!$H$12+СВЦЭМ!$D$10+'СЕТ СН'!$H$6-'СЕТ СН'!$H$22</f>
        <v>863.24870578000002</v>
      </c>
      <c r="T98" s="36">
        <f>SUMIFS(СВЦЭМ!$C$33:$C$776,СВЦЭМ!$A$33:$A$776,$A98,СВЦЭМ!$B$33:$B$776,T$83)+'СЕТ СН'!$H$12+СВЦЭМ!$D$10+'СЕТ СН'!$H$6-'СЕТ СН'!$H$22</f>
        <v>847.43952049000006</v>
      </c>
      <c r="U98" s="36">
        <f>SUMIFS(СВЦЭМ!$C$33:$C$776,СВЦЭМ!$A$33:$A$776,$A98,СВЦЭМ!$B$33:$B$776,U$83)+'СЕТ СН'!$H$12+СВЦЭМ!$D$10+'СЕТ СН'!$H$6-'СЕТ СН'!$H$22</f>
        <v>829.85083946999998</v>
      </c>
      <c r="V98" s="36">
        <f>SUMIFS(СВЦЭМ!$C$33:$C$776,СВЦЭМ!$A$33:$A$776,$A98,СВЦЭМ!$B$33:$B$776,V$83)+'СЕТ СН'!$H$12+СВЦЭМ!$D$10+'СЕТ СН'!$H$6-'СЕТ СН'!$H$22</f>
        <v>845.38028578000001</v>
      </c>
      <c r="W98" s="36">
        <f>SUMIFS(СВЦЭМ!$C$33:$C$776,СВЦЭМ!$A$33:$A$776,$A98,СВЦЭМ!$B$33:$B$776,W$83)+'СЕТ СН'!$H$12+СВЦЭМ!$D$10+'СЕТ СН'!$H$6-'СЕТ СН'!$H$22</f>
        <v>849.58170714000005</v>
      </c>
      <c r="X98" s="36">
        <f>SUMIFS(СВЦЭМ!$C$33:$C$776,СВЦЭМ!$A$33:$A$776,$A98,СВЦЭМ!$B$33:$B$776,X$83)+'СЕТ СН'!$H$12+СВЦЭМ!$D$10+'СЕТ СН'!$H$6-'СЕТ СН'!$H$22</f>
        <v>878.30970545000002</v>
      </c>
      <c r="Y98" s="36">
        <f>SUMIFS(СВЦЭМ!$C$33:$C$776,СВЦЭМ!$A$33:$A$776,$A98,СВЦЭМ!$B$33:$B$776,Y$83)+'СЕТ СН'!$H$12+СВЦЭМ!$D$10+'СЕТ СН'!$H$6-'СЕТ СН'!$H$22</f>
        <v>971.26884083000004</v>
      </c>
    </row>
    <row r="99" spans="1:25" ht="15.75" x14ac:dyDescent="0.2">
      <c r="A99" s="35">
        <f t="shared" si="2"/>
        <v>44090</v>
      </c>
      <c r="B99" s="36">
        <f>SUMIFS(СВЦЭМ!$C$33:$C$776,СВЦЭМ!$A$33:$A$776,$A99,СВЦЭМ!$B$33:$B$776,B$83)+'СЕТ СН'!$H$12+СВЦЭМ!$D$10+'СЕТ СН'!$H$6-'СЕТ СН'!$H$22</f>
        <v>1046.96364406</v>
      </c>
      <c r="C99" s="36">
        <f>SUMIFS(СВЦЭМ!$C$33:$C$776,СВЦЭМ!$A$33:$A$776,$A99,СВЦЭМ!$B$33:$B$776,C$83)+'СЕТ СН'!$H$12+СВЦЭМ!$D$10+'СЕТ СН'!$H$6-'СЕТ СН'!$H$22</f>
        <v>1073.5296178800002</v>
      </c>
      <c r="D99" s="36">
        <f>SUMIFS(СВЦЭМ!$C$33:$C$776,СВЦЭМ!$A$33:$A$776,$A99,СВЦЭМ!$B$33:$B$776,D$83)+'СЕТ СН'!$H$12+СВЦЭМ!$D$10+'СЕТ СН'!$H$6-'СЕТ СН'!$H$22</f>
        <v>1099.8406648</v>
      </c>
      <c r="E99" s="36">
        <f>SUMIFS(СВЦЭМ!$C$33:$C$776,СВЦЭМ!$A$33:$A$776,$A99,СВЦЭМ!$B$33:$B$776,E$83)+'СЕТ СН'!$H$12+СВЦЭМ!$D$10+'СЕТ СН'!$H$6-'СЕТ СН'!$H$22</f>
        <v>1108.80015626</v>
      </c>
      <c r="F99" s="36">
        <f>SUMIFS(СВЦЭМ!$C$33:$C$776,СВЦЭМ!$A$33:$A$776,$A99,СВЦЭМ!$B$33:$B$776,F$83)+'СЕТ СН'!$H$12+СВЦЭМ!$D$10+'СЕТ СН'!$H$6-'СЕТ СН'!$H$22</f>
        <v>1135.7061575600001</v>
      </c>
      <c r="G99" s="36">
        <f>SUMIFS(СВЦЭМ!$C$33:$C$776,СВЦЭМ!$A$33:$A$776,$A99,СВЦЭМ!$B$33:$B$776,G$83)+'СЕТ СН'!$H$12+СВЦЭМ!$D$10+'СЕТ СН'!$H$6-'СЕТ СН'!$H$22</f>
        <v>1121.9776648900001</v>
      </c>
      <c r="H99" s="36">
        <f>SUMIFS(СВЦЭМ!$C$33:$C$776,СВЦЭМ!$A$33:$A$776,$A99,СВЦЭМ!$B$33:$B$776,H$83)+'СЕТ СН'!$H$12+СВЦЭМ!$D$10+'СЕТ СН'!$H$6-'СЕТ СН'!$H$22</f>
        <v>1057.0337771000002</v>
      </c>
      <c r="I99" s="36">
        <f>SUMIFS(СВЦЭМ!$C$33:$C$776,СВЦЭМ!$A$33:$A$776,$A99,СВЦЭМ!$B$33:$B$776,I$83)+'СЕТ СН'!$H$12+СВЦЭМ!$D$10+'СЕТ СН'!$H$6-'СЕТ СН'!$H$22</f>
        <v>994.48269501000004</v>
      </c>
      <c r="J99" s="36">
        <f>SUMIFS(СВЦЭМ!$C$33:$C$776,СВЦЭМ!$A$33:$A$776,$A99,СВЦЭМ!$B$33:$B$776,J$83)+'СЕТ СН'!$H$12+СВЦЭМ!$D$10+'СЕТ СН'!$H$6-'СЕТ СН'!$H$22</f>
        <v>963.33099545000005</v>
      </c>
      <c r="K99" s="36">
        <f>SUMIFS(СВЦЭМ!$C$33:$C$776,СВЦЭМ!$A$33:$A$776,$A99,СВЦЭМ!$B$33:$B$776,K$83)+'СЕТ СН'!$H$12+СВЦЭМ!$D$10+'СЕТ СН'!$H$6-'СЕТ СН'!$H$22</f>
        <v>957.50368418000005</v>
      </c>
      <c r="L99" s="36">
        <f>SUMIFS(СВЦЭМ!$C$33:$C$776,СВЦЭМ!$A$33:$A$776,$A99,СВЦЭМ!$B$33:$B$776,L$83)+'СЕТ СН'!$H$12+СВЦЭМ!$D$10+'СЕТ СН'!$H$6-'СЕТ СН'!$H$22</f>
        <v>945.45600520000005</v>
      </c>
      <c r="M99" s="36">
        <f>SUMIFS(СВЦЭМ!$C$33:$C$776,СВЦЭМ!$A$33:$A$776,$A99,СВЦЭМ!$B$33:$B$776,M$83)+'СЕТ СН'!$H$12+СВЦЭМ!$D$10+'СЕТ СН'!$H$6-'СЕТ СН'!$H$22</f>
        <v>907.21567418000006</v>
      </c>
      <c r="N99" s="36">
        <f>SUMIFS(СВЦЭМ!$C$33:$C$776,СВЦЭМ!$A$33:$A$776,$A99,СВЦЭМ!$B$33:$B$776,N$83)+'СЕТ СН'!$H$12+СВЦЭМ!$D$10+'СЕТ СН'!$H$6-'СЕТ СН'!$H$22</f>
        <v>861.53143632000001</v>
      </c>
      <c r="O99" s="36">
        <f>SUMIFS(СВЦЭМ!$C$33:$C$776,СВЦЭМ!$A$33:$A$776,$A99,СВЦЭМ!$B$33:$B$776,O$83)+'СЕТ СН'!$H$12+СВЦЭМ!$D$10+'СЕТ СН'!$H$6-'СЕТ СН'!$H$22</f>
        <v>840.38439295000001</v>
      </c>
      <c r="P99" s="36">
        <f>SUMIFS(СВЦЭМ!$C$33:$C$776,СВЦЭМ!$A$33:$A$776,$A99,СВЦЭМ!$B$33:$B$776,P$83)+'СЕТ СН'!$H$12+СВЦЭМ!$D$10+'СЕТ СН'!$H$6-'СЕТ СН'!$H$22</f>
        <v>846.54010974000005</v>
      </c>
      <c r="Q99" s="36">
        <f>SUMIFS(СВЦЭМ!$C$33:$C$776,СВЦЭМ!$A$33:$A$776,$A99,СВЦЭМ!$B$33:$B$776,Q$83)+'СЕТ СН'!$H$12+СВЦЭМ!$D$10+'СЕТ СН'!$H$6-'СЕТ СН'!$H$22</f>
        <v>844.02770078000003</v>
      </c>
      <c r="R99" s="36">
        <f>SUMIFS(СВЦЭМ!$C$33:$C$776,СВЦЭМ!$A$33:$A$776,$A99,СВЦЭМ!$B$33:$B$776,R$83)+'СЕТ СН'!$H$12+СВЦЭМ!$D$10+'СЕТ СН'!$H$6-'СЕТ СН'!$H$22</f>
        <v>843.57336634000001</v>
      </c>
      <c r="S99" s="36">
        <f>SUMIFS(СВЦЭМ!$C$33:$C$776,СВЦЭМ!$A$33:$A$776,$A99,СВЦЭМ!$B$33:$B$776,S$83)+'СЕТ СН'!$H$12+СВЦЭМ!$D$10+'СЕТ СН'!$H$6-'СЕТ СН'!$H$22</f>
        <v>840.18402847000004</v>
      </c>
      <c r="T99" s="36">
        <f>SUMIFS(СВЦЭМ!$C$33:$C$776,СВЦЭМ!$A$33:$A$776,$A99,СВЦЭМ!$B$33:$B$776,T$83)+'СЕТ СН'!$H$12+СВЦЭМ!$D$10+'СЕТ СН'!$H$6-'СЕТ СН'!$H$22</f>
        <v>831.26534661000005</v>
      </c>
      <c r="U99" s="36">
        <f>SUMIFS(СВЦЭМ!$C$33:$C$776,СВЦЭМ!$A$33:$A$776,$A99,СВЦЭМ!$B$33:$B$776,U$83)+'СЕТ СН'!$H$12+СВЦЭМ!$D$10+'СЕТ СН'!$H$6-'СЕТ СН'!$H$22</f>
        <v>835.62559519000001</v>
      </c>
      <c r="V99" s="36">
        <f>SUMIFS(СВЦЭМ!$C$33:$C$776,СВЦЭМ!$A$33:$A$776,$A99,СВЦЭМ!$B$33:$B$776,V$83)+'СЕТ СН'!$H$12+СВЦЭМ!$D$10+'СЕТ СН'!$H$6-'СЕТ СН'!$H$22</f>
        <v>840.49650930000007</v>
      </c>
      <c r="W99" s="36">
        <f>SUMIFS(СВЦЭМ!$C$33:$C$776,СВЦЭМ!$A$33:$A$776,$A99,СВЦЭМ!$B$33:$B$776,W$83)+'СЕТ СН'!$H$12+СВЦЭМ!$D$10+'СЕТ СН'!$H$6-'СЕТ СН'!$H$22</f>
        <v>830.39150596000002</v>
      </c>
      <c r="X99" s="36">
        <f>SUMIFS(СВЦЭМ!$C$33:$C$776,СВЦЭМ!$A$33:$A$776,$A99,СВЦЭМ!$B$33:$B$776,X$83)+'СЕТ СН'!$H$12+СВЦЭМ!$D$10+'СЕТ СН'!$H$6-'СЕТ СН'!$H$22</f>
        <v>863.55844631000002</v>
      </c>
      <c r="Y99" s="36">
        <f>SUMIFS(СВЦЭМ!$C$33:$C$776,СВЦЭМ!$A$33:$A$776,$A99,СВЦЭМ!$B$33:$B$776,Y$83)+'СЕТ СН'!$H$12+СВЦЭМ!$D$10+'СЕТ СН'!$H$6-'СЕТ СН'!$H$22</f>
        <v>951.96635392000007</v>
      </c>
    </row>
    <row r="100" spans="1:25" ht="15.75" x14ac:dyDescent="0.2">
      <c r="A100" s="35">
        <f t="shared" si="2"/>
        <v>44091</v>
      </c>
      <c r="B100" s="36">
        <f>SUMIFS(СВЦЭМ!$C$33:$C$776,СВЦЭМ!$A$33:$A$776,$A100,СВЦЭМ!$B$33:$B$776,B$83)+'СЕТ СН'!$H$12+СВЦЭМ!$D$10+'СЕТ СН'!$H$6-'СЕТ СН'!$H$22</f>
        <v>1067.7589610900002</v>
      </c>
      <c r="C100" s="36">
        <f>SUMIFS(СВЦЭМ!$C$33:$C$776,СВЦЭМ!$A$33:$A$776,$A100,СВЦЭМ!$B$33:$B$776,C$83)+'СЕТ СН'!$H$12+СВЦЭМ!$D$10+'СЕТ СН'!$H$6-'СЕТ СН'!$H$22</f>
        <v>1098.9907100800001</v>
      </c>
      <c r="D100" s="36">
        <f>SUMIFS(СВЦЭМ!$C$33:$C$776,СВЦЭМ!$A$33:$A$776,$A100,СВЦЭМ!$B$33:$B$776,D$83)+'СЕТ СН'!$H$12+СВЦЭМ!$D$10+'СЕТ СН'!$H$6-'СЕТ СН'!$H$22</f>
        <v>1124.80158742</v>
      </c>
      <c r="E100" s="36">
        <f>SUMIFS(СВЦЭМ!$C$33:$C$776,СВЦЭМ!$A$33:$A$776,$A100,СВЦЭМ!$B$33:$B$776,E$83)+'СЕТ СН'!$H$12+СВЦЭМ!$D$10+'СЕТ СН'!$H$6-'СЕТ СН'!$H$22</f>
        <v>1136.31435087</v>
      </c>
      <c r="F100" s="36">
        <f>SUMIFS(СВЦЭМ!$C$33:$C$776,СВЦЭМ!$A$33:$A$776,$A100,СВЦЭМ!$B$33:$B$776,F$83)+'СЕТ СН'!$H$12+СВЦЭМ!$D$10+'СЕТ СН'!$H$6-'СЕТ СН'!$H$22</f>
        <v>1145.6761491100001</v>
      </c>
      <c r="G100" s="36">
        <f>SUMIFS(СВЦЭМ!$C$33:$C$776,СВЦЭМ!$A$33:$A$776,$A100,СВЦЭМ!$B$33:$B$776,G$83)+'СЕТ СН'!$H$12+СВЦЭМ!$D$10+'СЕТ СН'!$H$6-'СЕТ СН'!$H$22</f>
        <v>1127.10719339</v>
      </c>
      <c r="H100" s="36">
        <f>SUMIFS(СВЦЭМ!$C$33:$C$776,СВЦЭМ!$A$33:$A$776,$A100,СВЦЭМ!$B$33:$B$776,H$83)+'СЕТ СН'!$H$12+СВЦЭМ!$D$10+'СЕТ СН'!$H$6-'СЕТ СН'!$H$22</f>
        <v>1064.3955748000001</v>
      </c>
      <c r="I100" s="36">
        <f>SUMIFS(СВЦЭМ!$C$33:$C$776,СВЦЭМ!$A$33:$A$776,$A100,СВЦЭМ!$B$33:$B$776,I$83)+'СЕТ СН'!$H$12+СВЦЭМ!$D$10+'СЕТ СН'!$H$6-'СЕТ СН'!$H$22</f>
        <v>997.66591375000007</v>
      </c>
      <c r="J100" s="36">
        <f>SUMIFS(СВЦЭМ!$C$33:$C$776,СВЦЭМ!$A$33:$A$776,$A100,СВЦЭМ!$B$33:$B$776,J$83)+'СЕТ СН'!$H$12+СВЦЭМ!$D$10+'СЕТ СН'!$H$6-'СЕТ СН'!$H$22</f>
        <v>955.32734419000008</v>
      </c>
      <c r="K100" s="36">
        <f>SUMIFS(СВЦЭМ!$C$33:$C$776,СВЦЭМ!$A$33:$A$776,$A100,СВЦЭМ!$B$33:$B$776,K$83)+'СЕТ СН'!$H$12+СВЦЭМ!$D$10+'СЕТ СН'!$H$6-'СЕТ СН'!$H$22</f>
        <v>929.97758873999999</v>
      </c>
      <c r="L100" s="36">
        <f>SUMIFS(СВЦЭМ!$C$33:$C$776,СВЦЭМ!$A$33:$A$776,$A100,СВЦЭМ!$B$33:$B$776,L$83)+'СЕТ СН'!$H$12+СВЦЭМ!$D$10+'СЕТ СН'!$H$6-'СЕТ СН'!$H$22</f>
        <v>940.86360864000005</v>
      </c>
      <c r="M100" s="36">
        <f>SUMIFS(СВЦЭМ!$C$33:$C$776,СВЦЭМ!$A$33:$A$776,$A100,СВЦЭМ!$B$33:$B$776,M$83)+'СЕТ СН'!$H$12+СВЦЭМ!$D$10+'СЕТ СН'!$H$6-'СЕТ СН'!$H$22</f>
        <v>901.41845871999999</v>
      </c>
      <c r="N100" s="36">
        <f>SUMIFS(СВЦЭМ!$C$33:$C$776,СВЦЭМ!$A$33:$A$776,$A100,СВЦЭМ!$B$33:$B$776,N$83)+'СЕТ СН'!$H$12+СВЦЭМ!$D$10+'СЕТ СН'!$H$6-'СЕТ СН'!$H$22</f>
        <v>854.48560650000002</v>
      </c>
      <c r="O100" s="36">
        <f>SUMIFS(СВЦЭМ!$C$33:$C$776,СВЦЭМ!$A$33:$A$776,$A100,СВЦЭМ!$B$33:$B$776,O$83)+'СЕТ СН'!$H$12+СВЦЭМ!$D$10+'СЕТ СН'!$H$6-'СЕТ СН'!$H$22</f>
        <v>833.63900569999998</v>
      </c>
      <c r="P100" s="36">
        <f>SUMIFS(СВЦЭМ!$C$33:$C$776,СВЦЭМ!$A$33:$A$776,$A100,СВЦЭМ!$B$33:$B$776,P$83)+'СЕТ СН'!$H$12+СВЦЭМ!$D$10+'СЕТ СН'!$H$6-'СЕТ СН'!$H$22</f>
        <v>832.11586445</v>
      </c>
      <c r="Q100" s="36">
        <f>SUMIFS(СВЦЭМ!$C$33:$C$776,СВЦЭМ!$A$33:$A$776,$A100,СВЦЭМ!$B$33:$B$776,Q$83)+'СЕТ СН'!$H$12+СВЦЭМ!$D$10+'СЕТ СН'!$H$6-'СЕТ СН'!$H$22</f>
        <v>839.57346455000004</v>
      </c>
      <c r="R100" s="36">
        <f>SUMIFS(СВЦЭМ!$C$33:$C$776,СВЦЭМ!$A$33:$A$776,$A100,СВЦЭМ!$B$33:$B$776,R$83)+'СЕТ СН'!$H$12+СВЦЭМ!$D$10+'СЕТ СН'!$H$6-'СЕТ СН'!$H$22</f>
        <v>844.30605952000008</v>
      </c>
      <c r="S100" s="36">
        <f>SUMIFS(СВЦЭМ!$C$33:$C$776,СВЦЭМ!$A$33:$A$776,$A100,СВЦЭМ!$B$33:$B$776,S$83)+'СЕТ СН'!$H$12+СВЦЭМ!$D$10+'СЕТ СН'!$H$6-'СЕТ СН'!$H$22</f>
        <v>829.45961568000007</v>
      </c>
      <c r="T100" s="36">
        <f>SUMIFS(СВЦЭМ!$C$33:$C$776,СВЦЭМ!$A$33:$A$776,$A100,СВЦЭМ!$B$33:$B$776,T$83)+'СЕТ СН'!$H$12+СВЦЭМ!$D$10+'СЕТ СН'!$H$6-'СЕТ СН'!$H$22</f>
        <v>822.52166709000005</v>
      </c>
      <c r="U100" s="36">
        <f>SUMIFS(СВЦЭМ!$C$33:$C$776,СВЦЭМ!$A$33:$A$776,$A100,СВЦЭМ!$B$33:$B$776,U$83)+'СЕТ СН'!$H$12+СВЦЭМ!$D$10+'СЕТ СН'!$H$6-'СЕТ СН'!$H$22</f>
        <v>819.70426254000006</v>
      </c>
      <c r="V100" s="36">
        <f>SUMIFS(СВЦЭМ!$C$33:$C$776,СВЦЭМ!$A$33:$A$776,$A100,СВЦЭМ!$B$33:$B$776,V$83)+'СЕТ СН'!$H$12+СВЦЭМ!$D$10+'СЕТ СН'!$H$6-'СЕТ СН'!$H$22</f>
        <v>834.30605792000006</v>
      </c>
      <c r="W100" s="36">
        <f>SUMIFS(СВЦЭМ!$C$33:$C$776,СВЦЭМ!$A$33:$A$776,$A100,СВЦЭМ!$B$33:$B$776,W$83)+'СЕТ СН'!$H$12+СВЦЭМ!$D$10+'СЕТ СН'!$H$6-'СЕТ СН'!$H$22</f>
        <v>819.36347036000006</v>
      </c>
      <c r="X100" s="36">
        <f>SUMIFS(СВЦЭМ!$C$33:$C$776,СВЦЭМ!$A$33:$A$776,$A100,СВЦЭМ!$B$33:$B$776,X$83)+'СЕТ СН'!$H$12+СВЦЭМ!$D$10+'СЕТ СН'!$H$6-'СЕТ СН'!$H$22</f>
        <v>864.50986257</v>
      </c>
      <c r="Y100" s="36">
        <f>SUMIFS(СВЦЭМ!$C$33:$C$776,СВЦЭМ!$A$33:$A$776,$A100,СВЦЭМ!$B$33:$B$776,Y$83)+'СЕТ СН'!$H$12+СВЦЭМ!$D$10+'СЕТ СН'!$H$6-'СЕТ СН'!$H$22</f>
        <v>951.66113581000002</v>
      </c>
    </row>
    <row r="101" spans="1:25" ht="15.75" x14ac:dyDescent="0.2">
      <c r="A101" s="35">
        <f t="shared" si="2"/>
        <v>44092</v>
      </c>
      <c r="B101" s="36">
        <f>SUMIFS(СВЦЭМ!$C$33:$C$776,СВЦЭМ!$A$33:$A$776,$A101,СВЦЭМ!$B$33:$B$776,B$83)+'СЕТ СН'!$H$12+СВЦЭМ!$D$10+'СЕТ СН'!$H$6-'СЕТ СН'!$H$22</f>
        <v>1066.4793916600001</v>
      </c>
      <c r="C101" s="36">
        <f>SUMIFS(СВЦЭМ!$C$33:$C$776,СВЦЭМ!$A$33:$A$776,$A101,СВЦЭМ!$B$33:$B$776,C$83)+'СЕТ СН'!$H$12+СВЦЭМ!$D$10+'СЕТ СН'!$H$6-'СЕТ СН'!$H$22</f>
        <v>1110.11566565</v>
      </c>
      <c r="D101" s="36">
        <f>SUMIFS(СВЦЭМ!$C$33:$C$776,СВЦЭМ!$A$33:$A$776,$A101,СВЦЭМ!$B$33:$B$776,D$83)+'СЕТ СН'!$H$12+СВЦЭМ!$D$10+'СЕТ СН'!$H$6-'СЕТ СН'!$H$22</f>
        <v>1157.1131077900002</v>
      </c>
      <c r="E101" s="36">
        <f>SUMIFS(СВЦЭМ!$C$33:$C$776,СВЦЭМ!$A$33:$A$776,$A101,СВЦЭМ!$B$33:$B$776,E$83)+'СЕТ СН'!$H$12+СВЦЭМ!$D$10+'СЕТ СН'!$H$6-'СЕТ СН'!$H$22</f>
        <v>1193.9243439400002</v>
      </c>
      <c r="F101" s="36">
        <f>SUMIFS(СВЦЭМ!$C$33:$C$776,СВЦЭМ!$A$33:$A$776,$A101,СВЦЭМ!$B$33:$B$776,F$83)+'СЕТ СН'!$H$12+СВЦЭМ!$D$10+'СЕТ СН'!$H$6-'СЕТ СН'!$H$22</f>
        <v>1207.1994655600001</v>
      </c>
      <c r="G101" s="36">
        <f>SUMIFS(СВЦЭМ!$C$33:$C$776,СВЦЭМ!$A$33:$A$776,$A101,СВЦЭМ!$B$33:$B$776,G$83)+'СЕТ СН'!$H$12+СВЦЭМ!$D$10+'СЕТ СН'!$H$6-'СЕТ СН'!$H$22</f>
        <v>1182.22683327</v>
      </c>
      <c r="H101" s="36">
        <f>SUMIFS(СВЦЭМ!$C$33:$C$776,СВЦЭМ!$A$33:$A$776,$A101,СВЦЭМ!$B$33:$B$776,H$83)+'СЕТ СН'!$H$12+СВЦЭМ!$D$10+'СЕТ СН'!$H$6-'СЕТ СН'!$H$22</f>
        <v>1130.2680674200001</v>
      </c>
      <c r="I101" s="36">
        <f>SUMIFS(СВЦЭМ!$C$33:$C$776,СВЦЭМ!$A$33:$A$776,$A101,СВЦЭМ!$B$33:$B$776,I$83)+'СЕТ СН'!$H$12+СВЦЭМ!$D$10+'СЕТ СН'!$H$6-'СЕТ СН'!$H$22</f>
        <v>1083.8553118300001</v>
      </c>
      <c r="J101" s="36">
        <f>SUMIFS(СВЦЭМ!$C$33:$C$776,СВЦЭМ!$A$33:$A$776,$A101,СВЦЭМ!$B$33:$B$776,J$83)+'СЕТ СН'!$H$12+СВЦЭМ!$D$10+'СЕТ СН'!$H$6-'СЕТ СН'!$H$22</f>
        <v>1051.77737987</v>
      </c>
      <c r="K101" s="36">
        <f>SUMIFS(СВЦЭМ!$C$33:$C$776,СВЦЭМ!$A$33:$A$776,$A101,СВЦЭМ!$B$33:$B$776,K$83)+'СЕТ СН'!$H$12+СВЦЭМ!$D$10+'СЕТ СН'!$H$6-'СЕТ СН'!$H$22</f>
        <v>1021.6563873900001</v>
      </c>
      <c r="L101" s="36">
        <f>SUMIFS(СВЦЭМ!$C$33:$C$776,СВЦЭМ!$A$33:$A$776,$A101,СВЦЭМ!$B$33:$B$776,L$83)+'СЕТ СН'!$H$12+СВЦЭМ!$D$10+'СЕТ СН'!$H$6-'СЕТ СН'!$H$22</f>
        <v>1024.7904862500002</v>
      </c>
      <c r="M101" s="36">
        <f>SUMIFS(СВЦЭМ!$C$33:$C$776,СВЦЭМ!$A$33:$A$776,$A101,СВЦЭМ!$B$33:$B$776,M$83)+'СЕТ СН'!$H$12+СВЦЭМ!$D$10+'СЕТ СН'!$H$6-'СЕТ СН'!$H$22</f>
        <v>973.95938640999998</v>
      </c>
      <c r="N101" s="36">
        <f>SUMIFS(СВЦЭМ!$C$33:$C$776,СВЦЭМ!$A$33:$A$776,$A101,СВЦЭМ!$B$33:$B$776,N$83)+'СЕТ СН'!$H$12+СВЦЭМ!$D$10+'СЕТ СН'!$H$6-'СЕТ СН'!$H$22</f>
        <v>919.37280697000006</v>
      </c>
      <c r="O101" s="36">
        <f>SUMIFS(СВЦЭМ!$C$33:$C$776,СВЦЭМ!$A$33:$A$776,$A101,СВЦЭМ!$B$33:$B$776,O$83)+'СЕТ СН'!$H$12+СВЦЭМ!$D$10+'СЕТ СН'!$H$6-'СЕТ СН'!$H$22</f>
        <v>884.03731166</v>
      </c>
      <c r="P101" s="36">
        <f>SUMIFS(СВЦЭМ!$C$33:$C$776,СВЦЭМ!$A$33:$A$776,$A101,СВЦЭМ!$B$33:$B$776,P$83)+'СЕТ СН'!$H$12+СВЦЭМ!$D$10+'СЕТ СН'!$H$6-'СЕТ СН'!$H$22</f>
        <v>918.46778911000001</v>
      </c>
      <c r="Q101" s="36">
        <f>SUMIFS(СВЦЭМ!$C$33:$C$776,СВЦЭМ!$A$33:$A$776,$A101,СВЦЭМ!$B$33:$B$776,Q$83)+'СЕТ СН'!$H$12+СВЦЭМ!$D$10+'СЕТ СН'!$H$6-'СЕТ СН'!$H$22</f>
        <v>913.55066299999999</v>
      </c>
      <c r="R101" s="36">
        <f>SUMIFS(СВЦЭМ!$C$33:$C$776,СВЦЭМ!$A$33:$A$776,$A101,СВЦЭМ!$B$33:$B$776,R$83)+'СЕТ СН'!$H$12+СВЦЭМ!$D$10+'СЕТ СН'!$H$6-'СЕТ СН'!$H$22</f>
        <v>891.72624111000005</v>
      </c>
      <c r="S101" s="36">
        <f>SUMIFS(СВЦЭМ!$C$33:$C$776,СВЦЭМ!$A$33:$A$776,$A101,СВЦЭМ!$B$33:$B$776,S$83)+'СЕТ СН'!$H$12+СВЦЭМ!$D$10+'СЕТ СН'!$H$6-'СЕТ СН'!$H$22</f>
        <v>882.58104992000005</v>
      </c>
      <c r="T101" s="36">
        <f>SUMIFS(СВЦЭМ!$C$33:$C$776,СВЦЭМ!$A$33:$A$776,$A101,СВЦЭМ!$B$33:$B$776,T$83)+'СЕТ СН'!$H$12+СВЦЭМ!$D$10+'СЕТ СН'!$H$6-'СЕТ СН'!$H$22</f>
        <v>869.79124465000007</v>
      </c>
      <c r="U101" s="36">
        <f>SUMIFS(СВЦЭМ!$C$33:$C$776,СВЦЭМ!$A$33:$A$776,$A101,СВЦЭМ!$B$33:$B$776,U$83)+'СЕТ СН'!$H$12+СВЦЭМ!$D$10+'СЕТ СН'!$H$6-'СЕТ СН'!$H$22</f>
        <v>859.77464344999999</v>
      </c>
      <c r="V101" s="36">
        <f>SUMIFS(СВЦЭМ!$C$33:$C$776,СВЦЭМ!$A$33:$A$776,$A101,СВЦЭМ!$B$33:$B$776,V$83)+'СЕТ СН'!$H$12+СВЦЭМ!$D$10+'СЕТ СН'!$H$6-'СЕТ СН'!$H$22</f>
        <v>863.74900666000008</v>
      </c>
      <c r="W101" s="36">
        <f>SUMIFS(СВЦЭМ!$C$33:$C$776,СВЦЭМ!$A$33:$A$776,$A101,СВЦЭМ!$B$33:$B$776,W$83)+'СЕТ СН'!$H$12+СВЦЭМ!$D$10+'СЕТ СН'!$H$6-'СЕТ СН'!$H$22</f>
        <v>862.99972057000002</v>
      </c>
      <c r="X101" s="36">
        <f>SUMIFS(СВЦЭМ!$C$33:$C$776,СВЦЭМ!$A$33:$A$776,$A101,СВЦЭМ!$B$33:$B$776,X$83)+'СЕТ СН'!$H$12+СВЦЭМ!$D$10+'СЕТ СН'!$H$6-'СЕТ СН'!$H$22</f>
        <v>906.61516581000001</v>
      </c>
      <c r="Y101" s="36">
        <f>SUMIFS(СВЦЭМ!$C$33:$C$776,СВЦЭМ!$A$33:$A$776,$A101,СВЦЭМ!$B$33:$B$776,Y$83)+'СЕТ СН'!$H$12+СВЦЭМ!$D$10+'СЕТ СН'!$H$6-'СЕТ СН'!$H$22</f>
        <v>991.03312828000003</v>
      </c>
    </row>
    <row r="102" spans="1:25" ht="15.75" x14ac:dyDescent="0.2">
      <c r="A102" s="35">
        <f t="shared" si="2"/>
        <v>44093</v>
      </c>
      <c r="B102" s="36">
        <f>SUMIFS(СВЦЭМ!$C$33:$C$776,СВЦЭМ!$A$33:$A$776,$A102,СВЦЭМ!$B$33:$B$776,B$83)+'СЕТ СН'!$H$12+СВЦЭМ!$D$10+'СЕТ СН'!$H$6-'СЕТ СН'!$H$22</f>
        <v>1088.5194397100001</v>
      </c>
      <c r="C102" s="36">
        <f>SUMIFS(СВЦЭМ!$C$33:$C$776,СВЦЭМ!$A$33:$A$776,$A102,СВЦЭМ!$B$33:$B$776,C$83)+'СЕТ СН'!$H$12+СВЦЭМ!$D$10+'СЕТ СН'!$H$6-'СЕТ СН'!$H$22</f>
        <v>1122.1189573600002</v>
      </c>
      <c r="D102" s="36">
        <f>SUMIFS(СВЦЭМ!$C$33:$C$776,СВЦЭМ!$A$33:$A$776,$A102,СВЦЭМ!$B$33:$B$776,D$83)+'СЕТ СН'!$H$12+СВЦЭМ!$D$10+'СЕТ СН'!$H$6-'СЕТ СН'!$H$22</f>
        <v>1141.55965638</v>
      </c>
      <c r="E102" s="36">
        <f>SUMIFS(СВЦЭМ!$C$33:$C$776,СВЦЭМ!$A$33:$A$776,$A102,СВЦЭМ!$B$33:$B$776,E$83)+'СЕТ СН'!$H$12+СВЦЭМ!$D$10+'СЕТ СН'!$H$6-'СЕТ СН'!$H$22</f>
        <v>1168.60663542</v>
      </c>
      <c r="F102" s="36">
        <f>SUMIFS(СВЦЭМ!$C$33:$C$776,СВЦЭМ!$A$33:$A$776,$A102,СВЦЭМ!$B$33:$B$776,F$83)+'СЕТ СН'!$H$12+СВЦЭМ!$D$10+'СЕТ СН'!$H$6-'СЕТ СН'!$H$22</f>
        <v>1166.4231462800001</v>
      </c>
      <c r="G102" s="36">
        <f>SUMIFS(СВЦЭМ!$C$33:$C$776,СВЦЭМ!$A$33:$A$776,$A102,СВЦЭМ!$B$33:$B$776,G$83)+'СЕТ СН'!$H$12+СВЦЭМ!$D$10+'СЕТ СН'!$H$6-'СЕТ СН'!$H$22</f>
        <v>1159.5152038800002</v>
      </c>
      <c r="H102" s="36">
        <f>SUMIFS(СВЦЭМ!$C$33:$C$776,СВЦЭМ!$A$33:$A$776,$A102,СВЦЭМ!$B$33:$B$776,H$83)+'СЕТ СН'!$H$12+СВЦЭМ!$D$10+'СЕТ СН'!$H$6-'СЕТ СН'!$H$22</f>
        <v>1129.5579585200001</v>
      </c>
      <c r="I102" s="36">
        <f>SUMIFS(СВЦЭМ!$C$33:$C$776,СВЦЭМ!$A$33:$A$776,$A102,СВЦЭМ!$B$33:$B$776,I$83)+'СЕТ СН'!$H$12+СВЦЭМ!$D$10+'СЕТ СН'!$H$6-'СЕТ СН'!$H$22</f>
        <v>1098.2001753000002</v>
      </c>
      <c r="J102" s="36">
        <f>SUMIFS(СВЦЭМ!$C$33:$C$776,СВЦЭМ!$A$33:$A$776,$A102,СВЦЭМ!$B$33:$B$776,J$83)+'СЕТ СН'!$H$12+СВЦЭМ!$D$10+'СЕТ СН'!$H$6-'СЕТ СН'!$H$22</f>
        <v>1041.7696882600001</v>
      </c>
      <c r="K102" s="36">
        <f>SUMIFS(СВЦЭМ!$C$33:$C$776,СВЦЭМ!$A$33:$A$776,$A102,СВЦЭМ!$B$33:$B$776,K$83)+'СЕТ СН'!$H$12+СВЦЭМ!$D$10+'СЕТ СН'!$H$6-'СЕТ СН'!$H$22</f>
        <v>1003.0018323500001</v>
      </c>
      <c r="L102" s="36">
        <f>SUMIFS(СВЦЭМ!$C$33:$C$776,СВЦЭМ!$A$33:$A$776,$A102,СВЦЭМ!$B$33:$B$776,L$83)+'СЕТ СН'!$H$12+СВЦЭМ!$D$10+'СЕТ СН'!$H$6-'СЕТ СН'!$H$22</f>
        <v>979.93521119000002</v>
      </c>
      <c r="M102" s="36">
        <f>SUMIFS(СВЦЭМ!$C$33:$C$776,СВЦЭМ!$A$33:$A$776,$A102,СВЦЭМ!$B$33:$B$776,M$83)+'СЕТ СН'!$H$12+СВЦЭМ!$D$10+'СЕТ СН'!$H$6-'СЕТ СН'!$H$22</f>
        <v>936.88989544000003</v>
      </c>
      <c r="N102" s="36">
        <f>SUMIFS(СВЦЭМ!$C$33:$C$776,СВЦЭМ!$A$33:$A$776,$A102,СВЦЭМ!$B$33:$B$776,N$83)+'СЕТ СН'!$H$12+СВЦЭМ!$D$10+'СЕТ СН'!$H$6-'СЕТ СН'!$H$22</f>
        <v>893.41693648</v>
      </c>
      <c r="O102" s="36">
        <f>SUMIFS(СВЦЭМ!$C$33:$C$776,СВЦЭМ!$A$33:$A$776,$A102,СВЦЭМ!$B$33:$B$776,O$83)+'СЕТ СН'!$H$12+СВЦЭМ!$D$10+'СЕТ СН'!$H$6-'СЕТ СН'!$H$22</f>
        <v>889.42233028999999</v>
      </c>
      <c r="P102" s="36">
        <f>SUMIFS(СВЦЭМ!$C$33:$C$776,СВЦЭМ!$A$33:$A$776,$A102,СВЦЭМ!$B$33:$B$776,P$83)+'СЕТ СН'!$H$12+СВЦЭМ!$D$10+'СЕТ СН'!$H$6-'СЕТ СН'!$H$22</f>
        <v>898.18794281999999</v>
      </c>
      <c r="Q102" s="36">
        <f>SUMIFS(СВЦЭМ!$C$33:$C$776,СВЦЭМ!$A$33:$A$776,$A102,СВЦЭМ!$B$33:$B$776,Q$83)+'СЕТ СН'!$H$12+СВЦЭМ!$D$10+'СЕТ СН'!$H$6-'СЕТ СН'!$H$22</f>
        <v>879.91923056000007</v>
      </c>
      <c r="R102" s="36">
        <f>SUMIFS(СВЦЭМ!$C$33:$C$776,СВЦЭМ!$A$33:$A$776,$A102,СВЦЭМ!$B$33:$B$776,R$83)+'СЕТ СН'!$H$12+СВЦЭМ!$D$10+'СЕТ СН'!$H$6-'СЕТ СН'!$H$22</f>
        <v>866.18810880000001</v>
      </c>
      <c r="S102" s="36">
        <f>SUMIFS(СВЦЭМ!$C$33:$C$776,СВЦЭМ!$A$33:$A$776,$A102,СВЦЭМ!$B$33:$B$776,S$83)+'СЕТ СН'!$H$12+СВЦЭМ!$D$10+'СЕТ СН'!$H$6-'СЕТ СН'!$H$22</f>
        <v>868.78523699000004</v>
      </c>
      <c r="T102" s="36">
        <f>SUMIFS(СВЦЭМ!$C$33:$C$776,СВЦЭМ!$A$33:$A$776,$A102,СВЦЭМ!$B$33:$B$776,T$83)+'СЕТ СН'!$H$12+СВЦЭМ!$D$10+'СЕТ СН'!$H$6-'СЕТ СН'!$H$22</f>
        <v>876.77108048000002</v>
      </c>
      <c r="U102" s="36">
        <f>SUMIFS(СВЦЭМ!$C$33:$C$776,СВЦЭМ!$A$33:$A$776,$A102,СВЦЭМ!$B$33:$B$776,U$83)+'СЕТ СН'!$H$12+СВЦЭМ!$D$10+'СЕТ СН'!$H$6-'СЕТ СН'!$H$22</f>
        <v>876.98131611000008</v>
      </c>
      <c r="V102" s="36">
        <f>SUMIFS(СВЦЭМ!$C$33:$C$776,СВЦЭМ!$A$33:$A$776,$A102,СВЦЭМ!$B$33:$B$776,V$83)+'СЕТ СН'!$H$12+СВЦЭМ!$D$10+'СЕТ СН'!$H$6-'СЕТ СН'!$H$22</f>
        <v>893.37833540000008</v>
      </c>
      <c r="W102" s="36">
        <f>SUMIFS(СВЦЭМ!$C$33:$C$776,СВЦЭМ!$A$33:$A$776,$A102,СВЦЭМ!$B$33:$B$776,W$83)+'СЕТ СН'!$H$12+СВЦЭМ!$D$10+'СЕТ СН'!$H$6-'СЕТ СН'!$H$22</f>
        <v>887.50118987000008</v>
      </c>
      <c r="X102" s="36">
        <f>SUMIFS(СВЦЭМ!$C$33:$C$776,СВЦЭМ!$A$33:$A$776,$A102,СВЦЭМ!$B$33:$B$776,X$83)+'СЕТ СН'!$H$12+СВЦЭМ!$D$10+'СЕТ СН'!$H$6-'СЕТ СН'!$H$22</f>
        <v>912.24376948999998</v>
      </c>
      <c r="Y102" s="36">
        <f>SUMIFS(СВЦЭМ!$C$33:$C$776,СВЦЭМ!$A$33:$A$776,$A102,СВЦЭМ!$B$33:$B$776,Y$83)+'СЕТ СН'!$H$12+СВЦЭМ!$D$10+'СЕТ СН'!$H$6-'СЕТ СН'!$H$22</f>
        <v>965.80752691999999</v>
      </c>
    </row>
    <row r="103" spans="1:25" ht="15.75" x14ac:dyDescent="0.2">
      <c r="A103" s="35">
        <f t="shared" si="2"/>
        <v>44094</v>
      </c>
      <c r="B103" s="36">
        <f>SUMIFS(СВЦЭМ!$C$33:$C$776,СВЦЭМ!$A$33:$A$776,$A103,СВЦЭМ!$B$33:$B$776,B$83)+'СЕТ СН'!$H$12+СВЦЭМ!$D$10+'СЕТ СН'!$H$6-'СЕТ СН'!$H$22</f>
        <v>1018.05071681</v>
      </c>
      <c r="C103" s="36">
        <f>SUMIFS(СВЦЭМ!$C$33:$C$776,СВЦЭМ!$A$33:$A$776,$A103,СВЦЭМ!$B$33:$B$776,C$83)+'СЕТ СН'!$H$12+СВЦЭМ!$D$10+'СЕТ СН'!$H$6-'СЕТ СН'!$H$22</f>
        <v>1047.5012119400001</v>
      </c>
      <c r="D103" s="36">
        <f>SUMIFS(СВЦЭМ!$C$33:$C$776,СВЦЭМ!$A$33:$A$776,$A103,СВЦЭМ!$B$33:$B$776,D$83)+'СЕТ СН'!$H$12+СВЦЭМ!$D$10+'СЕТ СН'!$H$6-'СЕТ СН'!$H$22</f>
        <v>1082.3975940300002</v>
      </c>
      <c r="E103" s="36">
        <f>SUMIFS(СВЦЭМ!$C$33:$C$776,СВЦЭМ!$A$33:$A$776,$A103,СВЦЭМ!$B$33:$B$776,E$83)+'СЕТ СН'!$H$12+СВЦЭМ!$D$10+'СЕТ СН'!$H$6-'СЕТ СН'!$H$22</f>
        <v>1113.0435587700001</v>
      </c>
      <c r="F103" s="36">
        <f>SUMIFS(СВЦЭМ!$C$33:$C$776,СВЦЭМ!$A$33:$A$776,$A103,СВЦЭМ!$B$33:$B$776,F$83)+'СЕТ СН'!$H$12+СВЦЭМ!$D$10+'СЕТ СН'!$H$6-'СЕТ СН'!$H$22</f>
        <v>1124.9436768200001</v>
      </c>
      <c r="G103" s="36">
        <f>SUMIFS(СВЦЭМ!$C$33:$C$776,СВЦЭМ!$A$33:$A$776,$A103,СВЦЭМ!$B$33:$B$776,G$83)+'СЕТ СН'!$H$12+СВЦЭМ!$D$10+'СЕТ СН'!$H$6-'СЕТ СН'!$H$22</f>
        <v>1113.63454611</v>
      </c>
      <c r="H103" s="36">
        <f>SUMIFS(СВЦЭМ!$C$33:$C$776,СВЦЭМ!$A$33:$A$776,$A103,СВЦЭМ!$B$33:$B$776,H$83)+'СЕТ СН'!$H$12+СВЦЭМ!$D$10+'СЕТ СН'!$H$6-'СЕТ СН'!$H$22</f>
        <v>1093.06247067</v>
      </c>
      <c r="I103" s="36">
        <f>SUMIFS(СВЦЭМ!$C$33:$C$776,СВЦЭМ!$A$33:$A$776,$A103,СВЦЭМ!$B$33:$B$776,I$83)+'СЕТ СН'!$H$12+СВЦЭМ!$D$10+'СЕТ СН'!$H$6-'СЕТ СН'!$H$22</f>
        <v>1044.41832273</v>
      </c>
      <c r="J103" s="36">
        <f>SUMIFS(СВЦЭМ!$C$33:$C$776,СВЦЭМ!$A$33:$A$776,$A103,СВЦЭМ!$B$33:$B$776,J$83)+'СЕТ СН'!$H$12+СВЦЭМ!$D$10+'СЕТ СН'!$H$6-'СЕТ СН'!$H$22</f>
        <v>997.37616208000009</v>
      </c>
      <c r="K103" s="36">
        <f>SUMIFS(СВЦЭМ!$C$33:$C$776,СВЦЭМ!$A$33:$A$776,$A103,СВЦЭМ!$B$33:$B$776,K$83)+'СЕТ СН'!$H$12+СВЦЭМ!$D$10+'СЕТ СН'!$H$6-'СЕТ СН'!$H$22</f>
        <v>983.67950506</v>
      </c>
      <c r="L103" s="36">
        <f>SUMIFS(СВЦЭМ!$C$33:$C$776,СВЦЭМ!$A$33:$A$776,$A103,СВЦЭМ!$B$33:$B$776,L$83)+'СЕТ СН'!$H$12+СВЦЭМ!$D$10+'СЕТ СН'!$H$6-'СЕТ СН'!$H$22</f>
        <v>980.74319966000007</v>
      </c>
      <c r="M103" s="36">
        <f>SUMIFS(СВЦЭМ!$C$33:$C$776,СВЦЭМ!$A$33:$A$776,$A103,СВЦЭМ!$B$33:$B$776,M$83)+'СЕТ СН'!$H$12+СВЦЭМ!$D$10+'СЕТ СН'!$H$6-'СЕТ СН'!$H$22</f>
        <v>948.63789561999999</v>
      </c>
      <c r="N103" s="36">
        <f>SUMIFS(СВЦЭМ!$C$33:$C$776,СВЦЭМ!$A$33:$A$776,$A103,СВЦЭМ!$B$33:$B$776,N$83)+'СЕТ СН'!$H$12+СВЦЭМ!$D$10+'СЕТ СН'!$H$6-'СЕТ СН'!$H$22</f>
        <v>918.06643238000004</v>
      </c>
      <c r="O103" s="36">
        <f>SUMIFS(СВЦЭМ!$C$33:$C$776,СВЦЭМ!$A$33:$A$776,$A103,СВЦЭМ!$B$33:$B$776,O$83)+'СЕТ СН'!$H$12+СВЦЭМ!$D$10+'СЕТ СН'!$H$6-'СЕТ СН'!$H$22</f>
        <v>921.98066801000004</v>
      </c>
      <c r="P103" s="36">
        <f>SUMIFS(СВЦЭМ!$C$33:$C$776,СВЦЭМ!$A$33:$A$776,$A103,СВЦЭМ!$B$33:$B$776,P$83)+'СЕТ СН'!$H$12+СВЦЭМ!$D$10+'СЕТ СН'!$H$6-'СЕТ СН'!$H$22</f>
        <v>913.35721297999999</v>
      </c>
      <c r="Q103" s="36">
        <f>SUMIFS(СВЦЭМ!$C$33:$C$776,СВЦЭМ!$A$33:$A$776,$A103,СВЦЭМ!$B$33:$B$776,Q$83)+'СЕТ СН'!$H$12+СВЦЭМ!$D$10+'СЕТ СН'!$H$6-'СЕТ СН'!$H$22</f>
        <v>915.67308499000001</v>
      </c>
      <c r="R103" s="36">
        <f>SUMIFS(СВЦЭМ!$C$33:$C$776,СВЦЭМ!$A$33:$A$776,$A103,СВЦЭМ!$B$33:$B$776,R$83)+'СЕТ СН'!$H$12+СВЦЭМ!$D$10+'СЕТ СН'!$H$6-'СЕТ СН'!$H$22</f>
        <v>914.32013007</v>
      </c>
      <c r="S103" s="36">
        <f>SUMIFS(СВЦЭМ!$C$33:$C$776,СВЦЭМ!$A$33:$A$776,$A103,СВЦЭМ!$B$33:$B$776,S$83)+'СЕТ СН'!$H$12+СВЦЭМ!$D$10+'СЕТ СН'!$H$6-'СЕТ СН'!$H$22</f>
        <v>924.08121437</v>
      </c>
      <c r="T103" s="36">
        <f>SUMIFS(СВЦЭМ!$C$33:$C$776,СВЦЭМ!$A$33:$A$776,$A103,СВЦЭМ!$B$33:$B$776,T$83)+'СЕТ СН'!$H$12+СВЦЭМ!$D$10+'СЕТ СН'!$H$6-'СЕТ СН'!$H$22</f>
        <v>939.14456260000009</v>
      </c>
      <c r="U103" s="36">
        <f>SUMIFS(СВЦЭМ!$C$33:$C$776,СВЦЭМ!$A$33:$A$776,$A103,СВЦЭМ!$B$33:$B$776,U$83)+'СЕТ СН'!$H$12+СВЦЭМ!$D$10+'СЕТ СН'!$H$6-'СЕТ СН'!$H$22</f>
        <v>957.77767376999998</v>
      </c>
      <c r="V103" s="36">
        <f>SUMIFS(СВЦЭМ!$C$33:$C$776,СВЦЭМ!$A$33:$A$776,$A103,СВЦЭМ!$B$33:$B$776,V$83)+'СЕТ СН'!$H$12+СВЦЭМ!$D$10+'СЕТ СН'!$H$6-'СЕТ СН'!$H$22</f>
        <v>974.53876226</v>
      </c>
      <c r="W103" s="36">
        <f>SUMIFS(СВЦЭМ!$C$33:$C$776,СВЦЭМ!$A$33:$A$776,$A103,СВЦЭМ!$B$33:$B$776,W$83)+'СЕТ СН'!$H$12+СВЦЭМ!$D$10+'СЕТ СН'!$H$6-'СЕТ СН'!$H$22</f>
        <v>960.95175399000004</v>
      </c>
      <c r="X103" s="36">
        <f>SUMIFS(СВЦЭМ!$C$33:$C$776,СВЦЭМ!$A$33:$A$776,$A103,СВЦЭМ!$B$33:$B$776,X$83)+'СЕТ СН'!$H$12+СВЦЭМ!$D$10+'СЕТ СН'!$H$6-'СЕТ СН'!$H$22</f>
        <v>934.07170575999999</v>
      </c>
      <c r="Y103" s="36">
        <f>SUMIFS(СВЦЭМ!$C$33:$C$776,СВЦЭМ!$A$33:$A$776,$A103,СВЦЭМ!$B$33:$B$776,Y$83)+'СЕТ СН'!$H$12+СВЦЭМ!$D$10+'СЕТ СН'!$H$6-'СЕТ СН'!$H$22</f>
        <v>1010.75114035</v>
      </c>
    </row>
    <row r="104" spans="1:25" ht="15.75" x14ac:dyDescent="0.2">
      <c r="A104" s="35">
        <f t="shared" si="2"/>
        <v>44095</v>
      </c>
      <c r="B104" s="36">
        <f>SUMIFS(СВЦЭМ!$C$33:$C$776,СВЦЭМ!$A$33:$A$776,$A104,СВЦЭМ!$B$33:$B$776,B$83)+'СЕТ СН'!$H$12+СВЦЭМ!$D$10+'СЕТ СН'!$H$6-'СЕТ СН'!$H$22</f>
        <v>1044.0474147500001</v>
      </c>
      <c r="C104" s="36">
        <f>SUMIFS(СВЦЭМ!$C$33:$C$776,СВЦЭМ!$A$33:$A$776,$A104,СВЦЭМ!$B$33:$B$776,C$83)+'СЕТ СН'!$H$12+СВЦЭМ!$D$10+'СЕТ СН'!$H$6-'СЕТ СН'!$H$22</f>
        <v>1048.40704744</v>
      </c>
      <c r="D104" s="36">
        <f>SUMIFS(СВЦЭМ!$C$33:$C$776,СВЦЭМ!$A$33:$A$776,$A104,СВЦЭМ!$B$33:$B$776,D$83)+'СЕТ СН'!$H$12+СВЦЭМ!$D$10+'СЕТ СН'!$H$6-'СЕТ СН'!$H$22</f>
        <v>1055.58895168</v>
      </c>
      <c r="E104" s="36">
        <f>SUMIFS(СВЦЭМ!$C$33:$C$776,СВЦЭМ!$A$33:$A$776,$A104,СВЦЭМ!$B$33:$B$776,E$83)+'СЕТ СН'!$H$12+СВЦЭМ!$D$10+'СЕТ СН'!$H$6-'СЕТ СН'!$H$22</f>
        <v>1076.85004252</v>
      </c>
      <c r="F104" s="36">
        <f>SUMIFS(СВЦЭМ!$C$33:$C$776,СВЦЭМ!$A$33:$A$776,$A104,СВЦЭМ!$B$33:$B$776,F$83)+'СЕТ СН'!$H$12+СВЦЭМ!$D$10+'СЕТ СН'!$H$6-'СЕТ СН'!$H$22</f>
        <v>1079.30651098</v>
      </c>
      <c r="G104" s="36">
        <f>SUMIFS(СВЦЭМ!$C$33:$C$776,СВЦЭМ!$A$33:$A$776,$A104,СВЦЭМ!$B$33:$B$776,G$83)+'СЕТ СН'!$H$12+СВЦЭМ!$D$10+'СЕТ СН'!$H$6-'СЕТ СН'!$H$22</f>
        <v>1064.6215641600002</v>
      </c>
      <c r="H104" s="36">
        <f>SUMIFS(СВЦЭМ!$C$33:$C$776,СВЦЭМ!$A$33:$A$776,$A104,СВЦЭМ!$B$33:$B$776,H$83)+'СЕТ СН'!$H$12+СВЦЭМ!$D$10+'СЕТ СН'!$H$6-'СЕТ СН'!$H$22</f>
        <v>1017.4855698800001</v>
      </c>
      <c r="I104" s="36">
        <f>SUMIFS(СВЦЭМ!$C$33:$C$776,СВЦЭМ!$A$33:$A$776,$A104,СВЦЭМ!$B$33:$B$776,I$83)+'СЕТ СН'!$H$12+СВЦЭМ!$D$10+'СЕТ СН'!$H$6-'СЕТ СН'!$H$22</f>
        <v>966.26131397000006</v>
      </c>
      <c r="J104" s="36">
        <f>SUMIFS(СВЦЭМ!$C$33:$C$776,СВЦЭМ!$A$33:$A$776,$A104,СВЦЭМ!$B$33:$B$776,J$83)+'СЕТ СН'!$H$12+СВЦЭМ!$D$10+'СЕТ СН'!$H$6-'СЕТ СН'!$H$22</f>
        <v>929.05331703000002</v>
      </c>
      <c r="K104" s="36">
        <f>SUMIFS(СВЦЭМ!$C$33:$C$776,СВЦЭМ!$A$33:$A$776,$A104,СВЦЭМ!$B$33:$B$776,K$83)+'СЕТ СН'!$H$12+СВЦЭМ!$D$10+'СЕТ СН'!$H$6-'СЕТ СН'!$H$22</f>
        <v>908.47759600000006</v>
      </c>
      <c r="L104" s="36">
        <f>SUMIFS(СВЦЭМ!$C$33:$C$776,СВЦЭМ!$A$33:$A$776,$A104,СВЦЭМ!$B$33:$B$776,L$83)+'СЕТ СН'!$H$12+СВЦЭМ!$D$10+'СЕТ СН'!$H$6-'СЕТ СН'!$H$22</f>
        <v>930.69802787000003</v>
      </c>
      <c r="M104" s="36">
        <f>SUMIFS(СВЦЭМ!$C$33:$C$776,СВЦЭМ!$A$33:$A$776,$A104,СВЦЭМ!$B$33:$B$776,M$83)+'СЕТ СН'!$H$12+СВЦЭМ!$D$10+'СЕТ СН'!$H$6-'СЕТ СН'!$H$22</f>
        <v>899.24702710000008</v>
      </c>
      <c r="N104" s="36">
        <f>SUMIFS(СВЦЭМ!$C$33:$C$776,СВЦЭМ!$A$33:$A$776,$A104,СВЦЭМ!$B$33:$B$776,N$83)+'СЕТ СН'!$H$12+СВЦЭМ!$D$10+'СЕТ СН'!$H$6-'СЕТ СН'!$H$22</f>
        <v>855.59421445999999</v>
      </c>
      <c r="O104" s="36">
        <f>SUMIFS(СВЦЭМ!$C$33:$C$776,СВЦЭМ!$A$33:$A$776,$A104,СВЦЭМ!$B$33:$B$776,O$83)+'СЕТ СН'!$H$12+СВЦЭМ!$D$10+'СЕТ СН'!$H$6-'СЕТ СН'!$H$22</f>
        <v>856.13165524999999</v>
      </c>
      <c r="P104" s="36">
        <f>SUMIFS(СВЦЭМ!$C$33:$C$776,СВЦЭМ!$A$33:$A$776,$A104,СВЦЭМ!$B$33:$B$776,P$83)+'СЕТ СН'!$H$12+СВЦЭМ!$D$10+'СЕТ СН'!$H$6-'СЕТ СН'!$H$22</f>
        <v>847.7145428</v>
      </c>
      <c r="Q104" s="36">
        <f>SUMIFS(СВЦЭМ!$C$33:$C$776,СВЦЭМ!$A$33:$A$776,$A104,СВЦЭМ!$B$33:$B$776,Q$83)+'СЕТ СН'!$H$12+СВЦЭМ!$D$10+'СЕТ СН'!$H$6-'СЕТ СН'!$H$22</f>
        <v>847.88328130000002</v>
      </c>
      <c r="R104" s="36">
        <f>SUMIFS(СВЦЭМ!$C$33:$C$776,СВЦЭМ!$A$33:$A$776,$A104,СВЦЭМ!$B$33:$B$776,R$83)+'СЕТ СН'!$H$12+СВЦЭМ!$D$10+'СЕТ СН'!$H$6-'СЕТ СН'!$H$22</f>
        <v>847.46364829000004</v>
      </c>
      <c r="S104" s="36">
        <f>SUMIFS(СВЦЭМ!$C$33:$C$776,СВЦЭМ!$A$33:$A$776,$A104,СВЦЭМ!$B$33:$B$776,S$83)+'СЕТ СН'!$H$12+СВЦЭМ!$D$10+'СЕТ СН'!$H$6-'СЕТ СН'!$H$22</f>
        <v>854.79707087999998</v>
      </c>
      <c r="T104" s="36">
        <f>SUMIFS(СВЦЭМ!$C$33:$C$776,СВЦЭМ!$A$33:$A$776,$A104,СВЦЭМ!$B$33:$B$776,T$83)+'СЕТ СН'!$H$12+СВЦЭМ!$D$10+'СЕТ СН'!$H$6-'СЕТ СН'!$H$22</f>
        <v>881.77026955000008</v>
      </c>
      <c r="U104" s="36">
        <f>SUMIFS(СВЦЭМ!$C$33:$C$776,СВЦЭМ!$A$33:$A$776,$A104,СВЦЭМ!$B$33:$B$776,U$83)+'СЕТ СН'!$H$12+СВЦЭМ!$D$10+'СЕТ СН'!$H$6-'СЕТ СН'!$H$22</f>
        <v>897.27944152999999</v>
      </c>
      <c r="V104" s="36">
        <f>SUMIFS(СВЦЭМ!$C$33:$C$776,СВЦЭМ!$A$33:$A$776,$A104,СВЦЭМ!$B$33:$B$776,V$83)+'СЕТ СН'!$H$12+СВЦЭМ!$D$10+'СЕТ СН'!$H$6-'СЕТ СН'!$H$22</f>
        <v>906.25582319</v>
      </c>
      <c r="W104" s="36">
        <f>SUMIFS(СВЦЭМ!$C$33:$C$776,СВЦЭМ!$A$33:$A$776,$A104,СВЦЭМ!$B$33:$B$776,W$83)+'СЕТ СН'!$H$12+СВЦЭМ!$D$10+'СЕТ СН'!$H$6-'СЕТ СН'!$H$22</f>
        <v>885.68099152000002</v>
      </c>
      <c r="X104" s="36">
        <f>SUMIFS(СВЦЭМ!$C$33:$C$776,СВЦЭМ!$A$33:$A$776,$A104,СВЦЭМ!$B$33:$B$776,X$83)+'СЕТ СН'!$H$12+СВЦЭМ!$D$10+'СЕТ СН'!$H$6-'СЕТ СН'!$H$22</f>
        <v>862.45043545999999</v>
      </c>
      <c r="Y104" s="36">
        <f>SUMIFS(СВЦЭМ!$C$33:$C$776,СВЦЭМ!$A$33:$A$776,$A104,СВЦЭМ!$B$33:$B$776,Y$83)+'СЕТ СН'!$H$12+СВЦЭМ!$D$10+'СЕТ СН'!$H$6-'СЕТ СН'!$H$22</f>
        <v>954.20386740000004</v>
      </c>
    </row>
    <row r="105" spans="1:25" ht="15.75" x14ac:dyDescent="0.2">
      <c r="A105" s="35">
        <f t="shared" si="2"/>
        <v>44096</v>
      </c>
      <c r="B105" s="36">
        <f>SUMIFS(СВЦЭМ!$C$33:$C$776,СВЦЭМ!$A$33:$A$776,$A105,СВЦЭМ!$B$33:$B$776,B$83)+'СЕТ СН'!$H$12+СВЦЭМ!$D$10+'СЕТ СН'!$H$6-'СЕТ СН'!$H$22</f>
        <v>1048.4256714400001</v>
      </c>
      <c r="C105" s="36">
        <f>SUMIFS(СВЦЭМ!$C$33:$C$776,СВЦЭМ!$A$33:$A$776,$A105,СВЦЭМ!$B$33:$B$776,C$83)+'СЕТ СН'!$H$12+СВЦЭМ!$D$10+'СЕТ СН'!$H$6-'СЕТ СН'!$H$22</f>
        <v>1084.5475838100001</v>
      </c>
      <c r="D105" s="36">
        <f>SUMIFS(СВЦЭМ!$C$33:$C$776,СВЦЭМ!$A$33:$A$776,$A105,СВЦЭМ!$B$33:$B$776,D$83)+'СЕТ СН'!$H$12+СВЦЭМ!$D$10+'СЕТ СН'!$H$6-'СЕТ СН'!$H$22</f>
        <v>1104.01606612</v>
      </c>
      <c r="E105" s="36">
        <f>SUMIFS(СВЦЭМ!$C$33:$C$776,СВЦЭМ!$A$33:$A$776,$A105,СВЦЭМ!$B$33:$B$776,E$83)+'СЕТ СН'!$H$12+СВЦЭМ!$D$10+'СЕТ СН'!$H$6-'СЕТ СН'!$H$22</f>
        <v>1127.17668905</v>
      </c>
      <c r="F105" s="36">
        <f>SUMIFS(СВЦЭМ!$C$33:$C$776,СВЦЭМ!$A$33:$A$776,$A105,СВЦЭМ!$B$33:$B$776,F$83)+'СЕТ СН'!$H$12+СВЦЭМ!$D$10+'СЕТ СН'!$H$6-'СЕТ СН'!$H$22</f>
        <v>1111.46623881</v>
      </c>
      <c r="G105" s="36">
        <f>SUMIFS(СВЦЭМ!$C$33:$C$776,СВЦЭМ!$A$33:$A$776,$A105,СВЦЭМ!$B$33:$B$776,G$83)+'СЕТ СН'!$H$12+СВЦЭМ!$D$10+'СЕТ СН'!$H$6-'СЕТ СН'!$H$22</f>
        <v>1086.8416182200001</v>
      </c>
      <c r="H105" s="36">
        <f>SUMIFS(СВЦЭМ!$C$33:$C$776,СВЦЭМ!$A$33:$A$776,$A105,СВЦЭМ!$B$33:$B$776,H$83)+'СЕТ СН'!$H$12+СВЦЭМ!$D$10+'СЕТ СН'!$H$6-'СЕТ СН'!$H$22</f>
        <v>1045.4144746500001</v>
      </c>
      <c r="I105" s="36">
        <f>SUMIFS(СВЦЭМ!$C$33:$C$776,СВЦЭМ!$A$33:$A$776,$A105,СВЦЭМ!$B$33:$B$776,I$83)+'СЕТ СН'!$H$12+СВЦЭМ!$D$10+'СЕТ СН'!$H$6-'СЕТ СН'!$H$22</f>
        <v>1013.942592</v>
      </c>
      <c r="J105" s="36">
        <f>SUMIFS(СВЦЭМ!$C$33:$C$776,СВЦЭМ!$A$33:$A$776,$A105,СВЦЭМ!$B$33:$B$776,J$83)+'СЕТ СН'!$H$12+СВЦЭМ!$D$10+'СЕТ СН'!$H$6-'СЕТ СН'!$H$22</f>
        <v>982.13191623</v>
      </c>
      <c r="K105" s="36">
        <f>SUMIFS(СВЦЭМ!$C$33:$C$776,СВЦЭМ!$A$33:$A$776,$A105,СВЦЭМ!$B$33:$B$776,K$83)+'СЕТ СН'!$H$12+СВЦЭМ!$D$10+'СЕТ СН'!$H$6-'СЕТ СН'!$H$22</f>
        <v>972.86160561000008</v>
      </c>
      <c r="L105" s="36">
        <f>SUMIFS(СВЦЭМ!$C$33:$C$776,СВЦЭМ!$A$33:$A$776,$A105,СВЦЭМ!$B$33:$B$776,L$83)+'СЕТ СН'!$H$12+СВЦЭМ!$D$10+'СЕТ СН'!$H$6-'СЕТ СН'!$H$22</f>
        <v>973.52212201999998</v>
      </c>
      <c r="M105" s="36">
        <f>SUMIFS(СВЦЭМ!$C$33:$C$776,СВЦЭМ!$A$33:$A$776,$A105,СВЦЭМ!$B$33:$B$776,M$83)+'СЕТ СН'!$H$12+СВЦЭМ!$D$10+'СЕТ СН'!$H$6-'СЕТ СН'!$H$22</f>
        <v>947.21207650000008</v>
      </c>
      <c r="N105" s="36">
        <f>SUMIFS(СВЦЭМ!$C$33:$C$776,СВЦЭМ!$A$33:$A$776,$A105,СВЦЭМ!$B$33:$B$776,N$83)+'СЕТ СН'!$H$12+СВЦЭМ!$D$10+'СЕТ СН'!$H$6-'СЕТ СН'!$H$22</f>
        <v>896.26644692000002</v>
      </c>
      <c r="O105" s="36">
        <f>SUMIFS(СВЦЭМ!$C$33:$C$776,СВЦЭМ!$A$33:$A$776,$A105,СВЦЭМ!$B$33:$B$776,O$83)+'СЕТ СН'!$H$12+СВЦЭМ!$D$10+'СЕТ СН'!$H$6-'СЕТ СН'!$H$22</f>
        <v>886.22376398000006</v>
      </c>
      <c r="P105" s="36">
        <f>SUMIFS(СВЦЭМ!$C$33:$C$776,СВЦЭМ!$A$33:$A$776,$A105,СВЦЭМ!$B$33:$B$776,P$83)+'СЕТ СН'!$H$12+СВЦЭМ!$D$10+'СЕТ СН'!$H$6-'СЕТ СН'!$H$22</f>
        <v>881.21372613000005</v>
      </c>
      <c r="Q105" s="36">
        <f>SUMIFS(СВЦЭМ!$C$33:$C$776,СВЦЭМ!$A$33:$A$776,$A105,СВЦЭМ!$B$33:$B$776,Q$83)+'СЕТ СН'!$H$12+СВЦЭМ!$D$10+'СЕТ СН'!$H$6-'СЕТ СН'!$H$22</f>
        <v>883.72519568000007</v>
      </c>
      <c r="R105" s="36">
        <f>SUMIFS(СВЦЭМ!$C$33:$C$776,СВЦЭМ!$A$33:$A$776,$A105,СВЦЭМ!$B$33:$B$776,R$83)+'СЕТ СН'!$H$12+СВЦЭМ!$D$10+'СЕТ СН'!$H$6-'СЕТ СН'!$H$22</f>
        <v>884.19276443000001</v>
      </c>
      <c r="S105" s="36">
        <f>SUMIFS(СВЦЭМ!$C$33:$C$776,СВЦЭМ!$A$33:$A$776,$A105,СВЦЭМ!$B$33:$B$776,S$83)+'СЕТ СН'!$H$12+СВЦЭМ!$D$10+'СЕТ СН'!$H$6-'СЕТ СН'!$H$22</f>
        <v>884.26191110000002</v>
      </c>
      <c r="T105" s="36">
        <f>SUMIFS(СВЦЭМ!$C$33:$C$776,СВЦЭМ!$A$33:$A$776,$A105,СВЦЭМ!$B$33:$B$776,T$83)+'СЕТ СН'!$H$12+СВЦЭМ!$D$10+'СЕТ СН'!$H$6-'СЕТ СН'!$H$22</f>
        <v>899.76911182000003</v>
      </c>
      <c r="U105" s="36">
        <f>SUMIFS(СВЦЭМ!$C$33:$C$776,СВЦЭМ!$A$33:$A$776,$A105,СВЦЭМ!$B$33:$B$776,U$83)+'СЕТ СН'!$H$12+СВЦЭМ!$D$10+'СЕТ СН'!$H$6-'СЕТ СН'!$H$22</f>
        <v>920.00952444000006</v>
      </c>
      <c r="V105" s="36">
        <f>SUMIFS(СВЦЭМ!$C$33:$C$776,СВЦЭМ!$A$33:$A$776,$A105,СВЦЭМ!$B$33:$B$776,V$83)+'СЕТ СН'!$H$12+СВЦЭМ!$D$10+'СЕТ СН'!$H$6-'СЕТ СН'!$H$22</f>
        <v>918.29902392000008</v>
      </c>
      <c r="W105" s="36">
        <f>SUMIFS(СВЦЭМ!$C$33:$C$776,СВЦЭМ!$A$33:$A$776,$A105,СВЦЭМ!$B$33:$B$776,W$83)+'СЕТ СН'!$H$12+СВЦЭМ!$D$10+'СЕТ СН'!$H$6-'СЕТ СН'!$H$22</f>
        <v>908.26460205000001</v>
      </c>
      <c r="X105" s="36">
        <f>SUMIFS(СВЦЭМ!$C$33:$C$776,СВЦЭМ!$A$33:$A$776,$A105,СВЦЭМ!$B$33:$B$776,X$83)+'СЕТ СН'!$H$12+СВЦЭМ!$D$10+'СЕТ СН'!$H$6-'СЕТ СН'!$H$22</f>
        <v>910.38170230000003</v>
      </c>
      <c r="Y105" s="36">
        <f>SUMIFS(СВЦЭМ!$C$33:$C$776,СВЦЭМ!$A$33:$A$776,$A105,СВЦЭМ!$B$33:$B$776,Y$83)+'СЕТ СН'!$H$12+СВЦЭМ!$D$10+'СЕТ СН'!$H$6-'СЕТ СН'!$H$22</f>
        <v>985.39945592000004</v>
      </c>
    </row>
    <row r="106" spans="1:25" ht="15.75" x14ac:dyDescent="0.2">
      <c r="A106" s="35">
        <f t="shared" si="2"/>
        <v>44097</v>
      </c>
      <c r="B106" s="36">
        <f>SUMIFS(СВЦЭМ!$C$33:$C$776,СВЦЭМ!$A$33:$A$776,$A106,СВЦЭМ!$B$33:$B$776,B$83)+'СЕТ СН'!$H$12+СВЦЭМ!$D$10+'СЕТ СН'!$H$6-'СЕТ СН'!$H$22</f>
        <v>1037.0931456000001</v>
      </c>
      <c r="C106" s="36">
        <f>SUMIFS(СВЦЭМ!$C$33:$C$776,СВЦЭМ!$A$33:$A$776,$A106,СВЦЭМ!$B$33:$B$776,C$83)+'СЕТ СН'!$H$12+СВЦЭМ!$D$10+'СЕТ СН'!$H$6-'СЕТ СН'!$H$22</f>
        <v>1072.3590393900001</v>
      </c>
      <c r="D106" s="36">
        <f>SUMIFS(СВЦЭМ!$C$33:$C$776,СВЦЭМ!$A$33:$A$776,$A106,СВЦЭМ!$B$33:$B$776,D$83)+'СЕТ СН'!$H$12+СВЦЭМ!$D$10+'СЕТ СН'!$H$6-'СЕТ СН'!$H$22</f>
        <v>1088.39088354</v>
      </c>
      <c r="E106" s="36">
        <f>SUMIFS(СВЦЭМ!$C$33:$C$776,СВЦЭМ!$A$33:$A$776,$A106,СВЦЭМ!$B$33:$B$776,E$83)+'СЕТ СН'!$H$12+СВЦЭМ!$D$10+'СЕТ СН'!$H$6-'СЕТ СН'!$H$22</f>
        <v>1105.8034242600002</v>
      </c>
      <c r="F106" s="36">
        <f>SUMIFS(СВЦЭМ!$C$33:$C$776,СВЦЭМ!$A$33:$A$776,$A106,СВЦЭМ!$B$33:$B$776,F$83)+'СЕТ СН'!$H$12+СВЦЭМ!$D$10+'СЕТ СН'!$H$6-'СЕТ СН'!$H$22</f>
        <v>1115.7917276400001</v>
      </c>
      <c r="G106" s="36">
        <f>SUMIFS(СВЦЭМ!$C$33:$C$776,СВЦЭМ!$A$33:$A$776,$A106,СВЦЭМ!$B$33:$B$776,G$83)+'СЕТ СН'!$H$12+СВЦЭМ!$D$10+'СЕТ СН'!$H$6-'СЕТ СН'!$H$22</f>
        <v>1096.21911828</v>
      </c>
      <c r="H106" s="36">
        <f>SUMIFS(СВЦЭМ!$C$33:$C$776,СВЦЭМ!$A$33:$A$776,$A106,СВЦЭМ!$B$33:$B$776,H$83)+'СЕТ СН'!$H$12+СВЦЭМ!$D$10+'СЕТ СН'!$H$6-'СЕТ СН'!$H$22</f>
        <v>1041.3465521100002</v>
      </c>
      <c r="I106" s="36">
        <f>SUMIFS(СВЦЭМ!$C$33:$C$776,СВЦЭМ!$A$33:$A$776,$A106,СВЦЭМ!$B$33:$B$776,I$83)+'СЕТ СН'!$H$12+СВЦЭМ!$D$10+'СЕТ СН'!$H$6-'СЕТ СН'!$H$22</f>
        <v>982.76663741000004</v>
      </c>
      <c r="J106" s="36">
        <f>SUMIFS(СВЦЭМ!$C$33:$C$776,СВЦЭМ!$A$33:$A$776,$A106,СВЦЭМ!$B$33:$B$776,J$83)+'СЕТ СН'!$H$12+СВЦЭМ!$D$10+'СЕТ СН'!$H$6-'СЕТ СН'!$H$22</f>
        <v>954.32841497000004</v>
      </c>
      <c r="K106" s="36">
        <f>SUMIFS(СВЦЭМ!$C$33:$C$776,СВЦЭМ!$A$33:$A$776,$A106,СВЦЭМ!$B$33:$B$776,K$83)+'СЕТ СН'!$H$12+СВЦЭМ!$D$10+'СЕТ СН'!$H$6-'СЕТ СН'!$H$22</f>
        <v>949.43309214999999</v>
      </c>
      <c r="L106" s="36">
        <f>SUMIFS(СВЦЭМ!$C$33:$C$776,СВЦЭМ!$A$33:$A$776,$A106,СВЦЭМ!$B$33:$B$776,L$83)+'СЕТ СН'!$H$12+СВЦЭМ!$D$10+'СЕТ СН'!$H$6-'СЕТ СН'!$H$22</f>
        <v>938.55273371999999</v>
      </c>
      <c r="M106" s="36">
        <f>SUMIFS(СВЦЭМ!$C$33:$C$776,СВЦЭМ!$A$33:$A$776,$A106,СВЦЭМ!$B$33:$B$776,M$83)+'СЕТ СН'!$H$12+СВЦЭМ!$D$10+'СЕТ СН'!$H$6-'СЕТ СН'!$H$22</f>
        <v>902.25989217000006</v>
      </c>
      <c r="N106" s="36">
        <f>SUMIFS(СВЦЭМ!$C$33:$C$776,СВЦЭМ!$A$33:$A$776,$A106,СВЦЭМ!$B$33:$B$776,N$83)+'СЕТ СН'!$H$12+СВЦЭМ!$D$10+'СЕТ СН'!$H$6-'СЕТ СН'!$H$22</f>
        <v>899.77626053000006</v>
      </c>
      <c r="O106" s="36">
        <f>SUMIFS(СВЦЭМ!$C$33:$C$776,СВЦЭМ!$A$33:$A$776,$A106,СВЦЭМ!$B$33:$B$776,O$83)+'СЕТ СН'!$H$12+СВЦЭМ!$D$10+'СЕТ СН'!$H$6-'СЕТ СН'!$H$22</f>
        <v>893.38774754000008</v>
      </c>
      <c r="P106" s="36">
        <f>SUMIFS(СВЦЭМ!$C$33:$C$776,СВЦЭМ!$A$33:$A$776,$A106,СВЦЭМ!$B$33:$B$776,P$83)+'СЕТ СН'!$H$12+СВЦЭМ!$D$10+'СЕТ СН'!$H$6-'СЕТ СН'!$H$22</f>
        <v>888.25425718000008</v>
      </c>
      <c r="Q106" s="36">
        <f>SUMIFS(СВЦЭМ!$C$33:$C$776,СВЦЭМ!$A$33:$A$776,$A106,СВЦЭМ!$B$33:$B$776,Q$83)+'СЕТ СН'!$H$12+СВЦЭМ!$D$10+'СЕТ СН'!$H$6-'СЕТ СН'!$H$22</f>
        <v>892.26141541000004</v>
      </c>
      <c r="R106" s="36">
        <f>SUMIFS(СВЦЭМ!$C$33:$C$776,СВЦЭМ!$A$33:$A$776,$A106,СВЦЭМ!$B$33:$B$776,R$83)+'СЕТ СН'!$H$12+СВЦЭМ!$D$10+'СЕТ СН'!$H$6-'СЕТ СН'!$H$22</f>
        <v>889.59235735000004</v>
      </c>
      <c r="S106" s="36">
        <f>SUMIFS(СВЦЭМ!$C$33:$C$776,СВЦЭМ!$A$33:$A$776,$A106,СВЦЭМ!$B$33:$B$776,S$83)+'СЕТ СН'!$H$12+СВЦЭМ!$D$10+'СЕТ СН'!$H$6-'СЕТ СН'!$H$22</f>
        <v>890.86486344000002</v>
      </c>
      <c r="T106" s="36">
        <f>SUMIFS(СВЦЭМ!$C$33:$C$776,СВЦЭМ!$A$33:$A$776,$A106,СВЦЭМ!$B$33:$B$776,T$83)+'СЕТ СН'!$H$12+СВЦЭМ!$D$10+'СЕТ СН'!$H$6-'СЕТ СН'!$H$22</f>
        <v>892.48289064000005</v>
      </c>
      <c r="U106" s="36">
        <f>SUMIFS(СВЦЭМ!$C$33:$C$776,СВЦЭМ!$A$33:$A$776,$A106,СВЦЭМ!$B$33:$B$776,U$83)+'СЕТ СН'!$H$12+СВЦЭМ!$D$10+'СЕТ СН'!$H$6-'СЕТ СН'!$H$22</f>
        <v>918.01269234000006</v>
      </c>
      <c r="V106" s="36">
        <f>SUMIFS(СВЦЭМ!$C$33:$C$776,СВЦЭМ!$A$33:$A$776,$A106,СВЦЭМ!$B$33:$B$776,V$83)+'СЕТ СН'!$H$12+СВЦЭМ!$D$10+'СЕТ СН'!$H$6-'СЕТ СН'!$H$22</f>
        <v>907.46423010000001</v>
      </c>
      <c r="W106" s="36">
        <f>SUMIFS(СВЦЭМ!$C$33:$C$776,СВЦЭМ!$A$33:$A$776,$A106,СВЦЭМ!$B$33:$B$776,W$83)+'СЕТ СН'!$H$12+СВЦЭМ!$D$10+'СЕТ СН'!$H$6-'СЕТ СН'!$H$22</f>
        <v>898.41903346000004</v>
      </c>
      <c r="X106" s="36">
        <f>SUMIFS(СВЦЭМ!$C$33:$C$776,СВЦЭМ!$A$33:$A$776,$A106,СВЦЭМ!$B$33:$B$776,X$83)+'СЕТ СН'!$H$12+СВЦЭМ!$D$10+'СЕТ СН'!$H$6-'СЕТ СН'!$H$22</f>
        <v>885.91261559000009</v>
      </c>
      <c r="Y106" s="36">
        <f>SUMIFS(СВЦЭМ!$C$33:$C$776,СВЦЭМ!$A$33:$A$776,$A106,СВЦЭМ!$B$33:$B$776,Y$83)+'СЕТ СН'!$H$12+СВЦЭМ!$D$10+'СЕТ СН'!$H$6-'СЕТ СН'!$H$22</f>
        <v>939.73922442000003</v>
      </c>
    </row>
    <row r="107" spans="1:25" ht="15.75" x14ac:dyDescent="0.2">
      <c r="A107" s="35">
        <f t="shared" si="2"/>
        <v>44098</v>
      </c>
      <c r="B107" s="36">
        <f>SUMIFS(СВЦЭМ!$C$33:$C$776,СВЦЭМ!$A$33:$A$776,$A107,СВЦЭМ!$B$33:$B$776,B$83)+'СЕТ СН'!$H$12+СВЦЭМ!$D$10+'СЕТ СН'!$H$6-'СЕТ СН'!$H$22</f>
        <v>1057.5955054900001</v>
      </c>
      <c r="C107" s="36">
        <f>SUMIFS(СВЦЭМ!$C$33:$C$776,СВЦЭМ!$A$33:$A$776,$A107,СВЦЭМ!$B$33:$B$776,C$83)+'СЕТ СН'!$H$12+СВЦЭМ!$D$10+'СЕТ СН'!$H$6-'СЕТ СН'!$H$22</f>
        <v>1078.5534167400001</v>
      </c>
      <c r="D107" s="36">
        <f>SUMIFS(СВЦЭМ!$C$33:$C$776,СВЦЭМ!$A$33:$A$776,$A107,СВЦЭМ!$B$33:$B$776,D$83)+'СЕТ СН'!$H$12+СВЦЭМ!$D$10+'СЕТ СН'!$H$6-'СЕТ СН'!$H$22</f>
        <v>1096.7052962700002</v>
      </c>
      <c r="E107" s="36">
        <f>SUMIFS(СВЦЭМ!$C$33:$C$776,СВЦЭМ!$A$33:$A$776,$A107,СВЦЭМ!$B$33:$B$776,E$83)+'СЕТ СН'!$H$12+СВЦЭМ!$D$10+'СЕТ СН'!$H$6-'СЕТ СН'!$H$22</f>
        <v>1102.2806341100002</v>
      </c>
      <c r="F107" s="36">
        <f>SUMIFS(СВЦЭМ!$C$33:$C$776,СВЦЭМ!$A$33:$A$776,$A107,СВЦЭМ!$B$33:$B$776,F$83)+'СЕТ СН'!$H$12+СВЦЭМ!$D$10+'СЕТ СН'!$H$6-'СЕТ СН'!$H$22</f>
        <v>1093.2038993600002</v>
      </c>
      <c r="G107" s="36">
        <f>SUMIFS(СВЦЭМ!$C$33:$C$776,СВЦЭМ!$A$33:$A$776,$A107,СВЦЭМ!$B$33:$B$776,G$83)+'СЕТ СН'!$H$12+СВЦЭМ!$D$10+'СЕТ СН'!$H$6-'СЕТ СН'!$H$22</f>
        <v>1091.2590657600001</v>
      </c>
      <c r="H107" s="36">
        <f>SUMIFS(СВЦЭМ!$C$33:$C$776,СВЦЭМ!$A$33:$A$776,$A107,СВЦЭМ!$B$33:$B$776,H$83)+'СЕТ СН'!$H$12+СВЦЭМ!$D$10+'СЕТ СН'!$H$6-'СЕТ СН'!$H$22</f>
        <v>1092.09476453</v>
      </c>
      <c r="I107" s="36">
        <f>SUMIFS(СВЦЭМ!$C$33:$C$776,СВЦЭМ!$A$33:$A$776,$A107,СВЦЭМ!$B$33:$B$776,I$83)+'СЕТ СН'!$H$12+СВЦЭМ!$D$10+'СЕТ СН'!$H$6-'СЕТ СН'!$H$22</f>
        <v>1001.75056571</v>
      </c>
      <c r="J107" s="36">
        <f>SUMIFS(СВЦЭМ!$C$33:$C$776,СВЦЭМ!$A$33:$A$776,$A107,СВЦЭМ!$B$33:$B$776,J$83)+'СЕТ СН'!$H$12+СВЦЭМ!$D$10+'СЕТ СН'!$H$6-'СЕТ СН'!$H$22</f>
        <v>970.24555742000007</v>
      </c>
      <c r="K107" s="36">
        <f>SUMIFS(СВЦЭМ!$C$33:$C$776,СВЦЭМ!$A$33:$A$776,$A107,СВЦЭМ!$B$33:$B$776,K$83)+'СЕТ СН'!$H$12+СВЦЭМ!$D$10+'СЕТ СН'!$H$6-'СЕТ СН'!$H$22</f>
        <v>969.45830074000003</v>
      </c>
      <c r="L107" s="36">
        <f>SUMIFS(СВЦЭМ!$C$33:$C$776,СВЦЭМ!$A$33:$A$776,$A107,СВЦЭМ!$B$33:$B$776,L$83)+'СЕТ СН'!$H$12+СВЦЭМ!$D$10+'СЕТ СН'!$H$6-'СЕТ СН'!$H$22</f>
        <v>986.41868855000007</v>
      </c>
      <c r="M107" s="36">
        <f>SUMIFS(СВЦЭМ!$C$33:$C$776,СВЦЭМ!$A$33:$A$776,$A107,СВЦЭМ!$B$33:$B$776,M$83)+'СЕТ СН'!$H$12+СВЦЭМ!$D$10+'СЕТ СН'!$H$6-'СЕТ СН'!$H$22</f>
        <v>949.26794562999999</v>
      </c>
      <c r="N107" s="36">
        <f>SUMIFS(СВЦЭМ!$C$33:$C$776,СВЦЭМ!$A$33:$A$776,$A107,СВЦЭМ!$B$33:$B$776,N$83)+'СЕТ СН'!$H$12+СВЦЭМ!$D$10+'СЕТ СН'!$H$6-'СЕТ СН'!$H$22</f>
        <v>903.97723005</v>
      </c>
      <c r="O107" s="36">
        <f>SUMIFS(СВЦЭМ!$C$33:$C$776,СВЦЭМ!$A$33:$A$776,$A107,СВЦЭМ!$B$33:$B$776,O$83)+'СЕТ СН'!$H$12+СВЦЭМ!$D$10+'СЕТ СН'!$H$6-'СЕТ СН'!$H$22</f>
        <v>895.24626768000007</v>
      </c>
      <c r="P107" s="36">
        <f>SUMIFS(СВЦЭМ!$C$33:$C$776,СВЦЭМ!$A$33:$A$776,$A107,СВЦЭМ!$B$33:$B$776,P$83)+'СЕТ СН'!$H$12+СВЦЭМ!$D$10+'СЕТ СН'!$H$6-'СЕТ СН'!$H$22</f>
        <v>894.93610875000002</v>
      </c>
      <c r="Q107" s="36">
        <f>SUMIFS(СВЦЭМ!$C$33:$C$776,СВЦЭМ!$A$33:$A$776,$A107,СВЦЭМ!$B$33:$B$776,Q$83)+'СЕТ СН'!$H$12+СВЦЭМ!$D$10+'СЕТ СН'!$H$6-'СЕТ СН'!$H$22</f>
        <v>890.40757859000007</v>
      </c>
      <c r="R107" s="36">
        <f>SUMIFS(СВЦЭМ!$C$33:$C$776,СВЦЭМ!$A$33:$A$776,$A107,СВЦЭМ!$B$33:$B$776,R$83)+'СЕТ СН'!$H$12+СВЦЭМ!$D$10+'СЕТ СН'!$H$6-'СЕТ СН'!$H$22</f>
        <v>887.10149838000007</v>
      </c>
      <c r="S107" s="36">
        <f>SUMIFS(СВЦЭМ!$C$33:$C$776,СВЦЭМ!$A$33:$A$776,$A107,СВЦЭМ!$B$33:$B$776,S$83)+'СЕТ СН'!$H$12+СВЦЭМ!$D$10+'СЕТ СН'!$H$6-'СЕТ СН'!$H$22</f>
        <v>888.86105727000006</v>
      </c>
      <c r="T107" s="36">
        <f>SUMIFS(СВЦЭМ!$C$33:$C$776,СВЦЭМ!$A$33:$A$776,$A107,СВЦЭМ!$B$33:$B$776,T$83)+'СЕТ СН'!$H$12+СВЦЭМ!$D$10+'СЕТ СН'!$H$6-'СЕТ СН'!$H$22</f>
        <v>897.52695690000007</v>
      </c>
      <c r="U107" s="36">
        <f>SUMIFS(СВЦЭМ!$C$33:$C$776,СВЦЭМ!$A$33:$A$776,$A107,СВЦЭМ!$B$33:$B$776,U$83)+'СЕТ СН'!$H$12+СВЦЭМ!$D$10+'СЕТ СН'!$H$6-'СЕТ СН'!$H$22</f>
        <v>935.47869788000003</v>
      </c>
      <c r="V107" s="36">
        <f>SUMIFS(СВЦЭМ!$C$33:$C$776,СВЦЭМ!$A$33:$A$776,$A107,СВЦЭМ!$B$33:$B$776,V$83)+'СЕТ СН'!$H$12+СВЦЭМ!$D$10+'СЕТ СН'!$H$6-'СЕТ СН'!$H$22</f>
        <v>927.05145201000005</v>
      </c>
      <c r="W107" s="36">
        <f>SUMIFS(СВЦЭМ!$C$33:$C$776,СВЦЭМ!$A$33:$A$776,$A107,СВЦЭМ!$B$33:$B$776,W$83)+'СЕТ СН'!$H$12+СВЦЭМ!$D$10+'СЕТ СН'!$H$6-'СЕТ СН'!$H$22</f>
        <v>976.88638477000006</v>
      </c>
      <c r="X107" s="36">
        <f>SUMIFS(СВЦЭМ!$C$33:$C$776,СВЦЭМ!$A$33:$A$776,$A107,СВЦЭМ!$B$33:$B$776,X$83)+'СЕТ СН'!$H$12+СВЦЭМ!$D$10+'СЕТ СН'!$H$6-'СЕТ СН'!$H$22</f>
        <v>989.08107422</v>
      </c>
      <c r="Y107" s="36">
        <f>SUMIFS(СВЦЭМ!$C$33:$C$776,СВЦЭМ!$A$33:$A$776,$A107,СВЦЭМ!$B$33:$B$776,Y$83)+'СЕТ СН'!$H$12+СВЦЭМ!$D$10+'СЕТ СН'!$H$6-'СЕТ СН'!$H$22</f>
        <v>1036.55721363</v>
      </c>
    </row>
    <row r="108" spans="1:25" ht="15.75" x14ac:dyDescent="0.2">
      <c r="A108" s="35">
        <f t="shared" si="2"/>
        <v>44099</v>
      </c>
      <c r="B108" s="36">
        <f>SUMIFS(СВЦЭМ!$C$33:$C$776,СВЦЭМ!$A$33:$A$776,$A108,СВЦЭМ!$B$33:$B$776,B$83)+'СЕТ СН'!$H$12+СВЦЭМ!$D$10+'СЕТ СН'!$H$6-'СЕТ СН'!$H$22</f>
        <v>1029.75724573</v>
      </c>
      <c r="C108" s="36">
        <f>SUMIFS(СВЦЭМ!$C$33:$C$776,СВЦЭМ!$A$33:$A$776,$A108,СВЦЭМ!$B$33:$B$776,C$83)+'СЕТ СН'!$H$12+СВЦЭМ!$D$10+'СЕТ СН'!$H$6-'СЕТ СН'!$H$22</f>
        <v>1044.9017048000001</v>
      </c>
      <c r="D108" s="36">
        <f>SUMIFS(СВЦЭМ!$C$33:$C$776,СВЦЭМ!$A$33:$A$776,$A108,СВЦЭМ!$B$33:$B$776,D$83)+'СЕТ СН'!$H$12+СВЦЭМ!$D$10+'СЕТ СН'!$H$6-'СЕТ СН'!$H$22</f>
        <v>1059.1073443500002</v>
      </c>
      <c r="E108" s="36">
        <f>SUMIFS(СВЦЭМ!$C$33:$C$776,СВЦЭМ!$A$33:$A$776,$A108,СВЦЭМ!$B$33:$B$776,E$83)+'СЕТ СН'!$H$12+СВЦЭМ!$D$10+'СЕТ СН'!$H$6-'СЕТ СН'!$H$22</f>
        <v>1062.05466086</v>
      </c>
      <c r="F108" s="36">
        <f>SUMIFS(СВЦЭМ!$C$33:$C$776,СВЦЭМ!$A$33:$A$776,$A108,СВЦЭМ!$B$33:$B$776,F$83)+'СЕТ СН'!$H$12+СВЦЭМ!$D$10+'СЕТ СН'!$H$6-'СЕТ СН'!$H$22</f>
        <v>1055.87917773</v>
      </c>
      <c r="G108" s="36">
        <f>SUMIFS(СВЦЭМ!$C$33:$C$776,СВЦЭМ!$A$33:$A$776,$A108,СВЦЭМ!$B$33:$B$776,G$83)+'СЕТ СН'!$H$12+СВЦЭМ!$D$10+'СЕТ СН'!$H$6-'СЕТ СН'!$H$22</f>
        <v>1036.6717612800001</v>
      </c>
      <c r="H108" s="36">
        <f>SUMIFS(СВЦЭМ!$C$33:$C$776,СВЦЭМ!$A$33:$A$776,$A108,СВЦЭМ!$B$33:$B$776,H$83)+'СЕТ СН'!$H$12+СВЦЭМ!$D$10+'СЕТ СН'!$H$6-'СЕТ СН'!$H$22</f>
        <v>1002.5247448600001</v>
      </c>
      <c r="I108" s="36">
        <f>SUMIFS(СВЦЭМ!$C$33:$C$776,СВЦЭМ!$A$33:$A$776,$A108,СВЦЭМ!$B$33:$B$776,I$83)+'СЕТ СН'!$H$12+СВЦЭМ!$D$10+'СЕТ СН'!$H$6-'СЕТ СН'!$H$22</f>
        <v>975.69393325999999</v>
      </c>
      <c r="J108" s="36">
        <f>SUMIFS(СВЦЭМ!$C$33:$C$776,СВЦЭМ!$A$33:$A$776,$A108,СВЦЭМ!$B$33:$B$776,J$83)+'СЕТ СН'!$H$12+СВЦЭМ!$D$10+'СЕТ СН'!$H$6-'СЕТ СН'!$H$22</f>
        <v>966.24497751000001</v>
      </c>
      <c r="K108" s="36">
        <f>SUMIFS(СВЦЭМ!$C$33:$C$776,СВЦЭМ!$A$33:$A$776,$A108,СВЦЭМ!$B$33:$B$776,K$83)+'СЕТ СН'!$H$12+СВЦЭМ!$D$10+'СЕТ СН'!$H$6-'СЕТ СН'!$H$22</f>
        <v>964.02034636000008</v>
      </c>
      <c r="L108" s="36">
        <f>SUMIFS(СВЦЭМ!$C$33:$C$776,СВЦЭМ!$A$33:$A$776,$A108,СВЦЭМ!$B$33:$B$776,L$83)+'СЕТ СН'!$H$12+СВЦЭМ!$D$10+'СЕТ СН'!$H$6-'СЕТ СН'!$H$22</f>
        <v>975.06702808</v>
      </c>
      <c r="M108" s="36">
        <f>SUMIFS(СВЦЭМ!$C$33:$C$776,СВЦЭМ!$A$33:$A$776,$A108,СВЦЭМ!$B$33:$B$776,M$83)+'СЕТ СН'!$H$12+СВЦЭМ!$D$10+'СЕТ СН'!$H$6-'СЕТ СН'!$H$22</f>
        <v>933.04756630000008</v>
      </c>
      <c r="N108" s="36">
        <f>SUMIFS(СВЦЭМ!$C$33:$C$776,СВЦЭМ!$A$33:$A$776,$A108,СВЦЭМ!$B$33:$B$776,N$83)+'СЕТ СН'!$H$12+СВЦЭМ!$D$10+'СЕТ СН'!$H$6-'СЕТ СН'!$H$22</f>
        <v>894.34968498000001</v>
      </c>
      <c r="O108" s="36">
        <f>SUMIFS(СВЦЭМ!$C$33:$C$776,СВЦЭМ!$A$33:$A$776,$A108,СВЦЭМ!$B$33:$B$776,O$83)+'СЕТ СН'!$H$12+СВЦЭМ!$D$10+'СЕТ СН'!$H$6-'СЕТ СН'!$H$22</f>
        <v>867.73540969999999</v>
      </c>
      <c r="P108" s="36">
        <f>SUMIFS(СВЦЭМ!$C$33:$C$776,СВЦЭМ!$A$33:$A$776,$A108,СВЦЭМ!$B$33:$B$776,P$83)+'СЕТ СН'!$H$12+СВЦЭМ!$D$10+'СЕТ СН'!$H$6-'СЕТ СН'!$H$22</f>
        <v>865.53176173999998</v>
      </c>
      <c r="Q108" s="36">
        <f>SUMIFS(СВЦЭМ!$C$33:$C$776,СВЦЭМ!$A$33:$A$776,$A108,СВЦЭМ!$B$33:$B$776,Q$83)+'СЕТ СН'!$H$12+СВЦЭМ!$D$10+'СЕТ СН'!$H$6-'СЕТ СН'!$H$22</f>
        <v>859.31387179000001</v>
      </c>
      <c r="R108" s="36">
        <f>SUMIFS(СВЦЭМ!$C$33:$C$776,СВЦЭМ!$A$33:$A$776,$A108,СВЦЭМ!$B$33:$B$776,R$83)+'СЕТ СН'!$H$12+СВЦЭМ!$D$10+'СЕТ СН'!$H$6-'СЕТ СН'!$H$22</f>
        <v>865.51332777000005</v>
      </c>
      <c r="S108" s="36">
        <f>SUMIFS(СВЦЭМ!$C$33:$C$776,СВЦЭМ!$A$33:$A$776,$A108,СВЦЭМ!$B$33:$B$776,S$83)+'СЕТ СН'!$H$12+СВЦЭМ!$D$10+'СЕТ СН'!$H$6-'СЕТ СН'!$H$22</f>
        <v>865.41170516</v>
      </c>
      <c r="T108" s="36">
        <f>SUMIFS(СВЦЭМ!$C$33:$C$776,СВЦЭМ!$A$33:$A$776,$A108,СВЦЭМ!$B$33:$B$776,T$83)+'СЕТ СН'!$H$12+СВЦЭМ!$D$10+'СЕТ СН'!$H$6-'СЕТ СН'!$H$22</f>
        <v>857.76061754</v>
      </c>
      <c r="U108" s="36">
        <f>SUMIFS(СВЦЭМ!$C$33:$C$776,СВЦЭМ!$A$33:$A$776,$A108,СВЦЭМ!$B$33:$B$776,U$83)+'СЕТ СН'!$H$12+СВЦЭМ!$D$10+'СЕТ СН'!$H$6-'СЕТ СН'!$H$22</f>
        <v>872.08947142</v>
      </c>
      <c r="V108" s="36">
        <f>SUMIFS(СВЦЭМ!$C$33:$C$776,СВЦЭМ!$A$33:$A$776,$A108,СВЦЭМ!$B$33:$B$776,V$83)+'СЕТ СН'!$H$12+СВЦЭМ!$D$10+'СЕТ СН'!$H$6-'СЕТ СН'!$H$22</f>
        <v>882.47503877999998</v>
      </c>
      <c r="W108" s="36">
        <f>SUMIFS(СВЦЭМ!$C$33:$C$776,СВЦЭМ!$A$33:$A$776,$A108,СВЦЭМ!$B$33:$B$776,W$83)+'СЕТ СН'!$H$12+СВЦЭМ!$D$10+'СЕТ СН'!$H$6-'СЕТ СН'!$H$22</f>
        <v>867.18924564000008</v>
      </c>
      <c r="X108" s="36">
        <f>SUMIFS(СВЦЭМ!$C$33:$C$776,СВЦЭМ!$A$33:$A$776,$A108,СВЦЭМ!$B$33:$B$776,X$83)+'СЕТ СН'!$H$12+СВЦЭМ!$D$10+'СЕТ СН'!$H$6-'СЕТ СН'!$H$22</f>
        <v>897.09972959000004</v>
      </c>
      <c r="Y108" s="36">
        <f>SUMIFS(СВЦЭМ!$C$33:$C$776,СВЦЭМ!$A$33:$A$776,$A108,СВЦЭМ!$B$33:$B$776,Y$83)+'СЕТ СН'!$H$12+СВЦЭМ!$D$10+'СЕТ СН'!$H$6-'СЕТ СН'!$H$22</f>
        <v>982.02865691</v>
      </c>
    </row>
    <row r="109" spans="1:25" ht="15.75" x14ac:dyDescent="0.2">
      <c r="A109" s="35">
        <f t="shared" si="2"/>
        <v>44100</v>
      </c>
      <c r="B109" s="36">
        <f>SUMIFS(СВЦЭМ!$C$33:$C$776,СВЦЭМ!$A$33:$A$776,$A109,СВЦЭМ!$B$33:$B$776,B$83)+'СЕТ СН'!$H$12+СВЦЭМ!$D$10+'СЕТ СН'!$H$6-'СЕТ СН'!$H$22</f>
        <v>1053.2717629900001</v>
      </c>
      <c r="C109" s="36">
        <f>SUMIFS(СВЦЭМ!$C$33:$C$776,СВЦЭМ!$A$33:$A$776,$A109,СВЦЭМ!$B$33:$B$776,C$83)+'СЕТ СН'!$H$12+СВЦЭМ!$D$10+'СЕТ СН'!$H$6-'СЕТ СН'!$H$22</f>
        <v>1083.0953542</v>
      </c>
      <c r="D109" s="36">
        <f>SUMIFS(СВЦЭМ!$C$33:$C$776,СВЦЭМ!$A$33:$A$776,$A109,СВЦЭМ!$B$33:$B$776,D$83)+'СЕТ СН'!$H$12+СВЦЭМ!$D$10+'СЕТ СН'!$H$6-'СЕТ СН'!$H$22</f>
        <v>1099.7065652700001</v>
      </c>
      <c r="E109" s="36">
        <f>SUMIFS(СВЦЭМ!$C$33:$C$776,СВЦЭМ!$A$33:$A$776,$A109,СВЦЭМ!$B$33:$B$776,E$83)+'СЕТ СН'!$H$12+СВЦЭМ!$D$10+'СЕТ СН'!$H$6-'СЕТ СН'!$H$22</f>
        <v>1110.6705865200001</v>
      </c>
      <c r="F109" s="36">
        <f>SUMIFS(СВЦЭМ!$C$33:$C$776,СВЦЭМ!$A$33:$A$776,$A109,СВЦЭМ!$B$33:$B$776,F$83)+'СЕТ СН'!$H$12+СВЦЭМ!$D$10+'СЕТ СН'!$H$6-'СЕТ СН'!$H$22</f>
        <v>1116.3094485500001</v>
      </c>
      <c r="G109" s="36">
        <f>SUMIFS(СВЦЭМ!$C$33:$C$776,СВЦЭМ!$A$33:$A$776,$A109,СВЦЭМ!$B$33:$B$776,G$83)+'СЕТ СН'!$H$12+СВЦЭМ!$D$10+'СЕТ СН'!$H$6-'СЕТ СН'!$H$22</f>
        <v>1105.1051855300002</v>
      </c>
      <c r="H109" s="36">
        <f>SUMIFS(СВЦЭМ!$C$33:$C$776,СВЦЭМ!$A$33:$A$776,$A109,СВЦЭМ!$B$33:$B$776,H$83)+'СЕТ СН'!$H$12+СВЦЭМ!$D$10+'СЕТ СН'!$H$6-'СЕТ СН'!$H$22</f>
        <v>1080.6200523900002</v>
      </c>
      <c r="I109" s="36">
        <f>SUMIFS(СВЦЭМ!$C$33:$C$776,СВЦЭМ!$A$33:$A$776,$A109,СВЦЭМ!$B$33:$B$776,I$83)+'СЕТ СН'!$H$12+СВЦЭМ!$D$10+'СЕТ СН'!$H$6-'СЕТ СН'!$H$22</f>
        <v>1044.2384103300001</v>
      </c>
      <c r="J109" s="36">
        <f>SUMIFS(СВЦЭМ!$C$33:$C$776,СВЦЭМ!$A$33:$A$776,$A109,СВЦЭМ!$B$33:$B$776,J$83)+'СЕТ СН'!$H$12+СВЦЭМ!$D$10+'СЕТ СН'!$H$6-'СЕТ СН'!$H$22</f>
        <v>1005.2322310200001</v>
      </c>
      <c r="K109" s="36">
        <f>SUMIFS(СВЦЭМ!$C$33:$C$776,СВЦЭМ!$A$33:$A$776,$A109,СВЦЭМ!$B$33:$B$776,K$83)+'СЕТ СН'!$H$12+СВЦЭМ!$D$10+'СЕТ СН'!$H$6-'СЕТ СН'!$H$22</f>
        <v>981.10503005999999</v>
      </c>
      <c r="L109" s="36">
        <f>SUMIFS(СВЦЭМ!$C$33:$C$776,СВЦЭМ!$A$33:$A$776,$A109,СВЦЭМ!$B$33:$B$776,L$83)+'СЕТ СН'!$H$12+СВЦЭМ!$D$10+'СЕТ СН'!$H$6-'СЕТ СН'!$H$22</f>
        <v>970.89812809</v>
      </c>
      <c r="M109" s="36">
        <f>SUMIFS(СВЦЭМ!$C$33:$C$776,СВЦЭМ!$A$33:$A$776,$A109,СВЦЭМ!$B$33:$B$776,M$83)+'СЕТ СН'!$H$12+СВЦЭМ!$D$10+'СЕТ СН'!$H$6-'СЕТ СН'!$H$22</f>
        <v>929.61303659999999</v>
      </c>
      <c r="N109" s="36">
        <f>SUMIFS(СВЦЭМ!$C$33:$C$776,СВЦЭМ!$A$33:$A$776,$A109,СВЦЭМ!$B$33:$B$776,N$83)+'СЕТ СН'!$H$12+СВЦЭМ!$D$10+'СЕТ СН'!$H$6-'СЕТ СН'!$H$22</f>
        <v>897.16888353000002</v>
      </c>
      <c r="O109" s="36">
        <f>SUMIFS(СВЦЭМ!$C$33:$C$776,СВЦЭМ!$A$33:$A$776,$A109,СВЦЭМ!$B$33:$B$776,O$83)+'СЕТ СН'!$H$12+СВЦЭМ!$D$10+'СЕТ СН'!$H$6-'СЕТ СН'!$H$22</f>
        <v>877.29197097999997</v>
      </c>
      <c r="P109" s="36">
        <f>SUMIFS(СВЦЭМ!$C$33:$C$776,СВЦЭМ!$A$33:$A$776,$A109,СВЦЭМ!$B$33:$B$776,P$83)+'СЕТ СН'!$H$12+СВЦЭМ!$D$10+'СЕТ СН'!$H$6-'СЕТ СН'!$H$22</f>
        <v>873.64005896000003</v>
      </c>
      <c r="Q109" s="36">
        <f>SUMIFS(СВЦЭМ!$C$33:$C$776,СВЦЭМ!$A$33:$A$776,$A109,СВЦЭМ!$B$33:$B$776,Q$83)+'СЕТ СН'!$H$12+СВЦЭМ!$D$10+'СЕТ СН'!$H$6-'СЕТ СН'!$H$22</f>
        <v>873.87604331</v>
      </c>
      <c r="R109" s="36">
        <f>SUMIFS(СВЦЭМ!$C$33:$C$776,СВЦЭМ!$A$33:$A$776,$A109,СВЦЭМ!$B$33:$B$776,R$83)+'СЕТ СН'!$H$12+СВЦЭМ!$D$10+'СЕТ СН'!$H$6-'СЕТ СН'!$H$22</f>
        <v>871.57686483999998</v>
      </c>
      <c r="S109" s="36">
        <f>SUMIFS(СВЦЭМ!$C$33:$C$776,СВЦЭМ!$A$33:$A$776,$A109,СВЦЭМ!$B$33:$B$776,S$83)+'СЕТ СН'!$H$12+СВЦЭМ!$D$10+'СЕТ СН'!$H$6-'СЕТ СН'!$H$22</f>
        <v>869.33246608000002</v>
      </c>
      <c r="T109" s="36">
        <f>SUMIFS(СВЦЭМ!$C$33:$C$776,СВЦЭМ!$A$33:$A$776,$A109,СВЦЭМ!$B$33:$B$776,T$83)+'СЕТ СН'!$H$12+СВЦЭМ!$D$10+'СЕТ СН'!$H$6-'СЕТ СН'!$H$22</f>
        <v>863.10322672000007</v>
      </c>
      <c r="U109" s="36">
        <f>SUMIFS(СВЦЭМ!$C$33:$C$776,СВЦЭМ!$A$33:$A$776,$A109,СВЦЭМ!$B$33:$B$776,U$83)+'СЕТ СН'!$H$12+СВЦЭМ!$D$10+'СЕТ СН'!$H$6-'СЕТ СН'!$H$22</f>
        <v>880.93051380999998</v>
      </c>
      <c r="V109" s="36">
        <f>SUMIFS(СВЦЭМ!$C$33:$C$776,СВЦЭМ!$A$33:$A$776,$A109,СВЦЭМ!$B$33:$B$776,V$83)+'СЕТ СН'!$H$12+СВЦЭМ!$D$10+'СЕТ СН'!$H$6-'СЕТ СН'!$H$22</f>
        <v>885.59991830000001</v>
      </c>
      <c r="W109" s="36">
        <f>SUMIFS(СВЦЭМ!$C$33:$C$776,СВЦЭМ!$A$33:$A$776,$A109,СВЦЭМ!$B$33:$B$776,W$83)+'СЕТ СН'!$H$12+СВЦЭМ!$D$10+'СЕТ СН'!$H$6-'СЕТ СН'!$H$22</f>
        <v>864.00049141</v>
      </c>
      <c r="X109" s="36">
        <f>SUMIFS(СВЦЭМ!$C$33:$C$776,СВЦЭМ!$A$33:$A$776,$A109,СВЦЭМ!$B$33:$B$776,X$83)+'СЕТ СН'!$H$12+СВЦЭМ!$D$10+'СЕТ СН'!$H$6-'СЕТ СН'!$H$22</f>
        <v>892.69324161999998</v>
      </c>
      <c r="Y109" s="36">
        <f>SUMIFS(СВЦЭМ!$C$33:$C$776,СВЦЭМ!$A$33:$A$776,$A109,СВЦЭМ!$B$33:$B$776,Y$83)+'СЕТ СН'!$H$12+СВЦЭМ!$D$10+'СЕТ СН'!$H$6-'СЕТ СН'!$H$22</f>
        <v>977.56449243000009</v>
      </c>
    </row>
    <row r="110" spans="1:25" ht="15.75" x14ac:dyDescent="0.2">
      <c r="A110" s="35">
        <f t="shared" si="2"/>
        <v>44101</v>
      </c>
      <c r="B110" s="36">
        <f>SUMIFS(СВЦЭМ!$C$33:$C$776,СВЦЭМ!$A$33:$A$776,$A110,СВЦЭМ!$B$33:$B$776,B$83)+'СЕТ СН'!$H$12+СВЦЭМ!$D$10+'СЕТ СН'!$H$6-'СЕТ СН'!$H$22</f>
        <v>1035.86351517</v>
      </c>
      <c r="C110" s="36">
        <f>SUMIFS(СВЦЭМ!$C$33:$C$776,СВЦЭМ!$A$33:$A$776,$A110,СВЦЭМ!$B$33:$B$776,C$83)+'СЕТ СН'!$H$12+СВЦЭМ!$D$10+'СЕТ СН'!$H$6-'СЕТ СН'!$H$22</f>
        <v>1059.3152896600002</v>
      </c>
      <c r="D110" s="36">
        <f>SUMIFS(СВЦЭМ!$C$33:$C$776,СВЦЭМ!$A$33:$A$776,$A110,СВЦЭМ!$B$33:$B$776,D$83)+'СЕТ СН'!$H$12+СВЦЭМ!$D$10+'СЕТ СН'!$H$6-'СЕТ СН'!$H$22</f>
        <v>1083.1197033800001</v>
      </c>
      <c r="E110" s="36">
        <f>SUMIFS(СВЦЭМ!$C$33:$C$776,СВЦЭМ!$A$33:$A$776,$A110,СВЦЭМ!$B$33:$B$776,E$83)+'СЕТ СН'!$H$12+СВЦЭМ!$D$10+'СЕТ СН'!$H$6-'СЕТ СН'!$H$22</f>
        <v>1095.4118584</v>
      </c>
      <c r="F110" s="36">
        <f>SUMIFS(СВЦЭМ!$C$33:$C$776,СВЦЭМ!$A$33:$A$776,$A110,СВЦЭМ!$B$33:$B$776,F$83)+'СЕТ СН'!$H$12+СВЦЭМ!$D$10+'СЕТ СН'!$H$6-'СЕТ СН'!$H$22</f>
        <v>1102.9288107700002</v>
      </c>
      <c r="G110" s="36">
        <f>SUMIFS(СВЦЭМ!$C$33:$C$776,СВЦЭМ!$A$33:$A$776,$A110,СВЦЭМ!$B$33:$B$776,G$83)+'СЕТ СН'!$H$12+СВЦЭМ!$D$10+'СЕТ СН'!$H$6-'СЕТ СН'!$H$22</f>
        <v>1093.4261469100002</v>
      </c>
      <c r="H110" s="36">
        <f>SUMIFS(СВЦЭМ!$C$33:$C$776,СВЦЭМ!$A$33:$A$776,$A110,СВЦЭМ!$B$33:$B$776,H$83)+'СЕТ СН'!$H$12+СВЦЭМ!$D$10+'СЕТ СН'!$H$6-'СЕТ СН'!$H$22</f>
        <v>1074.94501057</v>
      </c>
      <c r="I110" s="36">
        <f>SUMIFS(СВЦЭМ!$C$33:$C$776,СВЦЭМ!$A$33:$A$776,$A110,СВЦЭМ!$B$33:$B$776,I$83)+'СЕТ СН'!$H$12+СВЦЭМ!$D$10+'СЕТ СН'!$H$6-'СЕТ СН'!$H$22</f>
        <v>1050.0040637700001</v>
      </c>
      <c r="J110" s="36">
        <f>SUMIFS(СВЦЭМ!$C$33:$C$776,СВЦЭМ!$A$33:$A$776,$A110,СВЦЭМ!$B$33:$B$776,J$83)+'СЕТ СН'!$H$12+СВЦЭМ!$D$10+'СЕТ СН'!$H$6-'СЕТ СН'!$H$22</f>
        <v>1004.86311015</v>
      </c>
      <c r="K110" s="36">
        <f>SUMIFS(СВЦЭМ!$C$33:$C$776,СВЦЭМ!$A$33:$A$776,$A110,СВЦЭМ!$B$33:$B$776,K$83)+'СЕТ СН'!$H$12+СВЦЭМ!$D$10+'СЕТ СН'!$H$6-'СЕТ СН'!$H$22</f>
        <v>970.44168947000003</v>
      </c>
      <c r="L110" s="36">
        <f>SUMIFS(СВЦЭМ!$C$33:$C$776,СВЦЭМ!$A$33:$A$776,$A110,СВЦЭМ!$B$33:$B$776,L$83)+'СЕТ СН'!$H$12+СВЦЭМ!$D$10+'СЕТ СН'!$H$6-'СЕТ СН'!$H$22</f>
        <v>954.00055198000007</v>
      </c>
      <c r="M110" s="36">
        <f>SUMIFS(СВЦЭМ!$C$33:$C$776,СВЦЭМ!$A$33:$A$776,$A110,СВЦЭМ!$B$33:$B$776,M$83)+'СЕТ СН'!$H$12+СВЦЭМ!$D$10+'СЕТ СН'!$H$6-'СЕТ СН'!$H$22</f>
        <v>913.09648463000008</v>
      </c>
      <c r="N110" s="36">
        <f>SUMIFS(СВЦЭМ!$C$33:$C$776,СВЦЭМ!$A$33:$A$776,$A110,СВЦЭМ!$B$33:$B$776,N$83)+'СЕТ СН'!$H$12+СВЦЭМ!$D$10+'СЕТ СН'!$H$6-'СЕТ СН'!$H$22</f>
        <v>864.01126621000003</v>
      </c>
      <c r="O110" s="36">
        <f>SUMIFS(СВЦЭМ!$C$33:$C$776,СВЦЭМ!$A$33:$A$776,$A110,СВЦЭМ!$B$33:$B$776,O$83)+'СЕТ СН'!$H$12+СВЦЭМ!$D$10+'СЕТ СН'!$H$6-'СЕТ СН'!$H$22</f>
        <v>849.09717095000008</v>
      </c>
      <c r="P110" s="36">
        <f>SUMIFS(СВЦЭМ!$C$33:$C$776,СВЦЭМ!$A$33:$A$776,$A110,СВЦЭМ!$B$33:$B$776,P$83)+'СЕТ СН'!$H$12+СВЦЭМ!$D$10+'СЕТ СН'!$H$6-'СЕТ СН'!$H$22</f>
        <v>852.36911344999999</v>
      </c>
      <c r="Q110" s="36">
        <f>SUMIFS(СВЦЭМ!$C$33:$C$776,СВЦЭМ!$A$33:$A$776,$A110,СВЦЭМ!$B$33:$B$776,Q$83)+'СЕТ СН'!$H$12+СВЦЭМ!$D$10+'СЕТ СН'!$H$6-'СЕТ СН'!$H$22</f>
        <v>856.93714870999997</v>
      </c>
      <c r="R110" s="36">
        <f>SUMIFS(СВЦЭМ!$C$33:$C$776,СВЦЭМ!$A$33:$A$776,$A110,СВЦЭМ!$B$33:$B$776,R$83)+'СЕТ СН'!$H$12+СВЦЭМ!$D$10+'СЕТ СН'!$H$6-'СЕТ СН'!$H$22</f>
        <v>858.53222059000007</v>
      </c>
      <c r="S110" s="36">
        <f>SUMIFS(СВЦЭМ!$C$33:$C$776,СВЦЭМ!$A$33:$A$776,$A110,СВЦЭМ!$B$33:$B$776,S$83)+'СЕТ СН'!$H$12+СВЦЭМ!$D$10+'СЕТ СН'!$H$6-'СЕТ СН'!$H$22</f>
        <v>850.01311485000008</v>
      </c>
      <c r="T110" s="36">
        <f>SUMIFS(СВЦЭМ!$C$33:$C$776,СВЦЭМ!$A$33:$A$776,$A110,СВЦЭМ!$B$33:$B$776,T$83)+'СЕТ СН'!$H$12+СВЦЭМ!$D$10+'СЕТ СН'!$H$6-'СЕТ СН'!$H$22</f>
        <v>852.78565852999998</v>
      </c>
      <c r="U110" s="36">
        <f>SUMIFS(СВЦЭМ!$C$33:$C$776,СВЦЭМ!$A$33:$A$776,$A110,СВЦЭМ!$B$33:$B$776,U$83)+'СЕТ СН'!$H$12+СВЦЭМ!$D$10+'СЕТ СН'!$H$6-'СЕТ СН'!$H$22</f>
        <v>888.30886428000008</v>
      </c>
      <c r="V110" s="36">
        <f>SUMIFS(СВЦЭМ!$C$33:$C$776,СВЦЭМ!$A$33:$A$776,$A110,СВЦЭМ!$B$33:$B$776,V$83)+'СЕТ СН'!$H$12+СВЦЭМ!$D$10+'СЕТ СН'!$H$6-'СЕТ СН'!$H$22</f>
        <v>897.22804241000006</v>
      </c>
      <c r="W110" s="36">
        <f>SUMIFS(СВЦЭМ!$C$33:$C$776,СВЦЭМ!$A$33:$A$776,$A110,СВЦЭМ!$B$33:$B$776,W$83)+'СЕТ СН'!$H$12+СВЦЭМ!$D$10+'СЕТ СН'!$H$6-'СЕТ СН'!$H$22</f>
        <v>878.29381893000004</v>
      </c>
      <c r="X110" s="36">
        <f>SUMIFS(СВЦЭМ!$C$33:$C$776,СВЦЭМ!$A$33:$A$776,$A110,СВЦЭМ!$B$33:$B$776,X$83)+'СЕТ СН'!$H$12+СВЦЭМ!$D$10+'СЕТ СН'!$H$6-'СЕТ СН'!$H$22</f>
        <v>863.61251903000004</v>
      </c>
      <c r="Y110" s="36">
        <f>SUMIFS(СВЦЭМ!$C$33:$C$776,СВЦЭМ!$A$33:$A$776,$A110,СВЦЭМ!$B$33:$B$776,Y$83)+'СЕТ СН'!$H$12+СВЦЭМ!$D$10+'СЕТ СН'!$H$6-'СЕТ СН'!$H$22</f>
        <v>955.18032783000001</v>
      </c>
    </row>
    <row r="111" spans="1:25" ht="15.75" x14ac:dyDescent="0.2">
      <c r="A111" s="35">
        <f t="shared" si="2"/>
        <v>44102</v>
      </c>
      <c r="B111" s="36">
        <f>SUMIFS(СВЦЭМ!$C$33:$C$776,СВЦЭМ!$A$33:$A$776,$A111,СВЦЭМ!$B$33:$B$776,B$83)+'СЕТ СН'!$H$12+СВЦЭМ!$D$10+'СЕТ СН'!$H$6-'СЕТ СН'!$H$22</f>
        <v>1031.4731786900002</v>
      </c>
      <c r="C111" s="36">
        <f>SUMIFS(СВЦЭМ!$C$33:$C$776,СВЦЭМ!$A$33:$A$776,$A111,СВЦЭМ!$B$33:$B$776,C$83)+'СЕТ СН'!$H$12+СВЦЭМ!$D$10+'СЕТ СН'!$H$6-'СЕТ СН'!$H$22</f>
        <v>1046.0407043800001</v>
      </c>
      <c r="D111" s="36">
        <f>SUMIFS(СВЦЭМ!$C$33:$C$776,СВЦЭМ!$A$33:$A$776,$A111,СВЦЭМ!$B$33:$B$776,D$83)+'СЕТ СН'!$H$12+СВЦЭМ!$D$10+'СЕТ СН'!$H$6-'СЕТ СН'!$H$22</f>
        <v>1058.4249196100002</v>
      </c>
      <c r="E111" s="36">
        <f>SUMIFS(СВЦЭМ!$C$33:$C$776,СВЦЭМ!$A$33:$A$776,$A111,СВЦЭМ!$B$33:$B$776,E$83)+'СЕТ СН'!$H$12+СВЦЭМ!$D$10+'СЕТ СН'!$H$6-'СЕТ СН'!$H$22</f>
        <v>1064.8938635000002</v>
      </c>
      <c r="F111" s="36">
        <f>SUMIFS(СВЦЭМ!$C$33:$C$776,СВЦЭМ!$A$33:$A$776,$A111,СВЦЭМ!$B$33:$B$776,F$83)+'СЕТ СН'!$H$12+СВЦЭМ!$D$10+'СЕТ СН'!$H$6-'СЕТ СН'!$H$22</f>
        <v>1072.6376943500002</v>
      </c>
      <c r="G111" s="36">
        <f>SUMIFS(СВЦЭМ!$C$33:$C$776,СВЦЭМ!$A$33:$A$776,$A111,СВЦЭМ!$B$33:$B$776,G$83)+'СЕТ СН'!$H$12+СВЦЭМ!$D$10+'СЕТ СН'!$H$6-'СЕТ СН'!$H$22</f>
        <v>1050.7567531900002</v>
      </c>
      <c r="H111" s="36">
        <f>SUMIFS(СВЦЭМ!$C$33:$C$776,СВЦЭМ!$A$33:$A$776,$A111,СВЦЭМ!$B$33:$B$776,H$83)+'СЕТ СН'!$H$12+СВЦЭМ!$D$10+'СЕТ СН'!$H$6-'СЕТ СН'!$H$22</f>
        <v>1008.64962888</v>
      </c>
      <c r="I111" s="36">
        <f>SUMIFS(СВЦЭМ!$C$33:$C$776,СВЦЭМ!$A$33:$A$776,$A111,СВЦЭМ!$B$33:$B$776,I$83)+'СЕТ СН'!$H$12+СВЦЭМ!$D$10+'СЕТ СН'!$H$6-'СЕТ СН'!$H$22</f>
        <v>989.12529243000006</v>
      </c>
      <c r="J111" s="36">
        <f>SUMIFS(СВЦЭМ!$C$33:$C$776,СВЦЭМ!$A$33:$A$776,$A111,СВЦЭМ!$B$33:$B$776,J$83)+'СЕТ СН'!$H$12+СВЦЭМ!$D$10+'СЕТ СН'!$H$6-'СЕТ СН'!$H$22</f>
        <v>945.78443225000001</v>
      </c>
      <c r="K111" s="36">
        <f>SUMIFS(СВЦЭМ!$C$33:$C$776,СВЦЭМ!$A$33:$A$776,$A111,СВЦЭМ!$B$33:$B$776,K$83)+'СЕТ СН'!$H$12+СВЦЭМ!$D$10+'СЕТ СН'!$H$6-'СЕТ СН'!$H$22</f>
        <v>942.8839375</v>
      </c>
      <c r="L111" s="36">
        <f>SUMIFS(СВЦЭМ!$C$33:$C$776,СВЦЭМ!$A$33:$A$776,$A111,СВЦЭМ!$B$33:$B$776,L$83)+'СЕТ СН'!$H$12+СВЦЭМ!$D$10+'СЕТ СН'!$H$6-'СЕТ СН'!$H$22</f>
        <v>945.69259496000006</v>
      </c>
      <c r="M111" s="36">
        <f>SUMIFS(СВЦЭМ!$C$33:$C$776,СВЦЭМ!$A$33:$A$776,$A111,СВЦЭМ!$B$33:$B$776,M$83)+'СЕТ СН'!$H$12+СВЦЭМ!$D$10+'СЕТ СН'!$H$6-'СЕТ СН'!$H$22</f>
        <v>904.17553212000007</v>
      </c>
      <c r="N111" s="36">
        <f>SUMIFS(СВЦЭМ!$C$33:$C$776,СВЦЭМ!$A$33:$A$776,$A111,СВЦЭМ!$B$33:$B$776,N$83)+'СЕТ СН'!$H$12+СВЦЭМ!$D$10+'СЕТ СН'!$H$6-'СЕТ СН'!$H$22</f>
        <v>855.56821008999998</v>
      </c>
      <c r="O111" s="36">
        <f>SUMIFS(СВЦЭМ!$C$33:$C$776,СВЦЭМ!$A$33:$A$776,$A111,СВЦЭМ!$B$33:$B$776,O$83)+'СЕТ СН'!$H$12+СВЦЭМ!$D$10+'СЕТ СН'!$H$6-'СЕТ СН'!$H$22</f>
        <v>841.44141706000005</v>
      </c>
      <c r="P111" s="36">
        <f>SUMIFS(СВЦЭМ!$C$33:$C$776,СВЦЭМ!$A$33:$A$776,$A111,СВЦЭМ!$B$33:$B$776,P$83)+'СЕТ СН'!$H$12+СВЦЭМ!$D$10+'СЕТ СН'!$H$6-'СЕТ СН'!$H$22</f>
        <v>835.36667935000003</v>
      </c>
      <c r="Q111" s="36">
        <f>SUMIFS(СВЦЭМ!$C$33:$C$776,СВЦЭМ!$A$33:$A$776,$A111,СВЦЭМ!$B$33:$B$776,Q$83)+'СЕТ СН'!$H$12+СВЦЭМ!$D$10+'СЕТ СН'!$H$6-'СЕТ СН'!$H$22</f>
        <v>834.64587662999998</v>
      </c>
      <c r="R111" s="36">
        <f>SUMIFS(СВЦЭМ!$C$33:$C$776,СВЦЭМ!$A$33:$A$776,$A111,СВЦЭМ!$B$33:$B$776,R$83)+'СЕТ СН'!$H$12+СВЦЭМ!$D$10+'СЕТ СН'!$H$6-'СЕТ СН'!$H$22</f>
        <v>825.6409079</v>
      </c>
      <c r="S111" s="36">
        <f>SUMIFS(СВЦЭМ!$C$33:$C$776,СВЦЭМ!$A$33:$A$776,$A111,СВЦЭМ!$B$33:$B$776,S$83)+'СЕТ СН'!$H$12+СВЦЭМ!$D$10+'СЕТ СН'!$H$6-'СЕТ СН'!$H$22</f>
        <v>845.66298714000004</v>
      </c>
      <c r="T111" s="36">
        <f>SUMIFS(СВЦЭМ!$C$33:$C$776,СВЦЭМ!$A$33:$A$776,$A111,СВЦЭМ!$B$33:$B$776,T$83)+'СЕТ СН'!$H$12+СВЦЭМ!$D$10+'СЕТ СН'!$H$6-'СЕТ СН'!$H$22</f>
        <v>858.76052779999998</v>
      </c>
      <c r="U111" s="36">
        <f>SUMIFS(СВЦЭМ!$C$33:$C$776,СВЦЭМ!$A$33:$A$776,$A111,СВЦЭМ!$B$33:$B$776,U$83)+'СЕТ СН'!$H$12+СВЦЭМ!$D$10+'СЕТ СН'!$H$6-'СЕТ СН'!$H$22</f>
        <v>887.76154098000006</v>
      </c>
      <c r="V111" s="36">
        <f>SUMIFS(СВЦЭМ!$C$33:$C$776,СВЦЭМ!$A$33:$A$776,$A111,СВЦЭМ!$B$33:$B$776,V$83)+'СЕТ СН'!$H$12+СВЦЭМ!$D$10+'СЕТ СН'!$H$6-'СЕТ СН'!$H$22</f>
        <v>876.38858990000006</v>
      </c>
      <c r="W111" s="36">
        <f>SUMIFS(СВЦЭМ!$C$33:$C$776,СВЦЭМ!$A$33:$A$776,$A111,СВЦЭМ!$B$33:$B$776,W$83)+'СЕТ СН'!$H$12+СВЦЭМ!$D$10+'СЕТ СН'!$H$6-'СЕТ СН'!$H$22</f>
        <v>857.49387945000001</v>
      </c>
      <c r="X111" s="36">
        <f>SUMIFS(СВЦЭМ!$C$33:$C$776,СВЦЭМ!$A$33:$A$776,$A111,СВЦЭМ!$B$33:$B$776,X$83)+'СЕТ СН'!$H$12+СВЦЭМ!$D$10+'СЕТ СН'!$H$6-'СЕТ СН'!$H$22</f>
        <v>862.27230377000001</v>
      </c>
      <c r="Y111" s="36">
        <f>SUMIFS(СВЦЭМ!$C$33:$C$776,СВЦЭМ!$A$33:$A$776,$A111,СВЦЭМ!$B$33:$B$776,Y$83)+'СЕТ СН'!$H$12+СВЦЭМ!$D$10+'СЕТ СН'!$H$6-'СЕТ СН'!$H$22</f>
        <v>943.4810119</v>
      </c>
    </row>
    <row r="112" spans="1:25" ht="15.75" x14ac:dyDescent="0.2">
      <c r="A112" s="35">
        <f t="shared" si="2"/>
        <v>44103</v>
      </c>
      <c r="B112" s="36">
        <f>SUMIFS(СВЦЭМ!$C$33:$C$776,СВЦЭМ!$A$33:$A$776,$A112,СВЦЭМ!$B$33:$B$776,B$83)+'СЕТ СН'!$H$12+СВЦЭМ!$D$10+'СЕТ СН'!$H$6-'СЕТ СН'!$H$22</f>
        <v>1001.92963264</v>
      </c>
      <c r="C112" s="36">
        <f>SUMIFS(СВЦЭМ!$C$33:$C$776,СВЦЭМ!$A$33:$A$776,$A112,СВЦЭМ!$B$33:$B$776,C$83)+'СЕТ СН'!$H$12+СВЦЭМ!$D$10+'СЕТ СН'!$H$6-'СЕТ СН'!$H$22</f>
        <v>1031.13564726</v>
      </c>
      <c r="D112" s="36">
        <f>SUMIFS(СВЦЭМ!$C$33:$C$776,СВЦЭМ!$A$33:$A$776,$A112,СВЦЭМ!$B$33:$B$776,D$83)+'СЕТ СН'!$H$12+СВЦЭМ!$D$10+'СЕТ СН'!$H$6-'СЕТ СН'!$H$22</f>
        <v>1048.0005169000001</v>
      </c>
      <c r="E112" s="36">
        <f>SUMIFS(СВЦЭМ!$C$33:$C$776,СВЦЭМ!$A$33:$A$776,$A112,СВЦЭМ!$B$33:$B$776,E$83)+'СЕТ СН'!$H$12+СВЦЭМ!$D$10+'СЕТ СН'!$H$6-'СЕТ СН'!$H$22</f>
        <v>1064.98474994</v>
      </c>
      <c r="F112" s="36">
        <f>SUMIFS(СВЦЭМ!$C$33:$C$776,СВЦЭМ!$A$33:$A$776,$A112,СВЦЭМ!$B$33:$B$776,F$83)+'СЕТ СН'!$H$12+СВЦЭМ!$D$10+'СЕТ СН'!$H$6-'СЕТ СН'!$H$22</f>
        <v>1065.9634866800002</v>
      </c>
      <c r="G112" s="36">
        <f>SUMIFS(СВЦЭМ!$C$33:$C$776,СВЦЭМ!$A$33:$A$776,$A112,СВЦЭМ!$B$33:$B$776,G$83)+'СЕТ СН'!$H$12+СВЦЭМ!$D$10+'СЕТ СН'!$H$6-'СЕТ СН'!$H$22</f>
        <v>1043.1798338200001</v>
      </c>
      <c r="H112" s="36">
        <f>SUMIFS(СВЦЭМ!$C$33:$C$776,СВЦЭМ!$A$33:$A$776,$A112,СВЦЭМ!$B$33:$B$776,H$83)+'СЕТ СН'!$H$12+СВЦЭМ!$D$10+'СЕТ СН'!$H$6-'СЕТ СН'!$H$22</f>
        <v>999.75228016000005</v>
      </c>
      <c r="I112" s="36">
        <f>SUMIFS(СВЦЭМ!$C$33:$C$776,СВЦЭМ!$A$33:$A$776,$A112,СВЦЭМ!$B$33:$B$776,I$83)+'СЕТ СН'!$H$12+СВЦЭМ!$D$10+'СЕТ СН'!$H$6-'СЕТ СН'!$H$22</f>
        <v>945.92864070000007</v>
      </c>
      <c r="J112" s="36">
        <f>SUMIFS(СВЦЭМ!$C$33:$C$776,СВЦЭМ!$A$33:$A$776,$A112,СВЦЭМ!$B$33:$B$776,J$83)+'СЕТ СН'!$H$12+СВЦЭМ!$D$10+'СЕТ СН'!$H$6-'СЕТ СН'!$H$22</f>
        <v>919.69736939000006</v>
      </c>
      <c r="K112" s="36">
        <f>SUMIFS(СВЦЭМ!$C$33:$C$776,СВЦЭМ!$A$33:$A$776,$A112,СВЦЭМ!$B$33:$B$776,K$83)+'СЕТ СН'!$H$12+СВЦЭМ!$D$10+'СЕТ СН'!$H$6-'СЕТ СН'!$H$22</f>
        <v>909.76631824000003</v>
      </c>
      <c r="L112" s="36">
        <f>SUMIFS(СВЦЭМ!$C$33:$C$776,СВЦЭМ!$A$33:$A$776,$A112,СВЦЭМ!$B$33:$B$776,L$83)+'СЕТ СН'!$H$12+СВЦЭМ!$D$10+'СЕТ СН'!$H$6-'СЕТ СН'!$H$22</f>
        <v>944.68262983</v>
      </c>
      <c r="M112" s="36">
        <f>SUMIFS(СВЦЭМ!$C$33:$C$776,СВЦЭМ!$A$33:$A$776,$A112,СВЦЭМ!$B$33:$B$776,M$83)+'СЕТ СН'!$H$12+СВЦЭМ!$D$10+'СЕТ СН'!$H$6-'СЕТ СН'!$H$22</f>
        <v>930.73773398000003</v>
      </c>
      <c r="N112" s="36">
        <f>SUMIFS(СВЦЭМ!$C$33:$C$776,СВЦЭМ!$A$33:$A$776,$A112,СВЦЭМ!$B$33:$B$776,N$83)+'СЕТ СН'!$H$12+СВЦЭМ!$D$10+'СЕТ СН'!$H$6-'СЕТ СН'!$H$22</f>
        <v>907.55618801000003</v>
      </c>
      <c r="O112" s="36">
        <f>SUMIFS(СВЦЭМ!$C$33:$C$776,СВЦЭМ!$A$33:$A$776,$A112,СВЦЭМ!$B$33:$B$776,O$83)+'СЕТ СН'!$H$12+СВЦЭМ!$D$10+'СЕТ СН'!$H$6-'СЕТ СН'!$H$22</f>
        <v>919.31803441</v>
      </c>
      <c r="P112" s="36">
        <f>SUMIFS(СВЦЭМ!$C$33:$C$776,СВЦЭМ!$A$33:$A$776,$A112,СВЦЭМ!$B$33:$B$776,P$83)+'СЕТ СН'!$H$12+СВЦЭМ!$D$10+'СЕТ СН'!$H$6-'СЕТ СН'!$H$22</f>
        <v>901.56851755000002</v>
      </c>
      <c r="Q112" s="36">
        <f>SUMIFS(СВЦЭМ!$C$33:$C$776,СВЦЭМ!$A$33:$A$776,$A112,СВЦЭМ!$B$33:$B$776,Q$83)+'СЕТ СН'!$H$12+СВЦЭМ!$D$10+'СЕТ СН'!$H$6-'СЕТ СН'!$H$22</f>
        <v>883.39851319000002</v>
      </c>
      <c r="R112" s="36">
        <f>SUMIFS(СВЦЭМ!$C$33:$C$776,СВЦЭМ!$A$33:$A$776,$A112,СВЦЭМ!$B$33:$B$776,R$83)+'СЕТ СН'!$H$12+СВЦЭМ!$D$10+'СЕТ СН'!$H$6-'СЕТ СН'!$H$22</f>
        <v>988.24843368000006</v>
      </c>
      <c r="S112" s="36">
        <f>SUMIFS(СВЦЭМ!$C$33:$C$776,СВЦЭМ!$A$33:$A$776,$A112,СВЦЭМ!$B$33:$B$776,S$83)+'СЕТ СН'!$H$12+СВЦЭМ!$D$10+'СЕТ СН'!$H$6-'СЕТ СН'!$H$22</f>
        <v>930.24655676999998</v>
      </c>
      <c r="T112" s="36">
        <f>SUMIFS(СВЦЭМ!$C$33:$C$776,СВЦЭМ!$A$33:$A$776,$A112,СВЦЭМ!$B$33:$B$776,T$83)+'СЕТ СН'!$H$12+СВЦЭМ!$D$10+'СЕТ СН'!$H$6-'СЕТ СН'!$H$22</f>
        <v>890.16753750999999</v>
      </c>
      <c r="U112" s="36">
        <f>SUMIFS(СВЦЭМ!$C$33:$C$776,СВЦЭМ!$A$33:$A$776,$A112,СВЦЭМ!$B$33:$B$776,U$83)+'СЕТ СН'!$H$12+СВЦЭМ!$D$10+'СЕТ СН'!$H$6-'СЕТ СН'!$H$22</f>
        <v>919.40599472999997</v>
      </c>
      <c r="V112" s="36">
        <f>SUMIFS(СВЦЭМ!$C$33:$C$776,СВЦЭМ!$A$33:$A$776,$A112,СВЦЭМ!$B$33:$B$776,V$83)+'СЕТ СН'!$H$12+СВЦЭМ!$D$10+'СЕТ СН'!$H$6-'СЕТ СН'!$H$22</f>
        <v>902.43195595999998</v>
      </c>
      <c r="W112" s="36">
        <f>SUMIFS(СВЦЭМ!$C$33:$C$776,СВЦЭМ!$A$33:$A$776,$A112,СВЦЭМ!$B$33:$B$776,W$83)+'СЕТ СН'!$H$12+СВЦЭМ!$D$10+'СЕТ СН'!$H$6-'СЕТ СН'!$H$22</f>
        <v>890.28586808</v>
      </c>
      <c r="X112" s="36">
        <f>SUMIFS(СВЦЭМ!$C$33:$C$776,СВЦЭМ!$A$33:$A$776,$A112,СВЦЭМ!$B$33:$B$776,X$83)+'СЕТ СН'!$H$12+СВЦЭМ!$D$10+'СЕТ СН'!$H$6-'СЕТ СН'!$H$22</f>
        <v>858.64354144000004</v>
      </c>
      <c r="Y112" s="36">
        <f>SUMIFS(СВЦЭМ!$C$33:$C$776,СВЦЭМ!$A$33:$A$776,$A112,СВЦЭМ!$B$33:$B$776,Y$83)+'СЕТ СН'!$H$12+СВЦЭМ!$D$10+'СЕТ СН'!$H$6-'СЕТ СН'!$H$22</f>
        <v>895.99043452000001</v>
      </c>
    </row>
    <row r="113" spans="1:27" ht="15.75" x14ac:dyDescent="0.2">
      <c r="A113" s="35">
        <f t="shared" si="2"/>
        <v>44104</v>
      </c>
      <c r="B113" s="36">
        <f>SUMIFS(СВЦЭМ!$C$33:$C$776,СВЦЭМ!$A$33:$A$776,$A113,СВЦЭМ!$B$33:$B$776,B$83)+'СЕТ СН'!$H$12+СВЦЭМ!$D$10+'СЕТ СН'!$H$6-'СЕТ СН'!$H$22</f>
        <v>974.68000441000004</v>
      </c>
      <c r="C113" s="36">
        <f>SUMIFS(СВЦЭМ!$C$33:$C$776,СВЦЭМ!$A$33:$A$776,$A113,СВЦЭМ!$B$33:$B$776,C$83)+'СЕТ СН'!$H$12+СВЦЭМ!$D$10+'СЕТ СН'!$H$6-'СЕТ СН'!$H$22</f>
        <v>1004.1607731</v>
      </c>
      <c r="D113" s="36">
        <f>SUMIFS(СВЦЭМ!$C$33:$C$776,СВЦЭМ!$A$33:$A$776,$A113,СВЦЭМ!$B$33:$B$776,D$83)+'СЕТ СН'!$H$12+СВЦЭМ!$D$10+'СЕТ СН'!$H$6-'СЕТ СН'!$H$22</f>
        <v>1019.77021215</v>
      </c>
      <c r="E113" s="36">
        <f>SUMIFS(СВЦЭМ!$C$33:$C$776,СВЦЭМ!$A$33:$A$776,$A113,СВЦЭМ!$B$33:$B$776,E$83)+'СЕТ СН'!$H$12+СВЦЭМ!$D$10+'СЕТ СН'!$H$6-'СЕТ СН'!$H$22</f>
        <v>1041.9498690500002</v>
      </c>
      <c r="F113" s="36">
        <f>SUMIFS(СВЦЭМ!$C$33:$C$776,СВЦЭМ!$A$33:$A$776,$A113,СВЦЭМ!$B$33:$B$776,F$83)+'СЕТ СН'!$H$12+СВЦЭМ!$D$10+'СЕТ СН'!$H$6-'СЕТ СН'!$H$22</f>
        <v>1036.7051520300001</v>
      </c>
      <c r="G113" s="36">
        <f>SUMIFS(СВЦЭМ!$C$33:$C$776,СВЦЭМ!$A$33:$A$776,$A113,СВЦЭМ!$B$33:$B$776,G$83)+'СЕТ СН'!$H$12+СВЦЭМ!$D$10+'СЕТ СН'!$H$6-'СЕТ СН'!$H$22</f>
        <v>1018.27925336</v>
      </c>
      <c r="H113" s="36">
        <f>SUMIFS(СВЦЭМ!$C$33:$C$776,СВЦЭМ!$A$33:$A$776,$A113,СВЦЭМ!$B$33:$B$776,H$83)+'СЕТ СН'!$H$12+СВЦЭМ!$D$10+'СЕТ СН'!$H$6-'СЕТ СН'!$H$22</f>
        <v>973.32122795999999</v>
      </c>
      <c r="I113" s="36">
        <f>SUMIFS(СВЦЭМ!$C$33:$C$776,СВЦЭМ!$A$33:$A$776,$A113,СВЦЭМ!$B$33:$B$776,I$83)+'СЕТ СН'!$H$12+СВЦЭМ!$D$10+'СЕТ СН'!$H$6-'СЕТ СН'!$H$22</f>
        <v>904.64020376000008</v>
      </c>
      <c r="J113" s="36">
        <f>SUMIFS(СВЦЭМ!$C$33:$C$776,СВЦЭМ!$A$33:$A$776,$A113,СВЦЭМ!$B$33:$B$776,J$83)+'СЕТ СН'!$H$12+СВЦЭМ!$D$10+'СЕТ СН'!$H$6-'СЕТ СН'!$H$22</f>
        <v>875.88289304</v>
      </c>
      <c r="K113" s="36">
        <f>SUMIFS(СВЦЭМ!$C$33:$C$776,СВЦЭМ!$A$33:$A$776,$A113,СВЦЭМ!$B$33:$B$776,K$83)+'СЕТ СН'!$H$12+СВЦЭМ!$D$10+'СЕТ СН'!$H$6-'СЕТ СН'!$H$22</f>
        <v>859.82078319000004</v>
      </c>
      <c r="L113" s="36">
        <f>SUMIFS(СВЦЭМ!$C$33:$C$776,СВЦЭМ!$A$33:$A$776,$A113,СВЦЭМ!$B$33:$B$776,L$83)+'СЕТ СН'!$H$12+СВЦЭМ!$D$10+'СЕТ СН'!$H$6-'СЕТ СН'!$H$22</f>
        <v>873.91590225000004</v>
      </c>
      <c r="M113" s="36">
        <f>SUMIFS(СВЦЭМ!$C$33:$C$776,СВЦЭМ!$A$33:$A$776,$A113,СВЦЭМ!$B$33:$B$776,M$83)+'СЕТ СН'!$H$12+СВЦЭМ!$D$10+'СЕТ СН'!$H$6-'СЕТ СН'!$H$22</f>
        <v>842.21050173000003</v>
      </c>
      <c r="N113" s="36">
        <f>SUMIFS(СВЦЭМ!$C$33:$C$776,СВЦЭМ!$A$33:$A$776,$A113,СВЦЭМ!$B$33:$B$776,N$83)+'СЕТ СН'!$H$12+СВЦЭМ!$D$10+'СЕТ СН'!$H$6-'СЕТ СН'!$H$22</f>
        <v>804.4715905700001</v>
      </c>
      <c r="O113" s="36">
        <f>SUMIFS(СВЦЭМ!$C$33:$C$776,СВЦЭМ!$A$33:$A$776,$A113,СВЦЭМ!$B$33:$B$776,O$83)+'СЕТ СН'!$H$12+СВЦЭМ!$D$10+'СЕТ СН'!$H$6-'СЕТ СН'!$H$22</f>
        <v>781.2344042200001</v>
      </c>
      <c r="P113" s="36">
        <f>SUMIFS(СВЦЭМ!$C$33:$C$776,СВЦЭМ!$A$33:$A$776,$A113,СВЦЭМ!$B$33:$B$776,P$83)+'СЕТ СН'!$H$12+СВЦЭМ!$D$10+'СЕТ СН'!$H$6-'СЕТ СН'!$H$22</f>
        <v>782.09262724000007</v>
      </c>
      <c r="Q113" s="36">
        <f>SUMIFS(СВЦЭМ!$C$33:$C$776,СВЦЭМ!$A$33:$A$776,$A113,СВЦЭМ!$B$33:$B$776,Q$83)+'СЕТ СН'!$H$12+СВЦЭМ!$D$10+'СЕТ СН'!$H$6-'СЕТ СН'!$H$22</f>
        <v>783.12605102999999</v>
      </c>
      <c r="R113" s="36">
        <f>SUMIFS(СВЦЭМ!$C$33:$C$776,СВЦЭМ!$A$33:$A$776,$A113,СВЦЭМ!$B$33:$B$776,R$83)+'СЕТ СН'!$H$12+СВЦЭМ!$D$10+'СЕТ СН'!$H$6-'СЕТ СН'!$H$22</f>
        <v>784.99022557000001</v>
      </c>
      <c r="S113" s="36">
        <f>SUMIFS(СВЦЭМ!$C$33:$C$776,СВЦЭМ!$A$33:$A$776,$A113,СВЦЭМ!$B$33:$B$776,S$83)+'СЕТ СН'!$H$12+СВЦЭМ!$D$10+'СЕТ СН'!$H$6-'СЕТ СН'!$H$22</f>
        <v>784.35449080000001</v>
      </c>
      <c r="T113" s="36">
        <f>SUMIFS(СВЦЭМ!$C$33:$C$776,СВЦЭМ!$A$33:$A$776,$A113,СВЦЭМ!$B$33:$B$776,T$83)+'СЕТ СН'!$H$12+СВЦЭМ!$D$10+'СЕТ СН'!$H$6-'СЕТ СН'!$H$22</f>
        <v>779.77396365000004</v>
      </c>
      <c r="U113" s="36">
        <f>SUMIFS(СВЦЭМ!$C$33:$C$776,СВЦЭМ!$A$33:$A$776,$A113,СВЦЭМ!$B$33:$B$776,U$83)+'СЕТ СН'!$H$12+СВЦЭМ!$D$10+'СЕТ СН'!$H$6-'СЕТ СН'!$H$22</f>
        <v>800.77285587000006</v>
      </c>
      <c r="V113" s="36">
        <f>SUMIFS(СВЦЭМ!$C$33:$C$776,СВЦЭМ!$A$33:$A$776,$A113,СВЦЭМ!$B$33:$B$776,V$83)+'СЕТ СН'!$H$12+СВЦЭМ!$D$10+'СЕТ СН'!$H$6-'СЕТ СН'!$H$22</f>
        <v>779.15306784000006</v>
      </c>
      <c r="W113" s="36">
        <f>SUMIFS(СВЦЭМ!$C$33:$C$776,СВЦЭМ!$A$33:$A$776,$A113,СВЦЭМ!$B$33:$B$776,W$83)+'СЕТ СН'!$H$12+СВЦЭМ!$D$10+'СЕТ СН'!$H$6-'СЕТ СН'!$H$22</f>
        <v>774.20097917999999</v>
      </c>
      <c r="X113" s="36">
        <f>SUMIFS(СВЦЭМ!$C$33:$C$776,СВЦЭМ!$A$33:$A$776,$A113,СВЦЭМ!$B$33:$B$776,X$83)+'СЕТ СН'!$H$12+СВЦЭМ!$D$10+'СЕТ СН'!$H$6-'СЕТ СН'!$H$22</f>
        <v>812.68940785999996</v>
      </c>
      <c r="Y113" s="36">
        <f>SUMIFS(СВЦЭМ!$C$33:$C$776,СВЦЭМ!$A$33:$A$776,$A113,СВЦЭМ!$B$33:$B$776,Y$83)+'СЕТ СН'!$H$12+СВЦЭМ!$D$10+'СЕТ СН'!$H$6-'СЕТ СН'!$H$22</f>
        <v>879.67162579000001</v>
      </c>
      <c r="AA113" s="37"/>
    </row>
    <row r="114" spans="1:27" ht="15.75" hidden="1" x14ac:dyDescent="0.2">
      <c r="A114" s="35">
        <f t="shared" si="2"/>
        <v>44105</v>
      </c>
      <c r="B114" s="36">
        <f>SUMIFS(СВЦЭМ!$C$33:$C$776,СВЦЭМ!$A$33:$A$776,$A114,СВЦЭМ!$B$33:$B$776,B$83)+'СЕТ СН'!$H$12+СВЦЭМ!$D$10+'СЕТ СН'!$H$6-'СЕТ СН'!$H$22</f>
        <v>303.77868404000003</v>
      </c>
      <c r="C114" s="36">
        <f>SUMIFS(СВЦЭМ!$C$33:$C$776,СВЦЭМ!$A$33:$A$776,$A114,СВЦЭМ!$B$33:$B$776,C$83)+'СЕТ СН'!$H$12+СВЦЭМ!$D$10+'СЕТ СН'!$H$6-'СЕТ СН'!$H$22</f>
        <v>303.77868404000003</v>
      </c>
      <c r="D114" s="36">
        <f>SUMIFS(СВЦЭМ!$C$33:$C$776,СВЦЭМ!$A$33:$A$776,$A114,СВЦЭМ!$B$33:$B$776,D$83)+'СЕТ СН'!$H$12+СВЦЭМ!$D$10+'СЕТ СН'!$H$6-'СЕТ СН'!$H$22</f>
        <v>303.77868404000003</v>
      </c>
      <c r="E114" s="36">
        <f>SUMIFS(СВЦЭМ!$C$33:$C$776,СВЦЭМ!$A$33:$A$776,$A114,СВЦЭМ!$B$33:$B$776,E$83)+'СЕТ СН'!$H$12+СВЦЭМ!$D$10+'СЕТ СН'!$H$6-'СЕТ СН'!$H$22</f>
        <v>303.77868404000003</v>
      </c>
      <c r="F114" s="36">
        <f>SUMIFS(СВЦЭМ!$C$33:$C$776,СВЦЭМ!$A$33:$A$776,$A114,СВЦЭМ!$B$33:$B$776,F$83)+'СЕТ СН'!$H$12+СВЦЭМ!$D$10+'СЕТ СН'!$H$6-'СЕТ СН'!$H$22</f>
        <v>303.77868404000003</v>
      </c>
      <c r="G114" s="36">
        <f>SUMIFS(СВЦЭМ!$C$33:$C$776,СВЦЭМ!$A$33:$A$776,$A114,СВЦЭМ!$B$33:$B$776,G$83)+'СЕТ СН'!$H$12+СВЦЭМ!$D$10+'СЕТ СН'!$H$6-'СЕТ СН'!$H$22</f>
        <v>303.77868404000003</v>
      </c>
      <c r="H114" s="36">
        <f>SUMIFS(СВЦЭМ!$C$33:$C$776,СВЦЭМ!$A$33:$A$776,$A114,СВЦЭМ!$B$33:$B$776,H$83)+'СЕТ СН'!$H$12+СВЦЭМ!$D$10+'СЕТ СН'!$H$6-'СЕТ СН'!$H$22</f>
        <v>303.77868404000003</v>
      </c>
      <c r="I114" s="36">
        <f>SUMIFS(СВЦЭМ!$C$33:$C$776,СВЦЭМ!$A$33:$A$776,$A114,СВЦЭМ!$B$33:$B$776,I$83)+'СЕТ СН'!$H$12+СВЦЭМ!$D$10+'СЕТ СН'!$H$6-'СЕТ СН'!$H$22</f>
        <v>303.77868404000003</v>
      </c>
      <c r="J114" s="36">
        <f>SUMIFS(СВЦЭМ!$C$33:$C$776,СВЦЭМ!$A$33:$A$776,$A114,СВЦЭМ!$B$33:$B$776,J$83)+'СЕТ СН'!$H$12+СВЦЭМ!$D$10+'СЕТ СН'!$H$6-'СЕТ СН'!$H$22</f>
        <v>303.77868404000003</v>
      </c>
      <c r="K114" s="36">
        <f>SUMIFS(СВЦЭМ!$C$33:$C$776,СВЦЭМ!$A$33:$A$776,$A114,СВЦЭМ!$B$33:$B$776,K$83)+'СЕТ СН'!$H$12+СВЦЭМ!$D$10+'СЕТ СН'!$H$6-'СЕТ СН'!$H$22</f>
        <v>303.77868404000003</v>
      </c>
      <c r="L114" s="36">
        <f>SUMIFS(СВЦЭМ!$C$33:$C$776,СВЦЭМ!$A$33:$A$776,$A114,СВЦЭМ!$B$33:$B$776,L$83)+'СЕТ СН'!$H$12+СВЦЭМ!$D$10+'СЕТ СН'!$H$6-'СЕТ СН'!$H$22</f>
        <v>303.77868404000003</v>
      </c>
      <c r="M114" s="36">
        <f>SUMIFS(СВЦЭМ!$C$33:$C$776,СВЦЭМ!$A$33:$A$776,$A114,СВЦЭМ!$B$33:$B$776,M$83)+'СЕТ СН'!$H$12+СВЦЭМ!$D$10+'СЕТ СН'!$H$6-'СЕТ СН'!$H$22</f>
        <v>303.77868404000003</v>
      </c>
      <c r="N114" s="36">
        <f>SUMIFS(СВЦЭМ!$C$33:$C$776,СВЦЭМ!$A$33:$A$776,$A114,СВЦЭМ!$B$33:$B$776,N$83)+'СЕТ СН'!$H$12+СВЦЭМ!$D$10+'СЕТ СН'!$H$6-'СЕТ СН'!$H$22</f>
        <v>303.77868404000003</v>
      </c>
      <c r="O114" s="36">
        <f>SUMIFS(СВЦЭМ!$C$33:$C$776,СВЦЭМ!$A$33:$A$776,$A114,СВЦЭМ!$B$33:$B$776,O$83)+'СЕТ СН'!$H$12+СВЦЭМ!$D$10+'СЕТ СН'!$H$6-'СЕТ СН'!$H$22</f>
        <v>303.77868404000003</v>
      </c>
      <c r="P114" s="36">
        <f>SUMIFS(СВЦЭМ!$C$33:$C$776,СВЦЭМ!$A$33:$A$776,$A114,СВЦЭМ!$B$33:$B$776,P$83)+'СЕТ СН'!$H$12+СВЦЭМ!$D$10+'СЕТ СН'!$H$6-'СЕТ СН'!$H$22</f>
        <v>303.77868404000003</v>
      </c>
      <c r="Q114" s="36">
        <f>SUMIFS(СВЦЭМ!$C$33:$C$776,СВЦЭМ!$A$33:$A$776,$A114,СВЦЭМ!$B$33:$B$776,Q$83)+'СЕТ СН'!$H$12+СВЦЭМ!$D$10+'СЕТ СН'!$H$6-'СЕТ СН'!$H$22</f>
        <v>303.77868404000003</v>
      </c>
      <c r="R114" s="36">
        <f>SUMIFS(СВЦЭМ!$C$33:$C$776,СВЦЭМ!$A$33:$A$776,$A114,СВЦЭМ!$B$33:$B$776,R$83)+'СЕТ СН'!$H$12+СВЦЭМ!$D$10+'СЕТ СН'!$H$6-'СЕТ СН'!$H$22</f>
        <v>303.77868404000003</v>
      </c>
      <c r="S114" s="36">
        <f>SUMIFS(СВЦЭМ!$C$33:$C$776,СВЦЭМ!$A$33:$A$776,$A114,СВЦЭМ!$B$33:$B$776,S$83)+'СЕТ СН'!$H$12+СВЦЭМ!$D$10+'СЕТ СН'!$H$6-'СЕТ СН'!$H$22</f>
        <v>303.77868404000003</v>
      </c>
      <c r="T114" s="36">
        <f>SUMIFS(СВЦЭМ!$C$33:$C$776,СВЦЭМ!$A$33:$A$776,$A114,СВЦЭМ!$B$33:$B$776,T$83)+'СЕТ СН'!$H$12+СВЦЭМ!$D$10+'СЕТ СН'!$H$6-'СЕТ СН'!$H$22</f>
        <v>303.77868404000003</v>
      </c>
      <c r="U114" s="36">
        <f>SUMIFS(СВЦЭМ!$C$33:$C$776,СВЦЭМ!$A$33:$A$776,$A114,СВЦЭМ!$B$33:$B$776,U$83)+'СЕТ СН'!$H$12+СВЦЭМ!$D$10+'СЕТ СН'!$H$6-'СЕТ СН'!$H$22</f>
        <v>303.77868404000003</v>
      </c>
      <c r="V114" s="36">
        <f>SUMIFS(СВЦЭМ!$C$33:$C$776,СВЦЭМ!$A$33:$A$776,$A114,СВЦЭМ!$B$33:$B$776,V$83)+'СЕТ СН'!$H$12+СВЦЭМ!$D$10+'СЕТ СН'!$H$6-'СЕТ СН'!$H$22</f>
        <v>303.77868404000003</v>
      </c>
      <c r="W114" s="36">
        <f>SUMIFS(СВЦЭМ!$C$33:$C$776,СВЦЭМ!$A$33:$A$776,$A114,СВЦЭМ!$B$33:$B$776,W$83)+'СЕТ СН'!$H$12+СВЦЭМ!$D$10+'СЕТ СН'!$H$6-'СЕТ СН'!$H$22</f>
        <v>303.77868404000003</v>
      </c>
      <c r="X114" s="36">
        <f>SUMIFS(СВЦЭМ!$C$33:$C$776,СВЦЭМ!$A$33:$A$776,$A114,СВЦЭМ!$B$33:$B$776,X$83)+'СЕТ СН'!$H$12+СВЦЭМ!$D$10+'СЕТ СН'!$H$6-'СЕТ СН'!$H$22</f>
        <v>303.77868404000003</v>
      </c>
      <c r="Y114" s="36">
        <f>SUMIFS(СВЦЭМ!$C$33:$C$776,СВЦЭМ!$A$33:$A$776,$A114,СВЦЭМ!$B$33:$B$776,Y$83)+'СЕТ СН'!$H$12+СВЦЭМ!$D$10+'СЕТ СН'!$H$6-'СЕТ СН'!$H$22</f>
        <v>303.77868404000003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01.09.2020</v>
      </c>
      <c r="B120" s="36">
        <f>SUMIFS(СВЦЭМ!$C$33:$C$776,СВЦЭМ!$A$33:$A$776,$A120,СВЦЭМ!$B$33:$B$776,B$119)+'СЕТ СН'!$I$12+СВЦЭМ!$D$10+'СЕТ СН'!$I$6-'СЕТ СН'!$I$22</f>
        <v>1384.7716403899999</v>
      </c>
      <c r="C120" s="36">
        <f>SUMIFS(СВЦЭМ!$C$33:$C$776,СВЦЭМ!$A$33:$A$776,$A120,СВЦЭМ!$B$33:$B$776,C$119)+'СЕТ СН'!$I$12+СВЦЭМ!$D$10+'СЕТ СН'!$I$6-'СЕТ СН'!$I$22</f>
        <v>1441.3880726699999</v>
      </c>
      <c r="D120" s="36">
        <f>SUMIFS(СВЦЭМ!$C$33:$C$776,СВЦЭМ!$A$33:$A$776,$A120,СВЦЭМ!$B$33:$B$776,D$119)+'СЕТ СН'!$I$12+СВЦЭМ!$D$10+'СЕТ СН'!$I$6-'СЕТ СН'!$I$22</f>
        <v>1461.61984484</v>
      </c>
      <c r="E120" s="36">
        <f>SUMIFS(СВЦЭМ!$C$33:$C$776,СВЦЭМ!$A$33:$A$776,$A120,СВЦЭМ!$B$33:$B$776,E$119)+'СЕТ СН'!$I$12+СВЦЭМ!$D$10+'СЕТ СН'!$I$6-'СЕТ СН'!$I$22</f>
        <v>1478.4087279400001</v>
      </c>
      <c r="F120" s="36">
        <f>SUMIFS(СВЦЭМ!$C$33:$C$776,СВЦЭМ!$A$33:$A$776,$A120,СВЦЭМ!$B$33:$B$776,F$119)+'СЕТ СН'!$I$12+СВЦЭМ!$D$10+'СЕТ СН'!$I$6-'СЕТ СН'!$I$22</f>
        <v>1489.5988053999999</v>
      </c>
      <c r="G120" s="36">
        <f>SUMIFS(СВЦЭМ!$C$33:$C$776,СВЦЭМ!$A$33:$A$776,$A120,СВЦЭМ!$B$33:$B$776,G$119)+'СЕТ СН'!$I$12+СВЦЭМ!$D$10+'СЕТ СН'!$I$6-'СЕТ СН'!$I$22</f>
        <v>1492.34031185</v>
      </c>
      <c r="H120" s="36">
        <f>SUMIFS(СВЦЭМ!$C$33:$C$776,СВЦЭМ!$A$33:$A$776,$A120,СВЦЭМ!$B$33:$B$776,H$119)+'СЕТ СН'!$I$12+СВЦЭМ!$D$10+'СЕТ СН'!$I$6-'СЕТ СН'!$I$22</f>
        <v>1470.5982741400001</v>
      </c>
      <c r="I120" s="36">
        <f>SUMIFS(СВЦЭМ!$C$33:$C$776,СВЦЭМ!$A$33:$A$776,$A120,СВЦЭМ!$B$33:$B$776,I$119)+'СЕТ СН'!$I$12+СВЦЭМ!$D$10+'СЕТ СН'!$I$6-'СЕТ СН'!$I$22</f>
        <v>1429.9973881999999</v>
      </c>
      <c r="J120" s="36">
        <f>SUMIFS(СВЦЭМ!$C$33:$C$776,СВЦЭМ!$A$33:$A$776,$A120,СВЦЭМ!$B$33:$B$776,J$119)+'СЕТ СН'!$I$12+СВЦЭМ!$D$10+'СЕТ СН'!$I$6-'СЕТ СН'!$I$22</f>
        <v>1377.08723964</v>
      </c>
      <c r="K120" s="36">
        <f>SUMIFS(СВЦЭМ!$C$33:$C$776,СВЦЭМ!$A$33:$A$776,$A120,СВЦЭМ!$B$33:$B$776,K$119)+'СЕТ СН'!$I$12+СВЦЭМ!$D$10+'СЕТ СН'!$I$6-'СЕТ СН'!$I$22</f>
        <v>1353.5754912100001</v>
      </c>
      <c r="L120" s="36">
        <f>SUMIFS(СВЦЭМ!$C$33:$C$776,СВЦЭМ!$A$33:$A$776,$A120,СВЦЭМ!$B$33:$B$776,L$119)+'СЕТ СН'!$I$12+СВЦЭМ!$D$10+'СЕТ СН'!$I$6-'СЕТ СН'!$I$22</f>
        <v>1349.48872557</v>
      </c>
      <c r="M120" s="36">
        <f>SUMIFS(СВЦЭМ!$C$33:$C$776,СВЦЭМ!$A$33:$A$776,$A120,СВЦЭМ!$B$33:$B$776,M$119)+'СЕТ СН'!$I$12+СВЦЭМ!$D$10+'СЕТ СН'!$I$6-'СЕТ СН'!$I$22</f>
        <v>1353.41199798</v>
      </c>
      <c r="N120" s="36">
        <f>SUMIFS(СВЦЭМ!$C$33:$C$776,СВЦЭМ!$A$33:$A$776,$A120,СВЦЭМ!$B$33:$B$776,N$119)+'СЕТ СН'!$I$12+СВЦЭМ!$D$10+'СЕТ СН'!$I$6-'СЕТ СН'!$I$22</f>
        <v>1379.8918783399999</v>
      </c>
      <c r="O120" s="36">
        <f>SUMIFS(СВЦЭМ!$C$33:$C$776,СВЦЭМ!$A$33:$A$776,$A120,СВЦЭМ!$B$33:$B$776,O$119)+'СЕТ СН'!$I$12+СВЦЭМ!$D$10+'СЕТ СН'!$I$6-'СЕТ СН'!$I$22</f>
        <v>1374.97738452</v>
      </c>
      <c r="P120" s="36">
        <f>SUMIFS(СВЦЭМ!$C$33:$C$776,СВЦЭМ!$A$33:$A$776,$A120,СВЦЭМ!$B$33:$B$776,P$119)+'СЕТ СН'!$I$12+СВЦЭМ!$D$10+'СЕТ СН'!$I$6-'СЕТ СН'!$I$22</f>
        <v>1373.44170553</v>
      </c>
      <c r="Q120" s="36">
        <f>SUMIFS(СВЦЭМ!$C$33:$C$776,СВЦЭМ!$A$33:$A$776,$A120,СВЦЭМ!$B$33:$B$776,Q$119)+'СЕТ СН'!$I$12+СВЦЭМ!$D$10+'СЕТ СН'!$I$6-'СЕТ СН'!$I$22</f>
        <v>1377.5357570199999</v>
      </c>
      <c r="R120" s="36">
        <f>SUMIFS(СВЦЭМ!$C$33:$C$776,СВЦЭМ!$A$33:$A$776,$A120,СВЦЭМ!$B$33:$B$776,R$119)+'СЕТ СН'!$I$12+СВЦЭМ!$D$10+'СЕТ СН'!$I$6-'СЕТ СН'!$I$22</f>
        <v>1367.4197923700001</v>
      </c>
      <c r="S120" s="36">
        <f>SUMIFS(СВЦЭМ!$C$33:$C$776,СВЦЭМ!$A$33:$A$776,$A120,СВЦЭМ!$B$33:$B$776,S$119)+'СЕТ СН'!$I$12+СВЦЭМ!$D$10+'СЕТ СН'!$I$6-'СЕТ СН'!$I$22</f>
        <v>1370.93957118</v>
      </c>
      <c r="T120" s="36">
        <f>SUMIFS(СВЦЭМ!$C$33:$C$776,СВЦЭМ!$A$33:$A$776,$A120,СВЦЭМ!$B$33:$B$776,T$119)+'СЕТ СН'!$I$12+СВЦЭМ!$D$10+'СЕТ СН'!$I$6-'СЕТ СН'!$I$22</f>
        <v>1366.71623718</v>
      </c>
      <c r="U120" s="36">
        <f>SUMIFS(СВЦЭМ!$C$33:$C$776,СВЦЭМ!$A$33:$A$776,$A120,СВЦЭМ!$B$33:$B$776,U$119)+'СЕТ СН'!$I$12+СВЦЭМ!$D$10+'СЕТ СН'!$I$6-'СЕТ СН'!$I$22</f>
        <v>1366.74905412</v>
      </c>
      <c r="V120" s="36">
        <f>SUMIFS(СВЦЭМ!$C$33:$C$776,СВЦЭМ!$A$33:$A$776,$A120,СВЦЭМ!$B$33:$B$776,V$119)+'СЕТ СН'!$I$12+СВЦЭМ!$D$10+'СЕТ СН'!$I$6-'СЕТ СН'!$I$22</f>
        <v>1356.7499025500001</v>
      </c>
      <c r="W120" s="36">
        <f>SUMIFS(СВЦЭМ!$C$33:$C$776,СВЦЭМ!$A$33:$A$776,$A120,СВЦЭМ!$B$33:$B$776,W$119)+'СЕТ СН'!$I$12+СВЦЭМ!$D$10+'СЕТ СН'!$I$6-'СЕТ СН'!$I$22</f>
        <v>1346.1369560799999</v>
      </c>
      <c r="X120" s="36">
        <f>SUMIFS(СВЦЭМ!$C$33:$C$776,СВЦЭМ!$A$33:$A$776,$A120,СВЦЭМ!$B$33:$B$776,X$119)+'СЕТ СН'!$I$12+СВЦЭМ!$D$10+'СЕТ СН'!$I$6-'СЕТ СН'!$I$22</f>
        <v>1373.73932973</v>
      </c>
      <c r="Y120" s="36">
        <f>SUMIFS(СВЦЭМ!$C$33:$C$776,СВЦЭМ!$A$33:$A$776,$A120,СВЦЭМ!$B$33:$B$776,Y$119)+'СЕТ СН'!$I$12+СВЦЭМ!$D$10+'СЕТ СН'!$I$6-'СЕТ СН'!$I$22</f>
        <v>1433.3692928700002</v>
      </c>
    </row>
    <row r="121" spans="1:27" ht="15.75" x14ac:dyDescent="0.2">
      <c r="A121" s="35">
        <f>A120+1</f>
        <v>44076</v>
      </c>
      <c r="B121" s="36">
        <f>SUMIFS(СВЦЭМ!$C$33:$C$776,СВЦЭМ!$A$33:$A$776,$A121,СВЦЭМ!$B$33:$B$776,B$119)+'СЕТ СН'!$I$12+СВЦЭМ!$D$10+'СЕТ СН'!$I$6-'СЕТ СН'!$I$22</f>
        <v>1459.7781903800001</v>
      </c>
      <c r="C121" s="36">
        <f>SUMIFS(СВЦЭМ!$C$33:$C$776,СВЦЭМ!$A$33:$A$776,$A121,СВЦЭМ!$B$33:$B$776,C$119)+'СЕТ СН'!$I$12+СВЦЭМ!$D$10+'СЕТ СН'!$I$6-'СЕТ СН'!$I$22</f>
        <v>1518.6063635400001</v>
      </c>
      <c r="D121" s="36">
        <f>SUMIFS(СВЦЭМ!$C$33:$C$776,СВЦЭМ!$A$33:$A$776,$A121,СВЦЭМ!$B$33:$B$776,D$119)+'СЕТ СН'!$I$12+СВЦЭМ!$D$10+'СЕТ СН'!$I$6-'СЕТ СН'!$I$22</f>
        <v>1551.8278782299999</v>
      </c>
      <c r="E121" s="36">
        <f>SUMIFS(СВЦЭМ!$C$33:$C$776,СВЦЭМ!$A$33:$A$776,$A121,СВЦЭМ!$B$33:$B$776,E$119)+'СЕТ СН'!$I$12+СВЦЭМ!$D$10+'СЕТ СН'!$I$6-'СЕТ СН'!$I$22</f>
        <v>1581.02925882</v>
      </c>
      <c r="F121" s="36">
        <f>SUMIFS(СВЦЭМ!$C$33:$C$776,СВЦЭМ!$A$33:$A$776,$A121,СВЦЭМ!$B$33:$B$776,F$119)+'СЕТ СН'!$I$12+СВЦЭМ!$D$10+'СЕТ СН'!$I$6-'СЕТ СН'!$I$22</f>
        <v>1584.2034501200001</v>
      </c>
      <c r="G121" s="36">
        <f>SUMIFS(СВЦЭМ!$C$33:$C$776,СВЦЭМ!$A$33:$A$776,$A121,СВЦЭМ!$B$33:$B$776,G$119)+'СЕТ СН'!$I$12+СВЦЭМ!$D$10+'СЕТ СН'!$I$6-'СЕТ СН'!$I$22</f>
        <v>1557.54307195</v>
      </c>
      <c r="H121" s="36">
        <f>SUMIFS(СВЦЭМ!$C$33:$C$776,СВЦЭМ!$A$33:$A$776,$A121,СВЦЭМ!$B$33:$B$776,H$119)+'СЕТ СН'!$I$12+СВЦЭМ!$D$10+'СЕТ СН'!$I$6-'СЕТ СН'!$I$22</f>
        <v>1490.9224536000002</v>
      </c>
      <c r="I121" s="36">
        <f>SUMIFS(СВЦЭМ!$C$33:$C$776,СВЦЭМ!$A$33:$A$776,$A121,СВЦЭМ!$B$33:$B$776,I$119)+'СЕТ СН'!$I$12+СВЦЭМ!$D$10+'СЕТ СН'!$I$6-'СЕТ СН'!$I$22</f>
        <v>1427.41849959</v>
      </c>
      <c r="J121" s="36">
        <f>SUMIFS(СВЦЭМ!$C$33:$C$776,СВЦЭМ!$A$33:$A$776,$A121,СВЦЭМ!$B$33:$B$776,J$119)+'СЕТ СН'!$I$12+СВЦЭМ!$D$10+'СЕТ СН'!$I$6-'СЕТ СН'!$I$22</f>
        <v>1366.5537085800001</v>
      </c>
      <c r="K121" s="36">
        <f>SUMIFS(СВЦЭМ!$C$33:$C$776,СВЦЭМ!$A$33:$A$776,$A121,СВЦЭМ!$B$33:$B$776,K$119)+'СЕТ СН'!$I$12+СВЦЭМ!$D$10+'СЕТ СН'!$I$6-'СЕТ СН'!$I$22</f>
        <v>1364.09819913</v>
      </c>
      <c r="L121" s="36">
        <f>SUMIFS(СВЦЭМ!$C$33:$C$776,СВЦЭМ!$A$33:$A$776,$A121,СВЦЭМ!$B$33:$B$776,L$119)+'СЕТ СН'!$I$12+СВЦЭМ!$D$10+'СЕТ СН'!$I$6-'СЕТ СН'!$I$22</f>
        <v>1368.8543210100001</v>
      </c>
      <c r="M121" s="36">
        <f>SUMIFS(СВЦЭМ!$C$33:$C$776,СВЦЭМ!$A$33:$A$776,$A121,СВЦЭМ!$B$33:$B$776,M$119)+'СЕТ СН'!$I$12+СВЦЭМ!$D$10+'СЕТ СН'!$I$6-'СЕТ СН'!$I$22</f>
        <v>1369.1480784800001</v>
      </c>
      <c r="N121" s="36">
        <f>SUMIFS(СВЦЭМ!$C$33:$C$776,СВЦЭМ!$A$33:$A$776,$A121,СВЦЭМ!$B$33:$B$776,N$119)+'СЕТ СН'!$I$12+СВЦЭМ!$D$10+'СЕТ СН'!$I$6-'СЕТ СН'!$I$22</f>
        <v>1380.4425946000001</v>
      </c>
      <c r="O121" s="36">
        <f>SUMIFS(СВЦЭМ!$C$33:$C$776,СВЦЭМ!$A$33:$A$776,$A121,СВЦЭМ!$B$33:$B$776,O$119)+'СЕТ СН'!$I$12+СВЦЭМ!$D$10+'СЕТ СН'!$I$6-'СЕТ СН'!$I$22</f>
        <v>1385.94567084</v>
      </c>
      <c r="P121" s="36">
        <f>SUMIFS(СВЦЭМ!$C$33:$C$776,СВЦЭМ!$A$33:$A$776,$A121,СВЦЭМ!$B$33:$B$776,P$119)+'СЕТ СН'!$I$12+СВЦЭМ!$D$10+'СЕТ СН'!$I$6-'СЕТ СН'!$I$22</f>
        <v>1388.6500423100001</v>
      </c>
      <c r="Q121" s="36">
        <f>SUMIFS(СВЦЭМ!$C$33:$C$776,СВЦЭМ!$A$33:$A$776,$A121,СВЦЭМ!$B$33:$B$776,Q$119)+'СЕТ СН'!$I$12+СВЦЭМ!$D$10+'СЕТ СН'!$I$6-'СЕТ СН'!$I$22</f>
        <v>1387.6485129299999</v>
      </c>
      <c r="R121" s="36">
        <f>SUMIFS(СВЦЭМ!$C$33:$C$776,СВЦЭМ!$A$33:$A$776,$A121,СВЦЭМ!$B$33:$B$776,R$119)+'СЕТ СН'!$I$12+СВЦЭМ!$D$10+'СЕТ СН'!$I$6-'СЕТ СН'!$I$22</f>
        <v>1379.4647378100001</v>
      </c>
      <c r="S121" s="36">
        <f>SUMIFS(СВЦЭМ!$C$33:$C$776,СВЦЭМ!$A$33:$A$776,$A121,СВЦЭМ!$B$33:$B$776,S$119)+'СЕТ СН'!$I$12+СВЦЭМ!$D$10+'СЕТ СН'!$I$6-'СЕТ СН'!$I$22</f>
        <v>1380.4673969</v>
      </c>
      <c r="T121" s="36">
        <f>SUMIFS(СВЦЭМ!$C$33:$C$776,СВЦЭМ!$A$33:$A$776,$A121,СВЦЭМ!$B$33:$B$776,T$119)+'СЕТ СН'!$I$12+СВЦЭМ!$D$10+'СЕТ СН'!$I$6-'СЕТ СН'!$I$22</f>
        <v>1331.43505265</v>
      </c>
      <c r="U121" s="36">
        <f>SUMIFS(СВЦЭМ!$C$33:$C$776,СВЦЭМ!$A$33:$A$776,$A121,СВЦЭМ!$B$33:$B$776,U$119)+'СЕТ СН'!$I$12+СВЦЭМ!$D$10+'СЕТ СН'!$I$6-'СЕТ СН'!$I$22</f>
        <v>1314.25185719</v>
      </c>
      <c r="V121" s="36">
        <f>SUMIFS(СВЦЭМ!$C$33:$C$776,СВЦЭМ!$A$33:$A$776,$A121,СВЦЭМ!$B$33:$B$776,V$119)+'СЕТ СН'!$I$12+СВЦЭМ!$D$10+'СЕТ СН'!$I$6-'СЕТ СН'!$I$22</f>
        <v>1295.6175491200001</v>
      </c>
      <c r="W121" s="36">
        <f>SUMIFS(СВЦЭМ!$C$33:$C$776,СВЦЭМ!$A$33:$A$776,$A121,СВЦЭМ!$B$33:$B$776,W$119)+'СЕТ СН'!$I$12+СВЦЭМ!$D$10+'СЕТ СН'!$I$6-'СЕТ СН'!$I$22</f>
        <v>1302.54020956</v>
      </c>
      <c r="X121" s="36">
        <f>SUMIFS(СВЦЭМ!$C$33:$C$776,СВЦЭМ!$A$33:$A$776,$A121,СВЦЭМ!$B$33:$B$776,X$119)+'СЕТ СН'!$I$12+СВЦЭМ!$D$10+'СЕТ СН'!$I$6-'СЕТ СН'!$I$22</f>
        <v>1354.3287908500001</v>
      </c>
      <c r="Y121" s="36">
        <f>SUMIFS(СВЦЭМ!$C$33:$C$776,СВЦЭМ!$A$33:$A$776,$A121,СВЦЭМ!$B$33:$B$776,Y$119)+'СЕТ СН'!$I$12+СВЦЭМ!$D$10+'СЕТ СН'!$I$6-'СЕТ СН'!$I$22</f>
        <v>1385.6230933400002</v>
      </c>
    </row>
    <row r="122" spans="1:27" ht="15.75" x14ac:dyDescent="0.2">
      <c r="A122" s="35">
        <f t="shared" ref="A122:A150" si="3">A121+1</f>
        <v>44077</v>
      </c>
      <c r="B122" s="36">
        <f>SUMIFS(СВЦЭМ!$C$33:$C$776,СВЦЭМ!$A$33:$A$776,$A122,СВЦЭМ!$B$33:$B$776,B$119)+'СЕТ СН'!$I$12+СВЦЭМ!$D$10+'СЕТ СН'!$I$6-'СЕТ СН'!$I$22</f>
        <v>1489.1180156400001</v>
      </c>
      <c r="C122" s="36">
        <f>SUMIFS(СВЦЭМ!$C$33:$C$776,СВЦЭМ!$A$33:$A$776,$A122,СВЦЭМ!$B$33:$B$776,C$119)+'СЕТ СН'!$I$12+СВЦЭМ!$D$10+'СЕТ СН'!$I$6-'СЕТ СН'!$I$22</f>
        <v>1514.25440357</v>
      </c>
      <c r="D122" s="36">
        <f>SUMIFS(СВЦЭМ!$C$33:$C$776,СВЦЭМ!$A$33:$A$776,$A122,СВЦЭМ!$B$33:$B$776,D$119)+'СЕТ СН'!$I$12+СВЦЭМ!$D$10+'СЕТ СН'!$I$6-'СЕТ СН'!$I$22</f>
        <v>1497.19047593</v>
      </c>
      <c r="E122" s="36">
        <f>SUMIFS(СВЦЭМ!$C$33:$C$776,СВЦЭМ!$A$33:$A$776,$A122,СВЦЭМ!$B$33:$B$776,E$119)+'СЕТ СН'!$I$12+СВЦЭМ!$D$10+'СЕТ СН'!$I$6-'СЕТ СН'!$I$22</f>
        <v>1495.0787277499999</v>
      </c>
      <c r="F122" s="36">
        <f>SUMIFS(СВЦЭМ!$C$33:$C$776,СВЦЭМ!$A$33:$A$776,$A122,СВЦЭМ!$B$33:$B$776,F$119)+'СЕТ СН'!$I$12+СВЦЭМ!$D$10+'СЕТ СН'!$I$6-'СЕТ СН'!$I$22</f>
        <v>1497.4768708300001</v>
      </c>
      <c r="G122" s="36">
        <f>SUMIFS(СВЦЭМ!$C$33:$C$776,СВЦЭМ!$A$33:$A$776,$A122,СВЦЭМ!$B$33:$B$776,G$119)+'СЕТ СН'!$I$12+СВЦЭМ!$D$10+'СЕТ СН'!$I$6-'СЕТ СН'!$I$22</f>
        <v>1501.4914207100001</v>
      </c>
      <c r="H122" s="36">
        <f>SUMIFS(СВЦЭМ!$C$33:$C$776,СВЦЭМ!$A$33:$A$776,$A122,СВЦЭМ!$B$33:$B$776,H$119)+'СЕТ СН'!$I$12+СВЦЭМ!$D$10+'СЕТ СН'!$I$6-'СЕТ СН'!$I$22</f>
        <v>1482.0609391600001</v>
      </c>
      <c r="I122" s="36">
        <f>SUMIFS(СВЦЭМ!$C$33:$C$776,СВЦЭМ!$A$33:$A$776,$A122,СВЦЭМ!$B$33:$B$776,I$119)+'СЕТ СН'!$I$12+СВЦЭМ!$D$10+'СЕТ СН'!$I$6-'СЕТ СН'!$I$22</f>
        <v>1405.5519458700001</v>
      </c>
      <c r="J122" s="36">
        <f>SUMIFS(СВЦЭМ!$C$33:$C$776,СВЦЭМ!$A$33:$A$776,$A122,СВЦЭМ!$B$33:$B$776,J$119)+'СЕТ СН'!$I$12+СВЦЭМ!$D$10+'СЕТ СН'!$I$6-'СЕТ СН'!$I$22</f>
        <v>1398.59449399</v>
      </c>
      <c r="K122" s="36">
        <f>SUMIFS(СВЦЭМ!$C$33:$C$776,СВЦЭМ!$A$33:$A$776,$A122,СВЦЭМ!$B$33:$B$776,K$119)+'СЕТ СН'!$I$12+СВЦЭМ!$D$10+'СЕТ СН'!$I$6-'СЕТ СН'!$I$22</f>
        <v>1428.0803419200001</v>
      </c>
      <c r="L122" s="36">
        <f>SUMIFS(СВЦЭМ!$C$33:$C$776,СВЦЭМ!$A$33:$A$776,$A122,СВЦЭМ!$B$33:$B$776,L$119)+'СЕТ СН'!$I$12+СВЦЭМ!$D$10+'СЕТ СН'!$I$6-'СЕТ СН'!$I$22</f>
        <v>1421.69274737</v>
      </c>
      <c r="M122" s="36">
        <f>SUMIFS(СВЦЭМ!$C$33:$C$776,СВЦЭМ!$A$33:$A$776,$A122,СВЦЭМ!$B$33:$B$776,M$119)+'СЕТ СН'!$I$12+СВЦЭМ!$D$10+'СЕТ СН'!$I$6-'СЕТ СН'!$I$22</f>
        <v>1429.81847247</v>
      </c>
      <c r="N122" s="36">
        <f>SUMIFS(СВЦЭМ!$C$33:$C$776,СВЦЭМ!$A$33:$A$776,$A122,СВЦЭМ!$B$33:$B$776,N$119)+'СЕТ СН'!$I$12+СВЦЭМ!$D$10+'СЕТ СН'!$I$6-'СЕТ СН'!$I$22</f>
        <v>1439.36910257</v>
      </c>
      <c r="O122" s="36">
        <f>SUMIFS(СВЦЭМ!$C$33:$C$776,СВЦЭМ!$A$33:$A$776,$A122,СВЦЭМ!$B$33:$B$776,O$119)+'СЕТ СН'!$I$12+СВЦЭМ!$D$10+'СЕТ СН'!$I$6-'СЕТ СН'!$I$22</f>
        <v>1439.74802561</v>
      </c>
      <c r="P122" s="36">
        <f>SUMIFS(СВЦЭМ!$C$33:$C$776,СВЦЭМ!$A$33:$A$776,$A122,СВЦЭМ!$B$33:$B$776,P$119)+'СЕТ СН'!$I$12+СВЦЭМ!$D$10+'СЕТ СН'!$I$6-'СЕТ СН'!$I$22</f>
        <v>1442.0728054400001</v>
      </c>
      <c r="Q122" s="36">
        <f>SUMIFS(СВЦЭМ!$C$33:$C$776,СВЦЭМ!$A$33:$A$776,$A122,СВЦЭМ!$B$33:$B$776,Q$119)+'СЕТ СН'!$I$12+СВЦЭМ!$D$10+'СЕТ СН'!$I$6-'СЕТ СН'!$I$22</f>
        <v>1437.0363675200001</v>
      </c>
      <c r="R122" s="36">
        <f>SUMIFS(СВЦЭМ!$C$33:$C$776,СВЦЭМ!$A$33:$A$776,$A122,СВЦЭМ!$B$33:$B$776,R$119)+'СЕТ СН'!$I$12+СВЦЭМ!$D$10+'СЕТ СН'!$I$6-'СЕТ СН'!$I$22</f>
        <v>1431.21419625</v>
      </c>
      <c r="S122" s="36">
        <f>SUMIFS(СВЦЭМ!$C$33:$C$776,СВЦЭМ!$A$33:$A$776,$A122,СВЦЭМ!$B$33:$B$776,S$119)+'СЕТ СН'!$I$12+СВЦЭМ!$D$10+'СЕТ СН'!$I$6-'СЕТ СН'!$I$22</f>
        <v>1430.39513947</v>
      </c>
      <c r="T122" s="36">
        <f>SUMIFS(СВЦЭМ!$C$33:$C$776,СВЦЭМ!$A$33:$A$776,$A122,СВЦЭМ!$B$33:$B$776,T$119)+'СЕТ СН'!$I$12+СВЦЭМ!$D$10+'СЕТ СН'!$I$6-'СЕТ СН'!$I$22</f>
        <v>1390.67274473</v>
      </c>
      <c r="U122" s="36">
        <f>SUMIFS(СВЦЭМ!$C$33:$C$776,СВЦЭМ!$A$33:$A$776,$A122,СВЦЭМ!$B$33:$B$776,U$119)+'СЕТ СН'!$I$12+СВЦЭМ!$D$10+'СЕТ СН'!$I$6-'СЕТ СН'!$I$22</f>
        <v>1379.8266198400001</v>
      </c>
      <c r="V122" s="36">
        <f>SUMIFS(СВЦЭМ!$C$33:$C$776,СВЦЭМ!$A$33:$A$776,$A122,СВЦЭМ!$B$33:$B$776,V$119)+'СЕТ СН'!$I$12+СВЦЭМ!$D$10+'СЕТ СН'!$I$6-'СЕТ СН'!$I$22</f>
        <v>1382.6453511700001</v>
      </c>
      <c r="W122" s="36">
        <f>SUMIFS(СВЦЭМ!$C$33:$C$776,СВЦЭМ!$A$33:$A$776,$A122,СВЦЭМ!$B$33:$B$776,W$119)+'СЕТ СН'!$I$12+СВЦЭМ!$D$10+'СЕТ СН'!$I$6-'СЕТ СН'!$I$22</f>
        <v>1373.0616369700001</v>
      </c>
      <c r="X122" s="36">
        <f>SUMIFS(СВЦЭМ!$C$33:$C$776,СВЦЭМ!$A$33:$A$776,$A122,СВЦЭМ!$B$33:$B$776,X$119)+'СЕТ СН'!$I$12+СВЦЭМ!$D$10+'СЕТ СН'!$I$6-'СЕТ СН'!$I$22</f>
        <v>1434.4169375000001</v>
      </c>
      <c r="Y122" s="36">
        <f>SUMIFS(СВЦЭМ!$C$33:$C$776,СВЦЭМ!$A$33:$A$776,$A122,СВЦЭМ!$B$33:$B$776,Y$119)+'СЕТ СН'!$I$12+СВЦЭМ!$D$10+'СЕТ СН'!$I$6-'СЕТ СН'!$I$22</f>
        <v>1437.0317215</v>
      </c>
    </row>
    <row r="123" spans="1:27" ht="15.75" x14ac:dyDescent="0.2">
      <c r="A123" s="35">
        <f t="shared" si="3"/>
        <v>44078</v>
      </c>
      <c r="B123" s="36">
        <f>SUMIFS(СВЦЭМ!$C$33:$C$776,СВЦЭМ!$A$33:$A$776,$A123,СВЦЭМ!$B$33:$B$776,B$119)+'СЕТ СН'!$I$12+СВЦЭМ!$D$10+'СЕТ СН'!$I$6-'СЕТ СН'!$I$22</f>
        <v>1517.4638245599999</v>
      </c>
      <c r="C123" s="36">
        <f>SUMIFS(СВЦЭМ!$C$33:$C$776,СВЦЭМ!$A$33:$A$776,$A123,СВЦЭМ!$B$33:$B$776,C$119)+'СЕТ СН'!$I$12+СВЦЭМ!$D$10+'СЕТ СН'!$I$6-'СЕТ СН'!$I$22</f>
        <v>1516.86380308</v>
      </c>
      <c r="D123" s="36">
        <f>SUMIFS(СВЦЭМ!$C$33:$C$776,СВЦЭМ!$A$33:$A$776,$A123,СВЦЭМ!$B$33:$B$776,D$119)+'СЕТ СН'!$I$12+СВЦЭМ!$D$10+'СЕТ СН'!$I$6-'СЕТ СН'!$I$22</f>
        <v>1500.77229717</v>
      </c>
      <c r="E123" s="36">
        <f>SUMIFS(СВЦЭМ!$C$33:$C$776,СВЦЭМ!$A$33:$A$776,$A123,СВЦЭМ!$B$33:$B$776,E$119)+'СЕТ СН'!$I$12+СВЦЭМ!$D$10+'СЕТ СН'!$I$6-'СЕТ СН'!$I$22</f>
        <v>1495.2829622300001</v>
      </c>
      <c r="F123" s="36">
        <f>SUMIFS(СВЦЭМ!$C$33:$C$776,СВЦЭМ!$A$33:$A$776,$A123,СВЦЭМ!$B$33:$B$776,F$119)+'СЕТ СН'!$I$12+СВЦЭМ!$D$10+'СЕТ СН'!$I$6-'СЕТ СН'!$I$22</f>
        <v>1495.49979583</v>
      </c>
      <c r="G123" s="36">
        <f>SUMIFS(СВЦЭМ!$C$33:$C$776,СВЦЭМ!$A$33:$A$776,$A123,СВЦЭМ!$B$33:$B$776,G$119)+'СЕТ СН'!$I$12+СВЦЭМ!$D$10+'СЕТ СН'!$I$6-'СЕТ СН'!$I$22</f>
        <v>1491.2728203700001</v>
      </c>
      <c r="H123" s="36">
        <f>SUMIFS(СВЦЭМ!$C$33:$C$776,СВЦЭМ!$A$33:$A$776,$A123,СВЦЭМ!$B$33:$B$776,H$119)+'СЕТ СН'!$I$12+СВЦЭМ!$D$10+'СЕТ СН'!$I$6-'СЕТ СН'!$I$22</f>
        <v>1483.42156486</v>
      </c>
      <c r="I123" s="36">
        <f>SUMIFS(СВЦЭМ!$C$33:$C$776,СВЦЭМ!$A$33:$A$776,$A123,СВЦЭМ!$B$33:$B$776,I$119)+'СЕТ СН'!$I$12+СВЦЭМ!$D$10+'СЕТ СН'!$I$6-'СЕТ СН'!$I$22</f>
        <v>1442.0022875899999</v>
      </c>
      <c r="J123" s="36">
        <f>SUMIFS(СВЦЭМ!$C$33:$C$776,СВЦЭМ!$A$33:$A$776,$A123,СВЦЭМ!$B$33:$B$776,J$119)+'СЕТ СН'!$I$12+СВЦЭМ!$D$10+'СЕТ СН'!$I$6-'СЕТ СН'!$I$22</f>
        <v>1432.7999152500001</v>
      </c>
      <c r="K123" s="36">
        <f>SUMIFS(СВЦЭМ!$C$33:$C$776,СВЦЭМ!$A$33:$A$776,$A123,СВЦЭМ!$B$33:$B$776,K$119)+'СЕТ СН'!$I$12+СВЦЭМ!$D$10+'СЕТ СН'!$I$6-'СЕТ СН'!$I$22</f>
        <v>1390.8840878800002</v>
      </c>
      <c r="L123" s="36">
        <f>SUMIFS(СВЦЭМ!$C$33:$C$776,СВЦЭМ!$A$33:$A$776,$A123,СВЦЭМ!$B$33:$B$776,L$119)+'СЕТ СН'!$I$12+СВЦЭМ!$D$10+'СЕТ СН'!$I$6-'СЕТ СН'!$I$22</f>
        <v>1384.4599660700001</v>
      </c>
      <c r="M123" s="36">
        <f>SUMIFS(СВЦЭМ!$C$33:$C$776,СВЦЭМ!$A$33:$A$776,$A123,СВЦЭМ!$B$33:$B$776,M$119)+'СЕТ СН'!$I$12+СВЦЭМ!$D$10+'СЕТ СН'!$I$6-'СЕТ СН'!$I$22</f>
        <v>1379.1995531100001</v>
      </c>
      <c r="N123" s="36">
        <f>SUMIFS(СВЦЭМ!$C$33:$C$776,СВЦЭМ!$A$33:$A$776,$A123,СВЦЭМ!$B$33:$B$776,N$119)+'СЕТ СН'!$I$12+СВЦЭМ!$D$10+'СЕТ СН'!$I$6-'СЕТ СН'!$I$22</f>
        <v>1400.1873966400001</v>
      </c>
      <c r="O123" s="36">
        <f>SUMIFS(СВЦЭМ!$C$33:$C$776,СВЦЭМ!$A$33:$A$776,$A123,СВЦЭМ!$B$33:$B$776,O$119)+'СЕТ СН'!$I$12+СВЦЭМ!$D$10+'СЕТ СН'!$I$6-'СЕТ СН'!$I$22</f>
        <v>1424.19249498</v>
      </c>
      <c r="P123" s="36">
        <f>SUMIFS(СВЦЭМ!$C$33:$C$776,СВЦЭМ!$A$33:$A$776,$A123,СВЦЭМ!$B$33:$B$776,P$119)+'СЕТ СН'!$I$12+СВЦЭМ!$D$10+'СЕТ СН'!$I$6-'СЕТ СН'!$I$22</f>
        <v>1425.1159277300001</v>
      </c>
      <c r="Q123" s="36">
        <f>SUMIFS(СВЦЭМ!$C$33:$C$776,СВЦЭМ!$A$33:$A$776,$A123,СВЦЭМ!$B$33:$B$776,Q$119)+'СЕТ СН'!$I$12+СВЦЭМ!$D$10+'СЕТ СН'!$I$6-'СЕТ СН'!$I$22</f>
        <v>1409.0138923200002</v>
      </c>
      <c r="R123" s="36">
        <f>SUMIFS(СВЦЭМ!$C$33:$C$776,СВЦЭМ!$A$33:$A$776,$A123,СВЦЭМ!$B$33:$B$776,R$119)+'СЕТ СН'!$I$12+СВЦЭМ!$D$10+'СЕТ СН'!$I$6-'СЕТ СН'!$I$22</f>
        <v>1420.9958375900001</v>
      </c>
      <c r="S123" s="36">
        <f>SUMIFS(СВЦЭМ!$C$33:$C$776,СВЦЭМ!$A$33:$A$776,$A123,СВЦЭМ!$B$33:$B$776,S$119)+'СЕТ СН'!$I$12+СВЦЭМ!$D$10+'СЕТ СН'!$I$6-'СЕТ СН'!$I$22</f>
        <v>1436.2347261800001</v>
      </c>
      <c r="T123" s="36">
        <f>SUMIFS(СВЦЭМ!$C$33:$C$776,СВЦЭМ!$A$33:$A$776,$A123,СВЦЭМ!$B$33:$B$776,T$119)+'СЕТ СН'!$I$12+СВЦЭМ!$D$10+'СЕТ СН'!$I$6-'СЕТ СН'!$I$22</f>
        <v>1424.8041580399999</v>
      </c>
      <c r="U123" s="36">
        <f>SUMIFS(СВЦЭМ!$C$33:$C$776,СВЦЭМ!$A$33:$A$776,$A123,СВЦЭМ!$B$33:$B$776,U$119)+'СЕТ СН'!$I$12+СВЦЭМ!$D$10+'СЕТ СН'!$I$6-'СЕТ СН'!$I$22</f>
        <v>1401.36640315</v>
      </c>
      <c r="V123" s="36">
        <f>SUMIFS(СВЦЭМ!$C$33:$C$776,СВЦЭМ!$A$33:$A$776,$A123,СВЦЭМ!$B$33:$B$776,V$119)+'СЕТ СН'!$I$12+СВЦЭМ!$D$10+'СЕТ СН'!$I$6-'СЕТ СН'!$I$22</f>
        <v>1408.25508689</v>
      </c>
      <c r="W123" s="36">
        <f>SUMIFS(СВЦЭМ!$C$33:$C$776,СВЦЭМ!$A$33:$A$776,$A123,СВЦЭМ!$B$33:$B$776,W$119)+'СЕТ СН'!$I$12+СВЦЭМ!$D$10+'СЕТ СН'!$I$6-'СЕТ СН'!$I$22</f>
        <v>1415.0005199699999</v>
      </c>
      <c r="X123" s="36">
        <f>SUMIFS(СВЦЭМ!$C$33:$C$776,СВЦЭМ!$A$33:$A$776,$A123,СВЦЭМ!$B$33:$B$776,X$119)+'СЕТ СН'!$I$12+СВЦЭМ!$D$10+'СЕТ СН'!$I$6-'СЕТ СН'!$I$22</f>
        <v>1429.6738929500002</v>
      </c>
      <c r="Y123" s="36">
        <f>SUMIFS(СВЦЭМ!$C$33:$C$776,СВЦЭМ!$A$33:$A$776,$A123,СВЦЭМ!$B$33:$B$776,Y$119)+'СЕТ СН'!$I$12+СВЦЭМ!$D$10+'СЕТ СН'!$I$6-'СЕТ СН'!$I$22</f>
        <v>1455.6885040500001</v>
      </c>
    </row>
    <row r="124" spans="1:27" ht="15.75" x14ac:dyDescent="0.2">
      <c r="A124" s="35">
        <f t="shared" si="3"/>
        <v>44079</v>
      </c>
      <c r="B124" s="36">
        <f>SUMIFS(СВЦЭМ!$C$33:$C$776,СВЦЭМ!$A$33:$A$776,$A124,СВЦЭМ!$B$33:$B$776,B$119)+'СЕТ СН'!$I$12+СВЦЭМ!$D$10+'СЕТ СН'!$I$6-'СЕТ СН'!$I$22</f>
        <v>1479.6732553900001</v>
      </c>
      <c r="C124" s="36">
        <f>SUMIFS(СВЦЭМ!$C$33:$C$776,СВЦЭМ!$A$33:$A$776,$A124,СВЦЭМ!$B$33:$B$776,C$119)+'СЕТ СН'!$I$12+СВЦЭМ!$D$10+'СЕТ СН'!$I$6-'СЕТ СН'!$I$22</f>
        <v>1513.1458973200001</v>
      </c>
      <c r="D124" s="36">
        <f>SUMIFS(СВЦЭМ!$C$33:$C$776,СВЦЭМ!$A$33:$A$776,$A124,СВЦЭМ!$B$33:$B$776,D$119)+'СЕТ СН'!$I$12+СВЦЭМ!$D$10+'СЕТ СН'!$I$6-'СЕТ СН'!$I$22</f>
        <v>1499.3012535500002</v>
      </c>
      <c r="E124" s="36">
        <f>SUMIFS(СВЦЭМ!$C$33:$C$776,СВЦЭМ!$A$33:$A$776,$A124,СВЦЭМ!$B$33:$B$776,E$119)+'СЕТ СН'!$I$12+СВЦЭМ!$D$10+'СЕТ СН'!$I$6-'СЕТ СН'!$I$22</f>
        <v>1516.7517811100001</v>
      </c>
      <c r="F124" s="36">
        <f>SUMIFS(СВЦЭМ!$C$33:$C$776,СВЦЭМ!$A$33:$A$776,$A124,СВЦЭМ!$B$33:$B$776,F$119)+'СЕТ СН'!$I$12+СВЦЭМ!$D$10+'СЕТ СН'!$I$6-'СЕТ СН'!$I$22</f>
        <v>1519.16136923</v>
      </c>
      <c r="G124" s="36">
        <f>SUMIFS(СВЦЭМ!$C$33:$C$776,СВЦЭМ!$A$33:$A$776,$A124,СВЦЭМ!$B$33:$B$776,G$119)+'СЕТ СН'!$I$12+СВЦЭМ!$D$10+'СЕТ СН'!$I$6-'СЕТ СН'!$I$22</f>
        <v>1527.1494703200001</v>
      </c>
      <c r="H124" s="36">
        <f>SUMIFS(СВЦЭМ!$C$33:$C$776,СВЦЭМ!$A$33:$A$776,$A124,СВЦЭМ!$B$33:$B$776,H$119)+'СЕТ СН'!$I$12+СВЦЭМ!$D$10+'СЕТ СН'!$I$6-'СЕТ СН'!$I$22</f>
        <v>1516.8548620800002</v>
      </c>
      <c r="I124" s="36">
        <f>SUMIFS(СВЦЭМ!$C$33:$C$776,СВЦЭМ!$A$33:$A$776,$A124,СВЦЭМ!$B$33:$B$776,I$119)+'СЕТ СН'!$I$12+СВЦЭМ!$D$10+'СЕТ СН'!$I$6-'СЕТ СН'!$I$22</f>
        <v>1458.4289718499999</v>
      </c>
      <c r="J124" s="36">
        <f>SUMIFS(СВЦЭМ!$C$33:$C$776,СВЦЭМ!$A$33:$A$776,$A124,СВЦЭМ!$B$33:$B$776,J$119)+'СЕТ СН'!$I$12+СВЦЭМ!$D$10+'СЕТ СН'!$I$6-'СЕТ СН'!$I$22</f>
        <v>1445.26457714</v>
      </c>
      <c r="K124" s="36">
        <f>SUMIFS(СВЦЭМ!$C$33:$C$776,СВЦЭМ!$A$33:$A$776,$A124,СВЦЭМ!$B$33:$B$776,K$119)+'СЕТ СН'!$I$12+СВЦЭМ!$D$10+'СЕТ СН'!$I$6-'СЕТ СН'!$I$22</f>
        <v>1415.9563399799999</v>
      </c>
      <c r="L124" s="36">
        <f>SUMIFS(СВЦЭМ!$C$33:$C$776,СВЦЭМ!$A$33:$A$776,$A124,СВЦЭМ!$B$33:$B$776,L$119)+'СЕТ СН'!$I$12+СВЦЭМ!$D$10+'СЕТ СН'!$I$6-'СЕТ СН'!$I$22</f>
        <v>1386.4572973700001</v>
      </c>
      <c r="M124" s="36">
        <f>SUMIFS(СВЦЭМ!$C$33:$C$776,СВЦЭМ!$A$33:$A$776,$A124,СВЦЭМ!$B$33:$B$776,M$119)+'СЕТ СН'!$I$12+СВЦЭМ!$D$10+'СЕТ СН'!$I$6-'СЕТ СН'!$I$22</f>
        <v>1373.0619278300001</v>
      </c>
      <c r="N124" s="36">
        <f>SUMIFS(СВЦЭМ!$C$33:$C$776,СВЦЭМ!$A$33:$A$776,$A124,СВЦЭМ!$B$33:$B$776,N$119)+'СЕТ СН'!$I$12+СВЦЭМ!$D$10+'СЕТ СН'!$I$6-'СЕТ СН'!$I$22</f>
        <v>1386.3119084300001</v>
      </c>
      <c r="O124" s="36">
        <f>SUMIFS(СВЦЭМ!$C$33:$C$776,СВЦЭМ!$A$33:$A$776,$A124,СВЦЭМ!$B$33:$B$776,O$119)+'СЕТ СН'!$I$12+СВЦЭМ!$D$10+'СЕТ СН'!$I$6-'СЕТ СН'!$I$22</f>
        <v>1384.9920059599999</v>
      </c>
      <c r="P124" s="36">
        <f>SUMIFS(СВЦЭМ!$C$33:$C$776,СВЦЭМ!$A$33:$A$776,$A124,СВЦЭМ!$B$33:$B$776,P$119)+'СЕТ СН'!$I$12+СВЦЭМ!$D$10+'СЕТ СН'!$I$6-'СЕТ СН'!$I$22</f>
        <v>1377.88270822</v>
      </c>
      <c r="Q124" s="36">
        <f>SUMIFS(СВЦЭМ!$C$33:$C$776,СВЦЭМ!$A$33:$A$776,$A124,СВЦЭМ!$B$33:$B$776,Q$119)+'СЕТ СН'!$I$12+СВЦЭМ!$D$10+'СЕТ СН'!$I$6-'СЕТ СН'!$I$22</f>
        <v>1360.1778287699999</v>
      </c>
      <c r="R124" s="36">
        <f>SUMIFS(СВЦЭМ!$C$33:$C$776,СВЦЭМ!$A$33:$A$776,$A124,СВЦЭМ!$B$33:$B$776,R$119)+'СЕТ СН'!$I$12+СВЦЭМ!$D$10+'СЕТ СН'!$I$6-'СЕТ СН'!$I$22</f>
        <v>1379.30765217</v>
      </c>
      <c r="S124" s="36">
        <f>SUMIFS(СВЦЭМ!$C$33:$C$776,СВЦЭМ!$A$33:$A$776,$A124,СВЦЭМ!$B$33:$B$776,S$119)+'СЕТ СН'!$I$12+СВЦЭМ!$D$10+'СЕТ СН'!$I$6-'СЕТ СН'!$I$22</f>
        <v>1382.9873319399999</v>
      </c>
      <c r="T124" s="36">
        <f>SUMIFS(СВЦЭМ!$C$33:$C$776,СВЦЭМ!$A$33:$A$776,$A124,СВЦЭМ!$B$33:$B$776,T$119)+'СЕТ СН'!$I$12+СВЦЭМ!$D$10+'СЕТ СН'!$I$6-'СЕТ СН'!$I$22</f>
        <v>1380.76750014</v>
      </c>
      <c r="U124" s="36">
        <f>SUMIFS(СВЦЭМ!$C$33:$C$776,СВЦЭМ!$A$33:$A$776,$A124,СВЦЭМ!$B$33:$B$776,U$119)+'СЕТ СН'!$I$12+СВЦЭМ!$D$10+'СЕТ СН'!$I$6-'СЕТ СН'!$I$22</f>
        <v>1372.2420669500002</v>
      </c>
      <c r="V124" s="36">
        <f>SUMIFS(СВЦЭМ!$C$33:$C$776,СВЦЭМ!$A$33:$A$776,$A124,СВЦЭМ!$B$33:$B$776,V$119)+'СЕТ СН'!$I$12+СВЦЭМ!$D$10+'СЕТ СН'!$I$6-'СЕТ СН'!$I$22</f>
        <v>1366.9379873800001</v>
      </c>
      <c r="W124" s="36">
        <f>SUMIFS(СВЦЭМ!$C$33:$C$776,СВЦЭМ!$A$33:$A$776,$A124,СВЦЭМ!$B$33:$B$776,W$119)+'СЕТ СН'!$I$12+СВЦЭМ!$D$10+'СЕТ СН'!$I$6-'СЕТ СН'!$I$22</f>
        <v>1402.0185873700002</v>
      </c>
      <c r="X124" s="36">
        <f>SUMIFS(СВЦЭМ!$C$33:$C$776,СВЦЭМ!$A$33:$A$776,$A124,СВЦЭМ!$B$33:$B$776,X$119)+'СЕТ СН'!$I$12+СВЦЭМ!$D$10+'СЕТ СН'!$I$6-'СЕТ СН'!$I$22</f>
        <v>1390.8678490699999</v>
      </c>
      <c r="Y124" s="36">
        <f>SUMIFS(СВЦЭМ!$C$33:$C$776,СВЦЭМ!$A$33:$A$776,$A124,СВЦЭМ!$B$33:$B$776,Y$119)+'СЕТ СН'!$I$12+СВЦЭМ!$D$10+'СЕТ СН'!$I$6-'СЕТ СН'!$I$22</f>
        <v>1431.8341303000002</v>
      </c>
    </row>
    <row r="125" spans="1:27" ht="15.75" x14ac:dyDescent="0.2">
      <c r="A125" s="35">
        <f t="shared" si="3"/>
        <v>44080</v>
      </c>
      <c r="B125" s="36">
        <f>SUMIFS(СВЦЭМ!$C$33:$C$776,СВЦЭМ!$A$33:$A$776,$A125,СВЦЭМ!$B$33:$B$776,B$119)+'СЕТ СН'!$I$12+СВЦЭМ!$D$10+'СЕТ СН'!$I$6-'СЕТ СН'!$I$22</f>
        <v>1450.3174190499999</v>
      </c>
      <c r="C125" s="36">
        <f>SUMIFS(СВЦЭМ!$C$33:$C$776,СВЦЭМ!$A$33:$A$776,$A125,СВЦЭМ!$B$33:$B$776,C$119)+'СЕТ СН'!$I$12+СВЦЭМ!$D$10+'СЕТ СН'!$I$6-'СЕТ СН'!$I$22</f>
        <v>1475.9181933899999</v>
      </c>
      <c r="D125" s="36">
        <f>SUMIFS(СВЦЭМ!$C$33:$C$776,СВЦЭМ!$A$33:$A$776,$A125,СВЦЭМ!$B$33:$B$776,D$119)+'СЕТ СН'!$I$12+СВЦЭМ!$D$10+'СЕТ СН'!$I$6-'СЕТ СН'!$I$22</f>
        <v>1525.8141763399999</v>
      </c>
      <c r="E125" s="36">
        <f>SUMIFS(СВЦЭМ!$C$33:$C$776,СВЦЭМ!$A$33:$A$776,$A125,СВЦЭМ!$B$33:$B$776,E$119)+'СЕТ СН'!$I$12+СВЦЭМ!$D$10+'СЕТ СН'!$I$6-'СЕТ СН'!$I$22</f>
        <v>1578.1391377800001</v>
      </c>
      <c r="F125" s="36">
        <f>SUMIFS(СВЦЭМ!$C$33:$C$776,СВЦЭМ!$A$33:$A$776,$A125,СВЦЭМ!$B$33:$B$776,F$119)+'СЕТ СН'!$I$12+СВЦЭМ!$D$10+'СЕТ СН'!$I$6-'СЕТ СН'!$I$22</f>
        <v>1572.9163788300002</v>
      </c>
      <c r="G125" s="36">
        <f>SUMIFS(СВЦЭМ!$C$33:$C$776,СВЦЭМ!$A$33:$A$776,$A125,СВЦЭМ!$B$33:$B$776,G$119)+'СЕТ СН'!$I$12+СВЦЭМ!$D$10+'СЕТ СН'!$I$6-'СЕТ СН'!$I$22</f>
        <v>1575.6444925999999</v>
      </c>
      <c r="H125" s="36">
        <f>SUMIFS(СВЦЭМ!$C$33:$C$776,СВЦЭМ!$A$33:$A$776,$A125,СВЦЭМ!$B$33:$B$776,H$119)+'СЕТ СН'!$I$12+СВЦЭМ!$D$10+'СЕТ СН'!$I$6-'СЕТ СН'!$I$22</f>
        <v>1575.3222437100003</v>
      </c>
      <c r="I125" s="36">
        <f>SUMIFS(СВЦЭМ!$C$33:$C$776,СВЦЭМ!$A$33:$A$776,$A125,СВЦЭМ!$B$33:$B$776,I$119)+'СЕТ СН'!$I$12+СВЦЭМ!$D$10+'СЕТ СН'!$I$6-'СЕТ СН'!$I$22</f>
        <v>1471.7549102200001</v>
      </c>
      <c r="J125" s="36">
        <f>SUMIFS(СВЦЭМ!$C$33:$C$776,СВЦЭМ!$A$33:$A$776,$A125,СВЦЭМ!$B$33:$B$776,J$119)+'СЕТ СН'!$I$12+СВЦЭМ!$D$10+'СЕТ СН'!$I$6-'СЕТ СН'!$I$22</f>
        <v>1369.4628245399999</v>
      </c>
      <c r="K125" s="36">
        <f>SUMIFS(СВЦЭМ!$C$33:$C$776,СВЦЭМ!$A$33:$A$776,$A125,СВЦЭМ!$B$33:$B$776,K$119)+'СЕТ СН'!$I$12+СВЦЭМ!$D$10+'СЕТ СН'!$I$6-'СЕТ СН'!$I$22</f>
        <v>1264.7980213200001</v>
      </c>
      <c r="L125" s="36">
        <f>SUMIFS(СВЦЭМ!$C$33:$C$776,СВЦЭМ!$A$33:$A$776,$A125,СВЦЭМ!$B$33:$B$776,L$119)+'СЕТ СН'!$I$12+СВЦЭМ!$D$10+'СЕТ СН'!$I$6-'СЕТ СН'!$I$22</f>
        <v>1276.54817045</v>
      </c>
      <c r="M125" s="36">
        <f>SUMIFS(СВЦЭМ!$C$33:$C$776,СВЦЭМ!$A$33:$A$776,$A125,СВЦЭМ!$B$33:$B$776,M$119)+'СЕТ СН'!$I$12+СВЦЭМ!$D$10+'СЕТ СН'!$I$6-'СЕТ СН'!$I$22</f>
        <v>1271.6294105300001</v>
      </c>
      <c r="N125" s="36">
        <f>SUMIFS(СВЦЭМ!$C$33:$C$776,СВЦЭМ!$A$33:$A$776,$A125,СВЦЭМ!$B$33:$B$776,N$119)+'СЕТ СН'!$I$12+СВЦЭМ!$D$10+'СЕТ СН'!$I$6-'СЕТ СН'!$I$22</f>
        <v>1272.7961482200001</v>
      </c>
      <c r="O125" s="36">
        <f>SUMIFS(СВЦЭМ!$C$33:$C$776,СВЦЭМ!$A$33:$A$776,$A125,СВЦЭМ!$B$33:$B$776,O$119)+'СЕТ СН'!$I$12+СВЦЭМ!$D$10+'СЕТ СН'!$I$6-'СЕТ СН'!$I$22</f>
        <v>1256.84962963</v>
      </c>
      <c r="P125" s="36">
        <f>SUMIFS(СВЦЭМ!$C$33:$C$776,СВЦЭМ!$A$33:$A$776,$A125,СВЦЭМ!$B$33:$B$776,P$119)+'СЕТ СН'!$I$12+СВЦЭМ!$D$10+'СЕТ СН'!$I$6-'СЕТ СН'!$I$22</f>
        <v>1254.99857428</v>
      </c>
      <c r="Q125" s="36">
        <f>SUMIFS(СВЦЭМ!$C$33:$C$776,СВЦЭМ!$A$33:$A$776,$A125,СВЦЭМ!$B$33:$B$776,Q$119)+'СЕТ СН'!$I$12+СВЦЭМ!$D$10+'СЕТ СН'!$I$6-'СЕТ СН'!$I$22</f>
        <v>1255.08675483</v>
      </c>
      <c r="R125" s="36">
        <f>SUMIFS(СВЦЭМ!$C$33:$C$776,СВЦЭМ!$A$33:$A$776,$A125,СВЦЭМ!$B$33:$B$776,R$119)+'СЕТ СН'!$I$12+СВЦЭМ!$D$10+'СЕТ СН'!$I$6-'СЕТ СН'!$I$22</f>
        <v>1250.6216576900001</v>
      </c>
      <c r="S125" s="36">
        <f>SUMIFS(СВЦЭМ!$C$33:$C$776,СВЦЭМ!$A$33:$A$776,$A125,СВЦЭМ!$B$33:$B$776,S$119)+'СЕТ СН'!$I$12+СВЦЭМ!$D$10+'СЕТ СН'!$I$6-'СЕТ СН'!$I$22</f>
        <v>1257.2275236200001</v>
      </c>
      <c r="T125" s="36">
        <f>SUMIFS(СВЦЭМ!$C$33:$C$776,СВЦЭМ!$A$33:$A$776,$A125,СВЦЭМ!$B$33:$B$776,T$119)+'СЕТ СН'!$I$12+СВЦЭМ!$D$10+'СЕТ СН'!$I$6-'СЕТ СН'!$I$22</f>
        <v>1257.5749411400002</v>
      </c>
      <c r="U125" s="36">
        <f>SUMIFS(СВЦЭМ!$C$33:$C$776,СВЦЭМ!$A$33:$A$776,$A125,СВЦЭМ!$B$33:$B$776,U$119)+'СЕТ СН'!$I$12+СВЦЭМ!$D$10+'СЕТ СН'!$I$6-'СЕТ СН'!$I$22</f>
        <v>1240.8076018199999</v>
      </c>
      <c r="V125" s="36">
        <f>SUMIFS(СВЦЭМ!$C$33:$C$776,СВЦЭМ!$A$33:$A$776,$A125,СВЦЭМ!$B$33:$B$776,V$119)+'СЕТ СН'!$I$12+СВЦЭМ!$D$10+'СЕТ СН'!$I$6-'СЕТ СН'!$I$22</f>
        <v>1248.2703993</v>
      </c>
      <c r="W125" s="36">
        <f>SUMIFS(СВЦЭМ!$C$33:$C$776,СВЦЭМ!$A$33:$A$776,$A125,СВЦЭМ!$B$33:$B$776,W$119)+'СЕТ СН'!$I$12+СВЦЭМ!$D$10+'СЕТ СН'!$I$6-'СЕТ СН'!$I$22</f>
        <v>1241.5749607</v>
      </c>
      <c r="X125" s="36">
        <f>SUMIFS(СВЦЭМ!$C$33:$C$776,СВЦЭМ!$A$33:$A$776,$A125,СВЦЭМ!$B$33:$B$776,X$119)+'СЕТ СН'!$I$12+СВЦЭМ!$D$10+'СЕТ СН'!$I$6-'СЕТ СН'!$I$22</f>
        <v>1245.1660415599999</v>
      </c>
      <c r="Y125" s="36">
        <f>SUMIFS(СВЦЭМ!$C$33:$C$776,СВЦЭМ!$A$33:$A$776,$A125,СВЦЭМ!$B$33:$B$776,Y$119)+'СЕТ СН'!$I$12+СВЦЭМ!$D$10+'СЕТ СН'!$I$6-'СЕТ СН'!$I$22</f>
        <v>1280.99125441</v>
      </c>
    </row>
    <row r="126" spans="1:27" ht="15.75" x14ac:dyDescent="0.2">
      <c r="A126" s="35">
        <f t="shared" si="3"/>
        <v>44081</v>
      </c>
      <c r="B126" s="36">
        <f>SUMIFS(СВЦЭМ!$C$33:$C$776,СВЦЭМ!$A$33:$A$776,$A126,СВЦЭМ!$B$33:$B$776,B$119)+'СЕТ СН'!$I$12+СВЦЭМ!$D$10+'СЕТ СН'!$I$6-'СЕТ СН'!$I$22</f>
        <v>1413.2149972100001</v>
      </c>
      <c r="C126" s="36">
        <f>SUMIFS(СВЦЭМ!$C$33:$C$776,СВЦЭМ!$A$33:$A$776,$A126,СВЦЭМ!$B$33:$B$776,C$119)+'СЕТ СН'!$I$12+СВЦЭМ!$D$10+'СЕТ СН'!$I$6-'СЕТ СН'!$I$22</f>
        <v>1448.46056763</v>
      </c>
      <c r="D126" s="36">
        <f>SUMIFS(СВЦЭМ!$C$33:$C$776,СВЦЭМ!$A$33:$A$776,$A126,СВЦЭМ!$B$33:$B$776,D$119)+'СЕТ СН'!$I$12+СВЦЭМ!$D$10+'СЕТ СН'!$I$6-'СЕТ СН'!$I$22</f>
        <v>1458.41089861</v>
      </c>
      <c r="E126" s="36">
        <f>SUMIFS(СВЦЭМ!$C$33:$C$776,СВЦЭМ!$A$33:$A$776,$A126,СВЦЭМ!$B$33:$B$776,E$119)+'СЕТ СН'!$I$12+СВЦЭМ!$D$10+'СЕТ СН'!$I$6-'СЕТ СН'!$I$22</f>
        <v>1486.9028212100002</v>
      </c>
      <c r="F126" s="36">
        <f>SUMIFS(СВЦЭМ!$C$33:$C$776,СВЦЭМ!$A$33:$A$776,$A126,СВЦЭМ!$B$33:$B$776,F$119)+'СЕТ СН'!$I$12+СВЦЭМ!$D$10+'СЕТ СН'!$I$6-'СЕТ СН'!$I$22</f>
        <v>1488.77868717</v>
      </c>
      <c r="G126" s="36">
        <f>SUMIFS(СВЦЭМ!$C$33:$C$776,СВЦЭМ!$A$33:$A$776,$A126,СВЦЭМ!$B$33:$B$776,G$119)+'СЕТ СН'!$I$12+СВЦЭМ!$D$10+'СЕТ СН'!$I$6-'СЕТ СН'!$I$22</f>
        <v>1476.3323875800002</v>
      </c>
      <c r="H126" s="36">
        <f>SUMIFS(СВЦЭМ!$C$33:$C$776,СВЦЭМ!$A$33:$A$776,$A126,СВЦЭМ!$B$33:$B$776,H$119)+'СЕТ СН'!$I$12+СВЦЭМ!$D$10+'СЕТ СН'!$I$6-'СЕТ СН'!$I$22</f>
        <v>1454.1999548700001</v>
      </c>
      <c r="I126" s="36">
        <f>SUMIFS(СВЦЭМ!$C$33:$C$776,СВЦЭМ!$A$33:$A$776,$A126,СВЦЭМ!$B$33:$B$776,I$119)+'СЕТ СН'!$I$12+СВЦЭМ!$D$10+'СЕТ СН'!$I$6-'СЕТ СН'!$I$22</f>
        <v>1428.05573802</v>
      </c>
      <c r="J126" s="36">
        <f>SUMIFS(СВЦЭМ!$C$33:$C$776,СВЦЭМ!$A$33:$A$776,$A126,СВЦЭМ!$B$33:$B$776,J$119)+'СЕТ СН'!$I$12+СВЦЭМ!$D$10+'СЕТ СН'!$I$6-'СЕТ СН'!$I$22</f>
        <v>1396.73321375</v>
      </c>
      <c r="K126" s="36">
        <f>SUMIFS(СВЦЭМ!$C$33:$C$776,СВЦЭМ!$A$33:$A$776,$A126,СВЦЭМ!$B$33:$B$776,K$119)+'СЕТ СН'!$I$12+СВЦЭМ!$D$10+'СЕТ СН'!$I$6-'СЕТ СН'!$I$22</f>
        <v>1354.53197649</v>
      </c>
      <c r="L126" s="36">
        <f>SUMIFS(СВЦЭМ!$C$33:$C$776,СВЦЭМ!$A$33:$A$776,$A126,СВЦЭМ!$B$33:$B$776,L$119)+'СЕТ СН'!$I$12+СВЦЭМ!$D$10+'СЕТ СН'!$I$6-'СЕТ СН'!$I$22</f>
        <v>1338.0063790500001</v>
      </c>
      <c r="M126" s="36">
        <f>SUMIFS(СВЦЭМ!$C$33:$C$776,СВЦЭМ!$A$33:$A$776,$A126,СВЦЭМ!$B$33:$B$776,M$119)+'СЕТ СН'!$I$12+СВЦЭМ!$D$10+'СЕТ СН'!$I$6-'СЕТ СН'!$I$22</f>
        <v>1300.06567989</v>
      </c>
      <c r="N126" s="36">
        <f>SUMIFS(СВЦЭМ!$C$33:$C$776,СВЦЭМ!$A$33:$A$776,$A126,СВЦЭМ!$B$33:$B$776,N$119)+'СЕТ СН'!$I$12+СВЦЭМ!$D$10+'СЕТ СН'!$I$6-'СЕТ СН'!$I$22</f>
        <v>1266.58940039</v>
      </c>
      <c r="O126" s="36">
        <f>SUMIFS(СВЦЭМ!$C$33:$C$776,СВЦЭМ!$A$33:$A$776,$A126,СВЦЭМ!$B$33:$B$776,O$119)+'СЕТ СН'!$I$12+СВЦЭМ!$D$10+'СЕТ СН'!$I$6-'СЕТ СН'!$I$22</f>
        <v>1260.1928295100001</v>
      </c>
      <c r="P126" s="36">
        <f>SUMIFS(СВЦЭМ!$C$33:$C$776,СВЦЭМ!$A$33:$A$776,$A126,СВЦЭМ!$B$33:$B$776,P$119)+'СЕТ СН'!$I$12+СВЦЭМ!$D$10+'СЕТ СН'!$I$6-'СЕТ СН'!$I$22</f>
        <v>1254.8042773299999</v>
      </c>
      <c r="Q126" s="36">
        <f>SUMIFS(СВЦЭМ!$C$33:$C$776,СВЦЭМ!$A$33:$A$776,$A126,СВЦЭМ!$B$33:$B$776,Q$119)+'СЕТ СН'!$I$12+СВЦЭМ!$D$10+'СЕТ СН'!$I$6-'СЕТ СН'!$I$22</f>
        <v>1252.6412619</v>
      </c>
      <c r="R126" s="36">
        <f>SUMIFS(СВЦЭМ!$C$33:$C$776,СВЦЭМ!$A$33:$A$776,$A126,СВЦЭМ!$B$33:$B$776,R$119)+'СЕТ СН'!$I$12+СВЦЭМ!$D$10+'СЕТ СН'!$I$6-'СЕТ СН'!$I$22</f>
        <v>1252.37268513</v>
      </c>
      <c r="S126" s="36">
        <f>SUMIFS(СВЦЭМ!$C$33:$C$776,СВЦЭМ!$A$33:$A$776,$A126,СВЦЭМ!$B$33:$B$776,S$119)+'СЕТ СН'!$I$12+СВЦЭМ!$D$10+'СЕТ СН'!$I$6-'СЕТ СН'!$I$22</f>
        <v>1256.1936033000002</v>
      </c>
      <c r="T126" s="36">
        <f>SUMIFS(СВЦЭМ!$C$33:$C$776,СВЦЭМ!$A$33:$A$776,$A126,СВЦЭМ!$B$33:$B$776,T$119)+'СЕТ СН'!$I$12+СВЦЭМ!$D$10+'СЕТ СН'!$I$6-'СЕТ СН'!$I$22</f>
        <v>1263.3941537599999</v>
      </c>
      <c r="U126" s="36">
        <f>SUMIFS(СВЦЭМ!$C$33:$C$776,СВЦЭМ!$A$33:$A$776,$A126,СВЦЭМ!$B$33:$B$776,U$119)+'СЕТ СН'!$I$12+СВЦЭМ!$D$10+'СЕТ СН'!$I$6-'СЕТ СН'!$I$22</f>
        <v>1268.8433594000001</v>
      </c>
      <c r="V126" s="36">
        <f>SUMIFS(СВЦЭМ!$C$33:$C$776,СВЦЭМ!$A$33:$A$776,$A126,СВЦЭМ!$B$33:$B$776,V$119)+'СЕТ СН'!$I$12+СВЦЭМ!$D$10+'СЕТ СН'!$I$6-'СЕТ СН'!$I$22</f>
        <v>1271.29410177</v>
      </c>
      <c r="W126" s="36">
        <f>SUMIFS(СВЦЭМ!$C$33:$C$776,СВЦЭМ!$A$33:$A$776,$A126,СВЦЭМ!$B$33:$B$776,W$119)+'СЕТ СН'!$I$12+СВЦЭМ!$D$10+'СЕТ СН'!$I$6-'СЕТ СН'!$I$22</f>
        <v>1273.00895418</v>
      </c>
      <c r="X126" s="36">
        <f>SUMIFS(СВЦЭМ!$C$33:$C$776,СВЦЭМ!$A$33:$A$776,$A126,СВЦЭМ!$B$33:$B$776,X$119)+'СЕТ СН'!$I$12+СВЦЭМ!$D$10+'СЕТ СН'!$I$6-'СЕТ СН'!$I$22</f>
        <v>1260.52633584</v>
      </c>
      <c r="Y126" s="36">
        <f>SUMIFS(СВЦЭМ!$C$33:$C$776,СВЦЭМ!$A$33:$A$776,$A126,СВЦЭМ!$B$33:$B$776,Y$119)+'СЕТ СН'!$I$12+СВЦЭМ!$D$10+'СЕТ СН'!$I$6-'СЕТ СН'!$I$22</f>
        <v>1351.78195271</v>
      </c>
    </row>
    <row r="127" spans="1:27" ht="15.75" x14ac:dyDescent="0.2">
      <c r="A127" s="35">
        <f t="shared" si="3"/>
        <v>44082</v>
      </c>
      <c r="B127" s="36">
        <f>SUMIFS(СВЦЭМ!$C$33:$C$776,СВЦЭМ!$A$33:$A$776,$A127,СВЦЭМ!$B$33:$B$776,B$119)+'СЕТ СН'!$I$12+СВЦЭМ!$D$10+'СЕТ СН'!$I$6-'СЕТ СН'!$I$22</f>
        <v>1387.8313605399999</v>
      </c>
      <c r="C127" s="36">
        <f>SUMIFS(СВЦЭМ!$C$33:$C$776,СВЦЭМ!$A$33:$A$776,$A127,СВЦЭМ!$B$33:$B$776,C$119)+'СЕТ СН'!$I$12+СВЦЭМ!$D$10+'СЕТ СН'!$I$6-'СЕТ СН'!$I$22</f>
        <v>1433.2330312600002</v>
      </c>
      <c r="D127" s="36">
        <f>SUMIFS(СВЦЭМ!$C$33:$C$776,СВЦЭМ!$A$33:$A$776,$A127,СВЦЭМ!$B$33:$B$776,D$119)+'СЕТ СН'!$I$12+СВЦЭМ!$D$10+'СЕТ СН'!$I$6-'СЕТ СН'!$I$22</f>
        <v>1489.3561771700001</v>
      </c>
      <c r="E127" s="36">
        <f>SUMIFS(СВЦЭМ!$C$33:$C$776,СВЦЭМ!$A$33:$A$776,$A127,СВЦЭМ!$B$33:$B$776,E$119)+'СЕТ СН'!$I$12+СВЦЭМ!$D$10+'СЕТ СН'!$I$6-'СЕТ СН'!$I$22</f>
        <v>1513.7124917599999</v>
      </c>
      <c r="F127" s="36">
        <f>SUMIFS(СВЦЭМ!$C$33:$C$776,СВЦЭМ!$A$33:$A$776,$A127,СВЦЭМ!$B$33:$B$776,F$119)+'СЕТ СН'!$I$12+СВЦЭМ!$D$10+'СЕТ СН'!$I$6-'СЕТ СН'!$I$22</f>
        <v>1483.5983646</v>
      </c>
      <c r="G127" s="36">
        <f>SUMIFS(СВЦЭМ!$C$33:$C$776,СВЦЭМ!$A$33:$A$776,$A127,СВЦЭМ!$B$33:$B$776,G$119)+'СЕТ СН'!$I$12+СВЦЭМ!$D$10+'СЕТ СН'!$I$6-'СЕТ СН'!$I$22</f>
        <v>1444.57120059</v>
      </c>
      <c r="H127" s="36">
        <f>SUMIFS(СВЦЭМ!$C$33:$C$776,СВЦЭМ!$A$33:$A$776,$A127,СВЦЭМ!$B$33:$B$776,H$119)+'СЕТ СН'!$I$12+СВЦЭМ!$D$10+'СЕТ СН'!$I$6-'СЕТ СН'!$I$22</f>
        <v>1394.50703361</v>
      </c>
      <c r="I127" s="36">
        <f>SUMIFS(СВЦЭМ!$C$33:$C$776,СВЦЭМ!$A$33:$A$776,$A127,СВЦЭМ!$B$33:$B$776,I$119)+'СЕТ СН'!$I$12+СВЦЭМ!$D$10+'СЕТ СН'!$I$6-'СЕТ СН'!$I$22</f>
        <v>1363.1557701400002</v>
      </c>
      <c r="J127" s="36">
        <f>SUMIFS(СВЦЭМ!$C$33:$C$776,СВЦЭМ!$A$33:$A$776,$A127,СВЦЭМ!$B$33:$B$776,J$119)+'СЕТ СН'!$I$12+СВЦЭМ!$D$10+'СЕТ СН'!$I$6-'СЕТ СН'!$I$22</f>
        <v>1310.0513263800001</v>
      </c>
      <c r="K127" s="36">
        <f>SUMIFS(СВЦЭМ!$C$33:$C$776,СВЦЭМ!$A$33:$A$776,$A127,СВЦЭМ!$B$33:$B$776,K$119)+'СЕТ СН'!$I$12+СВЦЭМ!$D$10+'СЕТ СН'!$I$6-'СЕТ СН'!$I$22</f>
        <v>1308.6463352200001</v>
      </c>
      <c r="L127" s="36">
        <f>SUMIFS(СВЦЭМ!$C$33:$C$776,СВЦЭМ!$A$33:$A$776,$A127,СВЦЭМ!$B$33:$B$776,L$119)+'СЕТ СН'!$I$12+СВЦЭМ!$D$10+'СЕТ СН'!$I$6-'СЕТ СН'!$I$22</f>
        <v>1265.9678409100002</v>
      </c>
      <c r="M127" s="36">
        <f>SUMIFS(СВЦЭМ!$C$33:$C$776,СВЦЭМ!$A$33:$A$776,$A127,СВЦЭМ!$B$33:$B$776,M$119)+'СЕТ СН'!$I$12+СВЦЭМ!$D$10+'СЕТ СН'!$I$6-'СЕТ СН'!$I$22</f>
        <v>1252.86522883</v>
      </c>
      <c r="N127" s="36">
        <f>SUMIFS(СВЦЭМ!$C$33:$C$776,СВЦЭМ!$A$33:$A$776,$A127,СВЦЭМ!$B$33:$B$776,N$119)+'СЕТ СН'!$I$12+СВЦЭМ!$D$10+'СЕТ СН'!$I$6-'СЕТ СН'!$I$22</f>
        <v>1183.7879836900001</v>
      </c>
      <c r="O127" s="36">
        <f>SUMIFS(СВЦЭМ!$C$33:$C$776,СВЦЭМ!$A$33:$A$776,$A127,СВЦЭМ!$B$33:$B$776,O$119)+'СЕТ СН'!$I$12+СВЦЭМ!$D$10+'СЕТ СН'!$I$6-'СЕТ СН'!$I$22</f>
        <v>1169.7619362099999</v>
      </c>
      <c r="P127" s="36">
        <f>SUMIFS(СВЦЭМ!$C$33:$C$776,СВЦЭМ!$A$33:$A$776,$A127,СВЦЭМ!$B$33:$B$776,P$119)+'СЕТ СН'!$I$12+СВЦЭМ!$D$10+'СЕТ СН'!$I$6-'СЕТ СН'!$I$22</f>
        <v>1172.5287929900001</v>
      </c>
      <c r="Q127" s="36">
        <f>SUMIFS(СВЦЭМ!$C$33:$C$776,СВЦЭМ!$A$33:$A$776,$A127,СВЦЭМ!$B$33:$B$776,Q$119)+'СЕТ СН'!$I$12+СВЦЭМ!$D$10+'СЕТ СН'!$I$6-'СЕТ СН'!$I$22</f>
        <v>1178.78782783</v>
      </c>
      <c r="R127" s="36">
        <f>SUMIFS(СВЦЭМ!$C$33:$C$776,СВЦЭМ!$A$33:$A$776,$A127,СВЦЭМ!$B$33:$B$776,R$119)+'СЕТ СН'!$I$12+СВЦЭМ!$D$10+'СЕТ СН'!$I$6-'СЕТ СН'!$I$22</f>
        <v>1163.8771990700002</v>
      </c>
      <c r="S127" s="36">
        <f>SUMIFS(СВЦЭМ!$C$33:$C$776,СВЦЭМ!$A$33:$A$776,$A127,СВЦЭМ!$B$33:$B$776,S$119)+'СЕТ СН'!$I$12+СВЦЭМ!$D$10+'СЕТ СН'!$I$6-'СЕТ СН'!$I$22</f>
        <v>1178.4871849800002</v>
      </c>
      <c r="T127" s="36">
        <f>SUMIFS(СВЦЭМ!$C$33:$C$776,СВЦЭМ!$A$33:$A$776,$A127,СВЦЭМ!$B$33:$B$776,T$119)+'СЕТ СН'!$I$12+СВЦЭМ!$D$10+'СЕТ СН'!$I$6-'СЕТ СН'!$I$22</f>
        <v>1189.0393508699999</v>
      </c>
      <c r="U127" s="36">
        <f>SUMIFS(СВЦЭМ!$C$33:$C$776,СВЦЭМ!$A$33:$A$776,$A127,СВЦЭМ!$B$33:$B$776,U$119)+'СЕТ СН'!$I$12+СВЦЭМ!$D$10+'СЕТ СН'!$I$6-'СЕТ СН'!$I$22</f>
        <v>1201.7720041600001</v>
      </c>
      <c r="V127" s="36">
        <f>SUMIFS(СВЦЭМ!$C$33:$C$776,СВЦЭМ!$A$33:$A$776,$A127,СВЦЭМ!$B$33:$B$776,V$119)+'СЕТ СН'!$I$12+СВЦЭМ!$D$10+'СЕТ СН'!$I$6-'СЕТ СН'!$I$22</f>
        <v>1216.5567927500001</v>
      </c>
      <c r="W127" s="36">
        <f>SUMIFS(СВЦЭМ!$C$33:$C$776,СВЦЭМ!$A$33:$A$776,$A127,СВЦЭМ!$B$33:$B$776,W$119)+'СЕТ СН'!$I$12+СВЦЭМ!$D$10+'СЕТ СН'!$I$6-'СЕТ СН'!$I$22</f>
        <v>1211.42821041</v>
      </c>
      <c r="X127" s="36">
        <f>SUMIFS(СВЦЭМ!$C$33:$C$776,СВЦЭМ!$A$33:$A$776,$A127,СВЦЭМ!$B$33:$B$776,X$119)+'СЕТ СН'!$I$12+СВЦЭМ!$D$10+'СЕТ СН'!$I$6-'СЕТ СН'!$I$22</f>
        <v>1214.2541628500001</v>
      </c>
      <c r="Y127" s="36">
        <f>SUMIFS(СВЦЭМ!$C$33:$C$776,СВЦЭМ!$A$33:$A$776,$A127,СВЦЭМ!$B$33:$B$776,Y$119)+'СЕТ СН'!$I$12+СВЦЭМ!$D$10+'СЕТ СН'!$I$6-'СЕТ СН'!$I$22</f>
        <v>1309.30062389</v>
      </c>
    </row>
    <row r="128" spans="1:27" ht="15.75" x14ac:dyDescent="0.2">
      <c r="A128" s="35">
        <f t="shared" si="3"/>
        <v>44083</v>
      </c>
      <c r="B128" s="36">
        <f>SUMIFS(СВЦЭМ!$C$33:$C$776,СВЦЭМ!$A$33:$A$776,$A128,СВЦЭМ!$B$33:$B$776,B$119)+'СЕТ СН'!$I$12+СВЦЭМ!$D$10+'СЕТ СН'!$I$6-'СЕТ СН'!$I$22</f>
        <v>1392.8829638500001</v>
      </c>
      <c r="C128" s="36">
        <f>SUMIFS(СВЦЭМ!$C$33:$C$776,СВЦЭМ!$A$33:$A$776,$A128,СВЦЭМ!$B$33:$B$776,C$119)+'СЕТ СН'!$I$12+СВЦЭМ!$D$10+'СЕТ СН'!$I$6-'СЕТ СН'!$I$22</f>
        <v>1421.9980625600001</v>
      </c>
      <c r="D128" s="36">
        <f>SUMIFS(СВЦЭМ!$C$33:$C$776,СВЦЭМ!$A$33:$A$776,$A128,СВЦЭМ!$B$33:$B$776,D$119)+'СЕТ СН'!$I$12+СВЦЭМ!$D$10+'СЕТ СН'!$I$6-'СЕТ СН'!$I$22</f>
        <v>1456.6246931999999</v>
      </c>
      <c r="E128" s="36">
        <f>SUMIFS(СВЦЭМ!$C$33:$C$776,СВЦЭМ!$A$33:$A$776,$A128,СВЦЭМ!$B$33:$B$776,E$119)+'СЕТ СН'!$I$12+СВЦЭМ!$D$10+'СЕТ СН'!$I$6-'СЕТ СН'!$I$22</f>
        <v>1475.3230354000002</v>
      </c>
      <c r="F128" s="36">
        <f>SUMIFS(СВЦЭМ!$C$33:$C$776,СВЦЭМ!$A$33:$A$776,$A128,СВЦЭМ!$B$33:$B$776,F$119)+'СЕТ СН'!$I$12+СВЦЭМ!$D$10+'СЕТ СН'!$I$6-'СЕТ СН'!$I$22</f>
        <v>1453.37108728</v>
      </c>
      <c r="G128" s="36">
        <f>SUMIFS(СВЦЭМ!$C$33:$C$776,СВЦЭМ!$A$33:$A$776,$A128,СВЦЭМ!$B$33:$B$776,G$119)+'СЕТ СН'!$I$12+СВЦЭМ!$D$10+'СЕТ СН'!$I$6-'СЕТ СН'!$I$22</f>
        <v>1438.3997499699999</v>
      </c>
      <c r="H128" s="36">
        <f>SUMIFS(СВЦЭМ!$C$33:$C$776,СВЦЭМ!$A$33:$A$776,$A128,СВЦЭМ!$B$33:$B$776,H$119)+'СЕТ СН'!$I$12+СВЦЭМ!$D$10+'СЕТ СН'!$I$6-'СЕТ СН'!$I$22</f>
        <v>1413.3555208500002</v>
      </c>
      <c r="I128" s="36">
        <f>SUMIFS(СВЦЭМ!$C$33:$C$776,СВЦЭМ!$A$33:$A$776,$A128,СВЦЭМ!$B$33:$B$776,I$119)+'СЕТ СН'!$I$12+СВЦЭМ!$D$10+'СЕТ СН'!$I$6-'СЕТ СН'!$I$22</f>
        <v>1404.6946764899999</v>
      </c>
      <c r="J128" s="36">
        <f>SUMIFS(СВЦЭМ!$C$33:$C$776,СВЦЭМ!$A$33:$A$776,$A128,СВЦЭМ!$B$33:$B$776,J$119)+'СЕТ СН'!$I$12+СВЦЭМ!$D$10+'СЕТ СН'!$I$6-'СЕТ СН'!$I$22</f>
        <v>1356.1371208800001</v>
      </c>
      <c r="K128" s="36">
        <f>SUMIFS(СВЦЭМ!$C$33:$C$776,СВЦЭМ!$A$33:$A$776,$A128,СВЦЭМ!$B$33:$B$776,K$119)+'СЕТ СН'!$I$12+СВЦЭМ!$D$10+'СЕТ СН'!$I$6-'СЕТ СН'!$I$22</f>
        <v>1343.9040360399999</v>
      </c>
      <c r="L128" s="36">
        <f>SUMIFS(СВЦЭМ!$C$33:$C$776,СВЦЭМ!$A$33:$A$776,$A128,СВЦЭМ!$B$33:$B$776,L$119)+'СЕТ СН'!$I$12+СВЦЭМ!$D$10+'СЕТ СН'!$I$6-'СЕТ СН'!$I$22</f>
        <v>1325.2915896700001</v>
      </c>
      <c r="M128" s="36">
        <f>SUMIFS(СВЦЭМ!$C$33:$C$776,СВЦЭМ!$A$33:$A$776,$A128,СВЦЭМ!$B$33:$B$776,M$119)+'СЕТ СН'!$I$12+СВЦЭМ!$D$10+'СЕТ СН'!$I$6-'СЕТ СН'!$I$22</f>
        <v>1260.5014750800001</v>
      </c>
      <c r="N128" s="36">
        <f>SUMIFS(СВЦЭМ!$C$33:$C$776,СВЦЭМ!$A$33:$A$776,$A128,СВЦЭМ!$B$33:$B$776,N$119)+'СЕТ СН'!$I$12+СВЦЭМ!$D$10+'СЕТ СН'!$I$6-'СЕТ СН'!$I$22</f>
        <v>1201.9882479</v>
      </c>
      <c r="O128" s="36">
        <f>SUMIFS(СВЦЭМ!$C$33:$C$776,СВЦЭМ!$A$33:$A$776,$A128,СВЦЭМ!$B$33:$B$776,O$119)+'СЕТ СН'!$I$12+СВЦЭМ!$D$10+'СЕТ СН'!$I$6-'СЕТ СН'!$I$22</f>
        <v>1200.15538954</v>
      </c>
      <c r="P128" s="36">
        <f>SUMIFS(СВЦЭМ!$C$33:$C$776,СВЦЭМ!$A$33:$A$776,$A128,СВЦЭМ!$B$33:$B$776,P$119)+'СЕТ СН'!$I$12+СВЦЭМ!$D$10+'СЕТ СН'!$I$6-'СЕТ СН'!$I$22</f>
        <v>1200.8575025099999</v>
      </c>
      <c r="Q128" s="36">
        <f>SUMIFS(СВЦЭМ!$C$33:$C$776,СВЦЭМ!$A$33:$A$776,$A128,СВЦЭМ!$B$33:$B$776,Q$119)+'СЕТ СН'!$I$12+СВЦЭМ!$D$10+'СЕТ СН'!$I$6-'СЕТ СН'!$I$22</f>
        <v>1206.1342253</v>
      </c>
      <c r="R128" s="36">
        <f>SUMIFS(СВЦЭМ!$C$33:$C$776,СВЦЭМ!$A$33:$A$776,$A128,СВЦЭМ!$B$33:$B$776,R$119)+'СЕТ СН'!$I$12+СВЦЭМ!$D$10+'СЕТ СН'!$I$6-'СЕТ СН'!$I$22</f>
        <v>1196.6753551900001</v>
      </c>
      <c r="S128" s="36">
        <f>SUMIFS(СВЦЭМ!$C$33:$C$776,СВЦЭМ!$A$33:$A$776,$A128,СВЦЭМ!$B$33:$B$776,S$119)+'СЕТ СН'!$I$12+СВЦЭМ!$D$10+'СЕТ СН'!$I$6-'СЕТ СН'!$I$22</f>
        <v>1194.12899268</v>
      </c>
      <c r="T128" s="36">
        <f>SUMIFS(СВЦЭМ!$C$33:$C$776,СВЦЭМ!$A$33:$A$776,$A128,СВЦЭМ!$B$33:$B$776,T$119)+'СЕТ СН'!$I$12+СВЦЭМ!$D$10+'СЕТ СН'!$I$6-'СЕТ СН'!$I$22</f>
        <v>1205.8654407500001</v>
      </c>
      <c r="U128" s="36">
        <f>SUMIFS(СВЦЭМ!$C$33:$C$776,СВЦЭМ!$A$33:$A$776,$A128,СВЦЭМ!$B$33:$B$776,U$119)+'СЕТ СН'!$I$12+СВЦЭМ!$D$10+'СЕТ СН'!$I$6-'СЕТ СН'!$I$22</f>
        <v>1219.1115124500002</v>
      </c>
      <c r="V128" s="36">
        <f>SUMIFS(СВЦЭМ!$C$33:$C$776,СВЦЭМ!$A$33:$A$776,$A128,СВЦЭМ!$B$33:$B$776,V$119)+'СЕТ СН'!$I$12+СВЦЭМ!$D$10+'СЕТ СН'!$I$6-'СЕТ СН'!$I$22</f>
        <v>1216.46590317</v>
      </c>
      <c r="W128" s="36">
        <f>SUMIFS(СВЦЭМ!$C$33:$C$776,СВЦЭМ!$A$33:$A$776,$A128,СВЦЭМ!$B$33:$B$776,W$119)+'СЕТ СН'!$I$12+СВЦЭМ!$D$10+'СЕТ СН'!$I$6-'СЕТ СН'!$I$22</f>
        <v>1212.39317166</v>
      </c>
      <c r="X128" s="36">
        <f>SUMIFS(СВЦЭМ!$C$33:$C$776,СВЦЭМ!$A$33:$A$776,$A128,СВЦЭМ!$B$33:$B$776,X$119)+'СЕТ СН'!$I$12+СВЦЭМ!$D$10+'СЕТ СН'!$I$6-'СЕТ СН'!$I$22</f>
        <v>1231.85766109</v>
      </c>
      <c r="Y128" s="36">
        <f>SUMIFS(СВЦЭМ!$C$33:$C$776,СВЦЭМ!$A$33:$A$776,$A128,СВЦЭМ!$B$33:$B$776,Y$119)+'СЕТ СН'!$I$12+СВЦЭМ!$D$10+'СЕТ СН'!$I$6-'СЕТ СН'!$I$22</f>
        <v>1334.14486502</v>
      </c>
    </row>
    <row r="129" spans="1:25" ht="15.75" x14ac:dyDescent="0.2">
      <c r="A129" s="35">
        <f t="shared" si="3"/>
        <v>44084</v>
      </c>
      <c r="B129" s="36">
        <f>SUMIFS(СВЦЭМ!$C$33:$C$776,СВЦЭМ!$A$33:$A$776,$A129,СВЦЭМ!$B$33:$B$776,B$119)+'СЕТ СН'!$I$12+СВЦЭМ!$D$10+'СЕТ СН'!$I$6-'СЕТ СН'!$I$22</f>
        <v>1353.8679430500001</v>
      </c>
      <c r="C129" s="36">
        <f>SUMIFS(СВЦЭМ!$C$33:$C$776,СВЦЭМ!$A$33:$A$776,$A129,СВЦЭМ!$B$33:$B$776,C$119)+'СЕТ СН'!$I$12+СВЦЭМ!$D$10+'СЕТ СН'!$I$6-'СЕТ СН'!$I$22</f>
        <v>1395.04955378</v>
      </c>
      <c r="D129" s="36">
        <f>SUMIFS(СВЦЭМ!$C$33:$C$776,СВЦЭМ!$A$33:$A$776,$A129,СВЦЭМ!$B$33:$B$776,D$119)+'СЕТ СН'!$I$12+СВЦЭМ!$D$10+'СЕТ СН'!$I$6-'СЕТ СН'!$I$22</f>
        <v>1416.5547588200002</v>
      </c>
      <c r="E129" s="36">
        <f>SUMIFS(СВЦЭМ!$C$33:$C$776,СВЦЭМ!$A$33:$A$776,$A129,СВЦЭМ!$B$33:$B$776,E$119)+'СЕТ СН'!$I$12+СВЦЭМ!$D$10+'СЕТ СН'!$I$6-'СЕТ СН'!$I$22</f>
        <v>1433.9205158300001</v>
      </c>
      <c r="F129" s="36">
        <f>SUMIFS(СВЦЭМ!$C$33:$C$776,СВЦЭМ!$A$33:$A$776,$A129,СВЦЭМ!$B$33:$B$776,F$119)+'СЕТ СН'!$I$12+СВЦЭМ!$D$10+'СЕТ СН'!$I$6-'СЕТ СН'!$I$22</f>
        <v>1438.1981029799999</v>
      </c>
      <c r="G129" s="36">
        <f>SUMIFS(СВЦЭМ!$C$33:$C$776,СВЦЭМ!$A$33:$A$776,$A129,СВЦЭМ!$B$33:$B$776,G$119)+'СЕТ СН'!$I$12+СВЦЭМ!$D$10+'СЕТ СН'!$I$6-'СЕТ СН'!$I$22</f>
        <v>1415.6698339</v>
      </c>
      <c r="H129" s="36">
        <f>SUMIFS(СВЦЭМ!$C$33:$C$776,СВЦЭМ!$A$33:$A$776,$A129,СВЦЭМ!$B$33:$B$776,H$119)+'СЕТ СН'!$I$12+СВЦЭМ!$D$10+'СЕТ СН'!$I$6-'СЕТ СН'!$I$22</f>
        <v>1368.8183105500002</v>
      </c>
      <c r="I129" s="36">
        <f>SUMIFS(СВЦЭМ!$C$33:$C$776,СВЦЭМ!$A$33:$A$776,$A129,СВЦЭМ!$B$33:$B$776,I$119)+'СЕТ СН'!$I$12+СВЦЭМ!$D$10+'СЕТ СН'!$I$6-'СЕТ СН'!$I$22</f>
        <v>1321.1549746200001</v>
      </c>
      <c r="J129" s="36">
        <f>SUMIFS(СВЦЭМ!$C$33:$C$776,СВЦЭМ!$A$33:$A$776,$A129,СВЦЭМ!$B$33:$B$776,J$119)+'СЕТ СН'!$I$12+СВЦЭМ!$D$10+'СЕТ СН'!$I$6-'СЕТ СН'!$I$22</f>
        <v>1293.1545198700001</v>
      </c>
      <c r="K129" s="36">
        <f>SUMIFS(СВЦЭМ!$C$33:$C$776,СВЦЭМ!$A$33:$A$776,$A129,СВЦЭМ!$B$33:$B$776,K$119)+'СЕТ СН'!$I$12+СВЦЭМ!$D$10+'СЕТ СН'!$I$6-'СЕТ СН'!$I$22</f>
        <v>1306.4027160400001</v>
      </c>
      <c r="L129" s="36">
        <f>SUMIFS(СВЦЭМ!$C$33:$C$776,СВЦЭМ!$A$33:$A$776,$A129,СВЦЭМ!$B$33:$B$776,L$119)+'СЕТ СН'!$I$12+СВЦЭМ!$D$10+'СЕТ СН'!$I$6-'СЕТ СН'!$I$22</f>
        <v>1305.9016594100001</v>
      </c>
      <c r="M129" s="36">
        <f>SUMIFS(СВЦЭМ!$C$33:$C$776,СВЦЭМ!$A$33:$A$776,$A129,СВЦЭМ!$B$33:$B$776,M$119)+'СЕТ СН'!$I$12+СВЦЭМ!$D$10+'СЕТ СН'!$I$6-'СЕТ СН'!$I$22</f>
        <v>1265.62870333</v>
      </c>
      <c r="N129" s="36">
        <f>SUMIFS(СВЦЭМ!$C$33:$C$776,СВЦЭМ!$A$33:$A$776,$A129,СВЦЭМ!$B$33:$B$776,N$119)+'СЕТ СН'!$I$12+СВЦЭМ!$D$10+'СЕТ СН'!$I$6-'СЕТ СН'!$I$22</f>
        <v>1185.0612844000002</v>
      </c>
      <c r="O129" s="36">
        <f>SUMIFS(СВЦЭМ!$C$33:$C$776,СВЦЭМ!$A$33:$A$776,$A129,СВЦЭМ!$B$33:$B$776,O$119)+'СЕТ СН'!$I$12+СВЦЭМ!$D$10+'СЕТ СН'!$I$6-'СЕТ СН'!$I$22</f>
        <v>1172.9399416800002</v>
      </c>
      <c r="P129" s="36">
        <f>SUMIFS(СВЦЭМ!$C$33:$C$776,СВЦЭМ!$A$33:$A$776,$A129,СВЦЭМ!$B$33:$B$776,P$119)+'СЕТ СН'!$I$12+СВЦЭМ!$D$10+'СЕТ СН'!$I$6-'СЕТ СН'!$I$22</f>
        <v>1174.1908778699999</v>
      </c>
      <c r="Q129" s="36">
        <f>SUMIFS(СВЦЭМ!$C$33:$C$776,СВЦЭМ!$A$33:$A$776,$A129,СВЦЭМ!$B$33:$B$776,Q$119)+'СЕТ СН'!$I$12+СВЦЭМ!$D$10+'СЕТ СН'!$I$6-'СЕТ СН'!$I$22</f>
        <v>1181.63793356</v>
      </c>
      <c r="R129" s="36">
        <f>SUMIFS(СВЦЭМ!$C$33:$C$776,СВЦЭМ!$A$33:$A$776,$A129,СВЦЭМ!$B$33:$B$776,R$119)+'СЕТ СН'!$I$12+СВЦЭМ!$D$10+'СЕТ СН'!$I$6-'СЕТ СН'!$I$22</f>
        <v>1175.25190226</v>
      </c>
      <c r="S129" s="36">
        <f>SUMIFS(СВЦЭМ!$C$33:$C$776,СВЦЭМ!$A$33:$A$776,$A129,СВЦЭМ!$B$33:$B$776,S$119)+'СЕТ СН'!$I$12+СВЦЭМ!$D$10+'СЕТ СН'!$I$6-'СЕТ СН'!$I$22</f>
        <v>1169.40161994</v>
      </c>
      <c r="T129" s="36">
        <f>SUMIFS(СВЦЭМ!$C$33:$C$776,СВЦЭМ!$A$33:$A$776,$A129,СВЦЭМ!$B$33:$B$776,T$119)+'СЕТ СН'!$I$12+СВЦЭМ!$D$10+'СЕТ СН'!$I$6-'СЕТ СН'!$I$22</f>
        <v>1174.3621882100001</v>
      </c>
      <c r="U129" s="36">
        <f>SUMIFS(СВЦЭМ!$C$33:$C$776,СВЦЭМ!$A$33:$A$776,$A129,СВЦЭМ!$B$33:$B$776,U$119)+'СЕТ СН'!$I$12+СВЦЭМ!$D$10+'СЕТ СН'!$I$6-'СЕТ СН'!$I$22</f>
        <v>1192.5516787900001</v>
      </c>
      <c r="V129" s="36">
        <f>SUMIFS(СВЦЭМ!$C$33:$C$776,СВЦЭМ!$A$33:$A$776,$A129,СВЦЭМ!$B$33:$B$776,V$119)+'СЕТ СН'!$I$12+СВЦЭМ!$D$10+'СЕТ СН'!$I$6-'СЕТ СН'!$I$22</f>
        <v>1206.8040760600002</v>
      </c>
      <c r="W129" s="36">
        <f>SUMIFS(СВЦЭМ!$C$33:$C$776,СВЦЭМ!$A$33:$A$776,$A129,СВЦЭМ!$B$33:$B$776,W$119)+'СЕТ СН'!$I$12+СВЦЭМ!$D$10+'СЕТ СН'!$I$6-'СЕТ СН'!$I$22</f>
        <v>1198.9203278499999</v>
      </c>
      <c r="X129" s="36">
        <f>SUMIFS(СВЦЭМ!$C$33:$C$776,СВЦЭМ!$A$33:$A$776,$A129,СВЦЭМ!$B$33:$B$776,X$119)+'СЕТ СН'!$I$12+СВЦЭМ!$D$10+'СЕТ СН'!$I$6-'СЕТ СН'!$I$22</f>
        <v>1213.0234915199999</v>
      </c>
      <c r="Y129" s="36">
        <f>SUMIFS(СВЦЭМ!$C$33:$C$776,СВЦЭМ!$A$33:$A$776,$A129,СВЦЭМ!$B$33:$B$776,Y$119)+'СЕТ СН'!$I$12+СВЦЭМ!$D$10+'СЕТ СН'!$I$6-'СЕТ СН'!$I$22</f>
        <v>1300.48147786</v>
      </c>
    </row>
    <row r="130" spans="1:25" ht="15.75" x14ac:dyDescent="0.2">
      <c r="A130" s="35">
        <f t="shared" si="3"/>
        <v>44085</v>
      </c>
      <c r="B130" s="36">
        <f>SUMIFS(СВЦЭМ!$C$33:$C$776,СВЦЭМ!$A$33:$A$776,$A130,СВЦЭМ!$B$33:$B$776,B$119)+'СЕТ СН'!$I$12+СВЦЭМ!$D$10+'СЕТ СН'!$I$6-'СЕТ СН'!$I$22</f>
        <v>1358.8471869800001</v>
      </c>
      <c r="C130" s="36">
        <f>SUMIFS(СВЦЭМ!$C$33:$C$776,СВЦЭМ!$A$33:$A$776,$A130,СВЦЭМ!$B$33:$B$776,C$119)+'СЕТ СН'!$I$12+СВЦЭМ!$D$10+'СЕТ СН'!$I$6-'СЕТ СН'!$I$22</f>
        <v>1374.5463155299999</v>
      </c>
      <c r="D130" s="36">
        <f>SUMIFS(СВЦЭМ!$C$33:$C$776,СВЦЭМ!$A$33:$A$776,$A130,СВЦЭМ!$B$33:$B$776,D$119)+'СЕТ СН'!$I$12+СВЦЭМ!$D$10+'СЕТ СН'!$I$6-'СЕТ СН'!$I$22</f>
        <v>1393.4168067200001</v>
      </c>
      <c r="E130" s="36">
        <f>SUMIFS(СВЦЭМ!$C$33:$C$776,СВЦЭМ!$A$33:$A$776,$A130,СВЦЭМ!$B$33:$B$776,E$119)+'СЕТ СН'!$I$12+СВЦЭМ!$D$10+'СЕТ СН'!$I$6-'СЕТ СН'!$I$22</f>
        <v>1410.9593026800001</v>
      </c>
      <c r="F130" s="36">
        <f>SUMIFS(СВЦЭМ!$C$33:$C$776,СВЦЭМ!$A$33:$A$776,$A130,СВЦЭМ!$B$33:$B$776,F$119)+'СЕТ СН'!$I$12+СВЦЭМ!$D$10+'СЕТ СН'!$I$6-'СЕТ СН'!$I$22</f>
        <v>1423.6618405600002</v>
      </c>
      <c r="G130" s="36">
        <f>SUMIFS(СВЦЭМ!$C$33:$C$776,СВЦЭМ!$A$33:$A$776,$A130,СВЦЭМ!$B$33:$B$776,G$119)+'СЕТ СН'!$I$12+СВЦЭМ!$D$10+'СЕТ СН'!$I$6-'СЕТ СН'!$I$22</f>
        <v>1406.6834055500001</v>
      </c>
      <c r="H130" s="36">
        <f>SUMIFS(СВЦЭМ!$C$33:$C$776,СВЦЭМ!$A$33:$A$776,$A130,СВЦЭМ!$B$33:$B$776,H$119)+'СЕТ СН'!$I$12+СВЦЭМ!$D$10+'СЕТ СН'!$I$6-'СЕТ СН'!$I$22</f>
        <v>1352.7630731200002</v>
      </c>
      <c r="I130" s="36">
        <f>SUMIFS(СВЦЭМ!$C$33:$C$776,СВЦЭМ!$A$33:$A$776,$A130,СВЦЭМ!$B$33:$B$776,I$119)+'СЕТ СН'!$I$12+СВЦЭМ!$D$10+'СЕТ СН'!$I$6-'СЕТ СН'!$I$22</f>
        <v>1297.1834383700002</v>
      </c>
      <c r="J130" s="36">
        <f>SUMIFS(СВЦЭМ!$C$33:$C$776,СВЦЭМ!$A$33:$A$776,$A130,СВЦЭМ!$B$33:$B$776,J$119)+'СЕТ СН'!$I$12+СВЦЭМ!$D$10+'СЕТ СН'!$I$6-'СЕТ СН'!$I$22</f>
        <v>1260.79271148</v>
      </c>
      <c r="K130" s="36">
        <f>SUMIFS(СВЦЭМ!$C$33:$C$776,СВЦЭМ!$A$33:$A$776,$A130,СВЦЭМ!$B$33:$B$776,K$119)+'СЕТ СН'!$I$12+СВЦЭМ!$D$10+'СЕТ СН'!$I$6-'СЕТ СН'!$I$22</f>
        <v>1244.6776290800001</v>
      </c>
      <c r="L130" s="36">
        <f>SUMIFS(СВЦЭМ!$C$33:$C$776,СВЦЭМ!$A$33:$A$776,$A130,СВЦЭМ!$B$33:$B$776,L$119)+'СЕТ СН'!$I$12+СВЦЭМ!$D$10+'СЕТ СН'!$I$6-'СЕТ СН'!$I$22</f>
        <v>1285.0129087300002</v>
      </c>
      <c r="M130" s="36">
        <f>SUMIFS(СВЦЭМ!$C$33:$C$776,СВЦЭМ!$A$33:$A$776,$A130,СВЦЭМ!$B$33:$B$776,M$119)+'СЕТ СН'!$I$12+СВЦЭМ!$D$10+'СЕТ СН'!$I$6-'СЕТ СН'!$I$22</f>
        <v>1244.2856818800001</v>
      </c>
      <c r="N130" s="36">
        <f>SUMIFS(СВЦЭМ!$C$33:$C$776,СВЦЭМ!$A$33:$A$776,$A130,СВЦЭМ!$B$33:$B$776,N$119)+'СЕТ СН'!$I$12+СВЦЭМ!$D$10+'СЕТ СН'!$I$6-'СЕТ СН'!$I$22</f>
        <v>1193.9994232500001</v>
      </c>
      <c r="O130" s="36">
        <f>SUMIFS(СВЦЭМ!$C$33:$C$776,СВЦЭМ!$A$33:$A$776,$A130,СВЦЭМ!$B$33:$B$776,O$119)+'СЕТ СН'!$I$12+СВЦЭМ!$D$10+'СЕТ СН'!$I$6-'СЕТ СН'!$I$22</f>
        <v>1176.6868217599999</v>
      </c>
      <c r="P130" s="36">
        <f>SUMIFS(СВЦЭМ!$C$33:$C$776,СВЦЭМ!$A$33:$A$776,$A130,СВЦЭМ!$B$33:$B$776,P$119)+'СЕТ СН'!$I$12+СВЦЭМ!$D$10+'СЕТ СН'!$I$6-'СЕТ СН'!$I$22</f>
        <v>1172.76432563</v>
      </c>
      <c r="Q130" s="36">
        <f>SUMIFS(СВЦЭМ!$C$33:$C$776,СВЦЭМ!$A$33:$A$776,$A130,СВЦЭМ!$B$33:$B$776,Q$119)+'СЕТ СН'!$I$12+СВЦЭМ!$D$10+'СЕТ СН'!$I$6-'СЕТ СН'!$I$22</f>
        <v>1169.1791840999999</v>
      </c>
      <c r="R130" s="36">
        <f>SUMIFS(СВЦЭМ!$C$33:$C$776,СВЦЭМ!$A$33:$A$776,$A130,СВЦЭМ!$B$33:$B$776,R$119)+'СЕТ СН'!$I$12+СВЦЭМ!$D$10+'СЕТ СН'!$I$6-'СЕТ СН'!$I$22</f>
        <v>1163.89980747</v>
      </c>
      <c r="S130" s="36">
        <f>SUMIFS(СВЦЭМ!$C$33:$C$776,СВЦЭМ!$A$33:$A$776,$A130,СВЦЭМ!$B$33:$B$776,S$119)+'СЕТ СН'!$I$12+СВЦЭМ!$D$10+'СЕТ СН'!$I$6-'СЕТ СН'!$I$22</f>
        <v>1166.2718335700001</v>
      </c>
      <c r="T130" s="36">
        <f>SUMIFS(СВЦЭМ!$C$33:$C$776,СВЦЭМ!$A$33:$A$776,$A130,СВЦЭМ!$B$33:$B$776,T$119)+'СЕТ СН'!$I$12+СВЦЭМ!$D$10+'СЕТ СН'!$I$6-'СЕТ СН'!$I$22</f>
        <v>1160.93819682</v>
      </c>
      <c r="U130" s="36">
        <f>SUMIFS(СВЦЭМ!$C$33:$C$776,СВЦЭМ!$A$33:$A$776,$A130,СВЦЭМ!$B$33:$B$776,U$119)+'СЕТ СН'!$I$12+СВЦЭМ!$D$10+'СЕТ СН'!$I$6-'СЕТ СН'!$I$22</f>
        <v>1166.11805151</v>
      </c>
      <c r="V130" s="36">
        <f>SUMIFS(СВЦЭМ!$C$33:$C$776,СВЦЭМ!$A$33:$A$776,$A130,СВЦЭМ!$B$33:$B$776,V$119)+'СЕТ СН'!$I$12+СВЦЭМ!$D$10+'СЕТ СН'!$I$6-'СЕТ СН'!$I$22</f>
        <v>1180.54016286</v>
      </c>
      <c r="W130" s="36">
        <f>SUMIFS(СВЦЭМ!$C$33:$C$776,СВЦЭМ!$A$33:$A$776,$A130,СВЦЭМ!$B$33:$B$776,W$119)+'СЕТ СН'!$I$12+СВЦЭМ!$D$10+'СЕТ СН'!$I$6-'СЕТ СН'!$I$22</f>
        <v>1174.86849949</v>
      </c>
      <c r="X130" s="36">
        <f>SUMIFS(СВЦЭМ!$C$33:$C$776,СВЦЭМ!$A$33:$A$776,$A130,СВЦЭМ!$B$33:$B$776,X$119)+'СЕТ СН'!$I$12+СВЦЭМ!$D$10+'СЕТ СН'!$I$6-'СЕТ СН'!$I$22</f>
        <v>1177.82109087</v>
      </c>
      <c r="Y130" s="36">
        <f>SUMIFS(СВЦЭМ!$C$33:$C$776,СВЦЭМ!$A$33:$A$776,$A130,СВЦЭМ!$B$33:$B$776,Y$119)+'СЕТ СН'!$I$12+СВЦЭМ!$D$10+'СЕТ СН'!$I$6-'СЕТ СН'!$I$22</f>
        <v>1221.88997131</v>
      </c>
    </row>
    <row r="131" spans="1:25" ht="15.75" x14ac:dyDescent="0.2">
      <c r="A131" s="35">
        <f t="shared" si="3"/>
        <v>44086</v>
      </c>
      <c r="B131" s="36">
        <f>SUMIFS(СВЦЭМ!$C$33:$C$776,СВЦЭМ!$A$33:$A$776,$A131,СВЦЭМ!$B$33:$B$776,B$119)+'СЕТ СН'!$I$12+СВЦЭМ!$D$10+'СЕТ СН'!$I$6-'СЕТ СН'!$I$22</f>
        <v>1331.9463634399999</v>
      </c>
      <c r="C131" s="36">
        <f>SUMIFS(СВЦЭМ!$C$33:$C$776,СВЦЭМ!$A$33:$A$776,$A131,СВЦЭМ!$B$33:$B$776,C$119)+'СЕТ СН'!$I$12+СВЦЭМ!$D$10+'СЕТ СН'!$I$6-'СЕТ СН'!$I$22</f>
        <v>1367.9043622899999</v>
      </c>
      <c r="D131" s="36">
        <f>SUMIFS(СВЦЭМ!$C$33:$C$776,СВЦЭМ!$A$33:$A$776,$A131,СВЦЭМ!$B$33:$B$776,D$119)+'СЕТ СН'!$I$12+СВЦЭМ!$D$10+'СЕТ СН'!$I$6-'СЕТ СН'!$I$22</f>
        <v>1386.4248989800001</v>
      </c>
      <c r="E131" s="36">
        <f>SUMIFS(СВЦЭМ!$C$33:$C$776,СВЦЭМ!$A$33:$A$776,$A131,СВЦЭМ!$B$33:$B$776,E$119)+'СЕТ СН'!$I$12+СВЦЭМ!$D$10+'СЕТ СН'!$I$6-'СЕТ СН'!$I$22</f>
        <v>1408.7927016600001</v>
      </c>
      <c r="F131" s="36">
        <f>SUMIFS(СВЦЭМ!$C$33:$C$776,СВЦЭМ!$A$33:$A$776,$A131,СВЦЭМ!$B$33:$B$776,F$119)+'СЕТ СН'!$I$12+СВЦЭМ!$D$10+'СЕТ СН'!$I$6-'СЕТ СН'!$I$22</f>
        <v>1423.1658034000002</v>
      </c>
      <c r="G131" s="36">
        <f>SUMIFS(СВЦЭМ!$C$33:$C$776,СВЦЭМ!$A$33:$A$776,$A131,СВЦЭМ!$B$33:$B$776,G$119)+'СЕТ СН'!$I$12+СВЦЭМ!$D$10+'СЕТ СН'!$I$6-'СЕТ СН'!$I$22</f>
        <v>1410.70182243</v>
      </c>
      <c r="H131" s="36">
        <f>SUMIFS(СВЦЭМ!$C$33:$C$776,СВЦЭМ!$A$33:$A$776,$A131,СВЦЭМ!$B$33:$B$776,H$119)+'СЕТ СН'!$I$12+СВЦЭМ!$D$10+'СЕТ СН'!$I$6-'СЕТ СН'!$I$22</f>
        <v>1374.7022368100002</v>
      </c>
      <c r="I131" s="36">
        <f>SUMIFS(СВЦЭМ!$C$33:$C$776,СВЦЭМ!$A$33:$A$776,$A131,СВЦЭМ!$B$33:$B$776,I$119)+'СЕТ СН'!$I$12+СВЦЭМ!$D$10+'СЕТ СН'!$I$6-'СЕТ СН'!$I$22</f>
        <v>1340.3992816800001</v>
      </c>
      <c r="J131" s="36">
        <f>SUMIFS(СВЦЭМ!$C$33:$C$776,СВЦЭМ!$A$33:$A$776,$A131,СВЦЭМ!$B$33:$B$776,J$119)+'СЕТ СН'!$I$12+СВЦЭМ!$D$10+'СЕТ СН'!$I$6-'СЕТ СН'!$I$22</f>
        <v>1291.5607398500001</v>
      </c>
      <c r="K131" s="36">
        <f>SUMIFS(СВЦЭМ!$C$33:$C$776,СВЦЭМ!$A$33:$A$776,$A131,СВЦЭМ!$B$33:$B$776,K$119)+'СЕТ СН'!$I$12+СВЦЭМ!$D$10+'СЕТ СН'!$I$6-'СЕТ СН'!$I$22</f>
        <v>1266.5768521499999</v>
      </c>
      <c r="L131" s="36">
        <f>SUMIFS(СВЦЭМ!$C$33:$C$776,СВЦЭМ!$A$33:$A$776,$A131,СВЦЭМ!$B$33:$B$776,L$119)+'СЕТ СН'!$I$12+СВЦЭМ!$D$10+'СЕТ СН'!$I$6-'СЕТ СН'!$I$22</f>
        <v>1244.5335553800001</v>
      </c>
      <c r="M131" s="36">
        <f>SUMIFS(СВЦЭМ!$C$33:$C$776,СВЦЭМ!$A$33:$A$776,$A131,СВЦЭМ!$B$33:$B$776,M$119)+'СЕТ СН'!$I$12+СВЦЭМ!$D$10+'СЕТ СН'!$I$6-'СЕТ СН'!$I$22</f>
        <v>1201.8251966100001</v>
      </c>
      <c r="N131" s="36">
        <f>SUMIFS(СВЦЭМ!$C$33:$C$776,СВЦЭМ!$A$33:$A$776,$A131,СВЦЭМ!$B$33:$B$776,N$119)+'СЕТ СН'!$I$12+СВЦЭМ!$D$10+'СЕТ СН'!$I$6-'СЕТ СН'!$I$22</f>
        <v>1174.9695028400001</v>
      </c>
      <c r="O131" s="36">
        <f>SUMIFS(СВЦЭМ!$C$33:$C$776,СВЦЭМ!$A$33:$A$776,$A131,СВЦЭМ!$B$33:$B$776,O$119)+'СЕТ СН'!$I$12+СВЦЭМ!$D$10+'СЕТ СН'!$I$6-'СЕТ СН'!$I$22</f>
        <v>1173.0016209</v>
      </c>
      <c r="P131" s="36">
        <f>SUMIFS(СВЦЭМ!$C$33:$C$776,СВЦЭМ!$A$33:$A$776,$A131,СВЦЭМ!$B$33:$B$776,P$119)+'СЕТ СН'!$I$12+СВЦЭМ!$D$10+'СЕТ СН'!$I$6-'СЕТ СН'!$I$22</f>
        <v>1163.91125448</v>
      </c>
      <c r="Q131" s="36">
        <f>SUMIFS(СВЦЭМ!$C$33:$C$776,СВЦЭМ!$A$33:$A$776,$A131,СВЦЭМ!$B$33:$B$776,Q$119)+'СЕТ СН'!$I$12+СВЦЭМ!$D$10+'СЕТ СН'!$I$6-'СЕТ СН'!$I$22</f>
        <v>1164.9142530399999</v>
      </c>
      <c r="R131" s="36">
        <f>SUMIFS(СВЦЭМ!$C$33:$C$776,СВЦЭМ!$A$33:$A$776,$A131,СВЦЭМ!$B$33:$B$776,R$119)+'СЕТ СН'!$I$12+СВЦЭМ!$D$10+'СЕТ СН'!$I$6-'СЕТ СН'!$I$22</f>
        <v>1155.28971441</v>
      </c>
      <c r="S131" s="36">
        <f>SUMIFS(СВЦЭМ!$C$33:$C$776,СВЦЭМ!$A$33:$A$776,$A131,СВЦЭМ!$B$33:$B$776,S$119)+'СЕТ СН'!$I$12+СВЦЭМ!$D$10+'СЕТ СН'!$I$6-'СЕТ СН'!$I$22</f>
        <v>1160.0346278000002</v>
      </c>
      <c r="T131" s="36">
        <f>SUMIFS(СВЦЭМ!$C$33:$C$776,СВЦЭМ!$A$33:$A$776,$A131,СВЦЭМ!$B$33:$B$776,T$119)+'СЕТ СН'!$I$12+СВЦЭМ!$D$10+'СЕТ СН'!$I$6-'СЕТ СН'!$I$22</f>
        <v>1165.6560259100002</v>
      </c>
      <c r="U131" s="36">
        <f>SUMIFS(СВЦЭМ!$C$33:$C$776,СВЦЭМ!$A$33:$A$776,$A131,СВЦЭМ!$B$33:$B$776,U$119)+'СЕТ СН'!$I$12+СВЦЭМ!$D$10+'СЕТ СН'!$I$6-'СЕТ СН'!$I$22</f>
        <v>1174.2174380500001</v>
      </c>
      <c r="V131" s="36">
        <f>SUMIFS(СВЦЭМ!$C$33:$C$776,СВЦЭМ!$A$33:$A$776,$A131,СВЦЭМ!$B$33:$B$776,V$119)+'СЕТ СН'!$I$12+СВЦЭМ!$D$10+'СЕТ СН'!$I$6-'СЕТ СН'!$I$22</f>
        <v>1190.8506870000001</v>
      </c>
      <c r="W131" s="36">
        <f>SUMIFS(СВЦЭМ!$C$33:$C$776,СВЦЭМ!$A$33:$A$776,$A131,СВЦЭМ!$B$33:$B$776,W$119)+'СЕТ СН'!$I$12+СВЦЭМ!$D$10+'СЕТ СН'!$I$6-'СЕТ СН'!$I$22</f>
        <v>1186.7195037400002</v>
      </c>
      <c r="X131" s="36">
        <f>SUMIFS(СВЦЭМ!$C$33:$C$776,СВЦЭМ!$A$33:$A$776,$A131,СВЦЭМ!$B$33:$B$776,X$119)+'СЕТ СН'!$I$12+СВЦЭМ!$D$10+'СЕТ СН'!$I$6-'СЕТ СН'!$I$22</f>
        <v>1137.4058442400001</v>
      </c>
      <c r="Y131" s="36">
        <f>SUMIFS(СВЦЭМ!$C$33:$C$776,СВЦЭМ!$A$33:$A$776,$A131,СВЦЭМ!$B$33:$B$776,Y$119)+'СЕТ СН'!$I$12+СВЦЭМ!$D$10+'СЕТ СН'!$I$6-'СЕТ СН'!$I$22</f>
        <v>1201.5378292700002</v>
      </c>
    </row>
    <row r="132" spans="1:25" ht="15.75" x14ac:dyDescent="0.2">
      <c r="A132" s="35">
        <f t="shared" si="3"/>
        <v>44087</v>
      </c>
      <c r="B132" s="36">
        <f>SUMIFS(СВЦЭМ!$C$33:$C$776,СВЦЭМ!$A$33:$A$776,$A132,СВЦЭМ!$B$33:$B$776,B$119)+'СЕТ СН'!$I$12+СВЦЭМ!$D$10+'СЕТ СН'!$I$6-'СЕТ СН'!$I$22</f>
        <v>1293.89615912</v>
      </c>
      <c r="C132" s="36">
        <f>SUMIFS(СВЦЭМ!$C$33:$C$776,СВЦЭМ!$A$33:$A$776,$A132,СВЦЭМ!$B$33:$B$776,C$119)+'СЕТ СН'!$I$12+СВЦЭМ!$D$10+'СЕТ СН'!$I$6-'СЕТ СН'!$I$22</f>
        <v>1314.41532839</v>
      </c>
      <c r="D132" s="36">
        <f>SUMIFS(СВЦЭМ!$C$33:$C$776,СВЦЭМ!$A$33:$A$776,$A132,СВЦЭМ!$B$33:$B$776,D$119)+'СЕТ СН'!$I$12+СВЦЭМ!$D$10+'СЕТ СН'!$I$6-'СЕТ СН'!$I$22</f>
        <v>1333.7947278500001</v>
      </c>
      <c r="E132" s="36">
        <f>SUMIFS(СВЦЭМ!$C$33:$C$776,СВЦЭМ!$A$33:$A$776,$A132,СВЦЭМ!$B$33:$B$776,E$119)+'СЕТ СН'!$I$12+СВЦЭМ!$D$10+'СЕТ СН'!$I$6-'СЕТ СН'!$I$22</f>
        <v>1343.8444066500001</v>
      </c>
      <c r="F132" s="36">
        <f>SUMIFS(СВЦЭМ!$C$33:$C$776,СВЦЭМ!$A$33:$A$776,$A132,СВЦЭМ!$B$33:$B$776,F$119)+'СЕТ СН'!$I$12+СВЦЭМ!$D$10+'СЕТ СН'!$I$6-'СЕТ СН'!$I$22</f>
        <v>1351.1495327800001</v>
      </c>
      <c r="G132" s="36">
        <f>SUMIFS(СВЦЭМ!$C$33:$C$776,СВЦЭМ!$A$33:$A$776,$A132,СВЦЭМ!$B$33:$B$776,G$119)+'СЕТ СН'!$I$12+СВЦЭМ!$D$10+'СЕТ СН'!$I$6-'СЕТ СН'!$I$22</f>
        <v>1337.68060186</v>
      </c>
      <c r="H132" s="36">
        <f>SUMIFS(СВЦЭМ!$C$33:$C$776,СВЦЭМ!$A$33:$A$776,$A132,СВЦЭМ!$B$33:$B$776,H$119)+'СЕТ СН'!$I$12+СВЦЭМ!$D$10+'СЕТ СН'!$I$6-'СЕТ СН'!$I$22</f>
        <v>1338.6830967800001</v>
      </c>
      <c r="I132" s="36">
        <f>SUMIFS(СВЦЭМ!$C$33:$C$776,СВЦЭМ!$A$33:$A$776,$A132,СВЦЭМ!$B$33:$B$776,I$119)+'СЕТ СН'!$I$12+СВЦЭМ!$D$10+'СЕТ СН'!$I$6-'СЕТ СН'!$I$22</f>
        <v>1310.690139</v>
      </c>
      <c r="J132" s="36">
        <f>SUMIFS(СВЦЭМ!$C$33:$C$776,СВЦЭМ!$A$33:$A$776,$A132,СВЦЭМ!$B$33:$B$776,J$119)+'СЕТ СН'!$I$12+СВЦЭМ!$D$10+'СЕТ СН'!$I$6-'СЕТ СН'!$I$22</f>
        <v>1262.8808632</v>
      </c>
      <c r="K132" s="36">
        <f>SUMIFS(СВЦЭМ!$C$33:$C$776,СВЦЭМ!$A$33:$A$776,$A132,СВЦЭМ!$B$33:$B$776,K$119)+'СЕТ СН'!$I$12+СВЦЭМ!$D$10+'СЕТ СН'!$I$6-'СЕТ СН'!$I$22</f>
        <v>1216.8781745599999</v>
      </c>
      <c r="L132" s="36">
        <f>SUMIFS(СВЦЭМ!$C$33:$C$776,СВЦЭМ!$A$33:$A$776,$A132,СВЦЭМ!$B$33:$B$776,L$119)+'СЕТ СН'!$I$12+СВЦЭМ!$D$10+'СЕТ СН'!$I$6-'СЕТ СН'!$I$22</f>
        <v>1197.0360678500001</v>
      </c>
      <c r="M132" s="36">
        <f>SUMIFS(СВЦЭМ!$C$33:$C$776,СВЦЭМ!$A$33:$A$776,$A132,СВЦЭМ!$B$33:$B$776,M$119)+'СЕТ СН'!$I$12+СВЦЭМ!$D$10+'СЕТ СН'!$I$6-'СЕТ СН'!$I$22</f>
        <v>1143.6448813100001</v>
      </c>
      <c r="N132" s="36">
        <f>SUMIFS(СВЦЭМ!$C$33:$C$776,СВЦЭМ!$A$33:$A$776,$A132,СВЦЭМ!$B$33:$B$776,N$119)+'СЕТ СН'!$I$12+СВЦЭМ!$D$10+'СЕТ СН'!$I$6-'СЕТ СН'!$I$22</f>
        <v>1110.2202282100002</v>
      </c>
      <c r="O132" s="36">
        <f>SUMIFS(СВЦЭМ!$C$33:$C$776,СВЦЭМ!$A$33:$A$776,$A132,СВЦЭМ!$B$33:$B$776,O$119)+'СЕТ СН'!$I$12+СВЦЭМ!$D$10+'СЕТ СН'!$I$6-'СЕТ СН'!$I$22</f>
        <v>1108.44772182</v>
      </c>
      <c r="P132" s="36">
        <f>SUMIFS(СВЦЭМ!$C$33:$C$776,СВЦЭМ!$A$33:$A$776,$A132,СВЦЭМ!$B$33:$B$776,P$119)+'СЕТ СН'!$I$12+СВЦЭМ!$D$10+'СЕТ СН'!$I$6-'СЕТ СН'!$I$22</f>
        <v>1099.0038105200001</v>
      </c>
      <c r="Q132" s="36">
        <f>SUMIFS(СВЦЭМ!$C$33:$C$776,СВЦЭМ!$A$33:$A$776,$A132,СВЦЭМ!$B$33:$B$776,Q$119)+'СЕТ СН'!$I$12+СВЦЭМ!$D$10+'СЕТ СН'!$I$6-'СЕТ СН'!$I$22</f>
        <v>1098.7782643800001</v>
      </c>
      <c r="R132" s="36">
        <f>SUMIFS(СВЦЭМ!$C$33:$C$776,СВЦЭМ!$A$33:$A$776,$A132,СВЦЭМ!$B$33:$B$776,R$119)+'СЕТ СН'!$I$12+СВЦЭМ!$D$10+'СЕТ СН'!$I$6-'СЕТ СН'!$I$22</f>
        <v>1100.09949927</v>
      </c>
      <c r="S132" s="36">
        <f>SUMIFS(СВЦЭМ!$C$33:$C$776,СВЦЭМ!$A$33:$A$776,$A132,СВЦЭМ!$B$33:$B$776,S$119)+'СЕТ СН'!$I$12+СВЦЭМ!$D$10+'СЕТ СН'!$I$6-'СЕТ СН'!$I$22</f>
        <v>1105.2505526</v>
      </c>
      <c r="T132" s="36">
        <f>SUMIFS(СВЦЭМ!$C$33:$C$776,СВЦЭМ!$A$33:$A$776,$A132,СВЦЭМ!$B$33:$B$776,T$119)+'СЕТ СН'!$I$12+СВЦЭМ!$D$10+'СЕТ СН'!$I$6-'СЕТ СН'!$I$22</f>
        <v>1109.90026911</v>
      </c>
      <c r="U132" s="36">
        <f>SUMIFS(СВЦЭМ!$C$33:$C$776,СВЦЭМ!$A$33:$A$776,$A132,СВЦЭМ!$B$33:$B$776,U$119)+'СЕТ СН'!$I$12+СВЦЭМ!$D$10+'СЕТ СН'!$I$6-'СЕТ СН'!$I$22</f>
        <v>1122.51324333</v>
      </c>
      <c r="V132" s="36">
        <f>SUMIFS(СВЦЭМ!$C$33:$C$776,СВЦЭМ!$A$33:$A$776,$A132,СВЦЭМ!$B$33:$B$776,V$119)+'СЕТ СН'!$I$12+СВЦЭМ!$D$10+'СЕТ СН'!$I$6-'СЕТ СН'!$I$22</f>
        <v>1144.4597366400001</v>
      </c>
      <c r="W132" s="36">
        <f>SUMIFS(СВЦЭМ!$C$33:$C$776,СВЦЭМ!$A$33:$A$776,$A132,СВЦЭМ!$B$33:$B$776,W$119)+'СЕТ СН'!$I$12+СВЦЭМ!$D$10+'СЕТ СН'!$I$6-'СЕТ СН'!$I$22</f>
        <v>1140.0699977899999</v>
      </c>
      <c r="X132" s="36">
        <f>SUMIFS(СВЦЭМ!$C$33:$C$776,СВЦЭМ!$A$33:$A$776,$A132,СВЦЭМ!$B$33:$B$776,X$119)+'СЕТ СН'!$I$12+СВЦЭМ!$D$10+'СЕТ СН'!$I$6-'СЕТ СН'!$I$22</f>
        <v>1118.20741518</v>
      </c>
      <c r="Y132" s="36">
        <f>SUMIFS(СВЦЭМ!$C$33:$C$776,СВЦЭМ!$A$33:$A$776,$A132,СВЦЭМ!$B$33:$B$776,Y$119)+'СЕТ СН'!$I$12+СВЦЭМ!$D$10+'СЕТ СН'!$I$6-'СЕТ СН'!$I$22</f>
        <v>1198.61499637</v>
      </c>
    </row>
    <row r="133" spans="1:25" ht="15.75" x14ac:dyDescent="0.2">
      <c r="A133" s="35">
        <f t="shared" si="3"/>
        <v>44088</v>
      </c>
      <c r="B133" s="36">
        <f>SUMIFS(СВЦЭМ!$C$33:$C$776,СВЦЭМ!$A$33:$A$776,$A133,СВЦЭМ!$B$33:$B$776,B$119)+'СЕТ СН'!$I$12+СВЦЭМ!$D$10+'СЕТ СН'!$I$6-'СЕТ СН'!$I$22</f>
        <v>1292.91678723</v>
      </c>
      <c r="C133" s="36">
        <f>SUMIFS(СВЦЭМ!$C$33:$C$776,СВЦЭМ!$A$33:$A$776,$A133,СВЦЭМ!$B$33:$B$776,C$119)+'СЕТ СН'!$I$12+СВЦЭМ!$D$10+'СЕТ СН'!$I$6-'СЕТ СН'!$I$22</f>
        <v>1333.14209542</v>
      </c>
      <c r="D133" s="36">
        <f>SUMIFS(СВЦЭМ!$C$33:$C$776,СВЦЭМ!$A$33:$A$776,$A133,СВЦЭМ!$B$33:$B$776,D$119)+'СЕТ СН'!$I$12+СВЦЭМ!$D$10+'СЕТ СН'!$I$6-'СЕТ СН'!$I$22</f>
        <v>1339.3457346800001</v>
      </c>
      <c r="E133" s="36">
        <f>SUMIFS(СВЦЭМ!$C$33:$C$776,СВЦЭМ!$A$33:$A$776,$A133,СВЦЭМ!$B$33:$B$776,E$119)+'СЕТ СН'!$I$12+СВЦЭМ!$D$10+'СЕТ СН'!$I$6-'СЕТ СН'!$I$22</f>
        <v>1335.7589155800001</v>
      </c>
      <c r="F133" s="36">
        <f>SUMIFS(СВЦЭМ!$C$33:$C$776,СВЦЭМ!$A$33:$A$776,$A133,СВЦЭМ!$B$33:$B$776,F$119)+'СЕТ СН'!$I$12+СВЦЭМ!$D$10+'СЕТ СН'!$I$6-'СЕТ СН'!$I$22</f>
        <v>1338.9547959000001</v>
      </c>
      <c r="G133" s="36">
        <f>SUMIFS(СВЦЭМ!$C$33:$C$776,СВЦЭМ!$A$33:$A$776,$A133,СВЦЭМ!$B$33:$B$776,G$119)+'СЕТ СН'!$I$12+СВЦЭМ!$D$10+'СЕТ СН'!$I$6-'СЕТ СН'!$I$22</f>
        <v>1342.2663877</v>
      </c>
      <c r="H133" s="36">
        <f>SUMIFS(СВЦЭМ!$C$33:$C$776,СВЦЭМ!$A$33:$A$776,$A133,СВЦЭМ!$B$33:$B$776,H$119)+'СЕТ СН'!$I$12+СВЦЭМ!$D$10+'СЕТ СН'!$I$6-'СЕТ СН'!$I$22</f>
        <v>1375.7479315099999</v>
      </c>
      <c r="I133" s="36">
        <f>SUMIFS(СВЦЭМ!$C$33:$C$776,СВЦЭМ!$A$33:$A$776,$A133,СВЦЭМ!$B$33:$B$776,I$119)+'СЕТ СН'!$I$12+СВЦЭМ!$D$10+'СЕТ СН'!$I$6-'СЕТ СН'!$I$22</f>
        <v>1360.6063116700002</v>
      </c>
      <c r="J133" s="36">
        <f>SUMIFS(СВЦЭМ!$C$33:$C$776,СВЦЭМ!$A$33:$A$776,$A133,СВЦЭМ!$B$33:$B$776,J$119)+'СЕТ СН'!$I$12+СВЦЭМ!$D$10+'СЕТ СН'!$I$6-'СЕТ СН'!$I$22</f>
        <v>1319.64764504</v>
      </c>
      <c r="K133" s="36">
        <f>SUMIFS(СВЦЭМ!$C$33:$C$776,СВЦЭМ!$A$33:$A$776,$A133,СВЦЭМ!$B$33:$B$776,K$119)+'СЕТ СН'!$I$12+СВЦЭМ!$D$10+'СЕТ СН'!$I$6-'СЕТ СН'!$I$22</f>
        <v>1285.6595974500001</v>
      </c>
      <c r="L133" s="36">
        <f>SUMIFS(СВЦЭМ!$C$33:$C$776,СВЦЭМ!$A$33:$A$776,$A133,СВЦЭМ!$B$33:$B$776,L$119)+'СЕТ СН'!$I$12+СВЦЭМ!$D$10+'СЕТ СН'!$I$6-'СЕТ СН'!$I$22</f>
        <v>1277.8324550000002</v>
      </c>
      <c r="M133" s="36">
        <f>SUMIFS(СВЦЭМ!$C$33:$C$776,СВЦЭМ!$A$33:$A$776,$A133,СВЦЭМ!$B$33:$B$776,M$119)+'СЕТ СН'!$I$12+СВЦЭМ!$D$10+'СЕТ СН'!$I$6-'СЕТ СН'!$I$22</f>
        <v>1217.3978406000001</v>
      </c>
      <c r="N133" s="36">
        <f>SUMIFS(СВЦЭМ!$C$33:$C$776,СВЦЭМ!$A$33:$A$776,$A133,СВЦЭМ!$B$33:$B$776,N$119)+'СЕТ СН'!$I$12+СВЦЭМ!$D$10+'СЕТ СН'!$I$6-'СЕТ СН'!$I$22</f>
        <v>1170.50315667</v>
      </c>
      <c r="O133" s="36">
        <f>SUMIFS(СВЦЭМ!$C$33:$C$776,СВЦЭМ!$A$33:$A$776,$A133,СВЦЭМ!$B$33:$B$776,O$119)+'СЕТ СН'!$I$12+СВЦЭМ!$D$10+'СЕТ СН'!$I$6-'СЕТ СН'!$I$22</f>
        <v>1169.3055859800002</v>
      </c>
      <c r="P133" s="36">
        <f>SUMIFS(СВЦЭМ!$C$33:$C$776,СВЦЭМ!$A$33:$A$776,$A133,СВЦЭМ!$B$33:$B$776,P$119)+'СЕТ СН'!$I$12+СВЦЭМ!$D$10+'СЕТ СН'!$I$6-'СЕТ СН'!$I$22</f>
        <v>1171.2028897</v>
      </c>
      <c r="Q133" s="36">
        <f>SUMIFS(СВЦЭМ!$C$33:$C$776,СВЦЭМ!$A$33:$A$776,$A133,СВЦЭМ!$B$33:$B$776,Q$119)+'СЕТ СН'!$I$12+СВЦЭМ!$D$10+'СЕТ СН'!$I$6-'СЕТ СН'!$I$22</f>
        <v>1170.1633399699999</v>
      </c>
      <c r="R133" s="36">
        <f>SUMIFS(СВЦЭМ!$C$33:$C$776,СВЦЭМ!$A$33:$A$776,$A133,СВЦЭМ!$B$33:$B$776,R$119)+'СЕТ СН'!$I$12+СВЦЭМ!$D$10+'СЕТ СН'!$I$6-'СЕТ СН'!$I$22</f>
        <v>1158.46783469</v>
      </c>
      <c r="S133" s="36">
        <f>SUMIFS(СВЦЭМ!$C$33:$C$776,СВЦЭМ!$A$33:$A$776,$A133,СВЦЭМ!$B$33:$B$776,S$119)+'СЕТ СН'!$I$12+СВЦЭМ!$D$10+'СЕТ СН'!$I$6-'СЕТ СН'!$I$22</f>
        <v>1160.5350936499999</v>
      </c>
      <c r="T133" s="36">
        <f>SUMIFS(СВЦЭМ!$C$33:$C$776,СВЦЭМ!$A$33:$A$776,$A133,СВЦЭМ!$B$33:$B$776,T$119)+'СЕТ СН'!$I$12+СВЦЭМ!$D$10+'СЕТ СН'!$I$6-'СЕТ СН'!$I$22</f>
        <v>1159.6247954600001</v>
      </c>
      <c r="U133" s="36">
        <f>SUMIFS(СВЦЭМ!$C$33:$C$776,СВЦЭМ!$A$33:$A$776,$A133,СВЦЭМ!$B$33:$B$776,U$119)+'СЕТ СН'!$I$12+СВЦЭМ!$D$10+'СЕТ СН'!$I$6-'СЕТ СН'!$I$22</f>
        <v>1140.31138913</v>
      </c>
      <c r="V133" s="36">
        <f>SUMIFS(СВЦЭМ!$C$33:$C$776,СВЦЭМ!$A$33:$A$776,$A133,СВЦЭМ!$B$33:$B$776,V$119)+'СЕТ СН'!$I$12+СВЦЭМ!$D$10+'СЕТ СН'!$I$6-'СЕТ СН'!$I$22</f>
        <v>1137.3741935500002</v>
      </c>
      <c r="W133" s="36">
        <f>SUMIFS(СВЦЭМ!$C$33:$C$776,СВЦЭМ!$A$33:$A$776,$A133,СВЦЭМ!$B$33:$B$776,W$119)+'СЕТ СН'!$I$12+СВЦЭМ!$D$10+'СЕТ СН'!$I$6-'СЕТ СН'!$I$22</f>
        <v>1146.8841281700002</v>
      </c>
      <c r="X133" s="36">
        <f>SUMIFS(СВЦЭМ!$C$33:$C$776,СВЦЭМ!$A$33:$A$776,$A133,СВЦЭМ!$B$33:$B$776,X$119)+'СЕТ СН'!$I$12+СВЦЭМ!$D$10+'СЕТ СН'!$I$6-'СЕТ СН'!$I$22</f>
        <v>1171.18479639</v>
      </c>
      <c r="Y133" s="36">
        <f>SUMIFS(СВЦЭМ!$C$33:$C$776,СВЦЭМ!$A$33:$A$776,$A133,СВЦЭМ!$B$33:$B$776,Y$119)+'СЕТ СН'!$I$12+СВЦЭМ!$D$10+'СЕТ СН'!$I$6-'СЕТ СН'!$I$22</f>
        <v>1282.3179589700001</v>
      </c>
    </row>
    <row r="134" spans="1:25" ht="15.75" x14ac:dyDescent="0.2">
      <c r="A134" s="35">
        <f t="shared" si="3"/>
        <v>44089</v>
      </c>
      <c r="B134" s="36">
        <f>SUMIFS(СВЦЭМ!$C$33:$C$776,СВЦЭМ!$A$33:$A$776,$A134,СВЦЭМ!$B$33:$B$776,B$119)+'СЕТ СН'!$I$12+СВЦЭМ!$D$10+'СЕТ СН'!$I$6-'СЕТ СН'!$I$22</f>
        <v>1323.7653938100002</v>
      </c>
      <c r="C134" s="36">
        <f>SUMIFS(СВЦЭМ!$C$33:$C$776,СВЦЭМ!$A$33:$A$776,$A134,СВЦЭМ!$B$33:$B$776,C$119)+'СЕТ СН'!$I$12+СВЦЭМ!$D$10+'СЕТ СН'!$I$6-'СЕТ СН'!$I$22</f>
        <v>1333.26444481</v>
      </c>
      <c r="D134" s="36">
        <f>SUMIFS(СВЦЭМ!$C$33:$C$776,СВЦЭМ!$A$33:$A$776,$A134,СВЦЭМ!$B$33:$B$776,D$119)+'СЕТ СН'!$I$12+СВЦЭМ!$D$10+'СЕТ СН'!$I$6-'СЕТ СН'!$I$22</f>
        <v>1360.41757536</v>
      </c>
      <c r="E134" s="36">
        <f>SUMIFS(СВЦЭМ!$C$33:$C$776,СВЦЭМ!$A$33:$A$776,$A134,СВЦЭМ!$B$33:$B$776,E$119)+'СЕТ СН'!$I$12+СВЦЭМ!$D$10+'СЕТ СН'!$I$6-'СЕТ СН'!$I$22</f>
        <v>1356.0079615</v>
      </c>
      <c r="F134" s="36">
        <f>SUMIFS(СВЦЭМ!$C$33:$C$776,СВЦЭМ!$A$33:$A$776,$A134,СВЦЭМ!$B$33:$B$776,F$119)+'СЕТ СН'!$I$12+СВЦЭМ!$D$10+'СЕТ СН'!$I$6-'СЕТ СН'!$I$22</f>
        <v>1364.7115305500001</v>
      </c>
      <c r="G134" s="36">
        <f>SUMIFS(СВЦЭМ!$C$33:$C$776,СВЦЭМ!$A$33:$A$776,$A134,СВЦЭМ!$B$33:$B$776,G$119)+'СЕТ СН'!$I$12+СВЦЭМ!$D$10+'СЕТ СН'!$I$6-'СЕТ СН'!$I$22</f>
        <v>1355.3848282700001</v>
      </c>
      <c r="H134" s="36">
        <f>SUMIFS(СВЦЭМ!$C$33:$C$776,СВЦЭМ!$A$33:$A$776,$A134,СВЦЭМ!$B$33:$B$776,H$119)+'СЕТ СН'!$I$12+СВЦЭМ!$D$10+'СЕТ СН'!$I$6-'СЕТ СН'!$I$22</f>
        <v>1310.5965769100001</v>
      </c>
      <c r="I134" s="36">
        <f>SUMIFS(СВЦЭМ!$C$33:$C$776,СВЦЭМ!$A$33:$A$776,$A134,СВЦЭМ!$B$33:$B$776,I$119)+'СЕТ СН'!$I$12+СВЦЭМ!$D$10+'СЕТ СН'!$I$6-'СЕТ СН'!$I$22</f>
        <v>1296.13477631</v>
      </c>
      <c r="J134" s="36">
        <f>SUMIFS(СВЦЭМ!$C$33:$C$776,СВЦЭМ!$A$33:$A$776,$A134,СВЦЭМ!$B$33:$B$776,J$119)+'СЕТ СН'!$I$12+СВЦЭМ!$D$10+'СЕТ СН'!$I$6-'СЕТ СН'!$I$22</f>
        <v>1246.1274830299999</v>
      </c>
      <c r="K134" s="36">
        <f>SUMIFS(СВЦЭМ!$C$33:$C$776,СВЦЭМ!$A$33:$A$776,$A134,СВЦЭМ!$B$33:$B$776,K$119)+'СЕТ СН'!$I$12+СВЦЭМ!$D$10+'СЕТ СН'!$I$6-'СЕТ СН'!$I$22</f>
        <v>1208.7097591400002</v>
      </c>
      <c r="L134" s="36">
        <f>SUMIFS(СВЦЭМ!$C$33:$C$776,СВЦЭМ!$A$33:$A$776,$A134,СВЦЭМ!$B$33:$B$776,L$119)+'СЕТ СН'!$I$12+СВЦЭМ!$D$10+'СЕТ СН'!$I$6-'СЕТ СН'!$I$22</f>
        <v>1219.0207778600002</v>
      </c>
      <c r="M134" s="36">
        <f>SUMIFS(СВЦЭМ!$C$33:$C$776,СВЦЭМ!$A$33:$A$776,$A134,СВЦЭМ!$B$33:$B$776,M$119)+'СЕТ СН'!$I$12+СВЦЭМ!$D$10+'СЕТ СН'!$I$6-'СЕТ СН'!$I$22</f>
        <v>1192.7397214699999</v>
      </c>
      <c r="N134" s="36">
        <f>SUMIFS(СВЦЭМ!$C$33:$C$776,СВЦЭМ!$A$33:$A$776,$A134,СВЦЭМ!$B$33:$B$776,N$119)+'СЕТ СН'!$I$12+СВЦЭМ!$D$10+'СЕТ СН'!$I$6-'СЕТ СН'!$I$22</f>
        <v>1147.25778313</v>
      </c>
      <c r="O134" s="36">
        <f>SUMIFS(СВЦЭМ!$C$33:$C$776,СВЦЭМ!$A$33:$A$776,$A134,СВЦЭМ!$B$33:$B$776,O$119)+'СЕТ СН'!$I$12+СВЦЭМ!$D$10+'СЕТ СН'!$I$6-'СЕТ СН'!$I$22</f>
        <v>1120.9227861200002</v>
      </c>
      <c r="P134" s="36">
        <f>SUMIFS(СВЦЭМ!$C$33:$C$776,СВЦЭМ!$A$33:$A$776,$A134,СВЦЭМ!$B$33:$B$776,P$119)+'СЕТ СН'!$I$12+СВЦЭМ!$D$10+'СЕТ СН'!$I$6-'СЕТ СН'!$I$22</f>
        <v>1124.61914501</v>
      </c>
      <c r="Q134" s="36">
        <f>SUMIFS(СВЦЭМ!$C$33:$C$776,СВЦЭМ!$A$33:$A$776,$A134,СВЦЭМ!$B$33:$B$776,Q$119)+'СЕТ СН'!$I$12+СВЦЭМ!$D$10+'СЕТ СН'!$I$6-'СЕТ СН'!$I$22</f>
        <v>1125.6673477500001</v>
      </c>
      <c r="R134" s="36">
        <f>SUMIFS(СВЦЭМ!$C$33:$C$776,СВЦЭМ!$A$33:$A$776,$A134,СВЦЭМ!$B$33:$B$776,R$119)+'СЕТ СН'!$I$12+СВЦЭМ!$D$10+'СЕТ СН'!$I$6-'СЕТ СН'!$I$22</f>
        <v>1122.4398953099999</v>
      </c>
      <c r="S134" s="36">
        <f>SUMIFS(СВЦЭМ!$C$33:$C$776,СВЦЭМ!$A$33:$A$776,$A134,СВЦЭМ!$B$33:$B$776,S$119)+'СЕТ СН'!$I$12+СВЦЭМ!$D$10+'СЕТ СН'!$I$6-'СЕТ СН'!$I$22</f>
        <v>1123.2387057800001</v>
      </c>
      <c r="T134" s="36">
        <f>SUMIFS(СВЦЭМ!$C$33:$C$776,СВЦЭМ!$A$33:$A$776,$A134,СВЦЭМ!$B$33:$B$776,T$119)+'СЕТ СН'!$I$12+СВЦЭМ!$D$10+'СЕТ СН'!$I$6-'СЕТ СН'!$I$22</f>
        <v>1107.42952049</v>
      </c>
      <c r="U134" s="36">
        <f>SUMIFS(СВЦЭМ!$C$33:$C$776,СВЦЭМ!$A$33:$A$776,$A134,СВЦЭМ!$B$33:$B$776,U$119)+'СЕТ СН'!$I$12+СВЦЭМ!$D$10+'СЕТ СН'!$I$6-'СЕТ СН'!$I$22</f>
        <v>1089.84083947</v>
      </c>
      <c r="V134" s="36">
        <f>SUMIFS(СВЦЭМ!$C$33:$C$776,СВЦЭМ!$A$33:$A$776,$A134,СВЦЭМ!$B$33:$B$776,V$119)+'СЕТ СН'!$I$12+СВЦЭМ!$D$10+'СЕТ СН'!$I$6-'СЕТ СН'!$I$22</f>
        <v>1105.3702857799999</v>
      </c>
      <c r="W134" s="36">
        <f>SUMIFS(СВЦЭМ!$C$33:$C$776,СВЦЭМ!$A$33:$A$776,$A134,СВЦЭМ!$B$33:$B$776,W$119)+'СЕТ СН'!$I$12+СВЦЭМ!$D$10+'СЕТ СН'!$I$6-'СЕТ СН'!$I$22</f>
        <v>1109.5717071399999</v>
      </c>
      <c r="X134" s="36">
        <f>SUMIFS(СВЦЭМ!$C$33:$C$776,СВЦЭМ!$A$33:$A$776,$A134,СВЦЭМ!$B$33:$B$776,X$119)+'СЕТ СН'!$I$12+СВЦЭМ!$D$10+'СЕТ СН'!$I$6-'СЕТ СН'!$I$22</f>
        <v>1138.2997054500001</v>
      </c>
      <c r="Y134" s="36">
        <f>SUMIFS(СВЦЭМ!$C$33:$C$776,СВЦЭМ!$A$33:$A$776,$A134,СВЦЭМ!$B$33:$B$776,Y$119)+'СЕТ СН'!$I$12+СВЦЭМ!$D$10+'СЕТ СН'!$I$6-'СЕТ СН'!$I$22</f>
        <v>1231.2588408300001</v>
      </c>
    </row>
    <row r="135" spans="1:25" ht="15.75" x14ac:dyDescent="0.2">
      <c r="A135" s="35">
        <f t="shared" si="3"/>
        <v>44090</v>
      </c>
      <c r="B135" s="36">
        <f>SUMIFS(СВЦЭМ!$C$33:$C$776,СВЦЭМ!$A$33:$A$776,$A135,СВЦЭМ!$B$33:$B$776,B$119)+'СЕТ СН'!$I$12+СВЦЭМ!$D$10+'СЕТ СН'!$I$6-'СЕТ СН'!$I$22</f>
        <v>1306.95364406</v>
      </c>
      <c r="C135" s="36">
        <f>SUMIFS(СВЦЭМ!$C$33:$C$776,СВЦЭМ!$A$33:$A$776,$A135,СВЦЭМ!$B$33:$B$776,C$119)+'СЕТ СН'!$I$12+СВЦЭМ!$D$10+'СЕТ СН'!$I$6-'СЕТ СН'!$I$22</f>
        <v>1333.5196178800002</v>
      </c>
      <c r="D135" s="36">
        <f>SUMIFS(СВЦЭМ!$C$33:$C$776,СВЦЭМ!$A$33:$A$776,$A135,СВЦЭМ!$B$33:$B$776,D$119)+'СЕТ СН'!$I$12+СВЦЭМ!$D$10+'СЕТ СН'!$I$6-'СЕТ СН'!$I$22</f>
        <v>1359.8306648</v>
      </c>
      <c r="E135" s="36">
        <f>SUMIFS(СВЦЭМ!$C$33:$C$776,СВЦЭМ!$A$33:$A$776,$A135,СВЦЭМ!$B$33:$B$776,E$119)+'СЕТ СН'!$I$12+СВЦЭМ!$D$10+'СЕТ СН'!$I$6-'СЕТ СН'!$I$22</f>
        <v>1368.79015626</v>
      </c>
      <c r="F135" s="36">
        <f>SUMIFS(СВЦЭМ!$C$33:$C$776,СВЦЭМ!$A$33:$A$776,$A135,СВЦЭМ!$B$33:$B$776,F$119)+'СЕТ СН'!$I$12+СВЦЭМ!$D$10+'СЕТ СН'!$I$6-'СЕТ СН'!$I$22</f>
        <v>1395.6961575600001</v>
      </c>
      <c r="G135" s="36">
        <f>SUMIFS(СВЦЭМ!$C$33:$C$776,СВЦЭМ!$A$33:$A$776,$A135,СВЦЭМ!$B$33:$B$776,G$119)+'СЕТ СН'!$I$12+СВЦЭМ!$D$10+'СЕТ СН'!$I$6-'СЕТ СН'!$I$22</f>
        <v>1381.9676648899999</v>
      </c>
      <c r="H135" s="36">
        <f>SUMIFS(СВЦЭМ!$C$33:$C$776,СВЦЭМ!$A$33:$A$776,$A135,СВЦЭМ!$B$33:$B$776,H$119)+'СЕТ СН'!$I$12+СВЦЭМ!$D$10+'СЕТ СН'!$I$6-'СЕТ СН'!$I$22</f>
        <v>1317.0237771000002</v>
      </c>
      <c r="I135" s="36">
        <f>SUMIFS(СВЦЭМ!$C$33:$C$776,СВЦЭМ!$A$33:$A$776,$A135,СВЦЭМ!$B$33:$B$776,I$119)+'СЕТ СН'!$I$12+СВЦЭМ!$D$10+'СЕТ СН'!$I$6-'СЕТ СН'!$I$22</f>
        <v>1254.4726950100001</v>
      </c>
      <c r="J135" s="36">
        <f>SUMIFS(СВЦЭМ!$C$33:$C$776,СВЦЭМ!$A$33:$A$776,$A135,СВЦЭМ!$B$33:$B$776,J$119)+'СЕТ СН'!$I$12+СВЦЭМ!$D$10+'СЕТ СН'!$I$6-'СЕТ СН'!$I$22</f>
        <v>1223.3209954500001</v>
      </c>
      <c r="K135" s="36">
        <f>SUMIFS(СВЦЭМ!$C$33:$C$776,СВЦЭМ!$A$33:$A$776,$A135,СВЦЭМ!$B$33:$B$776,K$119)+'СЕТ СН'!$I$12+СВЦЭМ!$D$10+'СЕТ СН'!$I$6-'СЕТ СН'!$I$22</f>
        <v>1217.4936841799999</v>
      </c>
      <c r="L135" s="36">
        <f>SUMIFS(СВЦЭМ!$C$33:$C$776,СВЦЭМ!$A$33:$A$776,$A135,СВЦЭМ!$B$33:$B$776,L$119)+'СЕТ СН'!$I$12+СВЦЭМ!$D$10+'СЕТ СН'!$I$6-'СЕТ СН'!$I$22</f>
        <v>1205.4460051999999</v>
      </c>
      <c r="M135" s="36">
        <f>SUMIFS(СВЦЭМ!$C$33:$C$776,СВЦЭМ!$A$33:$A$776,$A135,СВЦЭМ!$B$33:$B$776,M$119)+'СЕТ СН'!$I$12+СВЦЭМ!$D$10+'СЕТ СН'!$I$6-'СЕТ СН'!$I$22</f>
        <v>1167.2056741800002</v>
      </c>
      <c r="N135" s="36">
        <f>SUMIFS(СВЦЭМ!$C$33:$C$776,СВЦЭМ!$A$33:$A$776,$A135,СВЦЭМ!$B$33:$B$776,N$119)+'СЕТ СН'!$I$12+СВЦЭМ!$D$10+'СЕТ СН'!$I$6-'СЕТ СН'!$I$22</f>
        <v>1121.52143632</v>
      </c>
      <c r="O135" s="36">
        <f>SUMIFS(СВЦЭМ!$C$33:$C$776,СВЦЭМ!$A$33:$A$776,$A135,СВЦЭМ!$B$33:$B$776,O$119)+'СЕТ СН'!$I$12+СВЦЭМ!$D$10+'СЕТ СН'!$I$6-'СЕТ СН'!$I$22</f>
        <v>1100.3743929500001</v>
      </c>
      <c r="P135" s="36">
        <f>SUMIFS(СВЦЭМ!$C$33:$C$776,СВЦЭМ!$A$33:$A$776,$A135,СВЦЭМ!$B$33:$B$776,P$119)+'СЕТ СН'!$I$12+СВЦЭМ!$D$10+'СЕТ СН'!$I$6-'СЕТ СН'!$I$22</f>
        <v>1106.5301097400002</v>
      </c>
      <c r="Q135" s="36">
        <f>SUMIFS(СВЦЭМ!$C$33:$C$776,СВЦЭМ!$A$33:$A$776,$A135,СВЦЭМ!$B$33:$B$776,Q$119)+'СЕТ СН'!$I$12+СВЦЭМ!$D$10+'СЕТ СН'!$I$6-'СЕТ СН'!$I$22</f>
        <v>1104.01770078</v>
      </c>
      <c r="R135" s="36">
        <f>SUMIFS(СВЦЭМ!$C$33:$C$776,СВЦЭМ!$A$33:$A$776,$A135,СВЦЭМ!$B$33:$B$776,R$119)+'СЕТ СН'!$I$12+СВЦЭМ!$D$10+'СЕТ СН'!$I$6-'СЕТ СН'!$I$22</f>
        <v>1103.5633663399999</v>
      </c>
      <c r="S135" s="36">
        <f>SUMIFS(СВЦЭМ!$C$33:$C$776,СВЦЭМ!$A$33:$A$776,$A135,СВЦЭМ!$B$33:$B$776,S$119)+'СЕТ СН'!$I$12+СВЦЭМ!$D$10+'СЕТ СН'!$I$6-'СЕТ СН'!$I$22</f>
        <v>1100.1740284699999</v>
      </c>
      <c r="T135" s="36">
        <f>SUMIFS(СВЦЭМ!$C$33:$C$776,СВЦЭМ!$A$33:$A$776,$A135,СВЦЭМ!$B$33:$B$776,T$119)+'СЕТ СН'!$I$12+СВЦЭМ!$D$10+'СЕТ СН'!$I$6-'СЕТ СН'!$I$22</f>
        <v>1091.2553466100001</v>
      </c>
      <c r="U135" s="36">
        <f>SUMIFS(СВЦЭМ!$C$33:$C$776,СВЦЭМ!$A$33:$A$776,$A135,СВЦЭМ!$B$33:$B$776,U$119)+'СЕТ СН'!$I$12+СВЦЭМ!$D$10+'СЕТ СН'!$I$6-'СЕТ СН'!$I$22</f>
        <v>1095.61559519</v>
      </c>
      <c r="V135" s="36">
        <f>SUMIFS(СВЦЭМ!$C$33:$C$776,СВЦЭМ!$A$33:$A$776,$A135,СВЦЭМ!$B$33:$B$776,V$119)+'СЕТ СН'!$I$12+СВЦЭМ!$D$10+'СЕТ СН'!$I$6-'СЕТ СН'!$I$22</f>
        <v>1100.4865093000001</v>
      </c>
      <c r="W135" s="36">
        <f>SUMIFS(СВЦЭМ!$C$33:$C$776,СВЦЭМ!$A$33:$A$776,$A135,СВЦЭМ!$B$33:$B$776,W$119)+'СЕТ СН'!$I$12+СВЦЭМ!$D$10+'СЕТ СН'!$I$6-'СЕТ СН'!$I$22</f>
        <v>1090.3815059600001</v>
      </c>
      <c r="X135" s="36">
        <f>SUMIFS(СВЦЭМ!$C$33:$C$776,СВЦЭМ!$A$33:$A$776,$A135,СВЦЭМ!$B$33:$B$776,X$119)+'СЕТ СН'!$I$12+СВЦЭМ!$D$10+'СЕТ СН'!$I$6-'СЕТ СН'!$I$22</f>
        <v>1123.5484463100001</v>
      </c>
      <c r="Y135" s="36">
        <f>SUMIFS(СВЦЭМ!$C$33:$C$776,СВЦЭМ!$A$33:$A$776,$A135,СВЦЭМ!$B$33:$B$776,Y$119)+'СЕТ СН'!$I$12+СВЦЭМ!$D$10+'СЕТ СН'!$I$6-'СЕТ СН'!$I$22</f>
        <v>1211.9563539200001</v>
      </c>
    </row>
    <row r="136" spans="1:25" ht="15.75" x14ac:dyDescent="0.2">
      <c r="A136" s="35">
        <f t="shared" si="3"/>
        <v>44091</v>
      </c>
      <c r="B136" s="36">
        <f>SUMIFS(СВЦЭМ!$C$33:$C$776,СВЦЭМ!$A$33:$A$776,$A136,СВЦЭМ!$B$33:$B$776,B$119)+'СЕТ СН'!$I$12+СВЦЭМ!$D$10+'СЕТ СН'!$I$6-'СЕТ СН'!$I$22</f>
        <v>1327.7489610900002</v>
      </c>
      <c r="C136" s="36">
        <f>SUMIFS(СВЦЭМ!$C$33:$C$776,СВЦЭМ!$A$33:$A$776,$A136,СВЦЭМ!$B$33:$B$776,C$119)+'СЕТ СН'!$I$12+СВЦЭМ!$D$10+'СЕТ СН'!$I$6-'СЕТ СН'!$I$22</f>
        <v>1358.9807100799999</v>
      </c>
      <c r="D136" s="36">
        <f>SUMIFS(СВЦЭМ!$C$33:$C$776,СВЦЭМ!$A$33:$A$776,$A136,СВЦЭМ!$B$33:$B$776,D$119)+'СЕТ СН'!$I$12+СВЦЭМ!$D$10+'СЕТ СН'!$I$6-'СЕТ СН'!$I$22</f>
        <v>1384.79158742</v>
      </c>
      <c r="E136" s="36">
        <f>SUMIFS(СВЦЭМ!$C$33:$C$776,СВЦЭМ!$A$33:$A$776,$A136,СВЦЭМ!$B$33:$B$776,E$119)+'СЕТ СН'!$I$12+СВЦЭМ!$D$10+'СЕТ СН'!$I$6-'СЕТ СН'!$I$22</f>
        <v>1396.30435087</v>
      </c>
      <c r="F136" s="36">
        <f>SUMIFS(СВЦЭМ!$C$33:$C$776,СВЦЭМ!$A$33:$A$776,$A136,СВЦЭМ!$B$33:$B$776,F$119)+'СЕТ СН'!$I$12+СВЦЭМ!$D$10+'СЕТ СН'!$I$6-'СЕТ СН'!$I$22</f>
        <v>1405.6661491099999</v>
      </c>
      <c r="G136" s="36">
        <f>SUMIFS(СВЦЭМ!$C$33:$C$776,СВЦЭМ!$A$33:$A$776,$A136,СВЦЭМ!$B$33:$B$776,G$119)+'СЕТ СН'!$I$12+СВЦЭМ!$D$10+'СЕТ СН'!$I$6-'СЕТ СН'!$I$22</f>
        <v>1387.09719339</v>
      </c>
      <c r="H136" s="36">
        <f>SUMIFS(СВЦЭМ!$C$33:$C$776,СВЦЭМ!$A$33:$A$776,$A136,СВЦЭМ!$B$33:$B$776,H$119)+'СЕТ СН'!$I$12+СВЦЭМ!$D$10+'СЕТ СН'!$I$6-'СЕТ СН'!$I$22</f>
        <v>1324.3855748000001</v>
      </c>
      <c r="I136" s="36">
        <f>SUMIFS(СВЦЭМ!$C$33:$C$776,СВЦЭМ!$A$33:$A$776,$A136,СВЦЭМ!$B$33:$B$776,I$119)+'СЕТ СН'!$I$12+СВЦЭМ!$D$10+'СЕТ СН'!$I$6-'СЕТ СН'!$I$22</f>
        <v>1257.6559137500001</v>
      </c>
      <c r="J136" s="36">
        <f>SUMIFS(СВЦЭМ!$C$33:$C$776,СВЦЭМ!$A$33:$A$776,$A136,СВЦЭМ!$B$33:$B$776,J$119)+'СЕТ СН'!$I$12+СВЦЭМ!$D$10+'СЕТ СН'!$I$6-'СЕТ СН'!$I$22</f>
        <v>1215.3173441900001</v>
      </c>
      <c r="K136" s="36">
        <f>SUMIFS(СВЦЭМ!$C$33:$C$776,СВЦЭМ!$A$33:$A$776,$A136,СВЦЭМ!$B$33:$B$776,K$119)+'СЕТ СН'!$I$12+СВЦЭМ!$D$10+'СЕТ СН'!$I$6-'СЕТ СН'!$I$22</f>
        <v>1189.9675887399999</v>
      </c>
      <c r="L136" s="36">
        <f>SUMIFS(СВЦЭМ!$C$33:$C$776,СВЦЭМ!$A$33:$A$776,$A136,СВЦЭМ!$B$33:$B$776,L$119)+'СЕТ СН'!$I$12+СВЦЭМ!$D$10+'СЕТ СН'!$I$6-'СЕТ СН'!$I$22</f>
        <v>1200.8536086399999</v>
      </c>
      <c r="M136" s="36">
        <f>SUMIFS(СВЦЭМ!$C$33:$C$776,СВЦЭМ!$A$33:$A$776,$A136,СВЦЭМ!$B$33:$B$776,M$119)+'СЕТ СН'!$I$12+СВЦЭМ!$D$10+'СЕТ СН'!$I$6-'СЕТ СН'!$I$22</f>
        <v>1161.40845872</v>
      </c>
      <c r="N136" s="36">
        <f>SUMIFS(СВЦЭМ!$C$33:$C$776,СВЦЭМ!$A$33:$A$776,$A136,СВЦЭМ!$B$33:$B$776,N$119)+'СЕТ СН'!$I$12+СВЦЭМ!$D$10+'СЕТ СН'!$I$6-'СЕТ СН'!$I$22</f>
        <v>1114.4756065000001</v>
      </c>
      <c r="O136" s="36">
        <f>SUMIFS(СВЦЭМ!$C$33:$C$776,СВЦЭМ!$A$33:$A$776,$A136,СВЦЭМ!$B$33:$B$776,O$119)+'СЕТ СН'!$I$12+СВЦЭМ!$D$10+'СЕТ СН'!$I$6-'СЕТ СН'!$I$22</f>
        <v>1093.6290057000001</v>
      </c>
      <c r="P136" s="36">
        <f>SUMIFS(СВЦЭМ!$C$33:$C$776,СВЦЭМ!$A$33:$A$776,$A136,СВЦЭМ!$B$33:$B$776,P$119)+'СЕТ СН'!$I$12+СВЦЭМ!$D$10+'СЕТ СН'!$I$6-'СЕТ СН'!$I$22</f>
        <v>1092.1058644499999</v>
      </c>
      <c r="Q136" s="36">
        <f>SUMIFS(СВЦЭМ!$C$33:$C$776,СВЦЭМ!$A$33:$A$776,$A136,СВЦЭМ!$B$33:$B$776,Q$119)+'СЕТ СН'!$I$12+СВЦЭМ!$D$10+'СЕТ СН'!$I$6-'СЕТ СН'!$I$22</f>
        <v>1099.5634645499999</v>
      </c>
      <c r="R136" s="36">
        <f>SUMIFS(СВЦЭМ!$C$33:$C$776,СВЦЭМ!$A$33:$A$776,$A136,СВЦЭМ!$B$33:$B$776,R$119)+'СЕТ СН'!$I$12+СВЦЭМ!$D$10+'СЕТ СН'!$I$6-'СЕТ СН'!$I$22</f>
        <v>1104.2960595200002</v>
      </c>
      <c r="S136" s="36">
        <f>SUMIFS(СВЦЭМ!$C$33:$C$776,СВЦЭМ!$A$33:$A$776,$A136,СВЦЭМ!$B$33:$B$776,S$119)+'СЕТ СН'!$I$12+СВЦЭМ!$D$10+'СЕТ СН'!$I$6-'СЕТ СН'!$I$22</f>
        <v>1089.4496156800001</v>
      </c>
      <c r="T136" s="36">
        <f>SUMIFS(СВЦЭМ!$C$33:$C$776,СВЦЭМ!$A$33:$A$776,$A136,СВЦЭМ!$B$33:$B$776,T$119)+'СЕТ СН'!$I$12+СВЦЭМ!$D$10+'СЕТ СН'!$I$6-'СЕТ СН'!$I$22</f>
        <v>1082.5116670900002</v>
      </c>
      <c r="U136" s="36">
        <f>SUMIFS(СВЦЭМ!$C$33:$C$776,СВЦЭМ!$A$33:$A$776,$A136,СВЦЭМ!$B$33:$B$776,U$119)+'СЕТ СН'!$I$12+СВЦЭМ!$D$10+'СЕТ СН'!$I$6-'СЕТ СН'!$I$22</f>
        <v>1079.6942625400002</v>
      </c>
      <c r="V136" s="36">
        <f>SUMIFS(СВЦЭМ!$C$33:$C$776,СВЦЭМ!$A$33:$A$776,$A136,СВЦЭМ!$B$33:$B$776,V$119)+'СЕТ СН'!$I$12+СВЦЭМ!$D$10+'СЕТ СН'!$I$6-'СЕТ СН'!$I$22</f>
        <v>1094.2960579200001</v>
      </c>
      <c r="W136" s="36">
        <f>SUMIFS(СВЦЭМ!$C$33:$C$776,СВЦЭМ!$A$33:$A$776,$A136,СВЦЭМ!$B$33:$B$776,W$119)+'СЕТ СН'!$I$12+СВЦЭМ!$D$10+'СЕТ СН'!$I$6-'СЕТ СН'!$I$22</f>
        <v>1079.3534703600001</v>
      </c>
      <c r="X136" s="36">
        <f>SUMIFS(СВЦЭМ!$C$33:$C$776,СВЦЭМ!$A$33:$A$776,$A136,СВЦЭМ!$B$33:$B$776,X$119)+'СЕТ СН'!$I$12+СВЦЭМ!$D$10+'СЕТ СН'!$I$6-'СЕТ СН'!$I$22</f>
        <v>1124.49986257</v>
      </c>
      <c r="Y136" s="36">
        <f>SUMIFS(СВЦЭМ!$C$33:$C$776,СВЦЭМ!$A$33:$A$776,$A136,СВЦЭМ!$B$33:$B$776,Y$119)+'СЕТ СН'!$I$12+СВЦЭМ!$D$10+'СЕТ СН'!$I$6-'СЕТ СН'!$I$22</f>
        <v>1211.6511358100001</v>
      </c>
    </row>
    <row r="137" spans="1:25" ht="15.75" x14ac:dyDescent="0.2">
      <c r="A137" s="35">
        <f t="shared" si="3"/>
        <v>44092</v>
      </c>
      <c r="B137" s="36">
        <f>SUMIFS(СВЦЭМ!$C$33:$C$776,СВЦЭМ!$A$33:$A$776,$A137,СВЦЭМ!$B$33:$B$776,B$119)+'СЕТ СН'!$I$12+СВЦЭМ!$D$10+'СЕТ СН'!$I$6-'СЕТ СН'!$I$22</f>
        <v>1326.4693916599999</v>
      </c>
      <c r="C137" s="36">
        <f>SUMIFS(СВЦЭМ!$C$33:$C$776,СВЦЭМ!$A$33:$A$776,$A137,СВЦЭМ!$B$33:$B$776,C$119)+'СЕТ СН'!$I$12+СВЦЭМ!$D$10+'СЕТ СН'!$I$6-'СЕТ СН'!$I$22</f>
        <v>1370.10566565</v>
      </c>
      <c r="D137" s="36">
        <f>SUMIFS(СВЦЭМ!$C$33:$C$776,СВЦЭМ!$A$33:$A$776,$A137,СВЦЭМ!$B$33:$B$776,D$119)+'СЕТ СН'!$I$12+СВЦЭМ!$D$10+'СЕТ СН'!$I$6-'СЕТ СН'!$I$22</f>
        <v>1417.1031077900002</v>
      </c>
      <c r="E137" s="36">
        <f>SUMIFS(СВЦЭМ!$C$33:$C$776,СВЦЭМ!$A$33:$A$776,$A137,СВЦЭМ!$B$33:$B$776,E$119)+'СЕТ СН'!$I$12+СВЦЭМ!$D$10+'СЕТ СН'!$I$6-'СЕТ СН'!$I$22</f>
        <v>1453.91434394</v>
      </c>
      <c r="F137" s="36">
        <f>SUMIFS(СВЦЭМ!$C$33:$C$776,СВЦЭМ!$A$33:$A$776,$A137,СВЦЭМ!$B$33:$B$776,F$119)+'СЕТ СН'!$I$12+СВЦЭМ!$D$10+'СЕТ СН'!$I$6-'СЕТ СН'!$I$22</f>
        <v>1467.1894655599999</v>
      </c>
      <c r="G137" s="36">
        <f>SUMIFS(СВЦЭМ!$C$33:$C$776,СВЦЭМ!$A$33:$A$776,$A137,СВЦЭМ!$B$33:$B$776,G$119)+'СЕТ СН'!$I$12+СВЦЭМ!$D$10+'СЕТ СН'!$I$6-'СЕТ СН'!$I$22</f>
        <v>1442.2168332700001</v>
      </c>
      <c r="H137" s="36">
        <f>SUMIFS(СВЦЭМ!$C$33:$C$776,СВЦЭМ!$A$33:$A$776,$A137,СВЦЭМ!$B$33:$B$776,H$119)+'СЕТ СН'!$I$12+СВЦЭМ!$D$10+'СЕТ СН'!$I$6-'СЕТ СН'!$I$22</f>
        <v>1390.2580674200001</v>
      </c>
      <c r="I137" s="36">
        <f>SUMIFS(СВЦЭМ!$C$33:$C$776,СВЦЭМ!$A$33:$A$776,$A137,СВЦЭМ!$B$33:$B$776,I$119)+'СЕТ СН'!$I$12+СВЦЭМ!$D$10+'СЕТ СН'!$I$6-'СЕТ СН'!$I$22</f>
        <v>1343.8453118299999</v>
      </c>
      <c r="J137" s="36">
        <f>SUMIFS(СВЦЭМ!$C$33:$C$776,СВЦЭМ!$A$33:$A$776,$A137,СВЦЭМ!$B$33:$B$776,J$119)+'СЕТ СН'!$I$12+СВЦЭМ!$D$10+'СЕТ СН'!$I$6-'СЕТ СН'!$I$22</f>
        <v>1311.76737987</v>
      </c>
      <c r="K137" s="36">
        <f>SUMIFS(СВЦЭМ!$C$33:$C$776,СВЦЭМ!$A$33:$A$776,$A137,СВЦЭМ!$B$33:$B$776,K$119)+'СЕТ СН'!$I$12+СВЦЭМ!$D$10+'СЕТ СН'!$I$6-'СЕТ СН'!$I$22</f>
        <v>1281.6463873900002</v>
      </c>
      <c r="L137" s="36">
        <f>SUMIFS(СВЦЭМ!$C$33:$C$776,СВЦЭМ!$A$33:$A$776,$A137,СВЦЭМ!$B$33:$B$776,L$119)+'СЕТ СН'!$I$12+СВЦЭМ!$D$10+'СЕТ СН'!$I$6-'СЕТ СН'!$I$22</f>
        <v>1284.7804862500002</v>
      </c>
      <c r="M137" s="36">
        <f>SUMIFS(СВЦЭМ!$C$33:$C$776,СВЦЭМ!$A$33:$A$776,$A137,СВЦЭМ!$B$33:$B$776,M$119)+'СЕТ СН'!$I$12+СВЦЭМ!$D$10+'СЕТ СН'!$I$6-'СЕТ СН'!$I$22</f>
        <v>1233.94938641</v>
      </c>
      <c r="N137" s="36">
        <f>SUMIFS(СВЦЭМ!$C$33:$C$776,СВЦЭМ!$A$33:$A$776,$A137,СВЦЭМ!$B$33:$B$776,N$119)+'СЕТ СН'!$I$12+СВЦЭМ!$D$10+'СЕТ СН'!$I$6-'СЕТ СН'!$I$22</f>
        <v>1179.3628069700001</v>
      </c>
      <c r="O137" s="36">
        <f>SUMIFS(СВЦЭМ!$C$33:$C$776,СВЦЭМ!$A$33:$A$776,$A137,СВЦЭМ!$B$33:$B$776,O$119)+'СЕТ СН'!$I$12+СВЦЭМ!$D$10+'СЕТ СН'!$I$6-'СЕТ СН'!$I$22</f>
        <v>1144.0273116600001</v>
      </c>
      <c r="P137" s="36">
        <f>SUMIFS(СВЦЭМ!$C$33:$C$776,СВЦЭМ!$A$33:$A$776,$A137,СВЦЭМ!$B$33:$B$776,P$119)+'СЕТ СН'!$I$12+СВЦЭМ!$D$10+'СЕТ СН'!$I$6-'СЕТ СН'!$I$22</f>
        <v>1178.45778911</v>
      </c>
      <c r="Q137" s="36">
        <f>SUMIFS(СВЦЭМ!$C$33:$C$776,СВЦЭМ!$A$33:$A$776,$A137,СВЦЭМ!$B$33:$B$776,Q$119)+'СЕТ СН'!$I$12+СВЦЭМ!$D$10+'СЕТ СН'!$I$6-'СЕТ СН'!$I$22</f>
        <v>1173.540663</v>
      </c>
      <c r="R137" s="36">
        <f>SUMIFS(СВЦЭМ!$C$33:$C$776,СВЦЭМ!$A$33:$A$776,$A137,СВЦЭМ!$B$33:$B$776,R$119)+'СЕТ СН'!$I$12+СВЦЭМ!$D$10+'СЕТ СН'!$I$6-'СЕТ СН'!$I$22</f>
        <v>1151.7162411100001</v>
      </c>
      <c r="S137" s="36">
        <f>SUMIFS(СВЦЭМ!$C$33:$C$776,СВЦЭМ!$A$33:$A$776,$A137,СВЦЭМ!$B$33:$B$776,S$119)+'СЕТ СН'!$I$12+СВЦЭМ!$D$10+'СЕТ СН'!$I$6-'СЕТ СН'!$I$22</f>
        <v>1142.57104992</v>
      </c>
      <c r="T137" s="36">
        <f>SUMIFS(СВЦЭМ!$C$33:$C$776,СВЦЭМ!$A$33:$A$776,$A137,СВЦЭМ!$B$33:$B$776,T$119)+'СЕТ СН'!$I$12+СВЦЭМ!$D$10+'СЕТ СН'!$I$6-'СЕТ СН'!$I$22</f>
        <v>1129.7812446500002</v>
      </c>
      <c r="U137" s="36">
        <f>SUMIFS(СВЦЭМ!$C$33:$C$776,СВЦЭМ!$A$33:$A$776,$A137,СВЦЭМ!$B$33:$B$776,U$119)+'СЕТ СН'!$I$12+СВЦЭМ!$D$10+'СЕТ СН'!$I$6-'СЕТ СН'!$I$22</f>
        <v>1119.76464345</v>
      </c>
      <c r="V137" s="36">
        <f>SUMIFS(СВЦЭМ!$C$33:$C$776,СВЦЭМ!$A$33:$A$776,$A137,СВЦЭМ!$B$33:$B$776,V$119)+'СЕТ СН'!$I$12+СВЦЭМ!$D$10+'СЕТ СН'!$I$6-'СЕТ СН'!$I$22</f>
        <v>1123.7390066600001</v>
      </c>
      <c r="W137" s="36">
        <f>SUMIFS(СВЦЭМ!$C$33:$C$776,СВЦЭМ!$A$33:$A$776,$A137,СВЦЭМ!$B$33:$B$776,W$119)+'СЕТ СН'!$I$12+СВЦЭМ!$D$10+'СЕТ СН'!$I$6-'СЕТ СН'!$I$22</f>
        <v>1122.9897205699999</v>
      </c>
      <c r="X137" s="36">
        <f>SUMIFS(СВЦЭМ!$C$33:$C$776,СВЦЭМ!$A$33:$A$776,$A137,СВЦЭМ!$B$33:$B$776,X$119)+'СЕТ СН'!$I$12+СВЦЭМ!$D$10+'СЕТ СН'!$I$6-'СЕТ СН'!$I$22</f>
        <v>1166.60516581</v>
      </c>
      <c r="Y137" s="36">
        <f>SUMIFS(СВЦЭМ!$C$33:$C$776,СВЦЭМ!$A$33:$A$776,$A137,СВЦЭМ!$B$33:$B$776,Y$119)+'СЕТ СН'!$I$12+СВЦЭМ!$D$10+'СЕТ СН'!$I$6-'СЕТ СН'!$I$22</f>
        <v>1251.02312828</v>
      </c>
    </row>
    <row r="138" spans="1:25" ht="15.75" x14ac:dyDescent="0.2">
      <c r="A138" s="35">
        <f t="shared" si="3"/>
        <v>44093</v>
      </c>
      <c r="B138" s="36">
        <f>SUMIFS(СВЦЭМ!$C$33:$C$776,СВЦЭМ!$A$33:$A$776,$A138,СВЦЭМ!$B$33:$B$776,B$119)+'СЕТ СН'!$I$12+СВЦЭМ!$D$10+'СЕТ СН'!$I$6-'СЕТ СН'!$I$22</f>
        <v>1348.5094397100002</v>
      </c>
      <c r="C138" s="36">
        <f>SUMIFS(СВЦЭМ!$C$33:$C$776,СВЦЭМ!$A$33:$A$776,$A138,СВЦЭМ!$B$33:$B$776,C$119)+'СЕТ СН'!$I$12+СВЦЭМ!$D$10+'СЕТ СН'!$I$6-'СЕТ СН'!$I$22</f>
        <v>1382.1089573600002</v>
      </c>
      <c r="D138" s="36">
        <f>SUMIFS(СВЦЭМ!$C$33:$C$776,СВЦЭМ!$A$33:$A$776,$A138,СВЦЭМ!$B$33:$B$776,D$119)+'СЕТ СН'!$I$12+СВЦЭМ!$D$10+'СЕТ СН'!$I$6-'СЕТ СН'!$I$22</f>
        <v>1401.54965638</v>
      </c>
      <c r="E138" s="36">
        <f>SUMIFS(СВЦЭМ!$C$33:$C$776,СВЦЭМ!$A$33:$A$776,$A138,СВЦЭМ!$B$33:$B$776,E$119)+'СЕТ СН'!$I$12+СВЦЭМ!$D$10+'СЕТ СН'!$I$6-'СЕТ СН'!$I$22</f>
        <v>1428.59663542</v>
      </c>
      <c r="F138" s="36">
        <f>SUMIFS(СВЦЭМ!$C$33:$C$776,СВЦЭМ!$A$33:$A$776,$A138,СВЦЭМ!$B$33:$B$776,F$119)+'СЕТ СН'!$I$12+СВЦЭМ!$D$10+'СЕТ СН'!$I$6-'СЕТ СН'!$I$22</f>
        <v>1426.4131462800001</v>
      </c>
      <c r="G138" s="36">
        <f>SUMIFS(СВЦЭМ!$C$33:$C$776,СВЦЭМ!$A$33:$A$776,$A138,СВЦЭМ!$B$33:$B$776,G$119)+'СЕТ СН'!$I$12+СВЦЭМ!$D$10+'СЕТ СН'!$I$6-'СЕТ СН'!$I$22</f>
        <v>1419.50520388</v>
      </c>
      <c r="H138" s="36">
        <f>SUMIFS(СВЦЭМ!$C$33:$C$776,СВЦЭМ!$A$33:$A$776,$A138,СВЦЭМ!$B$33:$B$776,H$119)+'СЕТ СН'!$I$12+СВЦЭМ!$D$10+'СЕТ СН'!$I$6-'СЕТ СН'!$I$22</f>
        <v>1389.5479585200001</v>
      </c>
      <c r="I138" s="36">
        <f>SUMIFS(СВЦЭМ!$C$33:$C$776,СВЦЭМ!$A$33:$A$776,$A138,СВЦЭМ!$B$33:$B$776,I$119)+'СЕТ СН'!$I$12+СВЦЭМ!$D$10+'СЕТ СН'!$I$6-'СЕТ СН'!$I$22</f>
        <v>1358.1901753000002</v>
      </c>
      <c r="J138" s="36">
        <f>SUMIFS(СВЦЭМ!$C$33:$C$776,СВЦЭМ!$A$33:$A$776,$A138,СВЦЭМ!$B$33:$B$776,J$119)+'СЕТ СН'!$I$12+СВЦЭМ!$D$10+'СЕТ СН'!$I$6-'СЕТ СН'!$I$22</f>
        <v>1301.7596882600001</v>
      </c>
      <c r="K138" s="36">
        <f>SUMIFS(СВЦЭМ!$C$33:$C$776,СВЦЭМ!$A$33:$A$776,$A138,СВЦЭМ!$B$33:$B$776,K$119)+'СЕТ СН'!$I$12+СВЦЭМ!$D$10+'СЕТ СН'!$I$6-'СЕТ СН'!$I$22</f>
        <v>1262.9918323500001</v>
      </c>
      <c r="L138" s="36">
        <f>SUMIFS(СВЦЭМ!$C$33:$C$776,СВЦЭМ!$A$33:$A$776,$A138,СВЦЭМ!$B$33:$B$776,L$119)+'СЕТ СН'!$I$12+СВЦЭМ!$D$10+'СЕТ СН'!$I$6-'СЕТ СН'!$I$22</f>
        <v>1239.92521119</v>
      </c>
      <c r="M138" s="36">
        <f>SUMIFS(СВЦЭМ!$C$33:$C$776,СВЦЭМ!$A$33:$A$776,$A138,СВЦЭМ!$B$33:$B$776,M$119)+'СЕТ СН'!$I$12+СВЦЭМ!$D$10+'СЕТ СН'!$I$6-'СЕТ СН'!$I$22</f>
        <v>1196.8798954399999</v>
      </c>
      <c r="N138" s="36">
        <f>SUMIFS(СВЦЭМ!$C$33:$C$776,СВЦЭМ!$A$33:$A$776,$A138,СВЦЭМ!$B$33:$B$776,N$119)+'СЕТ СН'!$I$12+СВЦЭМ!$D$10+'СЕТ СН'!$I$6-'СЕТ СН'!$I$22</f>
        <v>1153.40693648</v>
      </c>
      <c r="O138" s="36">
        <f>SUMIFS(СВЦЭМ!$C$33:$C$776,СВЦЭМ!$A$33:$A$776,$A138,СВЦЭМ!$B$33:$B$776,O$119)+'СЕТ СН'!$I$12+СВЦЭМ!$D$10+'СЕТ СН'!$I$6-'СЕТ СН'!$I$22</f>
        <v>1149.41233029</v>
      </c>
      <c r="P138" s="36">
        <f>SUMIFS(СВЦЭМ!$C$33:$C$776,СВЦЭМ!$A$33:$A$776,$A138,СВЦЭМ!$B$33:$B$776,P$119)+'СЕТ СН'!$I$12+СВЦЭМ!$D$10+'СЕТ СН'!$I$6-'СЕТ СН'!$I$22</f>
        <v>1158.17794282</v>
      </c>
      <c r="Q138" s="36">
        <f>SUMIFS(СВЦЭМ!$C$33:$C$776,СВЦЭМ!$A$33:$A$776,$A138,СВЦЭМ!$B$33:$B$776,Q$119)+'СЕТ СН'!$I$12+СВЦЭМ!$D$10+'СЕТ СН'!$I$6-'СЕТ СН'!$I$22</f>
        <v>1139.9092305600002</v>
      </c>
      <c r="R138" s="36">
        <f>SUMIFS(СВЦЭМ!$C$33:$C$776,СВЦЭМ!$A$33:$A$776,$A138,СВЦЭМ!$B$33:$B$776,R$119)+'СЕТ СН'!$I$12+СВЦЭМ!$D$10+'СЕТ СН'!$I$6-'СЕТ СН'!$I$22</f>
        <v>1126.1781088</v>
      </c>
      <c r="S138" s="36">
        <f>SUMIFS(СВЦЭМ!$C$33:$C$776,СВЦЭМ!$A$33:$A$776,$A138,СВЦЭМ!$B$33:$B$776,S$119)+'СЕТ СН'!$I$12+СВЦЭМ!$D$10+'СЕТ СН'!$I$6-'СЕТ СН'!$I$22</f>
        <v>1128.7752369899999</v>
      </c>
      <c r="T138" s="36">
        <f>SUMIFS(СВЦЭМ!$C$33:$C$776,СВЦЭМ!$A$33:$A$776,$A138,СВЦЭМ!$B$33:$B$776,T$119)+'СЕТ СН'!$I$12+СВЦЭМ!$D$10+'СЕТ СН'!$I$6-'СЕТ СН'!$I$22</f>
        <v>1136.7610804800001</v>
      </c>
      <c r="U138" s="36">
        <f>SUMIFS(СВЦЭМ!$C$33:$C$776,СВЦЭМ!$A$33:$A$776,$A138,СВЦЭМ!$B$33:$B$776,U$119)+'СЕТ СН'!$I$12+СВЦЭМ!$D$10+'СЕТ СН'!$I$6-'СЕТ СН'!$I$22</f>
        <v>1136.9713161100001</v>
      </c>
      <c r="V138" s="36">
        <f>SUMIFS(СВЦЭМ!$C$33:$C$776,СВЦЭМ!$A$33:$A$776,$A138,СВЦЭМ!$B$33:$B$776,V$119)+'СЕТ СН'!$I$12+СВЦЭМ!$D$10+'СЕТ СН'!$I$6-'СЕТ СН'!$I$22</f>
        <v>1153.3683354</v>
      </c>
      <c r="W138" s="36">
        <f>SUMIFS(СВЦЭМ!$C$33:$C$776,СВЦЭМ!$A$33:$A$776,$A138,СВЦЭМ!$B$33:$B$776,W$119)+'СЕТ СН'!$I$12+СВЦЭМ!$D$10+'СЕТ СН'!$I$6-'СЕТ СН'!$I$22</f>
        <v>1147.4911898700002</v>
      </c>
      <c r="X138" s="36">
        <f>SUMIFS(СВЦЭМ!$C$33:$C$776,СВЦЭМ!$A$33:$A$776,$A138,СВЦЭМ!$B$33:$B$776,X$119)+'СЕТ СН'!$I$12+СВЦЭМ!$D$10+'СЕТ СН'!$I$6-'СЕТ СН'!$I$22</f>
        <v>1172.23376949</v>
      </c>
      <c r="Y138" s="36">
        <f>SUMIFS(СВЦЭМ!$C$33:$C$776,СВЦЭМ!$A$33:$A$776,$A138,СВЦЭМ!$B$33:$B$776,Y$119)+'СЕТ СН'!$I$12+СВЦЭМ!$D$10+'СЕТ СН'!$I$6-'СЕТ СН'!$I$22</f>
        <v>1225.7975269200001</v>
      </c>
    </row>
    <row r="139" spans="1:25" ht="15.75" x14ac:dyDescent="0.2">
      <c r="A139" s="35">
        <f t="shared" si="3"/>
        <v>44094</v>
      </c>
      <c r="B139" s="36">
        <f>SUMIFS(СВЦЭМ!$C$33:$C$776,СВЦЭМ!$A$33:$A$776,$A139,СВЦЭМ!$B$33:$B$776,B$119)+'СЕТ СН'!$I$12+СВЦЭМ!$D$10+'СЕТ СН'!$I$6-'СЕТ СН'!$I$22</f>
        <v>1278.04071681</v>
      </c>
      <c r="C139" s="36">
        <f>SUMIFS(СВЦЭМ!$C$33:$C$776,СВЦЭМ!$A$33:$A$776,$A139,СВЦЭМ!$B$33:$B$776,C$119)+'СЕТ СН'!$I$12+СВЦЭМ!$D$10+'СЕТ СН'!$I$6-'СЕТ СН'!$I$22</f>
        <v>1307.4912119400001</v>
      </c>
      <c r="D139" s="36">
        <f>SUMIFS(СВЦЭМ!$C$33:$C$776,СВЦЭМ!$A$33:$A$776,$A139,СВЦЭМ!$B$33:$B$776,D$119)+'СЕТ СН'!$I$12+СВЦЭМ!$D$10+'СЕТ СН'!$I$6-'СЕТ СН'!$I$22</f>
        <v>1342.3875940299999</v>
      </c>
      <c r="E139" s="36">
        <f>SUMIFS(СВЦЭМ!$C$33:$C$776,СВЦЭМ!$A$33:$A$776,$A139,СВЦЭМ!$B$33:$B$776,E$119)+'СЕТ СН'!$I$12+СВЦЭМ!$D$10+'СЕТ СН'!$I$6-'СЕТ СН'!$I$22</f>
        <v>1373.0335587700001</v>
      </c>
      <c r="F139" s="36">
        <f>SUMIFS(СВЦЭМ!$C$33:$C$776,СВЦЭМ!$A$33:$A$776,$A139,СВЦЭМ!$B$33:$B$776,F$119)+'СЕТ СН'!$I$12+СВЦЭМ!$D$10+'СЕТ СН'!$I$6-'СЕТ СН'!$I$22</f>
        <v>1384.9336768200001</v>
      </c>
      <c r="G139" s="36">
        <f>SUMIFS(СВЦЭМ!$C$33:$C$776,СВЦЭМ!$A$33:$A$776,$A139,СВЦЭМ!$B$33:$B$776,G$119)+'СЕТ СН'!$I$12+СВЦЭМ!$D$10+'СЕТ СН'!$I$6-'СЕТ СН'!$I$22</f>
        <v>1373.62454611</v>
      </c>
      <c r="H139" s="36">
        <f>SUMIFS(СВЦЭМ!$C$33:$C$776,СВЦЭМ!$A$33:$A$776,$A139,СВЦЭМ!$B$33:$B$776,H$119)+'СЕТ СН'!$I$12+СВЦЭМ!$D$10+'СЕТ СН'!$I$6-'СЕТ СН'!$I$22</f>
        <v>1353.05247067</v>
      </c>
      <c r="I139" s="36">
        <f>SUMIFS(СВЦЭМ!$C$33:$C$776,СВЦЭМ!$A$33:$A$776,$A139,СВЦЭМ!$B$33:$B$776,I$119)+'СЕТ СН'!$I$12+СВЦЭМ!$D$10+'СЕТ СН'!$I$6-'СЕТ СН'!$I$22</f>
        <v>1304.40832273</v>
      </c>
      <c r="J139" s="36">
        <f>SUMIFS(СВЦЭМ!$C$33:$C$776,СВЦЭМ!$A$33:$A$776,$A139,СВЦЭМ!$B$33:$B$776,J$119)+'СЕТ СН'!$I$12+СВЦЭМ!$D$10+'СЕТ СН'!$I$6-'СЕТ СН'!$I$22</f>
        <v>1257.3661620800001</v>
      </c>
      <c r="K139" s="36">
        <f>SUMIFS(СВЦЭМ!$C$33:$C$776,СВЦЭМ!$A$33:$A$776,$A139,СВЦЭМ!$B$33:$B$776,K$119)+'СЕТ СН'!$I$12+СВЦЭМ!$D$10+'СЕТ СН'!$I$6-'СЕТ СН'!$I$22</f>
        <v>1243.6695050600001</v>
      </c>
      <c r="L139" s="36">
        <f>SUMIFS(СВЦЭМ!$C$33:$C$776,СВЦЭМ!$A$33:$A$776,$A139,СВЦЭМ!$B$33:$B$776,L$119)+'СЕТ СН'!$I$12+СВЦЭМ!$D$10+'СЕТ СН'!$I$6-'СЕТ СН'!$I$22</f>
        <v>1240.7331996600001</v>
      </c>
      <c r="M139" s="36">
        <f>SUMIFS(СВЦЭМ!$C$33:$C$776,СВЦЭМ!$A$33:$A$776,$A139,СВЦЭМ!$B$33:$B$776,M$119)+'СЕТ СН'!$I$12+СВЦЭМ!$D$10+'СЕТ СН'!$I$6-'СЕТ СН'!$I$22</f>
        <v>1208.6278956199999</v>
      </c>
      <c r="N139" s="36">
        <f>SUMIFS(СВЦЭМ!$C$33:$C$776,СВЦЭМ!$A$33:$A$776,$A139,СВЦЭМ!$B$33:$B$776,N$119)+'СЕТ СН'!$I$12+СВЦЭМ!$D$10+'СЕТ СН'!$I$6-'СЕТ СН'!$I$22</f>
        <v>1178.0564323799999</v>
      </c>
      <c r="O139" s="36">
        <f>SUMIFS(СВЦЭМ!$C$33:$C$776,СВЦЭМ!$A$33:$A$776,$A139,СВЦЭМ!$B$33:$B$776,O$119)+'СЕТ СН'!$I$12+СВЦЭМ!$D$10+'СЕТ СН'!$I$6-'СЕТ СН'!$I$22</f>
        <v>1181.9706680100001</v>
      </c>
      <c r="P139" s="36">
        <f>SUMIFS(СВЦЭМ!$C$33:$C$776,СВЦЭМ!$A$33:$A$776,$A139,СВЦЭМ!$B$33:$B$776,P$119)+'СЕТ СН'!$I$12+СВЦЭМ!$D$10+'СЕТ СН'!$I$6-'СЕТ СН'!$I$22</f>
        <v>1173.34721298</v>
      </c>
      <c r="Q139" s="36">
        <f>SUMIFS(СВЦЭМ!$C$33:$C$776,СВЦЭМ!$A$33:$A$776,$A139,СВЦЭМ!$B$33:$B$776,Q$119)+'СЕТ СН'!$I$12+СВЦЭМ!$D$10+'СЕТ СН'!$I$6-'СЕТ СН'!$I$22</f>
        <v>1175.66308499</v>
      </c>
      <c r="R139" s="36">
        <f>SUMIFS(СВЦЭМ!$C$33:$C$776,СВЦЭМ!$A$33:$A$776,$A139,СВЦЭМ!$B$33:$B$776,R$119)+'СЕТ СН'!$I$12+СВЦЭМ!$D$10+'СЕТ СН'!$I$6-'СЕТ СН'!$I$22</f>
        <v>1174.31013007</v>
      </c>
      <c r="S139" s="36">
        <f>SUMIFS(СВЦЭМ!$C$33:$C$776,СВЦЭМ!$A$33:$A$776,$A139,СВЦЭМ!$B$33:$B$776,S$119)+'СЕТ СН'!$I$12+СВЦЭМ!$D$10+'СЕТ СН'!$I$6-'СЕТ СН'!$I$22</f>
        <v>1184.07121437</v>
      </c>
      <c r="T139" s="36">
        <f>SUMIFS(СВЦЭМ!$C$33:$C$776,СВЦЭМ!$A$33:$A$776,$A139,СВЦЭМ!$B$33:$B$776,T$119)+'СЕТ СН'!$I$12+СВЦЭМ!$D$10+'СЕТ СН'!$I$6-'СЕТ СН'!$I$22</f>
        <v>1199.1345626000002</v>
      </c>
      <c r="U139" s="36">
        <f>SUMIFS(СВЦЭМ!$C$33:$C$776,СВЦЭМ!$A$33:$A$776,$A139,СВЦЭМ!$B$33:$B$776,U$119)+'СЕТ СН'!$I$12+СВЦЭМ!$D$10+'СЕТ СН'!$I$6-'СЕТ СН'!$I$22</f>
        <v>1217.7676737699999</v>
      </c>
      <c r="V139" s="36">
        <f>SUMIFS(СВЦЭМ!$C$33:$C$776,СВЦЭМ!$A$33:$A$776,$A139,СВЦЭМ!$B$33:$B$776,V$119)+'СЕТ СН'!$I$12+СВЦЭМ!$D$10+'СЕТ СН'!$I$6-'СЕТ СН'!$I$22</f>
        <v>1234.5287622599999</v>
      </c>
      <c r="W139" s="36">
        <f>SUMIFS(СВЦЭМ!$C$33:$C$776,СВЦЭМ!$A$33:$A$776,$A139,СВЦЭМ!$B$33:$B$776,W$119)+'СЕТ СН'!$I$12+СВЦЭМ!$D$10+'СЕТ СН'!$I$6-'СЕТ СН'!$I$22</f>
        <v>1220.9417539900001</v>
      </c>
      <c r="X139" s="36">
        <f>SUMIFS(СВЦЭМ!$C$33:$C$776,СВЦЭМ!$A$33:$A$776,$A139,СВЦЭМ!$B$33:$B$776,X$119)+'СЕТ СН'!$I$12+СВЦЭМ!$D$10+'СЕТ СН'!$I$6-'СЕТ СН'!$I$22</f>
        <v>1194.06170576</v>
      </c>
      <c r="Y139" s="36">
        <f>SUMIFS(СВЦЭМ!$C$33:$C$776,СВЦЭМ!$A$33:$A$776,$A139,СВЦЭМ!$B$33:$B$776,Y$119)+'СЕТ СН'!$I$12+СВЦЭМ!$D$10+'СЕТ СН'!$I$6-'СЕТ СН'!$I$22</f>
        <v>1270.74114035</v>
      </c>
    </row>
    <row r="140" spans="1:25" ht="15.75" x14ac:dyDescent="0.2">
      <c r="A140" s="35">
        <f t="shared" si="3"/>
        <v>44095</v>
      </c>
      <c r="B140" s="36">
        <f>SUMIFS(СВЦЭМ!$C$33:$C$776,СВЦЭМ!$A$33:$A$776,$A140,СВЦЭМ!$B$33:$B$776,B$119)+'СЕТ СН'!$I$12+СВЦЭМ!$D$10+'СЕТ СН'!$I$6-'СЕТ СН'!$I$22</f>
        <v>1304.0374147500002</v>
      </c>
      <c r="C140" s="36">
        <f>SUMIFS(СВЦЭМ!$C$33:$C$776,СВЦЭМ!$A$33:$A$776,$A140,СВЦЭМ!$B$33:$B$776,C$119)+'СЕТ СН'!$I$12+СВЦЭМ!$D$10+'СЕТ СН'!$I$6-'СЕТ СН'!$I$22</f>
        <v>1308.3970474400001</v>
      </c>
      <c r="D140" s="36">
        <f>SUMIFS(СВЦЭМ!$C$33:$C$776,СВЦЭМ!$A$33:$A$776,$A140,СВЦЭМ!$B$33:$B$776,D$119)+'СЕТ СН'!$I$12+СВЦЭМ!$D$10+'СЕТ СН'!$I$6-'СЕТ СН'!$I$22</f>
        <v>1315.57895168</v>
      </c>
      <c r="E140" s="36">
        <f>SUMIFS(СВЦЭМ!$C$33:$C$776,СВЦЭМ!$A$33:$A$776,$A140,СВЦЭМ!$B$33:$B$776,E$119)+'СЕТ СН'!$I$12+СВЦЭМ!$D$10+'СЕТ СН'!$I$6-'СЕТ СН'!$I$22</f>
        <v>1336.84004252</v>
      </c>
      <c r="F140" s="36">
        <f>SUMIFS(СВЦЭМ!$C$33:$C$776,СВЦЭМ!$A$33:$A$776,$A140,СВЦЭМ!$B$33:$B$776,F$119)+'СЕТ СН'!$I$12+СВЦЭМ!$D$10+'СЕТ СН'!$I$6-'СЕТ СН'!$I$22</f>
        <v>1339.29651098</v>
      </c>
      <c r="G140" s="36">
        <f>SUMIFS(СВЦЭМ!$C$33:$C$776,СВЦЭМ!$A$33:$A$776,$A140,СВЦЭМ!$B$33:$B$776,G$119)+'СЕТ СН'!$I$12+СВЦЭМ!$D$10+'СЕТ СН'!$I$6-'СЕТ СН'!$I$22</f>
        <v>1324.6115641599999</v>
      </c>
      <c r="H140" s="36">
        <f>SUMIFS(СВЦЭМ!$C$33:$C$776,СВЦЭМ!$A$33:$A$776,$A140,СВЦЭМ!$B$33:$B$776,H$119)+'СЕТ СН'!$I$12+СВЦЭМ!$D$10+'СЕТ СН'!$I$6-'СЕТ СН'!$I$22</f>
        <v>1277.47556988</v>
      </c>
      <c r="I140" s="36">
        <f>SUMIFS(СВЦЭМ!$C$33:$C$776,СВЦЭМ!$A$33:$A$776,$A140,СВЦЭМ!$B$33:$B$776,I$119)+'СЕТ СН'!$I$12+СВЦЭМ!$D$10+'СЕТ СН'!$I$6-'СЕТ СН'!$I$22</f>
        <v>1226.25131397</v>
      </c>
      <c r="J140" s="36">
        <f>SUMIFS(СВЦЭМ!$C$33:$C$776,СВЦЭМ!$A$33:$A$776,$A140,СВЦЭМ!$B$33:$B$776,J$119)+'СЕТ СН'!$I$12+СВЦЭМ!$D$10+'СЕТ СН'!$I$6-'СЕТ СН'!$I$22</f>
        <v>1189.04331703</v>
      </c>
      <c r="K140" s="36">
        <f>SUMIFS(СВЦЭМ!$C$33:$C$776,СВЦЭМ!$A$33:$A$776,$A140,СВЦЭМ!$B$33:$B$776,K$119)+'СЕТ СН'!$I$12+СВЦЭМ!$D$10+'СЕТ СН'!$I$6-'СЕТ СН'!$I$22</f>
        <v>1168.467596</v>
      </c>
      <c r="L140" s="36">
        <f>SUMIFS(СВЦЭМ!$C$33:$C$776,СВЦЭМ!$A$33:$A$776,$A140,СВЦЭМ!$B$33:$B$776,L$119)+'СЕТ СН'!$I$12+СВЦЭМ!$D$10+'СЕТ СН'!$I$6-'СЕТ СН'!$I$22</f>
        <v>1190.68802787</v>
      </c>
      <c r="M140" s="36">
        <f>SUMIFS(СВЦЭМ!$C$33:$C$776,СВЦЭМ!$A$33:$A$776,$A140,СВЦЭМ!$B$33:$B$776,M$119)+'СЕТ СН'!$I$12+СВЦЭМ!$D$10+'СЕТ СН'!$I$6-'СЕТ СН'!$I$22</f>
        <v>1159.2370271</v>
      </c>
      <c r="N140" s="36">
        <f>SUMIFS(СВЦЭМ!$C$33:$C$776,СВЦЭМ!$A$33:$A$776,$A140,СВЦЭМ!$B$33:$B$776,N$119)+'СЕТ СН'!$I$12+СВЦЭМ!$D$10+'СЕТ СН'!$I$6-'СЕТ СН'!$I$22</f>
        <v>1115.5842144600001</v>
      </c>
      <c r="O140" s="36">
        <f>SUMIFS(СВЦЭМ!$C$33:$C$776,СВЦЭМ!$A$33:$A$776,$A140,СВЦЭМ!$B$33:$B$776,O$119)+'СЕТ СН'!$I$12+СВЦЭМ!$D$10+'СЕТ СН'!$I$6-'СЕТ СН'!$I$22</f>
        <v>1116.12165525</v>
      </c>
      <c r="P140" s="36">
        <f>SUMIFS(СВЦЭМ!$C$33:$C$776,СВЦЭМ!$A$33:$A$776,$A140,СВЦЭМ!$B$33:$B$776,P$119)+'СЕТ СН'!$I$12+СВЦЭМ!$D$10+'СЕТ СН'!$I$6-'СЕТ СН'!$I$22</f>
        <v>1107.7045428000001</v>
      </c>
      <c r="Q140" s="36">
        <f>SUMIFS(СВЦЭМ!$C$33:$C$776,СВЦЭМ!$A$33:$A$776,$A140,СВЦЭМ!$B$33:$B$776,Q$119)+'СЕТ СН'!$I$12+СВЦЭМ!$D$10+'СЕТ СН'!$I$6-'СЕТ СН'!$I$22</f>
        <v>1107.8732813000001</v>
      </c>
      <c r="R140" s="36">
        <f>SUMIFS(СВЦЭМ!$C$33:$C$776,СВЦЭМ!$A$33:$A$776,$A140,СВЦЭМ!$B$33:$B$776,R$119)+'СЕТ СН'!$I$12+СВЦЭМ!$D$10+'СЕТ СН'!$I$6-'СЕТ СН'!$I$22</f>
        <v>1107.45364829</v>
      </c>
      <c r="S140" s="36">
        <f>SUMIFS(СВЦЭМ!$C$33:$C$776,СВЦЭМ!$A$33:$A$776,$A140,СВЦЭМ!$B$33:$B$776,S$119)+'СЕТ СН'!$I$12+СВЦЭМ!$D$10+'СЕТ СН'!$I$6-'СЕТ СН'!$I$22</f>
        <v>1114.7870708800001</v>
      </c>
      <c r="T140" s="36">
        <f>SUMIFS(СВЦЭМ!$C$33:$C$776,СВЦЭМ!$A$33:$A$776,$A140,СВЦЭМ!$B$33:$B$776,T$119)+'СЕТ СН'!$I$12+СВЦЭМ!$D$10+'СЕТ СН'!$I$6-'СЕТ СН'!$I$22</f>
        <v>1141.76026955</v>
      </c>
      <c r="U140" s="36">
        <f>SUMIFS(СВЦЭМ!$C$33:$C$776,СВЦЭМ!$A$33:$A$776,$A140,СВЦЭМ!$B$33:$B$776,U$119)+'СЕТ СН'!$I$12+СВЦЭМ!$D$10+'СЕТ СН'!$I$6-'СЕТ СН'!$I$22</f>
        <v>1157.26944153</v>
      </c>
      <c r="V140" s="36">
        <f>SUMIFS(СВЦЭМ!$C$33:$C$776,СВЦЭМ!$A$33:$A$776,$A140,СВЦЭМ!$B$33:$B$776,V$119)+'СЕТ СН'!$I$12+СВЦЭМ!$D$10+'СЕТ СН'!$I$6-'СЕТ СН'!$I$22</f>
        <v>1166.24582319</v>
      </c>
      <c r="W140" s="36">
        <f>SUMIFS(СВЦЭМ!$C$33:$C$776,СВЦЭМ!$A$33:$A$776,$A140,СВЦЭМ!$B$33:$B$776,W$119)+'СЕТ СН'!$I$12+СВЦЭМ!$D$10+'СЕТ СН'!$I$6-'СЕТ СН'!$I$22</f>
        <v>1145.6709915199999</v>
      </c>
      <c r="X140" s="36">
        <f>SUMIFS(СВЦЭМ!$C$33:$C$776,СВЦЭМ!$A$33:$A$776,$A140,СВЦЭМ!$B$33:$B$776,X$119)+'СЕТ СН'!$I$12+СВЦЭМ!$D$10+'СЕТ СН'!$I$6-'СЕТ СН'!$I$22</f>
        <v>1122.4404354600001</v>
      </c>
      <c r="Y140" s="36">
        <f>SUMIFS(СВЦЭМ!$C$33:$C$776,СВЦЭМ!$A$33:$A$776,$A140,СВЦЭМ!$B$33:$B$776,Y$119)+'СЕТ СН'!$I$12+СВЦЭМ!$D$10+'СЕТ СН'!$I$6-'СЕТ СН'!$I$22</f>
        <v>1214.1938674</v>
      </c>
    </row>
    <row r="141" spans="1:25" ht="15.75" x14ac:dyDescent="0.2">
      <c r="A141" s="35">
        <f t="shared" si="3"/>
        <v>44096</v>
      </c>
      <c r="B141" s="36">
        <f>SUMIFS(СВЦЭМ!$C$33:$C$776,СВЦЭМ!$A$33:$A$776,$A141,СВЦЭМ!$B$33:$B$776,B$119)+'СЕТ СН'!$I$12+СВЦЭМ!$D$10+'СЕТ СН'!$I$6-'СЕТ СН'!$I$22</f>
        <v>1308.4156714400001</v>
      </c>
      <c r="C141" s="36">
        <f>SUMIFS(СВЦЭМ!$C$33:$C$776,СВЦЭМ!$A$33:$A$776,$A141,СВЦЭМ!$B$33:$B$776,C$119)+'СЕТ СН'!$I$12+СВЦЭМ!$D$10+'СЕТ СН'!$I$6-'СЕТ СН'!$I$22</f>
        <v>1344.5375838099999</v>
      </c>
      <c r="D141" s="36">
        <f>SUMIFS(СВЦЭМ!$C$33:$C$776,СВЦЭМ!$A$33:$A$776,$A141,СВЦЭМ!$B$33:$B$776,D$119)+'СЕТ СН'!$I$12+СВЦЭМ!$D$10+'СЕТ СН'!$I$6-'СЕТ СН'!$I$22</f>
        <v>1364.00606612</v>
      </c>
      <c r="E141" s="36">
        <f>SUMIFS(СВЦЭМ!$C$33:$C$776,СВЦЭМ!$A$33:$A$776,$A141,СВЦЭМ!$B$33:$B$776,E$119)+'СЕТ СН'!$I$12+СВЦЭМ!$D$10+'СЕТ СН'!$I$6-'СЕТ СН'!$I$22</f>
        <v>1387.1666890500001</v>
      </c>
      <c r="F141" s="36">
        <f>SUMIFS(СВЦЭМ!$C$33:$C$776,СВЦЭМ!$A$33:$A$776,$A141,СВЦЭМ!$B$33:$B$776,F$119)+'СЕТ СН'!$I$12+СВЦЭМ!$D$10+'СЕТ СН'!$I$6-'СЕТ СН'!$I$22</f>
        <v>1371.4562388100001</v>
      </c>
      <c r="G141" s="36">
        <f>SUMIFS(СВЦЭМ!$C$33:$C$776,СВЦЭМ!$A$33:$A$776,$A141,СВЦЭМ!$B$33:$B$776,G$119)+'СЕТ СН'!$I$12+СВЦЭМ!$D$10+'СЕТ СН'!$I$6-'СЕТ СН'!$I$22</f>
        <v>1346.8316182200001</v>
      </c>
      <c r="H141" s="36">
        <f>SUMIFS(СВЦЭМ!$C$33:$C$776,СВЦЭМ!$A$33:$A$776,$A141,СВЦЭМ!$B$33:$B$776,H$119)+'СЕТ СН'!$I$12+СВЦЭМ!$D$10+'СЕТ СН'!$I$6-'СЕТ СН'!$I$22</f>
        <v>1305.4044746499999</v>
      </c>
      <c r="I141" s="36">
        <f>SUMIFS(СВЦЭМ!$C$33:$C$776,СВЦЭМ!$A$33:$A$776,$A141,СВЦЭМ!$B$33:$B$776,I$119)+'СЕТ СН'!$I$12+СВЦЭМ!$D$10+'СЕТ СН'!$I$6-'СЕТ СН'!$I$22</f>
        <v>1273.9325920000001</v>
      </c>
      <c r="J141" s="36">
        <f>SUMIFS(СВЦЭМ!$C$33:$C$776,СВЦЭМ!$A$33:$A$776,$A141,СВЦЭМ!$B$33:$B$776,J$119)+'СЕТ СН'!$I$12+СВЦЭМ!$D$10+'СЕТ СН'!$I$6-'СЕТ СН'!$I$22</f>
        <v>1242.1219162299999</v>
      </c>
      <c r="K141" s="36">
        <f>SUMIFS(СВЦЭМ!$C$33:$C$776,СВЦЭМ!$A$33:$A$776,$A141,СВЦЭМ!$B$33:$B$776,K$119)+'СЕТ СН'!$I$12+СВЦЭМ!$D$10+'СЕТ СН'!$I$6-'СЕТ СН'!$I$22</f>
        <v>1232.8516056100002</v>
      </c>
      <c r="L141" s="36">
        <f>SUMIFS(СВЦЭМ!$C$33:$C$776,СВЦЭМ!$A$33:$A$776,$A141,СВЦЭМ!$B$33:$B$776,L$119)+'СЕТ СН'!$I$12+СВЦЭМ!$D$10+'СЕТ СН'!$I$6-'СЕТ СН'!$I$22</f>
        <v>1233.5121220199999</v>
      </c>
      <c r="M141" s="36">
        <f>SUMIFS(СВЦЭМ!$C$33:$C$776,СВЦЭМ!$A$33:$A$776,$A141,СВЦЭМ!$B$33:$B$776,M$119)+'СЕТ СН'!$I$12+СВЦЭМ!$D$10+'СЕТ СН'!$I$6-'СЕТ СН'!$I$22</f>
        <v>1207.2020765000002</v>
      </c>
      <c r="N141" s="36">
        <f>SUMIFS(СВЦЭМ!$C$33:$C$776,СВЦЭМ!$A$33:$A$776,$A141,СВЦЭМ!$B$33:$B$776,N$119)+'СЕТ СН'!$I$12+СВЦЭМ!$D$10+'СЕТ СН'!$I$6-'СЕТ СН'!$I$22</f>
        <v>1156.2564469200001</v>
      </c>
      <c r="O141" s="36">
        <f>SUMIFS(СВЦЭМ!$C$33:$C$776,СВЦЭМ!$A$33:$A$776,$A141,СВЦЭМ!$B$33:$B$776,O$119)+'СЕТ СН'!$I$12+СВЦЭМ!$D$10+'СЕТ СН'!$I$6-'СЕТ СН'!$I$22</f>
        <v>1146.2137639800001</v>
      </c>
      <c r="P141" s="36">
        <f>SUMIFS(СВЦЭМ!$C$33:$C$776,СВЦЭМ!$A$33:$A$776,$A141,СВЦЭМ!$B$33:$B$776,P$119)+'СЕТ СН'!$I$12+СВЦЭМ!$D$10+'СЕТ СН'!$I$6-'СЕТ СН'!$I$22</f>
        <v>1141.2037261300002</v>
      </c>
      <c r="Q141" s="36">
        <f>SUMIFS(СВЦЭМ!$C$33:$C$776,СВЦЭМ!$A$33:$A$776,$A141,СВЦЭМ!$B$33:$B$776,Q$119)+'СЕТ СН'!$I$12+СВЦЭМ!$D$10+'СЕТ СН'!$I$6-'СЕТ СН'!$I$22</f>
        <v>1143.7151956800001</v>
      </c>
      <c r="R141" s="36">
        <f>SUMIFS(СВЦЭМ!$C$33:$C$776,СВЦЭМ!$A$33:$A$776,$A141,СВЦЭМ!$B$33:$B$776,R$119)+'СЕТ СН'!$I$12+СВЦЭМ!$D$10+'СЕТ СН'!$I$6-'СЕТ СН'!$I$22</f>
        <v>1144.1827644300001</v>
      </c>
      <c r="S141" s="36">
        <f>SUMIFS(СВЦЭМ!$C$33:$C$776,СВЦЭМ!$A$33:$A$776,$A141,СВЦЭМ!$B$33:$B$776,S$119)+'СЕТ СН'!$I$12+СВЦЭМ!$D$10+'СЕТ СН'!$I$6-'СЕТ СН'!$I$22</f>
        <v>1144.2519111000001</v>
      </c>
      <c r="T141" s="36">
        <f>SUMIFS(СВЦЭМ!$C$33:$C$776,СВЦЭМ!$A$33:$A$776,$A141,СВЦЭМ!$B$33:$B$776,T$119)+'СЕТ СН'!$I$12+СВЦЭМ!$D$10+'СЕТ СН'!$I$6-'СЕТ СН'!$I$22</f>
        <v>1159.75911182</v>
      </c>
      <c r="U141" s="36">
        <f>SUMIFS(СВЦЭМ!$C$33:$C$776,СВЦЭМ!$A$33:$A$776,$A141,СВЦЭМ!$B$33:$B$776,U$119)+'СЕТ СН'!$I$12+СВЦЭМ!$D$10+'СЕТ СН'!$I$6-'СЕТ СН'!$I$22</f>
        <v>1179.9995244400002</v>
      </c>
      <c r="V141" s="36">
        <f>SUMIFS(СВЦЭМ!$C$33:$C$776,СВЦЭМ!$A$33:$A$776,$A141,СВЦЭМ!$B$33:$B$776,V$119)+'СЕТ СН'!$I$12+СВЦЭМ!$D$10+'СЕТ СН'!$I$6-'СЕТ СН'!$I$22</f>
        <v>1178.2890239200001</v>
      </c>
      <c r="W141" s="36">
        <f>SUMIFS(СВЦЭМ!$C$33:$C$776,СВЦЭМ!$A$33:$A$776,$A141,СВЦЭМ!$B$33:$B$776,W$119)+'СЕТ СН'!$I$12+СВЦЭМ!$D$10+'СЕТ СН'!$I$6-'СЕТ СН'!$I$22</f>
        <v>1168.2546020499999</v>
      </c>
      <c r="X141" s="36">
        <f>SUMIFS(СВЦЭМ!$C$33:$C$776,СВЦЭМ!$A$33:$A$776,$A141,СВЦЭМ!$B$33:$B$776,X$119)+'СЕТ СН'!$I$12+СВЦЭМ!$D$10+'СЕТ СН'!$I$6-'СЕТ СН'!$I$22</f>
        <v>1170.3717022999999</v>
      </c>
      <c r="Y141" s="36">
        <f>SUMIFS(СВЦЭМ!$C$33:$C$776,СВЦЭМ!$A$33:$A$776,$A141,СВЦЭМ!$B$33:$B$776,Y$119)+'СЕТ СН'!$I$12+СВЦЭМ!$D$10+'СЕТ СН'!$I$6-'СЕТ СН'!$I$22</f>
        <v>1245.38945592</v>
      </c>
    </row>
    <row r="142" spans="1:25" ht="15.75" x14ac:dyDescent="0.2">
      <c r="A142" s="35">
        <f t="shared" si="3"/>
        <v>44097</v>
      </c>
      <c r="B142" s="36">
        <f>SUMIFS(СВЦЭМ!$C$33:$C$776,СВЦЭМ!$A$33:$A$776,$A142,СВЦЭМ!$B$33:$B$776,B$119)+'СЕТ СН'!$I$12+СВЦЭМ!$D$10+'СЕТ СН'!$I$6-'СЕТ СН'!$I$22</f>
        <v>1297.0831456000001</v>
      </c>
      <c r="C142" s="36">
        <f>SUMIFS(СВЦЭМ!$C$33:$C$776,СВЦЭМ!$A$33:$A$776,$A142,СВЦЭМ!$B$33:$B$776,C$119)+'СЕТ СН'!$I$12+СВЦЭМ!$D$10+'СЕТ СН'!$I$6-'СЕТ СН'!$I$22</f>
        <v>1332.3490393900001</v>
      </c>
      <c r="D142" s="36">
        <f>SUMIFS(СВЦЭМ!$C$33:$C$776,СВЦЭМ!$A$33:$A$776,$A142,СВЦЭМ!$B$33:$B$776,D$119)+'СЕТ СН'!$I$12+СВЦЭМ!$D$10+'СЕТ СН'!$I$6-'СЕТ СН'!$I$22</f>
        <v>1348.38088354</v>
      </c>
      <c r="E142" s="36">
        <f>SUMIFS(СВЦЭМ!$C$33:$C$776,СВЦЭМ!$A$33:$A$776,$A142,СВЦЭМ!$B$33:$B$776,E$119)+'СЕТ СН'!$I$12+СВЦЭМ!$D$10+'СЕТ СН'!$I$6-'СЕТ СН'!$I$22</f>
        <v>1365.7934242599999</v>
      </c>
      <c r="F142" s="36">
        <f>SUMIFS(СВЦЭМ!$C$33:$C$776,СВЦЭМ!$A$33:$A$776,$A142,СВЦЭМ!$B$33:$B$776,F$119)+'СЕТ СН'!$I$12+СВЦЭМ!$D$10+'СЕТ СН'!$I$6-'СЕТ СН'!$I$22</f>
        <v>1375.7817276400001</v>
      </c>
      <c r="G142" s="36">
        <f>SUMIFS(СВЦЭМ!$C$33:$C$776,СВЦЭМ!$A$33:$A$776,$A142,СВЦЭМ!$B$33:$B$776,G$119)+'СЕТ СН'!$I$12+СВЦЭМ!$D$10+'СЕТ СН'!$I$6-'СЕТ СН'!$I$22</f>
        <v>1356.20911828</v>
      </c>
      <c r="H142" s="36">
        <f>SUMIFS(СВЦЭМ!$C$33:$C$776,СВЦЭМ!$A$33:$A$776,$A142,СВЦЭМ!$B$33:$B$776,H$119)+'СЕТ СН'!$I$12+СВЦЭМ!$D$10+'СЕТ СН'!$I$6-'СЕТ СН'!$I$22</f>
        <v>1301.33655211</v>
      </c>
      <c r="I142" s="36">
        <f>SUMIFS(СВЦЭМ!$C$33:$C$776,СВЦЭМ!$A$33:$A$776,$A142,СВЦЭМ!$B$33:$B$776,I$119)+'СЕТ СН'!$I$12+СВЦЭМ!$D$10+'СЕТ СН'!$I$6-'СЕТ СН'!$I$22</f>
        <v>1242.7566374100002</v>
      </c>
      <c r="J142" s="36">
        <f>SUMIFS(СВЦЭМ!$C$33:$C$776,СВЦЭМ!$A$33:$A$776,$A142,СВЦЭМ!$B$33:$B$776,J$119)+'СЕТ СН'!$I$12+СВЦЭМ!$D$10+'СЕТ СН'!$I$6-'СЕТ СН'!$I$22</f>
        <v>1214.31841497</v>
      </c>
      <c r="K142" s="36">
        <f>SUMIFS(СВЦЭМ!$C$33:$C$776,СВЦЭМ!$A$33:$A$776,$A142,СВЦЭМ!$B$33:$B$776,K$119)+'СЕТ СН'!$I$12+СВЦЭМ!$D$10+'СЕТ СН'!$I$6-'СЕТ СН'!$I$22</f>
        <v>1209.42309215</v>
      </c>
      <c r="L142" s="36">
        <f>SUMIFS(СВЦЭМ!$C$33:$C$776,СВЦЭМ!$A$33:$A$776,$A142,СВЦЭМ!$B$33:$B$776,L$119)+'СЕТ СН'!$I$12+СВЦЭМ!$D$10+'СЕТ СН'!$I$6-'СЕТ СН'!$I$22</f>
        <v>1198.5427337199999</v>
      </c>
      <c r="M142" s="36">
        <f>SUMIFS(СВЦЭМ!$C$33:$C$776,СВЦЭМ!$A$33:$A$776,$A142,СВЦЭМ!$B$33:$B$776,M$119)+'СЕТ СН'!$I$12+СВЦЭМ!$D$10+'СЕТ СН'!$I$6-'СЕТ СН'!$I$22</f>
        <v>1162.2498921700001</v>
      </c>
      <c r="N142" s="36">
        <f>SUMIFS(СВЦЭМ!$C$33:$C$776,СВЦЭМ!$A$33:$A$776,$A142,СВЦЭМ!$B$33:$B$776,N$119)+'СЕТ СН'!$I$12+СВЦЭМ!$D$10+'СЕТ СН'!$I$6-'СЕТ СН'!$I$22</f>
        <v>1159.7662605300002</v>
      </c>
      <c r="O142" s="36">
        <f>SUMIFS(СВЦЭМ!$C$33:$C$776,СВЦЭМ!$A$33:$A$776,$A142,СВЦЭМ!$B$33:$B$776,O$119)+'СЕТ СН'!$I$12+СВЦЭМ!$D$10+'СЕТ СН'!$I$6-'СЕТ СН'!$I$22</f>
        <v>1153.3777475400002</v>
      </c>
      <c r="P142" s="36">
        <f>SUMIFS(СВЦЭМ!$C$33:$C$776,СВЦЭМ!$A$33:$A$776,$A142,СВЦЭМ!$B$33:$B$776,P$119)+'СЕТ СН'!$I$12+СВЦЭМ!$D$10+'СЕТ СН'!$I$6-'СЕТ СН'!$I$22</f>
        <v>1148.2442571800002</v>
      </c>
      <c r="Q142" s="36">
        <f>SUMIFS(СВЦЭМ!$C$33:$C$776,СВЦЭМ!$A$33:$A$776,$A142,СВЦЭМ!$B$33:$B$776,Q$119)+'СЕТ СН'!$I$12+СВЦЭМ!$D$10+'СЕТ СН'!$I$6-'СЕТ СН'!$I$22</f>
        <v>1152.2514154099999</v>
      </c>
      <c r="R142" s="36">
        <f>SUMIFS(СВЦЭМ!$C$33:$C$776,СВЦЭМ!$A$33:$A$776,$A142,СВЦЭМ!$B$33:$B$776,R$119)+'СЕТ СН'!$I$12+СВЦЭМ!$D$10+'СЕТ СН'!$I$6-'СЕТ СН'!$I$22</f>
        <v>1149.5823573500002</v>
      </c>
      <c r="S142" s="36">
        <f>SUMIFS(СВЦЭМ!$C$33:$C$776,СВЦЭМ!$A$33:$A$776,$A142,СВЦЭМ!$B$33:$B$776,S$119)+'СЕТ СН'!$I$12+СВЦЭМ!$D$10+'СЕТ СН'!$I$6-'СЕТ СН'!$I$22</f>
        <v>1150.8548634399999</v>
      </c>
      <c r="T142" s="36">
        <f>SUMIFS(СВЦЭМ!$C$33:$C$776,СВЦЭМ!$A$33:$A$776,$A142,СВЦЭМ!$B$33:$B$776,T$119)+'СЕТ СН'!$I$12+СВЦЭМ!$D$10+'СЕТ СН'!$I$6-'СЕТ СН'!$I$22</f>
        <v>1152.4728906400001</v>
      </c>
      <c r="U142" s="36">
        <f>SUMIFS(СВЦЭМ!$C$33:$C$776,СВЦЭМ!$A$33:$A$776,$A142,СВЦЭМ!$B$33:$B$776,U$119)+'СЕТ СН'!$I$12+СВЦЭМ!$D$10+'СЕТ СН'!$I$6-'СЕТ СН'!$I$22</f>
        <v>1178.0026923400001</v>
      </c>
      <c r="V142" s="36">
        <f>SUMIFS(СВЦЭМ!$C$33:$C$776,СВЦЭМ!$A$33:$A$776,$A142,СВЦЭМ!$B$33:$B$776,V$119)+'СЕТ СН'!$I$12+СВЦЭМ!$D$10+'СЕТ СН'!$I$6-'СЕТ СН'!$I$22</f>
        <v>1167.4542301000001</v>
      </c>
      <c r="W142" s="36">
        <f>SUMIFS(СВЦЭМ!$C$33:$C$776,СВЦЭМ!$A$33:$A$776,$A142,СВЦЭМ!$B$33:$B$776,W$119)+'СЕТ СН'!$I$12+СВЦЭМ!$D$10+'СЕТ СН'!$I$6-'СЕТ СН'!$I$22</f>
        <v>1158.40903346</v>
      </c>
      <c r="X142" s="36">
        <f>SUMIFS(СВЦЭМ!$C$33:$C$776,СВЦЭМ!$A$33:$A$776,$A142,СВЦЭМ!$B$33:$B$776,X$119)+'СЕТ СН'!$I$12+СВЦЭМ!$D$10+'СЕТ СН'!$I$6-'СЕТ СН'!$I$22</f>
        <v>1145.9026155900001</v>
      </c>
      <c r="Y142" s="36">
        <f>SUMIFS(СВЦЭМ!$C$33:$C$776,СВЦЭМ!$A$33:$A$776,$A142,СВЦЭМ!$B$33:$B$776,Y$119)+'СЕТ СН'!$I$12+СВЦЭМ!$D$10+'СЕТ СН'!$I$6-'СЕТ СН'!$I$22</f>
        <v>1199.72922442</v>
      </c>
    </row>
    <row r="143" spans="1:25" ht="15.75" x14ac:dyDescent="0.2">
      <c r="A143" s="35">
        <f t="shared" si="3"/>
        <v>44098</v>
      </c>
      <c r="B143" s="36">
        <f>SUMIFS(СВЦЭМ!$C$33:$C$776,СВЦЭМ!$A$33:$A$776,$A143,СВЦЭМ!$B$33:$B$776,B$119)+'СЕТ СН'!$I$12+СВЦЭМ!$D$10+'СЕТ СН'!$I$6-'СЕТ СН'!$I$22</f>
        <v>1317.5855054900001</v>
      </c>
      <c r="C143" s="36">
        <f>SUMIFS(СВЦЭМ!$C$33:$C$776,СВЦЭМ!$A$33:$A$776,$A143,СВЦЭМ!$B$33:$B$776,C$119)+'СЕТ СН'!$I$12+СВЦЭМ!$D$10+'СЕТ СН'!$I$6-'СЕТ СН'!$I$22</f>
        <v>1338.5434167399999</v>
      </c>
      <c r="D143" s="36">
        <f>SUMIFS(СВЦЭМ!$C$33:$C$776,СВЦЭМ!$A$33:$A$776,$A143,СВЦЭМ!$B$33:$B$776,D$119)+'СЕТ СН'!$I$12+СВЦЭМ!$D$10+'СЕТ СН'!$I$6-'СЕТ СН'!$I$22</f>
        <v>1356.6952962700002</v>
      </c>
      <c r="E143" s="36">
        <f>SUMIFS(СВЦЭМ!$C$33:$C$776,СВЦЭМ!$A$33:$A$776,$A143,СВЦЭМ!$B$33:$B$776,E$119)+'СЕТ СН'!$I$12+СВЦЭМ!$D$10+'СЕТ СН'!$I$6-'СЕТ СН'!$I$22</f>
        <v>1362.2706341100002</v>
      </c>
      <c r="F143" s="36">
        <f>SUMIFS(СВЦЭМ!$C$33:$C$776,СВЦЭМ!$A$33:$A$776,$A143,СВЦЭМ!$B$33:$B$776,F$119)+'СЕТ СН'!$I$12+СВЦЭМ!$D$10+'СЕТ СН'!$I$6-'СЕТ СН'!$I$22</f>
        <v>1353.1938993600002</v>
      </c>
      <c r="G143" s="36">
        <f>SUMIFS(СВЦЭМ!$C$33:$C$776,СВЦЭМ!$A$33:$A$776,$A143,СВЦЭМ!$B$33:$B$776,G$119)+'СЕТ СН'!$I$12+СВЦЭМ!$D$10+'СЕТ СН'!$I$6-'СЕТ СН'!$I$22</f>
        <v>1351.2490657600001</v>
      </c>
      <c r="H143" s="36">
        <f>SUMIFS(СВЦЭМ!$C$33:$C$776,СВЦЭМ!$A$33:$A$776,$A143,СВЦЭМ!$B$33:$B$776,H$119)+'СЕТ СН'!$I$12+СВЦЭМ!$D$10+'СЕТ СН'!$I$6-'СЕТ СН'!$I$22</f>
        <v>1352.08476453</v>
      </c>
      <c r="I143" s="36">
        <f>SUMIFS(СВЦЭМ!$C$33:$C$776,СВЦЭМ!$A$33:$A$776,$A143,СВЦЭМ!$B$33:$B$776,I$119)+'СЕТ СН'!$I$12+СВЦЭМ!$D$10+'СЕТ СН'!$I$6-'СЕТ СН'!$I$22</f>
        <v>1261.7405657100001</v>
      </c>
      <c r="J143" s="36">
        <f>SUMIFS(СВЦЭМ!$C$33:$C$776,СВЦЭМ!$A$33:$A$776,$A143,СВЦЭМ!$B$33:$B$776,J$119)+'СЕТ СН'!$I$12+СВЦЭМ!$D$10+'СЕТ СН'!$I$6-'СЕТ СН'!$I$22</f>
        <v>1230.2355574200001</v>
      </c>
      <c r="K143" s="36">
        <f>SUMIFS(СВЦЭМ!$C$33:$C$776,СВЦЭМ!$A$33:$A$776,$A143,СВЦЭМ!$B$33:$B$776,K$119)+'СЕТ СН'!$I$12+СВЦЭМ!$D$10+'СЕТ СН'!$I$6-'СЕТ СН'!$I$22</f>
        <v>1229.4483007399999</v>
      </c>
      <c r="L143" s="36">
        <f>SUMIFS(СВЦЭМ!$C$33:$C$776,СВЦЭМ!$A$33:$A$776,$A143,СВЦЭМ!$B$33:$B$776,L$119)+'СЕТ СН'!$I$12+СВЦЭМ!$D$10+'СЕТ СН'!$I$6-'СЕТ СН'!$I$22</f>
        <v>1246.4086885500001</v>
      </c>
      <c r="M143" s="36">
        <f>SUMIFS(СВЦЭМ!$C$33:$C$776,СВЦЭМ!$A$33:$A$776,$A143,СВЦЭМ!$B$33:$B$776,M$119)+'СЕТ СН'!$I$12+СВЦЭМ!$D$10+'СЕТ СН'!$I$6-'СЕТ СН'!$I$22</f>
        <v>1209.25794563</v>
      </c>
      <c r="N143" s="36">
        <f>SUMIFS(СВЦЭМ!$C$33:$C$776,СВЦЭМ!$A$33:$A$776,$A143,СВЦЭМ!$B$33:$B$776,N$119)+'СЕТ СН'!$I$12+СВЦЭМ!$D$10+'СЕТ СН'!$I$6-'СЕТ СН'!$I$22</f>
        <v>1163.9672300500001</v>
      </c>
      <c r="O143" s="36">
        <f>SUMIFS(СВЦЭМ!$C$33:$C$776,СВЦЭМ!$A$33:$A$776,$A143,СВЦЭМ!$B$33:$B$776,O$119)+'СЕТ СН'!$I$12+СВЦЭМ!$D$10+'СЕТ СН'!$I$6-'СЕТ СН'!$I$22</f>
        <v>1155.2362676800001</v>
      </c>
      <c r="P143" s="36">
        <f>SUMIFS(СВЦЭМ!$C$33:$C$776,СВЦЭМ!$A$33:$A$776,$A143,СВЦЭМ!$B$33:$B$776,P$119)+'СЕТ СН'!$I$12+СВЦЭМ!$D$10+'СЕТ СН'!$I$6-'СЕТ СН'!$I$22</f>
        <v>1154.9261087499999</v>
      </c>
      <c r="Q143" s="36">
        <f>SUMIFS(СВЦЭМ!$C$33:$C$776,СВЦЭМ!$A$33:$A$776,$A143,СВЦЭМ!$B$33:$B$776,Q$119)+'СЕТ СН'!$I$12+СВЦЭМ!$D$10+'СЕТ СН'!$I$6-'СЕТ СН'!$I$22</f>
        <v>1150.3975785900002</v>
      </c>
      <c r="R143" s="36">
        <f>SUMIFS(СВЦЭМ!$C$33:$C$776,СВЦЭМ!$A$33:$A$776,$A143,СВЦЭМ!$B$33:$B$776,R$119)+'СЕТ СН'!$I$12+СВЦЭМ!$D$10+'СЕТ СН'!$I$6-'СЕТ СН'!$I$22</f>
        <v>1147.0914983800001</v>
      </c>
      <c r="S143" s="36">
        <f>SUMIFS(СВЦЭМ!$C$33:$C$776,СВЦЭМ!$A$33:$A$776,$A143,СВЦЭМ!$B$33:$B$776,S$119)+'СЕТ СН'!$I$12+СВЦЭМ!$D$10+'СЕТ СН'!$I$6-'СЕТ СН'!$I$22</f>
        <v>1148.8510572700002</v>
      </c>
      <c r="T143" s="36">
        <f>SUMIFS(СВЦЭМ!$C$33:$C$776,СВЦЭМ!$A$33:$A$776,$A143,СВЦЭМ!$B$33:$B$776,T$119)+'СЕТ СН'!$I$12+СВЦЭМ!$D$10+'СЕТ СН'!$I$6-'СЕТ СН'!$I$22</f>
        <v>1157.5169569</v>
      </c>
      <c r="U143" s="36">
        <f>SUMIFS(СВЦЭМ!$C$33:$C$776,СВЦЭМ!$A$33:$A$776,$A143,СВЦЭМ!$B$33:$B$776,U$119)+'СЕТ СН'!$I$12+СВЦЭМ!$D$10+'СЕТ СН'!$I$6-'СЕТ СН'!$I$22</f>
        <v>1195.46869788</v>
      </c>
      <c r="V143" s="36">
        <f>SUMIFS(СВЦЭМ!$C$33:$C$776,СВЦЭМ!$A$33:$A$776,$A143,СВЦЭМ!$B$33:$B$776,V$119)+'СЕТ СН'!$I$12+СВЦЭМ!$D$10+'СЕТ СН'!$I$6-'СЕТ СН'!$I$22</f>
        <v>1187.0414520100001</v>
      </c>
      <c r="W143" s="36">
        <f>SUMIFS(СВЦЭМ!$C$33:$C$776,СВЦЭМ!$A$33:$A$776,$A143,СВЦЭМ!$B$33:$B$776,W$119)+'СЕТ СН'!$I$12+СВЦЭМ!$D$10+'СЕТ СН'!$I$6-'СЕТ СН'!$I$22</f>
        <v>1236.8763847700002</v>
      </c>
      <c r="X143" s="36">
        <f>SUMIFS(СВЦЭМ!$C$33:$C$776,СВЦЭМ!$A$33:$A$776,$A143,СВЦЭМ!$B$33:$B$776,X$119)+'СЕТ СН'!$I$12+СВЦЭМ!$D$10+'СЕТ СН'!$I$6-'СЕТ СН'!$I$22</f>
        <v>1249.0710742199999</v>
      </c>
      <c r="Y143" s="36">
        <f>SUMIFS(СВЦЭМ!$C$33:$C$776,СВЦЭМ!$A$33:$A$776,$A143,СВЦЭМ!$B$33:$B$776,Y$119)+'СЕТ СН'!$I$12+СВЦЭМ!$D$10+'СЕТ СН'!$I$6-'СЕТ СН'!$I$22</f>
        <v>1296.54721363</v>
      </c>
    </row>
    <row r="144" spans="1:25" ht="15.75" x14ac:dyDescent="0.2">
      <c r="A144" s="35">
        <f t="shared" si="3"/>
        <v>44099</v>
      </c>
      <c r="B144" s="36">
        <f>SUMIFS(СВЦЭМ!$C$33:$C$776,СВЦЭМ!$A$33:$A$776,$A144,СВЦЭМ!$B$33:$B$776,B$119)+'СЕТ СН'!$I$12+СВЦЭМ!$D$10+'СЕТ СН'!$I$6-'СЕТ СН'!$I$22</f>
        <v>1289.74724573</v>
      </c>
      <c r="C144" s="36">
        <f>SUMIFS(СВЦЭМ!$C$33:$C$776,СВЦЭМ!$A$33:$A$776,$A144,СВЦЭМ!$B$33:$B$776,C$119)+'СЕТ СН'!$I$12+СВЦЭМ!$D$10+'СЕТ СН'!$I$6-'СЕТ СН'!$I$22</f>
        <v>1304.8917048000001</v>
      </c>
      <c r="D144" s="36">
        <f>SUMIFS(СВЦЭМ!$C$33:$C$776,СВЦЭМ!$A$33:$A$776,$A144,СВЦЭМ!$B$33:$B$776,D$119)+'СЕТ СН'!$I$12+СВЦЭМ!$D$10+'СЕТ СН'!$I$6-'СЕТ СН'!$I$22</f>
        <v>1319.0973443500002</v>
      </c>
      <c r="E144" s="36">
        <f>SUMIFS(СВЦЭМ!$C$33:$C$776,СВЦЭМ!$A$33:$A$776,$A144,СВЦЭМ!$B$33:$B$776,E$119)+'СЕТ СН'!$I$12+СВЦЭМ!$D$10+'СЕТ СН'!$I$6-'СЕТ СН'!$I$22</f>
        <v>1322.04466086</v>
      </c>
      <c r="F144" s="36">
        <f>SUMIFS(СВЦЭМ!$C$33:$C$776,СВЦЭМ!$A$33:$A$776,$A144,СВЦЭМ!$B$33:$B$776,F$119)+'СЕТ СН'!$I$12+СВЦЭМ!$D$10+'СЕТ СН'!$I$6-'СЕТ СН'!$I$22</f>
        <v>1315.86917773</v>
      </c>
      <c r="G144" s="36">
        <f>SUMIFS(СВЦЭМ!$C$33:$C$776,СВЦЭМ!$A$33:$A$776,$A144,СВЦЭМ!$B$33:$B$776,G$119)+'СЕТ СН'!$I$12+СВЦЭМ!$D$10+'СЕТ СН'!$I$6-'СЕТ СН'!$I$22</f>
        <v>1296.6617612800001</v>
      </c>
      <c r="H144" s="36">
        <f>SUMIFS(СВЦЭМ!$C$33:$C$776,СВЦЭМ!$A$33:$A$776,$A144,СВЦЭМ!$B$33:$B$776,H$119)+'СЕТ СН'!$I$12+СВЦЭМ!$D$10+'СЕТ СН'!$I$6-'СЕТ СН'!$I$22</f>
        <v>1262.5147448600001</v>
      </c>
      <c r="I144" s="36">
        <f>SUMIFS(СВЦЭМ!$C$33:$C$776,СВЦЭМ!$A$33:$A$776,$A144,СВЦЭМ!$B$33:$B$776,I$119)+'СЕТ СН'!$I$12+СВЦЭМ!$D$10+'СЕТ СН'!$I$6-'СЕТ СН'!$I$22</f>
        <v>1235.68393326</v>
      </c>
      <c r="J144" s="36">
        <f>SUMIFS(СВЦЭМ!$C$33:$C$776,СВЦЭМ!$A$33:$A$776,$A144,СВЦЭМ!$B$33:$B$776,J$119)+'СЕТ СН'!$I$12+СВЦЭМ!$D$10+'СЕТ СН'!$I$6-'СЕТ СН'!$I$22</f>
        <v>1226.2349775100001</v>
      </c>
      <c r="K144" s="36">
        <f>SUMIFS(СВЦЭМ!$C$33:$C$776,СВЦЭМ!$A$33:$A$776,$A144,СВЦЭМ!$B$33:$B$776,K$119)+'СЕТ СН'!$I$12+СВЦЭМ!$D$10+'СЕТ СН'!$I$6-'СЕТ СН'!$I$22</f>
        <v>1224.0103463600001</v>
      </c>
      <c r="L144" s="36">
        <f>SUMIFS(СВЦЭМ!$C$33:$C$776,СВЦЭМ!$A$33:$A$776,$A144,СВЦЭМ!$B$33:$B$776,L$119)+'СЕТ СН'!$I$12+СВЦЭМ!$D$10+'СЕТ СН'!$I$6-'СЕТ СН'!$I$22</f>
        <v>1235.05702808</v>
      </c>
      <c r="M144" s="36">
        <f>SUMIFS(СВЦЭМ!$C$33:$C$776,СВЦЭМ!$A$33:$A$776,$A144,СВЦЭМ!$B$33:$B$776,M$119)+'СЕТ СН'!$I$12+СВЦЭМ!$D$10+'СЕТ СН'!$I$6-'СЕТ СН'!$I$22</f>
        <v>1193.0375663</v>
      </c>
      <c r="N144" s="36">
        <f>SUMIFS(СВЦЭМ!$C$33:$C$776,СВЦЭМ!$A$33:$A$776,$A144,СВЦЭМ!$B$33:$B$776,N$119)+'СЕТ СН'!$I$12+СВЦЭМ!$D$10+'СЕТ СН'!$I$6-'СЕТ СН'!$I$22</f>
        <v>1154.3396849800001</v>
      </c>
      <c r="O144" s="36">
        <f>SUMIFS(СВЦЭМ!$C$33:$C$776,СВЦЭМ!$A$33:$A$776,$A144,СВЦЭМ!$B$33:$B$776,O$119)+'СЕТ СН'!$I$12+СВЦЭМ!$D$10+'СЕТ СН'!$I$6-'СЕТ СН'!$I$22</f>
        <v>1127.7254097</v>
      </c>
      <c r="P144" s="36">
        <f>SUMIFS(СВЦЭМ!$C$33:$C$776,СВЦЭМ!$A$33:$A$776,$A144,СВЦЭМ!$B$33:$B$776,P$119)+'СЕТ СН'!$I$12+СВЦЭМ!$D$10+'СЕТ СН'!$I$6-'СЕТ СН'!$I$22</f>
        <v>1125.5217617399999</v>
      </c>
      <c r="Q144" s="36">
        <f>SUMIFS(СВЦЭМ!$C$33:$C$776,СВЦЭМ!$A$33:$A$776,$A144,СВЦЭМ!$B$33:$B$776,Q$119)+'СЕТ СН'!$I$12+СВЦЭМ!$D$10+'СЕТ СН'!$I$6-'СЕТ СН'!$I$22</f>
        <v>1119.3038717899999</v>
      </c>
      <c r="R144" s="36">
        <f>SUMIFS(СВЦЭМ!$C$33:$C$776,СВЦЭМ!$A$33:$A$776,$A144,СВЦЭМ!$B$33:$B$776,R$119)+'СЕТ СН'!$I$12+СВЦЭМ!$D$10+'СЕТ СН'!$I$6-'СЕТ СН'!$I$22</f>
        <v>1125.5033277699999</v>
      </c>
      <c r="S144" s="36">
        <f>SUMIFS(СВЦЭМ!$C$33:$C$776,СВЦЭМ!$A$33:$A$776,$A144,СВЦЭМ!$B$33:$B$776,S$119)+'СЕТ СН'!$I$12+СВЦЭМ!$D$10+'СЕТ СН'!$I$6-'СЕТ СН'!$I$22</f>
        <v>1125.4017051599999</v>
      </c>
      <c r="T144" s="36">
        <f>SUMIFS(СВЦЭМ!$C$33:$C$776,СВЦЭМ!$A$33:$A$776,$A144,СВЦЭМ!$B$33:$B$776,T$119)+'СЕТ СН'!$I$12+СВЦЭМ!$D$10+'СЕТ СН'!$I$6-'СЕТ СН'!$I$22</f>
        <v>1117.7506175399999</v>
      </c>
      <c r="U144" s="36">
        <f>SUMIFS(СВЦЭМ!$C$33:$C$776,СВЦЭМ!$A$33:$A$776,$A144,СВЦЭМ!$B$33:$B$776,U$119)+'СЕТ СН'!$I$12+СВЦЭМ!$D$10+'СЕТ СН'!$I$6-'СЕТ СН'!$I$22</f>
        <v>1132.0794714200001</v>
      </c>
      <c r="V144" s="36">
        <f>SUMIFS(СВЦЭМ!$C$33:$C$776,СВЦЭМ!$A$33:$A$776,$A144,СВЦЭМ!$B$33:$B$776,V$119)+'СЕТ СН'!$I$12+СВЦЭМ!$D$10+'СЕТ СН'!$I$6-'СЕТ СН'!$I$22</f>
        <v>1142.46503878</v>
      </c>
      <c r="W144" s="36">
        <f>SUMIFS(СВЦЭМ!$C$33:$C$776,СВЦЭМ!$A$33:$A$776,$A144,СВЦЭМ!$B$33:$B$776,W$119)+'СЕТ СН'!$I$12+СВЦЭМ!$D$10+'СЕТ СН'!$I$6-'СЕТ СН'!$I$22</f>
        <v>1127.1792456400001</v>
      </c>
      <c r="X144" s="36">
        <f>SUMIFS(СВЦЭМ!$C$33:$C$776,СВЦЭМ!$A$33:$A$776,$A144,СВЦЭМ!$B$33:$B$776,X$119)+'СЕТ СН'!$I$12+СВЦЭМ!$D$10+'СЕТ СН'!$I$6-'СЕТ СН'!$I$22</f>
        <v>1157.0897295899999</v>
      </c>
      <c r="Y144" s="36">
        <f>SUMIFS(СВЦЭМ!$C$33:$C$776,СВЦЭМ!$A$33:$A$776,$A144,СВЦЭМ!$B$33:$B$776,Y$119)+'СЕТ СН'!$I$12+СВЦЭМ!$D$10+'СЕТ СН'!$I$6-'СЕТ СН'!$I$22</f>
        <v>1242.0186569100001</v>
      </c>
    </row>
    <row r="145" spans="1:26" ht="15.75" x14ac:dyDescent="0.2">
      <c r="A145" s="35">
        <f t="shared" si="3"/>
        <v>44100</v>
      </c>
      <c r="B145" s="36">
        <f>SUMIFS(СВЦЭМ!$C$33:$C$776,СВЦЭМ!$A$33:$A$776,$A145,СВЦЭМ!$B$33:$B$776,B$119)+'СЕТ СН'!$I$12+СВЦЭМ!$D$10+'СЕТ СН'!$I$6-'СЕТ СН'!$I$22</f>
        <v>1313.2617629900001</v>
      </c>
      <c r="C145" s="36">
        <f>SUMIFS(СВЦЭМ!$C$33:$C$776,СВЦЭМ!$A$33:$A$776,$A145,СВЦЭМ!$B$33:$B$776,C$119)+'СЕТ СН'!$I$12+СВЦЭМ!$D$10+'СЕТ СН'!$I$6-'СЕТ СН'!$I$22</f>
        <v>1343.0853542</v>
      </c>
      <c r="D145" s="36">
        <f>SUMIFS(СВЦЭМ!$C$33:$C$776,СВЦЭМ!$A$33:$A$776,$A145,СВЦЭМ!$B$33:$B$776,D$119)+'СЕТ СН'!$I$12+СВЦЭМ!$D$10+'СЕТ СН'!$I$6-'СЕТ СН'!$I$22</f>
        <v>1359.6965652700001</v>
      </c>
      <c r="E145" s="36">
        <f>SUMIFS(СВЦЭМ!$C$33:$C$776,СВЦЭМ!$A$33:$A$776,$A145,СВЦЭМ!$B$33:$B$776,E$119)+'СЕТ СН'!$I$12+СВЦЭМ!$D$10+'СЕТ СН'!$I$6-'СЕТ СН'!$I$22</f>
        <v>1370.6605865199999</v>
      </c>
      <c r="F145" s="36">
        <f>SUMIFS(СВЦЭМ!$C$33:$C$776,СВЦЭМ!$A$33:$A$776,$A145,СВЦЭМ!$B$33:$B$776,F$119)+'СЕТ СН'!$I$12+СВЦЭМ!$D$10+'СЕТ СН'!$I$6-'СЕТ СН'!$I$22</f>
        <v>1376.2994485500001</v>
      </c>
      <c r="G145" s="36">
        <f>SUMIFS(СВЦЭМ!$C$33:$C$776,СВЦЭМ!$A$33:$A$776,$A145,СВЦЭМ!$B$33:$B$776,G$119)+'СЕТ СН'!$I$12+СВЦЭМ!$D$10+'СЕТ СН'!$I$6-'СЕТ СН'!$I$22</f>
        <v>1365.09518553</v>
      </c>
      <c r="H145" s="36">
        <f>SUMIFS(СВЦЭМ!$C$33:$C$776,СВЦЭМ!$A$33:$A$776,$A145,СВЦЭМ!$B$33:$B$776,H$119)+'СЕТ СН'!$I$12+СВЦЭМ!$D$10+'СЕТ СН'!$I$6-'СЕТ СН'!$I$22</f>
        <v>1340.61005239</v>
      </c>
      <c r="I145" s="36">
        <f>SUMIFS(СВЦЭМ!$C$33:$C$776,СВЦЭМ!$A$33:$A$776,$A145,СВЦЭМ!$B$33:$B$776,I$119)+'СЕТ СН'!$I$12+СВЦЭМ!$D$10+'СЕТ СН'!$I$6-'СЕТ СН'!$I$22</f>
        <v>1304.2284103300001</v>
      </c>
      <c r="J145" s="36">
        <f>SUMIFS(СВЦЭМ!$C$33:$C$776,СВЦЭМ!$A$33:$A$776,$A145,СВЦЭМ!$B$33:$B$776,J$119)+'СЕТ СН'!$I$12+СВЦЭМ!$D$10+'СЕТ СН'!$I$6-'СЕТ СН'!$I$22</f>
        <v>1265.22223102</v>
      </c>
      <c r="K145" s="36">
        <f>SUMIFS(СВЦЭМ!$C$33:$C$776,СВЦЭМ!$A$33:$A$776,$A145,СВЦЭМ!$B$33:$B$776,K$119)+'СЕТ СН'!$I$12+СВЦЭМ!$D$10+'СЕТ СН'!$I$6-'СЕТ СН'!$I$22</f>
        <v>1241.09503006</v>
      </c>
      <c r="L145" s="36">
        <f>SUMIFS(СВЦЭМ!$C$33:$C$776,СВЦЭМ!$A$33:$A$776,$A145,СВЦЭМ!$B$33:$B$776,L$119)+'СЕТ СН'!$I$12+СВЦЭМ!$D$10+'СЕТ СН'!$I$6-'СЕТ СН'!$I$22</f>
        <v>1230.88812809</v>
      </c>
      <c r="M145" s="36">
        <f>SUMIFS(СВЦЭМ!$C$33:$C$776,СВЦЭМ!$A$33:$A$776,$A145,СВЦЭМ!$B$33:$B$776,M$119)+'СЕТ СН'!$I$12+СВЦЭМ!$D$10+'СЕТ СН'!$I$6-'СЕТ СН'!$I$22</f>
        <v>1189.6030366</v>
      </c>
      <c r="N145" s="36">
        <f>SUMIFS(СВЦЭМ!$C$33:$C$776,СВЦЭМ!$A$33:$A$776,$A145,СВЦЭМ!$B$33:$B$776,N$119)+'СЕТ СН'!$I$12+СВЦЭМ!$D$10+'СЕТ СН'!$I$6-'СЕТ СН'!$I$22</f>
        <v>1157.1588835299999</v>
      </c>
      <c r="O145" s="36">
        <f>SUMIFS(СВЦЭМ!$C$33:$C$776,СВЦЭМ!$A$33:$A$776,$A145,СВЦЭМ!$B$33:$B$776,O$119)+'СЕТ СН'!$I$12+СВЦЭМ!$D$10+'СЕТ СН'!$I$6-'СЕТ СН'!$I$22</f>
        <v>1137.2819709800001</v>
      </c>
      <c r="P145" s="36">
        <f>SUMIFS(СВЦЭМ!$C$33:$C$776,СВЦЭМ!$A$33:$A$776,$A145,СВЦЭМ!$B$33:$B$776,P$119)+'СЕТ СН'!$I$12+СВЦЭМ!$D$10+'СЕТ СН'!$I$6-'СЕТ СН'!$I$22</f>
        <v>1133.63005896</v>
      </c>
      <c r="Q145" s="36">
        <f>SUMIFS(СВЦЭМ!$C$33:$C$776,СВЦЭМ!$A$33:$A$776,$A145,СВЦЭМ!$B$33:$B$776,Q$119)+'СЕТ СН'!$I$12+СВЦЭМ!$D$10+'СЕТ СН'!$I$6-'СЕТ СН'!$I$22</f>
        <v>1133.8660433099999</v>
      </c>
      <c r="R145" s="36">
        <f>SUMIFS(СВЦЭМ!$C$33:$C$776,СВЦЭМ!$A$33:$A$776,$A145,СВЦЭМ!$B$33:$B$776,R$119)+'СЕТ СН'!$I$12+СВЦЭМ!$D$10+'СЕТ СН'!$I$6-'СЕТ СН'!$I$22</f>
        <v>1131.5668648400001</v>
      </c>
      <c r="S145" s="36">
        <f>SUMIFS(СВЦЭМ!$C$33:$C$776,СВЦЭМ!$A$33:$A$776,$A145,СВЦЭМ!$B$33:$B$776,S$119)+'СЕТ СН'!$I$12+СВЦЭМ!$D$10+'СЕТ СН'!$I$6-'СЕТ СН'!$I$22</f>
        <v>1129.3224660800001</v>
      </c>
      <c r="T145" s="36">
        <f>SUMIFS(СВЦЭМ!$C$33:$C$776,СВЦЭМ!$A$33:$A$776,$A145,СВЦЭМ!$B$33:$B$776,T$119)+'СЕТ СН'!$I$12+СВЦЭМ!$D$10+'СЕТ СН'!$I$6-'СЕТ СН'!$I$22</f>
        <v>1123.0932267200001</v>
      </c>
      <c r="U145" s="36">
        <f>SUMIFS(СВЦЭМ!$C$33:$C$776,СВЦЭМ!$A$33:$A$776,$A145,СВЦЭМ!$B$33:$B$776,U$119)+'СЕТ СН'!$I$12+СВЦЭМ!$D$10+'СЕТ СН'!$I$6-'СЕТ СН'!$I$22</f>
        <v>1140.9205138100001</v>
      </c>
      <c r="V145" s="36">
        <f>SUMIFS(СВЦЭМ!$C$33:$C$776,СВЦЭМ!$A$33:$A$776,$A145,СВЦЭМ!$B$33:$B$776,V$119)+'СЕТ СН'!$I$12+СВЦЭМ!$D$10+'СЕТ СН'!$I$6-'СЕТ СН'!$I$22</f>
        <v>1145.5899183000001</v>
      </c>
      <c r="W145" s="36">
        <f>SUMIFS(СВЦЭМ!$C$33:$C$776,СВЦЭМ!$A$33:$A$776,$A145,СВЦЭМ!$B$33:$B$776,W$119)+'СЕТ СН'!$I$12+СВЦЭМ!$D$10+'СЕТ СН'!$I$6-'СЕТ СН'!$I$22</f>
        <v>1123.99049141</v>
      </c>
      <c r="X145" s="36">
        <f>SUMIFS(СВЦЭМ!$C$33:$C$776,СВЦЭМ!$A$33:$A$776,$A145,СВЦЭМ!$B$33:$B$776,X$119)+'СЕТ СН'!$I$12+СВЦЭМ!$D$10+'СЕТ СН'!$I$6-'СЕТ СН'!$I$22</f>
        <v>1152.68324162</v>
      </c>
      <c r="Y145" s="36">
        <f>SUMIFS(СВЦЭМ!$C$33:$C$776,СВЦЭМ!$A$33:$A$776,$A145,СВЦЭМ!$B$33:$B$776,Y$119)+'СЕТ СН'!$I$12+СВЦЭМ!$D$10+'СЕТ СН'!$I$6-'СЕТ СН'!$I$22</f>
        <v>1237.5544924300002</v>
      </c>
    </row>
    <row r="146" spans="1:26" ht="15.75" x14ac:dyDescent="0.2">
      <c r="A146" s="35">
        <f t="shared" si="3"/>
        <v>44101</v>
      </c>
      <c r="B146" s="36">
        <f>SUMIFS(СВЦЭМ!$C$33:$C$776,СВЦЭМ!$A$33:$A$776,$A146,СВЦЭМ!$B$33:$B$776,B$119)+'СЕТ СН'!$I$12+СВЦЭМ!$D$10+'СЕТ СН'!$I$6-'СЕТ СН'!$I$22</f>
        <v>1295.85351517</v>
      </c>
      <c r="C146" s="36">
        <f>SUMIFS(СВЦЭМ!$C$33:$C$776,СВЦЭМ!$A$33:$A$776,$A146,СВЦЭМ!$B$33:$B$776,C$119)+'СЕТ СН'!$I$12+СВЦЭМ!$D$10+'СЕТ СН'!$I$6-'СЕТ СН'!$I$22</f>
        <v>1319.3052896600002</v>
      </c>
      <c r="D146" s="36">
        <f>SUMIFS(СВЦЭМ!$C$33:$C$776,СВЦЭМ!$A$33:$A$776,$A146,СВЦЭМ!$B$33:$B$776,D$119)+'СЕТ СН'!$I$12+СВЦЭМ!$D$10+'СЕТ СН'!$I$6-'СЕТ СН'!$I$22</f>
        <v>1343.1097033800002</v>
      </c>
      <c r="E146" s="36">
        <f>SUMIFS(СВЦЭМ!$C$33:$C$776,СВЦЭМ!$A$33:$A$776,$A146,СВЦЭМ!$B$33:$B$776,E$119)+'СЕТ СН'!$I$12+СВЦЭМ!$D$10+'СЕТ СН'!$I$6-'СЕТ СН'!$I$22</f>
        <v>1355.4018584</v>
      </c>
      <c r="F146" s="36">
        <f>SUMIFS(СВЦЭМ!$C$33:$C$776,СВЦЭМ!$A$33:$A$776,$A146,СВЦЭМ!$B$33:$B$776,F$119)+'СЕТ СН'!$I$12+СВЦЭМ!$D$10+'СЕТ СН'!$I$6-'СЕТ СН'!$I$22</f>
        <v>1362.9188107700002</v>
      </c>
      <c r="G146" s="36">
        <f>SUMIFS(СВЦЭМ!$C$33:$C$776,СВЦЭМ!$A$33:$A$776,$A146,СВЦЭМ!$B$33:$B$776,G$119)+'СЕТ СН'!$I$12+СВЦЭМ!$D$10+'СЕТ СН'!$I$6-'СЕТ СН'!$I$22</f>
        <v>1353.41614691</v>
      </c>
      <c r="H146" s="36">
        <f>SUMIFS(СВЦЭМ!$C$33:$C$776,СВЦЭМ!$A$33:$A$776,$A146,СВЦЭМ!$B$33:$B$776,H$119)+'СЕТ СН'!$I$12+СВЦЭМ!$D$10+'СЕТ СН'!$I$6-'СЕТ СН'!$I$22</f>
        <v>1334.93501057</v>
      </c>
      <c r="I146" s="36">
        <f>SUMIFS(СВЦЭМ!$C$33:$C$776,СВЦЭМ!$A$33:$A$776,$A146,СВЦЭМ!$B$33:$B$776,I$119)+'СЕТ СН'!$I$12+СВЦЭМ!$D$10+'СЕТ СН'!$I$6-'СЕТ СН'!$I$22</f>
        <v>1309.9940637700001</v>
      </c>
      <c r="J146" s="36">
        <f>SUMIFS(СВЦЭМ!$C$33:$C$776,СВЦЭМ!$A$33:$A$776,$A146,СВЦЭМ!$B$33:$B$776,J$119)+'СЕТ СН'!$I$12+СВЦЭМ!$D$10+'СЕТ СН'!$I$6-'СЕТ СН'!$I$22</f>
        <v>1264.85311015</v>
      </c>
      <c r="K146" s="36">
        <f>SUMIFS(СВЦЭМ!$C$33:$C$776,СВЦЭМ!$A$33:$A$776,$A146,СВЦЭМ!$B$33:$B$776,K$119)+'СЕТ СН'!$I$12+СВЦЭМ!$D$10+'СЕТ СН'!$I$6-'СЕТ СН'!$I$22</f>
        <v>1230.43168947</v>
      </c>
      <c r="L146" s="36">
        <f>SUMIFS(СВЦЭМ!$C$33:$C$776,СВЦЭМ!$A$33:$A$776,$A146,СВЦЭМ!$B$33:$B$776,L$119)+'СЕТ СН'!$I$12+СВЦЭМ!$D$10+'СЕТ СН'!$I$6-'СЕТ СН'!$I$22</f>
        <v>1213.99055198</v>
      </c>
      <c r="M146" s="36">
        <f>SUMIFS(СВЦЭМ!$C$33:$C$776,СВЦЭМ!$A$33:$A$776,$A146,СВЦЭМ!$B$33:$B$776,M$119)+'СЕТ СН'!$I$12+СВЦЭМ!$D$10+'СЕТ СН'!$I$6-'СЕТ СН'!$I$22</f>
        <v>1173.0864846300001</v>
      </c>
      <c r="N146" s="36">
        <f>SUMIFS(СВЦЭМ!$C$33:$C$776,СВЦЭМ!$A$33:$A$776,$A146,СВЦЭМ!$B$33:$B$776,N$119)+'СЕТ СН'!$I$12+СВЦЭМ!$D$10+'СЕТ СН'!$I$6-'СЕТ СН'!$I$22</f>
        <v>1124.00126621</v>
      </c>
      <c r="O146" s="36">
        <f>SUMIFS(СВЦЭМ!$C$33:$C$776,СВЦЭМ!$A$33:$A$776,$A146,СВЦЭМ!$B$33:$B$776,O$119)+'СЕТ СН'!$I$12+СВЦЭМ!$D$10+'СЕТ СН'!$I$6-'СЕТ СН'!$I$22</f>
        <v>1109.0871709500002</v>
      </c>
      <c r="P146" s="36">
        <f>SUMIFS(СВЦЭМ!$C$33:$C$776,СВЦЭМ!$A$33:$A$776,$A146,СВЦЭМ!$B$33:$B$776,P$119)+'СЕТ СН'!$I$12+СВЦЭМ!$D$10+'СЕТ СН'!$I$6-'СЕТ СН'!$I$22</f>
        <v>1112.35911345</v>
      </c>
      <c r="Q146" s="36">
        <f>SUMIFS(СВЦЭМ!$C$33:$C$776,СВЦЭМ!$A$33:$A$776,$A146,СВЦЭМ!$B$33:$B$776,Q$119)+'СЕТ СН'!$I$12+СВЦЭМ!$D$10+'СЕТ СН'!$I$6-'СЕТ СН'!$I$22</f>
        <v>1116.92714871</v>
      </c>
      <c r="R146" s="36">
        <f>SUMIFS(СВЦЭМ!$C$33:$C$776,СВЦЭМ!$A$33:$A$776,$A146,СВЦЭМ!$B$33:$B$776,R$119)+'СЕТ СН'!$I$12+СВЦЭМ!$D$10+'СЕТ СН'!$I$6-'СЕТ СН'!$I$22</f>
        <v>1118.52222059</v>
      </c>
      <c r="S146" s="36">
        <f>SUMIFS(СВЦЭМ!$C$33:$C$776,СВЦЭМ!$A$33:$A$776,$A146,СВЦЭМ!$B$33:$B$776,S$119)+'СЕТ СН'!$I$12+СВЦЭМ!$D$10+'СЕТ СН'!$I$6-'СЕТ СН'!$I$22</f>
        <v>1110.0031148500002</v>
      </c>
      <c r="T146" s="36">
        <f>SUMIFS(СВЦЭМ!$C$33:$C$776,СВЦЭМ!$A$33:$A$776,$A146,СВЦЭМ!$B$33:$B$776,T$119)+'СЕТ СН'!$I$12+СВЦЭМ!$D$10+'СЕТ СН'!$I$6-'СЕТ СН'!$I$22</f>
        <v>1112.7756585299999</v>
      </c>
      <c r="U146" s="36">
        <f>SUMIFS(СВЦЭМ!$C$33:$C$776,СВЦЭМ!$A$33:$A$776,$A146,СВЦЭМ!$B$33:$B$776,U$119)+'СЕТ СН'!$I$12+СВЦЭМ!$D$10+'СЕТ СН'!$I$6-'СЕТ СН'!$I$22</f>
        <v>1148.2988642800001</v>
      </c>
      <c r="V146" s="36">
        <f>SUMIFS(СВЦЭМ!$C$33:$C$776,СВЦЭМ!$A$33:$A$776,$A146,СВЦЭМ!$B$33:$B$776,V$119)+'СЕТ СН'!$I$12+СВЦЭМ!$D$10+'СЕТ СН'!$I$6-'СЕТ СН'!$I$22</f>
        <v>1157.2180424100002</v>
      </c>
      <c r="W146" s="36">
        <f>SUMIFS(СВЦЭМ!$C$33:$C$776,СВЦЭМ!$A$33:$A$776,$A146,СВЦЭМ!$B$33:$B$776,W$119)+'СЕТ СН'!$I$12+СВЦЭМ!$D$10+'СЕТ СН'!$I$6-'СЕТ СН'!$I$22</f>
        <v>1138.2838189300001</v>
      </c>
      <c r="X146" s="36">
        <f>SUMIFS(СВЦЭМ!$C$33:$C$776,СВЦЭМ!$A$33:$A$776,$A146,СВЦЭМ!$B$33:$B$776,X$119)+'СЕТ СН'!$I$12+СВЦЭМ!$D$10+'СЕТ СН'!$I$6-'СЕТ СН'!$I$22</f>
        <v>1123.6025190300002</v>
      </c>
      <c r="Y146" s="36">
        <f>SUMIFS(СВЦЭМ!$C$33:$C$776,СВЦЭМ!$A$33:$A$776,$A146,СВЦЭМ!$B$33:$B$776,Y$119)+'СЕТ СН'!$I$12+СВЦЭМ!$D$10+'СЕТ СН'!$I$6-'СЕТ СН'!$I$22</f>
        <v>1215.1703278300001</v>
      </c>
    </row>
    <row r="147" spans="1:26" ht="15.75" x14ac:dyDescent="0.2">
      <c r="A147" s="35">
        <f t="shared" si="3"/>
        <v>44102</v>
      </c>
      <c r="B147" s="36">
        <f>SUMIFS(СВЦЭМ!$C$33:$C$776,СВЦЭМ!$A$33:$A$776,$A147,СВЦЭМ!$B$33:$B$776,B$119)+'СЕТ СН'!$I$12+СВЦЭМ!$D$10+'СЕТ СН'!$I$6-'СЕТ СН'!$I$22</f>
        <v>1291.4631786899999</v>
      </c>
      <c r="C147" s="36">
        <f>SUMIFS(СВЦЭМ!$C$33:$C$776,СВЦЭМ!$A$33:$A$776,$A147,СВЦЭМ!$B$33:$B$776,C$119)+'СЕТ СН'!$I$12+СВЦЭМ!$D$10+'СЕТ СН'!$I$6-'СЕТ СН'!$I$22</f>
        <v>1306.0307043800001</v>
      </c>
      <c r="D147" s="36">
        <f>SUMIFS(СВЦЭМ!$C$33:$C$776,СВЦЭМ!$A$33:$A$776,$A147,СВЦЭМ!$B$33:$B$776,D$119)+'СЕТ СН'!$I$12+СВЦЭМ!$D$10+'СЕТ СН'!$I$6-'СЕТ СН'!$I$22</f>
        <v>1318.4149196100002</v>
      </c>
      <c r="E147" s="36">
        <f>SUMIFS(СВЦЭМ!$C$33:$C$776,СВЦЭМ!$A$33:$A$776,$A147,СВЦЭМ!$B$33:$B$776,E$119)+'СЕТ СН'!$I$12+СВЦЭМ!$D$10+'СЕТ СН'!$I$6-'СЕТ СН'!$I$22</f>
        <v>1324.8838635000002</v>
      </c>
      <c r="F147" s="36">
        <f>SUMIFS(СВЦЭМ!$C$33:$C$776,СВЦЭМ!$A$33:$A$776,$A147,СВЦЭМ!$B$33:$B$776,F$119)+'СЕТ СН'!$I$12+СВЦЭМ!$D$10+'СЕТ СН'!$I$6-'СЕТ СН'!$I$22</f>
        <v>1332.6276943500002</v>
      </c>
      <c r="G147" s="36">
        <f>SUMIFS(СВЦЭМ!$C$33:$C$776,СВЦЭМ!$A$33:$A$776,$A147,СВЦЭМ!$B$33:$B$776,G$119)+'СЕТ СН'!$I$12+СВЦЭМ!$D$10+'СЕТ СН'!$I$6-'СЕТ СН'!$I$22</f>
        <v>1310.7467531900002</v>
      </c>
      <c r="H147" s="36">
        <f>SUMIFS(СВЦЭМ!$C$33:$C$776,СВЦЭМ!$A$33:$A$776,$A147,СВЦЭМ!$B$33:$B$776,H$119)+'СЕТ СН'!$I$12+СВЦЭМ!$D$10+'СЕТ СН'!$I$6-'СЕТ СН'!$I$22</f>
        <v>1268.6396288800001</v>
      </c>
      <c r="I147" s="36">
        <f>SUMIFS(СВЦЭМ!$C$33:$C$776,СВЦЭМ!$A$33:$A$776,$A147,СВЦЭМ!$B$33:$B$776,I$119)+'СЕТ СН'!$I$12+СВЦЭМ!$D$10+'СЕТ СН'!$I$6-'СЕТ СН'!$I$22</f>
        <v>1249.11529243</v>
      </c>
      <c r="J147" s="36">
        <f>SUMIFS(СВЦЭМ!$C$33:$C$776,СВЦЭМ!$A$33:$A$776,$A147,СВЦЭМ!$B$33:$B$776,J$119)+'СЕТ СН'!$I$12+СВЦЭМ!$D$10+'СЕТ СН'!$I$6-'СЕТ СН'!$I$22</f>
        <v>1205.77443225</v>
      </c>
      <c r="K147" s="36">
        <f>SUMIFS(СВЦЭМ!$C$33:$C$776,СВЦЭМ!$A$33:$A$776,$A147,СВЦЭМ!$B$33:$B$776,K$119)+'СЕТ СН'!$I$12+СВЦЭМ!$D$10+'СЕТ СН'!$I$6-'СЕТ СН'!$I$22</f>
        <v>1202.8739375</v>
      </c>
      <c r="L147" s="36">
        <f>SUMIFS(СВЦЭМ!$C$33:$C$776,СВЦЭМ!$A$33:$A$776,$A147,СВЦЭМ!$B$33:$B$776,L$119)+'СЕТ СН'!$I$12+СВЦЭМ!$D$10+'СЕТ СН'!$I$6-'СЕТ СН'!$I$22</f>
        <v>1205.6825949600002</v>
      </c>
      <c r="M147" s="36">
        <f>SUMIFS(СВЦЭМ!$C$33:$C$776,СВЦЭМ!$A$33:$A$776,$A147,СВЦЭМ!$B$33:$B$776,M$119)+'СЕТ СН'!$I$12+СВЦЭМ!$D$10+'СЕТ СН'!$I$6-'СЕТ СН'!$I$22</f>
        <v>1164.1655321200001</v>
      </c>
      <c r="N147" s="36">
        <f>SUMIFS(СВЦЭМ!$C$33:$C$776,СВЦЭМ!$A$33:$A$776,$A147,СВЦЭМ!$B$33:$B$776,N$119)+'СЕТ СН'!$I$12+СВЦЭМ!$D$10+'СЕТ СН'!$I$6-'СЕТ СН'!$I$22</f>
        <v>1115.5582100900001</v>
      </c>
      <c r="O147" s="36">
        <f>SUMIFS(СВЦЭМ!$C$33:$C$776,СВЦЭМ!$A$33:$A$776,$A147,СВЦЭМ!$B$33:$B$776,O$119)+'СЕТ СН'!$I$12+СВЦЭМ!$D$10+'СЕТ СН'!$I$6-'СЕТ СН'!$I$22</f>
        <v>1101.4314170600001</v>
      </c>
      <c r="P147" s="36">
        <f>SUMIFS(СВЦЭМ!$C$33:$C$776,СВЦЭМ!$A$33:$A$776,$A147,СВЦЭМ!$B$33:$B$776,P$119)+'СЕТ СН'!$I$12+СВЦЭМ!$D$10+'СЕТ СН'!$I$6-'СЕТ СН'!$I$22</f>
        <v>1095.3566793499999</v>
      </c>
      <c r="Q147" s="36">
        <f>SUMIFS(СВЦЭМ!$C$33:$C$776,СВЦЭМ!$A$33:$A$776,$A147,СВЦЭМ!$B$33:$B$776,Q$119)+'СЕТ СН'!$I$12+СВЦЭМ!$D$10+'СЕТ СН'!$I$6-'СЕТ СН'!$I$22</f>
        <v>1094.63587663</v>
      </c>
      <c r="R147" s="36">
        <f>SUMIFS(СВЦЭМ!$C$33:$C$776,СВЦЭМ!$A$33:$A$776,$A147,СВЦЭМ!$B$33:$B$776,R$119)+'СЕТ СН'!$I$12+СВЦЭМ!$D$10+'СЕТ СН'!$I$6-'СЕТ СН'!$I$22</f>
        <v>1085.6309079</v>
      </c>
      <c r="S147" s="36">
        <f>SUMIFS(СВЦЭМ!$C$33:$C$776,СВЦЭМ!$A$33:$A$776,$A147,СВЦЭМ!$B$33:$B$776,S$119)+'СЕТ СН'!$I$12+СВЦЭМ!$D$10+'СЕТ СН'!$I$6-'СЕТ СН'!$I$22</f>
        <v>1105.6529871400001</v>
      </c>
      <c r="T147" s="36">
        <f>SUMIFS(СВЦЭМ!$C$33:$C$776,СВЦЭМ!$A$33:$A$776,$A147,СВЦЭМ!$B$33:$B$776,T$119)+'СЕТ СН'!$I$12+СВЦЭМ!$D$10+'СЕТ СН'!$I$6-'СЕТ СН'!$I$22</f>
        <v>1118.7505277999999</v>
      </c>
      <c r="U147" s="36">
        <f>SUMIFS(СВЦЭМ!$C$33:$C$776,СВЦЭМ!$A$33:$A$776,$A147,СВЦЭМ!$B$33:$B$776,U$119)+'СЕТ СН'!$I$12+СВЦЭМ!$D$10+'СЕТ СН'!$I$6-'СЕТ СН'!$I$22</f>
        <v>1147.7515409800001</v>
      </c>
      <c r="V147" s="36">
        <f>SUMIFS(СВЦЭМ!$C$33:$C$776,СВЦЭМ!$A$33:$A$776,$A147,СВЦЭМ!$B$33:$B$776,V$119)+'СЕТ СН'!$I$12+СВЦЭМ!$D$10+'СЕТ СН'!$I$6-'СЕТ СН'!$I$22</f>
        <v>1136.3785899</v>
      </c>
      <c r="W147" s="36">
        <f>SUMIFS(СВЦЭМ!$C$33:$C$776,СВЦЭМ!$A$33:$A$776,$A147,СВЦЭМ!$B$33:$B$776,W$119)+'СЕТ СН'!$I$12+СВЦЭМ!$D$10+'СЕТ СН'!$I$6-'СЕТ СН'!$I$22</f>
        <v>1117.4838794500001</v>
      </c>
      <c r="X147" s="36">
        <f>SUMIFS(СВЦЭМ!$C$33:$C$776,СВЦЭМ!$A$33:$A$776,$A147,СВЦЭМ!$B$33:$B$776,X$119)+'СЕТ СН'!$I$12+СВЦЭМ!$D$10+'СЕТ СН'!$I$6-'СЕТ СН'!$I$22</f>
        <v>1122.26230377</v>
      </c>
      <c r="Y147" s="36">
        <f>SUMIFS(СВЦЭМ!$C$33:$C$776,СВЦЭМ!$A$33:$A$776,$A147,СВЦЭМ!$B$33:$B$776,Y$119)+'СЕТ СН'!$I$12+СВЦЭМ!$D$10+'СЕТ СН'!$I$6-'СЕТ СН'!$I$22</f>
        <v>1203.4710119000001</v>
      </c>
    </row>
    <row r="148" spans="1:26" ht="15.75" x14ac:dyDescent="0.2">
      <c r="A148" s="35">
        <f t="shared" si="3"/>
        <v>44103</v>
      </c>
      <c r="B148" s="36">
        <f>SUMIFS(СВЦЭМ!$C$33:$C$776,СВЦЭМ!$A$33:$A$776,$A148,СВЦЭМ!$B$33:$B$776,B$119)+'СЕТ СН'!$I$12+СВЦЭМ!$D$10+'СЕТ СН'!$I$6-'СЕТ СН'!$I$22</f>
        <v>1261.9196326400001</v>
      </c>
      <c r="C148" s="36">
        <f>SUMIFS(СВЦЭМ!$C$33:$C$776,СВЦЭМ!$A$33:$A$776,$A148,СВЦЭМ!$B$33:$B$776,C$119)+'СЕТ СН'!$I$12+СВЦЭМ!$D$10+'СЕТ СН'!$I$6-'СЕТ СН'!$I$22</f>
        <v>1291.1256472600001</v>
      </c>
      <c r="D148" s="36">
        <f>SUMIFS(СВЦЭМ!$C$33:$C$776,СВЦЭМ!$A$33:$A$776,$A148,СВЦЭМ!$B$33:$B$776,D$119)+'СЕТ СН'!$I$12+СВЦЭМ!$D$10+'СЕТ СН'!$I$6-'СЕТ СН'!$I$22</f>
        <v>1307.9905168999999</v>
      </c>
      <c r="E148" s="36">
        <f>SUMIFS(СВЦЭМ!$C$33:$C$776,СВЦЭМ!$A$33:$A$776,$A148,СВЦЭМ!$B$33:$B$776,E$119)+'СЕТ СН'!$I$12+СВЦЭМ!$D$10+'СЕТ СН'!$I$6-'СЕТ СН'!$I$22</f>
        <v>1324.97474994</v>
      </c>
      <c r="F148" s="36">
        <f>SUMIFS(СВЦЭМ!$C$33:$C$776,СВЦЭМ!$A$33:$A$776,$A148,СВЦЭМ!$B$33:$B$776,F$119)+'СЕТ СН'!$I$12+СВЦЭМ!$D$10+'СЕТ СН'!$I$6-'СЕТ СН'!$I$22</f>
        <v>1325.95348668</v>
      </c>
      <c r="G148" s="36">
        <f>SUMIFS(СВЦЭМ!$C$33:$C$776,СВЦЭМ!$A$33:$A$776,$A148,СВЦЭМ!$B$33:$B$776,G$119)+'СЕТ СН'!$I$12+СВЦЭМ!$D$10+'СЕТ СН'!$I$6-'СЕТ СН'!$I$22</f>
        <v>1303.1698338199999</v>
      </c>
      <c r="H148" s="36">
        <f>SUMIFS(СВЦЭМ!$C$33:$C$776,СВЦЭМ!$A$33:$A$776,$A148,СВЦЭМ!$B$33:$B$776,H$119)+'СЕТ СН'!$I$12+СВЦЭМ!$D$10+'СЕТ СН'!$I$6-'СЕТ СН'!$I$22</f>
        <v>1259.7422801600001</v>
      </c>
      <c r="I148" s="36">
        <f>SUMIFS(СВЦЭМ!$C$33:$C$776,СВЦЭМ!$A$33:$A$776,$A148,СВЦЭМ!$B$33:$B$776,I$119)+'СЕТ СН'!$I$12+СВЦЭМ!$D$10+'СЕТ СН'!$I$6-'СЕТ СН'!$I$22</f>
        <v>1205.9186407000002</v>
      </c>
      <c r="J148" s="36">
        <f>SUMIFS(СВЦЭМ!$C$33:$C$776,СВЦЭМ!$A$33:$A$776,$A148,СВЦЭМ!$B$33:$B$776,J$119)+'СЕТ СН'!$I$12+СВЦЭМ!$D$10+'СЕТ СН'!$I$6-'СЕТ СН'!$I$22</f>
        <v>1179.6873693900002</v>
      </c>
      <c r="K148" s="36">
        <f>SUMIFS(СВЦЭМ!$C$33:$C$776,СВЦЭМ!$A$33:$A$776,$A148,СВЦЭМ!$B$33:$B$776,K$119)+'СЕТ СН'!$I$12+СВЦЭМ!$D$10+'СЕТ СН'!$I$6-'СЕТ СН'!$I$22</f>
        <v>1169.7563182399999</v>
      </c>
      <c r="L148" s="36">
        <f>SUMIFS(СВЦЭМ!$C$33:$C$776,СВЦЭМ!$A$33:$A$776,$A148,СВЦЭМ!$B$33:$B$776,L$119)+'СЕТ СН'!$I$12+СВЦЭМ!$D$10+'СЕТ СН'!$I$6-'СЕТ СН'!$I$22</f>
        <v>1204.67262983</v>
      </c>
      <c r="M148" s="36">
        <f>SUMIFS(СВЦЭМ!$C$33:$C$776,СВЦЭМ!$A$33:$A$776,$A148,СВЦЭМ!$B$33:$B$776,M$119)+'СЕТ СН'!$I$12+СВЦЭМ!$D$10+'СЕТ СН'!$I$6-'СЕТ СН'!$I$22</f>
        <v>1190.72773398</v>
      </c>
      <c r="N148" s="36">
        <f>SUMIFS(СВЦЭМ!$C$33:$C$776,СВЦЭМ!$A$33:$A$776,$A148,СВЦЭМ!$B$33:$B$776,N$119)+'СЕТ СН'!$I$12+СВЦЭМ!$D$10+'СЕТ СН'!$I$6-'СЕТ СН'!$I$22</f>
        <v>1167.5461880100002</v>
      </c>
      <c r="O148" s="36">
        <f>SUMIFS(СВЦЭМ!$C$33:$C$776,СВЦЭМ!$A$33:$A$776,$A148,СВЦЭМ!$B$33:$B$776,O$119)+'СЕТ СН'!$I$12+СВЦЭМ!$D$10+'СЕТ СН'!$I$6-'СЕТ СН'!$I$22</f>
        <v>1179.3080344099999</v>
      </c>
      <c r="P148" s="36">
        <f>SUMIFS(СВЦЭМ!$C$33:$C$776,СВЦЭМ!$A$33:$A$776,$A148,СВЦЭМ!$B$33:$B$776,P$119)+'СЕТ СН'!$I$12+СВЦЭМ!$D$10+'СЕТ СН'!$I$6-'СЕТ СН'!$I$22</f>
        <v>1161.55851755</v>
      </c>
      <c r="Q148" s="36">
        <f>SUMIFS(СВЦЭМ!$C$33:$C$776,СВЦЭМ!$A$33:$A$776,$A148,СВЦЭМ!$B$33:$B$776,Q$119)+'СЕТ СН'!$I$12+СВЦЭМ!$D$10+'СЕТ СН'!$I$6-'СЕТ СН'!$I$22</f>
        <v>1143.3885131900001</v>
      </c>
      <c r="R148" s="36">
        <f>SUMIFS(СВЦЭМ!$C$33:$C$776,СВЦЭМ!$A$33:$A$776,$A148,СВЦЭМ!$B$33:$B$776,R$119)+'СЕТ СН'!$I$12+СВЦЭМ!$D$10+'СЕТ СН'!$I$6-'СЕТ СН'!$I$22</f>
        <v>1248.2384336800001</v>
      </c>
      <c r="S148" s="36">
        <f>SUMIFS(СВЦЭМ!$C$33:$C$776,СВЦЭМ!$A$33:$A$776,$A148,СВЦЭМ!$B$33:$B$776,S$119)+'СЕТ СН'!$I$12+СВЦЭМ!$D$10+'СЕТ СН'!$I$6-'СЕТ СН'!$I$22</f>
        <v>1190.2365567699999</v>
      </c>
      <c r="T148" s="36">
        <f>SUMIFS(СВЦЭМ!$C$33:$C$776,СВЦЭМ!$A$33:$A$776,$A148,СВЦЭМ!$B$33:$B$776,T$119)+'СЕТ СН'!$I$12+СВЦЭМ!$D$10+'СЕТ СН'!$I$6-'СЕТ СН'!$I$22</f>
        <v>1150.1575375100001</v>
      </c>
      <c r="U148" s="36">
        <f>SUMIFS(СВЦЭМ!$C$33:$C$776,СВЦЭМ!$A$33:$A$776,$A148,СВЦЭМ!$B$33:$B$776,U$119)+'СЕТ СН'!$I$12+СВЦЭМ!$D$10+'СЕТ СН'!$I$6-'СЕТ СН'!$I$22</f>
        <v>1179.39599473</v>
      </c>
      <c r="V148" s="36">
        <f>SUMIFS(СВЦЭМ!$C$33:$C$776,СВЦЭМ!$A$33:$A$776,$A148,СВЦЭМ!$B$33:$B$776,V$119)+'СЕТ СН'!$I$12+СВЦЭМ!$D$10+'СЕТ СН'!$I$6-'СЕТ СН'!$I$22</f>
        <v>1162.4219559600001</v>
      </c>
      <c r="W148" s="36">
        <f>SUMIFS(СВЦЭМ!$C$33:$C$776,СВЦЭМ!$A$33:$A$776,$A148,СВЦЭМ!$B$33:$B$776,W$119)+'СЕТ СН'!$I$12+СВЦЭМ!$D$10+'СЕТ СН'!$I$6-'СЕТ СН'!$I$22</f>
        <v>1150.27586808</v>
      </c>
      <c r="X148" s="36">
        <f>SUMIFS(СВЦЭМ!$C$33:$C$776,СВЦЭМ!$A$33:$A$776,$A148,СВЦЭМ!$B$33:$B$776,X$119)+'СЕТ СН'!$I$12+СВЦЭМ!$D$10+'СЕТ СН'!$I$6-'СЕТ СН'!$I$22</f>
        <v>1118.63354144</v>
      </c>
      <c r="Y148" s="36">
        <f>SUMIFS(СВЦЭМ!$C$33:$C$776,СВЦЭМ!$A$33:$A$776,$A148,СВЦЭМ!$B$33:$B$776,Y$119)+'СЕТ СН'!$I$12+СВЦЭМ!$D$10+'СЕТ СН'!$I$6-'СЕТ СН'!$I$22</f>
        <v>1155.98043452</v>
      </c>
    </row>
    <row r="149" spans="1:26" ht="15.75" x14ac:dyDescent="0.2">
      <c r="A149" s="35">
        <f t="shared" si="3"/>
        <v>44104</v>
      </c>
      <c r="B149" s="36">
        <f>SUMIFS(СВЦЭМ!$C$33:$C$776,СВЦЭМ!$A$33:$A$776,$A149,СВЦЭМ!$B$33:$B$776,B$119)+'СЕТ СН'!$I$12+СВЦЭМ!$D$10+'СЕТ СН'!$I$6-'СЕТ СН'!$I$22</f>
        <v>1234.67000441</v>
      </c>
      <c r="C149" s="36">
        <f>SUMIFS(СВЦЭМ!$C$33:$C$776,СВЦЭМ!$A$33:$A$776,$A149,СВЦЭМ!$B$33:$B$776,C$119)+'СЕТ СН'!$I$12+СВЦЭМ!$D$10+'СЕТ СН'!$I$6-'СЕТ СН'!$I$22</f>
        <v>1264.1507731000002</v>
      </c>
      <c r="D149" s="36">
        <f>SUMIFS(СВЦЭМ!$C$33:$C$776,СВЦЭМ!$A$33:$A$776,$A149,СВЦЭМ!$B$33:$B$776,D$119)+'СЕТ СН'!$I$12+СВЦЭМ!$D$10+'СЕТ СН'!$I$6-'СЕТ СН'!$I$22</f>
        <v>1279.7602121499999</v>
      </c>
      <c r="E149" s="36">
        <f>SUMIFS(СВЦЭМ!$C$33:$C$776,СВЦЭМ!$A$33:$A$776,$A149,СВЦЭМ!$B$33:$B$776,E$119)+'СЕТ СН'!$I$12+СВЦЭМ!$D$10+'СЕТ СН'!$I$6-'СЕТ СН'!$I$22</f>
        <v>1301.9398690500002</v>
      </c>
      <c r="F149" s="36">
        <f>SUMIFS(СВЦЭМ!$C$33:$C$776,СВЦЭМ!$A$33:$A$776,$A149,СВЦЭМ!$B$33:$B$776,F$119)+'СЕТ СН'!$I$12+СВЦЭМ!$D$10+'СЕТ СН'!$I$6-'СЕТ СН'!$I$22</f>
        <v>1296.6951520299999</v>
      </c>
      <c r="G149" s="36">
        <f>SUMIFS(СВЦЭМ!$C$33:$C$776,СВЦЭМ!$A$33:$A$776,$A149,СВЦЭМ!$B$33:$B$776,G$119)+'СЕТ СН'!$I$12+СВЦЭМ!$D$10+'СЕТ СН'!$I$6-'СЕТ СН'!$I$22</f>
        <v>1278.26925336</v>
      </c>
      <c r="H149" s="36">
        <f>SUMIFS(СВЦЭМ!$C$33:$C$776,СВЦЭМ!$A$33:$A$776,$A149,СВЦЭМ!$B$33:$B$776,H$119)+'СЕТ СН'!$I$12+СВЦЭМ!$D$10+'СЕТ СН'!$I$6-'СЕТ СН'!$I$22</f>
        <v>1233.31122796</v>
      </c>
      <c r="I149" s="36">
        <f>SUMIFS(СВЦЭМ!$C$33:$C$776,СВЦЭМ!$A$33:$A$776,$A149,СВЦЭМ!$B$33:$B$776,I$119)+'СЕТ СН'!$I$12+СВЦЭМ!$D$10+'СЕТ СН'!$I$6-'СЕТ СН'!$I$22</f>
        <v>1164.6302037600001</v>
      </c>
      <c r="J149" s="36">
        <f>SUMIFS(СВЦЭМ!$C$33:$C$776,СВЦЭМ!$A$33:$A$776,$A149,СВЦЭМ!$B$33:$B$776,J$119)+'СЕТ СН'!$I$12+СВЦЭМ!$D$10+'СЕТ СН'!$I$6-'СЕТ СН'!$I$22</f>
        <v>1135.87289304</v>
      </c>
      <c r="K149" s="36">
        <f>SUMIFS(СВЦЭМ!$C$33:$C$776,СВЦЭМ!$A$33:$A$776,$A149,СВЦЭМ!$B$33:$B$776,K$119)+'СЕТ СН'!$I$12+СВЦЭМ!$D$10+'СЕТ СН'!$I$6-'СЕТ СН'!$I$22</f>
        <v>1119.8107831900002</v>
      </c>
      <c r="L149" s="36">
        <f>SUMIFS(СВЦЭМ!$C$33:$C$776,СВЦЭМ!$A$33:$A$776,$A149,СВЦЭМ!$B$33:$B$776,L$119)+'СЕТ СН'!$I$12+СВЦЭМ!$D$10+'СЕТ СН'!$I$6-'СЕТ СН'!$I$22</f>
        <v>1133.9059022500001</v>
      </c>
      <c r="M149" s="36">
        <f>SUMIFS(СВЦЭМ!$C$33:$C$776,СВЦЭМ!$A$33:$A$776,$A149,СВЦЭМ!$B$33:$B$776,M$119)+'СЕТ СН'!$I$12+СВЦЭМ!$D$10+'СЕТ СН'!$I$6-'СЕТ СН'!$I$22</f>
        <v>1102.20050173</v>
      </c>
      <c r="N149" s="36">
        <f>SUMIFS(СВЦЭМ!$C$33:$C$776,СВЦЭМ!$A$33:$A$776,$A149,СВЦЭМ!$B$33:$B$776,N$119)+'СЕТ СН'!$I$12+СВЦЭМ!$D$10+'СЕТ СН'!$I$6-'СЕТ СН'!$I$22</f>
        <v>1064.4615905700002</v>
      </c>
      <c r="O149" s="36">
        <f>SUMIFS(СВЦЭМ!$C$33:$C$776,СВЦЭМ!$A$33:$A$776,$A149,СВЦЭМ!$B$33:$B$776,O$119)+'СЕТ СН'!$I$12+СВЦЭМ!$D$10+'СЕТ СН'!$I$6-'СЕТ СН'!$I$22</f>
        <v>1041.22440422</v>
      </c>
      <c r="P149" s="36">
        <f>SUMIFS(СВЦЭМ!$C$33:$C$776,СВЦЭМ!$A$33:$A$776,$A149,СВЦЭМ!$B$33:$B$776,P$119)+'СЕТ СН'!$I$12+СВЦЭМ!$D$10+'СЕТ СН'!$I$6-'СЕТ СН'!$I$22</f>
        <v>1042.08262724</v>
      </c>
      <c r="Q149" s="36">
        <f>SUMIFS(СВЦЭМ!$C$33:$C$776,СВЦЭМ!$A$33:$A$776,$A149,СВЦЭМ!$B$33:$B$776,Q$119)+'СЕТ СН'!$I$12+СВЦЭМ!$D$10+'СЕТ СН'!$I$6-'СЕТ СН'!$I$22</f>
        <v>1043.1160510300001</v>
      </c>
      <c r="R149" s="36">
        <f>SUMIFS(СВЦЭМ!$C$33:$C$776,СВЦЭМ!$A$33:$A$776,$A149,СВЦЭМ!$B$33:$B$776,R$119)+'СЕТ СН'!$I$12+СВЦЭМ!$D$10+'СЕТ СН'!$I$6-'СЕТ СН'!$I$22</f>
        <v>1044.9802255700001</v>
      </c>
      <c r="S149" s="36">
        <f>SUMIFS(СВЦЭМ!$C$33:$C$776,СВЦЭМ!$A$33:$A$776,$A149,СВЦЭМ!$B$33:$B$776,S$119)+'СЕТ СН'!$I$12+СВЦЭМ!$D$10+'СЕТ СН'!$I$6-'СЕТ СН'!$I$22</f>
        <v>1044.3444908000001</v>
      </c>
      <c r="T149" s="36">
        <f>SUMIFS(СВЦЭМ!$C$33:$C$776,СВЦЭМ!$A$33:$A$776,$A149,СВЦЭМ!$B$33:$B$776,T$119)+'СЕТ СН'!$I$12+СВЦЭМ!$D$10+'СЕТ СН'!$I$6-'СЕТ СН'!$I$22</f>
        <v>1039.7639636500001</v>
      </c>
      <c r="U149" s="36">
        <f>SUMIFS(СВЦЭМ!$C$33:$C$776,СВЦЭМ!$A$33:$A$776,$A149,СВЦЭМ!$B$33:$B$776,U$119)+'СЕТ СН'!$I$12+СВЦЭМ!$D$10+'СЕТ СН'!$I$6-'СЕТ СН'!$I$22</f>
        <v>1060.7628558700001</v>
      </c>
      <c r="V149" s="36">
        <f>SUMIFS(СВЦЭМ!$C$33:$C$776,СВЦЭМ!$A$33:$A$776,$A149,СВЦЭМ!$B$33:$B$776,V$119)+'СЕТ СН'!$I$12+СВЦЭМ!$D$10+'СЕТ СН'!$I$6-'СЕТ СН'!$I$22</f>
        <v>1039.1430678400002</v>
      </c>
      <c r="W149" s="36">
        <f>SUMIFS(СВЦЭМ!$C$33:$C$776,СВЦЭМ!$A$33:$A$776,$A149,СВЦЭМ!$B$33:$B$776,W$119)+'СЕТ СН'!$I$12+СВЦЭМ!$D$10+'СЕТ СН'!$I$6-'СЕТ СН'!$I$22</f>
        <v>1034.1909791799999</v>
      </c>
      <c r="X149" s="36">
        <f>SUMIFS(СВЦЭМ!$C$33:$C$776,СВЦЭМ!$A$33:$A$776,$A149,СВЦЭМ!$B$33:$B$776,X$119)+'СЕТ СН'!$I$12+СВЦЭМ!$D$10+'СЕТ СН'!$I$6-'СЕТ СН'!$I$22</f>
        <v>1072.6794078600001</v>
      </c>
      <c r="Y149" s="36">
        <f>SUMIFS(СВЦЭМ!$C$33:$C$776,СВЦЭМ!$A$33:$A$776,$A149,СВЦЭМ!$B$33:$B$776,Y$119)+'СЕТ СН'!$I$12+СВЦЭМ!$D$10+'СЕТ СН'!$I$6-'СЕТ СН'!$I$22</f>
        <v>1139.66162579</v>
      </c>
    </row>
    <row r="150" spans="1:26" ht="15.75" hidden="1" x14ac:dyDescent="0.2">
      <c r="A150" s="35">
        <f t="shared" si="3"/>
        <v>44105</v>
      </c>
      <c r="B150" s="36">
        <f>SUMIFS(СВЦЭМ!$C$33:$C$776,СВЦЭМ!$A$33:$A$776,$A150,СВЦЭМ!$B$33:$B$776,B$119)+'СЕТ СН'!$I$12+СВЦЭМ!$D$10+'СЕТ СН'!$I$6-'СЕТ СН'!$I$22</f>
        <v>563.76868404000004</v>
      </c>
      <c r="C150" s="36">
        <f>SUMIFS(СВЦЭМ!$C$33:$C$776,СВЦЭМ!$A$33:$A$776,$A150,СВЦЭМ!$B$33:$B$776,C$119)+'СЕТ СН'!$I$12+СВЦЭМ!$D$10+'СЕТ СН'!$I$6-'СЕТ СН'!$I$22</f>
        <v>563.76868404000004</v>
      </c>
      <c r="D150" s="36">
        <f>SUMIFS(СВЦЭМ!$C$33:$C$776,СВЦЭМ!$A$33:$A$776,$A150,СВЦЭМ!$B$33:$B$776,D$119)+'СЕТ СН'!$I$12+СВЦЭМ!$D$10+'СЕТ СН'!$I$6-'СЕТ СН'!$I$22</f>
        <v>563.76868404000004</v>
      </c>
      <c r="E150" s="36">
        <f>SUMIFS(СВЦЭМ!$C$33:$C$776,СВЦЭМ!$A$33:$A$776,$A150,СВЦЭМ!$B$33:$B$776,E$119)+'СЕТ СН'!$I$12+СВЦЭМ!$D$10+'СЕТ СН'!$I$6-'СЕТ СН'!$I$22</f>
        <v>563.76868404000004</v>
      </c>
      <c r="F150" s="36">
        <f>SUMIFS(СВЦЭМ!$C$33:$C$776,СВЦЭМ!$A$33:$A$776,$A150,СВЦЭМ!$B$33:$B$776,F$119)+'СЕТ СН'!$I$12+СВЦЭМ!$D$10+'СЕТ СН'!$I$6-'СЕТ СН'!$I$22</f>
        <v>563.76868404000004</v>
      </c>
      <c r="G150" s="36">
        <f>SUMIFS(СВЦЭМ!$C$33:$C$776,СВЦЭМ!$A$33:$A$776,$A150,СВЦЭМ!$B$33:$B$776,G$119)+'СЕТ СН'!$I$12+СВЦЭМ!$D$10+'СЕТ СН'!$I$6-'СЕТ СН'!$I$22</f>
        <v>563.76868404000004</v>
      </c>
      <c r="H150" s="36">
        <f>SUMIFS(СВЦЭМ!$C$33:$C$776,СВЦЭМ!$A$33:$A$776,$A150,СВЦЭМ!$B$33:$B$776,H$119)+'СЕТ СН'!$I$12+СВЦЭМ!$D$10+'СЕТ СН'!$I$6-'СЕТ СН'!$I$22</f>
        <v>563.76868404000004</v>
      </c>
      <c r="I150" s="36">
        <f>SUMIFS(СВЦЭМ!$C$33:$C$776,СВЦЭМ!$A$33:$A$776,$A150,СВЦЭМ!$B$33:$B$776,I$119)+'СЕТ СН'!$I$12+СВЦЭМ!$D$10+'СЕТ СН'!$I$6-'СЕТ СН'!$I$22</f>
        <v>563.76868404000004</v>
      </c>
      <c r="J150" s="36">
        <f>SUMIFS(СВЦЭМ!$C$33:$C$776,СВЦЭМ!$A$33:$A$776,$A150,СВЦЭМ!$B$33:$B$776,J$119)+'СЕТ СН'!$I$12+СВЦЭМ!$D$10+'СЕТ СН'!$I$6-'СЕТ СН'!$I$22</f>
        <v>563.76868404000004</v>
      </c>
      <c r="K150" s="36">
        <f>SUMIFS(СВЦЭМ!$C$33:$C$776,СВЦЭМ!$A$33:$A$776,$A150,СВЦЭМ!$B$33:$B$776,K$119)+'СЕТ СН'!$I$12+СВЦЭМ!$D$10+'СЕТ СН'!$I$6-'СЕТ СН'!$I$22</f>
        <v>563.76868404000004</v>
      </c>
      <c r="L150" s="36">
        <f>SUMIFS(СВЦЭМ!$C$33:$C$776,СВЦЭМ!$A$33:$A$776,$A150,СВЦЭМ!$B$33:$B$776,L$119)+'СЕТ СН'!$I$12+СВЦЭМ!$D$10+'СЕТ СН'!$I$6-'СЕТ СН'!$I$22</f>
        <v>563.76868404000004</v>
      </c>
      <c r="M150" s="36">
        <f>SUMIFS(СВЦЭМ!$C$33:$C$776,СВЦЭМ!$A$33:$A$776,$A150,СВЦЭМ!$B$33:$B$776,M$119)+'СЕТ СН'!$I$12+СВЦЭМ!$D$10+'СЕТ СН'!$I$6-'СЕТ СН'!$I$22</f>
        <v>563.76868404000004</v>
      </c>
      <c r="N150" s="36">
        <f>SUMIFS(СВЦЭМ!$C$33:$C$776,СВЦЭМ!$A$33:$A$776,$A150,СВЦЭМ!$B$33:$B$776,N$119)+'СЕТ СН'!$I$12+СВЦЭМ!$D$10+'СЕТ СН'!$I$6-'СЕТ СН'!$I$22</f>
        <v>563.76868404000004</v>
      </c>
      <c r="O150" s="36">
        <f>SUMIFS(СВЦЭМ!$C$33:$C$776,СВЦЭМ!$A$33:$A$776,$A150,СВЦЭМ!$B$33:$B$776,O$119)+'СЕТ СН'!$I$12+СВЦЭМ!$D$10+'СЕТ СН'!$I$6-'СЕТ СН'!$I$22</f>
        <v>563.76868404000004</v>
      </c>
      <c r="P150" s="36">
        <f>SUMIFS(СВЦЭМ!$C$33:$C$776,СВЦЭМ!$A$33:$A$776,$A150,СВЦЭМ!$B$33:$B$776,P$119)+'СЕТ СН'!$I$12+СВЦЭМ!$D$10+'СЕТ СН'!$I$6-'СЕТ СН'!$I$22</f>
        <v>563.76868404000004</v>
      </c>
      <c r="Q150" s="36">
        <f>SUMIFS(СВЦЭМ!$C$33:$C$776,СВЦЭМ!$A$33:$A$776,$A150,СВЦЭМ!$B$33:$B$776,Q$119)+'СЕТ СН'!$I$12+СВЦЭМ!$D$10+'СЕТ СН'!$I$6-'СЕТ СН'!$I$22</f>
        <v>563.76868404000004</v>
      </c>
      <c r="R150" s="36">
        <f>SUMIFS(СВЦЭМ!$C$33:$C$776,СВЦЭМ!$A$33:$A$776,$A150,СВЦЭМ!$B$33:$B$776,R$119)+'СЕТ СН'!$I$12+СВЦЭМ!$D$10+'СЕТ СН'!$I$6-'СЕТ СН'!$I$22</f>
        <v>563.76868404000004</v>
      </c>
      <c r="S150" s="36">
        <f>SUMIFS(СВЦЭМ!$C$33:$C$776,СВЦЭМ!$A$33:$A$776,$A150,СВЦЭМ!$B$33:$B$776,S$119)+'СЕТ СН'!$I$12+СВЦЭМ!$D$10+'СЕТ СН'!$I$6-'СЕТ СН'!$I$22</f>
        <v>563.76868404000004</v>
      </c>
      <c r="T150" s="36">
        <f>SUMIFS(СВЦЭМ!$C$33:$C$776,СВЦЭМ!$A$33:$A$776,$A150,СВЦЭМ!$B$33:$B$776,T$119)+'СЕТ СН'!$I$12+СВЦЭМ!$D$10+'СЕТ СН'!$I$6-'СЕТ СН'!$I$22</f>
        <v>563.76868404000004</v>
      </c>
      <c r="U150" s="36">
        <f>SUMIFS(СВЦЭМ!$C$33:$C$776,СВЦЭМ!$A$33:$A$776,$A150,СВЦЭМ!$B$33:$B$776,U$119)+'СЕТ СН'!$I$12+СВЦЭМ!$D$10+'СЕТ СН'!$I$6-'СЕТ СН'!$I$22</f>
        <v>563.76868404000004</v>
      </c>
      <c r="V150" s="36">
        <f>SUMIFS(СВЦЭМ!$C$33:$C$776,СВЦЭМ!$A$33:$A$776,$A150,СВЦЭМ!$B$33:$B$776,V$119)+'СЕТ СН'!$I$12+СВЦЭМ!$D$10+'СЕТ СН'!$I$6-'СЕТ СН'!$I$22</f>
        <v>563.76868404000004</v>
      </c>
      <c r="W150" s="36">
        <f>SUMIFS(СВЦЭМ!$C$33:$C$776,СВЦЭМ!$A$33:$A$776,$A150,СВЦЭМ!$B$33:$B$776,W$119)+'СЕТ СН'!$I$12+СВЦЭМ!$D$10+'СЕТ СН'!$I$6-'СЕТ СН'!$I$22</f>
        <v>563.76868404000004</v>
      </c>
      <c r="X150" s="36">
        <f>SUMIFS(СВЦЭМ!$C$33:$C$776,СВЦЭМ!$A$33:$A$776,$A150,СВЦЭМ!$B$33:$B$776,X$119)+'СЕТ СН'!$I$12+СВЦЭМ!$D$10+'СЕТ СН'!$I$6-'СЕТ СН'!$I$22</f>
        <v>563.76868404000004</v>
      </c>
      <c r="Y150" s="36">
        <f>SUMIFS(СВЦЭМ!$C$33:$C$776,СВЦЭМ!$A$33:$A$776,$A150,СВЦЭМ!$B$33:$B$776,Y$119)+'СЕТ СН'!$I$12+СВЦЭМ!$D$10+'СЕТ СН'!$I$6-'СЕТ СН'!$I$22</f>
        <v>563.76868404000004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73</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520261.86677631579</v>
      </c>
      <c r="O155" s="142"/>
      <c r="P155" s="141">
        <f>СВЦЭМ!$D$12+'СЕТ СН'!$F$13-'СЕТ СН'!$G$23</f>
        <v>520261.86677631579</v>
      </c>
      <c r="Q155" s="142"/>
      <c r="R155" s="141">
        <f>СВЦЭМ!$D$12+'СЕТ СН'!$F$13-'СЕТ СН'!$H$23</f>
        <v>520261.86677631579</v>
      </c>
      <c r="S155" s="142"/>
      <c r="T155" s="141">
        <f>СВЦЭМ!$D$12+'СЕТ СН'!$F$13-'СЕТ СН'!$I$23</f>
        <v>520261.86677631579</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74</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509348.01</v>
      </c>
      <c r="O159" s="146"/>
      <c r="P159" s="146">
        <f>'СЕТ СН'!$G$7</f>
        <v>848174.03</v>
      </c>
      <c r="Q159" s="146"/>
      <c r="R159" s="146">
        <f>'СЕТ СН'!$H$7</f>
        <v>852515.41</v>
      </c>
      <c r="S159" s="146"/>
      <c r="T159" s="146">
        <f>'СЕТ СН'!$I$7</f>
        <v>580682.93000000005</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68</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01.09.2020</v>
      </c>
      <c r="B12" s="36">
        <f>SUMIFS(СВЦЭМ!$D$33:$D$776,СВЦЭМ!$A$33:$A$776,$A12,СВЦЭМ!$B$33:$B$776,B$11)+'СЕТ СН'!$F$14+СВЦЭМ!$D$10+'СЕТ СН'!$F$5-'СЕТ СН'!$F$24</f>
        <v>1910.0127376800001</v>
      </c>
      <c r="C12" s="36">
        <f>SUMIFS(СВЦЭМ!$D$33:$D$776,СВЦЭМ!$A$33:$A$776,$A12,СВЦЭМ!$B$33:$B$776,C$11)+'СЕТ СН'!$F$14+СВЦЭМ!$D$10+'СЕТ СН'!$F$5-'СЕТ СН'!$F$24</f>
        <v>1961.8328960400002</v>
      </c>
      <c r="D12" s="36">
        <f>SUMIFS(СВЦЭМ!$D$33:$D$776,СВЦЭМ!$A$33:$A$776,$A12,СВЦЭМ!$B$33:$B$776,D$11)+'СЕТ СН'!$F$14+СВЦЭМ!$D$10+'СЕТ СН'!$F$5-'СЕТ СН'!$F$24</f>
        <v>1981.3468928300001</v>
      </c>
      <c r="E12" s="36">
        <f>SUMIFS(СВЦЭМ!$D$33:$D$776,СВЦЭМ!$A$33:$A$776,$A12,СВЦЭМ!$B$33:$B$776,E$11)+'СЕТ СН'!$F$14+СВЦЭМ!$D$10+'СЕТ СН'!$F$5-'СЕТ СН'!$F$24</f>
        <v>1996.8577917699999</v>
      </c>
      <c r="F12" s="36">
        <f>SUMIFS(СВЦЭМ!$D$33:$D$776,СВЦЭМ!$A$33:$A$776,$A12,СВЦЭМ!$B$33:$B$776,F$11)+'СЕТ СН'!$F$14+СВЦЭМ!$D$10+'СЕТ СН'!$F$5-'СЕТ СН'!$F$24</f>
        <v>2007.8404334400002</v>
      </c>
      <c r="G12" s="36">
        <f>SUMIFS(СВЦЭМ!$D$33:$D$776,СВЦЭМ!$A$33:$A$776,$A12,СВЦЭМ!$B$33:$B$776,G$11)+'СЕТ СН'!$F$14+СВЦЭМ!$D$10+'СЕТ СН'!$F$5-'СЕТ СН'!$F$24</f>
        <v>2008.543694</v>
      </c>
      <c r="H12" s="36">
        <f>SUMIFS(СВЦЭМ!$D$33:$D$776,СВЦЭМ!$A$33:$A$776,$A12,СВЦЭМ!$B$33:$B$776,H$11)+'СЕТ СН'!$F$14+СВЦЭМ!$D$10+'СЕТ СН'!$F$5-'СЕТ СН'!$F$24</f>
        <v>1990.7565476700001</v>
      </c>
      <c r="I12" s="36">
        <f>SUMIFS(СВЦЭМ!$D$33:$D$776,СВЦЭМ!$A$33:$A$776,$A12,СВЦЭМ!$B$33:$B$776,I$11)+'СЕТ СН'!$F$14+СВЦЭМ!$D$10+'СЕТ СН'!$F$5-'СЕТ СН'!$F$24</f>
        <v>1951.0073575400002</v>
      </c>
      <c r="J12" s="36">
        <f>SUMIFS(СВЦЭМ!$D$33:$D$776,СВЦЭМ!$A$33:$A$776,$A12,СВЦЭМ!$B$33:$B$776,J$11)+'СЕТ СН'!$F$14+СВЦЭМ!$D$10+'СЕТ СН'!$F$5-'СЕТ СН'!$F$24</f>
        <v>1897.99081781</v>
      </c>
      <c r="K12" s="36">
        <f>SUMIFS(СВЦЭМ!$D$33:$D$776,СВЦЭМ!$A$33:$A$776,$A12,СВЦЭМ!$B$33:$B$776,K$11)+'СЕТ СН'!$F$14+СВЦЭМ!$D$10+'СЕТ СН'!$F$5-'СЕТ СН'!$F$24</f>
        <v>1879.4344296500001</v>
      </c>
      <c r="L12" s="36">
        <f>SUMIFS(СВЦЭМ!$D$33:$D$776,СВЦЭМ!$A$33:$A$776,$A12,СВЦЭМ!$B$33:$B$776,L$11)+'СЕТ СН'!$F$14+СВЦЭМ!$D$10+'СЕТ СН'!$F$5-'СЕТ СН'!$F$24</f>
        <v>1871.6601530000003</v>
      </c>
      <c r="M12" s="36">
        <f>SUMIFS(СВЦЭМ!$D$33:$D$776,СВЦЭМ!$A$33:$A$776,$A12,СВЦЭМ!$B$33:$B$776,M$11)+'СЕТ СН'!$F$14+СВЦЭМ!$D$10+'СЕТ СН'!$F$5-'СЕТ СН'!$F$24</f>
        <v>1874.7764578000001</v>
      </c>
      <c r="N12" s="36">
        <f>SUMIFS(СВЦЭМ!$D$33:$D$776,СВЦЭМ!$A$33:$A$776,$A12,СВЦЭМ!$B$33:$B$776,N$11)+'СЕТ СН'!$F$14+СВЦЭМ!$D$10+'СЕТ СН'!$F$5-'СЕТ СН'!$F$24</f>
        <v>1899.92771507</v>
      </c>
      <c r="O12" s="36">
        <f>SUMIFS(СВЦЭМ!$D$33:$D$776,СВЦЭМ!$A$33:$A$776,$A12,СВЦЭМ!$B$33:$B$776,O$11)+'СЕТ СН'!$F$14+СВЦЭМ!$D$10+'СЕТ СН'!$F$5-'СЕТ СН'!$F$24</f>
        <v>1896.86422369</v>
      </c>
      <c r="P12" s="36">
        <f>SUMIFS(СВЦЭМ!$D$33:$D$776,СВЦЭМ!$A$33:$A$776,$A12,СВЦЭМ!$B$33:$B$776,P$11)+'СЕТ СН'!$F$14+СВЦЭМ!$D$10+'СЕТ СН'!$F$5-'СЕТ СН'!$F$24</f>
        <v>1895.5554525100001</v>
      </c>
      <c r="Q12" s="36">
        <f>SUMIFS(СВЦЭМ!$D$33:$D$776,СВЦЭМ!$A$33:$A$776,$A12,СВЦЭМ!$B$33:$B$776,Q$11)+'СЕТ СН'!$F$14+СВЦЭМ!$D$10+'СЕТ СН'!$F$5-'СЕТ СН'!$F$24</f>
        <v>1901.69595703</v>
      </c>
      <c r="R12" s="36">
        <f>SUMIFS(СВЦЭМ!$D$33:$D$776,СВЦЭМ!$A$33:$A$776,$A12,СВЦЭМ!$B$33:$B$776,R$11)+'СЕТ СН'!$F$14+СВЦЭМ!$D$10+'СЕТ СН'!$F$5-'СЕТ СН'!$F$24</f>
        <v>1890.4974579900002</v>
      </c>
      <c r="S12" s="36">
        <f>SUMIFS(СВЦЭМ!$D$33:$D$776,СВЦЭМ!$A$33:$A$776,$A12,СВЦЭМ!$B$33:$B$776,S$11)+'СЕТ СН'!$F$14+СВЦЭМ!$D$10+'СЕТ СН'!$F$5-'СЕТ СН'!$F$24</f>
        <v>1895.7042056400001</v>
      </c>
      <c r="T12" s="36">
        <f>SUMIFS(СВЦЭМ!$D$33:$D$776,СВЦЭМ!$A$33:$A$776,$A12,СВЦЭМ!$B$33:$B$776,T$11)+'СЕТ СН'!$F$14+СВЦЭМ!$D$10+'СЕТ СН'!$F$5-'СЕТ СН'!$F$24</f>
        <v>1890.07379558</v>
      </c>
      <c r="U12" s="36">
        <f>SUMIFS(СВЦЭМ!$D$33:$D$776,СВЦЭМ!$A$33:$A$776,$A12,СВЦЭМ!$B$33:$B$776,U$11)+'СЕТ СН'!$F$14+СВЦЭМ!$D$10+'СЕТ СН'!$F$5-'СЕТ СН'!$F$24</f>
        <v>1886.2731728799999</v>
      </c>
      <c r="V12" s="36">
        <f>SUMIFS(СВЦЭМ!$D$33:$D$776,СВЦЭМ!$A$33:$A$776,$A12,СВЦЭМ!$B$33:$B$776,V$11)+'СЕТ СН'!$F$14+СВЦЭМ!$D$10+'СЕТ СН'!$F$5-'СЕТ СН'!$F$24</f>
        <v>1877.09996628</v>
      </c>
      <c r="W12" s="36">
        <f>SUMIFS(СВЦЭМ!$D$33:$D$776,СВЦЭМ!$A$33:$A$776,$A12,СВЦЭМ!$B$33:$B$776,W$11)+'СЕТ СН'!$F$14+СВЦЭМ!$D$10+'СЕТ СН'!$F$5-'СЕТ СН'!$F$24</f>
        <v>1865.83185168</v>
      </c>
      <c r="X12" s="36">
        <f>SUMIFS(СВЦЭМ!$D$33:$D$776,СВЦЭМ!$A$33:$A$776,$A12,СВЦЭМ!$B$33:$B$776,X$11)+'СЕТ СН'!$F$14+СВЦЭМ!$D$10+'СЕТ СН'!$F$5-'СЕТ СН'!$F$24</f>
        <v>1893.8519407600002</v>
      </c>
      <c r="Y12" s="36">
        <f>SUMIFS(СВЦЭМ!$D$33:$D$776,СВЦЭМ!$A$33:$A$776,$A12,СВЦЭМ!$B$33:$B$776,Y$11)+'СЕТ СН'!$F$14+СВЦЭМ!$D$10+'СЕТ СН'!$F$5-'СЕТ СН'!$F$24</f>
        <v>1954.81753205</v>
      </c>
      <c r="AA12" s="45"/>
    </row>
    <row r="13" spans="1:27" ht="15.75" x14ac:dyDescent="0.2">
      <c r="A13" s="35">
        <f>A12+1</f>
        <v>44076</v>
      </c>
      <c r="B13" s="36">
        <f>SUMIFS(СВЦЭМ!$D$33:$D$776,СВЦЭМ!$A$33:$A$776,$A13,СВЦЭМ!$B$33:$B$776,B$11)+'СЕТ СН'!$F$14+СВЦЭМ!$D$10+'СЕТ СН'!$F$5-'СЕТ СН'!$F$24</f>
        <v>1980.1989072900001</v>
      </c>
      <c r="C13" s="36">
        <f>SUMIFS(СВЦЭМ!$D$33:$D$776,СВЦЭМ!$A$33:$A$776,$A13,СВЦЭМ!$B$33:$B$776,C$11)+'СЕТ СН'!$F$14+СВЦЭМ!$D$10+'СЕТ СН'!$F$5-'СЕТ СН'!$F$24</f>
        <v>2040.47799519</v>
      </c>
      <c r="D13" s="36">
        <f>SUMIFS(СВЦЭМ!$D$33:$D$776,СВЦЭМ!$A$33:$A$776,$A13,СВЦЭМ!$B$33:$B$776,D$11)+'СЕТ СН'!$F$14+СВЦЭМ!$D$10+'СЕТ СН'!$F$5-'СЕТ СН'!$F$24</f>
        <v>2081.29327943</v>
      </c>
      <c r="E13" s="36">
        <f>SUMIFS(СВЦЭМ!$D$33:$D$776,СВЦЭМ!$A$33:$A$776,$A13,СВЦЭМ!$B$33:$B$776,E$11)+'СЕТ СН'!$F$14+СВЦЭМ!$D$10+'СЕТ СН'!$F$5-'СЕТ СН'!$F$24</f>
        <v>2098.305558</v>
      </c>
      <c r="F13" s="36">
        <f>SUMIFS(СВЦЭМ!$D$33:$D$776,СВЦЭМ!$A$33:$A$776,$A13,СВЦЭМ!$B$33:$B$776,F$11)+'СЕТ СН'!$F$14+СВЦЭМ!$D$10+'СЕТ СН'!$F$5-'СЕТ СН'!$F$24</f>
        <v>2098.6873609000004</v>
      </c>
      <c r="G13" s="36">
        <f>SUMIFS(СВЦЭМ!$D$33:$D$776,СВЦЭМ!$A$33:$A$776,$A13,СВЦЭМ!$B$33:$B$776,G$11)+'СЕТ СН'!$F$14+СВЦЭМ!$D$10+'СЕТ СН'!$F$5-'СЕТ СН'!$F$24</f>
        <v>2075.4060553500003</v>
      </c>
      <c r="H13" s="36">
        <f>SUMIFS(СВЦЭМ!$D$33:$D$776,СВЦЭМ!$A$33:$A$776,$A13,СВЦЭМ!$B$33:$B$776,H$11)+'СЕТ СН'!$F$14+СВЦЭМ!$D$10+'СЕТ СН'!$F$5-'СЕТ СН'!$F$24</f>
        <v>2020.1018023700001</v>
      </c>
      <c r="I13" s="36">
        <f>SUMIFS(СВЦЭМ!$D$33:$D$776,СВЦЭМ!$A$33:$A$776,$A13,СВЦЭМ!$B$33:$B$776,I$11)+'СЕТ СН'!$F$14+СВЦЭМ!$D$10+'СЕТ СН'!$F$5-'СЕТ СН'!$F$24</f>
        <v>1947.9402203200002</v>
      </c>
      <c r="J13" s="36">
        <f>SUMIFS(СВЦЭМ!$D$33:$D$776,СВЦЭМ!$A$33:$A$776,$A13,СВЦЭМ!$B$33:$B$776,J$11)+'СЕТ СН'!$F$14+СВЦЭМ!$D$10+'СЕТ СН'!$F$5-'СЕТ СН'!$F$24</f>
        <v>1884.9448747500001</v>
      </c>
      <c r="K13" s="36">
        <f>SUMIFS(СВЦЭМ!$D$33:$D$776,СВЦЭМ!$A$33:$A$776,$A13,СВЦЭМ!$B$33:$B$776,K$11)+'СЕТ СН'!$F$14+СВЦЭМ!$D$10+'СЕТ СН'!$F$5-'СЕТ СН'!$F$24</f>
        <v>1883.75350712</v>
      </c>
      <c r="L13" s="36">
        <f>SUMIFS(СВЦЭМ!$D$33:$D$776,СВЦЭМ!$A$33:$A$776,$A13,СВЦЭМ!$B$33:$B$776,L$11)+'СЕТ СН'!$F$14+СВЦЭМ!$D$10+'СЕТ СН'!$F$5-'СЕТ СН'!$F$24</f>
        <v>1889.2841927100001</v>
      </c>
      <c r="M13" s="36">
        <f>SUMIFS(СВЦЭМ!$D$33:$D$776,СВЦЭМ!$A$33:$A$776,$A13,СВЦЭМ!$B$33:$B$776,M$11)+'СЕТ СН'!$F$14+СВЦЭМ!$D$10+'СЕТ СН'!$F$5-'СЕТ СН'!$F$24</f>
        <v>1888.7233274500002</v>
      </c>
      <c r="N13" s="36">
        <f>SUMIFS(СВЦЭМ!$D$33:$D$776,СВЦЭМ!$A$33:$A$776,$A13,СВЦЭМ!$B$33:$B$776,N$11)+'СЕТ СН'!$F$14+СВЦЭМ!$D$10+'СЕТ СН'!$F$5-'СЕТ СН'!$F$24</f>
        <v>1900.01741326</v>
      </c>
      <c r="O13" s="36">
        <f>SUMIFS(СВЦЭМ!$D$33:$D$776,СВЦЭМ!$A$33:$A$776,$A13,СВЦЭМ!$B$33:$B$776,O$11)+'СЕТ СН'!$F$14+СВЦЭМ!$D$10+'СЕТ СН'!$F$5-'СЕТ СН'!$F$24</f>
        <v>1906.8709075199999</v>
      </c>
      <c r="P13" s="36">
        <f>SUMIFS(СВЦЭМ!$D$33:$D$776,СВЦЭМ!$A$33:$A$776,$A13,СВЦЭМ!$B$33:$B$776,P$11)+'СЕТ СН'!$F$14+СВЦЭМ!$D$10+'СЕТ СН'!$F$5-'СЕТ СН'!$F$24</f>
        <v>1910.4157463800002</v>
      </c>
      <c r="Q13" s="36">
        <f>SUMIFS(СВЦЭМ!$D$33:$D$776,СВЦЭМ!$A$33:$A$776,$A13,СВЦЭМ!$B$33:$B$776,Q$11)+'СЕТ СН'!$F$14+СВЦЭМ!$D$10+'СЕТ СН'!$F$5-'СЕТ СН'!$F$24</f>
        <v>1909.2631746400002</v>
      </c>
      <c r="R13" s="36">
        <f>SUMIFS(СВЦЭМ!$D$33:$D$776,СВЦЭМ!$A$33:$A$776,$A13,СВЦЭМ!$B$33:$B$776,R$11)+'СЕТ СН'!$F$14+СВЦЭМ!$D$10+'СЕТ СН'!$F$5-'СЕТ СН'!$F$24</f>
        <v>1899.37531764</v>
      </c>
      <c r="S13" s="36">
        <f>SUMIFS(СВЦЭМ!$D$33:$D$776,СВЦЭМ!$A$33:$A$776,$A13,СВЦЭМ!$B$33:$B$776,S$11)+'СЕТ СН'!$F$14+СВЦЭМ!$D$10+'СЕТ СН'!$F$5-'СЕТ СН'!$F$24</f>
        <v>1904.4035437700002</v>
      </c>
      <c r="T13" s="36">
        <f>SUMIFS(СВЦЭМ!$D$33:$D$776,СВЦЭМ!$A$33:$A$776,$A13,СВЦЭМ!$B$33:$B$776,T$11)+'СЕТ СН'!$F$14+СВЦЭМ!$D$10+'СЕТ СН'!$F$5-'СЕТ СН'!$F$24</f>
        <v>1855.3032825400001</v>
      </c>
      <c r="U13" s="36">
        <f>SUMIFS(СВЦЭМ!$D$33:$D$776,СВЦЭМ!$A$33:$A$776,$A13,СВЦЭМ!$B$33:$B$776,U$11)+'СЕТ СН'!$F$14+СВЦЭМ!$D$10+'СЕТ СН'!$F$5-'СЕТ СН'!$F$24</f>
        <v>1835.06932908</v>
      </c>
      <c r="V13" s="36">
        <f>SUMIFS(СВЦЭМ!$D$33:$D$776,СВЦЭМ!$A$33:$A$776,$A13,СВЦЭМ!$B$33:$B$776,V$11)+'СЕТ СН'!$F$14+СВЦЭМ!$D$10+'СЕТ СН'!$F$5-'СЕТ СН'!$F$24</f>
        <v>1817.5655468800001</v>
      </c>
      <c r="W13" s="36">
        <f>SUMIFS(СВЦЭМ!$D$33:$D$776,СВЦЭМ!$A$33:$A$776,$A13,СВЦЭМ!$B$33:$B$776,W$11)+'СЕТ СН'!$F$14+СВЦЭМ!$D$10+'СЕТ СН'!$F$5-'СЕТ СН'!$F$24</f>
        <v>1824.59627387</v>
      </c>
      <c r="X13" s="36">
        <f>SUMIFS(СВЦЭМ!$D$33:$D$776,СВЦЭМ!$A$33:$A$776,$A13,СВЦЭМ!$B$33:$B$776,X$11)+'СЕТ СН'!$F$14+СВЦЭМ!$D$10+'СЕТ СН'!$F$5-'СЕТ СН'!$F$24</f>
        <v>1875.6401051800001</v>
      </c>
      <c r="Y13" s="36">
        <f>SUMIFS(СВЦЭМ!$D$33:$D$776,СВЦЭМ!$A$33:$A$776,$A13,СВЦЭМ!$B$33:$B$776,Y$11)+'СЕТ СН'!$F$14+СВЦЭМ!$D$10+'СЕТ СН'!$F$5-'СЕТ СН'!$F$24</f>
        <v>1913.2337290700002</v>
      </c>
    </row>
    <row r="14" spans="1:27" ht="15.75" x14ac:dyDescent="0.2">
      <c r="A14" s="35">
        <f t="shared" ref="A14:A42" si="0">A13+1</f>
        <v>44077</v>
      </c>
      <c r="B14" s="36">
        <f>SUMIFS(СВЦЭМ!$D$33:$D$776,СВЦЭМ!$A$33:$A$776,$A14,СВЦЭМ!$B$33:$B$776,B$11)+'СЕТ СН'!$F$14+СВЦЭМ!$D$10+'СЕТ СН'!$F$5-'СЕТ СН'!$F$24</f>
        <v>2009.9318539800001</v>
      </c>
      <c r="C14" s="36">
        <f>SUMIFS(СВЦЭМ!$D$33:$D$776,СВЦЭМ!$A$33:$A$776,$A14,СВЦЭМ!$B$33:$B$776,C$11)+'СЕТ СН'!$F$14+СВЦЭМ!$D$10+'СЕТ СН'!$F$5-'СЕТ СН'!$F$24</f>
        <v>2036.1064629100001</v>
      </c>
      <c r="D14" s="36">
        <f>SUMIFS(СВЦЭМ!$D$33:$D$776,СВЦЭМ!$A$33:$A$776,$A14,СВЦЭМ!$B$33:$B$776,D$11)+'СЕТ СН'!$F$14+СВЦЭМ!$D$10+'СЕТ СН'!$F$5-'СЕТ СН'!$F$24</f>
        <v>2020.0543488100002</v>
      </c>
      <c r="E14" s="36">
        <f>SUMIFS(СВЦЭМ!$D$33:$D$776,СВЦЭМ!$A$33:$A$776,$A14,СВЦЭМ!$B$33:$B$776,E$11)+'СЕТ СН'!$F$14+СВЦЭМ!$D$10+'СЕТ СН'!$F$5-'СЕТ СН'!$F$24</f>
        <v>2017.0490993100002</v>
      </c>
      <c r="F14" s="36">
        <f>SUMIFS(СВЦЭМ!$D$33:$D$776,СВЦЭМ!$A$33:$A$776,$A14,СВЦЭМ!$B$33:$B$776,F$11)+'СЕТ СН'!$F$14+СВЦЭМ!$D$10+'СЕТ СН'!$F$5-'СЕТ СН'!$F$24</f>
        <v>2017.36239927</v>
      </c>
      <c r="G14" s="36">
        <f>SUMIFS(СВЦЭМ!$D$33:$D$776,СВЦЭМ!$A$33:$A$776,$A14,СВЦЭМ!$B$33:$B$776,G$11)+'СЕТ СН'!$F$14+СВЦЭМ!$D$10+'СЕТ СН'!$F$5-'СЕТ СН'!$F$24</f>
        <v>2021.4975326000001</v>
      </c>
      <c r="H14" s="36">
        <f>SUMIFS(СВЦЭМ!$D$33:$D$776,СВЦЭМ!$A$33:$A$776,$A14,СВЦЭМ!$B$33:$B$776,H$11)+'СЕТ СН'!$F$14+СВЦЭМ!$D$10+'СЕТ СН'!$F$5-'СЕТ СН'!$F$24</f>
        <v>2005.0660024400001</v>
      </c>
      <c r="I14" s="36">
        <f>SUMIFS(СВЦЭМ!$D$33:$D$776,СВЦЭМ!$A$33:$A$776,$A14,СВЦЭМ!$B$33:$B$776,I$11)+'СЕТ СН'!$F$14+СВЦЭМ!$D$10+'СЕТ СН'!$F$5-'СЕТ СН'!$F$24</f>
        <v>1934.14412799</v>
      </c>
      <c r="J14" s="36">
        <f>SUMIFS(СВЦЭМ!$D$33:$D$776,СВЦЭМ!$A$33:$A$776,$A14,СВЦЭМ!$B$33:$B$776,J$11)+'СЕТ СН'!$F$14+СВЦЭМ!$D$10+'СЕТ СН'!$F$5-'СЕТ СН'!$F$24</f>
        <v>1918.1069275300001</v>
      </c>
      <c r="K14" s="36">
        <f>SUMIFS(СВЦЭМ!$D$33:$D$776,СВЦЭМ!$A$33:$A$776,$A14,СВЦЭМ!$B$33:$B$776,K$11)+'СЕТ СН'!$F$14+СВЦЭМ!$D$10+'СЕТ СН'!$F$5-'СЕТ СН'!$F$24</f>
        <v>1953.4213450800003</v>
      </c>
      <c r="L14" s="36">
        <f>SUMIFS(СВЦЭМ!$D$33:$D$776,СВЦЭМ!$A$33:$A$776,$A14,СВЦЭМ!$B$33:$B$776,L$11)+'СЕТ СН'!$F$14+СВЦЭМ!$D$10+'СЕТ СН'!$F$5-'СЕТ СН'!$F$24</f>
        <v>1943.4078892900002</v>
      </c>
      <c r="M14" s="36">
        <f>SUMIFS(СВЦЭМ!$D$33:$D$776,СВЦЭМ!$A$33:$A$776,$A14,СВЦЭМ!$B$33:$B$776,M$11)+'СЕТ СН'!$F$14+СВЦЭМ!$D$10+'СЕТ СН'!$F$5-'СЕТ СН'!$F$24</f>
        <v>1950.92030785</v>
      </c>
      <c r="N14" s="36">
        <f>SUMIFS(СВЦЭМ!$D$33:$D$776,СВЦЭМ!$A$33:$A$776,$A14,СВЦЭМ!$B$33:$B$776,N$11)+'СЕТ СН'!$F$14+СВЦЭМ!$D$10+'СЕТ СН'!$F$5-'СЕТ СН'!$F$24</f>
        <v>1958.63844174</v>
      </c>
      <c r="O14" s="36">
        <f>SUMIFS(СВЦЭМ!$D$33:$D$776,СВЦЭМ!$A$33:$A$776,$A14,СВЦЭМ!$B$33:$B$776,O$11)+'СЕТ СН'!$F$14+СВЦЭМ!$D$10+'СЕТ СН'!$F$5-'СЕТ СН'!$F$24</f>
        <v>1960.9512422800001</v>
      </c>
      <c r="P14" s="36">
        <f>SUMIFS(СВЦЭМ!$D$33:$D$776,СВЦЭМ!$A$33:$A$776,$A14,СВЦЭМ!$B$33:$B$776,P$11)+'СЕТ СН'!$F$14+СВЦЭМ!$D$10+'СЕТ СН'!$F$5-'СЕТ СН'!$F$24</f>
        <v>1964.4656742500001</v>
      </c>
      <c r="Q14" s="36">
        <f>SUMIFS(СВЦЭМ!$D$33:$D$776,СВЦЭМ!$A$33:$A$776,$A14,СВЦЭМ!$B$33:$B$776,Q$11)+'СЕТ СН'!$F$14+СВЦЭМ!$D$10+'СЕТ СН'!$F$5-'СЕТ СН'!$F$24</f>
        <v>1960.1601196300003</v>
      </c>
      <c r="R14" s="36">
        <f>SUMIFS(СВЦЭМ!$D$33:$D$776,СВЦЭМ!$A$33:$A$776,$A14,СВЦЭМ!$B$33:$B$776,R$11)+'СЕТ СН'!$F$14+СВЦЭМ!$D$10+'СЕТ СН'!$F$5-'СЕТ СН'!$F$24</f>
        <v>1953.9049156700003</v>
      </c>
      <c r="S14" s="36">
        <f>SUMIFS(СВЦЭМ!$D$33:$D$776,СВЦЭМ!$A$33:$A$776,$A14,СВЦЭМ!$B$33:$B$776,S$11)+'СЕТ СН'!$F$14+СВЦЭМ!$D$10+'СЕТ СН'!$F$5-'СЕТ СН'!$F$24</f>
        <v>1955.1614654500002</v>
      </c>
      <c r="T14" s="36">
        <f>SUMIFS(СВЦЭМ!$D$33:$D$776,СВЦЭМ!$A$33:$A$776,$A14,СВЦЭМ!$B$33:$B$776,T$11)+'СЕТ СН'!$F$14+СВЦЭМ!$D$10+'СЕТ СН'!$F$5-'СЕТ СН'!$F$24</f>
        <v>1915.6949920100001</v>
      </c>
      <c r="U14" s="36">
        <f>SUMIFS(СВЦЭМ!$D$33:$D$776,СВЦЭМ!$A$33:$A$776,$A14,СВЦЭМ!$B$33:$B$776,U$11)+'СЕТ СН'!$F$14+СВЦЭМ!$D$10+'СЕТ СН'!$F$5-'СЕТ СН'!$F$24</f>
        <v>1898.2452903400001</v>
      </c>
      <c r="V14" s="36">
        <f>SUMIFS(СВЦЭМ!$D$33:$D$776,СВЦЭМ!$A$33:$A$776,$A14,СВЦЭМ!$B$33:$B$776,V$11)+'СЕТ СН'!$F$14+СВЦЭМ!$D$10+'СЕТ СН'!$F$5-'СЕТ СН'!$F$24</f>
        <v>1901.9906814400001</v>
      </c>
      <c r="W14" s="36">
        <f>SUMIFS(СВЦЭМ!$D$33:$D$776,СВЦЭМ!$A$33:$A$776,$A14,СВЦЭМ!$B$33:$B$776,W$11)+'СЕТ СН'!$F$14+СВЦЭМ!$D$10+'СЕТ СН'!$F$5-'СЕТ СН'!$F$24</f>
        <v>1892.8595280200002</v>
      </c>
      <c r="X14" s="36">
        <f>SUMIFS(СВЦЭМ!$D$33:$D$776,СВЦЭМ!$A$33:$A$776,$A14,СВЦЭМ!$B$33:$B$776,X$11)+'СЕТ СН'!$F$14+СВЦЭМ!$D$10+'СЕТ СН'!$F$5-'СЕТ СН'!$F$24</f>
        <v>1954.0897196700002</v>
      </c>
      <c r="Y14" s="36">
        <f>SUMIFS(СВЦЭМ!$D$33:$D$776,СВЦЭМ!$A$33:$A$776,$A14,СВЦЭМ!$B$33:$B$776,Y$11)+'СЕТ СН'!$F$14+СВЦЭМ!$D$10+'СЕТ СН'!$F$5-'СЕТ СН'!$F$24</f>
        <v>1957.6513418700001</v>
      </c>
    </row>
    <row r="15" spans="1:27" ht="15.75" x14ac:dyDescent="0.2">
      <c r="A15" s="35">
        <f t="shared" si="0"/>
        <v>44078</v>
      </c>
      <c r="B15" s="36">
        <f>SUMIFS(СВЦЭМ!$D$33:$D$776,СВЦЭМ!$A$33:$A$776,$A15,СВЦЭМ!$B$33:$B$776,B$11)+'СЕТ СН'!$F$14+СВЦЭМ!$D$10+'СЕТ СН'!$F$5-'СЕТ СН'!$F$24</f>
        <v>2034.0156373100001</v>
      </c>
      <c r="C15" s="36">
        <f>SUMIFS(СВЦЭМ!$D$33:$D$776,СВЦЭМ!$A$33:$A$776,$A15,СВЦЭМ!$B$33:$B$776,C$11)+'СЕТ СН'!$F$14+СВЦЭМ!$D$10+'СЕТ СН'!$F$5-'СЕТ СН'!$F$24</f>
        <v>2037.49273279</v>
      </c>
      <c r="D15" s="36">
        <f>SUMIFS(СВЦЭМ!$D$33:$D$776,СВЦЭМ!$A$33:$A$776,$A15,СВЦЭМ!$B$33:$B$776,D$11)+'СЕТ СН'!$F$14+СВЦЭМ!$D$10+'СЕТ СН'!$F$5-'СЕТ СН'!$F$24</f>
        <v>2020.0500528600001</v>
      </c>
      <c r="E15" s="36">
        <f>SUMIFS(СВЦЭМ!$D$33:$D$776,СВЦЭМ!$A$33:$A$776,$A15,СВЦЭМ!$B$33:$B$776,E$11)+'СЕТ СН'!$F$14+СВЦЭМ!$D$10+'СЕТ СН'!$F$5-'СЕТ СН'!$F$24</f>
        <v>2014.8704675200001</v>
      </c>
      <c r="F15" s="36">
        <f>SUMIFS(СВЦЭМ!$D$33:$D$776,СВЦЭМ!$A$33:$A$776,$A15,СВЦЭМ!$B$33:$B$776,F$11)+'СЕТ СН'!$F$14+СВЦЭМ!$D$10+'СЕТ СН'!$F$5-'СЕТ СН'!$F$24</f>
        <v>2014.7016785200001</v>
      </c>
      <c r="G15" s="36">
        <f>SUMIFS(СВЦЭМ!$D$33:$D$776,СВЦЭМ!$A$33:$A$776,$A15,СВЦЭМ!$B$33:$B$776,G$11)+'СЕТ СН'!$F$14+СВЦЭМ!$D$10+'СЕТ СН'!$F$5-'СЕТ СН'!$F$24</f>
        <v>2020.1150419400001</v>
      </c>
      <c r="H15" s="36">
        <f>SUMIFS(СВЦЭМ!$D$33:$D$776,СВЦЭМ!$A$33:$A$776,$A15,СВЦЭМ!$B$33:$B$776,H$11)+'СЕТ СН'!$F$14+СВЦЭМ!$D$10+'СЕТ СН'!$F$5-'СЕТ СН'!$F$24</f>
        <v>2004.2709216000001</v>
      </c>
      <c r="I15" s="36">
        <f>SUMIFS(СВЦЭМ!$D$33:$D$776,СВЦЭМ!$A$33:$A$776,$A15,СВЦЭМ!$B$33:$B$776,I$11)+'СЕТ СН'!$F$14+СВЦЭМ!$D$10+'СЕТ СН'!$F$5-'СЕТ СН'!$F$24</f>
        <v>1963.11125687</v>
      </c>
      <c r="J15" s="36">
        <f>SUMIFS(СВЦЭМ!$D$33:$D$776,СВЦЭМ!$A$33:$A$776,$A15,СВЦЭМ!$B$33:$B$776,J$11)+'СЕТ СН'!$F$14+СВЦЭМ!$D$10+'СЕТ СН'!$F$5-'СЕТ СН'!$F$24</f>
        <v>1951.7612102800001</v>
      </c>
      <c r="K15" s="36">
        <f>SUMIFS(СВЦЭМ!$D$33:$D$776,СВЦЭМ!$A$33:$A$776,$A15,СВЦЭМ!$B$33:$B$776,K$11)+'СЕТ СН'!$F$14+СВЦЭМ!$D$10+'СЕТ СН'!$F$5-'СЕТ СН'!$F$24</f>
        <v>1912.5158258900001</v>
      </c>
      <c r="L15" s="36">
        <f>SUMIFS(СВЦЭМ!$D$33:$D$776,СВЦЭМ!$A$33:$A$776,$A15,СВЦЭМ!$B$33:$B$776,L$11)+'СЕТ СН'!$F$14+СВЦЭМ!$D$10+'СЕТ СН'!$F$5-'СЕТ СН'!$F$24</f>
        <v>1906.45635558</v>
      </c>
      <c r="M15" s="36">
        <f>SUMIFS(СВЦЭМ!$D$33:$D$776,СВЦЭМ!$A$33:$A$776,$A15,СВЦЭМ!$B$33:$B$776,M$11)+'СЕТ СН'!$F$14+СВЦЭМ!$D$10+'СЕТ СН'!$F$5-'СЕТ СН'!$F$24</f>
        <v>1901.2643374600002</v>
      </c>
      <c r="N15" s="36">
        <f>SUMIFS(СВЦЭМ!$D$33:$D$776,СВЦЭМ!$A$33:$A$776,$A15,СВЦЭМ!$B$33:$B$776,N$11)+'СЕТ СН'!$F$14+СВЦЭМ!$D$10+'СЕТ СН'!$F$5-'СЕТ СН'!$F$24</f>
        <v>1921.62184634</v>
      </c>
      <c r="O15" s="36">
        <f>SUMIFS(СВЦЭМ!$D$33:$D$776,СВЦЭМ!$A$33:$A$776,$A15,СВЦЭМ!$B$33:$B$776,O$11)+'СЕТ СН'!$F$14+СВЦЭМ!$D$10+'СЕТ СН'!$F$5-'СЕТ СН'!$F$24</f>
        <v>1944.3959327900002</v>
      </c>
      <c r="P15" s="36">
        <f>SUMIFS(СВЦЭМ!$D$33:$D$776,СВЦЭМ!$A$33:$A$776,$A15,СВЦЭМ!$B$33:$B$776,P$11)+'СЕТ СН'!$F$14+СВЦЭМ!$D$10+'СЕТ СН'!$F$5-'СЕТ СН'!$F$24</f>
        <v>1946.1846827100001</v>
      </c>
      <c r="Q15" s="36">
        <f>SUMIFS(СВЦЭМ!$D$33:$D$776,СВЦЭМ!$A$33:$A$776,$A15,СВЦЭМ!$B$33:$B$776,Q$11)+'СЕТ СН'!$F$14+СВЦЭМ!$D$10+'СЕТ СН'!$F$5-'СЕТ СН'!$F$24</f>
        <v>1930.8685934300001</v>
      </c>
      <c r="R15" s="36">
        <f>SUMIFS(СВЦЭМ!$D$33:$D$776,СВЦЭМ!$A$33:$A$776,$A15,СВЦЭМ!$B$33:$B$776,R$11)+'СЕТ СН'!$F$14+СВЦЭМ!$D$10+'СЕТ СН'!$F$5-'СЕТ СН'!$F$24</f>
        <v>1941.27284005</v>
      </c>
      <c r="S15" s="36">
        <f>SUMIFS(СВЦЭМ!$D$33:$D$776,СВЦЭМ!$A$33:$A$776,$A15,СВЦЭМ!$B$33:$B$776,S$11)+'СЕТ СН'!$F$14+СВЦЭМ!$D$10+'СЕТ СН'!$F$5-'СЕТ СН'!$F$24</f>
        <v>1954.8843332200001</v>
      </c>
      <c r="T15" s="36">
        <f>SUMIFS(СВЦЭМ!$D$33:$D$776,СВЦЭМ!$A$33:$A$776,$A15,СВЦЭМ!$B$33:$B$776,T$11)+'СЕТ СН'!$F$14+СВЦЭМ!$D$10+'СЕТ СН'!$F$5-'СЕТ СН'!$F$24</f>
        <v>1943.8751506100002</v>
      </c>
      <c r="U15" s="36">
        <f>SUMIFS(СВЦЭМ!$D$33:$D$776,СВЦЭМ!$A$33:$A$776,$A15,СВЦЭМ!$B$33:$B$776,U$11)+'СЕТ СН'!$F$14+СВЦЭМ!$D$10+'СЕТ СН'!$F$5-'СЕТ СН'!$F$24</f>
        <v>1920.8398395700001</v>
      </c>
      <c r="V15" s="36">
        <f>SUMIFS(СВЦЭМ!$D$33:$D$776,СВЦЭМ!$A$33:$A$776,$A15,СВЦЭМ!$B$33:$B$776,V$11)+'СЕТ СН'!$F$14+СВЦЭМ!$D$10+'СЕТ СН'!$F$5-'СЕТ СН'!$F$24</f>
        <v>1926.4773461100001</v>
      </c>
      <c r="W15" s="36">
        <f>SUMIFS(СВЦЭМ!$D$33:$D$776,СВЦЭМ!$A$33:$A$776,$A15,СВЦЭМ!$B$33:$B$776,W$11)+'СЕТ СН'!$F$14+СВЦЭМ!$D$10+'СЕТ СН'!$F$5-'СЕТ СН'!$F$24</f>
        <v>1935.3353859700001</v>
      </c>
      <c r="X15" s="36">
        <f>SUMIFS(СВЦЭМ!$D$33:$D$776,СВЦЭМ!$A$33:$A$776,$A15,СВЦЭМ!$B$33:$B$776,X$11)+'СЕТ СН'!$F$14+СВЦЭМ!$D$10+'СЕТ СН'!$F$5-'СЕТ СН'!$F$24</f>
        <v>1949.3462501000001</v>
      </c>
      <c r="Y15" s="36">
        <f>SUMIFS(СВЦЭМ!$D$33:$D$776,СВЦЭМ!$A$33:$A$776,$A15,СВЦЭМ!$B$33:$B$776,Y$11)+'СЕТ СН'!$F$14+СВЦЭМ!$D$10+'СЕТ СН'!$F$5-'СЕТ СН'!$F$24</f>
        <v>1974.9976171900003</v>
      </c>
    </row>
    <row r="16" spans="1:27" ht="15.75" x14ac:dyDescent="0.2">
      <c r="A16" s="35">
        <f t="shared" si="0"/>
        <v>44079</v>
      </c>
      <c r="B16" s="36">
        <f>SUMIFS(СВЦЭМ!$D$33:$D$776,СВЦЭМ!$A$33:$A$776,$A16,СВЦЭМ!$B$33:$B$776,B$11)+'СЕТ СН'!$F$14+СВЦЭМ!$D$10+'СЕТ СН'!$F$5-'СЕТ СН'!$F$24</f>
        <v>1996.4809382500002</v>
      </c>
      <c r="C16" s="36">
        <f>SUMIFS(СВЦЭМ!$D$33:$D$776,СВЦЭМ!$A$33:$A$776,$A16,СВЦЭМ!$B$33:$B$776,C$11)+'СЕТ СН'!$F$14+СВЦЭМ!$D$10+'СЕТ СН'!$F$5-'СЕТ СН'!$F$24</f>
        <v>2032.2942884500001</v>
      </c>
      <c r="D16" s="36">
        <f>SUMIFS(СВЦЭМ!$D$33:$D$776,СВЦЭМ!$A$33:$A$776,$A16,СВЦЭМ!$B$33:$B$776,D$11)+'СЕТ СН'!$F$14+СВЦЭМ!$D$10+'СЕТ СН'!$F$5-'СЕТ СН'!$F$24</f>
        <v>2027.9390997300002</v>
      </c>
      <c r="E16" s="36">
        <f>SUMIFS(СВЦЭМ!$D$33:$D$776,СВЦЭМ!$A$33:$A$776,$A16,СВЦЭМ!$B$33:$B$776,E$11)+'СЕТ СН'!$F$14+СВЦЭМ!$D$10+'СЕТ СН'!$F$5-'СЕТ СН'!$F$24</f>
        <v>2038.5183262700002</v>
      </c>
      <c r="F16" s="36">
        <f>SUMIFS(СВЦЭМ!$D$33:$D$776,СВЦЭМ!$A$33:$A$776,$A16,СВЦЭМ!$B$33:$B$776,F$11)+'СЕТ СН'!$F$14+СВЦЭМ!$D$10+'СЕТ СН'!$F$5-'СЕТ СН'!$F$24</f>
        <v>2045.89432429</v>
      </c>
      <c r="G16" s="36">
        <f>SUMIFS(СВЦЭМ!$D$33:$D$776,СВЦЭМ!$A$33:$A$776,$A16,СВЦЭМ!$B$33:$B$776,G$11)+'СЕТ СН'!$F$14+СВЦЭМ!$D$10+'СЕТ СН'!$F$5-'СЕТ СН'!$F$24</f>
        <v>2046.51897134</v>
      </c>
      <c r="H16" s="36">
        <f>SUMIFS(СВЦЭМ!$D$33:$D$776,СВЦЭМ!$A$33:$A$776,$A16,СВЦЭМ!$B$33:$B$776,H$11)+'СЕТ СН'!$F$14+СВЦЭМ!$D$10+'СЕТ СН'!$F$5-'СЕТ СН'!$F$24</f>
        <v>2032.0533748400001</v>
      </c>
      <c r="I16" s="36">
        <f>SUMIFS(СВЦЭМ!$D$33:$D$776,СВЦЭМ!$A$33:$A$776,$A16,СВЦЭМ!$B$33:$B$776,I$11)+'СЕТ СН'!$F$14+СВЦЭМ!$D$10+'СЕТ СН'!$F$5-'СЕТ СН'!$F$24</f>
        <v>1974.4101359200001</v>
      </c>
      <c r="J16" s="36">
        <f>SUMIFS(СВЦЭМ!$D$33:$D$776,СВЦЭМ!$A$33:$A$776,$A16,СВЦЭМ!$B$33:$B$776,J$11)+'СЕТ СН'!$F$14+СВЦЭМ!$D$10+'СЕТ СН'!$F$5-'СЕТ СН'!$F$24</f>
        <v>1964.7688513900002</v>
      </c>
      <c r="K16" s="36">
        <f>SUMIFS(СВЦЭМ!$D$33:$D$776,СВЦЭМ!$A$33:$A$776,$A16,СВЦЭМ!$B$33:$B$776,K$11)+'СЕТ СН'!$F$14+СВЦЭМ!$D$10+'СЕТ СН'!$F$5-'СЕТ СН'!$F$24</f>
        <v>1933.8922852300002</v>
      </c>
      <c r="L16" s="36">
        <f>SUMIFS(СВЦЭМ!$D$33:$D$776,СВЦЭМ!$A$33:$A$776,$A16,СВЦЭМ!$B$33:$B$776,L$11)+'СЕТ СН'!$F$14+СВЦЭМ!$D$10+'СЕТ СН'!$F$5-'СЕТ СН'!$F$24</f>
        <v>1907.8659880600001</v>
      </c>
      <c r="M16" s="36">
        <f>SUMIFS(СВЦЭМ!$D$33:$D$776,СВЦЭМ!$A$33:$A$776,$A16,СВЦЭМ!$B$33:$B$776,M$11)+'СЕТ СН'!$F$14+СВЦЭМ!$D$10+'СЕТ СН'!$F$5-'СЕТ СН'!$F$24</f>
        <v>1894.2325557500001</v>
      </c>
      <c r="N16" s="36">
        <f>SUMIFS(СВЦЭМ!$D$33:$D$776,СВЦЭМ!$A$33:$A$776,$A16,СВЦЭМ!$B$33:$B$776,N$11)+'СЕТ СН'!$F$14+СВЦЭМ!$D$10+'СЕТ СН'!$F$5-'СЕТ СН'!$F$24</f>
        <v>1903.8963989100002</v>
      </c>
      <c r="O16" s="36">
        <f>SUMIFS(СВЦЭМ!$D$33:$D$776,СВЦЭМ!$A$33:$A$776,$A16,СВЦЭМ!$B$33:$B$776,O$11)+'СЕТ СН'!$F$14+СВЦЭМ!$D$10+'СЕТ СН'!$F$5-'СЕТ СН'!$F$24</f>
        <v>1905.7840740000001</v>
      </c>
      <c r="P16" s="36">
        <f>SUMIFS(СВЦЭМ!$D$33:$D$776,СВЦЭМ!$A$33:$A$776,$A16,СВЦЭМ!$B$33:$B$776,P$11)+'СЕТ СН'!$F$14+СВЦЭМ!$D$10+'СЕТ СН'!$F$5-'СЕТ СН'!$F$24</f>
        <v>1899.9984647800002</v>
      </c>
      <c r="Q16" s="36">
        <f>SUMIFS(СВЦЭМ!$D$33:$D$776,СВЦЭМ!$A$33:$A$776,$A16,СВЦЭМ!$B$33:$B$776,Q$11)+'СЕТ СН'!$F$14+СВЦЭМ!$D$10+'СЕТ СН'!$F$5-'СЕТ СН'!$F$24</f>
        <v>1881.5798871900001</v>
      </c>
      <c r="R16" s="36">
        <f>SUMIFS(СВЦЭМ!$D$33:$D$776,СВЦЭМ!$A$33:$A$776,$A16,СВЦЭМ!$B$33:$B$776,R$11)+'СЕТ СН'!$F$14+СВЦЭМ!$D$10+'СЕТ СН'!$F$5-'СЕТ СН'!$F$24</f>
        <v>1900.4244668700001</v>
      </c>
      <c r="S16" s="36">
        <f>SUMIFS(СВЦЭМ!$D$33:$D$776,СВЦЭМ!$A$33:$A$776,$A16,СВЦЭМ!$B$33:$B$776,S$11)+'СЕТ СН'!$F$14+СВЦЭМ!$D$10+'СЕТ СН'!$F$5-'СЕТ СН'!$F$24</f>
        <v>1910.6714915400003</v>
      </c>
      <c r="T16" s="36">
        <f>SUMIFS(СВЦЭМ!$D$33:$D$776,СВЦЭМ!$A$33:$A$776,$A16,СВЦЭМ!$B$33:$B$776,T$11)+'СЕТ СН'!$F$14+СВЦЭМ!$D$10+'СЕТ СН'!$F$5-'СЕТ СН'!$F$24</f>
        <v>1902.82443724</v>
      </c>
      <c r="U16" s="36">
        <f>SUMIFS(СВЦЭМ!$D$33:$D$776,СВЦЭМ!$A$33:$A$776,$A16,СВЦЭМ!$B$33:$B$776,U$11)+'СЕТ СН'!$F$14+СВЦЭМ!$D$10+'СЕТ СН'!$F$5-'СЕТ СН'!$F$24</f>
        <v>1892.2963470500001</v>
      </c>
      <c r="V16" s="36">
        <f>SUMIFS(СВЦЭМ!$D$33:$D$776,СВЦЭМ!$A$33:$A$776,$A16,СВЦЭМ!$B$33:$B$776,V$11)+'СЕТ СН'!$F$14+СВЦЭМ!$D$10+'СЕТ СН'!$F$5-'СЕТ СН'!$F$24</f>
        <v>1896.5099997000002</v>
      </c>
      <c r="W16" s="36">
        <f>SUMIFS(СВЦЭМ!$D$33:$D$776,СВЦЭМ!$A$33:$A$776,$A16,СВЦЭМ!$B$33:$B$776,W$11)+'СЕТ СН'!$F$14+СВЦЭМ!$D$10+'СЕТ СН'!$F$5-'СЕТ СН'!$F$24</f>
        <v>1921.8314587300001</v>
      </c>
      <c r="X16" s="36">
        <f>SUMIFS(СВЦЭМ!$D$33:$D$776,СВЦЭМ!$A$33:$A$776,$A16,СВЦЭМ!$B$33:$B$776,X$11)+'СЕТ СН'!$F$14+СВЦЭМ!$D$10+'СЕТ СН'!$F$5-'СЕТ СН'!$F$24</f>
        <v>1910.2821103400001</v>
      </c>
      <c r="Y16" s="36">
        <f>SUMIFS(СВЦЭМ!$D$33:$D$776,СВЦЭМ!$A$33:$A$776,$A16,СВЦЭМ!$B$33:$B$776,Y$11)+'СЕТ СН'!$F$14+СВЦЭМ!$D$10+'СЕТ СН'!$F$5-'СЕТ СН'!$F$24</f>
        <v>1951.8756125700002</v>
      </c>
    </row>
    <row r="17" spans="1:25" ht="15.75" x14ac:dyDescent="0.2">
      <c r="A17" s="35">
        <f t="shared" si="0"/>
        <v>44080</v>
      </c>
      <c r="B17" s="36">
        <f>SUMIFS(СВЦЭМ!$D$33:$D$776,СВЦЭМ!$A$33:$A$776,$A17,СВЦЭМ!$B$33:$B$776,B$11)+'СЕТ СН'!$F$14+СВЦЭМ!$D$10+'СЕТ СН'!$F$5-'СЕТ СН'!$F$24</f>
        <v>1969.6662177100002</v>
      </c>
      <c r="C17" s="36">
        <f>SUMIFS(СВЦЭМ!$D$33:$D$776,СВЦЭМ!$A$33:$A$776,$A17,СВЦЭМ!$B$33:$B$776,C$11)+'СЕТ СН'!$F$14+СВЦЭМ!$D$10+'СЕТ СН'!$F$5-'СЕТ СН'!$F$24</f>
        <v>1998.9935389800003</v>
      </c>
      <c r="D17" s="36">
        <f>SUMIFS(СВЦЭМ!$D$33:$D$776,СВЦЭМ!$A$33:$A$776,$A17,СВЦЭМ!$B$33:$B$776,D$11)+'СЕТ СН'!$F$14+СВЦЭМ!$D$10+'СЕТ СН'!$F$5-'СЕТ СН'!$F$24</f>
        <v>2049.5217548700002</v>
      </c>
      <c r="E17" s="36">
        <f>SUMIFS(СВЦЭМ!$D$33:$D$776,СВЦЭМ!$A$33:$A$776,$A17,СВЦЭМ!$B$33:$B$776,E$11)+'СЕТ СН'!$F$14+СВЦЭМ!$D$10+'СЕТ СН'!$F$5-'СЕТ СН'!$F$24</f>
        <v>2100.8489848100003</v>
      </c>
      <c r="F17" s="36">
        <f>SUMIFS(СВЦЭМ!$D$33:$D$776,СВЦЭМ!$A$33:$A$776,$A17,СВЦЭМ!$B$33:$B$776,F$11)+'СЕТ СН'!$F$14+СВЦЭМ!$D$10+'СЕТ СН'!$F$5-'СЕТ СН'!$F$24</f>
        <v>2094.5605558100001</v>
      </c>
      <c r="G17" s="36">
        <f>SUMIFS(СВЦЭМ!$D$33:$D$776,СВЦЭМ!$A$33:$A$776,$A17,СВЦЭМ!$B$33:$B$776,G$11)+'СЕТ СН'!$F$14+СВЦЭМ!$D$10+'СЕТ СН'!$F$5-'СЕТ СН'!$F$24</f>
        <v>2099.6758210600001</v>
      </c>
      <c r="H17" s="36">
        <f>SUMIFS(СВЦЭМ!$D$33:$D$776,СВЦЭМ!$A$33:$A$776,$A17,СВЦЭМ!$B$33:$B$776,H$11)+'СЕТ СН'!$F$14+СВЦЭМ!$D$10+'СЕТ СН'!$F$5-'СЕТ СН'!$F$24</f>
        <v>2096.6989833100001</v>
      </c>
      <c r="I17" s="36">
        <f>SUMIFS(СВЦЭМ!$D$33:$D$776,СВЦЭМ!$A$33:$A$776,$A17,СВЦЭМ!$B$33:$B$776,I$11)+'СЕТ СН'!$F$14+СВЦЭМ!$D$10+'СЕТ СН'!$F$5-'СЕТ СН'!$F$24</f>
        <v>1989.0737792899999</v>
      </c>
      <c r="J17" s="36">
        <f>SUMIFS(СВЦЭМ!$D$33:$D$776,СВЦЭМ!$A$33:$A$776,$A17,СВЦЭМ!$B$33:$B$776,J$11)+'СЕТ СН'!$F$14+СВЦЭМ!$D$10+'СЕТ СН'!$F$5-'СЕТ СН'!$F$24</f>
        <v>1890.2625611800001</v>
      </c>
      <c r="K17" s="36">
        <f>SUMIFS(СВЦЭМ!$D$33:$D$776,СВЦЭМ!$A$33:$A$776,$A17,СВЦЭМ!$B$33:$B$776,K$11)+'СЕТ СН'!$F$14+СВЦЭМ!$D$10+'СЕТ СН'!$F$5-'СЕТ СН'!$F$24</f>
        <v>1786.96743986</v>
      </c>
      <c r="L17" s="36">
        <f>SUMIFS(СВЦЭМ!$D$33:$D$776,СВЦЭМ!$A$33:$A$776,$A17,СВЦЭМ!$B$33:$B$776,L$11)+'СЕТ СН'!$F$14+СВЦЭМ!$D$10+'СЕТ СН'!$F$5-'СЕТ СН'!$F$24</f>
        <v>1798.7817392300001</v>
      </c>
      <c r="M17" s="36">
        <f>SUMIFS(СВЦЭМ!$D$33:$D$776,СВЦЭМ!$A$33:$A$776,$A17,СВЦЭМ!$B$33:$B$776,M$11)+'СЕТ СН'!$F$14+СВЦЭМ!$D$10+'СЕТ СН'!$F$5-'СЕТ СН'!$F$24</f>
        <v>1793.9939894000001</v>
      </c>
      <c r="N17" s="36">
        <f>SUMIFS(СВЦЭМ!$D$33:$D$776,СВЦЭМ!$A$33:$A$776,$A17,СВЦЭМ!$B$33:$B$776,N$11)+'СЕТ СН'!$F$14+СВЦЭМ!$D$10+'СЕТ СН'!$F$5-'СЕТ СН'!$F$24</f>
        <v>1789.0337427300001</v>
      </c>
      <c r="O17" s="36">
        <f>SUMIFS(СВЦЭМ!$D$33:$D$776,СВЦЭМ!$A$33:$A$776,$A17,СВЦЭМ!$B$33:$B$776,O$11)+'СЕТ СН'!$F$14+СВЦЭМ!$D$10+'СЕТ СН'!$F$5-'СЕТ СН'!$F$24</f>
        <v>1783.9030554700003</v>
      </c>
      <c r="P17" s="36">
        <f>SUMIFS(СВЦЭМ!$D$33:$D$776,СВЦЭМ!$A$33:$A$776,$A17,СВЦЭМ!$B$33:$B$776,P$11)+'СЕТ СН'!$F$14+СВЦЭМ!$D$10+'СЕТ СН'!$F$5-'СЕТ СН'!$F$24</f>
        <v>1779.2119979100003</v>
      </c>
      <c r="Q17" s="36">
        <f>SUMIFS(СВЦЭМ!$D$33:$D$776,СВЦЭМ!$A$33:$A$776,$A17,СВЦЭМ!$B$33:$B$776,Q$11)+'СЕТ СН'!$F$14+СВЦЭМ!$D$10+'СЕТ СН'!$F$5-'СЕТ СН'!$F$24</f>
        <v>1777.7261864000002</v>
      </c>
      <c r="R17" s="36">
        <f>SUMIFS(СВЦЭМ!$D$33:$D$776,СВЦЭМ!$A$33:$A$776,$A17,СВЦЭМ!$B$33:$B$776,R$11)+'СЕТ СН'!$F$14+СВЦЭМ!$D$10+'СЕТ СН'!$F$5-'СЕТ СН'!$F$24</f>
        <v>1770.4982111300001</v>
      </c>
      <c r="S17" s="36">
        <f>SUMIFS(СВЦЭМ!$D$33:$D$776,СВЦЭМ!$A$33:$A$776,$A17,СВЦЭМ!$B$33:$B$776,S$11)+'СЕТ СН'!$F$14+СВЦЭМ!$D$10+'СЕТ СН'!$F$5-'СЕТ СН'!$F$24</f>
        <v>1780.1186129300002</v>
      </c>
      <c r="T17" s="36">
        <f>SUMIFS(СВЦЭМ!$D$33:$D$776,СВЦЭМ!$A$33:$A$776,$A17,СВЦЭМ!$B$33:$B$776,T$11)+'СЕТ СН'!$F$14+СВЦЭМ!$D$10+'СЕТ СН'!$F$5-'СЕТ СН'!$F$24</f>
        <v>1780.59135586</v>
      </c>
      <c r="U17" s="36">
        <f>SUMIFS(СВЦЭМ!$D$33:$D$776,СВЦЭМ!$A$33:$A$776,$A17,СВЦЭМ!$B$33:$B$776,U$11)+'СЕТ СН'!$F$14+СВЦЭМ!$D$10+'СЕТ СН'!$F$5-'СЕТ СН'!$F$24</f>
        <v>1767.9104532300003</v>
      </c>
      <c r="V17" s="36">
        <f>SUMIFS(СВЦЭМ!$D$33:$D$776,СВЦЭМ!$A$33:$A$776,$A17,СВЦЭМ!$B$33:$B$776,V$11)+'СЕТ СН'!$F$14+СВЦЭМ!$D$10+'СЕТ СН'!$F$5-'СЕТ СН'!$F$24</f>
        <v>1772.37953109</v>
      </c>
      <c r="W17" s="36">
        <f>SUMIFS(СВЦЭМ!$D$33:$D$776,СВЦЭМ!$A$33:$A$776,$A17,СВЦЭМ!$B$33:$B$776,W$11)+'СЕТ СН'!$F$14+СВЦЭМ!$D$10+'СЕТ СН'!$F$5-'СЕТ СН'!$F$24</f>
        <v>1764.8858209</v>
      </c>
      <c r="X17" s="36">
        <f>SUMIFS(СВЦЭМ!$D$33:$D$776,СВЦЭМ!$A$33:$A$776,$A17,СВЦЭМ!$B$33:$B$776,X$11)+'СЕТ СН'!$F$14+СВЦЭМ!$D$10+'СЕТ СН'!$F$5-'СЕТ СН'!$F$24</f>
        <v>1767.42132283</v>
      </c>
      <c r="Y17" s="36">
        <f>SUMIFS(СВЦЭМ!$D$33:$D$776,СВЦЭМ!$A$33:$A$776,$A17,СВЦЭМ!$B$33:$B$776,Y$11)+'СЕТ СН'!$F$14+СВЦЭМ!$D$10+'СЕТ СН'!$F$5-'СЕТ СН'!$F$24</f>
        <v>1803.6195921500002</v>
      </c>
    </row>
    <row r="18" spans="1:25" ht="15.75" x14ac:dyDescent="0.2">
      <c r="A18" s="35">
        <f t="shared" si="0"/>
        <v>44081</v>
      </c>
      <c r="B18" s="36">
        <f>SUMIFS(СВЦЭМ!$D$33:$D$776,СВЦЭМ!$A$33:$A$776,$A18,СВЦЭМ!$B$33:$B$776,B$11)+'СЕТ СН'!$F$14+СВЦЭМ!$D$10+'СЕТ СН'!$F$5-'СЕТ СН'!$F$24</f>
        <v>1933.6238601500002</v>
      </c>
      <c r="C18" s="36">
        <f>SUMIFS(СВЦЭМ!$D$33:$D$776,СВЦЭМ!$A$33:$A$776,$A18,СВЦЭМ!$B$33:$B$776,C$11)+'СЕТ СН'!$F$14+СВЦЭМ!$D$10+'СЕТ СН'!$F$5-'СЕТ СН'!$F$24</f>
        <v>1970.9772955500002</v>
      </c>
      <c r="D18" s="36">
        <f>SUMIFS(СВЦЭМ!$D$33:$D$776,СВЦЭМ!$A$33:$A$776,$A18,СВЦЭМ!$B$33:$B$776,D$11)+'СЕТ СН'!$F$14+СВЦЭМ!$D$10+'СЕТ СН'!$F$5-'СЕТ СН'!$F$24</f>
        <v>1985.3665364400001</v>
      </c>
      <c r="E18" s="36">
        <f>SUMIFS(СВЦЭМ!$D$33:$D$776,СВЦЭМ!$A$33:$A$776,$A18,СВЦЭМ!$B$33:$B$776,E$11)+'СЕТ СН'!$F$14+СВЦЭМ!$D$10+'СЕТ СН'!$F$5-'СЕТ СН'!$F$24</f>
        <v>2007.0444292300001</v>
      </c>
      <c r="F18" s="36">
        <f>SUMIFS(СВЦЭМ!$D$33:$D$776,СВЦЭМ!$A$33:$A$776,$A18,СВЦЭМ!$B$33:$B$776,F$11)+'СЕТ СН'!$F$14+СВЦЭМ!$D$10+'СЕТ СН'!$F$5-'СЕТ СН'!$F$24</f>
        <v>2007.0737086000001</v>
      </c>
      <c r="G18" s="36">
        <f>SUMIFS(СВЦЭМ!$D$33:$D$776,СВЦЭМ!$A$33:$A$776,$A18,СВЦЭМ!$B$33:$B$776,G$11)+'СЕТ СН'!$F$14+СВЦЭМ!$D$10+'СЕТ СН'!$F$5-'СЕТ СН'!$F$24</f>
        <v>1996.86782902</v>
      </c>
      <c r="H18" s="36">
        <f>SUMIFS(СВЦЭМ!$D$33:$D$776,СВЦЭМ!$A$33:$A$776,$A18,СВЦЭМ!$B$33:$B$776,H$11)+'СЕТ СН'!$F$14+СВЦЭМ!$D$10+'СЕТ СН'!$F$5-'СЕТ СН'!$F$24</f>
        <v>1976.8811686700001</v>
      </c>
      <c r="I18" s="36">
        <f>SUMIFS(СВЦЭМ!$D$33:$D$776,СВЦЭМ!$A$33:$A$776,$A18,СВЦЭМ!$B$33:$B$776,I$11)+'СЕТ СН'!$F$14+СВЦЭМ!$D$10+'СЕТ СН'!$F$5-'СЕТ СН'!$F$24</f>
        <v>1948.64982676</v>
      </c>
      <c r="J18" s="36">
        <f>SUMIFS(СВЦЭМ!$D$33:$D$776,СВЦЭМ!$A$33:$A$776,$A18,СВЦЭМ!$B$33:$B$776,J$11)+'СЕТ СН'!$F$14+СВЦЭМ!$D$10+'СЕТ СН'!$F$5-'СЕТ СН'!$F$24</f>
        <v>1912.6017325300002</v>
      </c>
      <c r="K18" s="36">
        <f>SUMIFS(СВЦЭМ!$D$33:$D$776,СВЦЭМ!$A$33:$A$776,$A18,СВЦЭМ!$B$33:$B$776,K$11)+'СЕТ СН'!$F$14+СВЦЭМ!$D$10+'СЕТ СН'!$F$5-'СЕТ СН'!$F$24</f>
        <v>1873.2999279300002</v>
      </c>
      <c r="L18" s="36">
        <f>SUMIFS(СВЦЭМ!$D$33:$D$776,СВЦЭМ!$A$33:$A$776,$A18,СВЦЭМ!$B$33:$B$776,L$11)+'СЕТ СН'!$F$14+СВЦЭМ!$D$10+'СЕТ СН'!$F$5-'СЕТ СН'!$F$24</f>
        <v>1858.3188911300001</v>
      </c>
      <c r="M18" s="36">
        <f>SUMIFS(СВЦЭМ!$D$33:$D$776,СВЦЭМ!$A$33:$A$776,$A18,СВЦЭМ!$B$33:$B$776,M$11)+'СЕТ СН'!$F$14+СВЦЭМ!$D$10+'СЕТ СН'!$F$5-'СЕТ СН'!$F$24</f>
        <v>1822.0497391700001</v>
      </c>
      <c r="N18" s="36">
        <f>SUMIFS(СВЦЭМ!$D$33:$D$776,СВЦЭМ!$A$33:$A$776,$A18,СВЦЭМ!$B$33:$B$776,N$11)+'СЕТ СН'!$F$14+СВЦЭМ!$D$10+'СЕТ СН'!$F$5-'СЕТ СН'!$F$24</f>
        <v>1787.5618027700002</v>
      </c>
      <c r="O18" s="36">
        <f>SUMIFS(СВЦЭМ!$D$33:$D$776,СВЦЭМ!$A$33:$A$776,$A18,СВЦЭМ!$B$33:$B$776,O$11)+'СЕТ СН'!$F$14+СВЦЭМ!$D$10+'СЕТ СН'!$F$5-'СЕТ СН'!$F$24</f>
        <v>1783.1740277600002</v>
      </c>
      <c r="P18" s="36">
        <f>SUMIFS(СВЦЭМ!$D$33:$D$776,СВЦЭМ!$A$33:$A$776,$A18,СВЦЭМ!$B$33:$B$776,P$11)+'СЕТ СН'!$F$14+СВЦЭМ!$D$10+'СЕТ СН'!$F$5-'СЕТ СН'!$F$24</f>
        <v>1779.5665413500001</v>
      </c>
      <c r="Q18" s="36">
        <f>SUMIFS(СВЦЭМ!$D$33:$D$776,СВЦЭМ!$A$33:$A$776,$A18,СВЦЭМ!$B$33:$B$776,Q$11)+'СЕТ СН'!$F$14+СВЦЭМ!$D$10+'СЕТ СН'!$F$5-'СЕТ СН'!$F$24</f>
        <v>1776.8175758800003</v>
      </c>
      <c r="R18" s="36">
        <f>SUMIFS(СВЦЭМ!$D$33:$D$776,СВЦЭМ!$A$33:$A$776,$A18,СВЦЭМ!$B$33:$B$776,R$11)+'СЕТ СН'!$F$14+СВЦЭМ!$D$10+'СЕТ СН'!$F$5-'СЕТ СН'!$F$24</f>
        <v>1774.28411693</v>
      </c>
      <c r="S18" s="36">
        <f>SUMIFS(СВЦЭМ!$D$33:$D$776,СВЦЭМ!$A$33:$A$776,$A18,СВЦЭМ!$B$33:$B$776,S$11)+'СЕТ СН'!$F$14+СВЦЭМ!$D$10+'СЕТ СН'!$F$5-'СЕТ СН'!$F$24</f>
        <v>1781.5114884100001</v>
      </c>
      <c r="T18" s="36">
        <f>SUMIFS(СВЦЭМ!$D$33:$D$776,СВЦЭМ!$A$33:$A$776,$A18,СВЦЭМ!$B$33:$B$776,T$11)+'СЕТ СН'!$F$14+СВЦЭМ!$D$10+'СЕТ СН'!$F$5-'СЕТ СН'!$F$24</f>
        <v>1788.1980059900002</v>
      </c>
      <c r="U18" s="36">
        <f>SUMIFS(СВЦЭМ!$D$33:$D$776,СВЦЭМ!$A$33:$A$776,$A18,СВЦЭМ!$B$33:$B$776,U$11)+'СЕТ СН'!$F$14+СВЦЭМ!$D$10+'СЕТ СН'!$F$5-'СЕТ СН'!$F$24</f>
        <v>1790.3527840800002</v>
      </c>
      <c r="V18" s="36">
        <f>SUMIFS(СВЦЭМ!$D$33:$D$776,СВЦЭМ!$A$33:$A$776,$A18,СВЦЭМ!$B$33:$B$776,V$11)+'СЕТ СН'!$F$14+СВЦЭМ!$D$10+'СЕТ СН'!$F$5-'СЕТ СН'!$F$24</f>
        <v>1791.1599010700002</v>
      </c>
      <c r="W18" s="36">
        <f>SUMIFS(СВЦЭМ!$D$33:$D$776,СВЦЭМ!$A$33:$A$776,$A18,СВЦЭМ!$B$33:$B$776,W$11)+'СЕТ СН'!$F$14+СВЦЭМ!$D$10+'СЕТ СН'!$F$5-'СЕТ СН'!$F$24</f>
        <v>1792.6397243900001</v>
      </c>
      <c r="X18" s="36">
        <f>SUMIFS(СВЦЭМ!$D$33:$D$776,СВЦЭМ!$A$33:$A$776,$A18,СВЦЭМ!$B$33:$B$776,X$11)+'СЕТ СН'!$F$14+СВЦЭМ!$D$10+'СЕТ СН'!$F$5-'СЕТ СН'!$F$24</f>
        <v>1781.8607217500003</v>
      </c>
      <c r="Y18" s="36">
        <f>SUMIFS(СВЦЭМ!$D$33:$D$776,СВЦЭМ!$A$33:$A$776,$A18,СВЦЭМ!$B$33:$B$776,Y$11)+'СЕТ СН'!$F$14+СВЦЭМ!$D$10+'СЕТ СН'!$F$5-'СЕТ СН'!$F$24</f>
        <v>1871.8872558900002</v>
      </c>
    </row>
    <row r="19" spans="1:25" ht="15.75" x14ac:dyDescent="0.2">
      <c r="A19" s="35">
        <f t="shared" si="0"/>
        <v>44082</v>
      </c>
      <c r="B19" s="36">
        <f>SUMIFS(СВЦЭМ!$D$33:$D$776,СВЦЭМ!$A$33:$A$776,$A19,СВЦЭМ!$B$33:$B$776,B$11)+'СЕТ СН'!$F$14+СВЦЭМ!$D$10+'СЕТ СН'!$F$5-'СЕТ СН'!$F$24</f>
        <v>1906.7931925500002</v>
      </c>
      <c r="C19" s="36">
        <f>SUMIFS(СВЦЭМ!$D$33:$D$776,СВЦЭМ!$A$33:$A$776,$A19,СВЦЭМ!$B$33:$B$776,C$11)+'СЕТ СН'!$F$14+СВЦЭМ!$D$10+'СЕТ СН'!$F$5-'СЕТ СН'!$F$24</f>
        <v>1954.3290896800002</v>
      </c>
      <c r="D19" s="36">
        <f>SUMIFS(СВЦЭМ!$D$33:$D$776,СВЦЭМ!$A$33:$A$776,$A19,СВЦЭМ!$B$33:$B$776,D$11)+'СЕТ СН'!$F$14+СВЦЭМ!$D$10+'СЕТ СН'!$F$5-'СЕТ СН'!$F$24</f>
        <v>2009.9500324600001</v>
      </c>
      <c r="E19" s="36">
        <f>SUMIFS(СВЦЭМ!$D$33:$D$776,СВЦЭМ!$A$33:$A$776,$A19,СВЦЭМ!$B$33:$B$776,E$11)+'СЕТ СН'!$F$14+СВЦЭМ!$D$10+'СЕТ СН'!$F$5-'СЕТ СН'!$F$24</f>
        <v>2032.7121641000001</v>
      </c>
      <c r="F19" s="36">
        <f>SUMIFS(СВЦЭМ!$D$33:$D$776,СВЦЭМ!$A$33:$A$776,$A19,СВЦЭМ!$B$33:$B$776,F$11)+'СЕТ СН'!$F$14+СВЦЭМ!$D$10+'СЕТ СН'!$F$5-'СЕТ СН'!$F$24</f>
        <v>2000.52119859</v>
      </c>
      <c r="G19" s="36">
        <f>SUMIFS(СВЦЭМ!$D$33:$D$776,СВЦЭМ!$A$33:$A$776,$A19,СВЦЭМ!$B$33:$B$776,G$11)+'СЕТ СН'!$F$14+СВЦЭМ!$D$10+'СЕТ СН'!$F$5-'СЕТ СН'!$F$24</f>
        <v>1962.5067576599999</v>
      </c>
      <c r="H19" s="36">
        <f>SUMIFS(СВЦЭМ!$D$33:$D$776,СВЦЭМ!$A$33:$A$776,$A19,СВЦЭМ!$B$33:$B$776,H$11)+'СЕТ СН'!$F$14+СВЦЭМ!$D$10+'СЕТ СН'!$F$5-'СЕТ СН'!$F$24</f>
        <v>1915.6164877400001</v>
      </c>
      <c r="I19" s="36">
        <f>SUMIFS(СВЦЭМ!$D$33:$D$776,СВЦЭМ!$A$33:$A$776,$A19,СВЦЭМ!$B$33:$B$776,I$11)+'СЕТ СН'!$F$14+СВЦЭМ!$D$10+'СЕТ СН'!$F$5-'СЕТ СН'!$F$24</f>
        <v>1884.3324750500001</v>
      </c>
      <c r="J19" s="36">
        <f>SUMIFS(СВЦЭМ!$D$33:$D$776,СВЦЭМ!$A$33:$A$776,$A19,СВЦЭМ!$B$33:$B$776,J$11)+'СЕТ СН'!$F$14+СВЦЭМ!$D$10+'СЕТ СН'!$F$5-'СЕТ СН'!$F$24</f>
        <v>1830.9194490100001</v>
      </c>
      <c r="K19" s="36">
        <f>SUMIFS(СВЦЭМ!$D$33:$D$776,СВЦЭМ!$A$33:$A$776,$A19,СВЦЭМ!$B$33:$B$776,K$11)+'СЕТ СН'!$F$14+СВЦЭМ!$D$10+'СЕТ СН'!$F$5-'СЕТ СН'!$F$24</f>
        <v>1830.3352045500001</v>
      </c>
      <c r="L19" s="36">
        <f>SUMIFS(СВЦЭМ!$D$33:$D$776,СВЦЭМ!$A$33:$A$776,$A19,СВЦЭМ!$B$33:$B$776,L$11)+'СЕТ СН'!$F$14+СВЦЭМ!$D$10+'СЕТ СН'!$F$5-'СЕТ СН'!$F$24</f>
        <v>1788.3683948800001</v>
      </c>
      <c r="M19" s="36">
        <f>SUMIFS(СВЦЭМ!$D$33:$D$776,СВЦЭМ!$A$33:$A$776,$A19,СВЦЭМ!$B$33:$B$776,M$11)+'СЕТ СН'!$F$14+СВЦЭМ!$D$10+'СЕТ СН'!$F$5-'СЕТ СН'!$F$24</f>
        <v>1775.3208851500001</v>
      </c>
      <c r="N19" s="36">
        <f>SUMIFS(СВЦЭМ!$D$33:$D$776,СВЦЭМ!$A$33:$A$776,$A19,СВЦЭМ!$B$33:$B$776,N$11)+'СЕТ СН'!$F$14+СВЦЭМ!$D$10+'СЕТ СН'!$F$5-'СЕТ СН'!$F$24</f>
        <v>1707.32726207</v>
      </c>
      <c r="O19" s="36">
        <f>SUMIFS(СВЦЭМ!$D$33:$D$776,СВЦЭМ!$A$33:$A$776,$A19,СВЦЭМ!$B$33:$B$776,O$11)+'СЕТ СН'!$F$14+СВЦЭМ!$D$10+'СЕТ СН'!$F$5-'СЕТ СН'!$F$24</f>
        <v>1697.4944018700003</v>
      </c>
      <c r="P19" s="36">
        <f>SUMIFS(СВЦЭМ!$D$33:$D$776,СВЦЭМ!$A$33:$A$776,$A19,СВЦЭМ!$B$33:$B$776,P$11)+'СЕТ СН'!$F$14+СВЦЭМ!$D$10+'СЕТ СН'!$F$5-'СЕТ СН'!$F$24</f>
        <v>1697.9914845600001</v>
      </c>
      <c r="Q19" s="36">
        <f>SUMIFS(СВЦЭМ!$D$33:$D$776,СВЦЭМ!$A$33:$A$776,$A19,СВЦЭМ!$B$33:$B$776,Q$11)+'СЕТ СН'!$F$14+СВЦЭМ!$D$10+'СЕТ СН'!$F$5-'СЕТ СН'!$F$24</f>
        <v>1703.8123508500003</v>
      </c>
      <c r="R19" s="36">
        <f>SUMIFS(СВЦЭМ!$D$33:$D$776,СВЦЭМ!$A$33:$A$776,$A19,СВЦЭМ!$B$33:$B$776,R$11)+'СЕТ СН'!$F$14+СВЦЭМ!$D$10+'СЕТ СН'!$F$5-'СЕТ СН'!$F$24</f>
        <v>1686.2325562300002</v>
      </c>
      <c r="S19" s="36">
        <f>SUMIFS(СВЦЭМ!$D$33:$D$776,СВЦЭМ!$A$33:$A$776,$A19,СВЦЭМ!$B$33:$B$776,S$11)+'СЕТ СН'!$F$14+СВЦЭМ!$D$10+'СЕТ СН'!$F$5-'СЕТ СН'!$F$24</f>
        <v>1703.41811616</v>
      </c>
      <c r="T19" s="36">
        <f>SUMIFS(СВЦЭМ!$D$33:$D$776,СВЦЭМ!$A$33:$A$776,$A19,СВЦЭМ!$B$33:$B$776,T$11)+'СЕТ СН'!$F$14+СВЦЭМ!$D$10+'СЕТ СН'!$F$5-'СЕТ СН'!$F$24</f>
        <v>1712.8696039000001</v>
      </c>
      <c r="U19" s="36">
        <f>SUMIFS(СВЦЭМ!$D$33:$D$776,СВЦЭМ!$A$33:$A$776,$A19,СВЦЭМ!$B$33:$B$776,U$11)+'СЕТ СН'!$F$14+СВЦЭМ!$D$10+'СЕТ СН'!$F$5-'СЕТ СН'!$F$24</f>
        <v>1724.6732057500001</v>
      </c>
      <c r="V19" s="36">
        <f>SUMIFS(СВЦЭМ!$D$33:$D$776,СВЦЭМ!$A$33:$A$776,$A19,СВЦЭМ!$B$33:$B$776,V$11)+'СЕТ СН'!$F$14+СВЦЭМ!$D$10+'СЕТ СН'!$F$5-'СЕТ СН'!$F$24</f>
        <v>1737.4094603400001</v>
      </c>
      <c r="W19" s="36">
        <f>SUMIFS(СВЦЭМ!$D$33:$D$776,СВЦЭМ!$A$33:$A$776,$A19,СВЦЭМ!$B$33:$B$776,W$11)+'СЕТ СН'!$F$14+СВЦЭМ!$D$10+'СЕТ СН'!$F$5-'СЕТ СН'!$F$24</f>
        <v>1733.3260306300001</v>
      </c>
      <c r="X19" s="36">
        <f>SUMIFS(СВЦЭМ!$D$33:$D$776,СВЦЭМ!$A$33:$A$776,$A19,СВЦЭМ!$B$33:$B$776,X$11)+'СЕТ СН'!$F$14+СВЦЭМ!$D$10+'СЕТ СН'!$F$5-'СЕТ СН'!$F$24</f>
        <v>1736.0472135200002</v>
      </c>
      <c r="Y19" s="36">
        <f>SUMIFS(СВЦЭМ!$D$33:$D$776,СВЦЭМ!$A$33:$A$776,$A19,СВЦЭМ!$B$33:$B$776,Y$11)+'СЕТ СН'!$F$14+СВЦЭМ!$D$10+'СЕТ СН'!$F$5-'СЕТ СН'!$F$24</f>
        <v>1830.7998871700001</v>
      </c>
    </row>
    <row r="20" spans="1:25" ht="15.75" x14ac:dyDescent="0.2">
      <c r="A20" s="35">
        <f t="shared" si="0"/>
        <v>44083</v>
      </c>
      <c r="B20" s="36">
        <f>SUMIFS(СВЦЭМ!$D$33:$D$776,СВЦЭМ!$A$33:$A$776,$A20,СВЦЭМ!$B$33:$B$776,B$11)+'СЕТ СН'!$F$14+СВЦЭМ!$D$10+'СЕТ СН'!$F$5-'СЕТ СН'!$F$24</f>
        <v>1912.0093954900001</v>
      </c>
      <c r="C20" s="36">
        <f>SUMIFS(СВЦЭМ!$D$33:$D$776,СВЦЭМ!$A$33:$A$776,$A20,СВЦЭМ!$B$33:$B$776,C$11)+'СЕТ СН'!$F$14+СВЦЭМ!$D$10+'СЕТ СН'!$F$5-'СЕТ СН'!$F$24</f>
        <v>1947.2994321900001</v>
      </c>
      <c r="D20" s="36">
        <f>SUMIFS(СВЦЭМ!$D$33:$D$776,СВЦЭМ!$A$33:$A$776,$A20,СВЦЭМ!$B$33:$B$776,D$11)+'СЕТ СН'!$F$14+СВЦЭМ!$D$10+'СЕТ СН'!$F$5-'СЕТ СН'!$F$24</f>
        <v>1981.6298839800002</v>
      </c>
      <c r="E20" s="36">
        <f>SUMIFS(СВЦЭМ!$D$33:$D$776,СВЦЭМ!$A$33:$A$776,$A20,СВЦЭМ!$B$33:$B$776,E$11)+'СЕТ СН'!$F$14+СВЦЭМ!$D$10+'СЕТ СН'!$F$5-'СЕТ СН'!$F$24</f>
        <v>1995.7557672500002</v>
      </c>
      <c r="F20" s="36">
        <f>SUMIFS(СВЦЭМ!$D$33:$D$776,СВЦЭМ!$A$33:$A$776,$A20,СВЦЭМ!$B$33:$B$776,F$11)+'СЕТ СН'!$F$14+СВЦЭМ!$D$10+'СЕТ СН'!$F$5-'СЕТ СН'!$F$24</f>
        <v>1971.6051124000001</v>
      </c>
      <c r="G20" s="36">
        <f>SUMIFS(СВЦЭМ!$D$33:$D$776,СВЦЭМ!$A$33:$A$776,$A20,СВЦЭМ!$B$33:$B$776,G$11)+'СЕТ СН'!$F$14+СВЦЭМ!$D$10+'СЕТ СН'!$F$5-'СЕТ СН'!$F$24</f>
        <v>1959.6403608400001</v>
      </c>
      <c r="H20" s="36">
        <f>SUMIFS(СВЦЭМ!$D$33:$D$776,СВЦЭМ!$A$33:$A$776,$A20,СВЦЭМ!$B$33:$B$776,H$11)+'СЕТ СН'!$F$14+СВЦЭМ!$D$10+'СЕТ СН'!$F$5-'СЕТ СН'!$F$24</f>
        <v>1935.0440368700001</v>
      </c>
      <c r="I20" s="36">
        <f>SUMIFS(СВЦЭМ!$D$33:$D$776,СВЦЭМ!$A$33:$A$776,$A20,СВЦЭМ!$B$33:$B$776,I$11)+'СЕТ СН'!$F$14+СВЦЭМ!$D$10+'СЕТ СН'!$F$5-'СЕТ СН'!$F$24</f>
        <v>1925.9507158000001</v>
      </c>
      <c r="J20" s="36">
        <f>SUMIFS(СВЦЭМ!$D$33:$D$776,СВЦЭМ!$A$33:$A$776,$A20,СВЦЭМ!$B$33:$B$776,J$11)+'СЕТ СН'!$F$14+СВЦЭМ!$D$10+'СЕТ СН'!$F$5-'СЕТ СН'!$F$24</f>
        <v>1877.6117848900001</v>
      </c>
      <c r="K20" s="36">
        <f>SUMIFS(СВЦЭМ!$D$33:$D$776,СВЦЭМ!$A$33:$A$776,$A20,СВЦЭМ!$B$33:$B$776,K$11)+'СЕТ СН'!$F$14+СВЦЭМ!$D$10+'СЕТ СН'!$F$5-'СЕТ СН'!$F$24</f>
        <v>1867.3327882500002</v>
      </c>
      <c r="L20" s="36">
        <f>SUMIFS(СВЦЭМ!$D$33:$D$776,СВЦЭМ!$A$33:$A$776,$A20,СВЦЭМ!$B$33:$B$776,L$11)+'СЕТ СН'!$F$14+СВЦЭМ!$D$10+'СЕТ СН'!$F$5-'СЕТ СН'!$F$24</f>
        <v>1849.5068997200001</v>
      </c>
      <c r="M20" s="36">
        <f>SUMIFS(СВЦЭМ!$D$33:$D$776,СВЦЭМ!$A$33:$A$776,$A20,СВЦЭМ!$B$33:$B$776,M$11)+'СЕТ СН'!$F$14+СВЦЭМ!$D$10+'СЕТ СН'!$F$5-'СЕТ СН'!$F$24</f>
        <v>1790.1181487500003</v>
      </c>
      <c r="N20" s="36">
        <f>SUMIFS(СВЦЭМ!$D$33:$D$776,СВЦЭМ!$A$33:$A$776,$A20,СВЦЭМ!$B$33:$B$776,N$11)+'СЕТ СН'!$F$14+СВЦЭМ!$D$10+'СЕТ СН'!$F$5-'СЕТ СН'!$F$24</f>
        <v>1726.8163416300001</v>
      </c>
      <c r="O20" s="36">
        <f>SUMIFS(СВЦЭМ!$D$33:$D$776,СВЦЭМ!$A$33:$A$776,$A20,СВЦЭМ!$B$33:$B$776,O$11)+'СЕТ СН'!$F$14+СВЦЭМ!$D$10+'СЕТ СН'!$F$5-'СЕТ СН'!$F$24</f>
        <v>1724.7431628900001</v>
      </c>
      <c r="P20" s="36">
        <f>SUMIFS(СВЦЭМ!$D$33:$D$776,СВЦЭМ!$A$33:$A$776,$A20,СВЦЭМ!$B$33:$B$776,P$11)+'СЕТ СН'!$F$14+СВЦЭМ!$D$10+'СЕТ СН'!$F$5-'СЕТ СН'!$F$24</f>
        <v>1725.7791685900002</v>
      </c>
      <c r="Q20" s="36">
        <f>SUMIFS(СВЦЭМ!$D$33:$D$776,СВЦЭМ!$A$33:$A$776,$A20,СВЦЭМ!$B$33:$B$776,Q$11)+'СЕТ СН'!$F$14+СВЦЭМ!$D$10+'СЕТ СН'!$F$5-'СЕТ СН'!$F$24</f>
        <v>1731.4618740000001</v>
      </c>
      <c r="R20" s="36">
        <f>SUMIFS(СВЦЭМ!$D$33:$D$776,СВЦЭМ!$A$33:$A$776,$A20,СВЦЭМ!$B$33:$B$776,R$11)+'СЕТ СН'!$F$14+СВЦЭМ!$D$10+'СЕТ СН'!$F$5-'СЕТ СН'!$F$24</f>
        <v>1720.1345224000002</v>
      </c>
      <c r="S20" s="36">
        <f>SUMIFS(СВЦЭМ!$D$33:$D$776,СВЦЭМ!$A$33:$A$776,$A20,СВЦЭМ!$B$33:$B$776,S$11)+'СЕТ СН'!$F$14+СВЦЭМ!$D$10+'СЕТ СН'!$F$5-'СЕТ СН'!$F$24</f>
        <v>1719.7550646</v>
      </c>
      <c r="T20" s="36">
        <f>SUMIFS(СВЦЭМ!$D$33:$D$776,СВЦЭМ!$A$33:$A$776,$A20,СВЦЭМ!$B$33:$B$776,T$11)+'СЕТ СН'!$F$14+СВЦЭМ!$D$10+'СЕТ СН'!$F$5-'СЕТ СН'!$F$24</f>
        <v>1726.1025226400002</v>
      </c>
      <c r="U20" s="36">
        <f>SUMIFS(СВЦЭМ!$D$33:$D$776,СВЦЭМ!$A$33:$A$776,$A20,СВЦЭМ!$B$33:$B$776,U$11)+'СЕТ СН'!$F$14+СВЦЭМ!$D$10+'СЕТ СН'!$F$5-'СЕТ СН'!$F$24</f>
        <v>1741.6333399100001</v>
      </c>
      <c r="V20" s="36">
        <f>SUMIFS(СВЦЭМ!$D$33:$D$776,СВЦЭМ!$A$33:$A$776,$A20,СВЦЭМ!$B$33:$B$776,V$11)+'СЕТ СН'!$F$14+СВЦЭМ!$D$10+'СЕТ СН'!$F$5-'СЕТ СН'!$F$24</f>
        <v>1737.8020602300003</v>
      </c>
      <c r="W20" s="36">
        <f>SUMIFS(СВЦЭМ!$D$33:$D$776,СВЦЭМ!$A$33:$A$776,$A20,СВЦЭМ!$B$33:$B$776,W$11)+'СЕТ СН'!$F$14+СВЦЭМ!$D$10+'СЕТ СН'!$F$5-'СЕТ СН'!$F$24</f>
        <v>1732.6029543200002</v>
      </c>
      <c r="X20" s="36">
        <f>SUMIFS(СВЦЭМ!$D$33:$D$776,СВЦЭМ!$A$33:$A$776,$A20,СВЦЭМ!$B$33:$B$776,X$11)+'СЕТ СН'!$F$14+СВЦЭМ!$D$10+'СЕТ СН'!$F$5-'СЕТ СН'!$F$24</f>
        <v>1754.4345194900002</v>
      </c>
      <c r="Y20" s="36">
        <f>SUMIFS(СВЦЭМ!$D$33:$D$776,СВЦЭМ!$A$33:$A$776,$A20,СВЦЭМ!$B$33:$B$776,Y$11)+'СЕТ СН'!$F$14+СВЦЭМ!$D$10+'СЕТ СН'!$F$5-'СЕТ СН'!$F$24</f>
        <v>1855.2449838500002</v>
      </c>
    </row>
    <row r="21" spans="1:25" ht="15.75" x14ac:dyDescent="0.2">
      <c r="A21" s="35">
        <f t="shared" si="0"/>
        <v>44084</v>
      </c>
      <c r="B21" s="36">
        <f>SUMIFS(СВЦЭМ!$D$33:$D$776,СВЦЭМ!$A$33:$A$776,$A21,СВЦЭМ!$B$33:$B$776,B$11)+'СЕТ СН'!$F$14+СВЦЭМ!$D$10+'СЕТ СН'!$F$5-'СЕТ СН'!$F$24</f>
        <v>1873.39026337</v>
      </c>
      <c r="C21" s="36">
        <f>SUMIFS(СВЦЭМ!$D$33:$D$776,СВЦЭМ!$A$33:$A$776,$A21,СВЦЭМ!$B$33:$B$776,C$11)+'СЕТ СН'!$F$14+СВЦЭМ!$D$10+'СЕТ СН'!$F$5-'СЕТ СН'!$F$24</f>
        <v>1923.46338887</v>
      </c>
      <c r="D21" s="36">
        <f>SUMIFS(СВЦЭМ!$D$33:$D$776,СВЦЭМ!$A$33:$A$776,$A21,СВЦЭМ!$B$33:$B$776,D$11)+'СЕТ СН'!$F$14+СВЦЭМ!$D$10+'СЕТ СН'!$F$5-'СЕТ СН'!$F$24</f>
        <v>1945.3201173500001</v>
      </c>
      <c r="E21" s="36">
        <f>SUMIFS(СВЦЭМ!$D$33:$D$776,СВЦЭМ!$A$33:$A$776,$A21,СВЦЭМ!$B$33:$B$776,E$11)+'СЕТ СН'!$F$14+СВЦЭМ!$D$10+'СЕТ СН'!$F$5-'СЕТ СН'!$F$24</f>
        <v>1955.3250488900001</v>
      </c>
      <c r="F21" s="36">
        <f>SUMIFS(СВЦЭМ!$D$33:$D$776,СВЦЭМ!$A$33:$A$776,$A21,СВЦЭМ!$B$33:$B$776,F$11)+'СЕТ СН'!$F$14+СВЦЭМ!$D$10+'СЕТ СН'!$F$5-'СЕТ СН'!$F$24</f>
        <v>1957.3347915100003</v>
      </c>
      <c r="G21" s="36">
        <f>SUMIFS(СВЦЭМ!$D$33:$D$776,СВЦЭМ!$A$33:$A$776,$A21,СВЦЭМ!$B$33:$B$776,G$11)+'СЕТ СН'!$F$14+СВЦЭМ!$D$10+'СЕТ СН'!$F$5-'СЕТ СН'!$F$24</f>
        <v>1935.14321066</v>
      </c>
      <c r="H21" s="36">
        <f>SUMIFS(СВЦЭМ!$D$33:$D$776,СВЦЭМ!$A$33:$A$776,$A21,СВЦЭМ!$B$33:$B$776,H$11)+'СЕТ СН'!$F$14+СВЦЭМ!$D$10+'СЕТ СН'!$F$5-'СЕТ СН'!$F$24</f>
        <v>1887.7913799299999</v>
      </c>
      <c r="I21" s="36">
        <f>SUMIFS(СВЦЭМ!$D$33:$D$776,СВЦЭМ!$A$33:$A$776,$A21,СВЦЭМ!$B$33:$B$776,I$11)+'СЕТ СН'!$F$14+СВЦЭМ!$D$10+'СЕТ СН'!$F$5-'СЕТ СН'!$F$24</f>
        <v>1843.4415854900001</v>
      </c>
      <c r="J21" s="36">
        <f>SUMIFS(СВЦЭМ!$D$33:$D$776,СВЦЭМ!$A$33:$A$776,$A21,СВЦЭМ!$B$33:$B$776,J$11)+'СЕТ СН'!$F$14+СВЦЭМ!$D$10+'СЕТ СН'!$F$5-'СЕТ СН'!$F$24</f>
        <v>1822.72956905</v>
      </c>
      <c r="K21" s="36">
        <f>SUMIFS(СВЦЭМ!$D$33:$D$776,СВЦЭМ!$A$33:$A$776,$A21,СВЦЭМ!$B$33:$B$776,K$11)+'СЕТ СН'!$F$14+СВЦЭМ!$D$10+'СЕТ СН'!$F$5-'СЕТ СН'!$F$24</f>
        <v>1830.4115706500002</v>
      </c>
      <c r="L21" s="36">
        <f>SUMIFS(СВЦЭМ!$D$33:$D$776,СВЦЭМ!$A$33:$A$776,$A21,СВЦЭМ!$B$33:$B$776,L$11)+'СЕТ СН'!$F$14+СВЦЭМ!$D$10+'СЕТ СН'!$F$5-'СЕТ СН'!$F$24</f>
        <v>1835.8829925600003</v>
      </c>
      <c r="M21" s="36">
        <f>SUMIFS(СВЦЭМ!$D$33:$D$776,СВЦЭМ!$A$33:$A$776,$A21,СВЦЭМ!$B$33:$B$776,M$11)+'СЕТ СН'!$F$14+СВЦЭМ!$D$10+'СЕТ СН'!$F$5-'СЕТ СН'!$F$24</f>
        <v>1788.8890997900003</v>
      </c>
      <c r="N21" s="36">
        <f>SUMIFS(СВЦЭМ!$D$33:$D$776,СВЦЭМ!$A$33:$A$776,$A21,СВЦЭМ!$B$33:$B$776,N$11)+'СЕТ СН'!$F$14+СВЦЭМ!$D$10+'СЕТ СН'!$F$5-'СЕТ СН'!$F$24</f>
        <v>1709.7678472600001</v>
      </c>
      <c r="O21" s="36">
        <f>SUMIFS(СВЦЭМ!$D$33:$D$776,СВЦЭМ!$A$33:$A$776,$A21,СВЦЭМ!$B$33:$B$776,O$11)+'СЕТ СН'!$F$14+СВЦЭМ!$D$10+'СЕТ СН'!$F$5-'СЕТ СН'!$F$24</f>
        <v>1696.3206187800001</v>
      </c>
      <c r="P21" s="36">
        <f>SUMIFS(СВЦЭМ!$D$33:$D$776,СВЦЭМ!$A$33:$A$776,$A21,СВЦЭМ!$B$33:$B$776,P$11)+'СЕТ СН'!$F$14+СВЦЭМ!$D$10+'СЕТ СН'!$F$5-'СЕТ СН'!$F$24</f>
        <v>1697.97524127</v>
      </c>
      <c r="Q21" s="36">
        <f>SUMIFS(СВЦЭМ!$D$33:$D$776,СВЦЭМ!$A$33:$A$776,$A21,СВЦЭМ!$B$33:$B$776,Q$11)+'СЕТ СН'!$F$14+СВЦЭМ!$D$10+'СЕТ СН'!$F$5-'СЕТ СН'!$F$24</f>
        <v>1705.4637695599999</v>
      </c>
      <c r="R21" s="36">
        <f>SUMIFS(СВЦЭМ!$D$33:$D$776,СВЦЭМ!$A$33:$A$776,$A21,СВЦЭМ!$B$33:$B$776,R$11)+'СЕТ СН'!$F$14+СВЦЭМ!$D$10+'СЕТ СН'!$F$5-'СЕТ СН'!$F$24</f>
        <v>1696.6952913</v>
      </c>
      <c r="S21" s="36">
        <f>SUMIFS(СВЦЭМ!$D$33:$D$776,СВЦЭМ!$A$33:$A$776,$A21,СВЦЭМ!$B$33:$B$776,S$11)+'СЕТ СН'!$F$14+СВЦЭМ!$D$10+'СЕТ СН'!$F$5-'СЕТ СН'!$F$24</f>
        <v>1691.7411461400002</v>
      </c>
      <c r="T21" s="36">
        <f>SUMIFS(СВЦЭМ!$D$33:$D$776,СВЦЭМ!$A$33:$A$776,$A21,СВЦЭМ!$B$33:$B$776,T$11)+'СЕТ СН'!$F$14+СВЦЭМ!$D$10+'СЕТ СН'!$F$5-'СЕТ СН'!$F$24</f>
        <v>1694.6699994000001</v>
      </c>
      <c r="U21" s="36">
        <f>SUMIFS(СВЦЭМ!$D$33:$D$776,СВЦЭМ!$A$33:$A$776,$A21,СВЦЭМ!$B$33:$B$776,U$11)+'СЕТ СН'!$F$14+СВЦЭМ!$D$10+'СЕТ СН'!$F$5-'СЕТ СН'!$F$24</f>
        <v>1714.2775134800002</v>
      </c>
      <c r="V21" s="36">
        <f>SUMIFS(СВЦЭМ!$D$33:$D$776,СВЦЭМ!$A$33:$A$776,$A21,СВЦЭМ!$B$33:$B$776,V$11)+'СЕТ СН'!$F$14+СВЦЭМ!$D$10+'СЕТ СН'!$F$5-'СЕТ СН'!$F$24</f>
        <v>1727.32465357</v>
      </c>
      <c r="W21" s="36">
        <f>SUMIFS(СВЦЭМ!$D$33:$D$776,СВЦЭМ!$A$33:$A$776,$A21,СВЦЭМ!$B$33:$B$776,W$11)+'СЕТ СН'!$F$14+СВЦЭМ!$D$10+'СЕТ СН'!$F$5-'СЕТ СН'!$F$24</f>
        <v>1718.3004634900001</v>
      </c>
      <c r="X21" s="36">
        <f>SUMIFS(СВЦЭМ!$D$33:$D$776,СВЦЭМ!$A$33:$A$776,$A21,СВЦЭМ!$B$33:$B$776,X$11)+'СЕТ СН'!$F$14+СВЦЭМ!$D$10+'СЕТ СН'!$F$5-'СЕТ СН'!$F$24</f>
        <v>1732.31118784</v>
      </c>
      <c r="Y21" s="36">
        <f>SUMIFS(СВЦЭМ!$D$33:$D$776,СВЦЭМ!$A$33:$A$776,$A21,СВЦЭМ!$B$33:$B$776,Y$11)+'СЕТ СН'!$F$14+СВЦЭМ!$D$10+'СЕТ СН'!$F$5-'СЕТ СН'!$F$24</f>
        <v>1819.8315755200001</v>
      </c>
    </row>
    <row r="22" spans="1:25" ht="15.75" x14ac:dyDescent="0.2">
      <c r="A22" s="35">
        <f t="shared" si="0"/>
        <v>44085</v>
      </c>
      <c r="B22" s="36">
        <f>SUMIFS(СВЦЭМ!$D$33:$D$776,СВЦЭМ!$A$33:$A$776,$A22,СВЦЭМ!$B$33:$B$776,B$11)+'СЕТ СН'!$F$14+СВЦЭМ!$D$10+'СЕТ СН'!$F$5-'СЕТ СН'!$F$24</f>
        <v>1880.7303270700002</v>
      </c>
      <c r="C22" s="36">
        <f>SUMIFS(СВЦЭМ!$D$33:$D$776,СВЦЭМ!$A$33:$A$776,$A22,СВЦЭМ!$B$33:$B$776,C$11)+'СЕТ СН'!$F$14+СВЦЭМ!$D$10+'СЕТ СН'!$F$5-'СЕТ СН'!$F$24</f>
        <v>1901.8161652400001</v>
      </c>
      <c r="D22" s="36">
        <f>SUMIFS(СВЦЭМ!$D$33:$D$776,СВЦЭМ!$A$33:$A$776,$A22,СВЦЭМ!$B$33:$B$776,D$11)+'СЕТ СН'!$F$14+СВЦЭМ!$D$10+'СЕТ СН'!$F$5-'СЕТ СН'!$F$24</f>
        <v>1915.11558917</v>
      </c>
      <c r="E22" s="36">
        <f>SUMIFS(СВЦЭМ!$D$33:$D$776,СВЦЭМ!$A$33:$A$776,$A22,СВЦЭМ!$B$33:$B$776,E$11)+'СЕТ СН'!$F$14+СВЦЭМ!$D$10+'СЕТ СН'!$F$5-'СЕТ СН'!$F$24</f>
        <v>1939.55417033</v>
      </c>
      <c r="F22" s="36">
        <f>SUMIFS(СВЦЭМ!$D$33:$D$776,СВЦЭМ!$A$33:$A$776,$A22,СВЦЭМ!$B$33:$B$776,F$11)+'СЕТ СН'!$F$14+СВЦЭМ!$D$10+'СЕТ СН'!$F$5-'СЕТ СН'!$F$24</f>
        <v>1943.7795275900003</v>
      </c>
      <c r="G22" s="36">
        <f>SUMIFS(СВЦЭМ!$D$33:$D$776,СВЦЭМ!$A$33:$A$776,$A22,СВЦЭМ!$B$33:$B$776,G$11)+'СЕТ СН'!$F$14+СВЦЭМ!$D$10+'СЕТ СН'!$F$5-'СЕТ СН'!$F$24</f>
        <v>1926.2511335500001</v>
      </c>
      <c r="H22" s="36">
        <f>SUMIFS(СВЦЭМ!$D$33:$D$776,СВЦЭМ!$A$33:$A$776,$A22,СВЦЭМ!$B$33:$B$776,H$11)+'СЕТ СН'!$F$14+СВЦЭМ!$D$10+'СЕТ СН'!$F$5-'СЕТ СН'!$F$24</f>
        <v>1874.7434880700002</v>
      </c>
      <c r="I22" s="36">
        <f>SUMIFS(СВЦЭМ!$D$33:$D$776,СВЦЭМ!$A$33:$A$776,$A22,СВЦЭМ!$B$33:$B$776,I$11)+'СЕТ СН'!$F$14+СВЦЭМ!$D$10+'СЕТ СН'!$F$5-'СЕТ СН'!$F$24</f>
        <v>1819.3849488200001</v>
      </c>
      <c r="J22" s="36">
        <f>SUMIFS(СВЦЭМ!$D$33:$D$776,СВЦЭМ!$A$33:$A$776,$A22,СВЦЭМ!$B$33:$B$776,J$11)+'СЕТ СН'!$F$14+СВЦЭМ!$D$10+'СЕТ СН'!$F$5-'СЕТ СН'!$F$24</f>
        <v>1781.0969854</v>
      </c>
      <c r="K22" s="36">
        <f>SUMIFS(СВЦЭМ!$D$33:$D$776,СВЦЭМ!$A$33:$A$776,$A22,СВЦЭМ!$B$33:$B$776,K$11)+'СЕТ СН'!$F$14+СВЦЭМ!$D$10+'СЕТ СН'!$F$5-'СЕТ СН'!$F$24</f>
        <v>1774.49007145</v>
      </c>
      <c r="L22" s="36">
        <f>SUMIFS(СВЦЭМ!$D$33:$D$776,СВЦЭМ!$A$33:$A$776,$A22,СВЦЭМ!$B$33:$B$776,L$11)+'СЕТ СН'!$F$14+СВЦЭМ!$D$10+'СЕТ СН'!$F$5-'СЕТ СН'!$F$24</f>
        <v>1807.64878099</v>
      </c>
      <c r="M22" s="36">
        <f>SUMIFS(СВЦЭМ!$D$33:$D$776,СВЦЭМ!$A$33:$A$776,$A22,СВЦЭМ!$B$33:$B$776,M$11)+'СЕТ СН'!$F$14+СВЦЭМ!$D$10+'СЕТ СН'!$F$5-'СЕТ СН'!$F$24</f>
        <v>1767.4711868700001</v>
      </c>
      <c r="N22" s="36">
        <f>SUMIFS(СВЦЭМ!$D$33:$D$776,СВЦЭМ!$A$33:$A$776,$A22,СВЦЭМ!$B$33:$B$776,N$11)+'СЕТ СН'!$F$14+СВЦЭМ!$D$10+'СЕТ СН'!$F$5-'СЕТ СН'!$F$24</f>
        <v>1718.7468663500001</v>
      </c>
      <c r="O22" s="36">
        <f>SUMIFS(СВЦЭМ!$D$33:$D$776,СВЦЭМ!$A$33:$A$776,$A22,СВЦЭМ!$B$33:$B$776,O$11)+'СЕТ СН'!$F$14+СВЦЭМ!$D$10+'СЕТ СН'!$F$5-'СЕТ СН'!$F$24</f>
        <v>1699.22207996</v>
      </c>
      <c r="P22" s="36">
        <f>SUMIFS(СВЦЭМ!$D$33:$D$776,СВЦЭМ!$A$33:$A$776,$A22,СВЦЭМ!$B$33:$B$776,P$11)+'СЕТ СН'!$F$14+СВЦЭМ!$D$10+'СЕТ СН'!$F$5-'СЕТ СН'!$F$24</f>
        <v>1696.2662801800002</v>
      </c>
      <c r="Q22" s="36">
        <f>SUMIFS(СВЦЭМ!$D$33:$D$776,СВЦЭМ!$A$33:$A$776,$A22,СВЦЭМ!$B$33:$B$776,Q$11)+'СЕТ СН'!$F$14+СВЦЭМ!$D$10+'СЕТ СН'!$F$5-'СЕТ СН'!$F$24</f>
        <v>1694.4655935600001</v>
      </c>
      <c r="R22" s="36">
        <f>SUMIFS(СВЦЭМ!$D$33:$D$776,СВЦЭМ!$A$33:$A$776,$A22,СВЦЭМ!$B$33:$B$776,R$11)+'СЕТ СН'!$F$14+СВЦЭМ!$D$10+'СЕТ СН'!$F$5-'СЕТ СН'!$F$24</f>
        <v>1687.8887594400003</v>
      </c>
      <c r="S22" s="36">
        <f>SUMIFS(СВЦЭМ!$D$33:$D$776,СВЦЭМ!$A$33:$A$776,$A22,СВЦЭМ!$B$33:$B$776,S$11)+'СЕТ СН'!$F$14+СВЦЭМ!$D$10+'СЕТ СН'!$F$5-'СЕТ СН'!$F$24</f>
        <v>1688.0153036400002</v>
      </c>
      <c r="T22" s="36">
        <f>SUMIFS(СВЦЭМ!$D$33:$D$776,СВЦЭМ!$A$33:$A$776,$A22,СВЦЭМ!$B$33:$B$776,T$11)+'СЕТ СН'!$F$14+СВЦЭМ!$D$10+'СЕТ СН'!$F$5-'СЕТ СН'!$F$24</f>
        <v>1682.4851566700002</v>
      </c>
      <c r="U22" s="36">
        <f>SUMIFS(СВЦЭМ!$D$33:$D$776,СВЦЭМ!$A$33:$A$776,$A22,СВЦЭМ!$B$33:$B$776,U$11)+'СЕТ СН'!$F$14+СВЦЭМ!$D$10+'СЕТ СН'!$F$5-'СЕТ СН'!$F$24</f>
        <v>1688.41644021</v>
      </c>
      <c r="V22" s="36">
        <f>SUMIFS(СВЦЭМ!$D$33:$D$776,СВЦЭМ!$A$33:$A$776,$A22,СВЦЭМ!$B$33:$B$776,V$11)+'СЕТ СН'!$F$14+СВЦЭМ!$D$10+'СЕТ СН'!$F$5-'СЕТ СН'!$F$24</f>
        <v>1703.6321058900003</v>
      </c>
      <c r="W22" s="36">
        <f>SUMIFS(СВЦЭМ!$D$33:$D$776,СВЦЭМ!$A$33:$A$776,$A22,СВЦЭМ!$B$33:$B$776,W$11)+'СЕТ СН'!$F$14+СВЦЭМ!$D$10+'СЕТ СН'!$F$5-'СЕТ СН'!$F$24</f>
        <v>1698.0062597600001</v>
      </c>
      <c r="X22" s="36">
        <f>SUMIFS(СВЦЭМ!$D$33:$D$776,СВЦЭМ!$A$33:$A$776,$A22,СВЦЭМ!$B$33:$B$776,X$11)+'СЕТ СН'!$F$14+СВЦЭМ!$D$10+'СЕТ СН'!$F$5-'СЕТ СН'!$F$24</f>
        <v>1701.7902408700002</v>
      </c>
      <c r="Y22" s="36">
        <f>SUMIFS(СВЦЭМ!$D$33:$D$776,СВЦЭМ!$A$33:$A$776,$A22,СВЦЭМ!$B$33:$B$776,Y$11)+'СЕТ СН'!$F$14+СВЦЭМ!$D$10+'СЕТ СН'!$F$5-'СЕТ СН'!$F$24</f>
        <v>1744.6289746500001</v>
      </c>
    </row>
    <row r="23" spans="1:25" ht="15.75" x14ac:dyDescent="0.2">
      <c r="A23" s="35">
        <f t="shared" si="0"/>
        <v>44086</v>
      </c>
      <c r="B23" s="36">
        <f>SUMIFS(СВЦЭМ!$D$33:$D$776,СВЦЭМ!$A$33:$A$776,$A23,СВЦЭМ!$B$33:$B$776,B$11)+'СЕТ СН'!$F$14+СВЦЭМ!$D$10+'СЕТ СН'!$F$5-'СЕТ СН'!$F$24</f>
        <v>1852.5533088900002</v>
      </c>
      <c r="C23" s="36">
        <f>SUMIFS(СВЦЭМ!$D$33:$D$776,СВЦЭМ!$A$33:$A$776,$A23,СВЦЭМ!$B$33:$B$776,C$11)+'СЕТ СН'!$F$14+СВЦЭМ!$D$10+'СЕТ СН'!$F$5-'СЕТ СН'!$F$24</f>
        <v>1891.4305147600003</v>
      </c>
      <c r="D23" s="36">
        <f>SUMIFS(СВЦЭМ!$D$33:$D$776,СВЦЭМ!$A$33:$A$776,$A23,СВЦЭМ!$B$33:$B$776,D$11)+'СЕТ СН'!$F$14+СВЦЭМ!$D$10+'СЕТ СН'!$F$5-'СЕТ СН'!$F$24</f>
        <v>1909.9358679700001</v>
      </c>
      <c r="E23" s="36">
        <f>SUMIFS(СВЦЭМ!$D$33:$D$776,СВЦЭМ!$A$33:$A$776,$A23,СВЦЭМ!$B$33:$B$776,E$11)+'СЕТ СН'!$F$14+СВЦЭМ!$D$10+'СЕТ СН'!$F$5-'СЕТ СН'!$F$24</f>
        <v>1932.5477857600001</v>
      </c>
      <c r="F23" s="36">
        <f>SUMIFS(СВЦЭМ!$D$33:$D$776,СВЦЭМ!$A$33:$A$776,$A23,СВЦЭМ!$B$33:$B$776,F$11)+'СЕТ СН'!$F$14+СВЦЭМ!$D$10+'СЕТ СН'!$F$5-'СЕТ СН'!$F$24</f>
        <v>1946.2127419800001</v>
      </c>
      <c r="G23" s="36">
        <f>SUMIFS(СВЦЭМ!$D$33:$D$776,СВЦЭМ!$A$33:$A$776,$A23,СВЦЭМ!$B$33:$B$776,G$11)+'СЕТ СН'!$F$14+СВЦЭМ!$D$10+'СЕТ СН'!$F$5-'СЕТ СН'!$F$24</f>
        <v>1934.4545037400001</v>
      </c>
      <c r="H23" s="36">
        <f>SUMIFS(СВЦЭМ!$D$33:$D$776,СВЦЭМ!$A$33:$A$776,$A23,СВЦЭМ!$B$33:$B$776,H$11)+'СЕТ СН'!$F$14+СВЦЭМ!$D$10+'СЕТ СН'!$F$5-'СЕТ СН'!$F$24</f>
        <v>1896.2176465900002</v>
      </c>
      <c r="I23" s="36">
        <f>SUMIFS(СВЦЭМ!$D$33:$D$776,СВЦЭМ!$A$33:$A$776,$A23,СВЦЭМ!$B$33:$B$776,I$11)+'СЕТ СН'!$F$14+СВЦЭМ!$D$10+'СЕТ СН'!$F$5-'СЕТ СН'!$F$24</f>
        <v>1858.3568658500001</v>
      </c>
      <c r="J23" s="36">
        <f>SUMIFS(СВЦЭМ!$D$33:$D$776,СВЦЭМ!$A$33:$A$776,$A23,СВЦЭМ!$B$33:$B$776,J$11)+'СЕТ СН'!$F$14+СВЦЭМ!$D$10+'СЕТ СН'!$F$5-'СЕТ СН'!$F$24</f>
        <v>1812.6975284700002</v>
      </c>
      <c r="K23" s="36">
        <f>SUMIFS(СВЦЭМ!$D$33:$D$776,СВЦЭМ!$A$33:$A$776,$A23,СВЦЭМ!$B$33:$B$776,K$11)+'СЕТ СН'!$F$14+СВЦЭМ!$D$10+'СЕТ СН'!$F$5-'СЕТ СН'!$F$24</f>
        <v>1787.0445719300001</v>
      </c>
      <c r="L23" s="36">
        <f>SUMIFS(СВЦЭМ!$D$33:$D$776,СВЦЭМ!$A$33:$A$776,$A23,СВЦЭМ!$B$33:$B$776,L$11)+'СЕТ СН'!$F$14+СВЦЭМ!$D$10+'СЕТ СН'!$F$5-'СЕТ СН'!$F$24</f>
        <v>1767.4184275100001</v>
      </c>
      <c r="M23" s="36">
        <f>SUMIFS(СВЦЭМ!$D$33:$D$776,СВЦЭМ!$A$33:$A$776,$A23,СВЦЭМ!$B$33:$B$776,M$11)+'СЕТ СН'!$F$14+СВЦЭМ!$D$10+'СЕТ СН'!$F$5-'СЕТ СН'!$F$24</f>
        <v>1725.7102498900001</v>
      </c>
      <c r="N23" s="36">
        <f>SUMIFS(СВЦЭМ!$D$33:$D$776,СВЦЭМ!$A$33:$A$776,$A23,СВЦЭМ!$B$33:$B$776,N$11)+'СЕТ СН'!$F$14+СВЦЭМ!$D$10+'СЕТ СН'!$F$5-'СЕТ СН'!$F$24</f>
        <v>1697.0901242</v>
      </c>
      <c r="O23" s="36">
        <f>SUMIFS(СВЦЭМ!$D$33:$D$776,СВЦЭМ!$A$33:$A$776,$A23,СВЦЭМ!$B$33:$B$776,O$11)+'СЕТ СН'!$F$14+СВЦЭМ!$D$10+'СЕТ СН'!$F$5-'СЕТ СН'!$F$24</f>
        <v>1698.3840555000002</v>
      </c>
      <c r="P23" s="36">
        <f>SUMIFS(СВЦЭМ!$D$33:$D$776,СВЦЭМ!$A$33:$A$776,$A23,СВЦЭМ!$B$33:$B$776,P$11)+'СЕТ СН'!$F$14+СВЦЭМ!$D$10+'СЕТ СН'!$F$5-'СЕТ СН'!$F$24</f>
        <v>1689.4975587200001</v>
      </c>
      <c r="Q23" s="36">
        <f>SUMIFS(СВЦЭМ!$D$33:$D$776,СВЦЭМ!$A$33:$A$776,$A23,СВЦЭМ!$B$33:$B$776,Q$11)+'СЕТ СН'!$F$14+СВЦЭМ!$D$10+'СЕТ СН'!$F$5-'СЕТ СН'!$F$24</f>
        <v>1688.8239015300001</v>
      </c>
      <c r="R23" s="36">
        <f>SUMIFS(СВЦЭМ!$D$33:$D$776,СВЦЭМ!$A$33:$A$776,$A23,СВЦЭМ!$B$33:$B$776,R$11)+'СЕТ СН'!$F$14+СВЦЭМ!$D$10+'СЕТ СН'!$F$5-'СЕТ СН'!$F$24</f>
        <v>1678.9574823900002</v>
      </c>
      <c r="S23" s="36">
        <f>SUMIFS(СВЦЭМ!$D$33:$D$776,СВЦЭМ!$A$33:$A$776,$A23,СВЦЭМ!$B$33:$B$776,S$11)+'СЕТ СН'!$F$14+СВЦЭМ!$D$10+'СЕТ СН'!$F$5-'СЕТ СН'!$F$24</f>
        <v>1685.2424914900002</v>
      </c>
      <c r="T23" s="36">
        <f>SUMIFS(СВЦЭМ!$D$33:$D$776,СВЦЭМ!$A$33:$A$776,$A23,СВЦЭМ!$B$33:$B$776,T$11)+'СЕТ СН'!$F$14+СВЦЭМ!$D$10+'СЕТ СН'!$F$5-'СЕТ СН'!$F$24</f>
        <v>1689.2921108600001</v>
      </c>
      <c r="U23" s="36">
        <f>SUMIFS(СВЦЭМ!$D$33:$D$776,СВЦЭМ!$A$33:$A$776,$A23,СВЦЭМ!$B$33:$B$776,U$11)+'СЕТ СН'!$F$14+СВЦЭМ!$D$10+'СЕТ СН'!$F$5-'СЕТ СН'!$F$24</f>
        <v>1698.2261485600002</v>
      </c>
      <c r="V23" s="36">
        <f>SUMIFS(СВЦЭМ!$D$33:$D$776,СВЦЭМ!$A$33:$A$776,$A23,СВЦЭМ!$B$33:$B$776,V$11)+'СЕТ СН'!$F$14+СВЦЭМ!$D$10+'СЕТ СН'!$F$5-'СЕТ СН'!$F$24</f>
        <v>1713.3206175300002</v>
      </c>
      <c r="W23" s="36">
        <f>SUMIFS(СВЦЭМ!$D$33:$D$776,СВЦЭМ!$A$33:$A$776,$A23,СВЦЭМ!$B$33:$B$776,W$11)+'СЕТ СН'!$F$14+СВЦЭМ!$D$10+'СЕТ СН'!$F$5-'СЕТ СН'!$F$24</f>
        <v>1709.8032835900001</v>
      </c>
      <c r="X23" s="36">
        <f>SUMIFS(СВЦЭМ!$D$33:$D$776,СВЦЭМ!$A$33:$A$776,$A23,СВЦЭМ!$B$33:$B$776,X$11)+'СЕТ СН'!$F$14+СВЦЭМ!$D$10+'СЕТ СН'!$F$5-'СЕТ СН'!$F$24</f>
        <v>1661.0526764600002</v>
      </c>
      <c r="Y23" s="36">
        <f>SUMIFS(СВЦЭМ!$D$33:$D$776,СВЦЭМ!$A$33:$A$776,$A23,СВЦЭМ!$B$33:$B$776,Y$11)+'СЕТ СН'!$F$14+СВЦЭМ!$D$10+'СЕТ СН'!$F$5-'СЕТ СН'!$F$24</f>
        <v>1724.5223935200002</v>
      </c>
    </row>
    <row r="24" spans="1:25" ht="15.75" x14ac:dyDescent="0.2">
      <c r="A24" s="35">
        <f t="shared" si="0"/>
        <v>44087</v>
      </c>
      <c r="B24" s="36">
        <f>SUMIFS(СВЦЭМ!$D$33:$D$776,СВЦЭМ!$A$33:$A$776,$A24,СВЦЭМ!$B$33:$B$776,B$11)+'СЕТ СН'!$F$14+СВЦЭМ!$D$10+'СЕТ СН'!$F$5-'СЕТ СН'!$F$24</f>
        <v>1816.1711837800001</v>
      </c>
      <c r="C24" s="36">
        <f>SUMIFS(СВЦЭМ!$D$33:$D$776,СВЦЭМ!$A$33:$A$776,$A24,СВЦЭМ!$B$33:$B$776,C$11)+'СЕТ СН'!$F$14+СВЦЭМ!$D$10+'СЕТ СН'!$F$5-'СЕТ СН'!$F$24</f>
        <v>1838.1620861300003</v>
      </c>
      <c r="D24" s="36">
        <f>SUMIFS(СВЦЭМ!$D$33:$D$776,СВЦЭМ!$A$33:$A$776,$A24,СВЦЭМ!$B$33:$B$776,D$11)+'СЕТ СН'!$F$14+СВЦЭМ!$D$10+'СЕТ СН'!$F$5-'СЕТ СН'!$F$24</f>
        <v>1857.84379709</v>
      </c>
      <c r="E24" s="36">
        <f>SUMIFS(СВЦЭМ!$D$33:$D$776,СВЦЭМ!$A$33:$A$776,$A24,СВЦЭМ!$B$33:$B$776,E$11)+'СЕТ СН'!$F$14+СВЦЭМ!$D$10+'СЕТ СН'!$F$5-'СЕТ СН'!$F$24</f>
        <v>1868.4027149900003</v>
      </c>
      <c r="F24" s="36">
        <f>SUMIFS(СВЦЭМ!$D$33:$D$776,СВЦЭМ!$A$33:$A$776,$A24,СВЦЭМ!$B$33:$B$776,F$11)+'СЕТ СН'!$F$14+СВЦЭМ!$D$10+'СЕТ СН'!$F$5-'СЕТ СН'!$F$24</f>
        <v>1874.85231097</v>
      </c>
      <c r="G24" s="36">
        <f>SUMIFS(СВЦЭМ!$D$33:$D$776,СВЦЭМ!$A$33:$A$776,$A24,СВЦЭМ!$B$33:$B$776,G$11)+'СЕТ СН'!$F$14+СВЦЭМ!$D$10+'СЕТ СН'!$F$5-'СЕТ СН'!$F$24</f>
        <v>1865.4939982300002</v>
      </c>
      <c r="H24" s="36">
        <f>SUMIFS(СВЦЭМ!$D$33:$D$776,СВЦЭМ!$A$33:$A$776,$A24,СВЦЭМ!$B$33:$B$776,H$11)+'СЕТ СН'!$F$14+СВЦЭМ!$D$10+'СЕТ СН'!$F$5-'СЕТ СН'!$F$24</f>
        <v>1858.6920480500003</v>
      </c>
      <c r="I24" s="36">
        <f>SUMIFS(СВЦЭМ!$D$33:$D$776,СВЦЭМ!$A$33:$A$776,$A24,СВЦЭМ!$B$33:$B$776,I$11)+'СЕТ СН'!$F$14+СВЦЭМ!$D$10+'СЕТ СН'!$F$5-'СЕТ СН'!$F$24</f>
        <v>1831.5018083500001</v>
      </c>
      <c r="J24" s="36">
        <f>SUMIFS(СВЦЭМ!$D$33:$D$776,СВЦЭМ!$A$33:$A$776,$A24,СВЦЭМ!$B$33:$B$776,J$11)+'СЕТ СН'!$F$14+СВЦЭМ!$D$10+'СЕТ СН'!$F$5-'СЕТ СН'!$F$24</f>
        <v>1783.23652223</v>
      </c>
      <c r="K24" s="36">
        <f>SUMIFS(СВЦЭМ!$D$33:$D$776,СВЦЭМ!$A$33:$A$776,$A24,СВЦЭМ!$B$33:$B$776,K$11)+'СЕТ СН'!$F$14+СВЦЭМ!$D$10+'СЕТ СН'!$F$5-'СЕТ СН'!$F$24</f>
        <v>1739.9578492800001</v>
      </c>
      <c r="L24" s="36">
        <f>SUMIFS(СВЦЭМ!$D$33:$D$776,СВЦЭМ!$A$33:$A$776,$A24,СВЦЭМ!$B$33:$B$776,L$11)+'СЕТ СН'!$F$14+СВЦЭМ!$D$10+'СЕТ СН'!$F$5-'СЕТ СН'!$F$24</f>
        <v>1720.9101510800001</v>
      </c>
      <c r="M24" s="36">
        <f>SUMIFS(СВЦЭМ!$D$33:$D$776,СВЦЭМ!$A$33:$A$776,$A24,СВЦЭМ!$B$33:$B$776,M$11)+'СЕТ СН'!$F$14+СВЦЭМ!$D$10+'СЕТ СН'!$F$5-'СЕТ СН'!$F$24</f>
        <v>1673.1903923100001</v>
      </c>
      <c r="N24" s="36">
        <f>SUMIFS(СВЦЭМ!$D$33:$D$776,СВЦЭМ!$A$33:$A$776,$A24,СВЦЭМ!$B$33:$B$776,N$11)+'СЕТ СН'!$F$14+СВЦЭМ!$D$10+'СЕТ СН'!$F$5-'СЕТ СН'!$F$24</f>
        <v>1632.4797487300002</v>
      </c>
      <c r="O24" s="36">
        <f>SUMIFS(СВЦЭМ!$D$33:$D$776,СВЦЭМ!$A$33:$A$776,$A24,СВЦЭМ!$B$33:$B$776,O$11)+'СЕТ СН'!$F$14+СВЦЭМ!$D$10+'СЕТ СН'!$F$5-'СЕТ СН'!$F$24</f>
        <v>1631.5198745600001</v>
      </c>
      <c r="P24" s="36">
        <f>SUMIFS(СВЦЭМ!$D$33:$D$776,СВЦЭМ!$A$33:$A$776,$A24,СВЦЭМ!$B$33:$B$776,P$11)+'СЕТ СН'!$F$14+СВЦЭМ!$D$10+'СЕТ СН'!$F$5-'СЕТ СН'!$F$24</f>
        <v>1622.7706755600002</v>
      </c>
      <c r="Q24" s="36">
        <f>SUMIFS(СВЦЭМ!$D$33:$D$776,СВЦЭМ!$A$33:$A$776,$A24,СВЦЭМ!$B$33:$B$776,Q$11)+'СЕТ СН'!$F$14+СВЦЭМ!$D$10+'СЕТ СН'!$F$5-'СЕТ СН'!$F$24</f>
        <v>1622.3119970300002</v>
      </c>
      <c r="R24" s="36">
        <f>SUMIFS(СВЦЭМ!$D$33:$D$776,СВЦЭМ!$A$33:$A$776,$A24,СВЦЭМ!$B$33:$B$776,R$11)+'СЕТ СН'!$F$14+СВЦЭМ!$D$10+'СЕТ СН'!$F$5-'СЕТ СН'!$F$24</f>
        <v>1620.6064957800002</v>
      </c>
      <c r="S24" s="36">
        <f>SUMIFS(СВЦЭМ!$D$33:$D$776,СВЦЭМ!$A$33:$A$776,$A24,СВЦЭМ!$B$33:$B$776,S$11)+'СЕТ СН'!$F$14+СВЦЭМ!$D$10+'СЕТ СН'!$F$5-'СЕТ СН'!$F$24</f>
        <v>1630.93400483</v>
      </c>
      <c r="T24" s="36">
        <f>SUMIFS(СВЦЭМ!$D$33:$D$776,СВЦЭМ!$A$33:$A$776,$A24,СВЦЭМ!$B$33:$B$776,T$11)+'СЕТ СН'!$F$14+СВЦЭМ!$D$10+'СЕТ СН'!$F$5-'СЕТ СН'!$F$24</f>
        <v>1635.3697631700002</v>
      </c>
      <c r="U24" s="36">
        <f>SUMIFS(СВЦЭМ!$D$33:$D$776,СВЦЭМ!$A$33:$A$776,$A24,СВЦЭМ!$B$33:$B$776,U$11)+'СЕТ СН'!$F$14+СВЦЭМ!$D$10+'СЕТ СН'!$F$5-'СЕТ СН'!$F$24</f>
        <v>1646.9288683200002</v>
      </c>
      <c r="V24" s="36">
        <f>SUMIFS(СВЦЭМ!$D$33:$D$776,СВЦЭМ!$A$33:$A$776,$A24,СВЦЭМ!$B$33:$B$776,V$11)+'СЕТ СН'!$F$14+СВЦЭМ!$D$10+'СЕТ СН'!$F$5-'СЕТ СН'!$F$24</f>
        <v>1668.48959423</v>
      </c>
      <c r="W24" s="36">
        <f>SUMIFS(СВЦЭМ!$D$33:$D$776,СВЦЭМ!$A$33:$A$776,$A24,СВЦЭМ!$B$33:$B$776,W$11)+'СЕТ СН'!$F$14+СВЦЭМ!$D$10+'СЕТ СН'!$F$5-'СЕТ СН'!$F$24</f>
        <v>1663.9110163400001</v>
      </c>
      <c r="X24" s="36">
        <f>SUMIFS(СВЦЭМ!$D$33:$D$776,СВЦЭМ!$A$33:$A$776,$A24,СВЦЭМ!$B$33:$B$776,X$11)+'СЕТ СН'!$F$14+СВЦЭМ!$D$10+'СЕТ СН'!$F$5-'СЕТ СН'!$F$24</f>
        <v>1641.2705321600001</v>
      </c>
      <c r="Y24" s="36">
        <f>SUMIFS(СВЦЭМ!$D$33:$D$776,СВЦЭМ!$A$33:$A$776,$A24,СВЦЭМ!$B$33:$B$776,Y$11)+'СЕТ СН'!$F$14+СВЦЭМ!$D$10+'СЕТ СН'!$F$5-'СЕТ СН'!$F$24</f>
        <v>1721.4011532</v>
      </c>
    </row>
    <row r="25" spans="1:25" ht="15.75" x14ac:dyDescent="0.2">
      <c r="A25" s="35">
        <f t="shared" si="0"/>
        <v>44088</v>
      </c>
      <c r="B25" s="36">
        <f>SUMIFS(СВЦЭМ!$D$33:$D$776,СВЦЭМ!$A$33:$A$776,$A25,СВЦЭМ!$B$33:$B$776,B$11)+'СЕТ СН'!$F$14+СВЦЭМ!$D$10+'СЕТ СН'!$F$5-'СЕТ СН'!$F$24</f>
        <v>1817.43379852</v>
      </c>
      <c r="C25" s="36">
        <f>SUMIFS(СВЦЭМ!$D$33:$D$776,СВЦЭМ!$A$33:$A$776,$A25,СВЦЭМ!$B$33:$B$776,C$11)+'СЕТ СН'!$F$14+СВЦЭМ!$D$10+'СЕТ СН'!$F$5-'СЕТ СН'!$F$24</f>
        <v>1856.9026406600001</v>
      </c>
      <c r="D25" s="36">
        <f>SUMIFS(СВЦЭМ!$D$33:$D$776,СВЦЭМ!$A$33:$A$776,$A25,СВЦЭМ!$B$33:$B$776,D$11)+'СЕТ СН'!$F$14+СВЦЭМ!$D$10+'СЕТ СН'!$F$5-'СЕТ СН'!$F$24</f>
        <v>1862.7703509800001</v>
      </c>
      <c r="E25" s="36">
        <f>SUMIFS(СВЦЭМ!$D$33:$D$776,СВЦЭМ!$A$33:$A$776,$A25,СВЦЭМ!$B$33:$B$776,E$11)+'СЕТ СН'!$F$14+СВЦЭМ!$D$10+'СЕТ СН'!$F$5-'СЕТ СН'!$F$24</f>
        <v>1861.2193964500002</v>
      </c>
      <c r="F25" s="36">
        <f>SUMIFS(СВЦЭМ!$D$33:$D$776,СВЦЭМ!$A$33:$A$776,$A25,СВЦЭМ!$B$33:$B$776,F$11)+'СЕТ СН'!$F$14+СВЦЭМ!$D$10+'СЕТ СН'!$F$5-'СЕТ СН'!$F$24</f>
        <v>1860.5813911300002</v>
      </c>
      <c r="G25" s="36">
        <f>SUMIFS(СВЦЭМ!$D$33:$D$776,СВЦЭМ!$A$33:$A$776,$A25,СВЦЭМ!$B$33:$B$776,G$11)+'СЕТ СН'!$F$14+СВЦЭМ!$D$10+'СЕТ СН'!$F$5-'СЕТ СН'!$F$24</f>
        <v>1864.20072549</v>
      </c>
      <c r="H25" s="36">
        <f>SUMIFS(СВЦЭМ!$D$33:$D$776,СВЦЭМ!$A$33:$A$776,$A25,СВЦЭМ!$B$33:$B$776,H$11)+'СЕТ СН'!$F$14+СВЦЭМ!$D$10+'СЕТ СН'!$F$5-'СЕТ СН'!$F$24</f>
        <v>1904.1198966700001</v>
      </c>
      <c r="I25" s="36">
        <f>SUMIFS(СВЦЭМ!$D$33:$D$776,СВЦЭМ!$A$33:$A$776,$A25,СВЦЭМ!$B$33:$B$776,I$11)+'СЕТ СН'!$F$14+СВЦЭМ!$D$10+'СЕТ СН'!$F$5-'СЕТ СН'!$F$24</f>
        <v>1883.9789037300002</v>
      </c>
      <c r="J25" s="36">
        <f>SUMIFS(СВЦЭМ!$D$33:$D$776,СВЦЭМ!$A$33:$A$776,$A25,СВЦЭМ!$B$33:$B$776,J$11)+'СЕТ СН'!$F$14+СВЦЭМ!$D$10+'СЕТ СН'!$F$5-'СЕТ СН'!$F$24</f>
        <v>1841.08354332</v>
      </c>
      <c r="K25" s="36">
        <f>SUMIFS(СВЦЭМ!$D$33:$D$776,СВЦЭМ!$A$33:$A$776,$A25,СВЦЭМ!$B$33:$B$776,K$11)+'СЕТ СН'!$F$14+СВЦЭМ!$D$10+'СЕТ СН'!$F$5-'СЕТ СН'!$F$24</f>
        <v>1813.1209238700001</v>
      </c>
      <c r="L25" s="36">
        <f>SUMIFS(СВЦЭМ!$D$33:$D$776,СВЦЭМ!$A$33:$A$776,$A25,СВЦЭМ!$B$33:$B$776,L$11)+'СЕТ СН'!$F$14+СВЦЭМ!$D$10+'СЕТ СН'!$F$5-'СЕТ СН'!$F$24</f>
        <v>1800.74658107</v>
      </c>
      <c r="M25" s="36">
        <f>SUMIFS(СВЦЭМ!$D$33:$D$776,СВЦЭМ!$A$33:$A$776,$A25,СВЦЭМ!$B$33:$B$776,M$11)+'СЕТ СН'!$F$14+СВЦЭМ!$D$10+'СЕТ СН'!$F$5-'СЕТ СН'!$F$24</f>
        <v>1742.5460865200002</v>
      </c>
      <c r="N25" s="36">
        <f>SUMIFS(СВЦЭМ!$D$33:$D$776,СВЦЭМ!$A$33:$A$776,$A25,СВЦЭМ!$B$33:$B$776,N$11)+'СЕТ СН'!$F$14+СВЦЭМ!$D$10+'СЕТ СН'!$F$5-'СЕТ СН'!$F$24</f>
        <v>1695.7130046000002</v>
      </c>
      <c r="O25" s="36">
        <f>SUMIFS(СВЦЭМ!$D$33:$D$776,СВЦЭМ!$A$33:$A$776,$A25,СВЦЭМ!$B$33:$B$776,O$11)+'СЕТ СН'!$F$14+СВЦЭМ!$D$10+'СЕТ СН'!$F$5-'СЕТ СН'!$F$24</f>
        <v>1692.0148605600002</v>
      </c>
      <c r="P25" s="36">
        <f>SUMIFS(СВЦЭМ!$D$33:$D$776,СВЦЭМ!$A$33:$A$776,$A25,СВЦЭМ!$B$33:$B$776,P$11)+'СЕТ СН'!$F$14+СВЦЭМ!$D$10+'СЕТ СН'!$F$5-'СЕТ СН'!$F$24</f>
        <v>1694.8258187500001</v>
      </c>
      <c r="Q25" s="36">
        <f>SUMIFS(СВЦЭМ!$D$33:$D$776,СВЦЭМ!$A$33:$A$776,$A25,СВЦЭМ!$B$33:$B$776,Q$11)+'СЕТ СН'!$F$14+СВЦЭМ!$D$10+'СЕТ СН'!$F$5-'СЕТ СН'!$F$24</f>
        <v>1698.2913570400001</v>
      </c>
      <c r="R25" s="36">
        <f>SUMIFS(СВЦЭМ!$D$33:$D$776,СВЦЭМ!$A$33:$A$776,$A25,СВЦЭМ!$B$33:$B$776,R$11)+'СЕТ СН'!$F$14+СВЦЭМ!$D$10+'СЕТ СН'!$F$5-'СЕТ СН'!$F$24</f>
        <v>1682.35129353</v>
      </c>
      <c r="S25" s="36">
        <f>SUMIFS(СВЦЭМ!$D$33:$D$776,СВЦЭМ!$A$33:$A$776,$A25,СВЦЭМ!$B$33:$B$776,S$11)+'СЕТ СН'!$F$14+СВЦЭМ!$D$10+'СЕТ СН'!$F$5-'СЕТ СН'!$F$24</f>
        <v>1685.7421533500001</v>
      </c>
      <c r="T25" s="36">
        <f>SUMIFS(СВЦЭМ!$D$33:$D$776,СВЦЭМ!$A$33:$A$776,$A25,СВЦЭМ!$B$33:$B$776,T$11)+'СЕТ СН'!$F$14+СВЦЭМ!$D$10+'СЕТ СН'!$F$5-'СЕТ СН'!$F$24</f>
        <v>1683.5613528400002</v>
      </c>
      <c r="U25" s="36">
        <f>SUMIFS(СВЦЭМ!$D$33:$D$776,СВЦЭМ!$A$33:$A$776,$A25,СВЦЭМ!$B$33:$B$776,U$11)+'СЕТ СН'!$F$14+СВЦЭМ!$D$10+'СЕТ СН'!$F$5-'СЕТ СН'!$F$24</f>
        <v>1664.2942917100002</v>
      </c>
      <c r="V25" s="36">
        <f>SUMIFS(СВЦЭМ!$D$33:$D$776,СВЦЭМ!$A$33:$A$776,$A25,СВЦЭМ!$B$33:$B$776,V$11)+'СЕТ СН'!$F$14+СВЦЭМ!$D$10+'СЕТ СН'!$F$5-'СЕТ СН'!$F$24</f>
        <v>1659.2131497800001</v>
      </c>
      <c r="W25" s="36">
        <f>SUMIFS(СВЦЭМ!$D$33:$D$776,СВЦЭМ!$A$33:$A$776,$A25,СВЦЭМ!$B$33:$B$776,W$11)+'СЕТ СН'!$F$14+СВЦЭМ!$D$10+'СЕТ СН'!$F$5-'СЕТ СН'!$F$24</f>
        <v>1669.7102276000001</v>
      </c>
      <c r="X25" s="36">
        <f>SUMIFS(СВЦЭМ!$D$33:$D$776,СВЦЭМ!$A$33:$A$776,$A25,СВЦЭМ!$B$33:$B$776,X$11)+'СЕТ СН'!$F$14+СВЦЭМ!$D$10+'СЕТ СН'!$F$5-'СЕТ СН'!$F$24</f>
        <v>1693.6798332100002</v>
      </c>
      <c r="Y25" s="36">
        <f>SUMIFS(СВЦЭМ!$D$33:$D$776,СВЦЭМ!$A$33:$A$776,$A25,СВЦЭМ!$B$33:$B$776,Y$11)+'СЕТ СН'!$F$14+СВЦЭМ!$D$10+'СЕТ СН'!$F$5-'СЕТ СН'!$F$24</f>
        <v>1803.1252061200003</v>
      </c>
    </row>
    <row r="26" spans="1:25" ht="15.75" x14ac:dyDescent="0.2">
      <c r="A26" s="35">
        <f t="shared" si="0"/>
        <v>44089</v>
      </c>
      <c r="B26" s="36">
        <f>SUMIFS(СВЦЭМ!$D$33:$D$776,СВЦЭМ!$A$33:$A$776,$A26,СВЦЭМ!$B$33:$B$776,B$11)+'СЕТ СН'!$F$14+СВЦЭМ!$D$10+'СЕТ СН'!$F$5-'СЕТ СН'!$F$24</f>
        <v>1843.60400957</v>
      </c>
      <c r="C26" s="36">
        <f>SUMIFS(СВЦЭМ!$D$33:$D$776,СВЦЭМ!$A$33:$A$776,$A26,СВЦЭМ!$B$33:$B$776,C$11)+'СЕТ СН'!$F$14+СВЦЭМ!$D$10+'СЕТ СН'!$F$5-'СЕТ СН'!$F$24</f>
        <v>1858.0501917200002</v>
      </c>
      <c r="D26" s="36">
        <f>SUMIFS(СВЦЭМ!$D$33:$D$776,СВЦЭМ!$A$33:$A$776,$A26,СВЦЭМ!$B$33:$B$776,D$11)+'СЕТ СН'!$F$14+СВЦЭМ!$D$10+'СЕТ СН'!$F$5-'СЕТ СН'!$F$24</f>
        <v>1883.8357724900002</v>
      </c>
      <c r="E26" s="36">
        <f>SUMIFS(СВЦЭМ!$D$33:$D$776,СВЦЭМ!$A$33:$A$776,$A26,СВЦЭМ!$B$33:$B$776,E$11)+'СЕТ СН'!$F$14+СВЦЭМ!$D$10+'СЕТ СН'!$F$5-'СЕТ СН'!$F$24</f>
        <v>1885.7194182600001</v>
      </c>
      <c r="F26" s="36">
        <f>SUMIFS(СВЦЭМ!$D$33:$D$776,СВЦЭМ!$A$33:$A$776,$A26,СВЦЭМ!$B$33:$B$776,F$11)+'СЕТ СН'!$F$14+СВЦЭМ!$D$10+'СЕТ СН'!$F$5-'СЕТ СН'!$F$24</f>
        <v>1885.1150266600002</v>
      </c>
      <c r="G26" s="36">
        <f>SUMIFS(СВЦЭМ!$D$33:$D$776,СВЦЭМ!$A$33:$A$776,$A26,СВЦЭМ!$B$33:$B$776,G$11)+'СЕТ СН'!$F$14+СВЦЭМ!$D$10+'СЕТ СН'!$F$5-'СЕТ СН'!$F$24</f>
        <v>1876.5736280700003</v>
      </c>
      <c r="H26" s="36">
        <f>SUMIFS(СВЦЭМ!$D$33:$D$776,СВЦЭМ!$A$33:$A$776,$A26,СВЦЭМ!$B$33:$B$776,H$11)+'СЕТ СН'!$F$14+СВЦЭМ!$D$10+'СЕТ СН'!$F$5-'СЕТ СН'!$F$24</f>
        <v>1832.9888064000002</v>
      </c>
      <c r="I26" s="36">
        <f>SUMIFS(СВЦЭМ!$D$33:$D$776,СВЦЭМ!$A$33:$A$776,$A26,СВЦЭМ!$B$33:$B$776,I$11)+'СЕТ СН'!$F$14+СВЦЭМ!$D$10+'СЕТ СН'!$F$5-'СЕТ СН'!$F$24</f>
        <v>1818.6976880100001</v>
      </c>
      <c r="J26" s="36">
        <f>SUMIFS(СВЦЭМ!$D$33:$D$776,СВЦЭМ!$A$33:$A$776,$A26,СВЦЭМ!$B$33:$B$776,J$11)+'СЕТ СН'!$F$14+СВЦЭМ!$D$10+'СЕТ СН'!$F$5-'СЕТ СН'!$F$24</f>
        <v>1768.0590466600001</v>
      </c>
      <c r="K26" s="36">
        <f>SUMIFS(СВЦЭМ!$D$33:$D$776,СВЦЭМ!$A$33:$A$776,$A26,СВЦЭМ!$B$33:$B$776,K$11)+'СЕТ СН'!$F$14+СВЦЭМ!$D$10+'СЕТ СН'!$F$5-'СЕТ СН'!$F$24</f>
        <v>1731.51901937</v>
      </c>
      <c r="L26" s="36">
        <f>SUMIFS(СВЦЭМ!$D$33:$D$776,СВЦЭМ!$A$33:$A$776,$A26,СВЦЭМ!$B$33:$B$776,L$11)+'СЕТ СН'!$F$14+СВЦЭМ!$D$10+'СЕТ СН'!$F$5-'СЕТ СН'!$F$24</f>
        <v>1742.0976247400001</v>
      </c>
      <c r="M26" s="36">
        <f>SUMIFS(СВЦЭМ!$D$33:$D$776,СВЦЭМ!$A$33:$A$776,$A26,СВЦЭМ!$B$33:$B$776,M$11)+'СЕТ СН'!$F$14+СВЦЭМ!$D$10+'СЕТ СН'!$F$5-'СЕТ СН'!$F$24</f>
        <v>1716.42958417</v>
      </c>
      <c r="N26" s="36">
        <f>SUMIFS(СВЦЭМ!$D$33:$D$776,СВЦЭМ!$A$33:$A$776,$A26,СВЦЭМ!$B$33:$B$776,N$11)+'СЕТ СН'!$F$14+СВЦЭМ!$D$10+'СЕТ СН'!$F$5-'СЕТ СН'!$F$24</f>
        <v>1675.8420469000002</v>
      </c>
      <c r="O26" s="36">
        <f>SUMIFS(СВЦЭМ!$D$33:$D$776,СВЦЭМ!$A$33:$A$776,$A26,СВЦЭМ!$B$33:$B$776,O$11)+'СЕТ СН'!$F$14+СВЦЭМ!$D$10+'СЕТ СН'!$F$5-'СЕТ СН'!$F$24</f>
        <v>1650.2336941500002</v>
      </c>
      <c r="P26" s="36">
        <f>SUMIFS(СВЦЭМ!$D$33:$D$776,СВЦЭМ!$A$33:$A$776,$A26,СВЦЭМ!$B$33:$B$776,P$11)+'СЕТ СН'!$F$14+СВЦЭМ!$D$10+'СЕТ СН'!$F$5-'СЕТ СН'!$F$24</f>
        <v>1649.9468925400001</v>
      </c>
      <c r="Q26" s="36">
        <f>SUMIFS(СВЦЭМ!$D$33:$D$776,СВЦЭМ!$A$33:$A$776,$A26,СВЦЭМ!$B$33:$B$776,Q$11)+'СЕТ СН'!$F$14+СВЦЭМ!$D$10+'СЕТ СН'!$F$5-'СЕТ СН'!$F$24</f>
        <v>1651.2989996200001</v>
      </c>
      <c r="R26" s="36">
        <f>SUMIFS(СВЦЭМ!$D$33:$D$776,СВЦЭМ!$A$33:$A$776,$A26,СВЦЭМ!$B$33:$B$776,R$11)+'СЕТ СН'!$F$14+СВЦЭМ!$D$10+'СЕТ СН'!$F$5-'СЕТ СН'!$F$24</f>
        <v>1643.9811970400001</v>
      </c>
      <c r="S26" s="36">
        <f>SUMIFS(СВЦЭМ!$D$33:$D$776,СВЦЭМ!$A$33:$A$776,$A26,СВЦЭМ!$B$33:$B$776,S$11)+'СЕТ СН'!$F$14+СВЦЭМ!$D$10+'СЕТ СН'!$F$5-'СЕТ СН'!$F$24</f>
        <v>1649.0126768100001</v>
      </c>
      <c r="T26" s="36">
        <f>SUMIFS(СВЦЭМ!$D$33:$D$776,СВЦЭМ!$A$33:$A$776,$A26,СВЦЭМ!$B$33:$B$776,T$11)+'СЕТ СН'!$F$14+СВЦЭМ!$D$10+'СЕТ СН'!$F$5-'СЕТ СН'!$F$24</f>
        <v>1632.2149931400002</v>
      </c>
      <c r="U26" s="36">
        <f>SUMIFS(СВЦЭМ!$D$33:$D$776,СВЦЭМ!$A$33:$A$776,$A26,СВЦЭМ!$B$33:$B$776,U$11)+'СЕТ СН'!$F$14+СВЦЭМ!$D$10+'СЕТ СН'!$F$5-'СЕТ СН'!$F$24</f>
        <v>1614.7729887700002</v>
      </c>
      <c r="V26" s="36">
        <f>SUMIFS(СВЦЭМ!$D$33:$D$776,СВЦЭМ!$A$33:$A$776,$A26,СВЦЭМ!$B$33:$B$776,V$11)+'СЕТ СН'!$F$14+СВЦЭМ!$D$10+'СЕТ СН'!$F$5-'СЕТ СН'!$F$24</f>
        <v>1628.3291150500002</v>
      </c>
      <c r="W26" s="36">
        <f>SUMIFS(СВЦЭМ!$D$33:$D$776,СВЦЭМ!$A$33:$A$776,$A26,СВЦЭМ!$B$33:$B$776,W$11)+'СЕТ СН'!$F$14+СВЦЭМ!$D$10+'СЕТ СН'!$F$5-'СЕТ СН'!$F$24</f>
        <v>1632.7445526500001</v>
      </c>
      <c r="X26" s="36">
        <f>SUMIFS(СВЦЭМ!$D$33:$D$776,СВЦЭМ!$A$33:$A$776,$A26,СВЦЭМ!$B$33:$B$776,X$11)+'СЕТ СН'!$F$14+СВЦЭМ!$D$10+'СЕТ СН'!$F$5-'СЕТ СН'!$F$24</f>
        <v>1661.5257937400002</v>
      </c>
      <c r="Y26" s="36">
        <f>SUMIFS(СВЦЭМ!$D$33:$D$776,СВЦЭМ!$A$33:$A$776,$A26,СВЦЭМ!$B$33:$B$776,Y$11)+'СЕТ СН'!$F$14+СВЦЭМ!$D$10+'СЕТ СН'!$F$5-'СЕТ СН'!$F$24</f>
        <v>1754.0390394400001</v>
      </c>
    </row>
    <row r="27" spans="1:25" ht="15.75" x14ac:dyDescent="0.2">
      <c r="A27" s="35">
        <f t="shared" si="0"/>
        <v>44090</v>
      </c>
      <c r="B27" s="36">
        <f>SUMIFS(СВЦЭМ!$D$33:$D$776,СВЦЭМ!$A$33:$A$776,$A27,СВЦЭМ!$B$33:$B$776,B$11)+'СЕТ СН'!$F$14+СВЦЭМ!$D$10+'СЕТ СН'!$F$5-'СЕТ СН'!$F$24</f>
        <v>1827.69492184</v>
      </c>
      <c r="C27" s="36">
        <f>SUMIFS(СВЦЭМ!$D$33:$D$776,СВЦЭМ!$A$33:$A$776,$A27,СВЦЭМ!$B$33:$B$776,C$11)+'СЕТ СН'!$F$14+СВЦЭМ!$D$10+'СЕТ СН'!$F$5-'СЕТ СН'!$F$24</f>
        <v>1856.10111297</v>
      </c>
      <c r="D27" s="36">
        <f>SUMIFS(СВЦЭМ!$D$33:$D$776,СВЦЭМ!$A$33:$A$776,$A27,СВЦЭМ!$B$33:$B$776,D$11)+'СЕТ СН'!$F$14+СВЦЭМ!$D$10+'СЕТ СН'!$F$5-'СЕТ СН'!$F$24</f>
        <v>1885.3875454500001</v>
      </c>
      <c r="E27" s="36">
        <f>SUMIFS(СВЦЭМ!$D$33:$D$776,СВЦЭМ!$A$33:$A$776,$A27,СВЦЭМ!$B$33:$B$776,E$11)+'СЕТ СН'!$F$14+СВЦЭМ!$D$10+'СЕТ СН'!$F$5-'СЕТ СН'!$F$24</f>
        <v>1895.6010683600002</v>
      </c>
      <c r="F27" s="36">
        <f>SUMIFS(СВЦЭМ!$D$33:$D$776,СВЦЭМ!$A$33:$A$776,$A27,СВЦЭМ!$B$33:$B$776,F$11)+'СЕТ СН'!$F$14+СВЦЭМ!$D$10+'СЕТ СН'!$F$5-'СЕТ СН'!$F$24</f>
        <v>1915.1819056600002</v>
      </c>
      <c r="G27" s="36">
        <f>SUMIFS(СВЦЭМ!$D$33:$D$776,СВЦЭМ!$A$33:$A$776,$A27,СВЦЭМ!$B$33:$B$776,G$11)+'СЕТ СН'!$F$14+СВЦЭМ!$D$10+'СЕТ СН'!$F$5-'СЕТ СН'!$F$24</f>
        <v>1903.4608739600001</v>
      </c>
      <c r="H27" s="36">
        <f>SUMIFS(СВЦЭМ!$D$33:$D$776,СВЦЭМ!$A$33:$A$776,$A27,СВЦЭМ!$B$33:$B$776,H$11)+'СЕТ СН'!$F$14+СВЦЭМ!$D$10+'СЕТ СН'!$F$5-'СЕТ СН'!$F$24</f>
        <v>1842.1638176700001</v>
      </c>
      <c r="I27" s="36">
        <f>SUMIFS(СВЦЭМ!$D$33:$D$776,СВЦЭМ!$A$33:$A$776,$A27,СВЦЭМ!$B$33:$B$776,I$11)+'СЕТ СН'!$F$14+СВЦЭМ!$D$10+'СЕТ СН'!$F$5-'СЕТ СН'!$F$24</f>
        <v>1779.96883011</v>
      </c>
      <c r="J27" s="36">
        <f>SUMIFS(СВЦЭМ!$D$33:$D$776,СВЦЭМ!$A$33:$A$776,$A27,СВЦЭМ!$B$33:$B$776,J$11)+'СЕТ СН'!$F$14+СВЦЭМ!$D$10+'СЕТ СН'!$F$5-'СЕТ СН'!$F$24</f>
        <v>1745.9152819800001</v>
      </c>
      <c r="K27" s="36">
        <f>SUMIFS(СВЦЭМ!$D$33:$D$776,СВЦЭМ!$A$33:$A$776,$A27,СВЦЭМ!$B$33:$B$776,K$11)+'СЕТ СН'!$F$14+СВЦЭМ!$D$10+'СЕТ СН'!$F$5-'СЕТ СН'!$F$24</f>
        <v>1745.3746221300003</v>
      </c>
      <c r="L27" s="36">
        <f>SUMIFS(СВЦЭМ!$D$33:$D$776,СВЦЭМ!$A$33:$A$776,$A27,СВЦЭМ!$B$33:$B$776,L$11)+'СЕТ СН'!$F$14+СВЦЭМ!$D$10+'СЕТ СН'!$F$5-'СЕТ СН'!$F$24</f>
        <v>1729.3519285800003</v>
      </c>
      <c r="M27" s="36">
        <f>SUMIFS(СВЦЭМ!$D$33:$D$776,СВЦЭМ!$A$33:$A$776,$A27,СВЦЭМ!$B$33:$B$776,M$11)+'СЕТ СН'!$F$14+СВЦЭМ!$D$10+'СЕТ СН'!$F$5-'СЕТ СН'!$F$24</f>
        <v>1692.77085794</v>
      </c>
      <c r="N27" s="36">
        <f>SUMIFS(СВЦЭМ!$D$33:$D$776,СВЦЭМ!$A$33:$A$776,$A27,СВЦЭМ!$B$33:$B$776,N$11)+'СЕТ СН'!$F$14+СВЦЭМ!$D$10+'СЕТ СН'!$F$5-'СЕТ СН'!$F$24</f>
        <v>1645.0713924900001</v>
      </c>
      <c r="O27" s="36">
        <f>SUMIFS(СВЦЭМ!$D$33:$D$776,СВЦЭМ!$A$33:$A$776,$A27,СВЦЭМ!$B$33:$B$776,O$11)+'СЕТ СН'!$F$14+СВЦЭМ!$D$10+'СЕТ СН'!$F$5-'СЕТ СН'!$F$24</f>
        <v>1630.3026512300003</v>
      </c>
      <c r="P27" s="36">
        <f>SUMIFS(СВЦЭМ!$D$33:$D$776,СВЦЭМ!$A$33:$A$776,$A27,СВЦЭМ!$B$33:$B$776,P$11)+'СЕТ СН'!$F$14+СВЦЭМ!$D$10+'СЕТ СН'!$F$5-'СЕТ СН'!$F$24</f>
        <v>1632.0870838200001</v>
      </c>
      <c r="Q27" s="36">
        <f>SUMIFS(СВЦЭМ!$D$33:$D$776,СВЦЭМ!$A$33:$A$776,$A27,СВЦЭМ!$B$33:$B$776,Q$11)+'СЕТ СН'!$F$14+СВЦЭМ!$D$10+'СЕТ СН'!$F$5-'СЕТ СН'!$F$24</f>
        <v>1629.6545796700002</v>
      </c>
      <c r="R27" s="36">
        <f>SUMIFS(СВЦЭМ!$D$33:$D$776,СВЦЭМ!$A$33:$A$776,$A27,СВЦЭМ!$B$33:$B$776,R$11)+'СЕТ СН'!$F$14+СВЦЭМ!$D$10+'СЕТ СН'!$F$5-'СЕТ СН'!$F$24</f>
        <v>1626.5905391200001</v>
      </c>
      <c r="S27" s="36">
        <f>SUMIFS(СВЦЭМ!$D$33:$D$776,СВЦЭМ!$A$33:$A$776,$A27,СВЦЭМ!$B$33:$B$776,S$11)+'СЕТ СН'!$F$14+СВЦЭМ!$D$10+'СЕТ СН'!$F$5-'СЕТ СН'!$F$24</f>
        <v>1626.1836437100001</v>
      </c>
      <c r="T27" s="36">
        <f>SUMIFS(СВЦЭМ!$D$33:$D$776,СВЦЭМ!$A$33:$A$776,$A27,СВЦЭМ!$B$33:$B$776,T$11)+'СЕТ СН'!$F$14+СВЦЭМ!$D$10+'СЕТ СН'!$F$5-'СЕТ СН'!$F$24</f>
        <v>1619.9768746</v>
      </c>
      <c r="U27" s="36">
        <f>SUMIFS(СВЦЭМ!$D$33:$D$776,СВЦЭМ!$A$33:$A$776,$A27,СВЦЭМ!$B$33:$B$776,U$11)+'СЕТ СН'!$F$14+СВЦЭМ!$D$10+'СЕТ СН'!$F$5-'СЕТ СН'!$F$24</f>
        <v>1619.4446972400001</v>
      </c>
      <c r="V27" s="36">
        <f>SUMIFS(СВЦЭМ!$D$33:$D$776,СВЦЭМ!$A$33:$A$776,$A27,СВЦЭМ!$B$33:$B$776,V$11)+'СЕТ СН'!$F$14+СВЦЭМ!$D$10+'СЕТ СН'!$F$5-'СЕТ СН'!$F$24</f>
        <v>1624.0511678300002</v>
      </c>
      <c r="W27" s="36">
        <f>SUMIFS(СВЦЭМ!$D$33:$D$776,СВЦЭМ!$A$33:$A$776,$A27,СВЦЭМ!$B$33:$B$776,W$11)+'СЕТ СН'!$F$14+СВЦЭМ!$D$10+'СЕТ СН'!$F$5-'СЕТ СН'!$F$24</f>
        <v>1614.5437192300001</v>
      </c>
      <c r="X27" s="36">
        <f>SUMIFS(СВЦЭМ!$D$33:$D$776,СВЦЭМ!$A$33:$A$776,$A27,СВЦЭМ!$B$33:$B$776,X$11)+'СЕТ СН'!$F$14+СВЦЭМ!$D$10+'СЕТ СН'!$F$5-'СЕТ СН'!$F$24</f>
        <v>1646.4922119600001</v>
      </c>
      <c r="Y27" s="36">
        <f>SUMIFS(СВЦЭМ!$D$33:$D$776,СВЦЭМ!$A$33:$A$776,$A27,СВЦЭМ!$B$33:$B$776,Y$11)+'СЕТ СН'!$F$14+СВЦЭМ!$D$10+'СЕТ СН'!$F$5-'СЕТ СН'!$F$24</f>
        <v>1734.3596506700001</v>
      </c>
    </row>
    <row r="28" spans="1:25" ht="15.75" x14ac:dyDescent="0.2">
      <c r="A28" s="35">
        <f t="shared" si="0"/>
        <v>44091</v>
      </c>
      <c r="B28" s="36">
        <f>SUMIFS(СВЦЭМ!$D$33:$D$776,СВЦЭМ!$A$33:$A$776,$A28,СВЦЭМ!$B$33:$B$776,B$11)+'СЕТ СН'!$F$14+СВЦЭМ!$D$10+'СЕТ СН'!$F$5-'СЕТ СН'!$F$24</f>
        <v>1848.2215037700003</v>
      </c>
      <c r="C28" s="36">
        <f>SUMIFS(СВЦЭМ!$D$33:$D$776,СВЦЭМ!$A$33:$A$776,$A28,СВЦЭМ!$B$33:$B$776,C$11)+'СЕТ СН'!$F$14+СВЦЭМ!$D$10+'СЕТ СН'!$F$5-'СЕТ СН'!$F$24</f>
        <v>1881.2387794000001</v>
      </c>
      <c r="D28" s="36">
        <f>SUMIFS(СВЦЭМ!$D$33:$D$776,СВЦЭМ!$A$33:$A$776,$A28,СВЦЭМ!$B$33:$B$776,D$11)+'СЕТ СН'!$F$14+СВЦЭМ!$D$10+'СЕТ СН'!$F$5-'СЕТ СН'!$F$24</f>
        <v>1906.8298482200003</v>
      </c>
      <c r="E28" s="36">
        <f>SUMIFS(СВЦЭМ!$D$33:$D$776,СВЦЭМ!$A$33:$A$776,$A28,СВЦЭМ!$B$33:$B$776,E$11)+'СЕТ СН'!$F$14+СВЦЭМ!$D$10+'СЕТ СН'!$F$5-'СЕТ СН'!$F$24</f>
        <v>1916.4699811600001</v>
      </c>
      <c r="F28" s="36">
        <f>SUMIFS(СВЦЭМ!$D$33:$D$776,СВЦЭМ!$A$33:$A$776,$A28,СВЦЭМ!$B$33:$B$776,F$11)+'СЕТ СН'!$F$14+СВЦЭМ!$D$10+'СЕТ СН'!$F$5-'СЕТ СН'!$F$24</f>
        <v>1924.2414172100002</v>
      </c>
      <c r="G28" s="36">
        <f>SUMIFS(СВЦЭМ!$D$33:$D$776,СВЦЭМ!$A$33:$A$776,$A28,СВЦЭМ!$B$33:$B$776,G$11)+'СЕТ СН'!$F$14+СВЦЭМ!$D$10+'СЕТ СН'!$F$5-'СЕТ СН'!$F$24</f>
        <v>1906.9108919700002</v>
      </c>
      <c r="H28" s="36">
        <f>SUMIFS(СВЦЭМ!$D$33:$D$776,СВЦЭМ!$A$33:$A$776,$A28,СВЦЭМ!$B$33:$B$776,H$11)+'СЕТ СН'!$F$14+СВЦЭМ!$D$10+'СЕТ СН'!$F$5-'СЕТ СН'!$F$24</f>
        <v>1848.4316945300002</v>
      </c>
      <c r="I28" s="36">
        <f>SUMIFS(СВЦЭМ!$D$33:$D$776,СВЦЭМ!$A$33:$A$776,$A28,СВЦЭМ!$B$33:$B$776,I$11)+'СЕТ СН'!$F$14+СВЦЭМ!$D$10+'СЕТ СН'!$F$5-'СЕТ СН'!$F$24</f>
        <v>1782.4958981200002</v>
      </c>
      <c r="J28" s="36">
        <f>SUMIFS(СВЦЭМ!$D$33:$D$776,СВЦЭМ!$A$33:$A$776,$A28,СВЦЭМ!$B$33:$B$776,J$11)+'СЕТ СН'!$F$14+СВЦЭМ!$D$10+'СЕТ СН'!$F$5-'СЕТ СН'!$F$24</f>
        <v>1741.4363174500002</v>
      </c>
      <c r="K28" s="36">
        <f>SUMIFS(СВЦЭМ!$D$33:$D$776,СВЦЭМ!$A$33:$A$776,$A28,СВЦЭМ!$B$33:$B$776,K$11)+'СЕТ СН'!$F$14+СВЦЭМ!$D$10+'СЕТ СН'!$F$5-'СЕТ СН'!$F$24</f>
        <v>1714.5980052100001</v>
      </c>
      <c r="L28" s="36">
        <f>SUMIFS(СВЦЭМ!$D$33:$D$776,СВЦЭМ!$A$33:$A$776,$A28,СВЦЭМ!$B$33:$B$776,L$11)+'СЕТ СН'!$F$14+СВЦЭМ!$D$10+'СЕТ СН'!$F$5-'СЕТ СН'!$F$24</f>
        <v>1726.7462739300001</v>
      </c>
      <c r="M28" s="36">
        <f>SUMIFS(СВЦЭМ!$D$33:$D$776,СВЦЭМ!$A$33:$A$776,$A28,СВЦЭМ!$B$33:$B$776,M$11)+'СЕТ СН'!$F$14+СВЦЭМ!$D$10+'СЕТ СН'!$F$5-'СЕТ СН'!$F$24</f>
        <v>1686.3162259400001</v>
      </c>
      <c r="N28" s="36">
        <f>SUMIFS(СВЦЭМ!$D$33:$D$776,СВЦЭМ!$A$33:$A$776,$A28,СВЦЭМ!$B$33:$B$776,N$11)+'СЕТ СН'!$F$14+СВЦЭМ!$D$10+'СЕТ СН'!$F$5-'СЕТ СН'!$F$24</f>
        <v>1639.1388312000001</v>
      </c>
      <c r="O28" s="36">
        <f>SUMIFS(СВЦЭМ!$D$33:$D$776,СВЦЭМ!$A$33:$A$776,$A28,СВЦЭМ!$B$33:$B$776,O$11)+'СЕТ СН'!$F$14+СВЦЭМ!$D$10+'СЕТ СН'!$F$5-'СЕТ СН'!$F$24</f>
        <v>1619.16934012</v>
      </c>
      <c r="P28" s="36">
        <f>SUMIFS(СВЦЭМ!$D$33:$D$776,СВЦЭМ!$A$33:$A$776,$A28,СВЦЭМ!$B$33:$B$776,P$11)+'СЕТ СН'!$F$14+СВЦЭМ!$D$10+'СЕТ СН'!$F$5-'СЕТ СН'!$F$24</f>
        <v>1620.0081828700002</v>
      </c>
      <c r="Q28" s="36">
        <f>SUMIFS(СВЦЭМ!$D$33:$D$776,СВЦЭМ!$A$33:$A$776,$A28,СВЦЭМ!$B$33:$B$776,Q$11)+'СЕТ СН'!$F$14+СВЦЭМ!$D$10+'СЕТ СН'!$F$5-'СЕТ СН'!$F$24</f>
        <v>1624.3305514800002</v>
      </c>
      <c r="R28" s="36">
        <f>SUMIFS(СВЦЭМ!$D$33:$D$776,СВЦЭМ!$A$33:$A$776,$A28,СВЦЭМ!$B$33:$B$776,R$11)+'СЕТ СН'!$F$14+СВЦЭМ!$D$10+'СЕТ СН'!$F$5-'СЕТ СН'!$F$24</f>
        <v>1626.3475969200001</v>
      </c>
      <c r="S28" s="36">
        <f>SUMIFS(СВЦЭМ!$D$33:$D$776,СВЦЭМ!$A$33:$A$776,$A28,СВЦЭМ!$B$33:$B$776,S$11)+'СЕТ СН'!$F$14+СВЦЭМ!$D$10+'СЕТ СН'!$F$5-'СЕТ СН'!$F$24</f>
        <v>1617.9386174000001</v>
      </c>
      <c r="T28" s="36">
        <f>SUMIFS(СВЦЭМ!$D$33:$D$776,СВЦЭМ!$A$33:$A$776,$A28,СВЦЭМ!$B$33:$B$776,T$11)+'СЕТ СН'!$F$14+СВЦЭМ!$D$10+'СЕТ СН'!$F$5-'СЕТ СН'!$F$24</f>
        <v>1608.99741399</v>
      </c>
      <c r="U28" s="36">
        <f>SUMIFS(СВЦЭМ!$D$33:$D$776,СВЦЭМ!$A$33:$A$776,$A28,СВЦЭМ!$B$33:$B$776,U$11)+'СЕТ СН'!$F$14+СВЦЭМ!$D$10+'СЕТ СН'!$F$5-'СЕТ СН'!$F$24</f>
        <v>1605.2548356900002</v>
      </c>
      <c r="V28" s="36">
        <f>SUMIFS(СВЦЭМ!$D$33:$D$776,СВЦЭМ!$A$33:$A$776,$A28,СВЦЭМ!$B$33:$B$776,V$11)+'СЕТ СН'!$F$14+СВЦЭМ!$D$10+'СЕТ СН'!$F$5-'СЕТ СН'!$F$24</f>
        <v>1618.0091458300001</v>
      </c>
      <c r="W28" s="36">
        <f>SUMIFS(СВЦЭМ!$D$33:$D$776,СВЦЭМ!$A$33:$A$776,$A28,СВЦЭМ!$B$33:$B$776,W$11)+'СЕТ СН'!$F$14+СВЦЭМ!$D$10+'СЕТ СН'!$F$5-'СЕТ СН'!$F$24</f>
        <v>1603.6263997300002</v>
      </c>
      <c r="X28" s="36">
        <f>SUMIFS(СВЦЭМ!$D$33:$D$776,СВЦЭМ!$A$33:$A$776,$A28,СВЦЭМ!$B$33:$B$776,X$11)+'СЕТ СН'!$F$14+СВЦЭМ!$D$10+'СЕТ СН'!$F$5-'СЕТ СН'!$F$24</f>
        <v>1648.5486796200003</v>
      </c>
      <c r="Y28" s="36">
        <f>SUMIFS(СВЦЭМ!$D$33:$D$776,СВЦЭМ!$A$33:$A$776,$A28,СВЦЭМ!$B$33:$B$776,Y$11)+'СЕТ СН'!$F$14+СВЦЭМ!$D$10+'СЕТ СН'!$F$5-'СЕТ СН'!$F$24</f>
        <v>1735.2815421200003</v>
      </c>
    </row>
    <row r="29" spans="1:25" ht="15.75" x14ac:dyDescent="0.2">
      <c r="A29" s="35">
        <f t="shared" si="0"/>
        <v>44092</v>
      </c>
      <c r="B29" s="36">
        <f>SUMIFS(СВЦЭМ!$D$33:$D$776,СВЦЭМ!$A$33:$A$776,$A29,СВЦЭМ!$B$33:$B$776,B$11)+'СЕТ СН'!$F$14+СВЦЭМ!$D$10+'СЕТ СН'!$F$5-'СЕТ СН'!$F$24</f>
        <v>1845.7890218100001</v>
      </c>
      <c r="C29" s="36">
        <f>SUMIFS(СВЦЭМ!$D$33:$D$776,СВЦЭМ!$A$33:$A$776,$A29,СВЦЭМ!$B$33:$B$776,C$11)+'СЕТ СН'!$F$14+СВЦЭМ!$D$10+'СЕТ СН'!$F$5-'СЕТ СН'!$F$24</f>
        <v>1893.3327378600002</v>
      </c>
      <c r="D29" s="36">
        <f>SUMIFS(СВЦЭМ!$D$33:$D$776,СВЦЭМ!$A$33:$A$776,$A29,СВЦЭМ!$B$33:$B$776,D$11)+'СЕТ СН'!$F$14+СВЦЭМ!$D$10+'СЕТ СН'!$F$5-'СЕТ СН'!$F$24</f>
        <v>1941.2546028400002</v>
      </c>
      <c r="E29" s="36">
        <f>SUMIFS(СВЦЭМ!$D$33:$D$776,СВЦЭМ!$A$33:$A$776,$A29,СВЦЭМ!$B$33:$B$776,E$11)+'СЕТ СН'!$F$14+СВЦЭМ!$D$10+'СЕТ СН'!$F$5-'СЕТ СН'!$F$24</f>
        <v>1977.41593031</v>
      </c>
      <c r="F29" s="36">
        <f>SUMIFS(СВЦЭМ!$D$33:$D$776,СВЦЭМ!$A$33:$A$776,$A29,СВЦЭМ!$B$33:$B$776,F$11)+'СЕТ СН'!$F$14+СВЦЭМ!$D$10+'СЕТ СН'!$F$5-'СЕТ СН'!$F$24</f>
        <v>1996.0493736900003</v>
      </c>
      <c r="G29" s="36">
        <f>SUMIFS(СВЦЭМ!$D$33:$D$776,СВЦЭМ!$A$33:$A$776,$A29,СВЦЭМ!$B$33:$B$776,G$11)+'СЕТ СН'!$F$14+СВЦЭМ!$D$10+'СЕТ СН'!$F$5-'СЕТ СН'!$F$24</f>
        <v>1964.6262651900001</v>
      </c>
      <c r="H29" s="36">
        <f>SUMIFS(СВЦЭМ!$D$33:$D$776,СВЦЭМ!$A$33:$A$776,$A29,СВЦЭМ!$B$33:$B$776,H$11)+'СЕТ СН'!$F$14+СВЦЭМ!$D$10+'СЕТ СН'!$F$5-'СЕТ СН'!$F$24</f>
        <v>1914.2451008800001</v>
      </c>
      <c r="I29" s="36">
        <f>SUMIFS(СВЦЭМ!$D$33:$D$776,СВЦЭМ!$A$33:$A$776,$A29,СВЦЭМ!$B$33:$B$776,I$11)+'СЕТ СН'!$F$14+СВЦЭМ!$D$10+'СЕТ СН'!$F$5-'СЕТ СН'!$F$24</f>
        <v>1867.44385895</v>
      </c>
      <c r="J29" s="36">
        <f>SUMIFS(СВЦЭМ!$D$33:$D$776,СВЦЭМ!$A$33:$A$776,$A29,СВЦЭМ!$B$33:$B$776,J$11)+'СЕТ СН'!$F$14+СВЦЭМ!$D$10+'СЕТ СН'!$F$5-'СЕТ СН'!$F$24</f>
        <v>1833.84322608</v>
      </c>
      <c r="K29" s="36">
        <f>SUMIFS(СВЦЭМ!$D$33:$D$776,СВЦЭМ!$A$33:$A$776,$A29,СВЦЭМ!$B$33:$B$776,K$11)+'СЕТ СН'!$F$14+СВЦЭМ!$D$10+'СЕТ СН'!$F$5-'СЕТ СН'!$F$24</f>
        <v>1804.7308330200001</v>
      </c>
      <c r="L29" s="36">
        <f>SUMIFS(СВЦЭМ!$D$33:$D$776,СВЦЭМ!$A$33:$A$776,$A29,СВЦЭМ!$B$33:$B$776,L$11)+'СЕТ СН'!$F$14+СВЦЭМ!$D$10+'СЕТ СН'!$F$5-'СЕТ СН'!$F$24</f>
        <v>1807.6245024200002</v>
      </c>
      <c r="M29" s="36">
        <f>SUMIFS(СВЦЭМ!$D$33:$D$776,СВЦЭМ!$A$33:$A$776,$A29,СВЦЭМ!$B$33:$B$776,M$11)+'СЕТ СН'!$F$14+СВЦЭМ!$D$10+'СЕТ СН'!$F$5-'СЕТ СН'!$F$24</f>
        <v>1757.0322343000003</v>
      </c>
      <c r="N29" s="36">
        <f>SUMIFS(СВЦЭМ!$D$33:$D$776,СВЦЭМ!$A$33:$A$776,$A29,СВЦЭМ!$B$33:$B$776,N$11)+'СЕТ СН'!$F$14+СВЦЭМ!$D$10+'СЕТ СН'!$F$5-'СЕТ СН'!$F$24</f>
        <v>1701.71745366</v>
      </c>
      <c r="O29" s="36">
        <f>SUMIFS(СВЦЭМ!$D$33:$D$776,СВЦЭМ!$A$33:$A$776,$A29,СВЦЭМ!$B$33:$B$776,O$11)+'СЕТ СН'!$F$14+СВЦЭМ!$D$10+'СЕТ СН'!$F$5-'СЕТ СН'!$F$24</f>
        <v>1667.6468869400001</v>
      </c>
      <c r="P29" s="36">
        <f>SUMIFS(СВЦЭМ!$D$33:$D$776,СВЦЭМ!$A$33:$A$776,$A29,СВЦЭМ!$B$33:$B$776,P$11)+'СЕТ СН'!$F$14+СВЦЭМ!$D$10+'СЕТ СН'!$F$5-'СЕТ СН'!$F$24</f>
        <v>1703.3529572800003</v>
      </c>
      <c r="Q29" s="36">
        <f>SUMIFS(СВЦЭМ!$D$33:$D$776,СВЦЭМ!$A$33:$A$776,$A29,СВЦЭМ!$B$33:$B$776,Q$11)+'СЕТ СН'!$F$14+СВЦЭМ!$D$10+'СЕТ СН'!$F$5-'СЕТ СН'!$F$24</f>
        <v>1698.3688713300003</v>
      </c>
      <c r="R29" s="36">
        <f>SUMIFS(СВЦЭМ!$D$33:$D$776,СВЦЭМ!$A$33:$A$776,$A29,СВЦЭМ!$B$33:$B$776,R$11)+'СЕТ СН'!$F$14+СВЦЭМ!$D$10+'СЕТ СН'!$F$5-'СЕТ СН'!$F$24</f>
        <v>1674.9647816200002</v>
      </c>
      <c r="S29" s="36">
        <f>SUMIFS(СВЦЭМ!$D$33:$D$776,СВЦЭМ!$A$33:$A$776,$A29,СВЦЭМ!$B$33:$B$776,S$11)+'СЕТ СН'!$F$14+СВЦЭМ!$D$10+'СЕТ СН'!$F$5-'СЕТ СН'!$F$24</f>
        <v>1667.86994899</v>
      </c>
      <c r="T29" s="36">
        <f>SUMIFS(СВЦЭМ!$D$33:$D$776,СВЦЭМ!$A$33:$A$776,$A29,СВЦЭМ!$B$33:$B$776,T$11)+'СЕТ СН'!$F$14+СВЦЭМ!$D$10+'СЕТ СН'!$F$5-'СЕТ СН'!$F$24</f>
        <v>1659.6427003100002</v>
      </c>
      <c r="U29" s="36">
        <f>SUMIFS(СВЦЭМ!$D$33:$D$776,СВЦЭМ!$A$33:$A$776,$A29,СВЦЭМ!$B$33:$B$776,U$11)+'СЕТ СН'!$F$14+СВЦЭМ!$D$10+'СЕТ СН'!$F$5-'СЕТ СН'!$F$24</f>
        <v>1643.9815593400001</v>
      </c>
      <c r="V29" s="36">
        <f>SUMIFS(СВЦЭМ!$D$33:$D$776,СВЦЭМ!$A$33:$A$776,$A29,СВЦЭМ!$B$33:$B$776,V$11)+'СЕТ СН'!$F$14+СВЦЭМ!$D$10+'СЕТ СН'!$F$5-'СЕТ СН'!$F$24</f>
        <v>1647.1381726600002</v>
      </c>
      <c r="W29" s="36">
        <f>SUMIFS(СВЦЭМ!$D$33:$D$776,СВЦЭМ!$A$33:$A$776,$A29,СВЦЭМ!$B$33:$B$776,W$11)+'СЕТ СН'!$F$14+СВЦЭМ!$D$10+'СЕТ СН'!$F$5-'СЕТ СН'!$F$24</f>
        <v>1646.2906161200001</v>
      </c>
      <c r="X29" s="36">
        <f>SUMIFS(СВЦЭМ!$D$33:$D$776,СВЦЭМ!$A$33:$A$776,$A29,СВЦЭМ!$B$33:$B$776,X$11)+'СЕТ СН'!$F$14+СВЦЭМ!$D$10+'СЕТ СН'!$F$5-'СЕТ СН'!$F$24</f>
        <v>1690.0489808300001</v>
      </c>
      <c r="Y29" s="36">
        <f>SUMIFS(СВЦЭМ!$D$33:$D$776,СВЦЭМ!$A$33:$A$776,$A29,СВЦЭМ!$B$33:$B$776,Y$11)+'СЕТ СН'!$F$14+СВЦЭМ!$D$10+'СЕТ СН'!$F$5-'СЕТ СН'!$F$24</f>
        <v>1775.1061638200001</v>
      </c>
    </row>
    <row r="30" spans="1:25" ht="15.75" x14ac:dyDescent="0.2">
      <c r="A30" s="35">
        <f t="shared" si="0"/>
        <v>44093</v>
      </c>
      <c r="B30" s="36">
        <f>SUMIFS(СВЦЭМ!$D$33:$D$776,СВЦЭМ!$A$33:$A$776,$A30,СВЦЭМ!$B$33:$B$776,B$11)+'СЕТ СН'!$F$14+СВЦЭМ!$D$10+'СЕТ СН'!$F$5-'СЕТ СН'!$F$24</f>
        <v>1868.46681158</v>
      </c>
      <c r="C30" s="36">
        <f>SUMIFS(СВЦЭМ!$D$33:$D$776,СВЦЭМ!$A$33:$A$776,$A30,СВЦЭМ!$B$33:$B$776,C$11)+'СЕТ СН'!$F$14+СВЦЭМ!$D$10+'СЕТ СН'!$F$5-'СЕТ СН'!$F$24</f>
        <v>1905.3834346500003</v>
      </c>
      <c r="D30" s="36">
        <f>SUMIFS(СВЦЭМ!$D$33:$D$776,СВЦЭМ!$A$33:$A$776,$A30,СВЦЭМ!$B$33:$B$776,D$11)+'СЕТ СН'!$F$14+СВЦЭМ!$D$10+'СЕТ СН'!$F$5-'СЕТ СН'!$F$24</f>
        <v>1929.32529806</v>
      </c>
      <c r="E30" s="36">
        <f>SUMIFS(СВЦЭМ!$D$33:$D$776,СВЦЭМ!$A$33:$A$776,$A30,СВЦЭМ!$B$33:$B$776,E$11)+'СЕТ СН'!$F$14+СВЦЭМ!$D$10+'СЕТ СН'!$F$5-'СЕТ СН'!$F$24</f>
        <v>1949.8404897100002</v>
      </c>
      <c r="F30" s="36">
        <f>SUMIFS(СВЦЭМ!$D$33:$D$776,СВЦЭМ!$A$33:$A$776,$A30,СВЦЭМ!$B$33:$B$776,F$11)+'СЕТ СН'!$F$14+СВЦЭМ!$D$10+'СЕТ СН'!$F$5-'СЕТ СН'!$F$24</f>
        <v>1953.9984077000001</v>
      </c>
      <c r="G30" s="36">
        <f>SUMIFS(СВЦЭМ!$D$33:$D$776,СВЦЭМ!$A$33:$A$776,$A30,СВЦЭМ!$B$33:$B$776,G$11)+'СЕТ СН'!$F$14+СВЦЭМ!$D$10+'СЕТ СН'!$F$5-'СЕТ СН'!$F$24</f>
        <v>1941.2417024000001</v>
      </c>
      <c r="H30" s="36">
        <f>SUMIFS(СВЦЭМ!$D$33:$D$776,СВЦЭМ!$A$33:$A$776,$A30,СВЦЭМ!$B$33:$B$776,H$11)+'СЕТ СН'!$F$14+СВЦЭМ!$D$10+'СЕТ СН'!$F$5-'СЕТ СН'!$F$24</f>
        <v>1911.17844165</v>
      </c>
      <c r="I30" s="36">
        <f>SUMIFS(СВЦЭМ!$D$33:$D$776,СВЦЭМ!$A$33:$A$776,$A30,СВЦЭМ!$B$33:$B$776,I$11)+'СЕТ СН'!$F$14+СВЦЭМ!$D$10+'СЕТ СН'!$F$5-'СЕТ СН'!$F$24</f>
        <v>1879.67216736</v>
      </c>
      <c r="J30" s="36">
        <f>SUMIFS(СВЦЭМ!$D$33:$D$776,СВЦЭМ!$A$33:$A$776,$A30,СВЦЭМ!$B$33:$B$776,J$11)+'СЕТ СН'!$F$14+СВЦЭМ!$D$10+'СЕТ СН'!$F$5-'СЕТ СН'!$F$24</f>
        <v>1821.19032621</v>
      </c>
      <c r="K30" s="36">
        <f>SUMIFS(СВЦЭМ!$D$33:$D$776,СВЦЭМ!$A$33:$A$776,$A30,СВЦЭМ!$B$33:$B$776,K$11)+'СЕТ СН'!$F$14+СВЦЭМ!$D$10+'СЕТ СН'!$F$5-'СЕТ СН'!$F$24</f>
        <v>1783.3706112500001</v>
      </c>
      <c r="L30" s="36">
        <f>SUMIFS(СВЦЭМ!$D$33:$D$776,СВЦЭМ!$A$33:$A$776,$A30,СВЦЭМ!$B$33:$B$776,L$11)+'СЕТ СН'!$F$14+СВЦЭМ!$D$10+'СЕТ СН'!$F$5-'СЕТ СН'!$F$24</f>
        <v>1762.0219573600002</v>
      </c>
      <c r="M30" s="36">
        <f>SUMIFS(СВЦЭМ!$D$33:$D$776,СВЦЭМ!$A$33:$A$776,$A30,СВЦЭМ!$B$33:$B$776,M$11)+'СЕТ СН'!$F$14+СВЦЭМ!$D$10+'СЕТ СН'!$F$5-'СЕТ СН'!$F$24</f>
        <v>1717.5450700800002</v>
      </c>
      <c r="N30" s="36">
        <f>SUMIFS(СВЦЭМ!$D$33:$D$776,СВЦЭМ!$A$33:$A$776,$A30,СВЦЭМ!$B$33:$B$776,N$11)+'СЕТ СН'!$F$14+СВЦЭМ!$D$10+'СЕТ СН'!$F$5-'СЕТ СН'!$F$24</f>
        <v>1674.9619480800002</v>
      </c>
      <c r="O30" s="36">
        <f>SUMIFS(СВЦЭМ!$D$33:$D$776,СВЦЭМ!$A$33:$A$776,$A30,СВЦЭМ!$B$33:$B$776,O$11)+'СЕТ СН'!$F$14+СВЦЭМ!$D$10+'СЕТ СН'!$F$5-'СЕТ СН'!$F$24</f>
        <v>1671.6002636400001</v>
      </c>
      <c r="P30" s="36">
        <f>SUMIFS(СВЦЭМ!$D$33:$D$776,СВЦЭМ!$A$33:$A$776,$A30,СВЦЭМ!$B$33:$B$776,P$11)+'СЕТ СН'!$F$14+СВЦЭМ!$D$10+'СЕТ СН'!$F$5-'СЕТ СН'!$F$24</f>
        <v>1681.6440734100001</v>
      </c>
      <c r="Q30" s="36">
        <f>SUMIFS(СВЦЭМ!$D$33:$D$776,СВЦЭМ!$A$33:$A$776,$A30,СВЦЭМ!$B$33:$B$776,Q$11)+'СЕТ СН'!$F$14+СВЦЭМ!$D$10+'СЕТ СН'!$F$5-'СЕТ СН'!$F$24</f>
        <v>1662.1667903900002</v>
      </c>
      <c r="R30" s="36">
        <f>SUMIFS(СВЦЭМ!$D$33:$D$776,СВЦЭМ!$A$33:$A$776,$A30,СВЦЭМ!$B$33:$B$776,R$11)+'СЕТ СН'!$F$14+СВЦЭМ!$D$10+'СЕТ СН'!$F$5-'СЕТ СН'!$F$24</f>
        <v>1647.8769013200001</v>
      </c>
      <c r="S30" s="36">
        <f>SUMIFS(СВЦЭМ!$D$33:$D$776,СВЦЭМ!$A$33:$A$776,$A30,СВЦЭМ!$B$33:$B$776,S$11)+'СЕТ СН'!$F$14+СВЦЭМ!$D$10+'СЕТ СН'!$F$5-'СЕТ СН'!$F$24</f>
        <v>1653.9344207600002</v>
      </c>
      <c r="T30" s="36">
        <f>SUMIFS(СВЦЭМ!$D$33:$D$776,СВЦЭМ!$A$33:$A$776,$A30,СВЦЭМ!$B$33:$B$776,T$11)+'СЕТ СН'!$F$14+СВЦЭМ!$D$10+'СЕТ СН'!$F$5-'СЕТ СН'!$F$24</f>
        <v>1665.4315987700002</v>
      </c>
      <c r="U30" s="36">
        <f>SUMIFS(СВЦЭМ!$D$33:$D$776,СВЦЭМ!$A$33:$A$776,$A30,СВЦЭМ!$B$33:$B$776,U$11)+'СЕТ СН'!$F$14+СВЦЭМ!$D$10+'СЕТ СН'!$F$5-'СЕТ СН'!$F$24</f>
        <v>1663.4744646500001</v>
      </c>
      <c r="V30" s="36">
        <f>SUMIFS(СВЦЭМ!$D$33:$D$776,СВЦЭМ!$A$33:$A$776,$A30,СВЦЭМ!$B$33:$B$776,V$11)+'СЕТ СН'!$F$14+СВЦЭМ!$D$10+'СЕТ СН'!$F$5-'СЕТ СН'!$F$24</f>
        <v>1674.9590126900002</v>
      </c>
      <c r="W30" s="36">
        <f>SUMIFS(СВЦЭМ!$D$33:$D$776,СВЦЭМ!$A$33:$A$776,$A30,СВЦЭМ!$B$33:$B$776,W$11)+'СЕТ СН'!$F$14+СВЦЭМ!$D$10+'СЕТ СН'!$F$5-'СЕТ СН'!$F$24</f>
        <v>1670.1897068000001</v>
      </c>
      <c r="X30" s="36">
        <f>SUMIFS(СВЦЭМ!$D$33:$D$776,СВЦЭМ!$A$33:$A$776,$A30,СВЦЭМ!$B$33:$B$776,X$11)+'СЕТ СН'!$F$14+СВЦЭМ!$D$10+'СЕТ СН'!$F$5-'СЕТ СН'!$F$24</f>
        <v>1695.3281566000001</v>
      </c>
      <c r="Y30" s="36">
        <f>SUMIFS(СВЦЭМ!$D$33:$D$776,СВЦЭМ!$A$33:$A$776,$A30,СВЦЭМ!$B$33:$B$776,Y$11)+'СЕТ СН'!$F$14+СВЦЭМ!$D$10+'СЕТ СН'!$F$5-'СЕТ СН'!$F$24</f>
        <v>1747.6243796799999</v>
      </c>
    </row>
    <row r="31" spans="1:25" ht="15.75" x14ac:dyDescent="0.2">
      <c r="A31" s="35">
        <f t="shared" si="0"/>
        <v>44094</v>
      </c>
      <c r="B31" s="36">
        <f>SUMIFS(СВЦЭМ!$D$33:$D$776,СВЦЭМ!$A$33:$A$776,$A31,СВЦЭМ!$B$33:$B$776,B$11)+'СЕТ СН'!$F$14+СВЦЭМ!$D$10+'СЕТ СН'!$F$5-'СЕТ СН'!$F$24</f>
        <v>1798.1945462000001</v>
      </c>
      <c r="C31" s="36">
        <f>SUMIFS(СВЦЭМ!$D$33:$D$776,СВЦЭМ!$A$33:$A$776,$A31,СВЦЭМ!$B$33:$B$776,C$11)+'СЕТ СН'!$F$14+СВЦЭМ!$D$10+'СЕТ СН'!$F$5-'СЕТ СН'!$F$24</f>
        <v>1831.4058461200002</v>
      </c>
      <c r="D31" s="36">
        <f>SUMIFS(СВЦЭМ!$D$33:$D$776,СВЦЭМ!$A$33:$A$776,$A31,СВЦЭМ!$B$33:$B$776,D$11)+'СЕТ СН'!$F$14+СВЦЭМ!$D$10+'СЕТ СН'!$F$5-'СЕТ СН'!$F$24</f>
        <v>1866.1703942900001</v>
      </c>
      <c r="E31" s="36">
        <f>SUMIFS(СВЦЭМ!$D$33:$D$776,СВЦЭМ!$A$33:$A$776,$A31,СВЦЭМ!$B$33:$B$776,E$11)+'СЕТ СН'!$F$14+СВЦЭМ!$D$10+'СЕТ СН'!$F$5-'СЕТ СН'!$F$24</f>
        <v>1896.8235577200003</v>
      </c>
      <c r="F31" s="36">
        <f>SUMIFS(СВЦЭМ!$D$33:$D$776,СВЦЭМ!$A$33:$A$776,$A31,СВЦЭМ!$B$33:$B$776,F$11)+'СЕТ СН'!$F$14+СВЦЭМ!$D$10+'СЕТ СН'!$F$5-'СЕТ СН'!$F$24</f>
        <v>1904.7187693200001</v>
      </c>
      <c r="G31" s="36">
        <f>SUMIFS(СВЦЭМ!$D$33:$D$776,СВЦЭМ!$A$33:$A$776,$A31,СВЦЭМ!$B$33:$B$776,G$11)+'СЕТ СН'!$F$14+СВЦЭМ!$D$10+'СЕТ СН'!$F$5-'СЕТ СН'!$F$24</f>
        <v>1893.0500877100001</v>
      </c>
      <c r="H31" s="36">
        <f>SUMIFS(СВЦЭМ!$D$33:$D$776,СВЦЭМ!$A$33:$A$776,$A31,СВЦЭМ!$B$33:$B$776,H$11)+'СЕТ СН'!$F$14+СВЦЭМ!$D$10+'СЕТ СН'!$F$5-'СЕТ СН'!$F$24</f>
        <v>1873.76834917</v>
      </c>
      <c r="I31" s="36">
        <f>SUMIFS(СВЦЭМ!$D$33:$D$776,СВЦЭМ!$A$33:$A$776,$A31,СВЦЭМ!$B$33:$B$776,I$11)+'СЕТ СН'!$F$14+СВЦЭМ!$D$10+'СЕТ СН'!$F$5-'СЕТ СН'!$F$24</f>
        <v>1827.2367679100003</v>
      </c>
      <c r="J31" s="36">
        <f>SUMIFS(СВЦЭМ!$D$33:$D$776,СВЦЭМ!$A$33:$A$776,$A31,СВЦЭМ!$B$33:$B$776,J$11)+'СЕТ СН'!$F$14+СВЦЭМ!$D$10+'СЕТ СН'!$F$5-'СЕТ СН'!$F$24</f>
        <v>1781.4921221600002</v>
      </c>
      <c r="K31" s="36">
        <f>SUMIFS(СВЦЭМ!$D$33:$D$776,СВЦЭМ!$A$33:$A$776,$A31,СВЦЭМ!$B$33:$B$776,K$11)+'СЕТ СН'!$F$14+СВЦЭМ!$D$10+'СЕТ СН'!$F$5-'СЕТ СН'!$F$24</f>
        <v>1766.8289320600002</v>
      </c>
      <c r="L31" s="36">
        <f>SUMIFS(СВЦЭМ!$D$33:$D$776,СВЦЭМ!$A$33:$A$776,$A31,СВЦЭМ!$B$33:$B$776,L$11)+'СЕТ СН'!$F$14+СВЦЭМ!$D$10+'СЕТ СН'!$F$5-'СЕТ СН'!$F$24</f>
        <v>1763.8404034500002</v>
      </c>
      <c r="M31" s="36">
        <f>SUMIFS(СВЦЭМ!$D$33:$D$776,СВЦЭМ!$A$33:$A$776,$A31,СВЦЭМ!$B$33:$B$776,M$11)+'СЕТ СН'!$F$14+СВЦЭМ!$D$10+'СЕТ СН'!$F$5-'СЕТ СН'!$F$24</f>
        <v>1730.81750762</v>
      </c>
      <c r="N31" s="36">
        <f>SUMIFS(СВЦЭМ!$D$33:$D$776,СВЦЭМ!$A$33:$A$776,$A31,СВЦЭМ!$B$33:$B$776,N$11)+'СЕТ СН'!$F$14+СВЦЭМ!$D$10+'СЕТ СН'!$F$5-'СЕТ СН'!$F$24</f>
        <v>1701.1020471700001</v>
      </c>
      <c r="O31" s="36">
        <f>SUMIFS(СВЦЭМ!$D$33:$D$776,СВЦЭМ!$A$33:$A$776,$A31,СВЦЭМ!$B$33:$B$776,O$11)+'СЕТ СН'!$F$14+СВЦЭМ!$D$10+'СЕТ СН'!$F$5-'СЕТ СН'!$F$24</f>
        <v>1705.5264878800001</v>
      </c>
      <c r="P31" s="36">
        <f>SUMIFS(СВЦЭМ!$D$33:$D$776,СВЦЭМ!$A$33:$A$776,$A31,СВЦЭМ!$B$33:$B$776,P$11)+'СЕТ СН'!$F$14+СВЦЭМ!$D$10+'СЕТ СН'!$F$5-'СЕТ СН'!$F$24</f>
        <v>1698.10935806</v>
      </c>
      <c r="Q31" s="36">
        <f>SUMIFS(СВЦЭМ!$D$33:$D$776,СВЦЭМ!$A$33:$A$776,$A31,СВЦЭМ!$B$33:$B$776,Q$11)+'СЕТ СН'!$F$14+СВЦЭМ!$D$10+'СЕТ СН'!$F$5-'СЕТ СН'!$F$24</f>
        <v>1699.28205497</v>
      </c>
      <c r="R31" s="36">
        <f>SUMIFS(СВЦЭМ!$D$33:$D$776,СВЦЭМ!$A$33:$A$776,$A31,СВЦЭМ!$B$33:$B$776,R$11)+'СЕТ СН'!$F$14+СВЦЭМ!$D$10+'СЕТ СН'!$F$5-'СЕТ СН'!$F$24</f>
        <v>1697.2405970700001</v>
      </c>
      <c r="S31" s="36">
        <f>SUMIFS(СВЦЭМ!$D$33:$D$776,СВЦЭМ!$A$33:$A$776,$A31,СВЦЭМ!$B$33:$B$776,S$11)+'СЕТ СН'!$F$14+СВЦЭМ!$D$10+'СЕТ СН'!$F$5-'СЕТ СН'!$F$24</f>
        <v>1709.08395651</v>
      </c>
      <c r="T31" s="36">
        <f>SUMIFS(СВЦЭМ!$D$33:$D$776,СВЦЭМ!$A$33:$A$776,$A31,СВЦЭМ!$B$33:$B$776,T$11)+'СЕТ СН'!$F$14+СВЦЭМ!$D$10+'СЕТ СН'!$F$5-'СЕТ СН'!$F$24</f>
        <v>1724.6776452100003</v>
      </c>
      <c r="U31" s="36">
        <f>SUMIFS(СВЦЭМ!$D$33:$D$776,СВЦЭМ!$A$33:$A$776,$A31,СВЦЭМ!$B$33:$B$776,U$11)+'СЕТ СН'!$F$14+СВЦЭМ!$D$10+'СЕТ СН'!$F$5-'СЕТ СН'!$F$24</f>
        <v>1741.4551934600001</v>
      </c>
      <c r="V31" s="36">
        <f>SUMIFS(СВЦЭМ!$D$33:$D$776,СВЦЭМ!$A$33:$A$776,$A31,СВЦЭМ!$B$33:$B$776,V$11)+'СЕТ СН'!$F$14+СВЦЭМ!$D$10+'СЕТ СН'!$F$5-'СЕТ СН'!$F$24</f>
        <v>1754.9083978100002</v>
      </c>
      <c r="W31" s="36">
        <f>SUMIFS(СВЦЭМ!$D$33:$D$776,СВЦЭМ!$A$33:$A$776,$A31,СВЦЭМ!$B$33:$B$776,W$11)+'СЕТ СН'!$F$14+СВЦЭМ!$D$10+'СЕТ СН'!$F$5-'СЕТ СН'!$F$24</f>
        <v>1742.6257676500002</v>
      </c>
      <c r="X31" s="36">
        <f>SUMIFS(СВЦЭМ!$D$33:$D$776,СВЦЭМ!$A$33:$A$776,$A31,СВЦЭМ!$B$33:$B$776,X$11)+'СЕТ СН'!$F$14+СВЦЭМ!$D$10+'СЕТ СН'!$F$5-'СЕТ СН'!$F$24</f>
        <v>1717.3734609800001</v>
      </c>
      <c r="Y31" s="36">
        <f>SUMIFS(СВЦЭМ!$D$33:$D$776,СВЦЭМ!$A$33:$A$776,$A31,СВЦЭМ!$B$33:$B$776,Y$11)+'СЕТ СН'!$F$14+СВЦЭМ!$D$10+'СЕТ СН'!$F$5-'СЕТ СН'!$F$24</f>
        <v>1793.3305108900001</v>
      </c>
    </row>
    <row r="32" spans="1:25" ht="15.75" x14ac:dyDescent="0.2">
      <c r="A32" s="35">
        <f t="shared" si="0"/>
        <v>44095</v>
      </c>
      <c r="B32" s="36">
        <f>SUMIFS(СВЦЭМ!$D$33:$D$776,СВЦЭМ!$A$33:$A$776,$A32,СВЦЭМ!$B$33:$B$776,B$11)+'СЕТ СН'!$F$14+СВЦЭМ!$D$10+'СЕТ СН'!$F$5-'СЕТ СН'!$F$24</f>
        <v>1823.9020200100001</v>
      </c>
      <c r="C32" s="36">
        <f>SUMIFS(СВЦЭМ!$D$33:$D$776,СВЦЭМ!$A$33:$A$776,$A32,СВЦЭМ!$B$33:$B$776,C$11)+'СЕТ СН'!$F$14+СВЦЭМ!$D$10+'СЕТ СН'!$F$5-'СЕТ СН'!$F$24</f>
        <v>1832.7140431400003</v>
      </c>
      <c r="D32" s="36">
        <f>SUMIFS(СВЦЭМ!$D$33:$D$776,СВЦЭМ!$A$33:$A$776,$A32,СВЦЭМ!$B$33:$B$776,D$11)+'СЕТ СН'!$F$14+СВЦЭМ!$D$10+'СЕТ СН'!$F$5-'СЕТ СН'!$F$24</f>
        <v>1840.7678295600001</v>
      </c>
      <c r="E32" s="36">
        <f>SUMIFS(СВЦЭМ!$D$33:$D$776,СВЦЭМ!$A$33:$A$776,$A32,СВЦЭМ!$B$33:$B$776,E$11)+'СЕТ СН'!$F$14+СВЦЭМ!$D$10+'СЕТ СН'!$F$5-'СЕТ СН'!$F$24</f>
        <v>1861.27000916</v>
      </c>
      <c r="F32" s="36">
        <f>SUMIFS(СВЦЭМ!$D$33:$D$776,СВЦЭМ!$A$33:$A$776,$A32,СВЦЭМ!$B$33:$B$776,F$11)+'СЕТ СН'!$F$14+СВЦЭМ!$D$10+'СЕТ СН'!$F$5-'СЕТ СН'!$F$24</f>
        <v>1861.6209459200002</v>
      </c>
      <c r="G32" s="36">
        <f>SUMIFS(СВЦЭМ!$D$33:$D$776,СВЦЭМ!$A$33:$A$776,$A32,СВЦЭМ!$B$33:$B$776,G$11)+'СЕТ СН'!$F$14+СВЦЭМ!$D$10+'СЕТ СН'!$F$5-'СЕТ СН'!$F$24</f>
        <v>1847.22919512</v>
      </c>
      <c r="H32" s="36">
        <f>SUMIFS(СВЦЭМ!$D$33:$D$776,СВЦЭМ!$A$33:$A$776,$A32,СВЦЭМ!$B$33:$B$776,H$11)+'СЕТ СН'!$F$14+СВЦЭМ!$D$10+'СЕТ СН'!$F$5-'СЕТ СН'!$F$24</f>
        <v>1802.6558251700001</v>
      </c>
      <c r="I32" s="36">
        <f>SUMIFS(СВЦЭМ!$D$33:$D$776,СВЦЭМ!$A$33:$A$776,$A32,СВЦЭМ!$B$33:$B$776,I$11)+'СЕТ СН'!$F$14+СВЦЭМ!$D$10+'СЕТ СН'!$F$5-'СЕТ СН'!$F$24</f>
        <v>1750.6971157400001</v>
      </c>
      <c r="J32" s="36">
        <f>SUMIFS(СВЦЭМ!$D$33:$D$776,СВЦЭМ!$A$33:$A$776,$A32,СВЦЭМ!$B$33:$B$776,J$11)+'СЕТ СН'!$F$14+СВЦЭМ!$D$10+'СЕТ СН'!$F$5-'СЕТ СН'!$F$24</f>
        <v>1712.7764931200002</v>
      </c>
      <c r="K32" s="36">
        <f>SUMIFS(СВЦЭМ!$D$33:$D$776,СВЦЭМ!$A$33:$A$776,$A32,СВЦЭМ!$B$33:$B$776,K$11)+'СЕТ СН'!$F$14+СВЦЭМ!$D$10+'СЕТ СН'!$F$5-'СЕТ СН'!$F$24</f>
        <v>1698.3069648400001</v>
      </c>
      <c r="L32" s="36">
        <f>SUMIFS(СВЦЭМ!$D$33:$D$776,СВЦЭМ!$A$33:$A$776,$A32,СВЦЭМ!$B$33:$B$776,L$11)+'СЕТ СН'!$F$14+СВЦЭМ!$D$10+'СЕТ СН'!$F$5-'СЕТ СН'!$F$24</f>
        <v>1714.4491208300001</v>
      </c>
      <c r="M32" s="36">
        <f>SUMIFS(СВЦЭМ!$D$33:$D$776,СВЦЭМ!$A$33:$A$776,$A32,СВЦЭМ!$B$33:$B$776,M$11)+'СЕТ СН'!$F$14+СВЦЭМ!$D$10+'СЕТ СН'!$F$5-'СЕТ СН'!$F$24</f>
        <v>1683.3113561100001</v>
      </c>
      <c r="N32" s="36">
        <f>SUMIFS(СВЦЭМ!$D$33:$D$776,СВЦЭМ!$A$33:$A$776,$A32,СВЦЭМ!$B$33:$B$776,N$11)+'СЕТ СН'!$F$14+СВЦЭМ!$D$10+'СЕТ СН'!$F$5-'СЕТ СН'!$F$24</f>
        <v>1640.20104932</v>
      </c>
      <c r="O32" s="36">
        <f>SUMIFS(СВЦЭМ!$D$33:$D$776,СВЦЭМ!$A$33:$A$776,$A32,СВЦЭМ!$B$33:$B$776,O$11)+'СЕТ СН'!$F$14+СВЦЭМ!$D$10+'СЕТ СН'!$F$5-'СЕТ СН'!$F$24</f>
        <v>1641.4326733900002</v>
      </c>
      <c r="P32" s="36">
        <f>SUMIFS(СВЦЭМ!$D$33:$D$776,СВЦЭМ!$A$33:$A$776,$A32,СВЦЭМ!$B$33:$B$776,P$11)+'СЕТ СН'!$F$14+СВЦЭМ!$D$10+'СЕТ СН'!$F$5-'СЕТ СН'!$F$24</f>
        <v>1635.8647474300001</v>
      </c>
      <c r="Q32" s="36">
        <f>SUMIFS(СВЦЭМ!$D$33:$D$776,СВЦЭМ!$A$33:$A$776,$A32,СВЦЭМ!$B$33:$B$776,Q$11)+'СЕТ СН'!$F$14+СВЦЭМ!$D$10+'СЕТ СН'!$F$5-'СЕТ СН'!$F$24</f>
        <v>1633.74116908</v>
      </c>
      <c r="R32" s="36">
        <f>SUMIFS(СВЦЭМ!$D$33:$D$776,СВЦЭМ!$A$33:$A$776,$A32,СВЦЭМ!$B$33:$B$776,R$11)+'СЕТ СН'!$F$14+СВЦЭМ!$D$10+'СЕТ СН'!$F$5-'СЕТ СН'!$F$24</f>
        <v>1631.95026263</v>
      </c>
      <c r="S32" s="36">
        <f>SUMIFS(СВЦЭМ!$D$33:$D$776,СВЦЭМ!$A$33:$A$776,$A32,СВЦЭМ!$B$33:$B$776,S$11)+'СЕТ СН'!$F$14+СВЦЭМ!$D$10+'СЕТ СН'!$F$5-'СЕТ СН'!$F$24</f>
        <v>1641.2739865200001</v>
      </c>
      <c r="T32" s="36">
        <f>SUMIFS(СВЦЭМ!$D$33:$D$776,СВЦЭМ!$A$33:$A$776,$A32,СВЦЭМ!$B$33:$B$776,T$11)+'СЕТ СН'!$F$14+СВЦЭМ!$D$10+'СЕТ СН'!$F$5-'СЕТ СН'!$F$24</f>
        <v>1667.2491977200002</v>
      </c>
      <c r="U32" s="36">
        <f>SUMIFS(СВЦЭМ!$D$33:$D$776,СВЦЭМ!$A$33:$A$776,$A32,СВЦЭМ!$B$33:$B$776,U$11)+'СЕТ СН'!$F$14+СВЦЭМ!$D$10+'СЕТ СН'!$F$5-'СЕТ СН'!$F$24</f>
        <v>1681.3507526100002</v>
      </c>
      <c r="V32" s="36">
        <f>SUMIFS(СВЦЭМ!$D$33:$D$776,СВЦЭМ!$A$33:$A$776,$A32,СВЦЭМ!$B$33:$B$776,V$11)+'СЕТ СН'!$F$14+СВЦЭМ!$D$10+'СЕТ СН'!$F$5-'СЕТ СН'!$F$24</f>
        <v>1690.0484129500001</v>
      </c>
      <c r="W32" s="36">
        <f>SUMIFS(СВЦЭМ!$D$33:$D$776,СВЦЭМ!$A$33:$A$776,$A32,СВЦЭМ!$B$33:$B$776,W$11)+'СЕТ СН'!$F$14+СВЦЭМ!$D$10+'СЕТ СН'!$F$5-'СЕТ СН'!$F$24</f>
        <v>1668.6401147700001</v>
      </c>
      <c r="X32" s="36">
        <f>SUMIFS(СВЦЭМ!$D$33:$D$776,СВЦЭМ!$A$33:$A$776,$A32,СВЦЭМ!$B$33:$B$776,X$11)+'СЕТ СН'!$F$14+СВЦЭМ!$D$10+'СЕТ СН'!$F$5-'СЕТ СН'!$F$24</f>
        <v>1644.8394747900002</v>
      </c>
      <c r="Y32" s="36">
        <f>SUMIFS(СВЦЭМ!$D$33:$D$776,СВЦЭМ!$A$33:$A$776,$A32,СВЦЭМ!$B$33:$B$776,Y$11)+'СЕТ СН'!$F$14+СВЦЭМ!$D$10+'СЕТ СН'!$F$5-'СЕТ СН'!$F$24</f>
        <v>1734.31501867</v>
      </c>
    </row>
    <row r="33" spans="1:27" ht="15.75" x14ac:dyDescent="0.2">
      <c r="A33" s="35">
        <f t="shared" si="0"/>
        <v>44096</v>
      </c>
      <c r="B33" s="36">
        <f>SUMIFS(СВЦЭМ!$D$33:$D$776,СВЦЭМ!$A$33:$A$776,$A33,СВЦЭМ!$B$33:$B$776,B$11)+'СЕТ СН'!$F$14+СВЦЭМ!$D$10+'СЕТ СН'!$F$5-'СЕТ СН'!$F$24</f>
        <v>1828.9435405600002</v>
      </c>
      <c r="C33" s="36">
        <f>SUMIFS(СВЦЭМ!$D$33:$D$776,СВЦЭМ!$A$33:$A$776,$A33,СВЦЭМ!$B$33:$B$776,C$11)+'СЕТ СН'!$F$14+СВЦЭМ!$D$10+'СЕТ СН'!$F$5-'СЕТ СН'!$F$24</f>
        <v>1868.5203901500001</v>
      </c>
      <c r="D33" s="36">
        <f>SUMIFS(СВЦЭМ!$D$33:$D$776,СВЦЭМ!$A$33:$A$776,$A33,СВЦЭМ!$B$33:$B$776,D$11)+'СЕТ СН'!$F$14+СВЦЭМ!$D$10+'СЕТ СН'!$F$5-'СЕТ СН'!$F$24</f>
        <v>1887.9797216300001</v>
      </c>
      <c r="E33" s="36">
        <f>SUMIFS(СВЦЭМ!$D$33:$D$776,СВЦЭМ!$A$33:$A$776,$A33,СВЦЭМ!$B$33:$B$776,E$11)+'СЕТ СН'!$F$14+СВЦЭМ!$D$10+'СЕТ СН'!$F$5-'СЕТ СН'!$F$24</f>
        <v>1908.9847128700001</v>
      </c>
      <c r="F33" s="36">
        <f>SUMIFS(СВЦЭМ!$D$33:$D$776,СВЦЭМ!$A$33:$A$776,$A33,СВЦЭМ!$B$33:$B$776,F$11)+'СЕТ СН'!$F$14+СВЦЭМ!$D$10+'СЕТ СН'!$F$5-'СЕТ СН'!$F$24</f>
        <v>1893.7004596500001</v>
      </c>
      <c r="G33" s="36">
        <f>SUMIFS(СВЦЭМ!$D$33:$D$776,СВЦЭМ!$A$33:$A$776,$A33,СВЦЭМ!$B$33:$B$776,G$11)+'СЕТ СН'!$F$14+СВЦЭМ!$D$10+'СЕТ СН'!$F$5-'СЕТ СН'!$F$24</f>
        <v>1868.7722451500001</v>
      </c>
      <c r="H33" s="36">
        <f>SUMIFS(СВЦЭМ!$D$33:$D$776,СВЦЭМ!$A$33:$A$776,$A33,СВЦЭМ!$B$33:$B$776,H$11)+'СЕТ СН'!$F$14+СВЦЭМ!$D$10+'СЕТ СН'!$F$5-'СЕТ СН'!$F$24</f>
        <v>1829.0038791900001</v>
      </c>
      <c r="I33" s="36">
        <f>SUMIFS(СВЦЭМ!$D$33:$D$776,СВЦЭМ!$A$33:$A$776,$A33,СВЦЭМ!$B$33:$B$776,I$11)+'СЕТ СН'!$F$14+СВЦЭМ!$D$10+'СЕТ СН'!$F$5-'СЕТ СН'!$F$24</f>
        <v>1799.0863653800002</v>
      </c>
      <c r="J33" s="36">
        <f>SUMIFS(СВЦЭМ!$D$33:$D$776,СВЦЭМ!$A$33:$A$776,$A33,СВЦЭМ!$B$33:$B$776,J$11)+'СЕТ СН'!$F$14+СВЦЭМ!$D$10+'СЕТ СН'!$F$5-'СЕТ СН'!$F$24</f>
        <v>1768.7099588000001</v>
      </c>
      <c r="K33" s="36">
        <f>SUMIFS(СВЦЭМ!$D$33:$D$776,СВЦЭМ!$A$33:$A$776,$A33,СВЦЭМ!$B$33:$B$776,K$11)+'СЕТ СН'!$F$14+СВЦЭМ!$D$10+'СЕТ СН'!$F$5-'СЕТ СН'!$F$24</f>
        <v>1758.4489390800002</v>
      </c>
      <c r="L33" s="36">
        <f>SUMIFS(СВЦЭМ!$D$33:$D$776,СВЦЭМ!$A$33:$A$776,$A33,СВЦЭМ!$B$33:$B$776,L$11)+'СЕТ СН'!$F$14+СВЦЭМ!$D$10+'СЕТ СН'!$F$5-'СЕТ СН'!$F$24</f>
        <v>1757.7323756200001</v>
      </c>
      <c r="M33" s="36">
        <f>SUMIFS(СВЦЭМ!$D$33:$D$776,СВЦЭМ!$A$33:$A$776,$A33,СВЦЭМ!$B$33:$B$776,M$11)+'СЕТ СН'!$F$14+СВЦЭМ!$D$10+'СЕТ СН'!$F$5-'СЕТ СН'!$F$24</f>
        <v>1731.97692912</v>
      </c>
      <c r="N33" s="36">
        <f>SUMIFS(СВЦЭМ!$D$33:$D$776,СВЦЭМ!$A$33:$A$776,$A33,СВЦЭМ!$B$33:$B$776,N$11)+'СЕТ СН'!$F$14+СВЦЭМ!$D$10+'СЕТ СН'!$F$5-'СЕТ СН'!$F$24</f>
        <v>1681.1692509700001</v>
      </c>
      <c r="O33" s="36">
        <f>SUMIFS(СВЦЭМ!$D$33:$D$776,СВЦЭМ!$A$33:$A$776,$A33,СВЦЭМ!$B$33:$B$776,O$11)+'СЕТ СН'!$F$14+СВЦЭМ!$D$10+'СЕТ СН'!$F$5-'СЕТ СН'!$F$24</f>
        <v>1671.2009835700001</v>
      </c>
      <c r="P33" s="36">
        <f>SUMIFS(СВЦЭМ!$D$33:$D$776,СВЦЭМ!$A$33:$A$776,$A33,СВЦЭМ!$B$33:$B$776,P$11)+'СЕТ СН'!$F$14+СВЦЭМ!$D$10+'СЕТ СН'!$F$5-'СЕТ СН'!$F$24</f>
        <v>1666.57634831</v>
      </c>
      <c r="Q33" s="36">
        <f>SUMIFS(СВЦЭМ!$D$33:$D$776,СВЦЭМ!$A$33:$A$776,$A33,СВЦЭМ!$B$33:$B$776,Q$11)+'СЕТ СН'!$F$14+СВЦЭМ!$D$10+'СЕТ СН'!$F$5-'СЕТ СН'!$F$24</f>
        <v>1668.9136341200001</v>
      </c>
      <c r="R33" s="36">
        <f>SUMIFS(СВЦЭМ!$D$33:$D$776,СВЦЭМ!$A$33:$A$776,$A33,СВЦЭМ!$B$33:$B$776,R$11)+'СЕТ СН'!$F$14+СВЦЭМ!$D$10+'СЕТ СН'!$F$5-'СЕТ СН'!$F$24</f>
        <v>1666.7764912500002</v>
      </c>
      <c r="S33" s="36">
        <f>SUMIFS(СВЦЭМ!$D$33:$D$776,СВЦЭМ!$A$33:$A$776,$A33,СВЦЭМ!$B$33:$B$776,S$11)+'СЕТ СН'!$F$14+СВЦЭМ!$D$10+'СЕТ СН'!$F$5-'СЕТ СН'!$F$24</f>
        <v>1673.3317645100001</v>
      </c>
      <c r="T33" s="36">
        <f>SUMIFS(СВЦЭМ!$D$33:$D$776,СВЦЭМ!$A$33:$A$776,$A33,СВЦЭМ!$B$33:$B$776,T$11)+'СЕТ СН'!$F$14+СВЦЭМ!$D$10+'СЕТ СН'!$F$5-'СЕТ СН'!$F$24</f>
        <v>1683.7774313500001</v>
      </c>
      <c r="U33" s="36">
        <f>SUMIFS(СВЦЭМ!$D$33:$D$776,СВЦЭМ!$A$33:$A$776,$A33,СВЦЭМ!$B$33:$B$776,U$11)+'СЕТ СН'!$F$14+СВЦЭМ!$D$10+'СЕТ СН'!$F$5-'СЕТ СН'!$F$24</f>
        <v>1707.96415785</v>
      </c>
      <c r="V33" s="36">
        <f>SUMIFS(СВЦЭМ!$D$33:$D$776,СВЦЭМ!$A$33:$A$776,$A33,СВЦЭМ!$B$33:$B$776,V$11)+'СЕТ СН'!$F$14+СВЦЭМ!$D$10+'СЕТ СН'!$F$5-'СЕТ СН'!$F$24</f>
        <v>1708.36313832</v>
      </c>
      <c r="W33" s="36">
        <f>SUMIFS(СВЦЭМ!$D$33:$D$776,СВЦЭМ!$A$33:$A$776,$A33,СВЦЭМ!$B$33:$B$776,W$11)+'СЕТ СН'!$F$14+СВЦЭМ!$D$10+'СЕТ СН'!$F$5-'СЕТ СН'!$F$24</f>
        <v>1696.0297549800002</v>
      </c>
      <c r="X33" s="36">
        <f>SUMIFS(СВЦЭМ!$D$33:$D$776,СВЦЭМ!$A$33:$A$776,$A33,СВЦЭМ!$B$33:$B$776,X$11)+'СЕТ СН'!$F$14+СВЦЭМ!$D$10+'СЕТ СН'!$F$5-'СЕТ СН'!$F$24</f>
        <v>1693.3062626300002</v>
      </c>
      <c r="Y33" s="36">
        <f>SUMIFS(СВЦЭМ!$D$33:$D$776,СВЦЭМ!$A$33:$A$776,$A33,СВЦЭМ!$B$33:$B$776,Y$11)+'СЕТ СН'!$F$14+СВЦЭМ!$D$10+'СЕТ СН'!$F$5-'СЕТ СН'!$F$24</f>
        <v>1768.52773892</v>
      </c>
    </row>
    <row r="34" spans="1:27" ht="15.75" x14ac:dyDescent="0.2">
      <c r="A34" s="35">
        <f t="shared" si="0"/>
        <v>44097</v>
      </c>
      <c r="B34" s="36">
        <f>SUMIFS(СВЦЭМ!$D$33:$D$776,СВЦЭМ!$A$33:$A$776,$A34,СВЦЭМ!$B$33:$B$776,B$11)+'СЕТ СН'!$F$14+СВЦЭМ!$D$10+'СЕТ СН'!$F$5-'СЕТ СН'!$F$24</f>
        <v>1819.6738403200002</v>
      </c>
      <c r="C34" s="36">
        <f>SUMIFS(СВЦЭМ!$D$33:$D$776,СВЦЭМ!$A$33:$A$776,$A34,СВЦЭМ!$B$33:$B$776,C$11)+'СЕТ СН'!$F$14+СВЦЭМ!$D$10+'СЕТ СН'!$F$5-'СЕТ СН'!$F$24</f>
        <v>1856.7593404500001</v>
      </c>
      <c r="D34" s="36">
        <f>SUMIFS(СВЦЭМ!$D$33:$D$776,СВЦЭМ!$A$33:$A$776,$A34,СВЦЭМ!$B$33:$B$776,D$11)+'СЕТ СН'!$F$14+СВЦЭМ!$D$10+'СЕТ СН'!$F$5-'СЕТ СН'!$F$24</f>
        <v>1871.7188812700001</v>
      </c>
      <c r="E34" s="36">
        <f>SUMIFS(СВЦЭМ!$D$33:$D$776,СВЦЭМ!$A$33:$A$776,$A34,СВЦЭМ!$B$33:$B$776,E$11)+'СЕТ СН'!$F$14+СВЦЭМ!$D$10+'СЕТ СН'!$F$5-'СЕТ СН'!$F$24</f>
        <v>1890.4850141400002</v>
      </c>
      <c r="F34" s="36">
        <f>SUMIFS(СВЦЭМ!$D$33:$D$776,СВЦЭМ!$A$33:$A$776,$A34,СВЦЭМ!$B$33:$B$776,F$11)+'СЕТ СН'!$F$14+СВЦЭМ!$D$10+'СЕТ СН'!$F$5-'СЕТ СН'!$F$24</f>
        <v>1899.3909155300003</v>
      </c>
      <c r="G34" s="36">
        <f>SUMIFS(СВЦЭМ!$D$33:$D$776,СВЦЭМ!$A$33:$A$776,$A34,СВЦЭМ!$B$33:$B$776,G$11)+'СЕТ СН'!$F$14+СВЦЭМ!$D$10+'СЕТ СН'!$F$5-'СЕТ СН'!$F$24</f>
        <v>1879.5013412800001</v>
      </c>
      <c r="H34" s="36">
        <f>SUMIFS(СВЦЭМ!$D$33:$D$776,СВЦЭМ!$A$33:$A$776,$A34,СВЦЭМ!$B$33:$B$776,H$11)+'СЕТ СН'!$F$14+СВЦЭМ!$D$10+'СЕТ СН'!$F$5-'СЕТ СН'!$F$24</f>
        <v>1826.3597199800001</v>
      </c>
      <c r="I34" s="36">
        <f>SUMIFS(СВЦЭМ!$D$33:$D$776,СВЦЭМ!$A$33:$A$776,$A34,СВЦЭМ!$B$33:$B$776,I$11)+'СЕТ СН'!$F$14+СВЦЭМ!$D$10+'СЕТ СН'!$F$5-'СЕТ СН'!$F$24</f>
        <v>1768.14449272</v>
      </c>
      <c r="J34" s="36">
        <f>SUMIFS(СВЦЭМ!$D$33:$D$776,СВЦЭМ!$A$33:$A$776,$A34,СВЦЭМ!$B$33:$B$776,J$11)+'СЕТ СН'!$F$14+СВЦЭМ!$D$10+'СЕТ СН'!$F$5-'СЕТ СН'!$F$24</f>
        <v>1739.3230249000001</v>
      </c>
      <c r="K34" s="36">
        <f>SUMIFS(СВЦЭМ!$D$33:$D$776,СВЦЭМ!$A$33:$A$776,$A34,СВЦЭМ!$B$33:$B$776,K$11)+'СЕТ СН'!$F$14+СВЦЭМ!$D$10+'СЕТ СН'!$F$5-'СЕТ СН'!$F$24</f>
        <v>1735.1790668200001</v>
      </c>
      <c r="L34" s="36">
        <f>SUMIFS(СВЦЭМ!$D$33:$D$776,СВЦЭМ!$A$33:$A$776,$A34,СВЦЭМ!$B$33:$B$776,L$11)+'СЕТ СН'!$F$14+СВЦЭМ!$D$10+'СЕТ СН'!$F$5-'СЕТ СН'!$F$24</f>
        <v>1728.4172024700001</v>
      </c>
      <c r="M34" s="36">
        <f>SUMIFS(СВЦЭМ!$D$33:$D$776,СВЦЭМ!$A$33:$A$776,$A34,СВЦЭМ!$B$33:$B$776,M$11)+'СЕТ СН'!$F$14+СВЦЭМ!$D$10+'СЕТ СН'!$F$5-'СЕТ СН'!$F$24</f>
        <v>1687.2022990300002</v>
      </c>
      <c r="N34" s="36">
        <f>SUMIFS(СВЦЭМ!$D$33:$D$776,СВЦЭМ!$A$33:$A$776,$A34,СВЦЭМ!$B$33:$B$776,N$11)+'СЕТ СН'!$F$14+СВЦЭМ!$D$10+'СЕТ СН'!$F$5-'СЕТ СН'!$F$24</f>
        <v>1682.09535921</v>
      </c>
      <c r="O34" s="36">
        <f>SUMIFS(СВЦЭМ!$D$33:$D$776,СВЦЭМ!$A$33:$A$776,$A34,СВЦЭМ!$B$33:$B$776,O$11)+'СЕТ СН'!$F$14+СВЦЭМ!$D$10+'СЕТ СН'!$F$5-'СЕТ СН'!$F$24</f>
        <v>1680.6222325100002</v>
      </c>
      <c r="P34" s="36">
        <f>SUMIFS(СВЦЭМ!$D$33:$D$776,СВЦЭМ!$A$33:$A$776,$A34,СВЦЭМ!$B$33:$B$776,P$11)+'СЕТ СН'!$F$14+СВЦЭМ!$D$10+'СЕТ СН'!$F$5-'СЕТ СН'!$F$24</f>
        <v>1675.7858436200002</v>
      </c>
      <c r="Q34" s="36">
        <f>SUMIFS(СВЦЭМ!$D$33:$D$776,СВЦЭМ!$A$33:$A$776,$A34,СВЦЭМ!$B$33:$B$776,Q$11)+'СЕТ СН'!$F$14+СВЦЭМ!$D$10+'СЕТ СН'!$F$5-'СЕТ СН'!$F$24</f>
        <v>1675.8602455</v>
      </c>
      <c r="R34" s="36">
        <f>SUMIFS(СВЦЭМ!$D$33:$D$776,СВЦЭМ!$A$33:$A$776,$A34,СВЦЭМ!$B$33:$B$776,R$11)+'СЕТ СН'!$F$14+СВЦЭМ!$D$10+'СЕТ СН'!$F$5-'СЕТ СН'!$F$24</f>
        <v>1671.3682183000001</v>
      </c>
      <c r="S34" s="36">
        <f>SUMIFS(СВЦЭМ!$D$33:$D$776,СВЦЭМ!$A$33:$A$776,$A34,СВЦЭМ!$B$33:$B$776,S$11)+'СЕТ СН'!$F$14+СВЦЭМ!$D$10+'СЕТ СН'!$F$5-'СЕТ СН'!$F$24</f>
        <v>1677.9087268000001</v>
      </c>
      <c r="T34" s="36">
        <f>SUMIFS(СВЦЭМ!$D$33:$D$776,СВЦЭМ!$A$33:$A$776,$A34,СВЦЭМ!$B$33:$B$776,T$11)+'СЕТ СН'!$F$14+СВЦЭМ!$D$10+'СЕТ СН'!$F$5-'СЕТ СН'!$F$24</f>
        <v>1680.9227373600002</v>
      </c>
      <c r="U34" s="36">
        <f>SUMIFS(СВЦЭМ!$D$33:$D$776,СВЦЭМ!$A$33:$A$776,$A34,СВЦЭМ!$B$33:$B$776,U$11)+'СЕТ СН'!$F$14+СВЦЭМ!$D$10+'СЕТ СН'!$F$5-'СЕТ СН'!$F$24</f>
        <v>1698.9007293700001</v>
      </c>
      <c r="V34" s="36">
        <f>SUMIFS(СВЦЭМ!$D$33:$D$776,СВЦЭМ!$A$33:$A$776,$A34,СВЦЭМ!$B$33:$B$776,V$11)+'СЕТ СН'!$F$14+СВЦЭМ!$D$10+'СЕТ СН'!$F$5-'СЕТ СН'!$F$24</f>
        <v>1692.3054251600001</v>
      </c>
      <c r="W34" s="36">
        <f>SUMIFS(СВЦЭМ!$D$33:$D$776,СВЦЭМ!$A$33:$A$776,$A34,СВЦЭМ!$B$33:$B$776,W$11)+'СЕТ СН'!$F$14+СВЦЭМ!$D$10+'СЕТ СН'!$F$5-'СЕТ СН'!$F$24</f>
        <v>1682.1265446700002</v>
      </c>
      <c r="X34" s="36">
        <f>SUMIFS(СВЦЭМ!$D$33:$D$776,СВЦЭМ!$A$33:$A$776,$A34,СВЦЭМ!$B$33:$B$776,X$11)+'СЕТ СН'!$F$14+СВЦЭМ!$D$10+'СЕТ СН'!$F$5-'СЕТ СН'!$F$24</f>
        <v>1669.9289401600001</v>
      </c>
      <c r="Y34" s="36">
        <f>SUMIFS(СВЦЭМ!$D$33:$D$776,СВЦЭМ!$A$33:$A$776,$A34,СВЦЭМ!$B$33:$B$776,Y$11)+'СЕТ СН'!$F$14+СВЦЭМ!$D$10+'СЕТ СН'!$F$5-'СЕТ СН'!$F$24</f>
        <v>1727.7251789500001</v>
      </c>
    </row>
    <row r="35" spans="1:27" ht="15.75" x14ac:dyDescent="0.2">
      <c r="A35" s="35">
        <f t="shared" si="0"/>
        <v>44098</v>
      </c>
      <c r="B35" s="36">
        <f>SUMIFS(СВЦЭМ!$D$33:$D$776,СВЦЭМ!$A$33:$A$776,$A35,СВЦЭМ!$B$33:$B$776,B$11)+'СЕТ СН'!$F$14+СВЦЭМ!$D$10+'СЕТ СН'!$F$5-'СЕТ СН'!$F$24</f>
        <v>1844.87205842</v>
      </c>
      <c r="C35" s="36">
        <f>SUMIFS(СВЦЭМ!$D$33:$D$776,СВЦЭМ!$A$33:$A$776,$A35,СВЦЭМ!$B$33:$B$776,C$11)+'СЕТ СН'!$F$14+СВЦЭМ!$D$10+'СЕТ СН'!$F$5-'СЕТ СН'!$F$24</f>
        <v>1862.9140250100002</v>
      </c>
      <c r="D35" s="36">
        <f>SUMIFS(СВЦЭМ!$D$33:$D$776,СВЦЭМ!$A$33:$A$776,$A35,СВЦЭМ!$B$33:$B$776,D$11)+'СЕТ СН'!$F$14+СВЦЭМ!$D$10+'СЕТ СН'!$F$5-'СЕТ СН'!$F$24</f>
        <v>1879.9826823900003</v>
      </c>
      <c r="E35" s="36">
        <f>SUMIFS(СВЦЭМ!$D$33:$D$776,СВЦЭМ!$A$33:$A$776,$A35,СВЦЭМ!$B$33:$B$776,E$11)+'СЕТ СН'!$F$14+СВЦЭМ!$D$10+'СЕТ СН'!$F$5-'СЕТ СН'!$F$24</f>
        <v>1886.0570827800002</v>
      </c>
      <c r="F35" s="36">
        <f>SUMIFS(СВЦЭМ!$D$33:$D$776,СВЦЭМ!$A$33:$A$776,$A35,СВЦЭМ!$B$33:$B$776,F$11)+'СЕТ СН'!$F$14+СВЦЭМ!$D$10+'СЕТ СН'!$F$5-'СЕТ СН'!$F$24</f>
        <v>1876.4884515900001</v>
      </c>
      <c r="G35" s="36">
        <f>SUMIFS(СВЦЭМ!$D$33:$D$776,СВЦЭМ!$A$33:$A$776,$A35,СВЦЭМ!$B$33:$B$776,G$11)+'СЕТ СН'!$F$14+СВЦЭМ!$D$10+'СЕТ СН'!$F$5-'СЕТ СН'!$F$24</f>
        <v>1874.2191168900001</v>
      </c>
      <c r="H35" s="36">
        <f>SUMIFS(СВЦЭМ!$D$33:$D$776,СВЦЭМ!$A$33:$A$776,$A35,СВЦЭМ!$B$33:$B$776,H$11)+'СЕТ СН'!$F$14+СВЦЭМ!$D$10+'СЕТ СН'!$F$5-'СЕТ СН'!$F$24</f>
        <v>1876.7708618400002</v>
      </c>
      <c r="I35" s="36">
        <f>SUMIFS(СВЦЭМ!$D$33:$D$776,СВЦЭМ!$A$33:$A$776,$A35,СВЦЭМ!$B$33:$B$776,I$11)+'СЕТ СН'!$F$14+СВЦЭМ!$D$10+'СЕТ СН'!$F$5-'СЕТ СН'!$F$24</f>
        <v>1787.21165789</v>
      </c>
      <c r="J35" s="36">
        <f>SUMIFS(СВЦЭМ!$D$33:$D$776,СВЦЭМ!$A$33:$A$776,$A35,СВЦЭМ!$B$33:$B$776,J$11)+'СЕТ СН'!$F$14+СВЦЭМ!$D$10+'СЕТ СН'!$F$5-'СЕТ СН'!$F$24</f>
        <v>1754.6148539200001</v>
      </c>
      <c r="K35" s="36">
        <f>SUMIFS(СВЦЭМ!$D$33:$D$776,СВЦЭМ!$A$33:$A$776,$A35,СВЦЭМ!$B$33:$B$776,K$11)+'СЕТ СН'!$F$14+СВЦЭМ!$D$10+'СЕТ СН'!$F$5-'СЕТ СН'!$F$24</f>
        <v>1758.89890173</v>
      </c>
      <c r="L35" s="36">
        <f>SUMIFS(СВЦЭМ!$D$33:$D$776,СВЦЭМ!$A$33:$A$776,$A35,СВЦЭМ!$B$33:$B$776,L$11)+'СЕТ СН'!$F$14+СВЦЭМ!$D$10+'СЕТ СН'!$F$5-'СЕТ СН'!$F$24</f>
        <v>1769.7319118400001</v>
      </c>
      <c r="M35" s="36">
        <f>SUMIFS(СВЦЭМ!$D$33:$D$776,СВЦЭМ!$A$33:$A$776,$A35,СВЦЭМ!$B$33:$B$776,M$11)+'СЕТ СН'!$F$14+СВЦЭМ!$D$10+'СЕТ СН'!$F$5-'СЕТ СН'!$F$24</f>
        <v>1732.1299089500001</v>
      </c>
      <c r="N35" s="36">
        <f>SUMIFS(СВЦЭМ!$D$33:$D$776,СВЦЭМ!$A$33:$A$776,$A35,СВЦЭМ!$B$33:$B$776,N$11)+'СЕТ СН'!$F$14+СВЦЭМ!$D$10+'СЕТ СН'!$F$5-'СЕТ СН'!$F$24</f>
        <v>1684.5586110500001</v>
      </c>
      <c r="O35" s="36">
        <f>SUMIFS(СВЦЭМ!$D$33:$D$776,СВЦЭМ!$A$33:$A$776,$A35,СВЦЭМ!$B$33:$B$776,O$11)+'СЕТ СН'!$F$14+СВЦЭМ!$D$10+'СЕТ СН'!$F$5-'СЕТ СН'!$F$24</f>
        <v>1682.4025026300001</v>
      </c>
      <c r="P35" s="36">
        <f>SUMIFS(СВЦЭМ!$D$33:$D$776,СВЦЭМ!$A$33:$A$776,$A35,СВЦЭМ!$B$33:$B$776,P$11)+'СЕТ СН'!$F$14+СВЦЭМ!$D$10+'СЕТ СН'!$F$5-'СЕТ СН'!$F$24</f>
        <v>1680.05654792</v>
      </c>
      <c r="Q35" s="36">
        <f>SUMIFS(СВЦЭМ!$D$33:$D$776,СВЦЭМ!$A$33:$A$776,$A35,СВЦЭМ!$B$33:$B$776,Q$11)+'СЕТ СН'!$F$14+СВЦЭМ!$D$10+'СЕТ СН'!$F$5-'СЕТ СН'!$F$24</f>
        <v>1675.07302794</v>
      </c>
      <c r="R35" s="36">
        <f>SUMIFS(СВЦЭМ!$D$33:$D$776,СВЦЭМ!$A$33:$A$776,$A35,СВЦЭМ!$B$33:$B$776,R$11)+'СЕТ СН'!$F$14+СВЦЭМ!$D$10+'СЕТ СН'!$F$5-'СЕТ СН'!$F$24</f>
        <v>1670.6919428600002</v>
      </c>
      <c r="S35" s="36">
        <f>SUMIFS(СВЦЭМ!$D$33:$D$776,СВЦЭМ!$A$33:$A$776,$A35,СВЦЭМ!$B$33:$B$776,S$11)+'СЕТ СН'!$F$14+СВЦЭМ!$D$10+'СЕТ СН'!$F$5-'СЕТ СН'!$F$24</f>
        <v>1675.6119783700001</v>
      </c>
      <c r="T35" s="36">
        <f>SUMIFS(СВЦЭМ!$D$33:$D$776,СВЦЭМ!$A$33:$A$776,$A35,СВЦЭМ!$B$33:$B$776,T$11)+'СЕТ СН'!$F$14+СВЦЭМ!$D$10+'СЕТ СН'!$F$5-'СЕТ СН'!$F$24</f>
        <v>1681.5844697900002</v>
      </c>
      <c r="U35" s="36">
        <f>SUMIFS(СВЦЭМ!$D$33:$D$776,СВЦЭМ!$A$33:$A$776,$A35,СВЦЭМ!$B$33:$B$776,U$11)+'СЕТ СН'!$F$14+СВЦЭМ!$D$10+'СЕТ СН'!$F$5-'СЕТ СН'!$F$24</f>
        <v>1714.0212474600003</v>
      </c>
      <c r="V35" s="36">
        <f>SUMIFS(СВЦЭМ!$D$33:$D$776,СВЦЭМ!$A$33:$A$776,$A35,СВЦЭМ!$B$33:$B$776,V$11)+'СЕТ СН'!$F$14+СВЦЭМ!$D$10+'СЕТ СН'!$F$5-'СЕТ СН'!$F$24</f>
        <v>1710.45256784</v>
      </c>
      <c r="W35" s="36">
        <f>SUMIFS(СВЦЭМ!$D$33:$D$776,СВЦЭМ!$A$33:$A$776,$A35,СВЦЭМ!$B$33:$B$776,W$11)+'СЕТ СН'!$F$14+СВЦЭМ!$D$10+'СЕТ СН'!$F$5-'СЕТ СН'!$F$24</f>
        <v>1759.3983406500001</v>
      </c>
      <c r="X35" s="36">
        <f>SUMIFS(СВЦЭМ!$D$33:$D$776,СВЦЭМ!$A$33:$A$776,$A35,СВЦЭМ!$B$33:$B$776,X$11)+'СЕТ СН'!$F$14+СВЦЭМ!$D$10+'СЕТ СН'!$F$5-'СЕТ СН'!$F$24</f>
        <v>1775.2219453500002</v>
      </c>
      <c r="Y35" s="36">
        <f>SUMIFS(СВЦЭМ!$D$33:$D$776,СВЦЭМ!$A$33:$A$776,$A35,СВЦЭМ!$B$33:$B$776,Y$11)+'СЕТ СН'!$F$14+СВЦЭМ!$D$10+'СЕТ СН'!$F$5-'СЕТ СН'!$F$24</f>
        <v>1820.54396997</v>
      </c>
    </row>
    <row r="36" spans="1:27" ht="15.75" x14ac:dyDescent="0.2">
      <c r="A36" s="35">
        <f t="shared" si="0"/>
        <v>44099</v>
      </c>
      <c r="B36" s="36">
        <f>SUMIFS(СВЦЭМ!$D$33:$D$776,СВЦЭМ!$A$33:$A$776,$A36,СВЦЭМ!$B$33:$B$776,B$11)+'СЕТ СН'!$F$14+СВЦЭМ!$D$10+'СЕТ СН'!$F$5-'СЕТ СН'!$F$24</f>
        <v>1814.3908408900002</v>
      </c>
      <c r="C36" s="36">
        <f>SUMIFS(СВЦЭМ!$D$33:$D$776,СВЦЭМ!$A$33:$A$776,$A36,СВЦЭМ!$B$33:$B$776,C$11)+'СЕТ СН'!$F$14+СВЦЭМ!$D$10+'СЕТ СН'!$F$5-'СЕТ СН'!$F$24</f>
        <v>1829.2735066700002</v>
      </c>
      <c r="D36" s="36">
        <f>SUMIFS(СВЦЭМ!$D$33:$D$776,СВЦЭМ!$A$33:$A$776,$A36,СВЦЭМ!$B$33:$B$776,D$11)+'СЕТ СН'!$F$14+СВЦЭМ!$D$10+'СЕТ СН'!$F$5-'СЕТ СН'!$F$24</f>
        <v>1843.0088468400002</v>
      </c>
      <c r="E36" s="36">
        <f>SUMIFS(СВЦЭМ!$D$33:$D$776,СВЦЭМ!$A$33:$A$776,$A36,СВЦЭМ!$B$33:$B$776,E$11)+'СЕТ СН'!$F$14+СВЦЭМ!$D$10+'СЕТ СН'!$F$5-'СЕТ СН'!$F$24</f>
        <v>1846.1285130300002</v>
      </c>
      <c r="F36" s="36">
        <f>SUMIFS(СВЦЭМ!$D$33:$D$776,СВЦЭМ!$A$33:$A$776,$A36,СВЦЭМ!$B$33:$B$776,F$11)+'СЕТ СН'!$F$14+СВЦЭМ!$D$10+'СЕТ СН'!$F$5-'СЕТ СН'!$F$24</f>
        <v>1839.9247223500001</v>
      </c>
      <c r="G36" s="36">
        <f>SUMIFS(СВЦЭМ!$D$33:$D$776,СВЦЭМ!$A$33:$A$776,$A36,СВЦЭМ!$B$33:$B$776,G$11)+'СЕТ СН'!$F$14+СВЦЭМ!$D$10+'СЕТ СН'!$F$5-'СЕТ СН'!$F$24</f>
        <v>1824.3645797100003</v>
      </c>
      <c r="H36" s="36">
        <f>SUMIFS(СВЦЭМ!$D$33:$D$776,СВЦЭМ!$A$33:$A$776,$A36,СВЦЭМ!$B$33:$B$776,H$11)+'СЕТ СН'!$F$14+СВЦЭМ!$D$10+'СЕТ СН'!$F$5-'СЕТ СН'!$F$24</f>
        <v>1788.0872700500001</v>
      </c>
      <c r="I36" s="36">
        <f>SUMIFS(СВЦЭМ!$D$33:$D$776,СВЦЭМ!$A$33:$A$776,$A36,СВЦЭМ!$B$33:$B$776,I$11)+'СЕТ СН'!$F$14+СВЦЭМ!$D$10+'СЕТ СН'!$F$5-'СЕТ СН'!$F$24</f>
        <v>1761.4754514900001</v>
      </c>
      <c r="J36" s="36">
        <f>SUMIFS(СВЦЭМ!$D$33:$D$776,СВЦЭМ!$A$33:$A$776,$A36,СВЦЭМ!$B$33:$B$776,J$11)+'СЕТ СН'!$F$14+СВЦЭМ!$D$10+'СЕТ СН'!$F$5-'СЕТ СН'!$F$24</f>
        <v>1751.6137450300002</v>
      </c>
      <c r="K36" s="36">
        <f>SUMIFS(СВЦЭМ!$D$33:$D$776,СВЦЭМ!$A$33:$A$776,$A36,СВЦЭМ!$B$33:$B$776,K$11)+'СЕТ СН'!$F$14+СВЦЭМ!$D$10+'СЕТ СН'!$F$5-'СЕТ СН'!$F$24</f>
        <v>1748.68787595</v>
      </c>
      <c r="L36" s="36">
        <f>SUMIFS(СВЦЭМ!$D$33:$D$776,СВЦЭМ!$A$33:$A$776,$A36,СВЦЭМ!$B$33:$B$776,L$11)+'СЕТ СН'!$F$14+СВЦЭМ!$D$10+'СЕТ СН'!$F$5-'СЕТ СН'!$F$24</f>
        <v>1759.2661750100001</v>
      </c>
      <c r="M36" s="36">
        <f>SUMIFS(СВЦЭМ!$D$33:$D$776,СВЦЭМ!$A$33:$A$776,$A36,СВЦЭМ!$B$33:$B$776,M$11)+'СЕТ СН'!$F$14+СВЦЭМ!$D$10+'СЕТ СН'!$F$5-'СЕТ СН'!$F$24</f>
        <v>1718.0422211</v>
      </c>
      <c r="N36" s="36">
        <f>SUMIFS(СВЦЭМ!$D$33:$D$776,СВЦЭМ!$A$33:$A$776,$A36,СВЦЭМ!$B$33:$B$776,N$11)+'СЕТ СН'!$F$14+СВЦЭМ!$D$10+'СЕТ СН'!$F$5-'СЕТ СН'!$F$24</f>
        <v>1677.2805129100002</v>
      </c>
      <c r="O36" s="36">
        <f>SUMIFS(СВЦЭМ!$D$33:$D$776,СВЦЭМ!$A$33:$A$776,$A36,СВЦЭМ!$B$33:$B$776,O$11)+'СЕТ СН'!$F$14+СВЦЭМ!$D$10+'СЕТ СН'!$F$5-'СЕТ СН'!$F$24</f>
        <v>1655.41200656</v>
      </c>
      <c r="P36" s="36">
        <f>SUMIFS(СВЦЭМ!$D$33:$D$776,СВЦЭМ!$A$33:$A$776,$A36,СВЦЭМ!$B$33:$B$776,P$11)+'СЕТ СН'!$F$14+СВЦЭМ!$D$10+'СЕТ СН'!$F$5-'СЕТ СН'!$F$24</f>
        <v>1650.9570547600001</v>
      </c>
      <c r="Q36" s="36">
        <f>SUMIFS(СВЦЭМ!$D$33:$D$776,СВЦЭМ!$A$33:$A$776,$A36,СВЦЭМ!$B$33:$B$776,Q$11)+'СЕТ СН'!$F$14+СВЦЭМ!$D$10+'СЕТ СН'!$F$5-'СЕТ СН'!$F$24</f>
        <v>1647.9940953600001</v>
      </c>
      <c r="R36" s="36">
        <f>SUMIFS(СВЦЭМ!$D$33:$D$776,СВЦЭМ!$A$33:$A$776,$A36,СВЦЭМ!$B$33:$B$776,R$11)+'СЕТ СН'!$F$14+СВЦЭМ!$D$10+'СЕТ СН'!$F$5-'СЕТ СН'!$F$24</f>
        <v>1649.0151918700001</v>
      </c>
      <c r="S36" s="36">
        <f>SUMIFS(СВЦЭМ!$D$33:$D$776,СВЦЭМ!$A$33:$A$776,$A36,СВЦЭМ!$B$33:$B$776,S$11)+'СЕТ СН'!$F$14+СВЦЭМ!$D$10+'СЕТ СН'!$F$5-'СЕТ СН'!$F$24</f>
        <v>1651.9400442000001</v>
      </c>
      <c r="T36" s="36">
        <f>SUMIFS(СВЦЭМ!$D$33:$D$776,СВЦЭМ!$A$33:$A$776,$A36,СВЦЭМ!$B$33:$B$776,T$11)+'СЕТ СН'!$F$14+СВЦЭМ!$D$10+'СЕТ СН'!$F$5-'СЕТ СН'!$F$24</f>
        <v>1641.9540097200002</v>
      </c>
      <c r="U36" s="36">
        <f>SUMIFS(СВЦЭМ!$D$33:$D$776,СВЦЭМ!$A$33:$A$776,$A36,СВЦЭМ!$B$33:$B$776,U$11)+'СЕТ СН'!$F$14+СВЦЭМ!$D$10+'СЕТ СН'!$F$5-'СЕТ СН'!$F$24</f>
        <v>1654.5159974600001</v>
      </c>
      <c r="V36" s="36">
        <f>SUMIFS(СВЦЭМ!$D$33:$D$776,СВЦЭМ!$A$33:$A$776,$A36,СВЦЭМ!$B$33:$B$776,V$11)+'СЕТ СН'!$F$14+СВЦЭМ!$D$10+'СЕТ СН'!$F$5-'СЕТ СН'!$F$24</f>
        <v>1667.7675856000001</v>
      </c>
      <c r="W36" s="36">
        <f>SUMIFS(СВЦЭМ!$D$33:$D$776,СВЦЭМ!$A$33:$A$776,$A36,СВЦЭМ!$B$33:$B$776,W$11)+'СЕТ СН'!$F$14+СВЦЭМ!$D$10+'СЕТ СН'!$F$5-'СЕТ СН'!$F$24</f>
        <v>1655.2893960000001</v>
      </c>
      <c r="X36" s="36">
        <f>SUMIFS(СВЦЭМ!$D$33:$D$776,СВЦЭМ!$A$33:$A$776,$A36,СВЦЭМ!$B$33:$B$776,X$11)+'СЕТ СН'!$F$14+СВЦЭМ!$D$10+'СЕТ СН'!$F$5-'СЕТ СН'!$F$24</f>
        <v>1685.00830713</v>
      </c>
      <c r="Y36" s="36">
        <f>SUMIFS(СВЦЭМ!$D$33:$D$776,СВЦЭМ!$A$33:$A$776,$A36,СВЦЭМ!$B$33:$B$776,Y$11)+'СЕТ СН'!$F$14+СВЦЭМ!$D$10+'СЕТ СН'!$F$5-'СЕТ СН'!$F$24</f>
        <v>1767.14545262</v>
      </c>
    </row>
    <row r="37" spans="1:27" ht="15.75" x14ac:dyDescent="0.2">
      <c r="A37" s="35">
        <f t="shared" si="0"/>
        <v>44100</v>
      </c>
      <c r="B37" s="36">
        <f>SUMIFS(СВЦЭМ!$D$33:$D$776,СВЦЭМ!$A$33:$A$776,$A37,СВЦЭМ!$B$33:$B$776,B$11)+'СЕТ СН'!$F$14+СВЦЭМ!$D$10+'СЕТ СН'!$F$5-'СЕТ СН'!$F$24</f>
        <v>1837.8734152100001</v>
      </c>
      <c r="C37" s="36">
        <f>SUMIFS(СВЦЭМ!$D$33:$D$776,СВЦЭМ!$A$33:$A$776,$A37,СВЦЭМ!$B$33:$B$776,C$11)+'СЕТ СН'!$F$14+СВЦЭМ!$D$10+'СЕТ СН'!$F$5-'СЕТ СН'!$F$24</f>
        <v>1867.9546084500003</v>
      </c>
      <c r="D37" s="36">
        <f>SUMIFS(СВЦЭМ!$D$33:$D$776,СВЦЭМ!$A$33:$A$776,$A37,СВЦЭМ!$B$33:$B$776,D$11)+'СЕТ СН'!$F$14+СВЦЭМ!$D$10+'СЕТ СН'!$F$5-'СЕТ СН'!$F$24</f>
        <v>1885.0400441300001</v>
      </c>
      <c r="E37" s="36">
        <f>SUMIFS(СВЦЭМ!$D$33:$D$776,СВЦЭМ!$A$33:$A$776,$A37,СВЦЭМ!$B$33:$B$776,E$11)+'СЕТ СН'!$F$14+СВЦЭМ!$D$10+'СЕТ СН'!$F$5-'СЕТ СН'!$F$24</f>
        <v>1894.7928964100001</v>
      </c>
      <c r="F37" s="36">
        <f>SUMIFS(СВЦЭМ!$D$33:$D$776,СВЦЭМ!$A$33:$A$776,$A37,СВЦЭМ!$B$33:$B$776,F$11)+'СЕТ СН'!$F$14+СВЦЭМ!$D$10+'СЕТ СН'!$F$5-'СЕТ СН'!$F$24</f>
        <v>1899.6511334100001</v>
      </c>
      <c r="G37" s="36">
        <f>SUMIFS(СВЦЭМ!$D$33:$D$776,СВЦЭМ!$A$33:$A$776,$A37,СВЦЭМ!$B$33:$B$776,G$11)+'СЕТ СН'!$F$14+СВЦЭМ!$D$10+'СЕТ СН'!$F$5-'СЕТ СН'!$F$24</f>
        <v>1888.9499826800002</v>
      </c>
      <c r="H37" s="36">
        <f>SUMIFS(СВЦЭМ!$D$33:$D$776,СВЦЭМ!$A$33:$A$776,$A37,СВЦЭМ!$B$33:$B$776,H$11)+'СЕТ СН'!$F$14+СВЦЭМ!$D$10+'СЕТ СН'!$F$5-'СЕТ СН'!$F$24</f>
        <v>1865.08155313</v>
      </c>
      <c r="I37" s="36">
        <f>SUMIFS(СВЦЭМ!$D$33:$D$776,СВЦЭМ!$A$33:$A$776,$A37,СВЦЭМ!$B$33:$B$776,I$11)+'СЕТ СН'!$F$14+СВЦЭМ!$D$10+'СЕТ СН'!$F$5-'СЕТ СН'!$F$24</f>
        <v>1826.7671849500002</v>
      </c>
      <c r="J37" s="36">
        <f>SUMIFS(СВЦЭМ!$D$33:$D$776,СВЦЭМ!$A$33:$A$776,$A37,СВЦЭМ!$B$33:$B$776,J$11)+'СЕТ СН'!$F$14+СВЦЭМ!$D$10+'СЕТ СН'!$F$5-'СЕТ СН'!$F$24</f>
        <v>1786.4623813600001</v>
      </c>
      <c r="K37" s="36">
        <f>SUMIFS(СВЦЭМ!$D$33:$D$776,СВЦЭМ!$A$33:$A$776,$A37,СВЦЭМ!$B$33:$B$776,K$11)+'СЕТ СН'!$F$14+СВЦЭМ!$D$10+'СЕТ СН'!$F$5-'СЕТ СН'!$F$24</f>
        <v>1764.0993319600002</v>
      </c>
      <c r="L37" s="36">
        <f>SUMIFS(СВЦЭМ!$D$33:$D$776,СВЦЭМ!$A$33:$A$776,$A37,СВЦЭМ!$B$33:$B$776,L$11)+'СЕТ СН'!$F$14+СВЦЭМ!$D$10+'СЕТ СН'!$F$5-'СЕТ СН'!$F$24</f>
        <v>1753.4297038200002</v>
      </c>
      <c r="M37" s="36">
        <f>SUMIFS(СВЦЭМ!$D$33:$D$776,СВЦЭМ!$A$33:$A$776,$A37,СВЦЭМ!$B$33:$B$776,M$11)+'СЕТ СН'!$F$14+СВЦЭМ!$D$10+'СЕТ СН'!$F$5-'СЕТ СН'!$F$24</f>
        <v>1711.5319074400002</v>
      </c>
      <c r="N37" s="36">
        <f>SUMIFS(СВЦЭМ!$D$33:$D$776,СВЦЭМ!$A$33:$A$776,$A37,СВЦЭМ!$B$33:$B$776,N$11)+'СЕТ СН'!$F$14+СВЦЭМ!$D$10+'СЕТ СН'!$F$5-'СЕТ СН'!$F$24</f>
        <v>1678.0466479400002</v>
      </c>
      <c r="O37" s="36">
        <f>SUMIFS(СВЦЭМ!$D$33:$D$776,СВЦЭМ!$A$33:$A$776,$A37,СВЦЭМ!$B$33:$B$776,O$11)+'СЕТ СН'!$F$14+СВЦЭМ!$D$10+'СЕТ СН'!$F$5-'СЕТ СН'!$F$24</f>
        <v>1661.65417037</v>
      </c>
      <c r="P37" s="36">
        <f>SUMIFS(СВЦЭМ!$D$33:$D$776,СВЦЭМ!$A$33:$A$776,$A37,СВЦЭМ!$B$33:$B$776,P$11)+'СЕТ СН'!$F$14+СВЦЭМ!$D$10+'СЕТ СН'!$F$5-'СЕТ СН'!$F$24</f>
        <v>1659.4037102300001</v>
      </c>
      <c r="Q37" s="36">
        <f>SUMIFS(СВЦЭМ!$D$33:$D$776,СВЦЭМ!$A$33:$A$776,$A37,СВЦЭМ!$B$33:$B$776,Q$11)+'СЕТ СН'!$F$14+СВЦЭМ!$D$10+'СЕТ СН'!$F$5-'СЕТ СН'!$F$24</f>
        <v>1659.25578468</v>
      </c>
      <c r="R37" s="36">
        <f>SUMIFS(СВЦЭМ!$D$33:$D$776,СВЦЭМ!$A$33:$A$776,$A37,СВЦЭМ!$B$33:$B$776,R$11)+'СЕТ СН'!$F$14+СВЦЭМ!$D$10+'СЕТ СН'!$F$5-'СЕТ СН'!$F$24</f>
        <v>1656.0367068100002</v>
      </c>
      <c r="S37" s="36">
        <f>SUMIFS(СВЦЭМ!$D$33:$D$776,СВЦЭМ!$A$33:$A$776,$A37,СВЦЭМ!$B$33:$B$776,S$11)+'СЕТ СН'!$F$14+СВЦЭМ!$D$10+'СЕТ СН'!$F$5-'СЕТ СН'!$F$24</f>
        <v>1655.8946149600001</v>
      </c>
      <c r="T37" s="36">
        <f>SUMIFS(СВЦЭМ!$D$33:$D$776,СВЦЭМ!$A$33:$A$776,$A37,СВЦЭМ!$B$33:$B$776,T$11)+'СЕТ СН'!$F$14+СВЦЭМ!$D$10+'СЕТ СН'!$F$5-'СЕТ СН'!$F$24</f>
        <v>1649.7682269500001</v>
      </c>
      <c r="U37" s="36">
        <f>SUMIFS(СВЦЭМ!$D$33:$D$776,СВЦЭМ!$A$33:$A$776,$A37,СВЦЭМ!$B$33:$B$776,U$11)+'СЕТ СН'!$F$14+СВЦЭМ!$D$10+'СЕТ СН'!$F$5-'СЕТ СН'!$F$24</f>
        <v>1666.6237118000001</v>
      </c>
      <c r="V37" s="36">
        <f>SUMIFS(СВЦЭМ!$D$33:$D$776,СВЦЭМ!$A$33:$A$776,$A37,СВЦЭМ!$B$33:$B$776,V$11)+'СЕТ СН'!$F$14+СВЦЭМ!$D$10+'СЕТ СН'!$F$5-'СЕТ СН'!$F$24</f>
        <v>1668.9117183900003</v>
      </c>
      <c r="W37" s="36">
        <f>SUMIFS(СВЦЭМ!$D$33:$D$776,СВЦЭМ!$A$33:$A$776,$A37,СВЦЭМ!$B$33:$B$776,W$11)+'СЕТ СН'!$F$14+СВЦЭМ!$D$10+'СЕТ СН'!$F$5-'СЕТ СН'!$F$24</f>
        <v>1647.8246105200001</v>
      </c>
      <c r="X37" s="36">
        <f>SUMIFS(СВЦЭМ!$D$33:$D$776,СВЦЭМ!$A$33:$A$776,$A37,СВЦЭМ!$B$33:$B$776,X$11)+'СЕТ СН'!$F$14+СВЦЭМ!$D$10+'СЕТ СН'!$F$5-'СЕТ СН'!$F$24</f>
        <v>1676.8075017300002</v>
      </c>
      <c r="Y37" s="36">
        <f>SUMIFS(СВЦЭМ!$D$33:$D$776,СВЦЭМ!$A$33:$A$776,$A37,СВЦЭМ!$B$33:$B$776,Y$11)+'СЕТ СН'!$F$14+СВЦЭМ!$D$10+'СЕТ СН'!$F$5-'СЕТ СН'!$F$24</f>
        <v>1762.4981852700002</v>
      </c>
    </row>
    <row r="38" spans="1:27" ht="15.75" x14ac:dyDescent="0.2">
      <c r="A38" s="35">
        <f t="shared" si="0"/>
        <v>44101</v>
      </c>
      <c r="B38" s="36">
        <f>SUMIFS(СВЦЭМ!$D$33:$D$776,СВЦЭМ!$A$33:$A$776,$A38,СВЦЭМ!$B$33:$B$776,B$11)+'СЕТ СН'!$F$14+СВЦЭМ!$D$10+'СЕТ СН'!$F$5-'СЕТ СН'!$F$24</f>
        <v>1820.1541878100002</v>
      </c>
      <c r="C38" s="36">
        <f>SUMIFS(СВЦЭМ!$D$33:$D$776,СВЦЭМ!$A$33:$A$776,$A38,СВЦЭМ!$B$33:$B$776,C$11)+'СЕТ СН'!$F$14+СВЦЭМ!$D$10+'СЕТ СН'!$F$5-'СЕТ СН'!$F$24</f>
        <v>1845.81229523</v>
      </c>
      <c r="D38" s="36">
        <f>SUMIFS(СВЦЭМ!$D$33:$D$776,СВЦЭМ!$A$33:$A$776,$A38,СВЦЭМ!$B$33:$B$776,D$11)+'СЕТ СН'!$F$14+СВЦЭМ!$D$10+'СЕТ СН'!$F$5-'СЕТ СН'!$F$24</f>
        <v>1865.6163556000001</v>
      </c>
      <c r="E38" s="36">
        <f>SUMIFS(СВЦЭМ!$D$33:$D$776,СВЦЭМ!$A$33:$A$776,$A38,СВЦЭМ!$B$33:$B$776,E$11)+'СЕТ СН'!$F$14+СВЦЭМ!$D$10+'СЕТ СН'!$F$5-'СЕТ СН'!$F$24</f>
        <v>1876.2883955700001</v>
      </c>
      <c r="F38" s="36">
        <f>SUMIFS(СВЦЭМ!$D$33:$D$776,СВЦЭМ!$A$33:$A$776,$A38,СВЦЭМ!$B$33:$B$776,F$11)+'СЕТ СН'!$F$14+СВЦЭМ!$D$10+'СЕТ СН'!$F$5-'СЕТ СН'!$F$24</f>
        <v>1879.010585</v>
      </c>
      <c r="G38" s="36">
        <f>SUMIFS(СВЦЭМ!$D$33:$D$776,СВЦЭМ!$A$33:$A$776,$A38,СВЦЭМ!$B$33:$B$776,G$11)+'СЕТ СН'!$F$14+СВЦЭМ!$D$10+'СЕТ СН'!$F$5-'СЕТ СН'!$F$24</f>
        <v>1874.1201854700003</v>
      </c>
      <c r="H38" s="36">
        <f>SUMIFS(СВЦЭМ!$D$33:$D$776,СВЦЭМ!$A$33:$A$776,$A38,СВЦЭМ!$B$33:$B$776,H$11)+'СЕТ СН'!$F$14+СВЦЭМ!$D$10+'СЕТ СН'!$F$5-'СЕТ СН'!$F$24</f>
        <v>1855.6138863000001</v>
      </c>
      <c r="I38" s="36">
        <f>SUMIFS(СВЦЭМ!$D$33:$D$776,СВЦЭМ!$A$33:$A$776,$A38,СВЦЭМ!$B$33:$B$776,I$11)+'СЕТ СН'!$F$14+СВЦЭМ!$D$10+'СЕТ СН'!$F$5-'СЕТ СН'!$F$24</f>
        <v>1827.5672586800001</v>
      </c>
      <c r="J38" s="36">
        <f>SUMIFS(СВЦЭМ!$D$33:$D$776,СВЦЭМ!$A$33:$A$776,$A38,СВЦЭМ!$B$33:$B$776,J$11)+'СЕТ СН'!$F$14+СВЦЭМ!$D$10+'СЕТ СН'!$F$5-'СЕТ СН'!$F$24</f>
        <v>1790.5285117600001</v>
      </c>
      <c r="K38" s="36">
        <f>SUMIFS(СВЦЭМ!$D$33:$D$776,СВЦЭМ!$A$33:$A$776,$A38,СВЦЭМ!$B$33:$B$776,K$11)+'СЕТ СН'!$F$14+СВЦЭМ!$D$10+'СЕТ СН'!$F$5-'СЕТ СН'!$F$24</f>
        <v>1753.5862128700001</v>
      </c>
      <c r="L38" s="36">
        <f>SUMIFS(СВЦЭМ!$D$33:$D$776,СВЦЭМ!$A$33:$A$776,$A38,СВЦЭМ!$B$33:$B$776,L$11)+'СЕТ СН'!$F$14+СВЦЭМ!$D$10+'СЕТ СН'!$F$5-'СЕТ СН'!$F$24</f>
        <v>1737.1960677900001</v>
      </c>
      <c r="M38" s="36">
        <f>SUMIFS(СВЦЭМ!$D$33:$D$776,СВЦЭМ!$A$33:$A$776,$A38,СВЦЭМ!$B$33:$B$776,M$11)+'СЕТ СН'!$F$14+СВЦЭМ!$D$10+'СЕТ СН'!$F$5-'СЕТ СН'!$F$24</f>
        <v>1695.3109653500001</v>
      </c>
      <c r="N38" s="36">
        <f>SUMIFS(СВЦЭМ!$D$33:$D$776,СВЦЭМ!$A$33:$A$776,$A38,СВЦЭМ!$B$33:$B$776,N$11)+'СЕТ СН'!$F$14+СВЦЭМ!$D$10+'СЕТ СН'!$F$5-'СЕТ СН'!$F$24</f>
        <v>1649.5675731700001</v>
      </c>
      <c r="O38" s="36">
        <f>SUMIFS(СВЦЭМ!$D$33:$D$776,СВЦЭМ!$A$33:$A$776,$A38,СВЦЭМ!$B$33:$B$776,O$11)+'СЕТ СН'!$F$14+СВЦЭМ!$D$10+'СЕТ СН'!$F$5-'СЕТ СН'!$F$24</f>
        <v>1633.7030805900001</v>
      </c>
      <c r="P38" s="36">
        <f>SUMIFS(СВЦЭМ!$D$33:$D$776,СВЦЭМ!$A$33:$A$776,$A38,СВЦЭМ!$B$33:$B$776,P$11)+'СЕТ СН'!$F$14+СВЦЭМ!$D$10+'СЕТ СН'!$F$5-'СЕТ СН'!$F$24</f>
        <v>1635.07196114</v>
      </c>
      <c r="Q38" s="36">
        <f>SUMIFS(СВЦЭМ!$D$33:$D$776,СВЦЭМ!$A$33:$A$776,$A38,СВЦЭМ!$B$33:$B$776,Q$11)+'СЕТ СН'!$F$14+СВЦЭМ!$D$10+'СЕТ СН'!$F$5-'СЕТ СН'!$F$24</f>
        <v>1640.6756878000001</v>
      </c>
      <c r="R38" s="36">
        <f>SUMIFS(СВЦЭМ!$D$33:$D$776,СВЦЭМ!$A$33:$A$776,$A38,СВЦЭМ!$B$33:$B$776,R$11)+'СЕТ СН'!$F$14+СВЦЭМ!$D$10+'СЕТ СН'!$F$5-'СЕТ СН'!$F$24</f>
        <v>1638.8188448000001</v>
      </c>
      <c r="S38" s="36">
        <f>SUMIFS(СВЦЭМ!$D$33:$D$776,СВЦЭМ!$A$33:$A$776,$A38,СВЦЭМ!$B$33:$B$776,S$11)+'СЕТ СН'!$F$14+СВЦЭМ!$D$10+'СЕТ СН'!$F$5-'СЕТ СН'!$F$24</f>
        <v>1635.9367412700001</v>
      </c>
      <c r="T38" s="36">
        <f>SUMIFS(СВЦЭМ!$D$33:$D$776,СВЦЭМ!$A$33:$A$776,$A38,СВЦЭМ!$B$33:$B$776,T$11)+'СЕТ СН'!$F$14+СВЦЭМ!$D$10+'СЕТ СН'!$F$5-'СЕТ СН'!$F$24</f>
        <v>1638.6936300800003</v>
      </c>
      <c r="U38" s="36">
        <f>SUMIFS(СВЦЭМ!$D$33:$D$776,СВЦЭМ!$A$33:$A$776,$A38,СВЦЭМ!$B$33:$B$776,U$11)+'СЕТ СН'!$F$14+СВЦЭМ!$D$10+'СЕТ СН'!$F$5-'СЕТ СН'!$F$24</f>
        <v>1672.5994994400003</v>
      </c>
      <c r="V38" s="36">
        <f>SUMIFS(СВЦЭМ!$D$33:$D$776,СВЦЭМ!$A$33:$A$776,$A38,СВЦЭМ!$B$33:$B$776,V$11)+'СЕТ СН'!$F$14+СВЦЭМ!$D$10+'СЕТ СН'!$F$5-'СЕТ СН'!$F$24</f>
        <v>1679.9934342700001</v>
      </c>
      <c r="W38" s="36">
        <f>SUMIFS(СВЦЭМ!$D$33:$D$776,СВЦЭМ!$A$33:$A$776,$A38,СВЦЭМ!$B$33:$B$776,W$11)+'СЕТ СН'!$F$14+СВЦЭМ!$D$10+'СЕТ СН'!$F$5-'СЕТ СН'!$F$24</f>
        <v>1661.4545213800002</v>
      </c>
      <c r="X38" s="36">
        <f>SUMIFS(СВЦЭМ!$D$33:$D$776,СВЦЭМ!$A$33:$A$776,$A38,СВЦЭМ!$B$33:$B$776,X$11)+'СЕТ СН'!$F$14+СВЦЭМ!$D$10+'СЕТ СН'!$F$5-'СЕТ СН'!$F$24</f>
        <v>1647.54362868</v>
      </c>
      <c r="Y38" s="36">
        <f>SUMIFS(СВЦЭМ!$D$33:$D$776,СВЦЭМ!$A$33:$A$776,$A38,СВЦЭМ!$B$33:$B$776,Y$11)+'СЕТ СН'!$F$14+СВЦЭМ!$D$10+'СЕТ СН'!$F$5-'СЕТ СН'!$F$24</f>
        <v>1738.6449919900001</v>
      </c>
    </row>
    <row r="39" spans="1:27" ht="15.75" x14ac:dyDescent="0.2">
      <c r="A39" s="35">
        <f t="shared" si="0"/>
        <v>44102</v>
      </c>
      <c r="B39" s="36">
        <f>SUMIFS(СВЦЭМ!$D$33:$D$776,СВЦЭМ!$A$33:$A$776,$A39,СВЦЭМ!$B$33:$B$776,B$11)+'СЕТ СН'!$F$14+СВЦЭМ!$D$10+'СЕТ СН'!$F$5-'СЕТ СН'!$F$24</f>
        <v>1811.67188859</v>
      </c>
      <c r="C39" s="36">
        <f>SUMIFS(СВЦЭМ!$D$33:$D$776,СВЦЭМ!$A$33:$A$776,$A39,СВЦЭМ!$B$33:$B$776,C$11)+'СЕТ СН'!$F$14+СВЦЭМ!$D$10+'СЕТ СН'!$F$5-'СЕТ СН'!$F$24</f>
        <v>1828.1609468900001</v>
      </c>
      <c r="D39" s="36">
        <f>SUMIFS(СВЦЭМ!$D$33:$D$776,СВЦЭМ!$A$33:$A$776,$A39,СВЦЭМ!$B$33:$B$776,D$11)+'СЕТ СН'!$F$14+СВЦЭМ!$D$10+'СЕТ СН'!$F$5-'СЕТ СН'!$F$24</f>
        <v>1840.9112249700001</v>
      </c>
      <c r="E39" s="36">
        <f>SUMIFS(СВЦЭМ!$D$33:$D$776,СВЦЭМ!$A$33:$A$776,$A39,СВЦЭМ!$B$33:$B$776,E$11)+'СЕТ СН'!$F$14+СВЦЭМ!$D$10+'СЕТ СН'!$F$5-'СЕТ СН'!$F$24</f>
        <v>1854.2523333900001</v>
      </c>
      <c r="F39" s="36">
        <f>SUMIFS(СВЦЭМ!$D$33:$D$776,СВЦЭМ!$A$33:$A$776,$A39,СВЦЭМ!$B$33:$B$776,F$11)+'СЕТ СН'!$F$14+СВЦЭМ!$D$10+'СЕТ СН'!$F$5-'СЕТ СН'!$F$24</f>
        <v>1854.5254947200001</v>
      </c>
      <c r="G39" s="36">
        <f>SUMIFS(СВЦЭМ!$D$33:$D$776,СВЦЭМ!$A$33:$A$776,$A39,СВЦЭМ!$B$33:$B$776,G$11)+'СЕТ СН'!$F$14+СВЦЭМ!$D$10+'СЕТ СН'!$F$5-'СЕТ СН'!$F$24</f>
        <v>1839.5339181900001</v>
      </c>
      <c r="H39" s="36">
        <f>SUMIFS(СВЦЭМ!$D$33:$D$776,СВЦЭМ!$A$33:$A$776,$A39,СВЦЭМ!$B$33:$B$776,H$11)+'СЕТ СН'!$F$14+СВЦЭМ!$D$10+'СЕТ СН'!$F$5-'СЕТ СН'!$F$24</f>
        <v>1793.36302922</v>
      </c>
      <c r="I39" s="36">
        <f>SUMIFS(СВЦЭМ!$D$33:$D$776,СВЦЭМ!$A$33:$A$776,$A39,СВЦЭМ!$B$33:$B$776,I$11)+'СЕТ СН'!$F$14+СВЦЭМ!$D$10+'СЕТ СН'!$F$5-'СЕТ СН'!$F$24</f>
        <v>1772.12451698</v>
      </c>
      <c r="J39" s="36">
        <f>SUMIFS(СВЦЭМ!$D$33:$D$776,СВЦЭМ!$A$33:$A$776,$A39,СВЦЭМ!$B$33:$B$776,J$11)+'СЕТ СН'!$F$14+СВЦЭМ!$D$10+'СЕТ СН'!$F$5-'СЕТ СН'!$F$24</f>
        <v>1734.0852773900001</v>
      </c>
      <c r="K39" s="36">
        <f>SUMIFS(СВЦЭМ!$D$33:$D$776,СВЦЭМ!$A$33:$A$776,$A39,СВЦЭМ!$B$33:$B$776,K$11)+'СЕТ СН'!$F$14+СВЦЭМ!$D$10+'СЕТ СН'!$F$5-'СЕТ СН'!$F$24</f>
        <v>1726.2052096800003</v>
      </c>
      <c r="L39" s="36">
        <f>SUMIFS(СВЦЭМ!$D$33:$D$776,СВЦЭМ!$A$33:$A$776,$A39,СВЦЭМ!$B$33:$B$776,L$11)+'СЕТ СН'!$F$14+СВЦЭМ!$D$10+'СЕТ СН'!$F$5-'СЕТ СН'!$F$24</f>
        <v>1729.2657087500002</v>
      </c>
      <c r="M39" s="36">
        <f>SUMIFS(СВЦЭМ!$D$33:$D$776,СВЦЭМ!$A$33:$A$776,$A39,СВЦЭМ!$B$33:$B$776,M$11)+'СЕТ СН'!$F$14+СВЦЭМ!$D$10+'СЕТ СН'!$F$5-'СЕТ СН'!$F$24</f>
        <v>1688.4227637400002</v>
      </c>
      <c r="N39" s="36">
        <f>SUMIFS(СВЦЭМ!$D$33:$D$776,СВЦЭМ!$A$33:$A$776,$A39,СВЦЭМ!$B$33:$B$776,N$11)+'СЕТ СН'!$F$14+СВЦЭМ!$D$10+'СЕТ СН'!$F$5-'СЕТ СН'!$F$24</f>
        <v>1641.0171954800003</v>
      </c>
      <c r="O39" s="36">
        <f>SUMIFS(СВЦЭМ!$D$33:$D$776,СВЦЭМ!$A$33:$A$776,$A39,СВЦЭМ!$B$33:$B$776,O$11)+'СЕТ СН'!$F$14+СВЦЭМ!$D$10+'СЕТ СН'!$F$5-'СЕТ СН'!$F$24</f>
        <v>1625.2169953100001</v>
      </c>
      <c r="P39" s="36">
        <f>SUMIFS(СВЦЭМ!$D$33:$D$776,СВЦЭМ!$A$33:$A$776,$A39,СВЦЭМ!$B$33:$B$776,P$11)+'СЕТ СН'!$F$14+СВЦЭМ!$D$10+'СЕТ СН'!$F$5-'СЕТ СН'!$F$24</f>
        <v>1618.8762795900002</v>
      </c>
      <c r="Q39" s="36">
        <f>SUMIFS(СВЦЭМ!$D$33:$D$776,СВЦЭМ!$A$33:$A$776,$A39,СВЦЭМ!$B$33:$B$776,Q$11)+'СЕТ СН'!$F$14+СВЦЭМ!$D$10+'СЕТ СН'!$F$5-'СЕТ СН'!$F$24</f>
        <v>1618.85249028</v>
      </c>
      <c r="R39" s="36">
        <f>SUMIFS(СВЦЭМ!$D$33:$D$776,СВЦЭМ!$A$33:$A$776,$A39,СВЦЭМ!$B$33:$B$776,R$11)+'СЕТ СН'!$F$14+СВЦЭМ!$D$10+'СЕТ СН'!$F$5-'СЕТ СН'!$F$24</f>
        <v>1610.1960824900002</v>
      </c>
      <c r="S39" s="36">
        <f>SUMIFS(СВЦЭМ!$D$33:$D$776,СВЦЭМ!$A$33:$A$776,$A39,СВЦЭМ!$B$33:$B$776,S$11)+'СЕТ СН'!$F$14+СВЦЭМ!$D$10+'СЕТ СН'!$F$5-'СЕТ СН'!$F$24</f>
        <v>1628.5244660000001</v>
      </c>
      <c r="T39" s="36">
        <f>SUMIFS(СВЦЭМ!$D$33:$D$776,СВЦЭМ!$A$33:$A$776,$A39,СВЦЭМ!$B$33:$B$776,T$11)+'СЕТ СН'!$F$14+СВЦЭМ!$D$10+'СЕТ СН'!$F$5-'СЕТ СН'!$F$24</f>
        <v>1642.5654802500001</v>
      </c>
      <c r="U39" s="36">
        <f>SUMIFS(СВЦЭМ!$D$33:$D$776,СВЦЭМ!$A$33:$A$776,$A39,СВЦЭМ!$B$33:$B$776,U$11)+'СЕТ СН'!$F$14+СВЦЭМ!$D$10+'СЕТ СН'!$F$5-'СЕТ СН'!$F$24</f>
        <v>1669.0646677100001</v>
      </c>
      <c r="V39" s="36">
        <f>SUMIFS(СВЦЭМ!$D$33:$D$776,СВЦЭМ!$A$33:$A$776,$A39,СВЦЭМ!$B$33:$B$776,V$11)+'СЕТ СН'!$F$14+СВЦЭМ!$D$10+'СЕТ СН'!$F$5-'СЕТ СН'!$F$24</f>
        <v>1659.90052874</v>
      </c>
      <c r="W39" s="36">
        <f>SUMIFS(СВЦЭМ!$D$33:$D$776,СВЦЭМ!$A$33:$A$776,$A39,СВЦЭМ!$B$33:$B$776,W$11)+'СЕТ СН'!$F$14+СВЦЭМ!$D$10+'СЕТ СН'!$F$5-'СЕТ СН'!$F$24</f>
        <v>1642.0329834700001</v>
      </c>
      <c r="X39" s="36">
        <f>SUMIFS(СВЦЭМ!$D$33:$D$776,СВЦЭМ!$A$33:$A$776,$A39,СВЦЭМ!$B$33:$B$776,X$11)+'СЕТ СН'!$F$14+СВЦЭМ!$D$10+'СЕТ СН'!$F$5-'СЕТ СН'!$F$24</f>
        <v>1646.75066234</v>
      </c>
      <c r="Y39" s="36">
        <f>SUMIFS(СВЦЭМ!$D$33:$D$776,СВЦЭМ!$A$33:$A$776,$A39,СВЦЭМ!$B$33:$B$776,Y$11)+'СЕТ СН'!$F$14+СВЦЭМ!$D$10+'СЕТ СН'!$F$5-'СЕТ СН'!$F$24</f>
        <v>1726.09532498</v>
      </c>
    </row>
    <row r="40" spans="1:27" ht="15.75" x14ac:dyDescent="0.2">
      <c r="A40" s="35">
        <f t="shared" si="0"/>
        <v>44103</v>
      </c>
      <c r="B40" s="36">
        <f>SUMIFS(СВЦЭМ!$D$33:$D$776,СВЦЭМ!$A$33:$A$776,$A40,СВЦЭМ!$B$33:$B$776,B$11)+'СЕТ СН'!$F$14+СВЦЭМ!$D$10+'СЕТ СН'!$F$5-'СЕТ СН'!$F$24</f>
        <v>1783.8886002100003</v>
      </c>
      <c r="C40" s="36">
        <f>SUMIFS(СВЦЭМ!$D$33:$D$776,СВЦЭМ!$A$33:$A$776,$A40,СВЦЭМ!$B$33:$B$776,C$11)+'СЕТ СН'!$F$14+СВЦЭМ!$D$10+'СЕТ СН'!$F$5-'СЕТ СН'!$F$24</f>
        <v>1814.6119070600002</v>
      </c>
      <c r="D40" s="36">
        <f>SUMIFS(СВЦЭМ!$D$33:$D$776,СВЦЭМ!$A$33:$A$776,$A40,СВЦЭМ!$B$33:$B$776,D$11)+'СЕТ СН'!$F$14+СВЦЭМ!$D$10+'СЕТ СН'!$F$5-'СЕТ СН'!$F$24</f>
        <v>1830.1484838400002</v>
      </c>
      <c r="E40" s="36">
        <f>SUMIFS(СВЦЭМ!$D$33:$D$776,СВЦЭМ!$A$33:$A$776,$A40,СВЦЭМ!$B$33:$B$776,E$11)+'СЕТ СН'!$F$14+СВЦЭМ!$D$10+'СЕТ СН'!$F$5-'СЕТ СН'!$F$24</f>
        <v>1848.5837513200001</v>
      </c>
      <c r="F40" s="36">
        <f>SUMIFS(СВЦЭМ!$D$33:$D$776,СВЦЭМ!$A$33:$A$776,$A40,СВЦЭМ!$B$33:$B$776,F$11)+'СЕТ СН'!$F$14+СВЦЭМ!$D$10+'СЕТ СН'!$F$5-'СЕТ СН'!$F$24</f>
        <v>1849.5677595500001</v>
      </c>
      <c r="G40" s="36">
        <f>SUMIFS(СВЦЭМ!$D$33:$D$776,СВЦЭМ!$A$33:$A$776,$A40,СВЦЭМ!$B$33:$B$776,G$11)+'СЕТ СН'!$F$14+СВЦЭМ!$D$10+'СЕТ СН'!$F$5-'СЕТ СН'!$F$24</f>
        <v>1832.0821420700001</v>
      </c>
      <c r="H40" s="36">
        <f>SUMIFS(СВЦЭМ!$D$33:$D$776,СВЦЭМ!$A$33:$A$776,$A40,СВЦЭМ!$B$33:$B$776,H$11)+'СЕТ СН'!$F$14+СВЦЭМ!$D$10+'СЕТ СН'!$F$5-'СЕТ СН'!$F$24</f>
        <v>1789.1447121400001</v>
      </c>
      <c r="I40" s="36">
        <f>SUMIFS(СВЦЭМ!$D$33:$D$776,СВЦЭМ!$A$33:$A$776,$A40,СВЦЭМ!$B$33:$B$776,I$11)+'СЕТ СН'!$F$14+СВЦЭМ!$D$10+'СЕТ СН'!$F$5-'СЕТ СН'!$F$24</f>
        <v>1733.9534203400001</v>
      </c>
      <c r="J40" s="36">
        <f>SUMIFS(СВЦЭМ!$D$33:$D$776,СВЦЭМ!$A$33:$A$776,$A40,СВЦЭМ!$B$33:$B$776,J$11)+'СЕТ СН'!$F$14+СВЦЭМ!$D$10+'СЕТ СН'!$F$5-'СЕТ СН'!$F$24</f>
        <v>1704.90607267</v>
      </c>
      <c r="K40" s="36">
        <f>SUMIFS(СВЦЭМ!$D$33:$D$776,СВЦЭМ!$A$33:$A$776,$A40,СВЦЭМ!$B$33:$B$776,K$11)+'СЕТ СН'!$F$14+СВЦЭМ!$D$10+'СЕТ СН'!$F$5-'СЕТ СН'!$F$24</f>
        <v>1695.0022773200001</v>
      </c>
      <c r="L40" s="36">
        <f>SUMIFS(СВЦЭМ!$D$33:$D$776,СВЦЭМ!$A$33:$A$776,$A40,СВЦЭМ!$B$33:$B$776,L$11)+'СЕТ СН'!$F$14+СВЦЭМ!$D$10+'СЕТ СН'!$F$5-'СЕТ СН'!$F$24</f>
        <v>1732.4816402599999</v>
      </c>
      <c r="M40" s="36">
        <f>SUMIFS(СВЦЭМ!$D$33:$D$776,СВЦЭМ!$A$33:$A$776,$A40,СВЦЭМ!$B$33:$B$776,M$11)+'СЕТ СН'!$F$14+СВЦЭМ!$D$10+'СЕТ СН'!$F$5-'СЕТ СН'!$F$24</f>
        <v>1714.5821589000002</v>
      </c>
      <c r="N40" s="36">
        <f>SUMIFS(СВЦЭМ!$D$33:$D$776,СВЦЭМ!$A$33:$A$776,$A40,СВЦЭМ!$B$33:$B$776,N$11)+'СЕТ СН'!$F$14+СВЦЭМ!$D$10+'СЕТ СН'!$F$5-'СЕТ СН'!$F$24</f>
        <v>1687.7962376400001</v>
      </c>
      <c r="O40" s="36">
        <f>SUMIFS(СВЦЭМ!$D$33:$D$776,СВЦЭМ!$A$33:$A$776,$A40,СВЦЭМ!$B$33:$B$776,O$11)+'СЕТ СН'!$F$14+СВЦЭМ!$D$10+'СЕТ СН'!$F$5-'СЕТ СН'!$F$24</f>
        <v>1701.7348939900003</v>
      </c>
      <c r="P40" s="36">
        <f>SUMIFS(СВЦЭМ!$D$33:$D$776,СВЦЭМ!$A$33:$A$776,$A40,СВЦЭМ!$B$33:$B$776,P$11)+'СЕТ СН'!$F$14+СВЦЭМ!$D$10+'СЕТ СН'!$F$5-'СЕТ СН'!$F$24</f>
        <v>1686.9208517400002</v>
      </c>
      <c r="Q40" s="36">
        <f>SUMIFS(СВЦЭМ!$D$33:$D$776,СВЦЭМ!$A$33:$A$776,$A40,СВЦЭМ!$B$33:$B$776,Q$11)+'СЕТ СН'!$F$14+СВЦЭМ!$D$10+'СЕТ СН'!$F$5-'СЕТ СН'!$F$24</f>
        <v>1667.0375663500001</v>
      </c>
      <c r="R40" s="36">
        <f>SUMIFS(СВЦЭМ!$D$33:$D$776,СВЦЭМ!$A$33:$A$776,$A40,СВЦЭМ!$B$33:$B$776,R$11)+'СЕТ СН'!$F$14+СВЦЭМ!$D$10+'СЕТ СН'!$F$5-'СЕТ СН'!$F$24</f>
        <v>1769.8280830800002</v>
      </c>
      <c r="S40" s="36">
        <f>SUMIFS(СВЦЭМ!$D$33:$D$776,СВЦЭМ!$A$33:$A$776,$A40,СВЦЭМ!$B$33:$B$776,S$11)+'СЕТ СН'!$F$14+СВЦЭМ!$D$10+'СЕТ СН'!$F$5-'СЕТ СН'!$F$24</f>
        <v>1716.4811868100001</v>
      </c>
      <c r="T40" s="36">
        <f>SUMIFS(СВЦЭМ!$D$33:$D$776,СВЦЭМ!$A$33:$A$776,$A40,СВЦЭМ!$B$33:$B$776,T$11)+'СЕТ СН'!$F$14+СВЦЭМ!$D$10+'СЕТ СН'!$F$5-'СЕТ СН'!$F$24</f>
        <v>1673.59298992</v>
      </c>
      <c r="U40" s="36">
        <f>SUMIFS(СВЦЭМ!$D$33:$D$776,СВЦЭМ!$A$33:$A$776,$A40,СВЦЭМ!$B$33:$B$776,U$11)+'СЕТ СН'!$F$14+СВЦЭМ!$D$10+'СЕТ СН'!$F$5-'СЕТ СН'!$F$24</f>
        <v>1698.69757359</v>
      </c>
      <c r="V40" s="36">
        <f>SUMIFS(СВЦЭМ!$D$33:$D$776,СВЦЭМ!$A$33:$A$776,$A40,СВЦЭМ!$B$33:$B$776,V$11)+'СЕТ СН'!$F$14+СВЦЭМ!$D$10+'СЕТ СН'!$F$5-'СЕТ СН'!$F$24</f>
        <v>1689.7141043000001</v>
      </c>
      <c r="W40" s="36">
        <f>SUMIFS(СВЦЭМ!$D$33:$D$776,СВЦЭМ!$A$33:$A$776,$A40,СВЦЭМ!$B$33:$B$776,W$11)+'СЕТ СН'!$F$14+СВЦЭМ!$D$10+'СЕТ СН'!$F$5-'СЕТ СН'!$F$24</f>
        <v>1674.6054711400002</v>
      </c>
      <c r="X40" s="36">
        <f>SUMIFS(СВЦЭМ!$D$33:$D$776,СВЦЭМ!$A$33:$A$776,$A40,СВЦЭМ!$B$33:$B$776,X$11)+'СЕТ СН'!$F$14+СВЦЭМ!$D$10+'СЕТ СН'!$F$5-'СЕТ СН'!$F$24</f>
        <v>1647.0985243700002</v>
      </c>
      <c r="Y40" s="36">
        <f>SUMIFS(СВЦЭМ!$D$33:$D$776,СВЦЭМ!$A$33:$A$776,$A40,СВЦЭМ!$B$33:$B$776,Y$11)+'СЕТ СН'!$F$14+СВЦЭМ!$D$10+'СЕТ СН'!$F$5-'СЕТ СН'!$F$24</f>
        <v>1683.2001755700003</v>
      </c>
    </row>
    <row r="41" spans="1:27" ht="15.75" x14ac:dyDescent="0.2">
      <c r="A41" s="35">
        <f t="shared" si="0"/>
        <v>44104</v>
      </c>
      <c r="B41" s="36">
        <f>SUMIFS(СВЦЭМ!$D$33:$D$776,СВЦЭМ!$A$33:$A$776,$A41,СВЦЭМ!$B$33:$B$776,B$11)+'СЕТ СН'!$F$14+СВЦЭМ!$D$10+'СЕТ СН'!$F$5-'СЕТ СН'!$F$24</f>
        <v>1757.7156117</v>
      </c>
      <c r="C41" s="36">
        <f>SUMIFS(СВЦЭМ!$D$33:$D$776,СВЦЭМ!$A$33:$A$776,$A41,СВЦЭМ!$B$33:$B$776,C$11)+'СЕТ СН'!$F$14+СВЦЭМ!$D$10+'СЕТ СН'!$F$5-'СЕТ СН'!$F$24</f>
        <v>1789.0547803200002</v>
      </c>
      <c r="D41" s="36">
        <f>SUMIFS(СВЦЭМ!$D$33:$D$776,СВЦЭМ!$A$33:$A$776,$A41,СВЦЭМ!$B$33:$B$776,D$11)+'СЕТ СН'!$F$14+СВЦЭМ!$D$10+'СЕТ СН'!$F$5-'СЕТ СН'!$F$24</f>
        <v>1808.9870185</v>
      </c>
      <c r="E41" s="36">
        <f>SUMIFS(СВЦЭМ!$D$33:$D$776,СВЦЭМ!$A$33:$A$776,$A41,СВЦЭМ!$B$33:$B$776,E$11)+'СЕТ СН'!$F$14+СВЦЭМ!$D$10+'СЕТ СН'!$F$5-'СЕТ СН'!$F$24</f>
        <v>1825.8478444700002</v>
      </c>
      <c r="F41" s="36">
        <f>SUMIFS(СВЦЭМ!$D$33:$D$776,СВЦЭМ!$A$33:$A$776,$A41,СВЦЭМ!$B$33:$B$776,F$11)+'СЕТ СН'!$F$14+СВЦЭМ!$D$10+'СЕТ СН'!$F$5-'СЕТ СН'!$F$24</f>
        <v>1821.0450246100002</v>
      </c>
      <c r="G41" s="36">
        <f>SUMIFS(СВЦЭМ!$D$33:$D$776,СВЦЭМ!$A$33:$A$776,$A41,СВЦЭМ!$B$33:$B$776,G$11)+'СЕТ СН'!$F$14+СВЦЭМ!$D$10+'СЕТ СН'!$F$5-'СЕТ СН'!$F$24</f>
        <v>1802.4695059700002</v>
      </c>
      <c r="H41" s="36">
        <f>SUMIFS(СВЦЭМ!$D$33:$D$776,СВЦЭМ!$A$33:$A$776,$A41,СВЦЭМ!$B$33:$B$776,H$11)+'СЕТ СН'!$F$14+СВЦЭМ!$D$10+'СЕТ СН'!$F$5-'СЕТ СН'!$F$24</f>
        <v>1758.0761064100002</v>
      </c>
      <c r="I41" s="36">
        <f>SUMIFS(СВЦЭМ!$D$33:$D$776,СВЦЭМ!$A$33:$A$776,$A41,СВЦЭМ!$B$33:$B$776,I$11)+'СЕТ СН'!$F$14+СВЦЭМ!$D$10+'СЕТ СН'!$F$5-'СЕТ СН'!$F$24</f>
        <v>1689.4629741200001</v>
      </c>
      <c r="J41" s="36">
        <f>SUMIFS(СВЦЭМ!$D$33:$D$776,СВЦЭМ!$A$33:$A$776,$A41,СВЦЭМ!$B$33:$B$776,J$11)+'СЕТ СН'!$F$14+СВЦЭМ!$D$10+'СЕТ СН'!$F$5-'СЕТ СН'!$F$24</f>
        <v>1660.3835024500002</v>
      </c>
      <c r="K41" s="36">
        <f>SUMIFS(СВЦЭМ!$D$33:$D$776,СВЦЭМ!$A$33:$A$776,$A41,СВЦЭМ!$B$33:$B$776,K$11)+'СЕТ СН'!$F$14+СВЦЭМ!$D$10+'СЕТ СН'!$F$5-'СЕТ СН'!$F$24</f>
        <v>1644.12682791</v>
      </c>
      <c r="L41" s="36">
        <f>SUMIFS(СВЦЭМ!$D$33:$D$776,СВЦЭМ!$A$33:$A$776,$A41,СВЦЭМ!$B$33:$B$776,L$11)+'СЕТ СН'!$F$14+СВЦЭМ!$D$10+'СЕТ СН'!$F$5-'СЕТ СН'!$F$24</f>
        <v>1657.4851360300001</v>
      </c>
      <c r="M41" s="36">
        <f>SUMIFS(СВЦЭМ!$D$33:$D$776,СВЦЭМ!$A$33:$A$776,$A41,СВЦЭМ!$B$33:$B$776,M$11)+'СЕТ СН'!$F$14+СВЦЭМ!$D$10+'СЕТ СН'!$F$5-'СЕТ СН'!$F$24</f>
        <v>1626.5518811500001</v>
      </c>
      <c r="N41" s="36">
        <f>SUMIFS(СВЦЭМ!$D$33:$D$776,СВЦЭМ!$A$33:$A$776,$A41,СВЦЭМ!$B$33:$B$776,N$11)+'СЕТ СН'!$F$14+СВЦЭМ!$D$10+'СЕТ СН'!$F$5-'СЕТ СН'!$F$24</f>
        <v>1583.99285216</v>
      </c>
      <c r="O41" s="36">
        <f>SUMIFS(СВЦЭМ!$D$33:$D$776,СВЦЭМ!$A$33:$A$776,$A41,СВЦЭМ!$B$33:$B$776,O$11)+'СЕТ СН'!$F$14+СВЦЭМ!$D$10+'СЕТ СН'!$F$5-'СЕТ СН'!$F$24</f>
        <v>1568.7010592200002</v>
      </c>
      <c r="P41" s="36">
        <f>SUMIFS(СВЦЭМ!$D$33:$D$776,СВЦЭМ!$A$33:$A$776,$A41,СВЦЭМ!$B$33:$B$776,P$11)+'СЕТ СН'!$F$14+СВЦЭМ!$D$10+'СЕТ СН'!$F$5-'СЕТ СН'!$F$24</f>
        <v>1566.7592170600001</v>
      </c>
      <c r="Q41" s="36">
        <f>SUMIFS(СВЦЭМ!$D$33:$D$776,СВЦЭМ!$A$33:$A$776,$A41,СВЦЭМ!$B$33:$B$776,Q$11)+'СЕТ СН'!$F$14+СВЦЭМ!$D$10+'СЕТ СН'!$F$5-'СЕТ СН'!$F$24</f>
        <v>1567.2421547400002</v>
      </c>
      <c r="R41" s="36">
        <f>SUMIFS(СВЦЭМ!$D$33:$D$776,СВЦЭМ!$A$33:$A$776,$A41,СВЦЭМ!$B$33:$B$776,R$11)+'СЕТ СН'!$F$14+СВЦЭМ!$D$10+'СЕТ СН'!$F$5-'СЕТ СН'!$F$24</f>
        <v>1566.9548854100001</v>
      </c>
      <c r="S41" s="36">
        <f>SUMIFS(СВЦЭМ!$D$33:$D$776,СВЦЭМ!$A$33:$A$776,$A41,СВЦЭМ!$B$33:$B$776,S$11)+'СЕТ СН'!$F$14+СВЦЭМ!$D$10+'СЕТ СН'!$F$5-'СЕТ СН'!$F$24</f>
        <v>1570.6407479000002</v>
      </c>
      <c r="T41" s="36">
        <f>SUMIFS(СВЦЭМ!$D$33:$D$776,СВЦЭМ!$A$33:$A$776,$A41,СВЦЭМ!$B$33:$B$776,T$11)+'СЕТ СН'!$F$14+СВЦЭМ!$D$10+'СЕТ СН'!$F$5-'СЕТ СН'!$F$24</f>
        <v>1562.7585013300002</v>
      </c>
      <c r="U41" s="36">
        <f>SUMIFS(СВЦЭМ!$D$33:$D$776,СВЦЭМ!$A$33:$A$776,$A41,СВЦЭМ!$B$33:$B$776,U$11)+'СЕТ СН'!$F$14+СВЦЭМ!$D$10+'СЕТ СН'!$F$5-'СЕТ СН'!$F$24</f>
        <v>1581.7080697400002</v>
      </c>
      <c r="V41" s="36">
        <f>SUMIFS(СВЦЭМ!$D$33:$D$776,СВЦЭМ!$A$33:$A$776,$A41,СВЦЭМ!$B$33:$B$776,V$11)+'СЕТ СН'!$F$14+СВЦЭМ!$D$10+'СЕТ СН'!$F$5-'СЕТ СН'!$F$24</f>
        <v>1566.1251227800001</v>
      </c>
      <c r="W41" s="36">
        <f>SUMIFS(СВЦЭМ!$D$33:$D$776,СВЦЭМ!$A$33:$A$776,$A41,СВЦЭМ!$B$33:$B$776,W$11)+'СЕТ СН'!$F$14+СВЦЭМ!$D$10+'СЕТ СН'!$F$5-'СЕТ СН'!$F$24</f>
        <v>1558.9951616200001</v>
      </c>
      <c r="X41" s="36">
        <f>SUMIFS(СВЦЭМ!$D$33:$D$776,СВЦЭМ!$A$33:$A$776,$A41,СВЦЭМ!$B$33:$B$776,X$11)+'СЕТ СН'!$F$14+СВЦЭМ!$D$10+'СЕТ СН'!$F$5-'СЕТ СН'!$F$24</f>
        <v>1597.3890458800001</v>
      </c>
      <c r="Y41" s="36">
        <f>SUMIFS(СВЦЭМ!$D$33:$D$776,СВЦЭМ!$A$33:$A$776,$A41,СВЦЭМ!$B$33:$B$776,Y$11)+'СЕТ СН'!$F$14+СВЦЭМ!$D$10+'СЕТ СН'!$F$5-'СЕТ СН'!$F$24</f>
        <v>1666.64749807</v>
      </c>
    </row>
    <row r="42" spans="1:27" ht="15.75" hidden="1" x14ac:dyDescent="0.2">
      <c r="A42" s="35">
        <f t="shared" si="0"/>
        <v>44105</v>
      </c>
      <c r="B42" s="36">
        <f>SUMIFS(СВЦЭМ!$D$33:$D$776,СВЦЭМ!$A$33:$A$776,$A42,СВЦЭМ!$B$33:$B$776,B$11)+'СЕТ СН'!$F$14+СВЦЭМ!$D$10+'СЕТ СН'!$F$5-'СЕТ СН'!$F$24</f>
        <v>1098.3086840400001</v>
      </c>
      <c r="C42" s="36">
        <f>SUMIFS(СВЦЭМ!$D$33:$D$776,СВЦЭМ!$A$33:$A$776,$A42,СВЦЭМ!$B$33:$B$776,C$11)+'СЕТ СН'!$F$14+СВЦЭМ!$D$10+'СЕТ СН'!$F$5-'СЕТ СН'!$F$24</f>
        <v>1098.3086840400001</v>
      </c>
      <c r="D42" s="36">
        <f>SUMIFS(СВЦЭМ!$D$33:$D$776,СВЦЭМ!$A$33:$A$776,$A42,СВЦЭМ!$B$33:$B$776,D$11)+'СЕТ СН'!$F$14+СВЦЭМ!$D$10+'СЕТ СН'!$F$5-'СЕТ СН'!$F$24</f>
        <v>1098.3086840400001</v>
      </c>
      <c r="E42" s="36">
        <f>SUMIFS(СВЦЭМ!$D$33:$D$776,СВЦЭМ!$A$33:$A$776,$A42,СВЦЭМ!$B$33:$B$776,E$11)+'СЕТ СН'!$F$14+СВЦЭМ!$D$10+'СЕТ СН'!$F$5-'СЕТ СН'!$F$24</f>
        <v>1098.3086840400001</v>
      </c>
      <c r="F42" s="36">
        <f>SUMIFS(СВЦЭМ!$D$33:$D$776,СВЦЭМ!$A$33:$A$776,$A42,СВЦЭМ!$B$33:$B$776,F$11)+'СЕТ СН'!$F$14+СВЦЭМ!$D$10+'СЕТ СН'!$F$5-'СЕТ СН'!$F$24</f>
        <v>1098.3086840400001</v>
      </c>
      <c r="G42" s="36">
        <f>SUMIFS(СВЦЭМ!$D$33:$D$776,СВЦЭМ!$A$33:$A$776,$A42,СВЦЭМ!$B$33:$B$776,G$11)+'СЕТ СН'!$F$14+СВЦЭМ!$D$10+'СЕТ СН'!$F$5-'СЕТ СН'!$F$24</f>
        <v>1098.3086840400001</v>
      </c>
      <c r="H42" s="36">
        <f>SUMIFS(СВЦЭМ!$D$33:$D$776,СВЦЭМ!$A$33:$A$776,$A42,СВЦЭМ!$B$33:$B$776,H$11)+'СЕТ СН'!$F$14+СВЦЭМ!$D$10+'СЕТ СН'!$F$5-'СЕТ СН'!$F$24</f>
        <v>1098.3086840400001</v>
      </c>
      <c r="I42" s="36">
        <f>SUMIFS(СВЦЭМ!$D$33:$D$776,СВЦЭМ!$A$33:$A$776,$A42,СВЦЭМ!$B$33:$B$776,I$11)+'СЕТ СН'!$F$14+СВЦЭМ!$D$10+'СЕТ СН'!$F$5-'СЕТ СН'!$F$24</f>
        <v>1098.3086840400001</v>
      </c>
      <c r="J42" s="36">
        <f>SUMIFS(СВЦЭМ!$D$33:$D$776,СВЦЭМ!$A$33:$A$776,$A42,СВЦЭМ!$B$33:$B$776,J$11)+'СЕТ СН'!$F$14+СВЦЭМ!$D$10+'СЕТ СН'!$F$5-'СЕТ СН'!$F$24</f>
        <v>1098.3086840400001</v>
      </c>
      <c r="K42" s="36">
        <f>SUMIFS(СВЦЭМ!$D$33:$D$776,СВЦЭМ!$A$33:$A$776,$A42,СВЦЭМ!$B$33:$B$776,K$11)+'СЕТ СН'!$F$14+СВЦЭМ!$D$10+'СЕТ СН'!$F$5-'СЕТ СН'!$F$24</f>
        <v>1098.3086840400001</v>
      </c>
      <c r="L42" s="36">
        <f>SUMIFS(СВЦЭМ!$D$33:$D$776,СВЦЭМ!$A$33:$A$776,$A42,СВЦЭМ!$B$33:$B$776,L$11)+'СЕТ СН'!$F$14+СВЦЭМ!$D$10+'СЕТ СН'!$F$5-'СЕТ СН'!$F$24</f>
        <v>1098.3086840400001</v>
      </c>
      <c r="M42" s="36">
        <f>SUMIFS(СВЦЭМ!$D$33:$D$776,СВЦЭМ!$A$33:$A$776,$A42,СВЦЭМ!$B$33:$B$776,M$11)+'СЕТ СН'!$F$14+СВЦЭМ!$D$10+'СЕТ СН'!$F$5-'СЕТ СН'!$F$24</f>
        <v>1098.3086840400001</v>
      </c>
      <c r="N42" s="36">
        <f>SUMIFS(СВЦЭМ!$D$33:$D$776,СВЦЭМ!$A$33:$A$776,$A42,СВЦЭМ!$B$33:$B$776,N$11)+'СЕТ СН'!$F$14+СВЦЭМ!$D$10+'СЕТ СН'!$F$5-'СЕТ СН'!$F$24</f>
        <v>1098.3086840400001</v>
      </c>
      <c r="O42" s="36">
        <f>SUMIFS(СВЦЭМ!$D$33:$D$776,СВЦЭМ!$A$33:$A$776,$A42,СВЦЭМ!$B$33:$B$776,O$11)+'СЕТ СН'!$F$14+СВЦЭМ!$D$10+'СЕТ СН'!$F$5-'СЕТ СН'!$F$24</f>
        <v>1098.3086840400001</v>
      </c>
      <c r="P42" s="36">
        <f>SUMIFS(СВЦЭМ!$D$33:$D$776,СВЦЭМ!$A$33:$A$776,$A42,СВЦЭМ!$B$33:$B$776,P$11)+'СЕТ СН'!$F$14+СВЦЭМ!$D$10+'СЕТ СН'!$F$5-'СЕТ СН'!$F$24</f>
        <v>1098.3086840400001</v>
      </c>
      <c r="Q42" s="36">
        <f>SUMIFS(СВЦЭМ!$D$33:$D$776,СВЦЭМ!$A$33:$A$776,$A42,СВЦЭМ!$B$33:$B$776,Q$11)+'СЕТ СН'!$F$14+СВЦЭМ!$D$10+'СЕТ СН'!$F$5-'СЕТ СН'!$F$24</f>
        <v>1098.3086840400001</v>
      </c>
      <c r="R42" s="36">
        <f>SUMIFS(СВЦЭМ!$D$33:$D$776,СВЦЭМ!$A$33:$A$776,$A42,СВЦЭМ!$B$33:$B$776,R$11)+'СЕТ СН'!$F$14+СВЦЭМ!$D$10+'СЕТ СН'!$F$5-'СЕТ СН'!$F$24</f>
        <v>1098.3086840400001</v>
      </c>
      <c r="S42" s="36">
        <f>SUMIFS(СВЦЭМ!$D$33:$D$776,СВЦЭМ!$A$33:$A$776,$A42,СВЦЭМ!$B$33:$B$776,S$11)+'СЕТ СН'!$F$14+СВЦЭМ!$D$10+'СЕТ СН'!$F$5-'СЕТ СН'!$F$24</f>
        <v>1098.3086840400001</v>
      </c>
      <c r="T42" s="36">
        <f>SUMIFS(СВЦЭМ!$D$33:$D$776,СВЦЭМ!$A$33:$A$776,$A42,СВЦЭМ!$B$33:$B$776,T$11)+'СЕТ СН'!$F$14+СВЦЭМ!$D$10+'СЕТ СН'!$F$5-'СЕТ СН'!$F$24</f>
        <v>1098.3086840400001</v>
      </c>
      <c r="U42" s="36">
        <f>SUMIFS(СВЦЭМ!$D$33:$D$776,СВЦЭМ!$A$33:$A$776,$A42,СВЦЭМ!$B$33:$B$776,U$11)+'СЕТ СН'!$F$14+СВЦЭМ!$D$10+'СЕТ СН'!$F$5-'СЕТ СН'!$F$24</f>
        <v>1098.3086840400001</v>
      </c>
      <c r="V42" s="36">
        <f>SUMIFS(СВЦЭМ!$D$33:$D$776,СВЦЭМ!$A$33:$A$776,$A42,СВЦЭМ!$B$33:$B$776,V$11)+'СЕТ СН'!$F$14+СВЦЭМ!$D$10+'СЕТ СН'!$F$5-'СЕТ СН'!$F$24</f>
        <v>1098.3086840400001</v>
      </c>
      <c r="W42" s="36">
        <f>SUMIFS(СВЦЭМ!$D$33:$D$776,СВЦЭМ!$A$33:$A$776,$A42,СВЦЭМ!$B$33:$B$776,W$11)+'СЕТ СН'!$F$14+СВЦЭМ!$D$10+'СЕТ СН'!$F$5-'СЕТ СН'!$F$24</f>
        <v>1098.3086840400001</v>
      </c>
      <c r="X42" s="36">
        <f>SUMIFS(СВЦЭМ!$D$33:$D$776,СВЦЭМ!$A$33:$A$776,$A42,СВЦЭМ!$B$33:$B$776,X$11)+'СЕТ СН'!$F$14+СВЦЭМ!$D$10+'СЕТ СН'!$F$5-'СЕТ СН'!$F$24</f>
        <v>1098.3086840400001</v>
      </c>
      <c r="Y42" s="36">
        <f>SUMIFS(СВЦЭМ!$D$33:$D$776,СВЦЭМ!$A$33:$A$776,$A42,СВЦЭМ!$B$33:$B$776,Y$11)+'СЕТ СН'!$F$14+СВЦЭМ!$D$10+'СЕТ СН'!$F$5-'СЕТ СН'!$F$24</f>
        <v>1098.3086840400001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70</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01.09.2020</v>
      </c>
      <c r="B48" s="36">
        <f>SUMIFS(СВЦЭМ!$D$33:$D$776,СВЦЭМ!$A$33:$A$776,$A48,СВЦЭМ!$B$33:$B$776,B$47)+'СЕТ СН'!$G$14+СВЦЭМ!$D$10+'СЕТ СН'!$G$5-'СЕТ СН'!$G$24</f>
        <v>2783.0827376799998</v>
      </c>
      <c r="C48" s="36">
        <f>SUMIFS(СВЦЭМ!$D$33:$D$776,СВЦЭМ!$A$33:$A$776,$A48,СВЦЭМ!$B$33:$B$776,C$47)+'СЕТ СН'!$G$14+СВЦЭМ!$D$10+'СЕТ СН'!$G$5-'СЕТ СН'!$G$24</f>
        <v>2834.9028960400001</v>
      </c>
      <c r="D48" s="36">
        <f>SUMIFS(СВЦЭМ!$D$33:$D$776,СВЦЭМ!$A$33:$A$776,$A48,СВЦЭМ!$B$33:$B$776,D$47)+'СЕТ СН'!$G$14+СВЦЭМ!$D$10+'СЕТ СН'!$G$5-'СЕТ СН'!$G$24</f>
        <v>2854.4168928300001</v>
      </c>
      <c r="E48" s="36">
        <f>SUMIFS(СВЦЭМ!$D$33:$D$776,СВЦЭМ!$A$33:$A$776,$A48,СВЦЭМ!$B$33:$B$776,E$47)+'СЕТ СН'!$G$14+СВЦЭМ!$D$10+'СЕТ СН'!$G$5-'СЕТ СН'!$G$24</f>
        <v>2869.9277917700001</v>
      </c>
      <c r="F48" s="36">
        <f>SUMIFS(СВЦЭМ!$D$33:$D$776,СВЦЭМ!$A$33:$A$776,$A48,СВЦЭМ!$B$33:$B$776,F$47)+'СЕТ СН'!$G$14+СВЦЭМ!$D$10+'СЕТ СН'!$G$5-'СЕТ СН'!$G$24</f>
        <v>2880.9104334399999</v>
      </c>
      <c r="G48" s="36">
        <f>SUMIFS(СВЦЭМ!$D$33:$D$776,СВЦЭМ!$A$33:$A$776,$A48,СВЦЭМ!$B$33:$B$776,G$47)+'СЕТ СН'!$G$14+СВЦЭМ!$D$10+'СЕТ СН'!$G$5-'СЕТ СН'!$G$24</f>
        <v>2881.6136940000001</v>
      </c>
      <c r="H48" s="36">
        <f>SUMIFS(СВЦЭМ!$D$33:$D$776,СВЦЭМ!$A$33:$A$776,$A48,СВЦЭМ!$B$33:$B$776,H$47)+'СЕТ СН'!$G$14+СВЦЭМ!$D$10+'СЕТ СН'!$G$5-'СЕТ СН'!$G$24</f>
        <v>2863.8265476699999</v>
      </c>
      <c r="I48" s="36">
        <f>SUMIFS(СВЦЭМ!$D$33:$D$776,СВЦЭМ!$A$33:$A$776,$A48,СВЦЭМ!$B$33:$B$776,I$47)+'СЕТ СН'!$G$14+СВЦЭМ!$D$10+'СЕТ СН'!$G$5-'СЕТ СН'!$G$24</f>
        <v>2824.0773575399999</v>
      </c>
      <c r="J48" s="36">
        <f>SUMIFS(СВЦЭМ!$D$33:$D$776,СВЦЭМ!$A$33:$A$776,$A48,СВЦЭМ!$B$33:$B$776,J$47)+'СЕТ СН'!$G$14+СВЦЭМ!$D$10+'СЕТ СН'!$G$5-'СЕТ СН'!$G$24</f>
        <v>2771.0608178100001</v>
      </c>
      <c r="K48" s="36">
        <f>SUMIFS(СВЦЭМ!$D$33:$D$776,СВЦЭМ!$A$33:$A$776,$A48,СВЦЭМ!$B$33:$B$776,K$47)+'СЕТ СН'!$G$14+СВЦЭМ!$D$10+'СЕТ СН'!$G$5-'СЕТ СН'!$G$24</f>
        <v>2752.50442965</v>
      </c>
      <c r="L48" s="36">
        <f>SUMIFS(СВЦЭМ!$D$33:$D$776,СВЦЭМ!$A$33:$A$776,$A48,СВЦЭМ!$B$33:$B$776,L$47)+'СЕТ СН'!$G$14+СВЦЭМ!$D$10+'СЕТ СН'!$G$5-'СЕТ СН'!$G$24</f>
        <v>2744.730153</v>
      </c>
      <c r="M48" s="36">
        <f>SUMIFS(СВЦЭМ!$D$33:$D$776,СВЦЭМ!$A$33:$A$776,$A48,СВЦЭМ!$B$33:$B$776,M$47)+'СЕТ СН'!$G$14+СВЦЭМ!$D$10+'СЕТ СН'!$G$5-'СЕТ СН'!$G$24</f>
        <v>2747.8464578000003</v>
      </c>
      <c r="N48" s="36">
        <f>SUMIFS(СВЦЭМ!$D$33:$D$776,СВЦЭМ!$A$33:$A$776,$A48,СВЦЭМ!$B$33:$B$776,N$47)+'СЕТ СН'!$G$14+СВЦЭМ!$D$10+'СЕТ СН'!$G$5-'СЕТ СН'!$G$24</f>
        <v>2772.9977150700001</v>
      </c>
      <c r="O48" s="36">
        <f>SUMIFS(СВЦЭМ!$D$33:$D$776,СВЦЭМ!$A$33:$A$776,$A48,СВЦЭМ!$B$33:$B$776,O$47)+'СЕТ СН'!$G$14+СВЦЭМ!$D$10+'СЕТ СН'!$G$5-'СЕТ СН'!$G$24</f>
        <v>2769.9342236900002</v>
      </c>
      <c r="P48" s="36">
        <f>SUMIFS(СВЦЭМ!$D$33:$D$776,СВЦЭМ!$A$33:$A$776,$A48,СВЦЭМ!$B$33:$B$776,P$47)+'СЕТ СН'!$G$14+СВЦЭМ!$D$10+'СЕТ СН'!$G$5-'СЕТ СН'!$G$24</f>
        <v>2768.6254525100003</v>
      </c>
      <c r="Q48" s="36">
        <f>SUMIFS(СВЦЭМ!$D$33:$D$776,СВЦЭМ!$A$33:$A$776,$A48,СВЦЭМ!$B$33:$B$776,Q$47)+'СЕТ СН'!$G$14+СВЦЭМ!$D$10+'СЕТ СН'!$G$5-'СЕТ СН'!$G$24</f>
        <v>2774.7659570300002</v>
      </c>
      <c r="R48" s="36">
        <f>SUMIFS(СВЦЭМ!$D$33:$D$776,СВЦЭМ!$A$33:$A$776,$A48,СВЦЭМ!$B$33:$B$776,R$47)+'СЕТ СН'!$G$14+СВЦЭМ!$D$10+'СЕТ СН'!$G$5-'СЕТ СН'!$G$24</f>
        <v>2763.5674579900001</v>
      </c>
      <c r="S48" s="36">
        <f>SUMIFS(СВЦЭМ!$D$33:$D$776,СВЦЭМ!$A$33:$A$776,$A48,СВЦЭМ!$B$33:$B$776,S$47)+'СЕТ СН'!$G$14+СВЦЭМ!$D$10+'СЕТ СН'!$G$5-'СЕТ СН'!$G$24</f>
        <v>2768.7742056400002</v>
      </c>
      <c r="T48" s="36">
        <f>SUMIFS(СВЦЭМ!$D$33:$D$776,СВЦЭМ!$A$33:$A$776,$A48,СВЦЭМ!$B$33:$B$776,T$47)+'СЕТ СН'!$G$14+СВЦЭМ!$D$10+'СЕТ СН'!$G$5-'СЕТ СН'!$G$24</f>
        <v>2763.1437955800002</v>
      </c>
      <c r="U48" s="36">
        <f>SUMIFS(СВЦЭМ!$D$33:$D$776,СВЦЭМ!$A$33:$A$776,$A48,СВЦЭМ!$B$33:$B$776,U$47)+'СЕТ СН'!$G$14+СВЦЭМ!$D$10+'СЕТ СН'!$G$5-'СЕТ СН'!$G$24</f>
        <v>2759.3431728800001</v>
      </c>
      <c r="V48" s="36">
        <f>SUMIFS(СВЦЭМ!$D$33:$D$776,СВЦЭМ!$A$33:$A$776,$A48,СВЦЭМ!$B$33:$B$776,V$47)+'СЕТ СН'!$G$14+СВЦЭМ!$D$10+'СЕТ СН'!$G$5-'СЕТ СН'!$G$24</f>
        <v>2750.1699662800002</v>
      </c>
      <c r="W48" s="36">
        <f>SUMIFS(СВЦЭМ!$D$33:$D$776,СВЦЭМ!$A$33:$A$776,$A48,СВЦЭМ!$B$33:$B$776,W$47)+'СЕТ СН'!$G$14+СВЦЭМ!$D$10+'СЕТ СН'!$G$5-'СЕТ СН'!$G$24</f>
        <v>2738.9018516800002</v>
      </c>
      <c r="X48" s="36">
        <f>SUMIFS(СВЦЭМ!$D$33:$D$776,СВЦЭМ!$A$33:$A$776,$A48,СВЦЭМ!$B$33:$B$776,X$47)+'СЕТ СН'!$G$14+СВЦЭМ!$D$10+'СЕТ СН'!$G$5-'СЕТ СН'!$G$24</f>
        <v>2766.9219407600003</v>
      </c>
      <c r="Y48" s="36">
        <f>SUMIFS(СВЦЭМ!$D$33:$D$776,СВЦЭМ!$A$33:$A$776,$A48,СВЦЭМ!$B$33:$B$776,Y$47)+'СЕТ СН'!$G$14+СВЦЭМ!$D$10+'СЕТ СН'!$G$5-'СЕТ СН'!$G$24</f>
        <v>2827.8875320500001</v>
      </c>
      <c r="AA48" s="45"/>
    </row>
    <row r="49" spans="1:25" ht="15.75" x14ac:dyDescent="0.2">
      <c r="A49" s="35">
        <f>A48+1</f>
        <v>44076</v>
      </c>
      <c r="B49" s="36">
        <f>SUMIFS(СВЦЭМ!$D$33:$D$776,СВЦЭМ!$A$33:$A$776,$A49,СВЦЭМ!$B$33:$B$776,B$47)+'СЕТ СН'!$G$14+СВЦЭМ!$D$10+'СЕТ СН'!$G$5-'СЕТ СН'!$G$24</f>
        <v>2853.2689072900002</v>
      </c>
      <c r="C49" s="36">
        <f>SUMIFS(СВЦЭМ!$D$33:$D$776,СВЦЭМ!$A$33:$A$776,$A49,СВЦЭМ!$B$33:$B$776,C$47)+'СЕТ СН'!$G$14+СВЦЭМ!$D$10+'СЕТ СН'!$G$5-'СЕТ СН'!$G$24</f>
        <v>2913.5479951900002</v>
      </c>
      <c r="D49" s="36">
        <f>SUMIFS(СВЦЭМ!$D$33:$D$776,СВЦЭМ!$A$33:$A$776,$A49,СВЦЭМ!$B$33:$B$776,D$47)+'СЕТ СН'!$G$14+СВЦЭМ!$D$10+'СЕТ СН'!$G$5-'СЕТ СН'!$G$24</f>
        <v>2954.3632794300001</v>
      </c>
      <c r="E49" s="36">
        <f>SUMIFS(СВЦЭМ!$D$33:$D$776,СВЦЭМ!$A$33:$A$776,$A49,СВЦЭМ!$B$33:$B$776,E$47)+'СЕТ СН'!$G$14+СВЦЭМ!$D$10+'СЕТ СН'!$G$5-'СЕТ СН'!$G$24</f>
        <v>2971.3755579999997</v>
      </c>
      <c r="F49" s="36">
        <f>SUMIFS(СВЦЭМ!$D$33:$D$776,СВЦЭМ!$A$33:$A$776,$A49,СВЦЭМ!$B$33:$B$776,F$47)+'СЕТ СН'!$G$14+СВЦЭМ!$D$10+'СЕТ СН'!$G$5-'СЕТ СН'!$G$24</f>
        <v>2971.7573609000001</v>
      </c>
      <c r="G49" s="36">
        <f>SUMIFS(СВЦЭМ!$D$33:$D$776,СВЦЭМ!$A$33:$A$776,$A49,СВЦЭМ!$B$33:$B$776,G$47)+'СЕТ СН'!$G$14+СВЦЭМ!$D$10+'СЕТ СН'!$G$5-'СЕТ СН'!$G$24</f>
        <v>2948.47605535</v>
      </c>
      <c r="H49" s="36">
        <f>SUMIFS(СВЦЭМ!$D$33:$D$776,СВЦЭМ!$A$33:$A$776,$A49,СВЦЭМ!$B$33:$B$776,H$47)+'СЕТ СН'!$G$14+СВЦЭМ!$D$10+'СЕТ СН'!$G$5-'СЕТ СН'!$G$24</f>
        <v>2893.17180237</v>
      </c>
      <c r="I49" s="36">
        <f>SUMIFS(СВЦЭМ!$D$33:$D$776,СВЦЭМ!$A$33:$A$776,$A49,СВЦЭМ!$B$33:$B$776,I$47)+'СЕТ СН'!$G$14+СВЦЭМ!$D$10+'СЕТ СН'!$G$5-'СЕТ СН'!$G$24</f>
        <v>2821.0102203199999</v>
      </c>
      <c r="J49" s="36">
        <f>SUMIFS(СВЦЭМ!$D$33:$D$776,СВЦЭМ!$A$33:$A$776,$A49,СВЦЭМ!$B$33:$B$776,J$47)+'СЕТ СН'!$G$14+СВЦЭМ!$D$10+'СЕТ СН'!$G$5-'СЕТ СН'!$G$24</f>
        <v>2758.0148747500002</v>
      </c>
      <c r="K49" s="36">
        <f>SUMIFS(СВЦЭМ!$D$33:$D$776,СВЦЭМ!$A$33:$A$776,$A49,СВЦЭМ!$B$33:$B$776,K$47)+'СЕТ СН'!$G$14+СВЦЭМ!$D$10+'СЕТ СН'!$G$5-'СЕТ СН'!$G$24</f>
        <v>2756.8235071200002</v>
      </c>
      <c r="L49" s="36">
        <f>SUMIFS(СВЦЭМ!$D$33:$D$776,СВЦЭМ!$A$33:$A$776,$A49,СВЦЭМ!$B$33:$B$776,L$47)+'СЕТ СН'!$G$14+СВЦЭМ!$D$10+'СЕТ СН'!$G$5-'СЕТ СН'!$G$24</f>
        <v>2762.35419271</v>
      </c>
      <c r="M49" s="36">
        <f>SUMIFS(СВЦЭМ!$D$33:$D$776,СВЦЭМ!$A$33:$A$776,$A49,СВЦЭМ!$B$33:$B$776,M$47)+'СЕТ СН'!$G$14+СВЦЭМ!$D$10+'СЕТ СН'!$G$5-'СЕТ СН'!$G$24</f>
        <v>2761.7933274500001</v>
      </c>
      <c r="N49" s="36">
        <f>SUMIFS(СВЦЭМ!$D$33:$D$776,СВЦЭМ!$A$33:$A$776,$A49,СВЦЭМ!$B$33:$B$776,N$47)+'СЕТ СН'!$G$14+СВЦЭМ!$D$10+'СЕТ СН'!$G$5-'СЕТ СН'!$G$24</f>
        <v>2773.0874132600002</v>
      </c>
      <c r="O49" s="36">
        <f>SUMIFS(СВЦЭМ!$D$33:$D$776,СВЦЭМ!$A$33:$A$776,$A49,СВЦЭМ!$B$33:$B$776,O$47)+'СЕТ СН'!$G$14+СВЦЭМ!$D$10+'СЕТ СН'!$G$5-'СЕТ СН'!$G$24</f>
        <v>2779.9409075200001</v>
      </c>
      <c r="P49" s="36">
        <f>SUMIFS(СВЦЭМ!$D$33:$D$776,СВЦЭМ!$A$33:$A$776,$A49,СВЦЭМ!$B$33:$B$776,P$47)+'СЕТ СН'!$G$14+СВЦЭМ!$D$10+'СЕТ СН'!$G$5-'СЕТ СН'!$G$24</f>
        <v>2783.4857463799999</v>
      </c>
      <c r="Q49" s="36">
        <f>SUMIFS(СВЦЭМ!$D$33:$D$776,СВЦЭМ!$A$33:$A$776,$A49,СВЦЭМ!$B$33:$B$776,Q$47)+'СЕТ СН'!$G$14+СВЦЭМ!$D$10+'СЕТ СН'!$G$5-'СЕТ СН'!$G$24</f>
        <v>2782.3331746399999</v>
      </c>
      <c r="R49" s="36">
        <f>SUMIFS(СВЦЭМ!$D$33:$D$776,СВЦЭМ!$A$33:$A$776,$A49,СВЦЭМ!$B$33:$B$776,R$47)+'СЕТ СН'!$G$14+СВЦЭМ!$D$10+'СЕТ СН'!$G$5-'СЕТ СН'!$G$24</f>
        <v>2772.4453176400002</v>
      </c>
      <c r="S49" s="36">
        <f>SUMIFS(СВЦЭМ!$D$33:$D$776,СВЦЭМ!$A$33:$A$776,$A49,СВЦЭМ!$B$33:$B$776,S$47)+'СЕТ СН'!$G$14+СВЦЭМ!$D$10+'СЕТ СН'!$G$5-'СЕТ СН'!$G$24</f>
        <v>2777.4735437700001</v>
      </c>
      <c r="T49" s="36">
        <f>SUMIFS(СВЦЭМ!$D$33:$D$776,СВЦЭМ!$A$33:$A$776,$A49,СВЦЭМ!$B$33:$B$776,T$47)+'СЕТ СН'!$G$14+СВЦЭМ!$D$10+'СЕТ СН'!$G$5-'СЕТ СН'!$G$24</f>
        <v>2728.3732825400002</v>
      </c>
      <c r="U49" s="36">
        <f>SUMIFS(СВЦЭМ!$D$33:$D$776,СВЦЭМ!$A$33:$A$776,$A49,СВЦЭМ!$B$33:$B$776,U$47)+'СЕТ СН'!$G$14+СВЦЭМ!$D$10+'СЕТ СН'!$G$5-'СЕТ СН'!$G$24</f>
        <v>2708.1393290800002</v>
      </c>
      <c r="V49" s="36">
        <f>SUMIFS(СВЦЭМ!$D$33:$D$776,СВЦЭМ!$A$33:$A$776,$A49,СВЦЭМ!$B$33:$B$776,V$47)+'СЕТ СН'!$G$14+СВЦЭМ!$D$10+'СЕТ СН'!$G$5-'СЕТ СН'!$G$24</f>
        <v>2690.6355468800002</v>
      </c>
      <c r="W49" s="36">
        <f>SUMIFS(СВЦЭМ!$D$33:$D$776,СВЦЭМ!$A$33:$A$776,$A49,СВЦЭМ!$B$33:$B$776,W$47)+'СЕТ СН'!$G$14+СВЦЭМ!$D$10+'СЕТ СН'!$G$5-'СЕТ СН'!$G$24</f>
        <v>2697.6662738700002</v>
      </c>
      <c r="X49" s="36">
        <f>SUMIFS(СВЦЭМ!$D$33:$D$776,СВЦЭМ!$A$33:$A$776,$A49,СВЦЭМ!$B$33:$B$776,X$47)+'СЕТ СН'!$G$14+СВЦЭМ!$D$10+'СЕТ СН'!$G$5-'СЕТ СН'!$G$24</f>
        <v>2748.71010518</v>
      </c>
      <c r="Y49" s="36">
        <f>SUMIFS(СВЦЭМ!$D$33:$D$776,СВЦЭМ!$A$33:$A$776,$A49,СВЦЭМ!$B$33:$B$776,Y$47)+'СЕТ СН'!$G$14+СВЦЭМ!$D$10+'СЕТ СН'!$G$5-'СЕТ СН'!$G$24</f>
        <v>2786.3037290699999</v>
      </c>
    </row>
    <row r="50" spans="1:25" ht="15.75" x14ac:dyDescent="0.2">
      <c r="A50" s="35">
        <f t="shared" ref="A50:A78" si="1">A49+1</f>
        <v>44077</v>
      </c>
      <c r="B50" s="36">
        <f>SUMIFS(СВЦЭМ!$D$33:$D$776,СВЦЭМ!$A$33:$A$776,$A50,СВЦЭМ!$B$33:$B$776,B$47)+'СЕТ СН'!$G$14+СВЦЭМ!$D$10+'СЕТ СН'!$G$5-'СЕТ СН'!$G$24</f>
        <v>2883.0018539800003</v>
      </c>
      <c r="C50" s="36">
        <f>SUMIFS(СВЦЭМ!$D$33:$D$776,СВЦЭМ!$A$33:$A$776,$A50,СВЦЭМ!$B$33:$B$776,C$47)+'СЕТ СН'!$G$14+СВЦЭМ!$D$10+'СЕТ СН'!$G$5-'СЕТ СН'!$G$24</f>
        <v>2909.1764629099998</v>
      </c>
      <c r="D50" s="36">
        <f>SUMIFS(СВЦЭМ!$D$33:$D$776,СВЦЭМ!$A$33:$A$776,$A50,СВЦЭМ!$B$33:$B$776,D$47)+'СЕТ СН'!$G$14+СВЦЭМ!$D$10+'СЕТ СН'!$G$5-'СЕТ СН'!$G$24</f>
        <v>2893.1243488099999</v>
      </c>
      <c r="E50" s="36">
        <f>SUMIFS(СВЦЭМ!$D$33:$D$776,СВЦЭМ!$A$33:$A$776,$A50,СВЦЭМ!$B$33:$B$776,E$47)+'СЕТ СН'!$G$14+СВЦЭМ!$D$10+'СЕТ СН'!$G$5-'СЕТ СН'!$G$24</f>
        <v>2890.1190993099999</v>
      </c>
      <c r="F50" s="36">
        <f>SUMIFS(СВЦЭМ!$D$33:$D$776,СВЦЭМ!$A$33:$A$776,$A50,СВЦЭМ!$B$33:$B$776,F$47)+'СЕТ СН'!$G$14+СВЦЭМ!$D$10+'СЕТ СН'!$G$5-'СЕТ СН'!$G$24</f>
        <v>2890.4323992700001</v>
      </c>
      <c r="G50" s="36">
        <f>SUMIFS(СВЦЭМ!$D$33:$D$776,СВЦЭМ!$A$33:$A$776,$A50,СВЦЭМ!$B$33:$B$776,G$47)+'СЕТ СН'!$G$14+СВЦЭМ!$D$10+'СЕТ СН'!$G$5-'СЕТ СН'!$G$24</f>
        <v>2894.5675326</v>
      </c>
      <c r="H50" s="36">
        <f>SUMIFS(СВЦЭМ!$D$33:$D$776,СВЦЭМ!$A$33:$A$776,$A50,СВЦЭМ!$B$33:$B$776,H$47)+'СЕТ СН'!$G$14+СВЦЭМ!$D$10+'СЕТ СН'!$G$5-'СЕТ СН'!$G$24</f>
        <v>2878.1360024400001</v>
      </c>
      <c r="I50" s="36">
        <f>SUMIFS(СВЦЭМ!$D$33:$D$776,СВЦЭМ!$A$33:$A$776,$A50,СВЦЭМ!$B$33:$B$776,I$47)+'СЕТ СН'!$G$14+СВЦЭМ!$D$10+'СЕТ СН'!$G$5-'СЕТ СН'!$G$24</f>
        <v>2807.2141279900002</v>
      </c>
      <c r="J50" s="36">
        <f>SUMIFS(СВЦЭМ!$D$33:$D$776,СВЦЭМ!$A$33:$A$776,$A50,СВЦЭМ!$B$33:$B$776,J$47)+'СЕТ СН'!$G$14+СВЦЭМ!$D$10+'СЕТ СН'!$G$5-'СЕТ СН'!$G$24</f>
        <v>2791.1769275300003</v>
      </c>
      <c r="K50" s="36">
        <f>SUMIFS(СВЦЭМ!$D$33:$D$776,СВЦЭМ!$A$33:$A$776,$A50,СВЦЭМ!$B$33:$B$776,K$47)+'СЕТ СН'!$G$14+СВЦЭМ!$D$10+'СЕТ СН'!$G$5-'СЕТ СН'!$G$24</f>
        <v>2826.49134508</v>
      </c>
      <c r="L50" s="36">
        <f>SUMIFS(СВЦЭМ!$D$33:$D$776,СВЦЭМ!$A$33:$A$776,$A50,СВЦЭМ!$B$33:$B$776,L$47)+'СЕТ СН'!$G$14+СВЦЭМ!$D$10+'СЕТ СН'!$G$5-'СЕТ СН'!$G$24</f>
        <v>2816.4778892899999</v>
      </c>
      <c r="M50" s="36">
        <f>SUMIFS(СВЦЭМ!$D$33:$D$776,СВЦЭМ!$A$33:$A$776,$A50,СВЦЭМ!$B$33:$B$776,M$47)+'СЕТ СН'!$G$14+СВЦЭМ!$D$10+'СЕТ СН'!$G$5-'СЕТ СН'!$G$24</f>
        <v>2823.9903078500001</v>
      </c>
      <c r="N50" s="36">
        <f>SUMIFS(СВЦЭМ!$D$33:$D$776,СВЦЭМ!$A$33:$A$776,$A50,СВЦЭМ!$B$33:$B$776,N$47)+'СЕТ СН'!$G$14+СВЦЭМ!$D$10+'СЕТ СН'!$G$5-'СЕТ СН'!$G$24</f>
        <v>2831.7084417400001</v>
      </c>
      <c r="O50" s="36">
        <f>SUMIFS(СВЦЭМ!$D$33:$D$776,СВЦЭМ!$A$33:$A$776,$A50,СВЦЭМ!$B$33:$B$776,O$47)+'СЕТ СН'!$G$14+СВЦЭМ!$D$10+'СЕТ СН'!$G$5-'СЕТ СН'!$G$24</f>
        <v>2834.02124228</v>
      </c>
      <c r="P50" s="36">
        <f>SUMIFS(СВЦЭМ!$D$33:$D$776,СВЦЭМ!$A$33:$A$776,$A50,СВЦЭМ!$B$33:$B$776,P$47)+'СЕТ СН'!$G$14+СВЦЭМ!$D$10+'СЕТ СН'!$G$5-'СЕТ СН'!$G$24</f>
        <v>2837.5356742499998</v>
      </c>
      <c r="Q50" s="36">
        <f>SUMIFS(СВЦЭМ!$D$33:$D$776,СВЦЭМ!$A$33:$A$776,$A50,СВЦЭМ!$B$33:$B$776,Q$47)+'СЕТ СН'!$G$14+СВЦЭМ!$D$10+'СЕТ СН'!$G$5-'СЕТ СН'!$G$24</f>
        <v>2833.23011963</v>
      </c>
      <c r="R50" s="36">
        <f>SUMIFS(СВЦЭМ!$D$33:$D$776,СВЦЭМ!$A$33:$A$776,$A50,СВЦЭМ!$B$33:$B$776,R$47)+'СЕТ СН'!$G$14+СВЦЭМ!$D$10+'СЕТ СН'!$G$5-'СЕТ СН'!$G$24</f>
        <v>2826.97491567</v>
      </c>
      <c r="S50" s="36">
        <f>SUMIFS(СВЦЭМ!$D$33:$D$776,СВЦЭМ!$A$33:$A$776,$A50,СВЦЭМ!$B$33:$B$776,S$47)+'СЕТ СН'!$G$14+СВЦЭМ!$D$10+'СЕТ СН'!$G$5-'СЕТ СН'!$G$24</f>
        <v>2828.2314654500001</v>
      </c>
      <c r="T50" s="36">
        <f>SUMIFS(СВЦЭМ!$D$33:$D$776,СВЦЭМ!$A$33:$A$776,$A50,СВЦЭМ!$B$33:$B$776,T$47)+'СЕТ СН'!$G$14+СВЦЭМ!$D$10+'СЕТ СН'!$G$5-'СЕТ СН'!$G$24</f>
        <v>2788.7649920100002</v>
      </c>
      <c r="U50" s="36">
        <f>SUMIFS(СВЦЭМ!$D$33:$D$776,СВЦЭМ!$A$33:$A$776,$A50,СВЦЭМ!$B$33:$B$776,U$47)+'СЕТ СН'!$G$14+СВЦЭМ!$D$10+'СЕТ СН'!$G$5-'СЕТ СН'!$G$24</f>
        <v>2771.31529034</v>
      </c>
      <c r="V50" s="36">
        <f>SUMIFS(СВЦЭМ!$D$33:$D$776,СВЦЭМ!$A$33:$A$776,$A50,СВЦЭМ!$B$33:$B$776,V$47)+'СЕТ СН'!$G$14+СВЦЭМ!$D$10+'СЕТ СН'!$G$5-'СЕТ СН'!$G$24</f>
        <v>2775.0606814399998</v>
      </c>
      <c r="W50" s="36">
        <f>SUMIFS(СВЦЭМ!$D$33:$D$776,СВЦЭМ!$A$33:$A$776,$A50,СВЦЭМ!$B$33:$B$776,W$47)+'СЕТ СН'!$G$14+СВЦЭМ!$D$10+'СЕТ СН'!$G$5-'СЕТ СН'!$G$24</f>
        <v>2765.9295280199999</v>
      </c>
      <c r="X50" s="36">
        <f>SUMIFS(СВЦЭМ!$D$33:$D$776,СВЦЭМ!$A$33:$A$776,$A50,СВЦЭМ!$B$33:$B$776,X$47)+'СЕТ СН'!$G$14+СВЦЭМ!$D$10+'СЕТ СН'!$G$5-'СЕТ СН'!$G$24</f>
        <v>2827.15971967</v>
      </c>
      <c r="Y50" s="36">
        <f>SUMIFS(СВЦЭМ!$D$33:$D$776,СВЦЭМ!$A$33:$A$776,$A50,СВЦЭМ!$B$33:$B$776,Y$47)+'СЕТ СН'!$G$14+СВЦЭМ!$D$10+'СЕТ СН'!$G$5-'СЕТ СН'!$G$24</f>
        <v>2830.7213418700003</v>
      </c>
    </row>
    <row r="51" spans="1:25" ht="15.75" x14ac:dyDescent="0.2">
      <c r="A51" s="35">
        <f t="shared" si="1"/>
        <v>44078</v>
      </c>
      <c r="B51" s="36">
        <f>SUMIFS(СВЦЭМ!$D$33:$D$776,СВЦЭМ!$A$33:$A$776,$A51,СВЦЭМ!$B$33:$B$776,B$47)+'СЕТ СН'!$G$14+СВЦЭМ!$D$10+'СЕТ СН'!$G$5-'СЕТ СН'!$G$24</f>
        <v>2907.08563731</v>
      </c>
      <c r="C51" s="36">
        <f>SUMIFS(СВЦЭМ!$D$33:$D$776,СВЦЭМ!$A$33:$A$776,$A51,СВЦЭМ!$B$33:$B$776,C$47)+'СЕТ СН'!$G$14+СВЦЭМ!$D$10+'СЕТ СН'!$G$5-'СЕТ СН'!$G$24</f>
        <v>2910.5627327900002</v>
      </c>
      <c r="D51" s="36">
        <f>SUMIFS(СВЦЭМ!$D$33:$D$776,СВЦЭМ!$A$33:$A$776,$A51,СВЦЭМ!$B$33:$B$776,D$47)+'СЕТ СН'!$G$14+СВЦЭМ!$D$10+'СЕТ СН'!$G$5-'СЕТ СН'!$G$24</f>
        <v>2893.1200528600002</v>
      </c>
      <c r="E51" s="36">
        <f>SUMIFS(СВЦЭМ!$D$33:$D$776,СВЦЭМ!$A$33:$A$776,$A51,СВЦЭМ!$B$33:$B$776,E$47)+'СЕТ СН'!$G$14+СВЦЭМ!$D$10+'СЕТ СН'!$G$5-'СЕТ СН'!$G$24</f>
        <v>2887.9404675200003</v>
      </c>
      <c r="F51" s="36">
        <f>SUMIFS(СВЦЭМ!$D$33:$D$776,СВЦЭМ!$A$33:$A$776,$A51,СВЦЭМ!$B$33:$B$776,F$47)+'СЕТ СН'!$G$14+СВЦЭМ!$D$10+'СЕТ СН'!$G$5-'СЕТ СН'!$G$24</f>
        <v>2887.77167852</v>
      </c>
      <c r="G51" s="36">
        <f>SUMIFS(СВЦЭМ!$D$33:$D$776,СВЦЭМ!$A$33:$A$776,$A51,СВЦЭМ!$B$33:$B$776,G$47)+'СЕТ СН'!$G$14+СВЦЭМ!$D$10+'СЕТ СН'!$G$5-'СЕТ СН'!$G$24</f>
        <v>2893.1850419399998</v>
      </c>
      <c r="H51" s="36">
        <f>SUMIFS(СВЦЭМ!$D$33:$D$776,СВЦЭМ!$A$33:$A$776,$A51,СВЦЭМ!$B$33:$B$776,H$47)+'СЕТ СН'!$G$14+СВЦЭМ!$D$10+'СЕТ СН'!$G$5-'СЕТ СН'!$G$24</f>
        <v>2877.3409216</v>
      </c>
      <c r="I51" s="36">
        <f>SUMIFS(СВЦЭМ!$D$33:$D$776,СВЦЭМ!$A$33:$A$776,$A51,СВЦЭМ!$B$33:$B$776,I$47)+'СЕТ СН'!$G$14+СВЦЭМ!$D$10+'СЕТ СН'!$G$5-'СЕТ СН'!$G$24</f>
        <v>2836.1812568700002</v>
      </c>
      <c r="J51" s="36">
        <f>SUMIFS(СВЦЭМ!$D$33:$D$776,СВЦЭМ!$A$33:$A$776,$A51,СВЦЭМ!$B$33:$B$776,J$47)+'СЕТ СН'!$G$14+СВЦЭМ!$D$10+'СЕТ СН'!$G$5-'СЕТ СН'!$G$24</f>
        <v>2824.8312102800001</v>
      </c>
      <c r="K51" s="36">
        <f>SUMIFS(СВЦЭМ!$D$33:$D$776,СВЦЭМ!$A$33:$A$776,$A51,СВЦЭМ!$B$33:$B$776,K$47)+'СЕТ СН'!$G$14+СВЦЭМ!$D$10+'СЕТ СН'!$G$5-'СЕТ СН'!$G$24</f>
        <v>2785.5858258899998</v>
      </c>
      <c r="L51" s="36">
        <f>SUMIFS(СВЦЭМ!$D$33:$D$776,СВЦЭМ!$A$33:$A$776,$A51,СВЦЭМ!$B$33:$B$776,L$47)+'СЕТ СН'!$G$14+СВЦЭМ!$D$10+'СЕТ СН'!$G$5-'СЕТ СН'!$G$24</f>
        <v>2779.5263555800002</v>
      </c>
      <c r="M51" s="36">
        <f>SUMIFS(СВЦЭМ!$D$33:$D$776,СВЦЭМ!$A$33:$A$776,$A51,СВЦЭМ!$B$33:$B$776,M$47)+'СЕТ СН'!$G$14+СВЦЭМ!$D$10+'СЕТ СН'!$G$5-'СЕТ СН'!$G$24</f>
        <v>2774.3343374599999</v>
      </c>
      <c r="N51" s="36">
        <f>SUMIFS(СВЦЭМ!$D$33:$D$776,СВЦЭМ!$A$33:$A$776,$A51,СВЦЭМ!$B$33:$B$776,N$47)+'СЕТ СН'!$G$14+СВЦЭМ!$D$10+'СЕТ СН'!$G$5-'СЕТ СН'!$G$24</f>
        <v>2794.6918463400002</v>
      </c>
      <c r="O51" s="36">
        <f>SUMIFS(СВЦЭМ!$D$33:$D$776,СВЦЭМ!$A$33:$A$776,$A51,СВЦЭМ!$B$33:$B$776,O$47)+'СЕТ СН'!$G$14+СВЦЭМ!$D$10+'СЕТ СН'!$G$5-'СЕТ СН'!$G$24</f>
        <v>2817.4659327899999</v>
      </c>
      <c r="P51" s="36">
        <f>SUMIFS(СВЦЭМ!$D$33:$D$776,СВЦЭМ!$A$33:$A$776,$A51,СВЦЭМ!$B$33:$B$776,P$47)+'СЕТ СН'!$G$14+СВЦЭМ!$D$10+'СЕТ СН'!$G$5-'СЕТ СН'!$G$24</f>
        <v>2819.25468271</v>
      </c>
      <c r="Q51" s="36">
        <f>SUMIFS(СВЦЭМ!$D$33:$D$776,СВЦЭМ!$A$33:$A$776,$A51,СВЦЭМ!$B$33:$B$776,Q$47)+'СЕТ СН'!$G$14+СВЦЭМ!$D$10+'СЕТ СН'!$G$5-'СЕТ СН'!$G$24</f>
        <v>2803.9385934299999</v>
      </c>
      <c r="R51" s="36">
        <f>SUMIFS(СВЦЭМ!$D$33:$D$776,СВЦЭМ!$A$33:$A$776,$A51,СВЦЭМ!$B$33:$B$776,R$47)+'СЕТ СН'!$G$14+СВЦЭМ!$D$10+'СЕТ СН'!$G$5-'СЕТ СН'!$G$24</f>
        <v>2814.3428400500002</v>
      </c>
      <c r="S51" s="36">
        <f>SUMIFS(СВЦЭМ!$D$33:$D$776,СВЦЭМ!$A$33:$A$776,$A51,СВЦЭМ!$B$33:$B$776,S$47)+'СЕТ СН'!$G$14+СВЦЭМ!$D$10+'СЕТ СН'!$G$5-'СЕТ СН'!$G$24</f>
        <v>2827.9543332200001</v>
      </c>
      <c r="T51" s="36">
        <f>SUMIFS(СВЦЭМ!$D$33:$D$776,СВЦЭМ!$A$33:$A$776,$A51,СВЦЭМ!$B$33:$B$776,T$47)+'СЕТ СН'!$G$14+СВЦЭМ!$D$10+'СЕТ СН'!$G$5-'СЕТ СН'!$G$24</f>
        <v>2816.9451506099999</v>
      </c>
      <c r="U51" s="36">
        <f>SUMIFS(СВЦЭМ!$D$33:$D$776,СВЦЭМ!$A$33:$A$776,$A51,СВЦЭМ!$B$33:$B$776,U$47)+'СЕТ СН'!$G$14+СВЦЭМ!$D$10+'СЕТ СН'!$G$5-'СЕТ СН'!$G$24</f>
        <v>2793.9098395700003</v>
      </c>
      <c r="V51" s="36">
        <f>SUMIFS(СВЦЭМ!$D$33:$D$776,СВЦЭМ!$A$33:$A$776,$A51,СВЦЭМ!$B$33:$B$776,V$47)+'СЕТ СН'!$G$14+СВЦЭМ!$D$10+'СЕТ СН'!$G$5-'СЕТ СН'!$G$24</f>
        <v>2799.54734611</v>
      </c>
      <c r="W51" s="36">
        <f>SUMIFS(СВЦЭМ!$D$33:$D$776,СВЦЭМ!$A$33:$A$776,$A51,СВЦЭМ!$B$33:$B$776,W$47)+'СЕТ СН'!$G$14+СВЦЭМ!$D$10+'СЕТ СН'!$G$5-'СЕТ СН'!$G$24</f>
        <v>2808.4053859699998</v>
      </c>
      <c r="X51" s="36">
        <f>SUMIFS(СВЦЭМ!$D$33:$D$776,СВЦЭМ!$A$33:$A$776,$A51,СВЦЭМ!$B$33:$B$776,X$47)+'СЕТ СН'!$G$14+СВЦЭМ!$D$10+'СЕТ СН'!$G$5-'СЕТ СН'!$G$24</f>
        <v>2822.4162501000001</v>
      </c>
      <c r="Y51" s="36">
        <f>SUMIFS(СВЦЭМ!$D$33:$D$776,СВЦЭМ!$A$33:$A$776,$A51,СВЦЭМ!$B$33:$B$776,Y$47)+'СЕТ СН'!$G$14+СВЦЭМ!$D$10+'СЕТ СН'!$G$5-'СЕТ СН'!$G$24</f>
        <v>2848.06761719</v>
      </c>
    </row>
    <row r="52" spans="1:25" ht="15.75" x14ac:dyDescent="0.2">
      <c r="A52" s="35">
        <f t="shared" si="1"/>
        <v>44079</v>
      </c>
      <c r="B52" s="36">
        <f>SUMIFS(СВЦЭМ!$D$33:$D$776,СВЦЭМ!$A$33:$A$776,$A52,СВЦЭМ!$B$33:$B$776,B$47)+'СЕТ СН'!$G$14+СВЦЭМ!$D$10+'СЕТ СН'!$G$5-'СЕТ СН'!$G$24</f>
        <v>2869.5509382499999</v>
      </c>
      <c r="C52" s="36">
        <f>SUMIFS(СВЦЭМ!$D$33:$D$776,СВЦЭМ!$A$33:$A$776,$A52,СВЦЭМ!$B$33:$B$776,C$47)+'СЕТ СН'!$G$14+СВЦЭМ!$D$10+'СЕТ СН'!$G$5-'СЕТ СН'!$G$24</f>
        <v>2905.36428845</v>
      </c>
      <c r="D52" s="36">
        <f>SUMIFS(СВЦЭМ!$D$33:$D$776,СВЦЭМ!$A$33:$A$776,$A52,СВЦЭМ!$B$33:$B$776,D$47)+'СЕТ СН'!$G$14+СВЦЭМ!$D$10+'СЕТ СН'!$G$5-'СЕТ СН'!$G$24</f>
        <v>2901.0090997299999</v>
      </c>
      <c r="E52" s="36">
        <f>SUMIFS(СВЦЭМ!$D$33:$D$776,СВЦЭМ!$A$33:$A$776,$A52,СВЦЭМ!$B$33:$B$776,E$47)+'СЕТ СН'!$G$14+СВЦЭМ!$D$10+'СЕТ СН'!$G$5-'СЕТ СН'!$G$24</f>
        <v>2911.5883262699999</v>
      </c>
      <c r="F52" s="36">
        <f>SUMIFS(СВЦЭМ!$D$33:$D$776,СВЦЭМ!$A$33:$A$776,$A52,СВЦЭМ!$B$33:$B$776,F$47)+'СЕТ СН'!$G$14+СВЦЭМ!$D$10+'СЕТ СН'!$G$5-'СЕТ СН'!$G$24</f>
        <v>2918.9643242900001</v>
      </c>
      <c r="G52" s="36">
        <f>SUMIFS(СВЦЭМ!$D$33:$D$776,СВЦЭМ!$A$33:$A$776,$A52,СВЦЭМ!$B$33:$B$776,G$47)+'СЕТ СН'!$G$14+СВЦЭМ!$D$10+'СЕТ СН'!$G$5-'СЕТ СН'!$G$24</f>
        <v>2919.5889713400002</v>
      </c>
      <c r="H52" s="36">
        <f>SUMIFS(СВЦЭМ!$D$33:$D$776,СВЦЭМ!$A$33:$A$776,$A52,СВЦЭМ!$B$33:$B$776,H$47)+'СЕТ СН'!$G$14+СВЦЭМ!$D$10+'СЕТ СН'!$G$5-'СЕТ СН'!$G$24</f>
        <v>2905.12337484</v>
      </c>
      <c r="I52" s="36">
        <f>SUMIFS(СВЦЭМ!$D$33:$D$776,СВЦЭМ!$A$33:$A$776,$A52,СВЦЭМ!$B$33:$B$776,I$47)+'СЕТ СН'!$G$14+СВЦЭМ!$D$10+'СЕТ СН'!$G$5-'СЕТ СН'!$G$24</f>
        <v>2847.4801359200001</v>
      </c>
      <c r="J52" s="36">
        <f>SUMIFS(СВЦЭМ!$D$33:$D$776,СВЦЭМ!$A$33:$A$776,$A52,СВЦЭМ!$B$33:$B$776,J$47)+'СЕТ СН'!$G$14+СВЦЭМ!$D$10+'СЕТ СН'!$G$5-'СЕТ СН'!$G$24</f>
        <v>2837.8388513899999</v>
      </c>
      <c r="K52" s="36">
        <f>SUMIFS(СВЦЭМ!$D$33:$D$776,СВЦЭМ!$A$33:$A$776,$A52,СВЦЭМ!$B$33:$B$776,K$47)+'СЕТ СН'!$G$14+СВЦЭМ!$D$10+'СЕТ СН'!$G$5-'СЕТ СН'!$G$24</f>
        <v>2806.9622852299999</v>
      </c>
      <c r="L52" s="36">
        <f>SUMIFS(СВЦЭМ!$D$33:$D$776,СВЦЭМ!$A$33:$A$776,$A52,СВЦЭМ!$B$33:$B$776,L$47)+'СЕТ СН'!$G$14+СВЦЭМ!$D$10+'СЕТ СН'!$G$5-'СЕТ СН'!$G$24</f>
        <v>2780.93598806</v>
      </c>
      <c r="M52" s="36">
        <f>SUMIFS(СВЦЭМ!$D$33:$D$776,СВЦЭМ!$A$33:$A$776,$A52,СВЦЭМ!$B$33:$B$776,M$47)+'СЕТ СН'!$G$14+СВЦЭМ!$D$10+'СЕТ СН'!$G$5-'СЕТ СН'!$G$24</f>
        <v>2767.30255575</v>
      </c>
      <c r="N52" s="36">
        <f>SUMIFS(СВЦЭМ!$D$33:$D$776,СВЦЭМ!$A$33:$A$776,$A52,СВЦЭМ!$B$33:$B$776,N$47)+'СЕТ СН'!$G$14+СВЦЭМ!$D$10+'СЕТ СН'!$G$5-'СЕТ СН'!$G$24</f>
        <v>2776.96639891</v>
      </c>
      <c r="O52" s="36">
        <f>SUMIFS(СВЦЭМ!$D$33:$D$776,СВЦЭМ!$A$33:$A$776,$A52,СВЦЭМ!$B$33:$B$776,O$47)+'СЕТ СН'!$G$14+СВЦЭМ!$D$10+'СЕТ СН'!$G$5-'СЕТ СН'!$G$24</f>
        <v>2778.8540739999999</v>
      </c>
      <c r="P52" s="36">
        <f>SUMIFS(СВЦЭМ!$D$33:$D$776,СВЦЭМ!$A$33:$A$776,$A52,СВЦЭМ!$B$33:$B$776,P$47)+'СЕТ СН'!$G$14+СВЦЭМ!$D$10+'СЕТ СН'!$G$5-'СЕТ СН'!$G$24</f>
        <v>2773.0684647799999</v>
      </c>
      <c r="Q52" s="36">
        <f>SUMIFS(СВЦЭМ!$D$33:$D$776,СВЦЭМ!$A$33:$A$776,$A52,СВЦЭМ!$B$33:$B$776,Q$47)+'СЕТ СН'!$G$14+СВЦЭМ!$D$10+'СЕТ СН'!$G$5-'СЕТ СН'!$G$24</f>
        <v>2754.6498871900003</v>
      </c>
      <c r="R52" s="36">
        <f>SUMIFS(СВЦЭМ!$D$33:$D$776,СВЦЭМ!$A$33:$A$776,$A52,СВЦЭМ!$B$33:$B$776,R$47)+'СЕТ СН'!$G$14+СВЦЭМ!$D$10+'СЕТ СН'!$G$5-'СЕТ СН'!$G$24</f>
        <v>2773.49446687</v>
      </c>
      <c r="S52" s="36">
        <f>SUMIFS(СВЦЭМ!$D$33:$D$776,СВЦЭМ!$A$33:$A$776,$A52,СВЦЭМ!$B$33:$B$776,S$47)+'СЕТ СН'!$G$14+СВЦЭМ!$D$10+'СЕТ СН'!$G$5-'СЕТ СН'!$G$24</f>
        <v>2783.74149154</v>
      </c>
      <c r="T52" s="36">
        <f>SUMIFS(СВЦЭМ!$D$33:$D$776,СВЦЭМ!$A$33:$A$776,$A52,СВЦЭМ!$B$33:$B$776,T$47)+'СЕТ СН'!$G$14+СВЦЭМ!$D$10+'СЕТ СН'!$G$5-'СЕТ СН'!$G$24</f>
        <v>2775.8944372400001</v>
      </c>
      <c r="U52" s="36">
        <f>SUMIFS(СВЦЭМ!$D$33:$D$776,СВЦЭМ!$A$33:$A$776,$A52,СВЦЭМ!$B$33:$B$776,U$47)+'СЕТ СН'!$G$14+СВЦЭМ!$D$10+'СЕТ СН'!$G$5-'СЕТ СН'!$G$24</f>
        <v>2765.3663470500001</v>
      </c>
      <c r="V52" s="36">
        <f>SUMIFS(СВЦЭМ!$D$33:$D$776,СВЦЭМ!$A$33:$A$776,$A52,СВЦЭМ!$B$33:$B$776,V$47)+'СЕТ СН'!$G$14+СВЦЭМ!$D$10+'СЕТ СН'!$G$5-'СЕТ СН'!$G$24</f>
        <v>2769.5799996999999</v>
      </c>
      <c r="W52" s="36">
        <f>SUMIFS(СВЦЭМ!$D$33:$D$776,СВЦЭМ!$A$33:$A$776,$A52,СВЦЭМ!$B$33:$B$776,W$47)+'СЕТ СН'!$G$14+СВЦЭМ!$D$10+'СЕТ СН'!$G$5-'СЕТ СН'!$G$24</f>
        <v>2794.9014587299998</v>
      </c>
      <c r="X52" s="36">
        <f>SUMIFS(СВЦЭМ!$D$33:$D$776,СВЦЭМ!$A$33:$A$776,$A52,СВЦЭМ!$B$33:$B$776,X$47)+'СЕТ СН'!$G$14+СВЦЭМ!$D$10+'СЕТ СН'!$G$5-'СЕТ СН'!$G$24</f>
        <v>2783.3521103399999</v>
      </c>
      <c r="Y52" s="36">
        <f>SUMIFS(СВЦЭМ!$D$33:$D$776,СВЦЭМ!$A$33:$A$776,$A52,СВЦЭМ!$B$33:$B$776,Y$47)+'СЕТ СН'!$G$14+СВЦЭМ!$D$10+'СЕТ СН'!$G$5-'СЕТ СН'!$G$24</f>
        <v>2824.9456125699999</v>
      </c>
    </row>
    <row r="53" spans="1:25" ht="15.75" x14ac:dyDescent="0.2">
      <c r="A53" s="35">
        <f t="shared" si="1"/>
        <v>44080</v>
      </c>
      <c r="B53" s="36">
        <f>SUMIFS(СВЦЭМ!$D$33:$D$776,СВЦЭМ!$A$33:$A$776,$A53,СВЦЭМ!$B$33:$B$776,B$47)+'СЕТ СН'!$G$14+СВЦЭМ!$D$10+'СЕТ СН'!$G$5-'СЕТ СН'!$G$24</f>
        <v>2842.7362177099999</v>
      </c>
      <c r="C53" s="36">
        <f>SUMIFS(СВЦЭМ!$D$33:$D$776,СВЦЭМ!$A$33:$A$776,$A53,СВЦЭМ!$B$33:$B$776,C$47)+'СЕТ СН'!$G$14+СВЦЭМ!$D$10+'СЕТ СН'!$G$5-'СЕТ СН'!$G$24</f>
        <v>2872.06353898</v>
      </c>
      <c r="D53" s="36">
        <f>SUMIFS(СВЦЭМ!$D$33:$D$776,СВЦЭМ!$A$33:$A$776,$A53,СВЦЭМ!$B$33:$B$776,D$47)+'СЕТ СН'!$G$14+СВЦЭМ!$D$10+'СЕТ СН'!$G$5-'СЕТ СН'!$G$24</f>
        <v>2922.5917548699999</v>
      </c>
      <c r="E53" s="36">
        <f>SUMIFS(СВЦЭМ!$D$33:$D$776,СВЦЭМ!$A$33:$A$776,$A53,СВЦЭМ!$B$33:$B$776,E$47)+'СЕТ СН'!$G$14+СВЦЭМ!$D$10+'СЕТ СН'!$G$5-'СЕТ СН'!$G$24</f>
        <v>2973.9189848100004</v>
      </c>
      <c r="F53" s="36">
        <f>SUMIFS(СВЦЭМ!$D$33:$D$776,СВЦЭМ!$A$33:$A$776,$A53,СВЦЭМ!$B$33:$B$776,F$47)+'СЕТ СН'!$G$14+СВЦЭМ!$D$10+'СЕТ СН'!$G$5-'СЕТ СН'!$G$24</f>
        <v>2967.6305558100003</v>
      </c>
      <c r="G53" s="36">
        <f>SUMIFS(СВЦЭМ!$D$33:$D$776,СВЦЭМ!$A$33:$A$776,$A53,СВЦЭМ!$B$33:$B$776,G$47)+'СЕТ СН'!$G$14+СВЦЭМ!$D$10+'СЕТ СН'!$G$5-'СЕТ СН'!$G$24</f>
        <v>2972.7458210599998</v>
      </c>
      <c r="H53" s="36">
        <f>SUMIFS(СВЦЭМ!$D$33:$D$776,СВЦЭМ!$A$33:$A$776,$A53,СВЦЭМ!$B$33:$B$776,H$47)+'СЕТ СН'!$G$14+СВЦЭМ!$D$10+'СЕТ СН'!$G$5-'СЕТ СН'!$G$24</f>
        <v>2969.7689833100003</v>
      </c>
      <c r="I53" s="36">
        <f>SUMIFS(СВЦЭМ!$D$33:$D$776,СВЦЭМ!$A$33:$A$776,$A53,СВЦЭМ!$B$33:$B$776,I$47)+'СЕТ СН'!$G$14+СВЦЭМ!$D$10+'СЕТ СН'!$G$5-'СЕТ СН'!$G$24</f>
        <v>2862.1437792900001</v>
      </c>
      <c r="J53" s="36">
        <f>SUMIFS(СВЦЭМ!$D$33:$D$776,СВЦЭМ!$A$33:$A$776,$A53,СВЦЭМ!$B$33:$B$776,J$47)+'СЕТ СН'!$G$14+СВЦЭМ!$D$10+'СЕТ СН'!$G$5-'СЕТ СН'!$G$24</f>
        <v>2763.3325611800001</v>
      </c>
      <c r="K53" s="36">
        <f>SUMIFS(СВЦЭМ!$D$33:$D$776,СВЦЭМ!$A$33:$A$776,$A53,СВЦЭМ!$B$33:$B$776,K$47)+'СЕТ СН'!$G$14+СВЦЭМ!$D$10+'СЕТ СН'!$G$5-'СЕТ СН'!$G$24</f>
        <v>2660.0374398600002</v>
      </c>
      <c r="L53" s="36">
        <f>SUMIFS(СВЦЭМ!$D$33:$D$776,СВЦЭМ!$A$33:$A$776,$A53,СВЦЭМ!$B$33:$B$776,L$47)+'СЕТ СН'!$G$14+СВЦЭМ!$D$10+'СЕТ СН'!$G$5-'СЕТ СН'!$G$24</f>
        <v>2671.85173923</v>
      </c>
      <c r="M53" s="36">
        <f>SUMIFS(СВЦЭМ!$D$33:$D$776,СВЦЭМ!$A$33:$A$776,$A53,СВЦЭМ!$B$33:$B$776,M$47)+'СЕТ СН'!$G$14+СВЦЭМ!$D$10+'СЕТ СН'!$G$5-'СЕТ СН'!$G$24</f>
        <v>2667.0639894000001</v>
      </c>
      <c r="N53" s="36">
        <f>SUMIFS(СВЦЭМ!$D$33:$D$776,СВЦЭМ!$A$33:$A$776,$A53,СВЦЭМ!$B$33:$B$776,N$47)+'СЕТ СН'!$G$14+СВЦЭМ!$D$10+'СЕТ СН'!$G$5-'СЕТ СН'!$G$24</f>
        <v>2662.1037427299998</v>
      </c>
      <c r="O53" s="36">
        <f>SUMIFS(СВЦЭМ!$D$33:$D$776,СВЦЭМ!$A$33:$A$776,$A53,СВЦЭМ!$B$33:$B$776,O$47)+'СЕТ СН'!$G$14+СВЦЭМ!$D$10+'СЕТ СН'!$G$5-'СЕТ СН'!$G$24</f>
        <v>2656.97305547</v>
      </c>
      <c r="P53" s="36">
        <f>SUMIFS(СВЦЭМ!$D$33:$D$776,СВЦЭМ!$A$33:$A$776,$A53,СВЦЭМ!$B$33:$B$776,P$47)+'СЕТ СН'!$G$14+СВЦЭМ!$D$10+'СЕТ СН'!$G$5-'СЕТ СН'!$G$24</f>
        <v>2652.28199791</v>
      </c>
      <c r="Q53" s="36">
        <f>SUMIFS(СВЦЭМ!$D$33:$D$776,СВЦЭМ!$A$33:$A$776,$A53,СВЦЭМ!$B$33:$B$776,Q$47)+'СЕТ СН'!$G$14+СВЦЭМ!$D$10+'СЕТ СН'!$G$5-'СЕТ СН'!$G$24</f>
        <v>2650.7961863999999</v>
      </c>
      <c r="R53" s="36">
        <f>SUMIFS(СВЦЭМ!$D$33:$D$776,СВЦЭМ!$A$33:$A$776,$A53,СВЦЭМ!$B$33:$B$776,R$47)+'СЕТ СН'!$G$14+СВЦЭМ!$D$10+'СЕТ СН'!$G$5-'СЕТ СН'!$G$24</f>
        <v>2643.5682111300002</v>
      </c>
      <c r="S53" s="36">
        <f>SUMIFS(СВЦЭМ!$D$33:$D$776,СВЦЭМ!$A$33:$A$776,$A53,СВЦЭМ!$B$33:$B$776,S$47)+'СЕТ СН'!$G$14+СВЦЭМ!$D$10+'СЕТ СН'!$G$5-'СЕТ СН'!$G$24</f>
        <v>2653.1886129300001</v>
      </c>
      <c r="T53" s="36">
        <f>SUMIFS(СВЦЭМ!$D$33:$D$776,СВЦЭМ!$A$33:$A$776,$A53,СВЦЭМ!$B$33:$B$776,T$47)+'СЕТ СН'!$G$14+СВЦЭМ!$D$10+'СЕТ СН'!$G$5-'СЕТ СН'!$G$24</f>
        <v>2653.6613558600002</v>
      </c>
      <c r="U53" s="36">
        <f>SUMIFS(СВЦЭМ!$D$33:$D$776,СВЦЭМ!$A$33:$A$776,$A53,СВЦЭМ!$B$33:$B$776,U$47)+'СЕТ СН'!$G$14+СВЦЭМ!$D$10+'СЕТ СН'!$G$5-'СЕТ СН'!$G$24</f>
        <v>2640.98045323</v>
      </c>
      <c r="V53" s="36">
        <f>SUMIFS(СВЦЭМ!$D$33:$D$776,СВЦЭМ!$A$33:$A$776,$A53,СВЦЭМ!$B$33:$B$776,V$47)+'СЕТ СН'!$G$14+СВЦЭМ!$D$10+'СЕТ СН'!$G$5-'СЕТ СН'!$G$24</f>
        <v>2645.4495310900002</v>
      </c>
      <c r="W53" s="36">
        <f>SUMIFS(СВЦЭМ!$D$33:$D$776,СВЦЭМ!$A$33:$A$776,$A53,СВЦЭМ!$B$33:$B$776,W$47)+'СЕТ СН'!$G$14+СВЦЭМ!$D$10+'СЕТ СН'!$G$5-'СЕТ СН'!$G$24</f>
        <v>2637.9558209000002</v>
      </c>
      <c r="X53" s="36">
        <f>SUMIFS(СВЦЭМ!$D$33:$D$776,СВЦЭМ!$A$33:$A$776,$A53,СВЦЭМ!$B$33:$B$776,X$47)+'СЕТ СН'!$G$14+СВЦЭМ!$D$10+'СЕТ СН'!$G$5-'СЕТ СН'!$G$24</f>
        <v>2640.4913228300002</v>
      </c>
      <c r="Y53" s="36">
        <f>SUMIFS(СВЦЭМ!$D$33:$D$776,СВЦЭМ!$A$33:$A$776,$A53,СВЦЭМ!$B$33:$B$776,Y$47)+'СЕТ СН'!$G$14+СВЦЭМ!$D$10+'СЕТ СН'!$G$5-'СЕТ СН'!$G$24</f>
        <v>2676.68959215</v>
      </c>
    </row>
    <row r="54" spans="1:25" ht="15.75" x14ac:dyDescent="0.2">
      <c r="A54" s="35">
        <f t="shared" si="1"/>
        <v>44081</v>
      </c>
      <c r="B54" s="36">
        <f>SUMIFS(СВЦЭМ!$D$33:$D$776,СВЦЭМ!$A$33:$A$776,$A54,СВЦЭМ!$B$33:$B$776,B$47)+'СЕТ СН'!$G$14+СВЦЭМ!$D$10+'СЕТ СН'!$G$5-'СЕТ СН'!$G$24</f>
        <v>2806.6938601500001</v>
      </c>
      <c r="C54" s="36">
        <f>SUMIFS(СВЦЭМ!$D$33:$D$776,СВЦЭМ!$A$33:$A$776,$A54,СВЦЭМ!$B$33:$B$776,C$47)+'СЕТ СН'!$G$14+СВЦЭМ!$D$10+'СЕТ СН'!$G$5-'СЕТ СН'!$G$24</f>
        <v>2844.0472955499999</v>
      </c>
      <c r="D54" s="36">
        <f>SUMIFS(СВЦЭМ!$D$33:$D$776,СВЦЭМ!$A$33:$A$776,$A54,СВЦЭМ!$B$33:$B$776,D$47)+'СЕТ СН'!$G$14+СВЦЭМ!$D$10+'СЕТ СН'!$G$5-'СЕТ СН'!$G$24</f>
        <v>2858.4365364400001</v>
      </c>
      <c r="E54" s="36">
        <f>SUMIFS(СВЦЭМ!$D$33:$D$776,СВЦЭМ!$A$33:$A$776,$A54,СВЦЭМ!$B$33:$B$776,E$47)+'СЕТ СН'!$G$14+СВЦЭМ!$D$10+'СЕТ СН'!$G$5-'СЕТ СН'!$G$24</f>
        <v>2880.11442923</v>
      </c>
      <c r="F54" s="36">
        <f>SUMIFS(СВЦЭМ!$D$33:$D$776,СВЦЭМ!$A$33:$A$776,$A54,СВЦЭМ!$B$33:$B$776,F$47)+'СЕТ СН'!$G$14+СВЦЭМ!$D$10+'СЕТ СН'!$G$5-'СЕТ СН'!$G$24</f>
        <v>2880.1437086000001</v>
      </c>
      <c r="G54" s="36">
        <f>SUMIFS(СВЦЭМ!$D$33:$D$776,СВЦЭМ!$A$33:$A$776,$A54,СВЦЭМ!$B$33:$B$776,G$47)+'СЕТ СН'!$G$14+СВЦЭМ!$D$10+'СЕТ СН'!$G$5-'СЕТ СН'!$G$24</f>
        <v>2869.9378290200002</v>
      </c>
      <c r="H54" s="36">
        <f>SUMIFS(СВЦЭМ!$D$33:$D$776,СВЦЭМ!$A$33:$A$776,$A54,СВЦЭМ!$B$33:$B$776,H$47)+'СЕТ СН'!$G$14+СВЦЭМ!$D$10+'СЕТ СН'!$G$5-'СЕТ СН'!$G$24</f>
        <v>2849.9511686699998</v>
      </c>
      <c r="I54" s="36">
        <f>SUMIFS(СВЦЭМ!$D$33:$D$776,СВЦЭМ!$A$33:$A$776,$A54,СВЦЭМ!$B$33:$B$776,I$47)+'СЕТ СН'!$G$14+СВЦЭМ!$D$10+'СЕТ СН'!$G$5-'СЕТ СН'!$G$24</f>
        <v>2821.7198267600002</v>
      </c>
      <c r="J54" s="36">
        <f>SUMIFS(СВЦЭМ!$D$33:$D$776,СВЦЭМ!$A$33:$A$776,$A54,СВЦЭМ!$B$33:$B$776,J$47)+'СЕТ СН'!$G$14+СВЦЭМ!$D$10+'СЕТ СН'!$G$5-'СЕТ СН'!$G$24</f>
        <v>2785.6717325300001</v>
      </c>
      <c r="K54" s="36">
        <f>SUMIFS(СВЦЭМ!$D$33:$D$776,СВЦЭМ!$A$33:$A$776,$A54,СВЦЭМ!$B$33:$B$776,K$47)+'СЕТ СН'!$G$14+СВЦЭМ!$D$10+'СЕТ СН'!$G$5-'СЕТ СН'!$G$24</f>
        <v>2746.3699279299999</v>
      </c>
      <c r="L54" s="36">
        <f>SUMIFS(СВЦЭМ!$D$33:$D$776,СВЦЭМ!$A$33:$A$776,$A54,СВЦЭМ!$B$33:$B$776,L$47)+'СЕТ СН'!$G$14+СВЦЭМ!$D$10+'СЕТ СН'!$G$5-'СЕТ СН'!$G$24</f>
        <v>2731.38889113</v>
      </c>
      <c r="M54" s="36">
        <f>SUMIFS(СВЦЭМ!$D$33:$D$776,СВЦЭМ!$A$33:$A$776,$A54,СВЦЭМ!$B$33:$B$776,M$47)+'СЕТ СН'!$G$14+СВЦЭМ!$D$10+'СЕТ СН'!$G$5-'СЕТ СН'!$G$24</f>
        <v>2695.1197391699998</v>
      </c>
      <c r="N54" s="36">
        <f>SUMIFS(СВЦЭМ!$D$33:$D$776,СВЦЭМ!$A$33:$A$776,$A54,СВЦЭМ!$B$33:$B$776,N$47)+'СЕТ СН'!$G$14+СВЦЭМ!$D$10+'СЕТ СН'!$G$5-'СЕТ СН'!$G$24</f>
        <v>2660.6318027699999</v>
      </c>
      <c r="O54" s="36">
        <f>SUMIFS(СВЦЭМ!$D$33:$D$776,СВЦЭМ!$A$33:$A$776,$A54,СВЦЭМ!$B$33:$B$776,O$47)+'СЕТ СН'!$G$14+СВЦЭМ!$D$10+'СЕТ СН'!$G$5-'СЕТ СН'!$G$24</f>
        <v>2656.2440277599999</v>
      </c>
      <c r="P54" s="36">
        <f>SUMIFS(СВЦЭМ!$D$33:$D$776,СВЦЭМ!$A$33:$A$776,$A54,СВЦЭМ!$B$33:$B$776,P$47)+'СЕТ СН'!$G$14+СВЦЭМ!$D$10+'СЕТ СН'!$G$5-'СЕТ СН'!$G$24</f>
        <v>2652.6365413499998</v>
      </c>
      <c r="Q54" s="36">
        <f>SUMIFS(СВЦЭМ!$D$33:$D$776,СВЦЭМ!$A$33:$A$776,$A54,СВЦЭМ!$B$33:$B$776,Q$47)+'СЕТ СН'!$G$14+СВЦЭМ!$D$10+'СЕТ СН'!$G$5-'СЕТ СН'!$G$24</f>
        <v>2649.88757588</v>
      </c>
      <c r="R54" s="36">
        <f>SUMIFS(СВЦЭМ!$D$33:$D$776,СВЦЭМ!$A$33:$A$776,$A54,СВЦЭМ!$B$33:$B$776,R$47)+'СЕТ СН'!$G$14+СВЦЭМ!$D$10+'СЕТ СН'!$G$5-'СЕТ СН'!$G$24</f>
        <v>2647.3541169300001</v>
      </c>
      <c r="S54" s="36">
        <f>SUMIFS(СВЦЭМ!$D$33:$D$776,СВЦЭМ!$A$33:$A$776,$A54,СВЦЭМ!$B$33:$B$776,S$47)+'СЕТ СН'!$G$14+СВЦЭМ!$D$10+'СЕТ СН'!$G$5-'СЕТ СН'!$G$24</f>
        <v>2654.58148841</v>
      </c>
      <c r="T54" s="36">
        <f>SUMIFS(СВЦЭМ!$D$33:$D$776,СВЦЭМ!$A$33:$A$776,$A54,СВЦЭМ!$B$33:$B$776,T$47)+'СЕТ СН'!$G$14+СВЦЭМ!$D$10+'СЕТ СН'!$G$5-'СЕТ СН'!$G$24</f>
        <v>2661.2680059899999</v>
      </c>
      <c r="U54" s="36">
        <f>SUMIFS(СВЦЭМ!$D$33:$D$776,СВЦЭМ!$A$33:$A$776,$A54,СВЦЭМ!$B$33:$B$776,U$47)+'СЕТ СН'!$G$14+СВЦЭМ!$D$10+'СЕТ СН'!$G$5-'СЕТ СН'!$G$24</f>
        <v>2663.4227840799999</v>
      </c>
      <c r="V54" s="36">
        <f>SUMIFS(СВЦЭМ!$D$33:$D$776,СВЦЭМ!$A$33:$A$776,$A54,СВЦЭМ!$B$33:$B$776,V$47)+'СЕТ СН'!$G$14+СВЦЭМ!$D$10+'СЕТ СН'!$G$5-'СЕТ СН'!$G$24</f>
        <v>2664.2299010699999</v>
      </c>
      <c r="W54" s="36">
        <f>SUMIFS(СВЦЭМ!$D$33:$D$776,СВЦЭМ!$A$33:$A$776,$A54,СВЦЭМ!$B$33:$B$776,W$47)+'СЕТ СН'!$G$14+СВЦЭМ!$D$10+'СЕТ СН'!$G$5-'СЕТ СН'!$G$24</f>
        <v>2665.7097243899998</v>
      </c>
      <c r="X54" s="36">
        <f>SUMIFS(СВЦЭМ!$D$33:$D$776,СВЦЭМ!$A$33:$A$776,$A54,СВЦЭМ!$B$33:$B$776,X$47)+'СЕТ СН'!$G$14+СВЦЭМ!$D$10+'СЕТ СН'!$G$5-'СЕТ СН'!$G$24</f>
        <v>2654.93072175</v>
      </c>
      <c r="Y54" s="36">
        <f>SUMIFS(СВЦЭМ!$D$33:$D$776,СВЦЭМ!$A$33:$A$776,$A54,СВЦЭМ!$B$33:$B$776,Y$47)+'СЕТ СН'!$G$14+СВЦЭМ!$D$10+'СЕТ СН'!$G$5-'СЕТ СН'!$G$24</f>
        <v>2744.9572558899999</v>
      </c>
    </row>
    <row r="55" spans="1:25" ht="15.75" x14ac:dyDescent="0.2">
      <c r="A55" s="35">
        <f t="shared" si="1"/>
        <v>44082</v>
      </c>
      <c r="B55" s="36">
        <f>SUMIFS(СВЦЭМ!$D$33:$D$776,СВЦЭМ!$A$33:$A$776,$A55,СВЦЭМ!$B$33:$B$776,B$47)+'СЕТ СН'!$G$14+СВЦЭМ!$D$10+'СЕТ СН'!$G$5-'СЕТ СН'!$G$24</f>
        <v>2779.8631925499999</v>
      </c>
      <c r="C55" s="36">
        <f>SUMIFS(СВЦЭМ!$D$33:$D$776,СВЦЭМ!$A$33:$A$776,$A55,СВЦЭМ!$B$33:$B$776,C$47)+'СЕТ СН'!$G$14+СВЦЭМ!$D$10+'СЕТ СН'!$G$5-'СЕТ СН'!$G$24</f>
        <v>2827.3990896800001</v>
      </c>
      <c r="D55" s="36">
        <f>SUMIFS(СВЦЭМ!$D$33:$D$776,СВЦЭМ!$A$33:$A$776,$A55,СВЦЭМ!$B$33:$B$776,D$47)+'СЕТ СН'!$G$14+СВЦЭМ!$D$10+'СЕТ СН'!$G$5-'СЕТ СН'!$G$24</f>
        <v>2883.02003246</v>
      </c>
      <c r="E55" s="36">
        <f>SUMIFS(СВЦЭМ!$D$33:$D$776,СВЦЭМ!$A$33:$A$776,$A55,СВЦЭМ!$B$33:$B$776,E$47)+'СЕТ СН'!$G$14+СВЦЭМ!$D$10+'СЕТ СН'!$G$5-'СЕТ СН'!$G$24</f>
        <v>2905.7821641</v>
      </c>
      <c r="F55" s="36">
        <f>SUMIFS(СВЦЭМ!$D$33:$D$776,СВЦЭМ!$A$33:$A$776,$A55,СВЦЭМ!$B$33:$B$776,F$47)+'СЕТ СН'!$G$14+СВЦЭМ!$D$10+'СЕТ СН'!$G$5-'СЕТ СН'!$G$24</f>
        <v>2873.5911985900002</v>
      </c>
      <c r="G55" s="36">
        <f>SUMIFS(СВЦЭМ!$D$33:$D$776,СВЦЭМ!$A$33:$A$776,$A55,СВЦЭМ!$B$33:$B$776,G$47)+'СЕТ СН'!$G$14+СВЦЭМ!$D$10+'СЕТ СН'!$G$5-'СЕТ СН'!$G$24</f>
        <v>2835.5767576600001</v>
      </c>
      <c r="H55" s="36">
        <f>SUMIFS(СВЦЭМ!$D$33:$D$776,СВЦЭМ!$A$33:$A$776,$A55,СВЦЭМ!$B$33:$B$776,H$47)+'СЕТ СН'!$G$14+СВЦЭМ!$D$10+'СЕТ СН'!$G$5-'СЕТ СН'!$G$24</f>
        <v>2788.6864877400003</v>
      </c>
      <c r="I55" s="36">
        <f>SUMIFS(СВЦЭМ!$D$33:$D$776,СВЦЭМ!$A$33:$A$776,$A55,СВЦЭМ!$B$33:$B$776,I$47)+'СЕТ СН'!$G$14+СВЦЭМ!$D$10+'СЕТ СН'!$G$5-'СЕТ СН'!$G$24</f>
        <v>2757.4024750500002</v>
      </c>
      <c r="J55" s="36">
        <f>SUMIFS(СВЦЭМ!$D$33:$D$776,СВЦЭМ!$A$33:$A$776,$A55,СВЦЭМ!$B$33:$B$776,J$47)+'СЕТ СН'!$G$14+СВЦЭМ!$D$10+'СЕТ СН'!$G$5-'СЕТ СН'!$G$24</f>
        <v>2703.98944901</v>
      </c>
      <c r="K55" s="36">
        <f>SUMIFS(СВЦЭМ!$D$33:$D$776,СВЦЭМ!$A$33:$A$776,$A55,СВЦЭМ!$B$33:$B$776,K$47)+'СЕТ СН'!$G$14+СВЦЭМ!$D$10+'СЕТ СН'!$G$5-'СЕТ СН'!$G$24</f>
        <v>2703.4052045500002</v>
      </c>
      <c r="L55" s="36">
        <f>SUMIFS(СВЦЭМ!$D$33:$D$776,СВЦЭМ!$A$33:$A$776,$A55,СВЦЭМ!$B$33:$B$776,L$47)+'СЕТ СН'!$G$14+СВЦЭМ!$D$10+'СЕТ СН'!$G$5-'СЕТ СН'!$G$24</f>
        <v>2661.43839488</v>
      </c>
      <c r="M55" s="36">
        <f>SUMIFS(СВЦЭМ!$D$33:$D$776,СВЦЭМ!$A$33:$A$776,$A55,СВЦЭМ!$B$33:$B$776,M$47)+'СЕТ СН'!$G$14+СВЦЭМ!$D$10+'СЕТ СН'!$G$5-'СЕТ СН'!$G$24</f>
        <v>2648.39088515</v>
      </c>
      <c r="N55" s="36">
        <f>SUMIFS(СВЦЭМ!$D$33:$D$776,СВЦЭМ!$A$33:$A$776,$A55,СВЦЭМ!$B$33:$B$776,N$47)+'СЕТ СН'!$G$14+СВЦЭМ!$D$10+'СЕТ СН'!$G$5-'СЕТ СН'!$G$24</f>
        <v>2580.3972620700001</v>
      </c>
      <c r="O55" s="36">
        <f>SUMIFS(СВЦЭМ!$D$33:$D$776,СВЦЭМ!$A$33:$A$776,$A55,СВЦЭМ!$B$33:$B$776,O$47)+'СЕТ СН'!$G$14+СВЦЭМ!$D$10+'СЕТ СН'!$G$5-'СЕТ СН'!$G$24</f>
        <v>2570.56440187</v>
      </c>
      <c r="P55" s="36">
        <f>SUMIFS(СВЦЭМ!$D$33:$D$776,СВЦЭМ!$A$33:$A$776,$A55,СВЦЭМ!$B$33:$B$776,P$47)+'СЕТ СН'!$G$14+СВЦЭМ!$D$10+'СЕТ СН'!$G$5-'СЕТ СН'!$G$24</f>
        <v>2571.0614845600003</v>
      </c>
      <c r="Q55" s="36">
        <f>SUMIFS(СВЦЭМ!$D$33:$D$776,СВЦЭМ!$A$33:$A$776,$A55,СВЦЭМ!$B$33:$B$776,Q$47)+'СЕТ СН'!$G$14+СВЦЭМ!$D$10+'СЕТ СН'!$G$5-'СЕТ СН'!$G$24</f>
        <v>2576.88235085</v>
      </c>
      <c r="R55" s="36">
        <f>SUMIFS(СВЦЭМ!$D$33:$D$776,СВЦЭМ!$A$33:$A$776,$A55,СВЦЭМ!$B$33:$B$776,R$47)+'СЕТ СН'!$G$14+СВЦЭМ!$D$10+'СЕТ СН'!$G$5-'СЕТ СН'!$G$24</f>
        <v>2559.3025562299999</v>
      </c>
      <c r="S55" s="36">
        <f>SUMIFS(СВЦЭМ!$D$33:$D$776,СВЦЭМ!$A$33:$A$776,$A55,СВЦЭМ!$B$33:$B$776,S$47)+'СЕТ СН'!$G$14+СВЦЭМ!$D$10+'СЕТ СН'!$G$5-'СЕТ СН'!$G$24</f>
        <v>2576.4881161600001</v>
      </c>
      <c r="T55" s="36">
        <f>SUMIFS(СВЦЭМ!$D$33:$D$776,СВЦЭМ!$A$33:$A$776,$A55,СВЦЭМ!$B$33:$B$776,T$47)+'СЕТ СН'!$G$14+СВЦЭМ!$D$10+'СЕТ СН'!$G$5-'СЕТ СН'!$G$24</f>
        <v>2585.9396039000003</v>
      </c>
      <c r="U55" s="36">
        <f>SUMIFS(СВЦЭМ!$D$33:$D$776,СВЦЭМ!$A$33:$A$776,$A55,СВЦЭМ!$B$33:$B$776,U$47)+'СЕТ СН'!$G$14+СВЦЭМ!$D$10+'СЕТ СН'!$G$5-'СЕТ СН'!$G$24</f>
        <v>2597.74320575</v>
      </c>
      <c r="V55" s="36">
        <f>SUMIFS(СВЦЭМ!$D$33:$D$776,СВЦЭМ!$A$33:$A$776,$A55,СВЦЭМ!$B$33:$B$776,V$47)+'СЕТ СН'!$G$14+СВЦЭМ!$D$10+'СЕТ СН'!$G$5-'СЕТ СН'!$G$24</f>
        <v>2610.4794603400001</v>
      </c>
      <c r="W55" s="36">
        <f>SUMIFS(СВЦЭМ!$D$33:$D$776,СВЦЭМ!$A$33:$A$776,$A55,СВЦЭМ!$B$33:$B$776,W$47)+'СЕТ СН'!$G$14+СВЦЭМ!$D$10+'СЕТ СН'!$G$5-'СЕТ СН'!$G$24</f>
        <v>2606.39603063</v>
      </c>
      <c r="X55" s="36">
        <f>SUMIFS(СВЦЭМ!$D$33:$D$776,СВЦЭМ!$A$33:$A$776,$A55,СВЦЭМ!$B$33:$B$776,X$47)+'СЕТ СН'!$G$14+СВЦЭМ!$D$10+'СЕТ СН'!$G$5-'СЕТ СН'!$G$24</f>
        <v>2609.11721352</v>
      </c>
      <c r="Y55" s="36">
        <f>SUMIFS(СВЦЭМ!$D$33:$D$776,СВЦЭМ!$A$33:$A$776,$A55,СВЦЭМ!$B$33:$B$776,Y$47)+'СЕТ СН'!$G$14+СВЦЭМ!$D$10+'СЕТ СН'!$G$5-'СЕТ СН'!$G$24</f>
        <v>2703.8698871699999</v>
      </c>
    </row>
    <row r="56" spans="1:25" ht="15.75" x14ac:dyDescent="0.2">
      <c r="A56" s="35">
        <f t="shared" si="1"/>
        <v>44083</v>
      </c>
      <c r="B56" s="36">
        <f>SUMIFS(СВЦЭМ!$D$33:$D$776,СВЦЭМ!$A$33:$A$776,$A56,СВЦЭМ!$B$33:$B$776,B$47)+'СЕТ СН'!$G$14+СВЦЭМ!$D$10+'СЕТ СН'!$G$5-'СЕТ СН'!$G$24</f>
        <v>2785.07939549</v>
      </c>
      <c r="C56" s="36">
        <f>SUMIFS(СВЦЭМ!$D$33:$D$776,СВЦЭМ!$A$33:$A$776,$A56,СВЦЭМ!$B$33:$B$776,C$47)+'СЕТ СН'!$G$14+СВЦЭМ!$D$10+'СЕТ СН'!$G$5-'СЕТ СН'!$G$24</f>
        <v>2820.3694321900002</v>
      </c>
      <c r="D56" s="36">
        <f>SUMIFS(СВЦЭМ!$D$33:$D$776,СВЦЭМ!$A$33:$A$776,$A56,СВЦЭМ!$B$33:$B$776,D$47)+'СЕТ СН'!$G$14+СВЦЭМ!$D$10+'СЕТ СН'!$G$5-'СЕТ СН'!$G$24</f>
        <v>2854.6998839799999</v>
      </c>
      <c r="E56" s="36">
        <f>SUMIFS(СВЦЭМ!$D$33:$D$776,СВЦЭМ!$A$33:$A$776,$A56,СВЦЭМ!$B$33:$B$776,E$47)+'СЕТ СН'!$G$14+СВЦЭМ!$D$10+'СЕТ СН'!$G$5-'СЕТ СН'!$G$24</f>
        <v>2868.8257672499999</v>
      </c>
      <c r="F56" s="36">
        <f>SUMIFS(СВЦЭМ!$D$33:$D$776,СВЦЭМ!$A$33:$A$776,$A56,СВЦЭМ!$B$33:$B$776,F$47)+'СЕТ СН'!$G$14+СВЦЭМ!$D$10+'СЕТ СН'!$G$5-'СЕТ СН'!$G$24</f>
        <v>2844.6751124000002</v>
      </c>
      <c r="G56" s="36">
        <f>SUMIFS(СВЦЭМ!$D$33:$D$776,СВЦЭМ!$A$33:$A$776,$A56,СВЦЭМ!$B$33:$B$776,G$47)+'СЕТ СН'!$G$14+СВЦЭМ!$D$10+'СЕТ СН'!$G$5-'СЕТ СН'!$G$24</f>
        <v>2832.7103608400002</v>
      </c>
      <c r="H56" s="36">
        <f>SUMIFS(СВЦЭМ!$D$33:$D$776,СВЦЭМ!$A$33:$A$776,$A56,СВЦЭМ!$B$33:$B$776,H$47)+'СЕТ СН'!$G$14+СВЦЭМ!$D$10+'СЕТ СН'!$G$5-'СЕТ СН'!$G$24</f>
        <v>2808.1140368699998</v>
      </c>
      <c r="I56" s="36">
        <f>SUMIFS(СВЦЭМ!$D$33:$D$776,СВЦЭМ!$A$33:$A$776,$A56,СВЦЭМ!$B$33:$B$776,I$47)+'СЕТ СН'!$G$14+СВЦЭМ!$D$10+'СЕТ СН'!$G$5-'СЕТ СН'!$G$24</f>
        <v>2799.0207158000003</v>
      </c>
      <c r="J56" s="36">
        <f>SUMIFS(СВЦЭМ!$D$33:$D$776,СВЦЭМ!$A$33:$A$776,$A56,СВЦЭМ!$B$33:$B$776,J$47)+'СЕТ СН'!$G$14+СВЦЭМ!$D$10+'СЕТ СН'!$G$5-'СЕТ СН'!$G$24</f>
        <v>2750.68178489</v>
      </c>
      <c r="K56" s="36">
        <f>SUMIFS(СВЦЭМ!$D$33:$D$776,СВЦЭМ!$A$33:$A$776,$A56,СВЦЭМ!$B$33:$B$776,K$47)+'СЕТ СН'!$G$14+СВЦЭМ!$D$10+'СЕТ СН'!$G$5-'СЕТ СН'!$G$24</f>
        <v>2740.40278825</v>
      </c>
      <c r="L56" s="36">
        <f>SUMIFS(СВЦЭМ!$D$33:$D$776,СВЦЭМ!$A$33:$A$776,$A56,СВЦЭМ!$B$33:$B$776,L$47)+'СЕТ СН'!$G$14+СВЦЭМ!$D$10+'СЕТ СН'!$G$5-'СЕТ СН'!$G$24</f>
        <v>2722.5768997200003</v>
      </c>
      <c r="M56" s="36">
        <f>SUMIFS(СВЦЭМ!$D$33:$D$776,СВЦЭМ!$A$33:$A$776,$A56,СВЦЭМ!$B$33:$B$776,M$47)+'СЕТ СН'!$G$14+СВЦЭМ!$D$10+'СЕТ СН'!$G$5-'СЕТ СН'!$G$24</f>
        <v>2663.18814875</v>
      </c>
      <c r="N56" s="36">
        <f>SUMIFS(СВЦЭМ!$D$33:$D$776,СВЦЭМ!$A$33:$A$776,$A56,СВЦЭМ!$B$33:$B$776,N$47)+'СЕТ СН'!$G$14+СВЦЭМ!$D$10+'СЕТ СН'!$G$5-'СЕТ СН'!$G$24</f>
        <v>2599.8863416300001</v>
      </c>
      <c r="O56" s="36">
        <f>SUMIFS(СВЦЭМ!$D$33:$D$776,СВЦЭМ!$A$33:$A$776,$A56,СВЦЭМ!$B$33:$B$776,O$47)+'СЕТ СН'!$G$14+СВЦЭМ!$D$10+'СЕТ СН'!$G$5-'СЕТ СН'!$G$24</f>
        <v>2597.8131628900001</v>
      </c>
      <c r="P56" s="36">
        <f>SUMIFS(СВЦЭМ!$D$33:$D$776,СВЦЭМ!$A$33:$A$776,$A56,СВЦЭМ!$B$33:$B$776,P$47)+'СЕТ СН'!$G$14+СВЦЭМ!$D$10+'СЕТ СН'!$G$5-'СЕТ СН'!$G$24</f>
        <v>2598.8491685899999</v>
      </c>
      <c r="Q56" s="36">
        <f>SUMIFS(СВЦЭМ!$D$33:$D$776,СВЦЭМ!$A$33:$A$776,$A56,СВЦЭМ!$B$33:$B$776,Q$47)+'СЕТ СН'!$G$14+СВЦЭМ!$D$10+'СЕТ СН'!$G$5-'СЕТ СН'!$G$24</f>
        <v>2604.5318740000002</v>
      </c>
      <c r="R56" s="36">
        <f>SUMIFS(СВЦЭМ!$D$33:$D$776,СВЦЭМ!$A$33:$A$776,$A56,СВЦЭМ!$B$33:$B$776,R$47)+'СЕТ СН'!$G$14+СВЦЭМ!$D$10+'СЕТ СН'!$G$5-'СЕТ СН'!$G$24</f>
        <v>2593.2045224000003</v>
      </c>
      <c r="S56" s="36">
        <f>SUMIFS(СВЦЭМ!$D$33:$D$776,СВЦЭМ!$A$33:$A$776,$A56,СВЦЭМ!$B$33:$B$776,S$47)+'СЕТ СН'!$G$14+СВЦЭМ!$D$10+'СЕТ СН'!$G$5-'СЕТ СН'!$G$24</f>
        <v>2592.8250646000001</v>
      </c>
      <c r="T56" s="36">
        <f>SUMIFS(СВЦЭМ!$D$33:$D$776,СВЦЭМ!$A$33:$A$776,$A56,СВЦЭМ!$B$33:$B$776,T$47)+'СЕТ СН'!$G$14+СВЦЭМ!$D$10+'СЕТ СН'!$G$5-'СЕТ СН'!$G$24</f>
        <v>2599.1725226399999</v>
      </c>
      <c r="U56" s="36">
        <f>SUMIFS(СВЦЭМ!$D$33:$D$776,СВЦЭМ!$A$33:$A$776,$A56,СВЦЭМ!$B$33:$B$776,U$47)+'СЕТ СН'!$G$14+СВЦЭМ!$D$10+'СЕТ СН'!$G$5-'СЕТ СН'!$G$24</f>
        <v>2614.7033399100001</v>
      </c>
      <c r="V56" s="36">
        <f>SUMIFS(СВЦЭМ!$D$33:$D$776,СВЦЭМ!$A$33:$A$776,$A56,СВЦЭМ!$B$33:$B$776,V$47)+'СЕТ СН'!$G$14+СВЦЭМ!$D$10+'СЕТ СН'!$G$5-'СЕТ СН'!$G$24</f>
        <v>2610.87206023</v>
      </c>
      <c r="W56" s="36">
        <f>SUMIFS(СВЦЭМ!$D$33:$D$776,СВЦЭМ!$A$33:$A$776,$A56,СВЦЭМ!$B$33:$B$776,W$47)+'СЕТ СН'!$G$14+СВЦЭМ!$D$10+'СЕТ СН'!$G$5-'СЕТ СН'!$G$24</f>
        <v>2605.6729543199999</v>
      </c>
      <c r="X56" s="36">
        <f>SUMIFS(СВЦЭМ!$D$33:$D$776,СВЦЭМ!$A$33:$A$776,$A56,СВЦЭМ!$B$33:$B$776,X$47)+'СЕТ СН'!$G$14+СВЦЭМ!$D$10+'СЕТ СН'!$G$5-'СЕТ СН'!$G$24</f>
        <v>2627.5045194899999</v>
      </c>
      <c r="Y56" s="36">
        <f>SUMIFS(СВЦЭМ!$D$33:$D$776,СВЦЭМ!$A$33:$A$776,$A56,СВЦЭМ!$B$33:$B$776,Y$47)+'СЕТ СН'!$G$14+СВЦЭМ!$D$10+'СЕТ СН'!$G$5-'СЕТ СН'!$G$24</f>
        <v>2728.3149838500003</v>
      </c>
    </row>
    <row r="57" spans="1:25" ht="15.75" x14ac:dyDescent="0.2">
      <c r="A57" s="35">
        <f t="shared" si="1"/>
        <v>44084</v>
      </c>
      <c r="B57" s="36">
        <f>SUMIFS(СВЦЭМ!$D$33:$D$776,СВЦЭМ!$A$33:$A$776,$A57,СВЦЭМ!$B$33:$B$776,B$47)+'СЕТ СН'!$G$14+СВЦЭМ!$D$10+'СЕТ СН'!$G$5-'СЕТ СН'!$G$24</f>
        <v>2746.4602633700001</v>
      </c>
      <c r="C57" s="36">
        <f>SUMIFS(СВЦЭМ!$D$33:$D$776,СВЦЭМ!$A$33:$A$776,$A57,СВЦЭМ!$B$33:$B$776,C$47)+'СЕТ СН'!$G$14+СВЦЭМ!$D$10+'СЕТ СН'!$G$5-'СЕТ СН'!$G$24</f>
        <v>2796.5333888700002</v>
      </c>
      <c r="D57" s="36">
        <f>SUMIFS(СВЦЭМ!$D$33:$D$776,СВЦЭМ!$A$33:$A$776,$A57,СВЦЭМ!$B$33:$B$776,D$47)+'СЕТ СН'!$G$14+СВЦЭМ!$D$10+'СЕТ СН'!$G$5-'СЕТ СН'!$G$24</f>
        <v>2818.3901173499999</v>
      </c>
      <c r="E57" s="36">
        <f>SUMIFS(СВЦЭМ!$D$33:$D$776,СВЦЭМ!$A$33:$A$776,$A57,СВЦЭМ!$B$33:$B$776,E$47)+'СЕТ СН'!$G$14+СВЦЭМ!$D$10+'СЕТ СН'!$G$5-'СЕТ СН'!$G$24</f>
        <v>2828.39504889</v>
      </c>
      <c r="F57" s="36">
        <f>SUMIFS(СВЦЭМ!$D$33:$D$776,СВЦЭМ!$A$33:$A$776,$A57,СВЦЭМ!$B$33:$B$776,F$47)+'СЕТ СН'!$G$14+СВЦЭМ!$D$10+'СЕТ СН'!$G$5-'СЕТ СН'!$G$24</f>
        <v>2830.40479151</v>
      </c>
      <c r="G57" s="36">
        <f>SUMIFS(СВЦЭМ!$D$33:$D$776,СВЦЭМ!$A$33:$A$776,$A57,СВЦЭМ!$B$33:$B$776,G$47)+'СЕТ СН'!$G$14+СВЦЭМ!$D$10+'СЕТ СН'!$G$5-'СЕТ СН'!$G$24</f>
        <v>2808.2132106600002</v>
      </c>
      <c r="H57" s="36">
        <f>SUMIFS(СВЦЭМ!$D$33:$D$776,СВЦЭМ!$A$33:$A$776,$A57,СВЦЭМ!$B$33:$B$776,H$47)+'СЕТ СН'!$G$14+СВЦЭМ!$D$10+'СЕТ СН'!$G$5-'СЕТ СН'!$G$24</f>
        <v>2760.8613799300001</v>
      </c>
      <c r="I57" s="36">
        <f>SUMIFS(СВЦЭМ!$D$33:$D$776,СВЦЭМ!$A$33:$A$776,$A57,СВЦЭМ!$B$33:$B$776,I$47)+'СЕТ СН'!$G$14+СВЦЭМ!$D$10+'СЕТ СН'!$G$5-'СЕТ СН'!$G$24</f>
        <v>2716.51158549</v>
      </c>
      <c r="J57" s="36">
        <f>SUMIFS(СВЦЭМ!$D$33:$D$776,СВЦЭМ!$A$33:$A$776,$A57,СВЦЭМ!$B$33:$B$776,J$47)+'СЕТ СН'!$G$14+СВЦЭМ!$D$10+'СЕТ СН'!$G$5-'СЕТ СН'!$G$24</f>
        <v>2695.7995690500002</v>
      </c>
      <c r="K57" s="36">
        <f>SUMIFS(СВЦЭМ!$D$33:$D$776,СВЦЭМ!$A$33:$A$776,$A57,СВЦЭМ!$B$33:$B$776,K$47)+'СЕТ СН'!$G$14+СВЦЭМ!$D$10+'СЕТ СН'!$G$5-'СЕТ СН'!$G$24</f>
        <v>2703.4815706500003</v>
      </c>
      <c r="L57" s="36">
        <f>SUMIFS(СВЦЭМ!$D$33:$D$776,СВЦЭМ!$A$33:$A$776,$A57,СВЦЭМ!$B$33:$B$776,L$47)+'СЕТ СН'!$G$14+СВЦЭМ!$D$10+'СЕТ СН'!$G$5-'СЕТ СН'!$G$24</f>
        <v>2708.95299256</v>
      </c>
      <c r="M57" s="36">
        <f>SUMIFS(СВЦЭМ!$D$33:$D$776,СВЦЭМ!$A$33:$A$776,$A57,СВЦЭМ!$B$33:$B$776,M$47)+'СЕТ СН'!$G$14+СВЦЭМ!$D$10+'СЕТ СН'!$G$5-'СЕТ СН'!$G$24</f>
        <v>2661.95909979</v>
      </c>
      <c r="N57" s="36">
        <f>SUMIFS(СВЦЭМ!$D$33:$D$776,СВЦЭМ!$A$33:$A$776,$A57,СВЦЭМ!$B$33:$B$776,N$47)+'СЕТ СН'!$G$14+СВЦЭМ!$D$10+'СЕТ СН'!$G$5-'СЕТ СН'!$G$24</f>
        <v>2582.8378472600002</v>
      </c>
      <c r="O57" s="36">
        <f>SUMIFS(СВЦЭМ!$D$33:$D$776,СВЦЭМ!$A$33:$A$776,$A57,СВЦЭМ!$B$33:$B$776,O$47)+'СЕТ СН'!$G$14+СВЦЭМ!$D$10+'СЕТ СН'!$G$5-'СЕТ СН'!$G$24</f>
        <v>2569.3906187800003</v>
      </c>
      <c r="P57" s="36">
        <f>SUMIFS(СВЦЭМ!$D$33:$D$776,СВЦЭМ!$A$33:$A$776,$A57,СВЦЭМ!$B$33:$B$776,P$47)+'СЕТ СН'!$G$14+СВЦЭМ!$D$10+'СЕТ СН'!$G$5-'СЕТ СН'!$G$24</f>
        <v>2571.0452412700001</v>
      </c>
      <c r="Q57" s="36">
        <f>SUMIFS(СВЦЭМ!$D$33:$D$776,СВЦЭМ!$A$33:$A$776,$A57,СВЦЭМ!$B$33:$B$776,Q$47)+'СЕТ СН'!$G$14+СВЦЭМ!$D$10+'СЕТ СН'!$G$5-'СЕТ СН'!$G$24</f>
        <v>2578.5337695600001</v>
      </c>
      <c r="R57" s="36">
        <f>SUMIFS(СВЦЭМ!$D$33:$D$776,СВЦЭМ!$A$33:$A$776,$A57,СВЦЭМ!$B$33:$B$776,R$47)+'СЕТ СН'!$G$14+СВЦЭМ!$D$10+'СЕТ СН'!$G$5-'СЕТ СН'!$G$24</f>
        <v>2569.7652913000002</v>
      </c>
      <c r="S57" s="36">
        <f>SUMIFS(СВЦЭМ!$D$33:$D$776,СВЦЭМ!$A$33:$A$776,$A57,СВЦЭМ!$B$33:$B$776,S$47)+'СЕТ СН'!$G$14+СВЦЭМ!$D$10+'СЕТ СН'!$G$5-'СЕТ СН'!$G$24</f>
        <v>2564.8111461399999</v>
      </c>
      <c r="T57" s="36">
        <f>SUMIFS(СВЦЭМ!$D$33:$D$776,СВЦЭМ!$A$33:$A$776,$A57,СВЦЭМ!$B$33:$B$776,T$47)+'СЕТ СН'!$G$14+СВЦЭМ!$D$10+'СЕТ СН'!$G$5-'СЕТ СН'!$G$24</f>
        <v>2567.7399994000002</v>
      </c>
      <c r="U57" s="36">
        <f>SUMIFS(СВЦЭМ!$D$33:$D$776,СВЦЭМ!$A$33:$A$776,$A57,СВЦЭМ!$B$33:$B$776,U$47)+'СЕТ СН'!$G$14+СВЦЭМ!$D$10+'СЕТ СН'!$G$5-'СЕТ СН'!$G$24</f>
        <v>2587.3475134800001</v>
      </c>
      <c r="V57" s="36">
        <f>SUMIFS(СВЦЭМ!$D$33:$D$776,СВЦЭМ!$A$33:$A$776,$A57,СВЦЭМ!$B$33:$B$776,V$47)+'СЕТ СН'!$G$14+СВЦЭМ!$D$10+'СЕТ СН'!$G$5-'СЕТ СН'!$G$24</f>
        <v>2600.3946535700002</v>
      </c>
      <c r="W57" s="36">
        <f>SUMIFS(СВЦЭМ!$D$33:$D$776,СВЦЭМ!$A$33:$A$776,$A57,СВЦЭМ!$B$33:$B$776,W$47)+'СЕТ СН'!$G$14+СВЦЭМ!$D$10+'СЕТ СН'!$G$5-'СЕТ СН'!$G$24</f>
        <v>2591.37046349</v>
      </c>
      <c r="X57" s="36">
        <f>SUMIFS(СВЦЭМ!$D$33:$D$776,СВЦЭМ!$A$33:$A$776,$A57,СВЦЭМ!$B$33:$B$776,X$47)+'СЕТ СН'!$G$14+СВЦЭМ!$D$10+'СЕТ СН'!$G$5-'СЕТ СН'!$G$24</f>
        <v>2605.3811878400002</v>
      </c>
      <c r="Y57" s="36">
        <f>SUMIFS(СВЦЭМ!$D$33:$D$776,СВЦЭМ!$A$33:$A$776,$A57,СВЦЭМ!$B$33:$B$776,Y$47)+'СЕТ СН'!$G$14+СВЦЭМ!$D$10+'СЕТ СН'!$G$5-'СЕТ СН'!$G$24</f>
        <v>2692.9015755199998</v>
      </c>
    </row>
    <row r="58" spans="1:25" ht="15.75" x14ac:dyDescent="0.2">
      <c r="A58" s="35">
        <f t="shared" si="1"/>
        <v>44085</v>
      </c>
      <c r="B58" s="36">
        <f>SUMIFS(СВЦЭМ!$D$33:$D$776,СВЦЭМ!$A$33:$A$776,$A58,СВЦЭМ!$B$33:$B$776,B$47)+'СЕТ СН'!$G$14+СВЦЭМ!$D$10+'СЕТ СН'!$G$5-'СЕТ СН'!$G$24</f>
        <v>2753.8003270700001</v>
      </c>
      <c r="C58" s="36">
        <f>SUMIFS(СВЦЭМ!$D$33:$D$776,СВЦЭМ!$A$33:$A$776,$A58,СВЦЭМ!$B$33:$B$776,C$47)+'СЕТ СН'!$G$14+СВЦЭМ!$D$10+'СЕТ СН'!$G$5-'СЕТ СН'!$G$24</f>
        <v>2774.8861652400001</v>
      </c>
      <c r="D58" s="36">
        <f>SUMIFS(СВЦЭМ!$D$33:$D$776,СВЦЭМ!$A$33:$A$776,$A58,СВЦЭМ!$B$33:$B$776,D$47)+'СЕТ СН'!$G$14+СВЦЭМ!$D$10+'СЕТ СН'!$G$5-'СЕТ СН'!$G$24</f>
        <v>2788.1855891700002</v>
      </c>
      <c r="E58" s="36">
        <f>SUMIFS(СВЦЭМ!$D$33:$D$776,СВЦЭМ!$A$33:$A$776,$A58,СВЦЭМ!$B$33:$B$776,E$47)+'СЕТ СН'!$G$14+СВЦЭМ!$D$10+'СЕТ СН'!$G$5-'СЕТ СН'!$G$24</f>
        <v>2812.6241703300002</v>
      </c>
      <c r="F58" s="36">
        <f>SUMIFS(СВЦЭМ!$D$33:$D$776,СВЦЭМ!$A$33:$A$776,$A58,СВЦЭМ!$B$33:$B$776,F$47)+'СЕТ СН'!$G$14+СВЦЭМ!$D$10+'СЕТ СН'!$G$5-'СЕТ СН'!$G$24</f>
        <v>2816.84952759</v>
      </c>
      <c r="G58" s="36">
        <f>SUMIFS(СВЦЭМ!$D$33:$D$776,СВЦЭМ!$A$33:$A$776,$A58,СВЦЭМ!$B$33:$B$776,G$47)+'СЕТ СН'!$G$14+СВЦЭМ!$D$10+'СЕТ СН'!$G$5-'СЕТ СН'!$G$24</f>
        <v>2799.32113355</v>
      </c>
      <c r="H58" s="36">
        <f>SUMIFS(СВЦЭМ!$D$33:$D$776,СВЦЭМ!$A$33:$A$776,$A58,СВЦЭМ!$B$33:$B$776,H$47)+'СЕТ СН'!$G$14+СВЦЭМ!$D$10+'СЕТ СН'!$G$5-'СЕТ СН'!$G$24</f>
        <v>2747.8134880699999</v>
      </c>
      <c r="I58" s="36">
        <f>SUMIFS(СВЦЭМ!$D$33:$D$776,СВЦЭМ!$A$33:$A$776,$A58,СВЦЭМ!$B$33:$B$776,I$47)+'СЕТ СН'!$G$14+СВЦЭМ!$D$10+'СЕТ СН'!$G$5-'СЕТ СН'!$G$24</f>
        <v>2692.45494882</v>
      </c>
      <c r="J58" s="36">
        <f>SUMIFS(СВЦЭМ!$D$33:$D$776,СВЦЭМ!$A$33:$A$776,$A58,СВЦЭМ!$B$33:$B$776,J$47)+'СЕТ СН'!$G$14+СВЦЭМ!$D$10+'СЕТ СН'!$G$5-'СЕТ СН'!$G$24</f>
        <v>2654.1669854000002</v>
      </c>
      <c r="K58" s="36">
        <f>SUMIFS(СВЦЭМ!$D$33:$D$776,СВЦЭМ!$A$33:$A$776,$A58,СВЦЭМ!$B$33:$B$776,K$47)+'СЕТ СН'!$G$14+СВЦЭМ!$D$10+'СЕТ СН'!$G$5-'СЕТ СН'!$G$24</f>
        <v>2647.5600714500001</v>
      </c>
      <c r="L58" s="36">
        <f>SUMIFS(СВЦЭМ!$D$33:$D$776,СВЦЭМ!$A$33:$A$776,$A58,СВЦЭМ!$B$33:$B$776,L$47)+'СЕТ СН'!$G$14+СВЦЭМ!$D$10+'СЕТ СН'!$G$5-'СЕТ СН'!$G$24</f>
        <v>2680.7187809900001</v>
      </c>
      <c r="M58" s="36">
        <f>SUMIFS(СВЦЭМ!$D$33:$D$776,СВЦЭМ!$A$33:$A$776,$A58,СВЦЭМ!$B$33:$B$776,M$47)+'СЕТ СН'!$G$14+СВЦЭМ!$D$10+'СЕТ СН'!$G$5-'СЕТ СН'!$G$24</f>
        <v>2640.5411868700003</v>
      </c>
      <c r="N58" s="36">
        <f>SUMIFS(СВЦЭМ!$D$33:$D$776,СВЦЭМ!$A$33:$A$776,$A58,СВЦЭМ!$B$33:$B$776,N$47)+'СЕТ СН'!$G$14+СВЦЭМ!$D$10+'СЕТ СН'!$G$5-'СЕТ СН'!$G$24</f>
        <v>2591.8168663500001</v>
      </c>
      <c r="O58" s="36">
        <f>SUMIFS(СВЦЭМ!$D$33:$D$776,СВЦЭМ!$A$33:$A$776,$A58,СВЦЭМ!$B$33:$B$776,O$47)+'СЕТ СН'!$G$14+СВЦЭМ!$D$10+'СЕТ СН'!$G$5-'СЕТ СН'!$G$24</f>
        <v>2572.2920799600001</v>
      </c>
      <c r="P58" s="36">
        <f>SUMIFS(СВЦЭМ!$D$33:$D$776,СВЦЭМ!$A$33:$A$776,$A58,СВЦЭМ!$B$33:$B$776,P$47)+'СЕТ СН'!$G$14+СВЦЭМ!$D$10+'СЕТ СН'!$G$5-'СЕТ СН'!$G$24</f>
        <v>2569.3362801799999</v>
      </c>
      <c r="Q58" s="36">
        <f>SUMIFS(СВЦЭМ!$D$33:$D$776,СВЦЭМ!$A$33:$A$776,$A58,СВЦЭМ!$B$33:$B$776,Q$47)+'СЕТ СН'!$G$14+СВЦЭМ!$D$10+'СЕТ СН'!$G$5-'СЕТ СН'!$G$24</f>
        <v>2567.5355935600001</v>
      </c>
      <c r="R58" s="36">
        <f>SUMIFS(СВЦЭМ!$D$33:$D$776,СВЦЭМ!$A$33:$A$776,$A58,СВЦЭМ!$B$33:$B$776,R$47)+'СЕТ СН'!$G$14+СВЦЭМ!$D$10+'СЕТ СН'!$G$5-'СЕТ СН'!$G$24</f>
        <v>2560.95875944</v>
      </c>
      <c r="S58" s="36">
        <f>SUMIFS(СВЦЭМ!$D$33:$D$776,СВЦЭМ!$A$33:$A$776,$A58,СВЦЭМ!$B$33:$B$776,S$47)+'СЕТ СН'!$G$14+СВЦЭМ!$D$10+'СЕТ СН'!$G$5-'СЕТ СН'!$G$24</f>
        <v>2561.0853036399999</v>
      </c>
      <c r="T58" s="36">
        <f>SUMIFS(СВЦЭМ!$D$33:$D$776,СВЦЭМ!$A$33:$A$776,$A58,СВЦЭМ!$B$33:$B$776,T$47)+'СЕТ СН'!$G$14+СВЦЭМ!$D$10+'СЕТ СН'!$G$5-'СЕТ СН'!$G$24</f>
        <v>2555.5551566700001</v>
      </c>
      <c r="U58" s="36">
        <f>SUMIFS(СВЦЭМ!$D$33:$D$776,СВЦЭМ!$A$33:$A$776,$A58,СВЦЭМ!$B$33:$B$776,U$47)+'СЕТ СН'!$G$14+СВЦЭМ!$D$10+'СЕТ СН'!$G$5-'СЕТ СН'!$G$24</f>
        <v>2561.4864402100002</v>
      </c>
      <c r="V58" s="36">
        <f>SUMIFS(СВЦЭМ!$D$33:$D$776,СВЦЭМ!$A$33:$A$776,$A58,СВЦЭМ!$B$33:$B$776,V$47)+'СЕТ СН'!$G$14+СВЦЭМ!$D$10+'СЕТ СН'!$G$5-'СЕТ СН'!$G$24</f>
        <v>2576.70210589</v>
      </c>
      <c r="W58" s="36">
        <f>SUMIFS(СВЦЭМ!$D$33:$D$776,СВЦЭМ!$A$33:$A$776,$A58,СВЦЭМ!$B$33:$B$776,W$47)+'СЕТ СН'!$G$14+СВЦЭМ!$D$10+'СЕТ СН'!$G$5-'СЕТ СН'!$G$24</f>
        <v>2571.0762597600001</v>
      </c>
      <c r="X58" s="36">
        <f>SUMIFS(СВЦЭМ!$D$33:$D$776,СВЦЭМ!$A$33:$A$776,$A58,СВЦЭМ!$B$33:$B$776,X$47)+'СЕТ СН'!$G$14+СВЦЭМ!$D$10+'СЕТ СН'!$G$5-'СЕТ СН'!$G$24</f>
        <v>2574.8602408699999</v>
      </c>
      <c r="Y58" s="36">
        <f>SUMIFS(СВЦЭМ!$D$33:$D$776,СВЦЭМ!$A$33:$A$776,$A58,СВЦЭМ!$B$33:$B$776,Y$47)+'СЕТ СН'!$G$14+СВЦЭМ!$D$10+'СЕТ СН'!$G$5-'СЕТ СН'!$G$24</f>
        <v>2617.6989746500003</v>
      </c>
    </row>
    <row r="59" spans="1:25" ht="15.75" x14ac:dyDescent="0.2">
      <c r="A59" s="35">
        <f t="shared" si="1"/>
        <v>44086</v>
      </c>
      <c r="B59" s="36">
        <f>SUMIFS(СВЦЭМ!$D$33:$D$776,СВЦЭМ!$A$33:$A$776,$A59,СВЦЭМ!$B$33:$B$776,B$47)+'СЕТ СН'!$G$14+СВЦЭМ!$D$10+'СЕТ СН'!$G$5-'СЕТ СН'!$G$24</f>
        <v>2725.6233088899999</v>
      </c>
      <c r="C59" s="36">
        <f>SUMIFS(СВЦЭМ!$D$33:$D$776,СВЦЭМ!$A$33:$A$776,$A59,СВЦЭМ!$B$33:$B$776,C$47)+'СЕТ СН'!$G$14+СВЦЭМ!$D$10+'СЕТ СН'!$G$5-'СЕТ СН'!$G$24</f>
        <v>2764.50051476</v>
      </c>
      <c r="D59" s="36">
        <f>SUMIFS(СВЦЭМ!$D$33:$D$776,СВЦЭМ!$A$33:$A$776,$A59,СВЦЭМ!$B$33:$B$776,D$47)+'СЕТ СН'!$G$14+СВЦЭМ!$D$10+'СЕТ СН'!$G$5-'СЕТ СН'!$G$24</f>
        <v>2783.0058679700001</v>
      </c>
      <c r="E59" s="36">
        <f>SUMIFS(СВЦЭМ!$D$33:$D$776,СВЦЭМ!$A$33:$A$776,$A59,СВЦЭМ!$B$33:$B$776,E$47)+'СЕТ СН'!$G$14+СВЦЭМ!$D$10+'СЕТ СН'!$G$5-'СЕТ СН'!$G$24</f>
        <v>2805.6177857600001</v>
      </c>
      <c r="F59" s="36">
        <f>SUMIFS(СВЦЭМ!$D$33:$D$776,СВЦЭМ!$A$33:$A$776,$A59,СВЦЭМ!$B$33:$B$776,F$47)+'СЕТ СН'!$G$14+СВЦЭМ!$D$10+'СЕТ СН'!$G$5-'СЕТ СН'!$G$24</f>
        <v>2819.2827419800001</v>
      </c>
      <c r="G59" s="36">
        <f>SUMIFS(СВЦЭМ!$D$33:$D$776,СВЦЭМ!$A$33:$A$776,$A59,СВЦЭМ!$B$33:$B$776,G$47)+'СЕТ СН'!$G$14+СВЦЭМ!$D$10+'СЕТ СН'!$G$5-'СЕТ СН'!$G$24</f>
        <v>2807.52450374</v>
      </c>
      <c r="H59" s="36">
        <f>SUMIFS(СВЦЭМ!$D$33:$D$776,СВЦЭМ!$A$33:$A$776,$A59,СВЦЭМ!$B$33:$B$776,H$47)+'СЕТ СН'!$G$14+СВЦЭМ!$D$10+'СЕТ СН'!$G$5-'СЕТ СН'!$G$24</f>
        <v>2769.2876465899999</v>
      </c>
      <c r="I59" s="36">
        <f>SUMIFS(СВЦЭМ!$D$33:$D$776,СВЦЭМ!$A$33:$A$776,$A59,СВЦЭМ!$B$33:$B$776,I$47)+'СЕТ СН'!$G$14+СВЦЭМ!$D$10+'СЕТ СН'!$G$5-'СЕТ СН'!$G$24</f>
        <v>2731.42686585</v>
      </c>
      <c r="J59" s="36">
        <f>SUMIFS(СВЦЭМ!$D$33:$D$776,СВЦЭМ!$A$33:$A$776,$A59,СВЦЭМ!$B$33:$B$776,J$47)+'СЕТ СН'!$G$14+СВЦЭМ!$D$10+'СЕТ СН'!$G$5-'СЕТ СН'!$G$24</f>
        <v>2685.7675284699999</v>
      </c>
      <c r="K59" s="36">
        <f>SUMIFS(СВЦЭМ!$D$33:$D$776,СВЦЭМ!$A$33:$A$776,$A59,СВЦЭМ!$B$33:$B$776,K$47)+'СЕТ СН'!$G$14+СВЦЭМ!$D$10+'СЕТ СН'!$G$5-'СЕТ СН'!$G$24</f>
        <v>2660.1145719300002</v>
      </c>
      <c r="L59" s="36">
        <f>SUMIFS(СВЦЭМ!$D$33:$D$776,СВЦЭМ!$A$33:$A$776,$A59,СВЦЭМ!$B$33:$B$776,L$47)+'СЕТ СН'!$G$14+СВЦЭМ!$D$10+'СЕТ СН'!$G$5-'СЕТ СН'!$G$24</f>
        <v>2640.4884275100003</v>
      </c>
      <c r="M59" s="36">
        <f>SUMIFS(СВЦЭМ!$D$33:$D$776,СВЦЭМ!$A$33:$A$776,$A59,СВЦЭМ!$B$33:$B$776,M$47)+'СЕТ СН'!$G$14+СВЦЭМ!$D$10+'СЕТ СН'!$G$5-'СЕТ СН'!$G$24</f>
        <v>2598.7802498900001</v>
      </c>
      <c r="N59" s="36">
        <f>SUMIFS(СВЦЭМ!$D$33:$D$776,СВЦЭМ!$A$33:$A$776,$A59,СВЦЭМ!$B$33:$B$776,N$47)+'СЕТ СН'!$G$14+СВЦЭМ!$D$10+'СЕТ СН'!$G$5-'СЕТ СН'!$G$24</f>
        <v>2570.1601242000002</v>
      </c>
      <c r="O59" s="36">
        <f>SUMIFS(СВЦЭМ!$D$33:$D$776,СВЦЭМ!$A$33:$A$776,$A59,СВЦЭМ!$B$33:$B$776,O$47)+'СЕТ СН'!$G$14+СВЦЭМ!$D$10+'СЕТ СН'!$G$5-'СЕТ СН'!$G$24</f>
        <v>2571.4540555000003</v>
      </c>
      <c r="P59" s="36">
        <f>SUMIFS(СВЦЭМ!$D$33:$D$776,СВЦЭМ!$A$33:$A$776,$A59,СВЦЭМ!$B$33:$B$776,P$47)+'СЕТ СН'!$G$14+СВЦЭМ!$D$10+'СЕТ СН'!$G$5-'СЕТ СН'!$G$24</f>
        <v>2562.5675587200003</v>
      </c>
      <c r="Q59" s="36">
        <f>SUMIFS(СВЦЭМ!$D$33:$D$776,СВЦЭМ!$A$33:$A$776,$A59,СВЦЭМ!$B$33:$B$776,Q$47)+'СЕТ СН'!$G$14+СВЦЭМ!$D$10+'СЕТ СН'!$G$5-'СЕТ СН'!$G$24</f>
        <v>2561.8939015300002</v>
      </c>
      <c r="R59" s="36">
        <f>SUMIFS(СВЦЭМ!$D$33:$D$776,СВЦЭМ!$A$33:$A$776,$A59,СВЦЭМ!$B$33:$B$776,R$47)+'СЕТ СН'!$G$14+СВЦЭМ!$D$10+'СЕТ СН'!$G$5-'СЕТ СН'!$G$24</f>
        <v>2552.0274823899999</v>
      </c>
      <c r="S59" s="36">
        <f>SUMIFS(СВЦЭМ!$D$33:$D$776,СВЦЭМ!$A$33:$A$776,$A59,СВЦЭМ!$B$33:$B$776,S$47)+'СЕТ СН'!$G$14+СВЦЭМ!$D$10+'СЕТ СН'!$G$5-'СЕТ СН'!$G$24</f>
        <v>2558.31249149</v>
      </c>
      <c r="T59" s="36">
        <f>SUMIFS(СВЦЭМ!$D$33:$D$776,СВЦЭМ!$A$33:$A$776,$A59,СВЦЭМ!$B$33:$B$776,T$47)+'СЕТ СН'!$G$14+СВЦЭМ!$D$10+'СЕТ СН'!$G$5-'СЕТ СН'!$G$24</f>
        <v>2562.36211086</v>
      </c>
      <c r="U59" s="36">
        <f>SUMIFS(СВЦЭМ!$D$33:$D$776,СВЦЭМ!$A$33:$A$776,$A59,СВЦЭМ!$B$33:$B$776,U$47)+'СЕТ СН'!$G$14+СВЦЭМ!$D$10+'СЕТ СН'!$G$5-'СЕТ СН'!$G$24</f>
        <v>2571.2961485599999</v>
      </c>
      <c r="V59" s="36">
        <f>SUMIFS(СВЦЭМ!$D$33:$D$776,СВЦЭМ!$A$33:$A$776,$A59,СВЦЭМ!$B$33:$B$776,V$47)+'СЕТ СН'!$G$14+СВЦЭМ!$D$10+'СЕТ СН'!$G$5-'СЕТ СН'!$G$24</f>
        <v>2586.3906175299999</v>
      </c>
      <c r="W59" s="36">
        <f>SUMIFS(СВЦЭМ!$D$33:$D$776,СВЦЭМ!$A$33:$A$776,$A59,СВЦЭМ!$B$33:$B$776,W$47)+'СЕТ СН'!$G$14+СВЦЭМ!$D$10+'СЕТ СН'!$G$5-'СЕТ СН'!$G$24</f>
        <v>2582.87328359</v>
      </c>
      <c r="X59" s="36">
        <f>SUMIFS(СВЦЭМ!$D$33:$D$776,СВЦЭМ!$A$33:$A$776,$A59,СВЦЭМ!$B$33:$B$776,X$47)+'СЕТ СН'!$G$14+СВЦЭМ!$D$10+'СЕТ СН'!$G$5-'СЕТ СН'!$G$24</f>
        <v>2534.1226764600001</v>
      </c>
      <c r="Y59" s="36">
        <f>SUMIFS(СВЦЭМ!$D$33:$D$776,СВЦЭМ!$A$33:$A$776,$A59,СВЦЭМ!$B$33:$B$776,Y$47)+'СЕТ СН'!$G$14+СВЦЭМ!$D$10+'СЕТ СН'!$G$5-'СЕТ СН'!$G$24</f>
        <v>2597.5923935199999</v>
      </c>
    </row>
    <row r="60" spans="1:25" ht="15.75" x14ac:dyDescent="0.2">
      <c r="A60" s="35">
        <f t="shared" si="1"/>
        <v>44087</v>
      </c>
      <c r="B60" s="36">
        <f>SUMIFS(СВЦЭМ!$D$33:$D$776,СВЦЭМ!$A$33:$A$776,$A60,СВЦЭМ!$B$33:$B$776,B$47)+'СЕТ СН'!$G$14+СВЦЭМ!$D$10+'СЕТ СН'!$G$5-'СЕТ СН'!$G$24</f>
        <v>2689.24118378</v>
      </c>
      <c r="C60" s="36">
        <f>SUMIFS(СВЦЭМ!$D$33:$D$776,СВЦЭМ!$A$33:$A$776,$A60,СВЦЭМ!$B$33:$B$776,C$47)+'СЕТ СН'!$G$14+СВЦЭМ!$D$10+'СЕТ СН'!$G$5-'СЕТ СН'!$G$24</f>
        <v>2711.23208613</v>
      </c>
      <c r="D60" s="36">
        <f>SUMIFS(СВЦЭМ!$D$33:$D$776,СВЦЭМ!$A$33:$A$776,$A60,СВЦЭМ!$B$33:$B$776,D$47)+'СЕТ СН'!$G$14+СВЦЭМ!$D$10+'СЕТ СН'!$G$5-'СЕТ СН'!$G$24</f>
        <v>2730.9137970900001</v>
      </c>
      <c r="E60" s="36">
        <f>SUMIFS(СВЦЭМ!$D$33:$D$776,СВЦЭМ!$A$33:$A$776,$A60,СВЦЭМ!$B$33:$B$776,E$47)+'СЕТ СН'!$G$14+СВЦЭМ!$D$10+'СЕТ СН'!$G$5-'СЕТ СН'!$G$24</f>
        <v>2741.47271499</v>
      </c>
      <c r="F60" s="36">
        <f>SUMIFS(СВЦЭМ!$D$33:$D$776,СВЦЭМ!$A$33:$A$776,$A60,СВЦЭМ!$B$33:$B$776,F$47)+'СЕТ СН'!$G$14+СВЦЭМ!$D$10+'СЕТ СН'!$G$5-'СЕТ СН'!$G$24</f>
        <v>2747.9223109700001</v>
      </c>
      <c r="G60" s="36">
        <f>SUMIFS(СВЦЭМ!$D$33:$D$776,СВЦЭМ!$A$33:$A$776,$A60,СВЦЭМ!$B$33:$B$776,G$47)+'СЕТ СН'!$G$14+СВЦЭМ!$D$10+'СЕТ СН'!$G$5-'СЕТ СН'!$G$24</f>
        <v>2738.5639982299999</v>
      </c>
      <c r="H60" s="36">
        <f>SUMIFS(СВЦЭМ!$D$33:$D$776,СВЦЭМ!$A$33:$A$776,$A60,СВЦЭМ!$B$33:$B$776,H$47)+'СЕТ СН'!$G$14+СВЦЭМ!$D$10+'СЕТ СН'!$G$5-'СЕТ СН'!$G$24</f>
        <v>2731.76204805</v>
      </c>
      <c r="I60" s="36">
        <f>SUMIFS(СВЦЭМ!$D$33:$D$776,СВЦЭМ!$A$33:$A$776,$A60,СВЦЭМ!$B$33:$B$776,I$47)+'СЕТ СН'!$G$14+СВЦЭМ!$D$10+'СЕТ СН'!$G$5-'СЕТ СН'!$G$24</f>
        <v>2704.5718083500001</v>
      </c>
      <c r="J60" s="36">
        <f>SUMIFS(СВЦЭМ!$D$33:$D$776,СВЦЭМ!$A$33:$A$776,$A60,СВЦЭМ!$B$33:$B$776,J$47)+'СЕТ СН'!$G$14+СВЦЭМ!$D$10+'СЕТ СН'!$G$5-'СЕТ СН'!$G$24</f>
        <v>2656.3065222300002</v>
      </c>
      <c r="K60" s="36">
        <f>SUMIFS(СВЦЭМ!$D$33:$D$776,СВЦЭМ!$A$33:$A$776,$A60,СВЦЭМ!$B$33:$B$776,K$47)+'СЕТ СН'!$G$14+СВЦЭМ!$D$10+'СЕТ СН'!$G$5-'СЕТ СН'!$G$24</f>
        <v>2613.0278492799998</v>
      </c>
      <c r="L60" s="36">
        <f>SUMIFS(СВЦЭМ!$D$33:$D$776,СВЦЭМ!$A$33:$A$776,$A60,СВЦЭМ!$B$33:$B$776,L$47)+'СЕТ СН'!$G$14+СВЦЭМ!$D$10+'СЕТ СН'!$G$5-'СЕТ СН'!$G$24</f>
        <v>2593.9801510799998</v>
      </c>
      <c r="M60" s="36">
        <f>SUMIFS(СВЦЭМ!$D$33:$D$776,СВЦЭМ!$A$33:$A$776,$A60,СВЦЭМ!$B$33:$B$776,M$47)+'СЕТ СН'!$G$14+СВЦЭМ!$D$10+'СЕТ СН'!$G$5-'СЕТ СН'!$G$24</f>
        <v>2546.26039231</v>
      </c>
      <c r="N60" s="36">
        <f>SUMIFS(СВЦЭМ!$D$33:$D$776,СВЦЭМ!$A$33:$A$776,$A60,СВЦЭМ!$B$33:$B$776,N$47)+'СЕТ СН'!$G$14+СВЦЭМ!$D$10+'СЕТ СН'!$G$5-'СЕТ СН'!$G$24</f>
        <v>2505.5497487299999</v>
      </c>
      <c r="O60" s="36">
        <f>SUMIFS(СВЦЭМ!$D$33:$D$776,СВЦЭМ!$A$33:$A$776,$A60,СВЦЭМ!$B$33:$B$776,O$47)+'СЕТ СН'!$G$14+СВЦЭМ!$D$10+'СЕТ СН'!$G$5-'СЕТ СН'!$G$24</f>
        <v>2504.5898745599998</v>
      </c>
      <c r="P60" s="36">
        <f>SUMIFS(СВЦЭМ!$D$33:$D$776,СВЦЭМ!$A$33:$A$776,$A60,СВЦЭМ!$B$33:$B$776,P$47)+'СЕТ СН'!$G$14+СВЦЭМ!$D$10+'СЕТ СН'!$G$5-'СЕТ СН'!$G$24</f>
        <v>2495.8406755599999</v>
      </c>
      <c r="Q60" s="36">
        <f>SUMIFS(СВЦЭМ!$D$33:$D$776,СВЦЭМ!$A$33:$A$776,$A60,СВЦЭМ!$B$33:$B$776,Q$47)+'СЕТ СН'!$G$14+СВЦЭМ!$D$10+'СЕТ СН'!$G$5-'СЕТ СН'!$G$24</f>
        <v>2495.3819970300001</v>
      </c>
      <c r="R60" s="36">
        <f>SUMIFS(СВЦЭМ!$D$33:$D$776,СВЦЭМ!$A$33:$A$776,$A60,СВЦЭМ!$B$33:$B$776,R$47)+'СЕТ СН'!$G$14+СВЦЭМ!$D$10+'СЕТ СН'!$G$5-'СЕТ СН'!$G$24</f>
        <v>2493.6764957800001</v>
      </c>
      <c r="S60" s="36">
        <f>SUMIFS(СВЦЭМ!$D$33:$D$776,СВЦЭМ!$A$33:$A$776,$A60,СВЦЭМ!$B$33:$B$776,S$47)+'СЕТ СН'!$G$14+СВЦЭМ!$D$10+'СЕТ СН'!$G$5-'СЕТ СН'!$G$24</f>
        <v>2504.0040048300002</v>
      </c>
      <c r="T60" s="36">
        <f>SUMIFS(СВЦЭМ!$D$33:$D$776,СВЦЭМ!$A$33:$A$776,$A60,СВЦЭМ!$B$33:$B$776,T$47)+'СЕТ СН'!$G$14+СВЦЭМ!$D$10+'СЕТ СН'!$G$5-'СЕТ СН'!$G$24</f>
        <v>2508.4397631700003</v>
      </c>
      <c r="U60" s="36">
        <f>SUMIFS(СВЦЭМ!$D$33:$D$776,СВЦЭМ!$A$33:$A$776,$A60,СВЦЭМ!$B$33:$B$776,U$47)+'СЕТ СН'!$G$14+СВЦЭМ!$D$10+'СЕТ СН'!$G$5-'СЕТ СН'!$G$24</f>
        <v>2519.9988683199999</v>
      </c>
      <c r="V60" s="36">
        <f>SUMIFS(СВЦЭМ!$D$33:$D$776,СВЦЭМ!$A$33:$A$776,$A60,СВЦЭМ!$B$33:$B$776,V$47)+'СЕТ СН'!$G$14+СВЦЭМ!$D$10+'СЕТ СН'!$G$5-'СЕТ СН'!$G$24</f>
        <v>2541.5595942300001</v>
      </c>
      <c r="W60" s="36">
        <f>SUMIFS(СВЦЭМ!$D$33:$D$776,СВЦЭМ!$A$33:$A$776,$A60,СВЦЭМ!$B$33:$B$776,W$47)+'СЕТ СН'!$G$14+СВЦЭМ!$D$10+'СЕТ СН'!$G$5-'СЕТ СН'!$G$24</f>
        <v>2536.9810163399998</v>
      </c>
      <c r="X60" s="36">
        <f>SUMIFS(СВЦЭМ!$D$33:$D$776,СВЦЭМ!$A$33:$A$776,$A60,СВЦЭМ!$B$33:$B$776,X$47)+'СЕТ СН'!$G$14+СВЦЭМ!$D$10+'СЕТ СН'!$G$5-'СЕТ СН'!$G$24</f>
        <v>2514.3405321600003</v>
      </c>
      <c r="Y60" s="36">
        <f>SUMIFS(СВЦЭМ!$D$33:$D$776,СВЦЭМ!$A$33:$A$776,$A60,СВЦЭМ!$B$33:$B$776,Y$47)+'СЕТ СН'!$G$14+СВЦЭМ!$D$10+'СЕТ СН'!$G$5-'СЕТ СН'!$G$24</f>
        <v>2594.4711532000001</v>
      </c>
    </row>
    <row r="61" spans="1:25" ht="15.75" x14ac:dyDescent="0.2">
      <c r="A61" s="35">
        <f t="shared" si="1"/>
        <v>44088</v>
      </c>
      <c r="B61" s="36">
        <f>SUMIFS(СВЦЭМ!$D$33:$D$776,СВЦЭМ!$A$33:$A$776,$A61,СВЦЭМ!$B$33:$B$776,B$47)+'СЕТ СН'!$G$14+СВЦЭМ!$D$10+'СЕТ СН'!$G$5-'СЕТ СН'!$G$24</f>
        <v>2690.5037985200001</v>
      </c>
      <c r="C61" s="36">
        <f>SUMIFS(СВЦЭМ!$D$33:$D$776,СВЦЭМ!$A$33:$A$776,$A61,СВЦЭМ!$B$33:$B$776,C$47)+'СЕТ СН'!$G$14+СВЦЭМ!$D$10+'СЕТ СН'!$G$5-'СЕТ СН'!$G$24</f>
        <v>2729.9726406600003</v>
      </c>
      <c r="D61" s="36">
        <f>SUMIFS(СВЦЭМ!$D$33:$D$776,СВЦЭМ!$A$33:$A$776,$A61,СВЦЭМ!$B$33:$B$776,D$47)+'СЕТ СН'!$G$14+СВЦЭМ!$D$10+'СЕТ СН'!$G$5-'СЕТ СН'!$G$24</f>
        <v>2735.84035098</v>
      </c>
      <c r="E61" s="36">
        <f>SUMIFS(СВЦЭМ!$D$33:$D$776,СВЦЭМ!$A$33:$A$776,$A61,СВЦЭМ!$B$33:$B$776,E$47)+'СЕТ СН'!$G$14+СВЦЭМ!$D$10+'СЕТ СН'!$G$5-'СЕТ СН'!$G$24</f>
        <v>2734.2893964499999</v>
      </c>
      <c r="F61" s="36">
        <f>SUMIFS(СВЦЭМ!$D$33:$D$776,СВЦЭМ!$A$33:$A$776,$A61,СВЦЭМ!$B$33:$B$776,F$47)+'СЕТ СН'!$G$14+СВЦЭМ!$D$10+'СЕТ СН'!$G$5-'СЕТ СН'!$G$24</f>
        <v>2733.6513911299999</v>
      </c>
      <c r="G61" s="36">
        <f>SUMIFS(СВЦЭМ!$D$33:$D$776,СВЦЭМ!$A$33:$A$776,$A61,СВЦЭМ!$B$33:$B$776,G$47)+'СЕТ СН'!$G$14+СВЦЭМ!$D$10+'СЕТ СН'!$G$5-'СЕТ СН'!$G$24</f>
        <v>2737.2707254900001</v>
      </c>
      <c r="H61" s="36">
        <f>SUMIFS(СВЦЭМ!$D$33:$D$776,СВЦЭМ!$A$33:$A$776,$A61,СВЦЭМ!$B$33:$B$776,H$47)+'СЕТ СН'!$G$14+СВЦЭМ!$D$10+'СЕТ СН'!$G$5-'СЕТ СН'!$G$24</f>
        <v>2777.1898966700001</v>
      </c>
      <c r="I61" s="36">
        <f>SUMIFS(СВЦЭМ!$D$33:$D$776,СВЦЭМ!$A$33:$A$776,$A61,СВЦЭМ!$B$33:$B$776,I$47)+'СЕТ СН'!$G$14+СВЦЭМ!$D$10+'СЕТ СН'!$G$5-'СЕТ СН'!$G$24</f>
        <v>2757.0489037299999</v>
      </c>
      <c r="J61" s="36">
        <f>SUMIFS(СВЦЭМ!$D$33:$D$776,СВЦЭМ!$A$33:$A$776,$A61,СВЦЭМ!$B$33:$B$776,J$47)+'СЕТ СН'!$G$14+СВЦЭМ!$D$10+'СЕТ СН'!$G$5-'СЕТ СН'!$G$24</f>
        <v>2714.1535433200002</v>
      </c>
      <c r="K61" s="36">
        <f>SUMIFS(СВЦЭМ!$D$33:$D$776,СВЦЭМ!$A$33:$A$776,$A61,СВЦЭМ!$B$33:$B$776,K$47)+'СЕТ СН'!$G$14+СВЦЭМ!$D$10+'СЕТ СН'!$G$5-'СЕТ СН'!$G$24</f>
        <v>2686.19092387</v>
      </c>
      <c r="L61" s="36">
        <f>SUMIFS(СВЦЭМ!$D$33:$D$776,СВЦЭМ!$A$33:$A$776,$A61,СВЦЭМ!$B$33:$B$776,L$47)+'СЕТ СН'!$G$14+СВЦЭМ!$D$10+'СЕТ СН'!$G$5-'СЕТ СН'!$G$24</f>
        <v>2673.8165810700002</v>
      </c>
      <c r="M61" s="36">
        <f>SUMIFS(СВЦЭМ!$D$33:$D$776,СВЦЭМ!$A$33:$A$776,$A61,СВЦЭМ!$B$33:$B$776,M$47)+'СЕТ СН'!$G$14+СВЦЭМ!$D$10+'СЕТ СН'!$G$5-'СЕТ СН'!$G$24</f>
        <v>2615.61608652</v>
      </c>
      <c r="N61" s="36">
        <f>SUMIFS(СВЦЭМ!$D$33:$D$776,СВЦЭМ!$A$33:$A$776,$A61,СВЦЭМ!$B$33:$B$776,N$47)+'СЕТ СН'!$G$14+СВЦЭМ!$D$10+'СЕТ СН'!$G$5-'СЕТ СН'!$G$24</f>
        <v>2568.7830045999999</v>
      </c>
      <c r="O61" s="36">
        <f>SUMIFS(СВЦЭМ!$D$33:$D$776,СВЦЭМ!$A$33:$A$776,$A61,СВЦЭМ!$B$33:$B$776,O$47)+'СЕТ СН'!$G$14+СВЦЭМ!$D$10+'СЕТ СН'!$G$5-'СЕТ СН'!$G$24</f>
        <v>2565.0848605599999</v>
      </c>
      <c r="P61" s="36">
        <f>SUMIFS(СВЦЭМ!$D$33:$D$776,СВЦЭМ!$A$33:$A$776,$A61,СВЦЭМ!$B$33:$B$776,P$47)+'СЕТ СН'!$G$14+СВЦЭМ!$D$10+'СЕТ СН'!$G$5-'СЕТ СН'!$G$24</f>
        <v>2567.8958187500002</v>
      </c>
      <c r="Q61" s="36">
        <f>SUMIFS(СВЦЭМ!$D$33:$D$776,СВЦЭМ!$A$33:$A$776,$A61,СВЦЭМ!$B$33:$B$776,Q$47)+'СЕТ СН'!$G$14+СВЦЭМ!$D$10+'СЕТ СН'!$G$5-'СЕТ СН'!$G$24</f>
        <v>2571.3613570400003</v>
      </c>
      <c r="R61" s="36">
        <f>SUMIFS(СВЦЭМ!$D$33:$D$776,СВЦЭМ!$A$33:$A$776,$A61,СВЦЭМ!$B$33:$B$776,R$47)+'СЕТ СН'!$G$14+СВЦЭМ!$D$10+'СЕТ СН'!$G$5-'СЕТ СН'!$G$24</f>
        <v>2555.4212935300002</v>
      </c>
      <c r="S61" s="36">
        <f>SUMIFS(СВЦЭМ!$D$33:$D$776,СВЦЭМ!$A$33:$A$776,$A61,СВЦЭМ!$B$33:$B$776,S$47)+'СЕТ СН'!$G$14+СВЦЭМ!$D$10+'СЕТ СН'!$G$5-'СЕТ СН'!$G$24</f>
        <v>2558.8121533499998</v>
      </c>
      <c r="T61" s="36">
        <f>SUMIFS(СВЦЭМ!$D$33:$D$776,СВЦЭМ!$A$33:$A$776,$A61,СВЦЭМ!$B$33:$B$776,T$47)+'СЕТ СН'!$G$14+СВЦЭМ!$D$10+'СЕТ СН'!$G$5-'СЕТ СН'!$G$24</f>
        <v>2556.6313528400001</v>
      </c>
      <c r="U61" s="36">
        <f>SUMIFS(СВЦЭМ!$D$33:$D$776,СВЦЭМ!$A$33:$A$776,$A61,СВЦЭМ!$B$33:$B$776,U$47)+'СЕТ СН'!$G$14+СВЦЭМ!$D$10+'СЕТ СН'!$G$5-'СЕТ СН'!$G$24</f>
        <v>2537.3642917100001</v>
      </c>
      <c r="V61" s="36">
        <f>SUMIFS(СВЦЭМ!$D$33:$D$776,СВЦЭМ!$A$33:$A$776,$A61,СВЦЭМ!$B$33:$B$776,V$47)+'СЕТ СН'!$G$14+СВЦЭМ!$D$10+'СЕТ СН'!$G$5-'СЕТ СН'!$G$24</f>
        <v>2532.2831497799998</v>
      </c>
      <c r="W61" s="36">
        <f>SUMIFS(СВЦЭМ!$D$33:$D$776,СВЦЭМ!$A$33:$A$776,$A61,СВЦЭМ!$B$33:$B$776,W$47)+'СЕТ СН'!$G$14+СВЦЭМ!$D$10+'СЕТ СН'!$G$5-'СЕТ СН'!$G$24</f>
        <v>2542.7802276000002</v>
      </c>
      <c r="X61" s="36">
        <f>SUMIFS(СВЦЭМ!$D$33:$D$776,СВЦЭМ!$A$33:$A$776,$A61,СВЦЭМ!$B$33:$B$776,X$47)+'СЕТ СН'!$G$14+СВЦЭМ!$D$10+'СЕТ СН'!$G$5-'СЕТ СН'!$G$24</f>
        <v>2566.7498332099999</v>
      </c>
      <c r="Y61" s="36">
        <f>SUMIFS(СВЦЭМ!$D$33:$D$776,СВЦЭМ!$A$33:$A$776,$A61,СВЦЭМ!$B$33:$B$776,Y$47)+'СЕТ СН'!$G$14+СВЦЭМ!$D$10+'СЕТ СН'!$G$5-'СЕТ СН'!$G$24</f>
        <v>2676.19520612</v>
      </c>
    </row>
    <row r="62" spans="1:25" ht="15.75" x14ac:dyDescent="0.2">
      <c r="A62" s="35">
        <f t="shared" si="1"/>
        <v>44089</v>
      </c>
      <c r="B62" s="36">
        <f>SUMIFS(СВЦЭМ!$D$33:$D$776,СВЦЭМ!$A$33:$A$776,$A62,СВЦЭМ!$B$33:$B$776,B$47)+'СЕТ СН'!$G$14+СВЦЭМ!$D$10+'СЕТ СН'!$G$5-'СЕТ СН'!$G$24</f>
        <v>2716.6740095700002</v>
      </c>
      <c r="C62" s="36">
        <f>SUMIFS(СВЦЭМ!$D$33:$D$776,СВЦЭМ!$A$33:$A$776,$A62,СВЦЭМ!$B$33:$B$776,C$47)+'СЕТ СН'!$G$14+СВЦЭМ!$D$10+'СЕТ СН'!$G$5-'СЕТ СН'!$G$24</f>
        <v>2731.1201917200001</v>
      </c>
      <c r="D62" s="36">
        <f>SUMIFS(СВЦЭМ!$D$33:$D$776,СВЦЭМ!$A$33:$A$776,$A62,СВЦЭМ!$B$33:$B$776,D$47)+'СЕТ СН'!$G$14+СВЦЭМ!$D$10+'СЕТ СН'!$G$5-'СЕТ СН'!$G$24</f>
        <v>2756.9057724899999</v>
      </c>
      <c r="E62" s="36">
        <f>SUMIFS(СВЦЭМ!$D$33:$D$776,СВЦЭМ!$A$33:$A$776,$A62,СВЦЭМ!$B$33:$B$776,E$47)+'СЕТ СН'!$G$14+СВЦЭМ!$D$10+'СЕТ СН'!$G$5-'СЕТ СН'!$G$24</f>
        <v>2758.7894182600003</v>
      </c>
      <c r="F62" s="36">
        <f>SUMIFS(СВЦЭМ!$D$33:$D$776,СВЦЭМ!$A$33:$A$776,$A62,СВЦЭМ!$B$33:$B$776,F$47)+'СЕТ СН'!$G$14+СВЦЭМ!$D$10+'СЕТ СН'!$G$5-'СЕТ СН'!$G$24</f>
        <v>2758.1850266599999</v>
      </c>
      <c r="G62" s="36">
        <f>SUMIFS(СВЦЭМ!$D$33:$D$776,СВЦЭМ!$A$33:$A$776,$A62,СВЦЭМ!$B$33:$B$776,G$47)+'СЕТ СН'!$G$14+СВЦЭМ!$D$10+'СЕТ СН'!$G$5-'СЕТ СН'!$G$24</f>
        <v>2749.64362807</v>
      </c>
      <c r="H62" s="36">
        <f>SUMIFS(СВЦЭМ!$D$33:$D$776,СВЦЭМ!$A$33:$A$776,$A62,СВЦЭМ!$B$33:$B$776,H$47)+'СЕТ СН'!$G$14+СВЦЭМ!$D$10+'СЕТ СН'!$G$5-'СЕТ СН'!$G$24</f>
        <v>2706.0588064000003</v>
      </c>
      <c r="I62" s="36">
        <f>SUMIFS(СВЦЭМ!$D$33:$D$776,СВЦЭМ!$A$33:$A$776,$A62,СВЦЭМ!$B$33:$B$776,I$47)+'СЕТ СН'!$G$14+СВЦЭМ!$D$10+'СЕТ СН'!$G$5-'СЕТ СН'!$G$24</f>
        <v>2691.7676880099998</v>
      </c>
      <c r="J62" s="36">
        <f>SUMIFS(СВЦЭМ!$D$33:$D$776,СВЦЭМ!$A$33:$A$776,$A62,СВЦЭМ!$B$33:$B$776,J$47)+'СЕТ СН'!$G$14+СВЦЭМ!$D$10+'СЕТ СН'!$G$5-'СЕТ СН'!$G$24</f>
        <v>2641.1290466600003</v>
      </c>
      <c r="K62" s="36">
        <f>SUMIFS(СВЦЭМ!$D$33:$D$776,СВЦЭМ!$A$33:$A$776,$A62,СВЦЭМ!$B$33:$B$776,K$47)+'СЕТ СН'!$G$14+СВЦЭМ!$D$10+'СЕТ СН'!$G$5-'СЕТ СН'!$G$24</f>
        <v>2604.5890193700002</v>
      </c>
      <c r="L62" s="36">
        <f>SUMIFS(СВЦЭМ!$D$33:$D$776,СВЦЭМ!$A$33:$A$776,$A62,СВЦЭМ!$B$33:$B$776,L$47)+'СЕТ СН'!$G$14+СВЦЭМ!$D$10+'СЕТ СН'!$G$5-'СЕТ СН'!$G$24</f>
        <v>2615.1676247400001</v>
      </c>
      <c r="M62" s="36">
        <f>SUMIFS(СВЦЭМ!$D$33:$D$776,СВЦЭМ!$A$33:$A$776,$A62,СВЦЭМ!$B$33:$B$776,M$47)+'СЕТ СН'!$G$14+СВЦЭМ!$D$10+'СЕТ СН'!$G$5-'СЕТ СН'!$G$24</f>
        <v>2589.4995841700002</v>
      </c>
      <c r="N62" s="36">
        <f>SUMIFS(СВЦЭМ!$D$33:$D$776,СВЦЭМ!$A$33:$A$776,$A62,СВЦЭМ!$B$33:$B$776,N$47)+'СЕТ СН'!$G$14+СВЦЭМ!$D$10+'СЕТ СН'!$G$5-'СЕТ СН'!$G$24</f>
        <v>2548.9120469</v>
      </c>
      <c r="O62" s="36">
        <f>SUMIFS(СВЦЭМ!$D$33:$D$776,СВЦЭМ!$A$33:$A$776,$A62,СВЦЭМ!$B$33:$B$776,O$47)+'СЕТ СН'!$G$14+СВЦЭМ!$D$10+'СЕТ СН'!$G$5-'СЕТ СН'!$G$24</f>
        <v>2523.30369415</v>
      </c>
      <c r="P62" s="36">
        <f>SUMIFS(СВЦЭМ!$D$33:$D$776,СВЦЭМ!$A$33:$A$776,$A62,СВЦЭМ!$B$33:$B$776,P$47)+'СЕТ СН'!$G$14+СВЦЭМ!$D$10+'СЕТ СН'!$G$5-'СЕТ СН'!$G$24</f>
        <v>2523.0168925400003</v>
      </c>
      <c r="Q62" s="36">
        <f>SUMIFS(СВЦЭМ!$D$33:$D$776,СВЦЭМ!$A$33:$A$776,$A62,СВЦЭМ!$B$33:$B$776,Q$47)+'СЕТ СН'!$G$14+СВЦЭМ!$D$10+'СЕТ СН'!$G$5-'СЕТ СН'!$G$24</f>
        <v>2524.3689996200001</v>
      </c>
      <c r="R62" s="36">
        <f>SUMIFS(СВЦЭМ!$D$33:$D$776,СВЦЭМ!$A$33:$A$776,$A62,СВЦЭМ!$B$33:$B$776,R$47)+'СЕТ СН'!$G$14+СВЦЭМ!$D$10+'СЕТ СН'!$G$5-'СЕТ СН'!$G$24</f>
        <v>2517.0511970400003</v>
      </c>
      <c r="S62" s="36">
        <f>SUMIFS(СВЦЭМ!$D$33:$D$776,СВЦЭМ!$A$33:$A$776,$A62,СВЦЭМ!$B$33:$B$776,S$47)+'СЕТ СН'!$G$14+СВЦЭМ!$D$10+'СЕТ СН'!$G$5-'СЕТ СН'!$G$24</f>
        <v>2522.0826768100001</v>
      </c>
      <c r="T62" s="36">
        <f>SUMIFS(СВЦЭМ!$D$33:$D$776,СВЦЭМ!$A$33:$A$776,$A62,СВЦЭМ!$B$33:$B$776,T$47)+'СЕТ СН'!$G$14+СВЦЭМ!$D$10+'СЕТ СН'!$G$5-'СЕТ СН'!$G$24</f>
        <v>2505.2849931400001</v>
      </c>
      <c r="U62" s="36">
        <f>SUMIFS(СВЦЭМ!$D$33:$D$776,СВЦЭМ!$A$33:$A$776,$A62,СВЦЭМ!$B$33:$B$776,U$47)+'СЕТ СН'!$G$14+СВЦЭМ!$D$10+'СЕТ СН'!$G$5-'СЕТ СН'!$G$24</f>
        <v>2487.8429887699999</v>
      </c>
      <c r="V62" s="36">
        <f>SUMIFS(СВЦЭМ!$D$33:$D$776,СВЦЭМ!$A$33:$A$776,$A62,СВЦЭМ!$B$33:$B$776,V$47)+'СЕТ СН'!$G$14+СВЦЭМ!$D$10+'СЕТ СН'!$G$5-'СЕТ СН'!$G$24</f>
        <v>2501.3991150500001</v>
      </c>
      <c r="W62" s="36">
        <f>SUMIFS(СВЦЭМ!$D$33:$D$776,СВЦЭМ!$A$33:$A$776,$A62,СВЦЭМ!$B$33:$B$776,W$47)+'СЕТ СН'!$G$14+СВЦЭМ!$D$10+'СЕТ СН'!$G$5-'СЕТ СН'!$G$24</f>
        <v>2505.8145526500002</v>
      </c>
      <c r="X62" s="36">
        <f>SUMIFS(СВЦЭМ!$D$33:$D$776,СВЦЭМ!$A$33:$A$776,$A62,СВЦЭМ!$B$33:$B$776,X$47)+'СЕТ СН'!$G$14+СВЦЭМ!$D$10+'СЕТ СН'!$G$5-'СЕТ СН'!$G$24</f>
        <v>2534.5957937399999</v>
      </c>
      <c r="Y62" s="36">
        <f>SUMIFS(СВЦЭМ!$D$33:$D$776,СВЦЭМ!$A$33:$A$776,$A62,СВЦЭМ!$B$33:$B$776,Y$47)+'СЕТ СН'!$G$14+СВЦЭМ!$D$10+'СЕТ СН'!$G$5-'СЕТ СН'!$G$24</f>
        <v>2627.1090394399998</v>
      </c>
    </row>
    <row r="63" spans="1:25" ht="15.75" x14ac:dyDescent="0.2">
      <c r="A63" s="35">
        <f t="shared" si="1"/>
        <v>44090</v>
      </c>
      <c r="B63" s="36">
        <f>SUMIFS(СВЦЭМ!$D$33:$D$776,СВЦЭМ!$A$33:$A$776,$A63,СВЦЭМ!$B$33:$B$776,B$47)+'СЕТ СН'!$G$14+СВЦЭМ!$D$10+'СЕТ СН'!$G$5-'СЕТ СН'!$G$24</f>
        <v>2700.7649218400002</v>
      </c>
      <c r="C63" s="36">
        <f>SUMIFS(СВЦЭМ!$D$33:$D$776,СВЦЭМ!$A$33:$A$776,$A63,СВЦЭМ!$B$33:$B$776,C$47)+'СЕТ СН'!$G$14+СВЦЭМ!$D$10+'СЕТ СН'!$G$5-'СЕТ СН'!$G$24</f>
        <v>2729.1711129700002</v>
      </c>
      <c r="D63" s="36">
        <f>SUMIFS(СВЦЭМ!$D$33:$D$776,СВЦЭМ!$A$33:$A$776,$A63,СВЦЭМ!$B$33:$B$776,D$47)+'СЕТ СН'!$G$14+СВЦЭМ!$D$10+'СЕТ СН'!$G$5-'СЕТ СН'!$G$24</f>
        <v>2758.45754545</v>
      </c>
      <c r="E63" s="36">
        <f>SUMIFS(СВЦЭМ!$D$33:$D$776,СВЦЭМ!$A$33:$A$776,$A63,СВЦЭМ!$B$33:$B$776,E$47)+'СЕТ СН'!$G$14+СВЦЭМ!$D$10+'СЕТ СН'!$G$5-'СЕТ СН'!$G$24</f>
        <v>2768.6710683599999</v>
      </c>
      <c r="F63" s="36">
        <f>SUMIFS(СВЦЭМ!$D$33:$D$776,СВЦЭМ!$A$33:$A$776,$A63,СВЦЭМ!$B$33:$B$776,F$47)+'СЕТ СН'!$G$14+СВЦЭМ!$D$10+'СЕТ СН'!$G$5-'СЕТ СН'!$G$24</f>
        <v>2788.2519056599999</v>
      </c>
      <c r="G63" s="36">
        <f>SUMIFS(СВЦЭМ!$D$33:$D$776,СВЦЭМ!$A$33:$A$776,$A63,СВЦЭМ!$B$33:$B$776,G$47)+'СЕТ СН'!$G$14+СВЦЭМ!$D$10+'СЕТ СН'!$G$5-'СЕТ СН'!$G$24</f>
        <v>2776.53087396</v>
      </c>
      <c r="H63" s="36">
        <f>SUMIFS(СВЦЭМ!$D$33:$D$776,СВЦЭМ!$A$33:$A$776,$A63,СВЦЭМ!$B$33:$B$776,H$47)+'СЕТ СН'!$G$14+СВЦЭМ!$D$10+'СЕТ СН'!$G$5-'СЕТ СН'!$G$24</f>
        <v>2715.23381767</v>
      </c>
      <c r="I63" s="36">
        <f>SUMIFS(СВЦЭМ!$D$33:$D$776,СВЦЭМ!$A$33:$A$776,$A63,СВЦЭМ!$B$33:$B$776,I$47)+'СЕТ СН'!$G$14+СВЦЭМ!$D$10+'СЕТ СН'!$G$5-'СЕТ СН'!$G$24</f>
        <v>2653.0388301100002</v>
      </c>
      <c r="J63" s="36">
        <f>SUMIFS(СВЦЭМ!$D$33:$D$776,СВЦЭМ!$A$33:$A$776,$A63,СВЦЭМ!$B$33:$B$776,J$47)+'СЕТ СН'!$G$14+СВЦЭМ!$D$10+'СЕТ СН'!$G$5-'СЕТ СН'!$G$24</f>
        <v>2618.9852819799999</v>
      </c>
      <c r="K63" s="36">
        <f>SUMIFS(СВЦЭМ!$D$33:$D$776,СВЦЭМ!$A$33:$A$776,$A63,СВЦЭМ!$B$33:$B$776,K$47)+'СЕТ СН'!$G$14+СВЦЭМ!$D$10+'СЕТ СН'!$G$5-'СЕТ СН'!$G$24</f>
        <v>2618.44462213</v>
      </c>
      <c r="L63" s="36">
        <f>SUMIFS(СВЦЭМ!$D$33:$D$776,СВЦЭМ!$A$33:$A$776,$A63,СВЦЭМ!$B$33:$B$776,L$47)+'СЕТ СН'!$G$14+СВЦЭМ!$D$10+'СЕТ СН'!$G$5-'СЕТ СН'!$G$24</f>
        <v>2602.42192858</v>
      </c>
      <c r="M63" s="36">
        <f>SUMIFS(СВЦЭМ!$D$33:$D$776,СВЦЭМ!$A$33:$A$776,$A63,СВЦЭМ!$B$33:$B$776,M$47)+'СЕТ СН'!$G$14+СВЦЭМ!$D$10+'СЕТ СН'!$G$5-'СЕТ СН'!$G$24</f>
        <v>2565.8408579400002</v>
      </c>
      <c r="N63" s="36">
        <f>SUMIFS(СВЦЭМ!$D$33:$D$776,СВЦЭМ!$A$33:$A$776,$A63,СВЦЭМ!$B$33:$B$776,N$47)+'СЕТ СН'!$G$14+СВЦЭМ!$D$10+'СЕТ СН'!$G$5-'СЕТ СН'!$G$24</f>
        <v>2518.1413924899998</v>
      </c>
      <c r="O63" s="36">
        <f>SUMIFS(СВЦЭМ!$D$33:$D$776,СВЦЭМ!$A$33:$A$776,$A63,СВЦЭМ!$B$33:$B$776,O$47)+'СЕТ СН'!$G$14+СВЦЭМ!$D$10+'СЕТ СН'!$G$5-'СЕТ СН'!$G$24</f>
        <v>2503.37265123</v>
      </c>
      <c r="P63" s="36">
        <f>SUMIFS(СВЦЭМ!$D$33:$D$776,СВЦЭМ!$A$33:$A$776,$A63,СВЦЭМ!$B$33:$B$776,P$47)+'СЕТ СН'!$G$14+СВЦЭМ!$D$10+'СЕТ СН'!$G$5-'СЕТ СН'!$G$24</f>
        <v>2505.15708382</v>
      </c>
      <c r="Q63" s="36">
        <f>SUMIFS(СВЦЭМ!$D$33:$D$776,СВЦЭМ!$A$33:$A$776,$A63,СВЦЭМ!$B$33:$B$776,Q$47)+'СЕТ СН'!$G$14+СВЦЭМ!$D$10+'СЕТ СН'!$G$5-'СЕТ СН'!$G$24</f>
        <v>2502.7245796699999</v>
      </c>
      <c r="R63" s="36">
        <f>SUMIFS(СВЦЭМ!$D$33:$D$776,СВЦЭМ!$A$33:$A$776,$A63,СВЦЭМ!$B$33:$B$776,R$47)+'СЕТ СН'!$G$14+СВЦЭМ!$D$10+'СЕТ СН'!$G$5-'СЕТ СН'!$G$24</f>
        <v>2499.6605391200001</v>
      </c>
      <c r="S63" s="36">
        <f>SUMIFS(СВЦЭМ!$D$33:$D$776,СВЦЭМ!$A$33:$A$776,$A63,СВЦЭМ!$B$33:$B$776,S$47)+'СЕТ СН'!$G$14+СВЦЭМ!$D$10+'СЕТ СН'!$G$5-'СЕТ СН'!$G$24</f>
        <v>2499.2536437099998</v>
      </c>
      <c r="T63" s="36">
        <f>SUMIFS(СВЦЭМ!$D$33:$D$776,СВЦЭМ!$A$33:$A$776,$A63,СВЦЭМ!$B$33:$B$776,T$47)+'СЕТ СН'!$G$14+СВЦЭМ!$D$10+'СЕТ СН'!$G$5-'СЕТ СН'!$G$24</f>
        <v>2493.0468746000001</v>
      </c>
      <c r="U63" s="36">
        <f>SUMIFS(СВЦЭМ!$D$33:$D$776,СВЦЭМ!$A$33:$A$776,$A63,СВЦЭМ!$B$33:$B$776,U$47)+'СЕТ СН'!$G$14+СВЦЭМ!$D$10+'СЕТ СН'!$G$5-'СЕТ СН'!$G$24</f>
        <v>2492.5146972399998</v>
      </c>
      <c r="V63" s="36">
        <f>SUMIFS(СВЦЭМ!$D$33:$D$776,СВЦЭМ!$A$33:$A$776,$A63,СВЦЭМ!$B$33:$B$776,V$47)+'СЕТ СН'!$G$14+СВЦЭМ!$D$10+'СЕТ СН'!$G$5-'СЕТ СН'!$G$24</f>
        <v>2497.1211678300001</v>
      </c>
      <c r="W63" s="36">
        <f>SUMIFS(СВЦЭМ!$D$33:$D$776,СВЦЭМ!$A$33:$A$776,$A63,СВЦЭМ!$B$33:$B$776,W$47)+'СЕТ СН'!$G$14+СВЦЭМ!$D$10+'СЕТ СН'!$G$5-'СЕТ СН'!$G$24</f>
        <v>2487.6137192300002</v>
      </c>
      <c r="X63" s="36">
        <f>SUMIFS(СВЦЭМ!$D$33:$D$776,СВЦЭМ!$A$33:$A$776,$A63,СВЦЭМ!$B$33:$B$776,X$47)+'СЕТ СН'!$G$14+СВЦЭМ!$D$10+'СЕТ СН'!$G$5-'СЕТ СН'!$G$24</f>
        <v>2519.5622119600002</v>
      </c>
      <c r="Y63" s="36">
        <f>SUMIFS(СВЦЭМ!$D$33:$D$776,СВЦЭМ!$A$33:$A$776,$A63,СВЦЭМ!$B$33:$B$776,Y$47)+'СЕТ СН'!$G$14+СВЦЭМ!$D$10+'СЕТ СН'!$G$5-'СЕТ СН'!$G$24</f>
        <v>2607.4296506700002</v>
      </c>
    </row>
    <row r="64" spans="1:25" ht="15.75" x14ac:dyDescent="0.2">
      <c r="A64" s="35">
        <f t="shared" si="1"/>
        <v>44091</v>
      </c>
      <c r="B64" s="36">
        <f>SUMIFS(СВЦЭМ!$D$33:$D$776,СВЦЭМ!$A$33:$A$776,$A64,СВЦЭМ!$B$33:$B$776,B$47)+'СЕТ СН'!$G$14+СВЦЭМ!$D$10+'СЕТ СН'!$G$5-'СЕТ СН'!$G$24</f>
        <v>2721.29150377</v>
      </c>
      <c r="C64" s="36">
        <f>SUMIFS(СВЦЭМ!$D$33:$D$776,СВЦЭМ!$A$33:$A$776,$A64,СВЦЭМ!$B$33:$B$776,C$47)+'СЕТ СН'!$G$14+СВЦЭМ!$D$10+'СЕТ СН'!$G$5-'СЕТ СН'!$G$24</f>
        <v>2754.3087794000003</v>
      </c>
      <c r="D64" s="36">
        <f>SUMIFS(СВЦЭМ!$D$33:$D$776,СВЦЭМ!$A$33:$A$776,$A64,СВЦЭМ!$B$33:$B$776,D$47)+'СЕТ СН'!$G$14+СВЦЭМ!$D$10+'СЕТ СН'!$G$5-'СЕТ СН'!$G$24</f>
        <v>2779.89984822</v>
      </c>
      <c r="E64" s="36">
        <f>SUMIFS(СВЦЭМ!$D$33:$D$776,СВЦЭМ!$A$33:$A$776,$A64,СВЦЭМ!$B$33:$B$776,E$47)+'СЕТ СН'!$G$14+СВЦЭМ!$D$10+'СЕТ СН'!$G$5-'СЕТ СН'!$G$24</f>
        <v>2789.53998116</v>
      </c>
      <c r="F64" s="36">
        <f>SUMIFS(СВЦЭМ!$D$33:$D$776,СВЦЭМ!$A$33:$A$776,$A64,СВЦЭМ!$B$33:$B$776,F$47)+'СЕТ СН'!$G$14+СВЦЭМ!$D$10+'СЕТ СН'!$G$5-'СЕТ СН'!$G$24</f>
        <v>2797.3114172099999</v>
      </c>
      <c r="G64" s="36">
        <f>SUMIFS(СВЦЭМ!$D$33:$D$776,СВЦЭМ!$A$33:$A$776,$A64,СВЦЭМ!$B$33:$B$776,G$47)+'СЕТ СН'!$G$14+СВЦЭМ!$D$10+'СЕТ СН'!$G$5-'СЕТ СН'!$G$24</f>
        <v>2779.9808919699999</v>
      </c>
      <c r="H64" s="36">
        <f>SUMIFS(СВЦЭМ!$D$33:$D$776,СВЦЭМ!$A$33:$A$776,$A64,СВЦЭМ!$B$33:$B$776,H$47)+'СЕТ СН'!$G$14+СВЦЭМ!$D$10+'СЕТ СН'!$G$5-'СЕТ СН'!$G$24</f>
        <v>2721.5016945299999</v>
      </c>
      <c r="I64" s="36">
        <f>SUMIFS(СВЦЭМ!$D$33:$D$776,СВЦЭМ!$A$33:$A$776,$A64,СВЦЭМ!$B$33:$B$776,I$47)+'СЕТ СН'!$G$14+СВЦЭМ!$D$10+'СЕТ СН'!$G$5-'СЕТ СН'!$G$24</f>
        <v>2655.5658981199999</v>
      </c>
      <c r="J64" s="36">
        <f>SUMIFS(СВЦЭМ!$D$33:$D$776,СВЦЭМ!$A$33:$A$776,$A64,СВЦЭМ!$B$33:$B$776,J$47)+'СЕТ СН'!$G$14+СВЦЭМ!$D$10+'СЕТ СН'!$G$5-'СЕТ СН'!$G$24</f>
        <v>2614.5063174500001</v>
      </c>
      <c r="K64" s="36">
        <f>SUMIFS(СВЦЭМ!$D$33:$D$776,СВЦЭМ!$A$33:$A$776,$A64,СВЦЭМ!$B$33:$B$776,K$47)+'СЕТ СН'!$G$14+СВЦЭМ!$D$10+'СЕТ СН'!$G$5-'СЕТ СН'!$G$24</f>
        <v>2587.66800521</v>
      </c>
      <c r="L64" s="36">
        <f>SUMIFS(СВЦЭМ!$D$33:$D$776,СВЦЭМ!$A$33:$A$776,$A64,СВЦЭМ!$B$33:$B$776,L$47)+'СЕТ СН'!$G$14+СВЦЭМ!$D$10+'СЕТ СН'!$G$5-'СЕТ СН'!$G$24</f>
        <v>2599.8162739300001</v>
      </c>
      <c r="M64" s="36">
        <f>SUMIFS(СВЦЭМ!$D$33:$D$776,СВЦЭМ!$A$33:$A$776,$A64,СВЦЭМ!$B$33:$B$776,M$47)+'СЕТ СН'!$G$14+СВЦЭМ!$D$10+'СЕТ СН'!$G$5-'СЕТ СН'!$G$24</f>
        <v>2559.3862259400003</v>
      </c>
      <c r="N64" s="36">
        <f>SUMIFS(СВЦЭМ!$D$33:$D$776,СВЦЭМ!$A$33:$A$776,$A64,СВЦЭМ!$B$33:$B$776,N$47)+'СЕТ СН'!$G$14+СВЦЭМ!$D$10+'СЕТ СН'!$G$5-'СЕТ СН'!$G$24</f>
        <v>2512.2088312000001</v>
      </c>
      <c r="O64" s="36">
        <f>SUMIFS(СВЦЭМ!$D$33:$D$776,СВЦЭМ!$A$33:$A$776,$A64,СВЦЭМ!$B$33:$B$776,O$47)+'СЕТ СН'!$G$14+СВЦЭМ!$D$10+'СЕТ СН'!$G$5-'СЕТ СН'!$G$24</f>
        <v>2492.2393401200002</v>
      </c>
      <c r="P64" s="36">
        <f>SUMIFS(СВЦЭМ!$D$33:$D$776,СВЦЭМ!$A$33:$A$776,$A64,СВЦЭМ!$B$33:$B$776,P$47)+'СЕТ СН'!$G$14+СВЦЭМ!$D$10+'СЕТ СН'!$G$5-'СЕТ СН'!$G$24</f>
        <v>2493.0781828700001</v>
      </c>
      <c r="Q64" s="36">
        <f>SUMIFS(СВЦЭМ!$D$33:$D$776,СВЦЭМ!$A$33:$A$776,$A64,СВЦЭМ!$B$33:$B$776,Q$47)+'СЕТ СН'!$G$14+СВЦЭМ!$D$10+'СЕТ СН'!$G$5-'СЕТ СН'!$G$24</f>
        <v>2497.4005514800001</v>
      </c>
      <c r="R64" s="36">
        <f>SUMIFS(СВЦЭМ!$D$33:$D$776,СВЦЭМ!$A$33:$A$776,$A64,СВЦЭМ!$B$33:$B$776,R$47)+'СЕТ СН'!$G$14+СВЦЭМ!$D$10+'СЕТ СН'!$G$5-'СЕТ СН'!$G$24</f>
        <v>2499.4175969200001</v>
      </c>
      <c r="S64" s="36">
        <f>SUMIFS(СВЦЭМ!$D$33:$D$776,СВЦЭМ!$A$33:$A$776,$A64,СВЦЭМ!$B$33:$B$776,S$47)+'СЕТ СН'!$G$14+СВЦЭМ!$D$10+'СЕТ СН'!$G$5-'СЕТ СН'!$G$24</f>
        <v>2491.0086173999998</v>
      </c>
      <c r="T64" s="36">
        <f>SUMIFS(СВЦЭМ!$D$33:$D$776,СВЦЭМ!$A$33:$A$776,$A64,СВЦЭМ!$B$33:$B$776,T$47)+'СЕТ СН'!$G$14+СВЦЭМ!$D$10+'СЕТ СН'!$G$5-'СЕТ СН'!$G$24</f>
        <v>2482.0674139900002</v>
      </c>
      <c r="U64" s="36">
        <f>SUMIFS(СВЦЭМ!$D$33:$D$776,СВЦЭМ!$A$33:$A$776,$A64,СВЦЭМ!$B$33:$B$776,U$47)+'СЕТ СН'!$G$14+СВЦЭМ!$D$10+'СЕТ СН'!$G$5-'СЕТ СН'!$G$24</f>
        <v>2478.3248356900003</v>
      </c>
      <c r="V64" s="36">
        <f>SUMIFS(СВЦЭМ!$D$33:$D$776,СВЦЭМ!$A$33:$A$776,$A64,СВЦЭМ!$B$33:$B$776,V$47)+'СЕТ СН'!$G$14+СВЦЭМ!$D$10+'СЕТ СН'!$G$5-'СЕТ СН'!$G$24</f>
        <v>2491.07914583</v>
      </c>
      <c r="W64" s="36">
        <f>SUMIFS(СВЦЭМ!$D$33:$D$776,СВЦЭМ!$A$33:$A$776,$A64,СВЦЭМ!$B$33:$B$776,W$47)+'СЕТ СН'!$G$14+СВЦЭМ!$D$10+'СЕТ СН'!$G$5-'СЕТ СН'!$G$24</f>
        <v>2476.6963997299999</v>
      </c>
      <c r="X64" s="36">
        <f>SUMIFS(СВЦЭМ!$D$33:$D$776,СВЦЭМ!$A$33:$A$776,$A64,СВЦЭМ!$B$33:$B$776,X$47)+'СЕТ СН'!$G$14+СВЦЭМ!$D$10+'СЕТ СН'!$G$5-'СЕТ СН'!$G$24</f>
        <v>2521.61867962</v>
      </c>
      <c r="Y64" s="36">
        <f>SUMIFS(СВЦЭМ!$D$33:$D$776,СВЦЭМ!$A$33:$A$776,$A64,СВЦЭМ!$B$33:$B$776,Y$47)+'СЕТ СН'!$G$14+СВЦЭМ!$D$10+'СЕТ СН'!$G$5-'СЕТ СН'!$G$24</f>
        <v>2608.35154212</v>
      </c>
    </row>
    <row r="65" spans="1:26" ht="15.75" x14ac:dyDescent="0.2">
      <c r="A65" s="35">
        <f t="shared" si="1"/>
        <v>44092</v>
      </c>
      <c r="B65" s="36">
        <f>SUMIFS(СВЦЭМ!$D$33:$D$776,СВЦЭМ!$A$33:$A$776,$A65,СВЦЭМ!$B$33:$B$776,B$47)+'СЕТ СН'!$G$14+СВЦЭМ!$D$10+'СЕТ СН'!$G$5-'СЕТ СН'!$G$24</f>
        <v>2718.8590218099998</v>
      </c>
      <c r="C65" s="36">
        <f>SUMIFS(СВЦЭМ!$D$33:$D$776,СВЦЭМ!$A$33:$A$776,$A65,СВЦЭМ!$B$33:$B$776,C$47)+'СЕТ СН'!$G$14+СВЦЭМ!$D$10+'СЕТ СН'!$G$5-'СЕТ СН'!$G$24</f>
        <v>2766.4027378599999</v>
      </c>
      <c r="D65" s="36">
        <f>SUMIFS(СВЦЭМ!$D$33:$D$776,СВЦЭМ!$A$33:$A$776,$A65,СВЦЭМ!$B$33:$B$776,D$47)+'СЕТ СН'!$G$14+СВЦЭМ!$D$10+'СЕТ СН'!$G$5-'СЕТ СН'!$G$24</f>
        <v>2814.3246028399999</v>
      </c>
      <c r="E65" s="36">
        <f>SUMIFS(СВЦЭМ!$D$33:$D$776,СВЦЭМ!$A$33:$A$776,$A65,СВЦЭМ!$B$33:$B$776,E$47)+'СЕТ СН'!$G$14+СВЦЭМ!$D$10+'СЕТ СН'!$G$5-'СЕТ СН'!$G$24</f>
        <v>2850.4859303100002</v>
      </c>
      <c r="F65" s="36">
        <f>SUMIFS(СВЦЭМ!$D$33:$D$776,СВЦЭМ!$A$33:$A$776,$A65,СВЦЭМ!$B$33:$B$776,F$47)+'СЕТ СН'!$G$14+СВЦЭМ!$D$10+'СЕТ СН'!$G$5-'СЕТ СН'!$G$24</f>
        <v>2869.11937369</v>
      </c>
      <c r="G65" s="36">
        <f>SUMIFS(СВЦЭМ!$D$33:$D$776,СВЦЭМ!$A$33:$A$776,$A65,СВЦЭМ!$B$33:$B$776,G$47)+'СЕТ СН'!$G$14+СВЦЭМ!$D$10+'СЕТ СН'!$G$5-'СЕТ СН'!$G$24</f>
        <v>2837.6962651900003</v>
      </c>
      <c r="H65" s="36">
        <f>SUMIFS(СВЦЭМ!$D$33:$D$776,СВЦЭМ!$A$33:$A$776,$A65,СВЦЭМ!$B$33:$B$776,H$47)+'СЕТ СН'!$G$14+СВЦЭМ!$D$10+'СЕТ СН'!$G$5-'СЕТ СН'!$G$24</f>
        <v>2787.31510088</v>
      </c>
      <c r="I65" s="36">
        <f>SUMIFS(СВЦЭМ!$D$33:$D$776,СВЦЭМ!$A$33:$A$776,$A65,СВЦЭМ!$B$33:$B$776,I$47)+'СЕТ СН'!$G$14+СВЦЭМ!$D$10+'СЕТ СН'!$G$5-'СЕТ СН'!$G$24</f>
        <v>2740.5138589500002</v>
      </c>
      <c r="J65" s="36">
        <f>SUMIFS(СВЦЭМ!$D$33:$D$776,СВЦЭМ!$A$33:$A$776,$A65,СВЦЭМ!$B$33:$B$776,J$47)+'СЕТ СН'!$G$14+СВЦЭМ!$D$10+'СЕТ СН'!$G$5-'СЕТ СН'!$G$24</f>
        <v>2706.9132260800002</v>
      </c>
      <c r="K65" s="36">
        <f>SUMIFS(СВЦЭМ!$D$33:$D$776,СВЦЭМ!$A$33:$A$776,$A65,СВЦЭМ!$B$33:$B$776,K$47)+'СЕТ СН'!$G$14+СВЦЭМ!$D$10+'СЕТ СН'!$G$5-'СЕТ СН'!$G$24</f>
        <v>2677.80083302</v>
      </c>
      <c r="L65" s="36">
        <f>SUMIFS(СВЦЭМ!$D$33:$D$776,СВЦЭМ!$A$33:$A$776,$A65,СВЦЭМ!$B$33:$B$776,L$47)+'СЕТ СН'!$G$14+СВЦЭМ!$D$10+'СЕТ СН'!$G$5-'СЕТ СН'!$G$24</f>
        <v>2680.6945024199999</v>
      </c>
      <c r="M65" s="36">
        <f>SUMIFS(СВЦЭМ!$D$33:$D$776,СВЦЭМ!$A$33:$A$776,$A65,СВЦЭМ!$B$33:$B$776,M$47)+'СЕТ СН'!$G$14+СВЦЭМ!$D$10+'СЕТ СН'!$G$5-'СЕТ СН'!$G$24</f>
        <v>2630.1022343</v>
      </c>
      <c r="N65" s="36">
        <f>SUMIFS(СВЦЭМ!$D$33:$D$776,СВЦЭМ!$A$33:$A$776,$A65,СВЦЭМ!$B$33:$B$776,N$47)+'СЕТ СН'!$G$14+СВЦЭМ!$D$10+'СЕТ СН'!$G$5-'СЕТ СН'!$G$24</f>
        <v>2574.7874536600002</v>
      </c>
      <c r="O65" s="36">
        <f>SUMIFS(СВЦЭМ!$D$33:$D$776,СВЦЭМ!$A$33:$A$776,$A65,СВЦЭМ!$B$33:$B$776,O$47)+'СЕТ СН'!$G$14+СВЦЭМ!$D$10+'СЕТ СН'!$G$5-'СЕТ СН'!$G$24</f>
        <v>2540.7168869400002</v>
      </c>
      <c r="P65" s="36">
        <f>SUMIFS(СВЦЭМ!$D$33:$D$776,СВЦЭМ!$A$33:$A$776,$A65,СВЦЭМ!$B$33:$B$776,P$47)+'СЕТ СН'!$G$14+СВЦЭМ!$D$10+'СЕТ СН'!$G$5-'СЕТ СН'!$G$24</f>
        <v>2576.42295728</v>
      </c>
      <c r="Q65" s="36">
        <f>SUMIFS(СВЦЭМ!$D$33:$D$776,СВЦЭМ!$A$33:$A$776,$A65,СВЦЭМ!$B$33:$B$776,Q$47)+'СЕТ СН'!$G$14+СВЦЭМ!$D$10+'СЕТ СН'!$G$5-'СЕТ СН'!$G$24</f>
        <v>2571.43887133</v>
      </c>
      <c r="R65" s="36">
        <f>SUMIFS(СВЦЭМ!$D$33:$D$776,СВЦЭМ!$A$33:$A$776,$A65,СВЦЭМ!$B$33:$B$776,R$47)+'СЕТ СН'!$G$14+СВЦЭМ!$D$10+'СЕТ СН'!$G$5-'СЕТ СН'!$G$24</f>
        <v>2548.0347816200001</v>
      </c>
      <c r="S65" s="36">
        <f>SUMIFS(СВЦЭМ!$D$33:$D$776,СВЦЭМ!$A$33:$A$776,$A65,СВЦЭМ!$B$33:$B$776,S$47)+'СЕТ СН'!$G$14+СВЦЭМ!$D$10+'СЕТ СН'!$G$5-'СЕТ СН'!$G$24</f>
        <v>2540.9399489900002</v>
      </c>
      <c r="T65" s="36">
        <f>SUMIFS(СВЦЭМ!$D$33:$D$776,СВЦЭМ!$A$33:$A$776,$A65,СВЦЭМ!$B$33:$B$776,T$47)+'СЕТ СН'!$G$14+СВЦЭМ!$D$10+'СЕТ СН'!$G$5-'СЕТ СН'!$G$24</f>
        <v>2532.7127003099999</v>
      </c>
      <c r="U65" s="36">
        <f>SUMIFS(СВЦЭМ!$D$33:$D$776,СВЦЭМ!$A$33:$A$776,$A65,СВЦЭМ!$B$33:$B$776,U$47)+'СЕТ СН'!$G$14+СВЦЭМ!$D$10+'СЕТ СН'!$G$5-'СЕТ СН'!$G$24</f>
        <v>2517.05155934</v>
      </c>
      <c r="V65" s="36">
        <f>SUMIFS(СВЦЭМ!$D$33:$D$776,СВЦЭМ!$A$33:$A$776,$A65,СВЦЭМ!$B$33:$B$776,V$47)+'СЕТ СН'!$G$14+СВЦЭМ!$D$10+'СЕТ СН'!$G$5-'СЕТ СН'!$G$24</f>
        <v>2520.2081726599999</v>
      </c>
      <c r="W65" s="36">
        <f>SUMIFS(СВЦЭМ!$D$33:$D$776,СВЦЭМ!$A$33:$A$776,$A65,СВЦЭМ!$B$33:$B$776,W$47)+'СЕТ СН'!$G$14+СВЦЭМ!$D$10+'СЕТ СН'!$G$5-'СЕТ СН'!$G$24</f>
        <v>2519.36061612</v>
      </c>
      <c r="X65" s="36">
        <f>SUMIFS(СВЦЭМ!$D$33:$D$776,СВЦЭМ!$A$33:$A$776,$A65,СВЦЭМ!$B$33:$B$776,X$47)+'СЕТ СН'!$G$14+СВЦЭМ!$D$10+'СЕТ СН'!$G$5-'СЕТ СН'!$G$24</f>
        <v>2563.1189808300001</v>
      </c>
      <c r="Y65" s="36">
        <f>SUMIFS(СВЦЭМ!$D$33:$D$776,СВЦЭМ!$A$33:$A$776,$A65,СВЦЭМ!$B$33:$B$776,Y$47)+'СЕТ СН'!$G$14+СВЦЭМ!$D$10+'СЕТ СН'!$G$5-'СЕТ СН'!$G$24</f>
        <v>2648.1761638200001</v>
      </c>
    </row>
    <row r="66" spans="1:26" ht="15.75" x14ac:dyDescent="0.2">
      <c r="A66" s="35">
        <f t="shared" si="1"/>
        <v>44093</v>
      </c>
      <c r="B66" s="36">
        <f>SUMIFS(СВЦЭМ!$D$33:$D$776,СВЦЭМ!$A$33:$A$776,$A66,СВЦЭМ!$B$33:$B$776,B$47)+'СЕТ СН'!$G$14+СВЦЭМ!$D$10+'СЕТ СН'!$G$5-'СЕТ СН'!$G$24</f>
        <v>2741.5368115800002</v>
      </c>
      <c r="C66" s="36">
        <f>SUMIFS(СВЦЭМ!$D$33:$D$776,СВЦЭМ!$A$33:$A$776,$A66,СВЦЭМ!$B$33:$B$776,C$47)+'СЕТ СН'!$G$14+СВЦЭМ!$D$10+'СЕТ СН'!$G$5-'СЕТ СН'!$G$24</f>
        <v>2778.45343465</v>
      </c>
      <c r="D66" s="36">
        <f>SUMIFS(СВЦЭМ!$D$33:$D$776,СВЦЭМ!$A$33:$A$776,$A66,СВЦЭМ!$B$33:$B$776,D$47)+'СЕТ СН'!$G$14+СВЦЭМ!$D$10+'СЕТ СН'!$G$5-'СЕТ СН'!$G$24</f>
        <v>2802.3952980600002</v>
      </c>
      <c r="E66" s="36">
        <f>SUMIFS(СВЦЭМ!$D$33:$D$776,СВЦЭМ!$A$33:$A$776,$A66,СВЦЭМ!$B$33:$B$776,E$47)+'СЕТ СН'!$G$14+СВЦЭМ!$D$10+'СЕТ СН'!$G$5-'СЕТ СН'!$G$24</f>
        <v>2822.9104897100001</v>
      </c>
      <c r="F66" s="36">
        <f>SUMIFS(СВЦЭМ!$D$33:$D$776,СВЦЭМ!$A$33:$A$776,$A66,СВЦЭМ!$B$33:$B$776,F$47)+'СЕТ СН'!$G$14+СВЦЭМ!$D$10+'СЕТ СН'!$G$5-'СЕТ СН'!$G$24</f>
        <v>2827.0684077000001</v>
      </c>
      <c r="G66" s="36">
        <f>SUMIFS(СВЦЭМ!$D$33:$D$776,СВЦЭМ!$A$33:$A$776,$A66,СВЦЭМ!$B$33:$B$776,G$47)+'СЕТ СН'!$G$14+СВЦЭМ!$D$10+'СЕТ СН'!$G$5-'СЕТ СН'!$G$24</f>
        <v>2814.3117024000003</v>
      </c>
      <c r="H66" s="36">
        <f>SUMIFS(СВЦЭМ!$D$33:$D$776,СВЦЭМ!$A$33:$A$776,$A66,СВЦЭМ!$B$33:$B$776,H$47)+'СЕТ СН'!$G$14+СВЦЭМ!$D$10+'СЕТ СН'!$G$5-'СЕТ СН'!$G$24</f>
        <v>2784.2484416500001</v>
      </c>
      <c r="I66" s="36">
        <f>SUMIFS(СВЦЭМ!$D$33:$D$776,СВЦЭМ!$A$33:$A$776,$A66,СВЦЭМ!$B$33:$B$776,I$47)+'СЕТ СН'!$G$14+СВЦЭМ!$D$10+'СЕТ СН'!$G$5-'СЕТ СН'!$G$24</f>
        <v>2752.7421673600002</v>
      </c>
      <c r="J66" s="36">
        <f>SUMIFS(СВЦЭМ!$D$33:$D$776,СВЦЭМ!$A$33:$A$776,$A66,СВЦЭМ!$B$33:$B$776,J$47)+'СЕТ СН'!$G$14+СВЦЭМ!$D$10+'СЕТ СН'!$G$5-'СЕТ СН'!$G$24</f>
        <v>2694.2603262100001</v>
      </c>
      <c r="K66" s="36">
        <f>SUMIFS(СВЦЭМ!$D$33:$D$776,СВЦЭМ!$A$33:$A$776,$A66,СВЦЭМ!$B$33:$B$776,K$47)+'СЕТ СН'!$G$14+СВЦЭМ!$D$10+'СЕТ СН'!$G$5-'СЕТ СН'!$G$24</f>
        <v>2656.4406112500001</v>
      </c>
      <c r="L66" s="36">
        <f>SUMIFS(СВЦЭМ!$D$33:$D$776,СВЦЭМ!$A$33:$A$776,$A66,СВЦЭМ!$B$33:$B$776,L$47)+'СЕТ СН'!$G$14+СВЦЭМ!$D$10+'СЕТ СН'!$G$5-'СЕТ СН'!$G$24</f>
        <v>2635.0919573599999</v>
      </c>
      <c r="M66" s="36">
        <f>SUMIFS(СВЦЭМ!$D$33:$D$776,СВЦЭМ!$A$33:$A$776,$A66,СВЦЭМ!$B$33:$B$776,M$47)+'СЕТ СН'!$G$14+СВЦЭМ!$D$10+'СЕТ СН'!$G$5-'СЕТ СН'!$G$24</f>
        <v>2590.6150700799999</v>
      </c>
      <c r="N66" s="36">
        <f>SUMIFS(СВЦЭМ!$D$33:$D$776,СВЦЭМ!$A$33:$A$776,$A66,СВЦЭМ!$B$33:$B$776,N$47)+'СЕТ СН'!$G$14+СВЦЭМ!$D$10+'СЕТ СН'!$G$5-'СЕТ СН'!$G$24</f>
        <v>2548.0319480799999</v>
      </c>
      <c r="O66" s="36">
        <f>SUMIFS(СВЦЭМ!$D$33:$D$776,СВЦЭМ!$A$33:$A$776,$A66,СВЦЭМ!$B$33:$B$776,O$47)+'СЕТ СН'!$G$14+СВЦЭМ!$D$10+'СЕТ СН'!$G$5-'СЕТ СН'!$G$24</f>
        <v>2544.67026364</v>
      </c>
      <c r="P66" s="36">
        <f>SUMIFS(СВЦЭМ!$D$33:$D$776,СВЦЭМ!$A$33:$A$776,$A66,СВЦЭМ!$B$33:$B$776,P$47)+'СЕТ СН'!$G$14+СВЦЭМ!$D$10+'СЕТ СН'!$G$5-'СЕТ СН'!$G$24</f>
        <v>2554.7140734100003</v>
      </c>
      <c r="Q66" s="36">
        <f>SUMIFS(СВЦЭМ!$D$33:$D$776,СВЦЭМ!$A$33:$A$776,$A66,СВЦЭМ!$B$33:$B$776,Q$47)+'СЕТ СН'!$G$14+СВЦЭМ!$D$10+'СЕТ СН'!$G$5-'СЕТ СН'!$G$24</f>
        <v>2535.2367903899999</v>
      </c>
      <c r="R66" s="36">
        <f>SUMIFS(СВЦЭМ!$D$33:$D$776,СВЦЭМ!$A$33:$A$776,$A66,СВЦЭМ!$B$33:$B$776,R$47)+'СЕТ СН'!$G$14+СВЦЭМ!$D$10+'СЕТ СН'!$G$5-'СЕТ СН'!$G$24</f>
        <v>2520.9469013200001</v>
      </c>
      <c r="S66" s="36">
        <f>SUMIFS(СВЦЭМ!$D$33:$D$776,СВЦЭМ!$A$33:$A$776,$A66,СВЦЭМ!$B$33:$B$776,S$47)+'СЕТ СН'!$G$14+СВЦЭМ!$D$10+'СЕТ СН'!$G$5-'СЕТ СН'!$G$24</f>
        <v>2527.0044207599999</v>
      </c>
      <c r="T66" s="36">
        <f>SUMIFS(СВЦЭМ!$D$33:$D$776,СВЦЭМ!$A$33:$A$776,$A66,СВЦЭМ!$B$33:$B$776,T$47)+'СЕТ СН'!$G$14+СВЦЭМ!$D$10+'СЕТ СН'!$G$5-'СЕТ СН'!$G$24</f>
        <v>2538.5015987699999</v>
      </c>
      <c r="U66" s="36">
        <f>SUMIFS(СВЦЭМ!$D$33:$D$776,СВЦЭМ!$A$33:$A$776,$A66,СВЦЭМ!$B$33:$B$776,U$47)+'СЕТ СН'!$G$14+СВЦЭМ!$D$10+'СЕТ СН'!$G$5-'СЕТ СН'!$G$24</f>
        <v>2536.54446465</v>
      </c>
      <c r="V66" s="36">
        <f>SUMIFS(СВЦЭМ!$D$33:$D$776,СВЦЭМ!$A$33:$A$776,$A66,СВЦЭМ!$B$33:$B$776,V$47)+'СЕТ СН'!$G$14+СВЦЭМ!$D$10+'СЕТ СН'!$G$5-'СЕТ СН'!$G$24</f>
        <v>2548.0290126899999</v>
      </c>
      <c r="W66" s="36">
        <f>SUMIFS(СВЦЭМ!$D$33:$D$776,СВЦЭМ!$A$33:$A$776,$A66,СВЦЭМ!$B$33:$B$776,W$47)+'СЕТ СН'!$G$14+СВЦЭМ!$D$10+'СЕТ СН'!$G$5-'СЕТ СН'!$G$24</f>
        <v>2543.2597068</v>
      </c>
      <c r="X66" s="36">
        <f>SUMIFS(СВЦЭМ!$D$33:$D$776,СВЦЭМ!$A$33:$A$776,$A66,СВЦЭМ!$B$33:$B$776,X$47)+'СЕТ СН'!$G$14+СВЦЭМ!$D$10+'СЕТ СН'!$G$5-'СЕТ СН'!$G$24</f>
        <v>2568.3981566000002</v>
      </c>
      <c r="Y66" s="36">
        <f>SUMIFS(СВЦЭМ!$D$33:$D$776,СВЦЭМ!$A$33:$A$776,$A66,СВЦЭМ!$B$33:$B$776,Y$47)+'СЕТ СН'!$G$14+СВЦЭМ!$D$10+'СЕТ СН'!$G$5-'СЕТ СН'!$G$24</f>
        <v>2620.6943796800001</v>
      </c>
    </row>
    <row r="67" spans="1:26" ht="15.75" x14ac:dyDescent="0.2">
      <c r="A67" s="35">
        <f t="shared" si="1"/>
        <v>44094</v>
      </c>
      <c r="B67" s="36">
        <f>SUMIFS(СВЦЭМ!$D$33:$D$776,СВЦЭМ!$A$33:$A$776,$A67,СВЦЭМ!$B$33:$B$776,B$47)+'СЕТ СН'!$G$14+СВЦЭМ!$D$10+'СЕТ СН'!$G$5-'СЕТ СН'!$G$24</f>
        <v>2671.2645462</v>
      </c>
      <c r="C67" s="36">
        <f>SUMIFS(СВЦЭМ!$D$33:$D$776,СВЦЭМ!$A$33:$A$776,$A67,СВЦЭМ!$B$33:$B$776,C$47)+'СЕТ СН'!$G$14+СВЦЭМ!$D$10+'СЕТ СН'!$G$5-'СЕТ СН'!$G$24</f>
        <v>2704.4758461199999</v>
      </c>
      <c r="D67" s="36">
        <f>SUMIFS(СВЦЭМ!$D$33:$D$776,СВЦЭМ!$A$33:$A$776,$A67,СВЦЭМ!$B$33:$B$776,D$47)+'СЕТ СН'!$G$14+СВЦЭМ!$D$10+'СЕТ СН'!$G$5-'СЕТ СН'!$G$24</f>
        <v>2739.24039429</v>
      </c>
      <c r="E67" s="36">
        <f>SUMIFS(СВЦЭМ!$D$33:$D$776,СВЦЭМ!$A$33:$A$776,$A67,СВЦЭМ!$B$33:$B$776,E$47)+'СЕТ СН'!$G$14+СВЦЭМ!$D$10+'СЕТ СН'!$G$5-'СЕТ СН'!$G$24</f>
        <v>2769.89355772</v>
      </c>
      <c r="F67" s="36">
        <f>SUMIFS(СВЦЭМ!$D$33:$D$776,СВЦЭМ!$A$33:$A$776,$A67,СВЦЭМ!$B$33:$B$776,F$47)+'СЕТ СН'!$G$14+СВЦЭМ!$D$10+'СЕТ СН'!$G$5-'СЕТ СН'!$G$24</f>
        <v>2777.78876932</v>
      </c>
      <c r="G67" s="36">
        <f>SUMIFS(СВЦЭМ!$D$33:$D$776,СВЦЭМ!$A$33:$A$776,$A67,СВЦЭМ!$B$33:$B$776,G$47)+'СЕТ СН'!$G$14+СВЦЭМ!$D$10+'СЕТ СН'!$G$5-'СЕТ СН'!$G$24</f>
        <v>2766.12008771</v>
      </c>
      <c r="H67" s="36">
        <f>SUMIFS(СВЦЭМ!$D$33:$D$776,СВЦЭМ!$A$33:$A$776,$A67,СВЦЭМ!$B$33:$B$776,H$47)+'СЕТ СН'!$G$14+СВЦЭМ!$D$10+'СЕТ СН'!$G$5-'СЕТ СН'!$G$24</f>
        <v>2746.8383491700001</v>
      </c>
      <c r="I67" s="36">
        <f>SUMIFS(СВЦЭМ!$D$33:$D$776,СВЦЭМ!$A$33:$A$776,$A67,СВЦЭМ!$B$33:$B$776,I$47)+'СЕТ СН'!$G$14+СВЦЭМ!$D$10+'СЕТ СН'!$G$5-'СЕТ СН'!$G$24</f>
        <v>2700.30676791</v>
      </c>
      <c r="J67" s="36">
        <f>SUMIFS(СВЦЭМ!$D$33:$D$776,СВЦЭМ!$A$33:$A$776,$A67,СВЦЭМ!$B$33:$B$776,J$47)+'СЕТ СН'!$G$14+СВЦЭМ!$D$10+'СЕТ СН'!$G$5-'СЕТ СН'!$G$24</f>
        <v>2654.5621221599999</v>
      </c>
      <c r="K67" s="36">
        <f>SUMIFS(СВЦЭМ!$D$33:$D$776,СВЦЭМ!$A$33:$A$776,$A67,СВЦЭМ!$B$33:$B$776,K$47)+'СЕТ СН'!$G$14+СВЦЭМ!$D$10+'СЕТ СН'!$G$5-'СЕТ СН'!$G$24</f>
        <v>2639.8989320600003</v>
      </c>
      <c r="L67" s="36">
        <f>SUMIFS(СВЦЭМ!$D$33:$D$776,СВЦЭМ!$A$33:$A$776,$A67,СВЦЭМ!$B$33:$B$776,L$47)+'СЕТ СН'!$G$14+СВЦЭМ!$D$10+'СЕТ СН'!$G$5-'СЕТ СН'!$G$24</f>
        <v>2636.9104034500001</v>
      </c>
      <c r="M67" s="36">
        <f>SUMIFS(СВЦЭМ!$D$33:$D$776,СВЦЭМ!$A$33:$A$776,$A67,СВЦЭМ!$B$33:$B$776,M$47)+'СЕТ СН'!$G$14+СВЦЭМ!$D$10+'СЕТ СН'!$G$5-'СЕТ СН'!$G$24</f>
        <v>2603.8875076200002</v>
      </c>
      <c r="N67" s="36">
        <f>SUMIFS(СВЦЭМ!$D$33:$D$776,СВЦЭМ!$A$33:$A$776,$A67,СВЦЭМ!$B$33:$B$776,N$47)+'СЕТ СН'!$G$14+СВЦЭМ!$D$10+'СЕТ СН'!$G$5-'СЕТ СН'!$G$24</f>
        <v>2574.17204717</v>
      </c>
      <c r="O67" s="36">
        <f>SUMIFS(СВЦЭМ!$D$33:$D$776,СВЦЭМ!$A$33:$A$776,$A67,СВЦЭМ!$B$33:$B$776,O$47)+'СЕТ СН'!$G$14+СВЦЭМ!$D$10+'СЕТ СН'!$G$5-'СЕТ СН'!$G$24</f>
        <v>2578.59648788</v>
      </c>
      <c r="P67" s="36">
        <f>SUMIFS(СВЦЭМ!$D$33:$D$776,СВЦЭМ!$A$33:$A$776,$A67,СВЦЭМ!$B$33:$B$776,P$47)+'СЕТ СН'!$G$14+СВЦЭМ!$D$10+'СЕТ СН'!$G$5-'СЕТ СН'!$G$24</f>
        <v>2571.1793580600001</v>
      </c>
      <c r="Q67" s="36">
        <f>SUMIFS(СВЦЭМ!$D$33:$D$776,СВЦЭМ!$A$33:$A$776,$A67,СВЦЭМ!$B$33:$B$776,Q$47)+'СЕТ СН'!$G$14+СВЦЭМ!$D$10+'СЕТ СН'!$G$5-'СЕТ СН'!$G$24</f>
        <v>2572.3520549700002</v>
      </c>
      <c r="R67" s="36">
        <f>SUMIFS(СВЦЭМ!$D$33:$D$776,СВЦЭМ!$A$33:$A$776,$A67,СВЦЭМ!$B$33:$B$776,R$47)+'СЕТ СН'!$G$14+СВЦЭМ!$D$10+'СЕТ СН'!$G$5-'СЕТ СН'!$G$24</f>
        <v>2570.3105970699999</v>
      </c>
      <c r="S67" s="36">
        <f>SUMIFS(СВЦЭМ!$D$33:$D$776,СВЦЭМ!$A$33:$A$776,$A67,СВЦЭМ!$B$33:$B$776,S$47)+'СЕТ СН'!$G$14+СВЦЭМ!$D$10+'СЕТ СН'!$G$5-'СЕТ СН'!$G$24</f>
        <v>2582.1539565100002</v>
      </c>
      <c r="T67" s="36">
        <f>SUMIFS(СВЦЭМ!$D$33:$D$776,СВЦЭМ!$A$33:$A$776,$A67,СВЦЭМ!$B$33:$B$776,T$47)+'СЕТ СН'!$G$14+СВЦЭМ!$D$10+'СЕТ СН'!$G$5-'СЕТ СН'!$G$24</f>
        <v>2597.74764521</v>
      </c>
      <c r="U67" s="36">
        <f>SUMIFS(СВЦЭМ!$D$33:$D$776,СВЦЭМ!$A$33:$A$776,$A67,СВЦЭМ!$B$33:$B$776,U$47)+'СЕТ СН'!$G$14+СВЦЭМ!$D$10+'СЕТ СН'!$G$5-'СЕТ СН'!$G$24</f>
        <v>2614.5251934600001</v>
      </c>
      <c r="V67" s="36">
        <f>SUMIFS(СВЦЭМ!$D$33:$D$776,СВЦЭМ!$A$33:$A$776,$A67,СВЦЭМ!$B$33:$B$776,V$47)+'СЕТ СН'!$G$14+СВЦЭМ!$D$10+'СЕТ СН'!$G$5-'СЕТ СН'!$G$24</f>
        <v>2627.9783978099999</v>
      </c>
      <c r="W67" s="36">
        <f>SUMIFS(СВЦЭМ!$D$33:$D$776,СВЦЭМ!$A$33:$A$776,$A67,СВЦЭМ!$B$33:$B$776,W$47)+'СЕТ СН'!$G$14+СВЦЭМ!$D$10+'СЕТ СН'!$G$5-'СЕТ СН'!$G$24</f>
        <v>2615.6957676500001</v>
      </c>
      <c r="X67" s="36">
        <f>SUMIFS(СВЦЭМ!$D$33:$D$776,СВЦЭМ!$A$33:$A$776,$A67,СВЦЭМ!$B$33:$B$776,X$47)+'СЕТ СН'!$G$14+СВЦЭМ!$D$10+'СЕТ СН'!$G$5-'СЕТ СН'!$G$24</f>
        <v>2590.4434609800001</v>
      </c>
      <c r="Y67" s="36">
        <f>SUMIFS(СВЦЭМ!$D$33:$D$776,СВЦЭМ!$A$33:$A$776,$A67,СВЦЭМ!$B$33:$B$776,Y$47)+'СЕТ СН'!$G$14+СВЦЭМ!$D$10+'СЕТ СН'!$G$5-'СЕТ СН'!$G$24</f>
        <v>2666.4005108900001</v>
      </c>
    </row>
    <row r="68" spans="1:26" ht="15.75" x14ac:dyDescent="0.2">
      <c r="A68" s="35">
        <f t="shared" si="1"/>
        <v>44095</v>
      </c>
      <c r="B68" s="36">
        <f>SUMIFS(СВЦЭМ!$D$33:$D$776,СВЦЭМ!$A$33:$A$776,$A68,СВЦЭМ!$B$33:$B$776,B$47)+'СЕТ СН'!$G$14+СВЦЭМ!$D$10+'СЕТ СН'!$G$5-'СЕТ СН'!$G$24</f>
        <v>2696.9720200100001</v>
      </c>
      <c r="C68" s="36">
        <f>SUMIFS(СВЦЭМ!$D$33:$D$776,СВЦЭМ!$A$33:$A$776,$A68,СВЦЭМ!$B$33:$B$776,C$47)+'СЕТ СН'!$G$14+СВЦЭМ!$D$10+'СЕТ СН'!$G$5-'СЕТ СН'!$G$24</f>
        <v>2705.78404314</v>
      </c>
      <c r="D68" s="36">
        <f>SUMIFS(СВЦЭМ!$D$33:$D$776,СВЦЭМ!$A$33:$A$776,$A68,СВЦЭМ!$B$33:$B$776,D$47)+'СЕТ СН'!$G$14+СВЦЭМ!$D$10+'СЕТ СН'!$G$5-'СЕТ СН'!$G$24</f>
        <v>2713.83782956</v>
      </c>
      <c r="E68" s="36">
        <f>SUMIFS(СВЦЭМ!$D$33:$D$776,СВЦЭМ!$A$33:$A$776,$A68,СВЦЭМ!$B$33:$B$776,E$47)+'СЕТ СН'!$G$14+СВЦЭМ!$D$10+'СЕТ СН'!$G$5-'СЕТ СН'!$G$24</f>
        <v>2734.3400091600001</v>
      </c>
      <c r="F68" s="36">
        <f>SUMIFS(СВЦЭМ!$D$33:$D$776,СВЦЭМ!$A$33:$A$776,$A68,СВЦЭМ!$B$33:$B$776,F$47)+'СЕТ СН'!$G$14+СВЦЭМ!$D$10+'СЕТ СН'!$G$5-'СЕТ СН'!$G$24</f>
        <v>2734.6909459200001</v>
      </c>
      <c r="G68" s="36">
        <f>SUMIFS(СВЦЭМ!$D$33:$D$776,СВЦЭМ!$A$33:$A$776,$A68,СВЦЭМ!$B$33:$B$776,G$47)+'СЕТ СН'!$G$14+СВЦЭМ!$D$10+'СЕТ СН'!$G$5-'СЕТ СН'!$G$24</f>
        <v>2720.2991951200001</v>
      </c>
      <c r="H68" s="36">
        <f>SUMIFS(СВЦЭМ!$D$33:$D$776,СВЦЭМ!$A$33:$A$776,$A68,СВЦЭМ!$B$33:$B$776,H$47)+'СЕТ СН'!$G$14+СВЦЭМ!$D$10+'СЕТ СН'!$G$5-'СЕТ СН'!$G$24</f>
        <v>2675.72582517</v>
      </c>
      <c r="I68" s="36">
        <f>SUMIFS(СВЦЭМ!$D$33:$D$776,СВЦЭМ!$A$33:$A$776,$A68,СВЦЭМ!$B$33:$B$776,I$47)+'СЕТ СН'!$G$14+СВЦЭМ!$D$10+'СЕТ СН'!$G$5-'СЕТ СН'!$G$24</f>
        <v>2623.76711574</v>
      </c>
      <c r="J68" s="36">
        <f>SUMIFS(СВЦЭМ!$D$33:$D$776,СВЦЭМ!$A$33:$A$776,$A68,СВЦЭМ!$B$33:$B$776,J$47)+'СЕТ СН'!$G$14+СВЦЭМ!$D$10+'СЕТ СН'!$G$5-'СЕТ СН'!$G$24</f>
        <v>2585.8464931200001</v>
      </c>
      <c r="K68" s="36">
        <f>SUMIFS(СВЦЭМ!$D$33:$D$776,СВЦЭМ!$A$33:$A$776,$A68,СВЦЭМ!$B$33:$B$776,K$47)+'СЕТ СН'!$G$14+СВЦЭМ!$D$10+'СЕТ СН'!$G$5-'СЕТ СН'!$G$24</f>
        <v>2571.3769648400003</v>
      </c>
      <c r="L68" s="36">
        <f>SUMIFS(СВЦЭМ!$D$33:$D$776,СВЦЭМ!$A$33:$A$776,$A68,СВЦЭМ!$B$33:$B$776,L$47)+'СЕТ СН'!$G$14+СВЦЭМ!$D$10+'СЕТ СН'!$G$5-'СЕТ СН'!$G$24</f>
        <v>2587.5191208300002</v>
      </c>
      <c r="M68" s="36">
        <f>SUMIFS(СВЦЭМ!$D$33:$D$776,СВЦЭМ!$A$33:$A$776,$A68,СВЦЭМ!$B$33:$B$776,M$47)+'СЕТ СН'!$G$14+СВЦЭМ!$D$10+'СЕТ СН'!$G$5-'СЕТ СН'!$G$24</f>
        <v>2556.3813561100001</v>
      </c>
      <c r="N68" s="36">
        <f>SUMIFS(СВЦЭМ!$D$33:$D$776,СВЦЭМ!$A$33:$A$776,$A68,СВЦЭМ!$B$33:$B$776,N$47)+'СЕТ СН'!$G$14+СВЦЭМ!$D$10+'СЕТ СН'!$G$5-'СЕТ СН'!$G$24</f>
        <v>2513.2710493200002</v>
      </c>
      <c r="O68" s="36">
        <f>SUMIFS(СВЦЭМ!$D$33:$D$776,СВЦЭМ!$A$33:$A$776,$A68,СВЦЭМ!$B$33:$B$776,O$47)+'СЕТ СН'!$G$14+СВЦЭМ!$D$10+'СЕТ СН'!$G$5-'СЕТ СН'!$G$24</f>
        <v>2514.5026733899999</v>
      </c>
      <c r="P68" s="36">
        <f>SUMIFS(СВЦЭМ!$D$33:$D$776,СВЦЭМ!$A$33:$A$776,$A68,СВЦЭМ!$B$33:$B$776,P$47)+'СЕТ СН'!$G$14+СВЦЭМ!$D$10+'СЕТ СН'!$G$5-'СЕТ СН'!$G$24</f>
        <v>2508.9347474300002</v>
      </c>
      <c r="Q68" s="36">
        <f>SUMIFS(СВЦЭМ!$D$33:$D$776,СВЦЭМ!$A$33:$A$776,$A68,СВЦЭМ!$B$33:$B$776,Q$47)+'СЕТ СН'!$G$14+СВЦЭМ!$D$10+'СЕТ СН'!$G$5-'СЕТ СН'!$G$24</f>
        <v>2506.8111690800001</v>
      </c>
      <c r="R68" s="36">
        <f>SUMIFS(СВЦЭМ!$D$33:$D$776,СВЦЭМ!$A$33:$A$776,$A68,СВЦЭМ!$B$33:$B$776,R$47)+'СЕТ СН'!$G$14+СВЦЭМ!$D$10+'СЕТ СН'!$G$5-'СЕТ СН'!$G$24</f>
        <v>2505.0202626300002</v>
      </c>
      <c r="S68" s="36">
        <f>SUMIFS(СВЦЭМ!$D$33:$D$776,СВЦЭМ!$A$33:$A$776,$A68,СВЦЭМ!$B$33:$B$776,S$47)+'СЕТ СН'!$G$14+СВЦЭМ!$D$10+'СЕТ СН'!$G$5-'СЕТ СН'!$G$24</f>
        <v>2514.3439865199998</v>
      </c>
      <c r="T68" s="36">
        <f>SUMIFS(СВЦЭМ!$D$33:$D$776,СВЦЭМ!$A$33:$A$776,$A68,СВЦЭМ!$B$33:$B$776,T$47)+'СЕТ СН'!$G$14+СВЦЭМ!$D$10+'СЕТ СН'!$G$5-'СЕТ СН'!$G$24</f>
        <v>2540.3191977199999</v>
      </c>
      <c r="U68" s="36">
        <f>SUMIFS(СВЦЭМ!$D$33:$D$776,СВЦЭМ!$A$33:$A$776,$A68,СВЦЭМ!$B$33:$B$776,U$47)+'СЕТ СН'!$G$14+СВЦЭМ!$D$10+'СЕТ СН'!$G$5-'СЕТ СН'!$G$24</f>
        <v>2554.4207526099999</v>
      </c>
      <c r="V68" s="36">
        <f>SUMIFS(СВЦЭМ!$D$33:$D$776,СВЦЭМ!$A$33:$A$776,$A68,СВЦЭМ!$B$33:$B$776,V$47)+'СЕТ СН'!$G$14+СВЦЭМ!$D$10+'СЕТ СН'!$G$5-'СЕТ СН'!$G$24</f>
        <v>2563.1184129500002</v>
      </c>
      <c r="W68" s="36">
        <f>SUMIFS(СВЦЭМ!$D$33:$D$776,СВЦЭМ!$A$33:$A$776,$A68,СВЦЭМ!$B$33:$B$776,W$47)+'СЕТ СН'!$G$14+СВЦЭМ!$D$10+'СЕТ СН'!$G$5-'СЕТ СН'!$G$24</f>
        <v>2541.71011477</v>
      </c>
      <c r="X68" s="36">
        <f>SUMIFS(СВЦЭМ!$D$33:$D$776,СВЦЭМ!$A$33:$A$776,$A68,СВЦЭМ!$B$33:$B$776,X$47)+'СЕТ СН'!$G$14+СВЦЭМ!$D$10+'СЕТ СН'!$G$5-'СЕТ СН'!$G$24</f>
        <v>2517.9094747899999</v>
      </c>
      <c r="Y68" s="36">
        <f>SUMIFS(СВЦЭМ!$D$33:$D$776,СВЦЭМ!$A$33:$A$776,$A68,СВЦЭМ!$B$33:$B$776,Y$47)+'СЕТ СН'!$G$14+СВЦЭМ!$D$10+'СЕТ СН'!$G$5-'СЕТ СН'!$G$24</f>
        <v>2607.3850186700001</v>
      </c>
    </row>
    <row r="69" spans="1:26" ht="15.75" x14ac:dyDescent="0.2">
      <c r="A69" s="35">
        <f t="shared" si="1"/>
        <v>44096</v>
      </c>
      <c r="B69" s="36">
        <f>SUMIFS(СВЦЭМ!$D$33:$D$776,СВЦЭМ!$A$33:$A$776,$A69,СВЦЭМ!$B$33:$B$776,B$47)+'СЕТ СН'!$G$14+СВЦЭМ!$D$10+'СЕТ СН'!$G$5-'СЕТ СН'!$G$24</f>
        <v>2702.0135405599999</v>
      </c>
      <c r="C69" s="36">
        <f>SUMIFS(СВЦЭМ!$D$33:$D$776,СВЦЭМ!$A$33:$A$776,$A69,СВЦЭМ!$B$33:$B$776,C$47)+'СЕТ СН'!$G$14+СВЦЭМ!$D$10+'СЕТ СН'!$G$5-'СЕТ СН'!$G$24</f>
        <v>2741.5903901500001</v>
      </c>
      <c r="D69" s="36">
        <f>SUMIFS(СВЦЭМ!$D$33:$D$776,СВЦЭМ!$A$33:$A$776,$A69,СВЦЭМ!$B$33:$B$776,D$47)+'СЕТ СН'!$G$14+СВЦЭМ!$D$10+'СЕТ СН'!$G$5-'СЕТ СН'!$G$24</f>
        <v>2761.04972163</v>
      </c>
      <c r="E69" s="36">
        <f>SUMIFS(СВЦЭМ!$D$33:$D$776,СВЦЭМ!$A$33:$A$776,$A69,СВЦЭМ!$B$33:$B$776,E$47)+'СЕТ СН'!$G$14+СВЦЭМ!$D$10+'СЕТ СН'!$G$5-'СЕТ СН'!$G$24</f>
        <v>2782.05471287</v>
      </c>
      <c r="F69" s="36">
        <f>SUMIFS(СВЦЭМ!$D$33:$D$776,СВЦЭМ!$A$33:$A$776,$A69,СВЦЭМ!$B$33:$B$776,F$47)+'СЕТ СН'!$G$14+СВЦЭМ!$D$10+'СЕТ СН'!$G$5-'СЕТ СН'!$G$24</f>
        <v>2766.7704596499998</v>
      </c>
      <c r="G69" s="36">
        <f>SUMIFS(СВЦЭМ!$D$33:$D$776,СВЦЭМ!$A$33:$A$776,$A69,СВЦЭМ!$B$33:$B$776,G$47)+'СЕТ СН'!$G$14+СВЦЭМ!$D$10+'СЕТ СН'!$G$5-'СЕТ СН'!$G$24</f>
        <v>2741.8422451500001</v>
      </c>
      <c r="H69" s="36">
        <f>SUMIFS(СВЦЭМ!$D$33:$D$776,СВЦЭМ!$A$33:$A$776,$A69,СВЦЭМ!$B$33:$B$776,H$47)+'СЕТ СН'!$G$14+СВЦЭМ!$D$10+'СЕТ СН'!$G$5-'СЕТ СН'!$G$24</f>
        <v>2702.0738791900003</v>
      </c>
      <c r="I69" s="36">
        <f>SUMIFS(СВЦЭМ!$D$33:$D$776,СВЦЭМ!$A$33:$A$776,$A69,СВЦЭМ!$B$33:$B$776,I$47)+'СЕТ СН'!$G$14+СВЦЭМ!$D$10+'СЕТ СН'!$G$5-'СЕТ СН'!$G$24</f>
        <v>2672.1563653799999</v>
      </c>
      <c r="J69" s="36">
        <f>SUMIFS(СВЦЭМ!$D$33:$D$776,СВЦЭМ!$A$33:$A$776,$A69,СВЦЭМ!$B$33:$B$776,J$47)+'СЕТ СН'!$G$14+СВЦЭМ!$D$10+'СЕТ СН'!$G$5-'СЕТ СН'!$G$24</f>
        <v>2641.7799587999998</v>
      </c>
      <c r="K69" s="36">
        <f>SUMIFS(СВЦЭМ!$D$33:$D$776,СВЦЭМ!$A$33:$A$776,$A69,СВЦЭМ!$B$33:$B$776,K$47)+'СЕТ СН'!$G$14+СВЦЭМ!$D$10+'СЕТ СН'!$G$5-'СЕТ СН'!$G$24</f>
        <v>2631.5189390800001</v>
      </c>
      <c r="L69" s="36">
        <f>SUMIFS(СВЦЭМ!$D$33:$D$776,СВЦЭМ!$A$33:$A$776,$A69,СВЦЭМ!$B$33:$B$776,L$47)+'СЕТ СН'!$G$14+СВЦЭМ!$D$10+'СЕТ СН'!$G$5-'СЕТ СН'!$G$24</f>
        <v>2630.80237562</v>
      </c>
      <c r="M69" s="36">
        <f>SUMIFS(СВЦЭМ!$D$33:$D$776,СВЦЭМ!$A$33:$A$776,$A69,СВЦЭМ!$B$33:$B$776,M$47)+'СЕТ СН'!$G$14+СВЦЭМ!$D$10+'СЕТ СН'!$G$5-'СЕТ СН'!$G$24</f>
        <v>2605.0469291200002</v>
      </c>
      <c r="N69" s="36">
        <f>SUMIFS(СВЦЭМ!$D$33:$D$776,СВЦЭМ!$A$33:$A$776,$A69,СВЦЭМ!$B$33:$B$776,N$47)+'СЕТ СН'!$G$14+СВЦЭМ!$D$10+'СЕТ СН'!$G$5-'СЕТ СН'!$G$24</f>
        <v>2554.2392509700003</v>
      </c>
      <c r="O69" s="36">
        <f>SUMIFS(СВЦЭМ!$D$33:$D$776,СВЦЭМ!$A$33:$A$776,$A69,СВЦЭМ!$B$33:$B$776,O$47)+'СЕТ СН'!$G$14+СВЦЭМ!$D$10+'СЕТ СН'!$G$5-'СЕТ СН'!$G$24</f>
        <v>2544.2709835699998</v>
      </c>
      <c r="P69" s="36">
        <f>SUMIFS(СВЦЭМ!$D$33:$D$776,СВЦЭМ!$A$33:$A$776,$A69,СВЦЭМ!$B$33:$B$776,P$47)+'СЕТ СН'!$G$14+СВЦЭМ!$D$10+'СЕТ СН'!$G$5-'СЕТ СН'!$G$24</f>
        <v>2539.6463483100001</v>
      </c>
      <c r="Q69" s="36">
        <f>SUMIFS(СВЦЭМ!$D$33:$D$776,СВЦЭМ!$A$33:$A$776,$A69,СВЦЭМ!$B$33:$B$776,Q$47)+'СЕТ СН'!$G$14+СВЦЭМ!$D$10+'СЕТ СН'!$G$5-'СЕТ СН'!$G$24</f>
        <v>2541.9836341199998</v>
      </c>
      <c r="R69" s="36">
        <f>SUMIFS(СВЦЭМ!$D$33:$D$776,СВЦЭМ!$A$33:$A$776,$A69,СВЦЭМ!$B$33:$B$776,R$47)+'СЕТ СН'!$G$14+СВЦЭМ!$D$10+'СЕТ СН'!$G$5-'СЕТ СН'!$G$24</f>
        <v>2539.8464912500003</v>
      </c>
      <c r="S69" s="36">
        <f>SUMIFS(СВЦЭМ!$D$33:$D$776,СВЦЭМ!$A$33:$A$776,$A69,СВЦЭМ!$B$33:$B$776,S$47)+'СЕТ СН'!$G$14+СВЦЭМ!$D$10+'СЕТ СН'!$G$5-'СЕТ СН'!$G$24</f>
        <v>2546.4017645100002</v>
      </c>
      <c r="T69" s="36">
        <f>SUMIFS(СВЦЭМ!$D$33:$D$776,СВЦЭМ!$A$33:$A$776,$A69,СВЦЭМ!$B$33:$B$776,T$47)+'СЕТ СН'!$G$14+СВЦЭМ!$D$10+'СЕТ СН'!$G$5-'СЕТ СН'!$G$24</f>
        <v>2556.8474313500001</v>
      </c>
      <c r="U69" s="36">
        <f>SUMIFS(СВЦЭМ!$D$33:$D$776,СВЦЭМ!$A$33:$A$776,$A69,СВЦЭМ!$B$33:$B$776,U$47)+'СЕТ СН'!$G$14+СВЦЭМ!$D$10+'СЕТ СН'!$G$5-'СЕТ СН'!$G$24</f>
        <v>2581.0341578500002</v>
      </c>
      <c r="V69" s="36">
        <f>SUMIFS(СВЦЭМ!$D$33:$D$776,СВЦЭМ!$A$33:$A$776,$A69,СВЦЭМ!$B$33:$B$776,V$47)+'СЕТ СН'!$G$14+СВЦЭМ!$D$10+'СЕТ СН'!$G$5-'СЕТ СН'!$G$24</f>
        <v>2581.4331383200001</v>
      </c>
      <c r="W69" s="36">
        <f>SUMIFS(СВЦЭМ!$D$33:$D$776,СВЦЭМ!$A$33:$A$776,$A69,СВЦЭМ!$B$33:$B$776,W$47)+'СЕТ СН'!$G$14+СВЦЭМ!$D$10+'СЕТ СН'!$G$5-'СЕТ СН'!$G$24</f>
        <v>2569.0997549799999</v>
      </c>
      <c r="X69" s="36">
        <f>SUMIFS(СВЦЭМ!$D$33:$D$776,СВЦЭМ!$A$33:$A$776,$A69,СВЦЭМ!$B$33:$B$776,X$47)+'СЕТ СН'!$G$14+СВЦЭМ!$D$10+'СЕТ СН'!$G$5-'СЕТ СН'!$G$24</f>
        <v>2566.3762626299999</v>
      </c>
      <c r="Y69" s="36">
        <f>SUMIFS(СВЦЭМ!$D$33:$D$776,СВЦЭМ!$A$33:$A$776,$A69,СВЦЭМ!$B$33:$B$776,Y$47)+'СЕТ СН'!$G$14+СВЦЭМ!$D$10+'СЕТ СН'!$G$5-'СЕТ СН'!$G$24</f>
        <v>2641.5977389200002</v>
      </c>
    </row>
    <row r="70" spans="1:26" ht="15.75" x14ac:dyDescent="0.2">
      <c r="A70" s="35">
        <f t="shared" si="1"/>
        <v>44097</v>
      </c>
      <c r="B70" s="36">
        <f>SUMIFS(СВЦЭМ!$D$33:$D$776,СВЦЭМ!$A$33:$A$776,$A70,СВЦЭМ!$B$33:$B$776,B$47)+'СЕТ СН'!$G$14+СВЦЭМ!$D$10+'СЕТ СН'!$G$5-'СЕТ СН'!$G$24</f>
        <v>2692.7438403199999</v>
      </c>
      <c r="C70" s="36">
        <f>SUMIFS(СВЦЭМ!$D$33:$D$776,СВЦЭМ!$A$33:$A$776,$A70,СВЦЭМ!$B$33:$B$776,C$47)+'СЕТ СН'!$G$14+СВЦЭМ!$D$10+'СЕТ СН'!$G$5-'СЕТ СН'!$G$24</f>
        <v>2729.82934045</v>
      </c>
      <c r="D70" s="36">
        <f>SUMIFS(СВЦЭМ!$D$33:$D$776,СВЦЭМ!$A$33:$A$776,$A70,СВЦЭМ!$B$33:$B$776,D$47)+'СЕТ СН'!$G$14+СВЦЭМ!$D$10+'СЕТ СН'!$G$5-'СЕТ СН'!$G$24</f>
        <v>2744.7888812700003</v>
      </c>
      <c r="E70" s="36">
        <f>SUMIFS(СВЦЭМ!$D$33:$D$776,СВЦЭМ!$A$33:$A$776,$A70,СВЦЭМ!$B$33:$B$776,E$47)+'СЕТ СН'!$G$14+СВЦЭМ!$D$10+'СЕТ СН'!$G$5-'СЕТ СН'!$G$24</f>
        <v>2763.5550141399999</v>
      </c>
      <c r="F70" s="36">
        <f>SUMIFS(СВЦЭМ!$D$33:$D$776,СВЦЭМ!$A$33:$A$776,$A70,СВЦЭМ!$B$33:$B$776,F$47)+'СЕТ СН'!$G$14+СВЦЭМ!$D$10+'СЕТ СН'!$G$5-'СЕТ СН'!$G$24</f>
        <v>2772.46091553</v>
      </c>
      <c r="G70" s="36">
        <f>SUMIFS(СВЦЭМ!$D$33:$D$776,СВЦЭМ!$A$33:$A$776,$A70,СВЦЭМ!$B$33:$B$776,G$47)+'СЕТ СН'!$G$14+СВЦЭМ!$D$10+'СЕТ СН'!$G$5-'СЕТ СН'!$G$24</f>
        <v>2752.5713412800001</v>
      </c>
      <c r="H70" s="36">
        <f>SUMIFS(СВЦЭМ!$D$33:$D$776,СВЦЭМ!$A$33:$A$776,$A70,СВЦЭМ!$B$33:$B$776,H$47)+'СЕТ СН'!$G$14+СВЦЭМ!$D$10+'СЕТ СН'!$G$5-'СЕТ СН'!$G$24</f>
        <v>2699.4297199800003</v>
      </c>
      <c r="I70" s="36">
        <f>SUMIFS(СВЦЭМ!$D$33:$D$776,СВЦЭМ!$A$33:$A$776,$A70,СВЦЭМ!$B$33:$B$776,I$47)+'СЕТ СН'!$G$14+СВЦЭМ!$D$10+'СЕТ СН'!$G$5-'СЕТ СН'!$G$24</f>
        <v>2641.2144927200002</v>
      </c>
      <c r="J70" s="36">
        <f>SUMIFS(СВЦЭМ!$D$33:$D$776,СВЦЭМ!$A$33:$A$776,$A70,СВЦЭМ!$B$33:$B$776,J$47)+'СЕТ СН'!$G$14+СВЦЭМ!$D$10+'СЕТ СН'!$G$5-'СЕТ СН'!$G$24</f>
        <v>2612.3930249</v>
      </c>
      <c r="K70" s="36">
        <f>SUMIFS(СВЦЭМ!$D$33:$D$776,СВЦЭМ!$A$33:$A$776,$A70,СВЦЭМ!$B$33:$B$776,K$47)+'СЕТ СН'!$G$14+СВЦЭМ!$D$10+'СЕТ СН'!$G$5-'СЕТ СН'!$G$24</f>
        <v>2608.2490668199998</v>
      </c>
      <c r="L70" s="36">
        <f>SUMIFS(СВЦЭМ!$D$33:$D$776,СВЦЭМ!$A$33:$A$776,$A70,СВЦЭМ!$B$33:$B$776,L$47)+'СЕТ СН'!$G$14+СВЦЭМ!$D$10+'СЕТ СН'!$G$5-'СЕТ СН'!$G$24</f>
        <v>2601.4872024699998</v>
      </c>
      <c r="M70" s="36">
        <f>SUMIFS(СВЦЭМ!$D$33:$D$776,СВЦЭМ!$A$33:$A$776,$A70,СВЦЭМ!$B$33:$B$776,M$47)+'СЕТ СН'!$G$14+СВЦЭМ!$D$10+'СЕТ СН'!$G$5-'СЕТ СН'!$G$24</f>
        <v>2560.2722990299999</v>
      </c>
      <c r="N70" s="36">
        <f>SUMIFS(СВЦЭМ!$D$33:$D$776,СВЦЭМ!$A$33:$A$776,$A70,СВЦЭМ!$B$33:$B$776,N$47)+'СЕТ СН'!$G$14+СВЦЭМ!$D$10+'СЕТ СН'!$G$5-'СЕТ СН'!$G$24</f>
        <v>2555.1653592100001</v>
      </c>
      <c r="O70" s="36">
        <f>SUMIFS(СВЦЭМ!$D$33:$D$776,СВЦЭМ!$A$33:$A$776,$A70,СВЦЭМ!$B$33:$B$776,O$47)+'СЕТ СН'!$G$14+СВЦЭМ!$D$10+'СЕТ СН'!$G$5-'СЕТ СН'!$G$24</f>
        <v>2553.6922325099999</v>
      </c>
      <c r="P70" s="36">
        <f>SUMIFS(СВЦЭМ!$D$33:$D$776,СВЦЭМ!$A$33:$A$776,$A70,СВЦЭМ!$B$33:$B$776,P$47)+'СЕТ СН'!$G$14+СВЦЭМ!$D$10+'СЕТ СН'!$G$5-'СЕТ СН'!$G$24</f>
        <v>2548.8558436200001</v>
      </c>
      <c r="Q70" s="36">
        <f>SUMIFS(СВЦЭМ!$D$33:$D$776,СВЦЭМ!$A$33:$A$776,$A70,СВЦЭМ!$B$33:$B$776,Q$47)+'СЕТ СН'!$G$14+СВЦЭМ!$D$10+'СЕТ СН'!$G$5-'СЕТ СН'!$G$24</f>
        <v>2548.9302455000002</v>
      </c>
      <c r="R70" s="36">
        <f>SUMIFS(СВЦЭМ!$D$33:$D$776,СВЦЭМ!$A$33:$A$776,$A70,СВЦЭМ!$B$33:$B$776,R$47)+'СЕТ СН'!$G$14+СВЦЭМ!$D$10+'СЕТ СН'!$G$5-'СЕТ СН'!$G$24</f>
        <v>2544.4382182999998</v>
      </c>
      <c r="S70" s="36">
        <f>SUMIFS(СВЦЭМ!$D$33:$D$776,СВЦЭМ!$A$33:$A$776,$A70,СВЦЭМ!$B$33:$B$776,S$47)+'СЕТ СН'!$G$14+СВЦЭМ!$D$10+'СЕТ СН'!$G$5-'СЕТ СН'!$G$24</f>
        <v>2550.9787268</v>
      </c>
      <c r="T70" s="36">
        <f>SUMIFS(СВЦЭМ!$D$33:$D$776,СВЦЭМ!$A$33:$A$776,$A70,СВЦЭМ!$B$33:$B$776,T$47)+'СЕТ СН'!$G$14+СВЦЭМ!$D$10+'СЕТ СН'!$G$5-'СЕТ СН'!$G$24</f>
        <v>2553.9927373600003</v>
      </c>
      <c r="U70" s="36">
        <f>SUMIFS(СВЦЭМ!$D$33:$D$776,СВЦЭМ!$A$33:$A$776,$A70,СВЦЭМ!$B$33:$B$776,U$47)+'СЕТ СН'!$G$14+СВЦЭМ!$D$10+'СЕТ СН'!$G$5-'СЕТ СН'!$G$24</f>
        <v>2571.9707293700003</v>
      </c>
      <c r="V70" s="36">
        <f>SUMIFS(СВЦЭМ!$D$33:$D$776,СВЦЭМ!$A$33:$A$776,$A70,СВЦЭМ!$B$33:$B$776,V$47)+'СЕТ СН'!$G$14+СВЦЭМ!$D$10+'СЕТ СН'!$G$5-'СЕТ СН'!$G$24</f>
        <v>2565.3754251600003</v>
      </c>
      <c r="W70" s="36">
        <f>SUMIFS(СВЦЭМ!$D$33:$D$776,СВЦЭМ!$A$33:$A$776,$A70,СВЦЭМ!$B$33:$B$776,W$47)+'СЕТ СН'!$G$14+СВЦЭМ!$D$10+'СЕТ СН'!$G$5-'СЕТ СН'!$G$24</f>
        <v>2555.1965446700001</v>
      </c>
      <c r="X70" s="36">
        <f>SUMIFS(СВЦЭМ!$D$33:$D$776,СВЦЭМ!$A$33:$A$776,$A70,СВЦЭМ!$B$33:$B$776,X$47)+'СЕТ СН'!$G$14+СВЦЭМ!$D$10+'СЕТ СН'!$G$5-'СЕТ СН'!$G$24</f>
        <v>2542.9989401600001</v>
      </c>
      <c r="Y70" s="36">
        <f>SUMIFS(СВЦЭМ!$D$33:$D$776,СВЦЭМ!$A$33:$A$776,$A70,СВЦЭМ!$B$33:$B$776,Y$47)+'СЕТ СН'!$G$14+СВЦЭМ!$D$10+'СЕТ СН'!$G$5-'СЕТ СН'!$G$24</f>
        <v>2600.7951789500003</v>
      </c>
    </row>
    <row r="71" spans="1:26" ht="15.75" x14ac:dyDescent="0.2">
      <c r="A71" s="35">
        <f t="shared" si="1"/>
        <v>44098</v>
      </c>
      <c r="B71" s="36">
        <f>SUMIFS(СВЦЭМ!$D$33:$D$776,СВЦЭМ!$A$33:$A$776,$A71,СВЦЭМ!$B$33:$B$776,B$47)+'СЕТ СН'!$G$14+СВЦЭМ!$D$10+'СЕТ СН'!$G$5-'СЕТ СН'!$G$24</f>
        <v>2717.9420584200002</v>
      </c>
      <c r="C71" s="36">
        <f>SUMIFS(СВЦЭМ!$D$33:$D$776,СВЦЭМ!$A$33:$A$776,$A71,СВЦЭМ!$B$33:$B$776,C$47)+'СЕТ СН'!$G$14+СВЦЭМ!$D$10+'СЕТ СН'!$G$5-'СЕТ СН'!$G$24</f>
        <v>2735.9840250100001</v>
      </c>
      <c r="D71" s="36">
        <f>SUMIFS(СВЦЭМ!$D$33:$D$776,СВЦЭМ!$A$33:$A$776,$A71,СВЦЭМ!$B$33:$B$776,D$47)+'СЕТ СН'!$G$14+СВЦЭМ!$D$10+'СЕТ СН'!$G$5-'СЕТ СН'!$G$24</f>
        <v>2753.05268239</v>
      </c>
      <c r="E71" s="36">
        <f>SUMIFS(СВЦЭМ!$D$33:$D$776,СВЦЭМ!$A$33:$A$776,$A71,СВЦЭМ!$B$33:$B$776,E$47)+'СЕТ СН'!$G$14+СВЦЭМ!$D$10+'СЕТ СН'!$G$5-'СЕТ СН'!$G$24</f>
        <v>2759.1270827799999</v>
      </c>
      <c r="F71" s="36">
        <f>SUMIFS(СВЦЭМ!$D$33:$D$776,СВЦЭМ!$A$33:$A$776,$A71,СВЦЭМ!$B$33:$B$776,F$47)+'СЕТ СН'!$G$14+СВЦЭМ!$D$10+'СЕТ СН'!$G$5-'СЕТ СН'!$G$24</f>
        <v>2749.55845159</v>
      </c>
      <c r="G71" s="36">
        <f>SUMIFS(СВЦЭМ!$D$33:$D$776,СВЦЭМ!$A$33:$A$776,$A71,СВЦЭМ!$B$33:$B$776,G$47)+'СЕТ СН'!$G$14+СВЦЭМ!$D$10+'СЕТ СН'!$G$5-'СЕТ СН'!$G$24</f>
        <v>2747.2891168900001</v>
      </c>
      <c r="H71" s="36">
        <f>SUMIFS(СВЦЭМ!$D$33:$D$776,СВЦЭМ!$A$33:$A$776,$A71,СВЦЭМ!$B$33:$B$776,H$47)+'СЕТ СН'!$G$14+СВЦЭМ!$D$10+'СЕТ СН'!$G$5-'СЕТ СН'!$G$24</f>
        <v>2749.8408618399999</v>
      </c>
      <c r="I71" s="36">
        <f>SUMIFS(СВЦЭМ!$D$33:$D$776,СВЦЭМ!$A$33:$A$776,$A71,СВЦЭМ!$B$33:$B$776,I$47)+'СЕТ СН'!$G$14+СВЦЭМ!$D$10+'СЕТ СН'!$G$5-'СЕТ СН'!$G$24</f>
        <v>2660.2816578900001</v>
      </c>
      <c r="J71" s="36">
        <f>SUMIFS(СВЦЭМ!$D$33:$D$776,СВЦЭМ!$A$33:$A$776,$A71,СВЦЭМ!$B$33:$B$776,J$47)+'СЕТ СН'!$G$14+СВЦЭМ!$D$10+'СЕТ СН'!$G$5-'СЕТ СН'!$G$24</f>
        <v>2627.68485392</v>
      </c>
      <c r="K71" s="36">
        <f>SUMIFS(СВЦЭМ!$D$33:$D$776,СВЦЭМ!$A$33:$A$776,$A71,СВЦЭМ!$B$33:$B$776,K$47)+'СЕТ СН'!$G$14+СВЦЭМ!$D$10+'СЕТ СН'!$G$5-'СЕТ СН'!$G$24</f>
        <v>2631.9689017300002</v>
      </c>
      <c r="L71" s="36">
        <f>SUMIFS(СВЦЭМ!$D$33:$D$776,СВЦЭМ!$A$33:$A$776,$A71,СВЦЭМ!$B$33:$B$776,L$47)+'СЕТ СН'!$G$14+СВЦЭМ!$D$10+'СЕТ СН'!$G$5-'СЕТ СН'!$G$24</f>
        <v>2642.8019118399998</v>
      </c>
      <c r="M71" s="36">
        <f>SUMIFS(СВЦЭМ!$D$33:$D$776,СВЦЭМ!$A$33:$A$776,$A71,СВЦЭМ!$B$33:$B$776,M$47)+'СЕТ СН'!$G$14+СВЦЭМ!$D$10+'СЕТ СН'!$G$5-'СЕТ СН'!$G$24</f>
        <v>2605.19990895</v>
      </c>
      <c r="N71" s="36">
        <f>SUMIFS(СВЦЭМ!$D$33:$D$776,СВЦЭМ!$A$33:$A$776,$A71,СВЦЭМ!$B$33:$B$776,N$47)+'СЕТ СН'!$G$14+СВЦЭМ!$D$10+'СЕТ СН'!$G$5-'СЕТ СН'!$G$24</f>
        <v>2557.62861105</v>
      </c>
      <c r="O71" s="36">
        <f>SUMIFS(СВЦЭМ!$D$33:$D$776,СВЦЭМ!$A$33:$A$776,$A71,СВЦЭМ!$B$33:$B$776,O$47)+'СЕТ СН'!$G$14+СВЦЭМ!$D$10+'СЕТ СН'!$G$5-'СЕТ СН'!$G$24</f>
        <v>2555.4725026300002</v>
      </c>
      <c r="P71" s="36">
        <f>SUMIFS(СВЦЭМ!$D$33:$D$776,СВЦЭМ!$A$33:$A$776,$A71,СВЦЭМ!$B$33:$B$776,P$47)+'СЕТ СН'!$G$14+СВЦЭМ!$D$10+'СЕТ СН'!$G$5-'СЕТ СН'!$G$24</f>
        <v>2553.1265479200001</v>
      </c>
      <c r="Q71" s="36">
        <f>SUMIFS(СВЦЭМ!$D$33:$D$776,СВЦЭМ!$A$33:$A$776,$A71,СВЦЭМ!$B$33:$B$776,Q$47)+'СЕТ СН'!$G$14+СВЦЭМ!$D$10+'СЕТ СН'!$G$5-'СЕТ СН'!$G$24</f>
        <v>2548.1430279400001</v>
      </c>
      <c r="R71" s="36">
        <f>SUMIFS(СВЦЭМ!$D$33:$D$776,СВЦЭМ!$A$33:$A$776,$A71,СВЦЭМ!$B$33:$B$776,R$47)+'СЕТ СН'!$G$14+СВЦЭМ!$D$10+'СЕТ СН'!$G$5-'СЕТ СН'!$G$24</f>
        <v>2543.7619428600001</v>
      </c>
      <c r="S71" s="36">
        <f>SUMIFS(СВЦЭМ!$D$33:$D$776,СВЦЭМ!$A$33:$A$776,$A71,СВЦЭМ!$B$33:$B$776,S$47)+'СЕТ СН'!$G$14+СВЦЭМ!$D$10+'СЕТ СН'!$G$5-'СЕТ СН'!$G$24</f>
        <v>2548.6819783700003</v>
      </c>
      <c r="T71" s="36">
        <f>SUMIFS(СВЦЭМ!$D$33:$D$776,СВЦЭМ!$A$33:$A$776,$A71,СВЦЭМ!$B$33:$B$776,T$47)+'СЕТ СН'!$G$14+СВЦЭМ!$D$10+'СЕТ СН'!$G$5-'СЕТ СН'!$G$24</f>
        <v>2554.6544697899999</v>
      </c>
      <c r="U71" s="36">
        <f>SUMIFS(СВЦЭМ!$D$33:$D$776,СВЦЭМ!$A$33:$A$776,$A71,СВЦЭМ!$B$33:$B$776,U$47)+'СЕТ СН'!$G$14+СВЦЭМ!$D$10+'СЕТ СН'!$G$5-'СЕТ СН'!$G$24</f>
        <v>2587.09124746</v>
      </c>
      <c r="V71" s="36">
        <f>SUMIFS(СВЦЭМ!$D$33:$D$776,СВЦЭМ!$A$33:$A$776,$A71,СВЦЭМ!$B$33:$B$776,V$47)+'СЕТ СН'!$G$14+СВЦЭМ!$D$10+'СЕТ СН'!$G$5-'СЕТ СН'!$G$24</f>
        <v>2583.5225678400002</v>
      </c>
      <c r="W71" s="36">
        <f>SUMIFS(СВЦЭМ!$D$33:$D$776,СВЦЭМ!$A$33:$A$776,$A71,СВЦЭМ!$B$33:$B$776,W$47)+'СЕТ СН'!$G$14+СВЦЭМ!$D$10+'СЕТ СН'!$G$5-'СЕТ СН'!$G$24</f>
        <v>2632.4683406499998</v>
      </c>
      <c r="X71" s="36">
        <f>SUMIFS(СВЦЭМ!$D$33:$D$776,СВЦЭМ!$A$33:$A$776,$A71,СВЦЭМ!$B$33:$B$776,X$47)+'СЕТ СН'!$G$14+СВЦЭМ!$D$10+'СЕТ СН'!$G$5-'СЕТ СН'!$G$24</f>
        <v>2648.2919453499999</v>
      </c>
      <c r="Y71" s="36">
        <f>SUMIFS(СВЦЭМ!$D$33:$D$776,СВЦЭМ!$A$33:$A$776,$A71,СВЦЭМ!$B$33:$B$776,Y$47)+'СЕТ СН'!$G$14+СВЦЭМ!$D$10+'СЕТ СН'!$G$5-'СЕТ СН'!$G$24</f>
        <v>2693.6139699700002</v>
      </c>
    </row>
    <row r="72" spans="1:26" ht="15.75" x14ac:dyDescent="0.2">
      <c r="A72" s="35">
        <f t="shared" si="1"/>
        <v>44099</v>
      </c>
      <c r="B72" s="36">
        <f>SUMIFS(СВЦЭМ!$D$33:$D$776,СВЦЭМ!$A$33:$A$776,$A72,СВЦЭМ!$B$33:$B$776,B$47)+'СЕТ СН'!$G$14+СВЦЭМ!$D$10+'СЕТ СН'!$G$5-'СЕТ СН'!$G$24</f>
        <v>2687.4608408900003</v>
      </c>
      <c r="C72" s="36">
        <f>SUMIFS(СВЦЭМ!$D$33:$D$776,СВЦЭМ!$A$33:$A$776,$A72,СВЦЭМ!$B$33:$B$776,C$47)+'СЕТ СН'!$G$14+СВЦЭМ!$D$10+'СЕТ СН'!$G$5-'СЕТ СН'!$G$24</f>
        <v>2702.3435066699999</v>
      </c>
      <c r="D72" s="36">
        <f>SUMIFS(СВЦЭМ!$D$33:$D$776,СВЦЭМ!$A$33:$A$776,$A72,СВЦЭМ!$B$33:$B$776,D$47)+'СЕТ СН'!$G$14+СВЦЭМ!$D$10+'СЕТ СН'!$G$5-'СЕТ СН'!$G$24</f>
        <v>2716.0788468400001</v>
      </c>
      <c r="E72" s="36">
        <f>SUMIFS(СВЦЭМ!$D$33:$D$776,СВЦЭМ!$A$33:$A$776,$A72,СВЦЭМ!$B$33:$B$776,E$47)+'СЕТ СН'!$G$14+СВЦЭМ!$D$10+'СЕТ СН'!$G$5-'СЕТ СН'!$G$24</f>
        <v>2719.19851303</v>
      </c>
      <c r="F72" s="36">
        <f>SUMIFS(СВЦЭМ!$D$33:$D$776,СВЦЭМ!$A$33:$A$776,$A72,СВЦЭМ!$B$33:$B$776,F$47)+'СЕТ СН'!$G$14+СВЦЭМ!$D$10+'СЕТ СН'!$G$5-'СЕТ СН'!$G$24</f>
        <v>2712.9947223500003</v>
      </c>
      <c r="G72" s="36">
        <f>SUMIFS(СВЦЭМ!$D$33:$D$776,СВЦЭМ!$A$33:$A$776,$A72,СВЦЭМ!$B$33:$B$776,G$47)+'СЕТ СН'!$G$14+СВЦЭМ!$D$10+'СЕТ СН'!$G$5-'СЕТ СН'!$G$24</f>
        <v>2697.43457971</v>
      </c>
      <c r="H72" s="36">
        <f>SUMIFS(СВЦЭМ!$D$33:$D$776,СВЦЭМ!$A$33:$A$776,$A72,СВЦЭМ!$B$33:$B$776,H$47)+'СЕТ СН'!$G$14+СВЦЭМ!$D$10+'СЕТ СН'!$G$5-'СЕТ СН'!$G$24</f>
        <v>2661.1572700500001</v>
      </c>
      <c r="I72" s="36">
        <f>SUMIFS(СВЦЭМ!$D$33:$D$776,СВЦЭМ!$A$33:$A$776,$A72,СВЦЭМ!$B$33:$B$776,I$47)+'СЕТ СН'!$G$14+СВЦЭМ!$D$10+'СЕТ СН'!$G$5-'СЕТ СН'!$G$24</f>
        <v>2634.5454514900002</v>
      </c>
      <c r="J72" s="36">
        <f>SUMIFS(СВЦЭМ!$D$33:$D$776,СВЦЭМ!$A$33:$A$776,$A72,СВЦЭМ!$B$33:$B$776,J$47)+'СЕТ СН'!$G$14+СВЦЭМ!$D$10+'СЕТ СН'!$G$5-'СЕТ СН'!$G$24</f>
        <v>2624.68374503</v>
      </c>
      <c r="K72" s="36">
        <f>SUMIFS(СВЦЭМ!$D$33:$D$776,СВЦЭМ!$A$33:$A$776,$A72,СВЦЭМ!$B$33:$B$776,K$47)+'СЕТ СН'!$G$14+СВЦЭМ!$D$10+'СЕТ СН'!$G$5-'СЕТ СН'!$G$24</f>
        <v>2621.7578759500002</v>
      </c>
      <c r="L72" s="36">
        <f>SUMIFS(СВЦЭМ!$D$33:$D$776,СВЦЭМ!$A$33:$A$776,$A72,СВЦЭМ!$B$33:$B$776,L$47)+'СЕТ СН'!$G$14+СВЦЭМ!$D$10+'СЕТ СН'!$G$5-'СЕТ СН'!$G$24</f>
        <v>2632.3361750100003</v>
      </c>
      <c r="M72" s="36">
        <f>SUMIFS(СВЦЭМ!$D$33:$D$776,СВЦЭМ!$A$33:$A$776,$A72,СВЦЭМ!$B$33:$B$776,M$47)+'СЕТ СН'!$G$14+СВЦЭМ!$D$10+'СЕТ СН'!$G$5-'СЕТ СН'!$G$24</f>
        <v>2591.1122211000002</v>
      </c>
      <c r="N72" s="36">
        <f>SUMIFS(СВЦЭМ!$D$33:$D$776,СВЦЭМ!$A$33:$A$776,$A72,СВЦЭМ!$B$33:$B$776,N$47)+'СЕТ СН'!$G$14+СВЦЭМ!$D$10+'СЕТ СН'!$G$5-'СЕТ СН'!$G$24</f>
        <v>2550.3505129099999</v>
      </c>
      <c r="O72" s="36">
        <f>SUMIFS(СВЦЭМ!$D$33:$D$776,СВЦЭМ!$A$33:$A$776,$A72,СВЦЭМ!$B$33:$B$776,O$47)+'СЕТ СН'!$G$14+СВЦЭМ!$D$10+'СЕТ СН'!$G$5-'СЕТ СН'!$G$24</f>
        <v>2528.4820065600002</v>
      </c>
      <c r="P72" s="36">
        <f>SUMIFS(СВЦЭМ!$D$33:$D$776,СВЦЭМ!$A$33:$A$776,$A72,СВЦЭМ!$B$33:$B$776,P$47)+'СЕТ СН'!$G$14+СВЦЭМ!$D$10+'СЕТ СН'!$G$5-'СЕТ СН'!$G$24</f>
        <v>2524.0270547600003</v>
      </c>
      <c r="Q72" s="36">
        <f>SUMIFS(СВЦЭМ!$D$33:$D$776,СВЦЭМ!$A$33:$A$776,$A72,СВЦЭМ!$B$33:$B$776,Q$47)+'СЕТ СН'!$G$14+СВЦЭМ!$D$10+'СЕТ СН'!$G$5-'СЕТ СН'!$G$24</f>
        <v>2521.06409536</v>
      </c>
      <c r="R72" s="36">
        <f>SUMIFS(СВЦЭМ!$D$33:$D$776,СВЦЭМ!$A$33:$A$776,$A72,СВЦЭМ!$B$33:$B$776,R$47)+'СЕТ СН'!$G$14+СВЦЭМ!$D$10+'СЕТ СН'!$G$5-'СЕТ СН'!$G$24</f>
        <v>2522.08519187</v>
      </c>
      <c r="S72" s="36">
        <f>SUMIFS(СВЦЭМ!$D$33:$D$776,СВЦЭМ!$A$33:$A$776,$A72,СВЦЭМ!$B$33:$B$776,S$47)+'СЕТ СН'!$G$14+СВЦЭМ!$D$10+'СЕТ СН'!$G$5-'СЕТ СН'!$G$24</f>
        <v>2525.0100442000003</v>
      </c>
      <c r="T72" s="36">
        <f>SUMIFS(СВЦЭМ!$D$33:$D$776,СВЦЭМ!$A$33:$A$776,$A72,СВЦЭМ!$B$33:$B$776,T$47)+'СЕТ СН'!$G$14+СВЦЭМ!$D$10+'СЕТ СН'!$G$5-'СЕТ СН'!$G$24</f>
        <v>2515.0240097200003</v>
      </c>
      <c r="U72" s="36">
        <f>SUMIFS(СВЦЭМ!$D$33:$D$776,СВЦЭМ!$A$33:$A$776,$A72,СВЦЭМ!$B$33:$B$776,U$47)+'СЕТ СН'!$G$14+СВЦЭМ!$D$10+'СЕТ СН'!$G$5-'СЕТ СН'!$G$24</f>
        <v>2527.5859974599998</v>
      </c>
      <c r="V72" s="36">
        <f>SUMIFS(СВЦЭМ!$D$33:$D$776,СВЦЭМ!$A$33:$A$776,$A72,СВЦЭМ!$B$33:$B$776,V$47)+'СЕТ СН'!$G$14+СВЦЭМ!$D$10+'СЕТ СН'!$G$5-'СЕТ СН'!$G$24</f>
        <v>2540.8375856000002</v>
      </c>
      <c r="W72" s="36">
        <f>SUMIFS(СВЦЭМ!$D$33:$D$776,СВЦЭМ!$A$33:$A$776,$A72,СВЦЭМ!$B$33:$B$776,W$47)+'СЕТ СН'!$G$14+СВЦЭМ!$D$10+'СЕТ СН'!$G$5-'СЕТ СН'!$G$24</f>
        <v>2528.3593959999998</v>
      </c>
      <c r="X72" s="36">
        <f>SUMIFS(СВЦЭМ!$D$33:$D$776,СВЦЭМ!$A$33:$A$776,$A72,СВЦЭМ!$B$33:$B$776,X$47)+'СЕТ СН'!$G$14+СВЦЭМ!$D$10+'СЕТ СН'!$G$5-'СЕТ СН'!$G$24</f>
        <v>2558.0783071300002</v>
      </c>
      <c r="Y72" s="36">
        <f>SUMIFS(СВЦЭМ!$D$33:$D$776,СВЦЭМ!$A$33:$A$776,$A72,СВЦЭМ!$B$33:$B$776,Y$47)+'СЕТ СН'!$G$14+СВЦЭМ!$D$10+'СЕТ СН'!$G$5-'СЕТ СН'!$G$24</f>
        <v>2640.2154526200002</v>
      </c>
    </row>
    <row r="73" spans="1:26" ht="15.75" x14ac:dyDescent="0.2">
      <c r="A73" s="35">
        <f t="shared" si="1"/>
        <v>44100</v>
      </c>
      <c r="B73" s="36">
        <f>SUMIFS(СВЦЭМ!$D$33:$D$776,СВЦЭМ!$A$33:$A$776,$A73,СВЦЭМ!$B$33:$B$776,B$47)+'СЕТ СН'!$G$14+СВЦЭМ!$D$10+'СЕТ СН'!$G$5-'СЕТ СН'!$G$24</f>
        <v>2710.9434152100002</v>
      </c>
      <c r="C73" s="36">
        <f>SUMIFS(СВЦЭМ!$D$33:$D$776,СВЦЭМ!$A$33:$A$776,$A73,СВЦЭМ!$B$33:$B$776,C$47)+'СЕТ СН'!$G$14+СВЦЭМ!$D$10+'СЕТ СН'!$G$5-'СЕТ СН'!$G$24</f>
        <v>2741.02460845</v>
      </c>
      <c r="D73" s="36">
        <f>SUMIFS(СВЦЭМ!$D$33:$D$776,СВЦЭМ!$A$33:$A$776,$A73,СВЦЭМ!$B$33:$B$776,D$47)+'СЕТ СН'!$G$14+СВЦЭМ!$D$10+'СЕТ СН'!$G$5-'СЕТ СН'!$G$24</f>
        <v>2758.11004413</v>
      </c>
      <c r="E73" s="36">
        <f>SUMIFS(СВЦЭМ!$D$33:$D$776,СВЦЭМ!$A$33:$A$776,$A73,СВЦЭМ!$B$33:$B$776,E$47)+'СЕТ СН'!$G$14+СВЦЭМ!$D$10+'СЕТ СН'!$G$5-'СЕТ СН'!$G$24</f>
        <v>2767.8628964099998</v>
      </c>
      <c r="F73" s="36">
        <f>SUMIFS(СВЦЭМ!$D$33:$D$776,СВЦЭМ!$A$33:$A$776,$A73,СВЦЭМ!$B$33:$B$776,F$47)+'СЕТ СН'!$G$14+СВЦЭМ!$D$10+'СЕТ СН'!$G$5-'СЕТ СН'!$G$24</f>
        <v>2772.7211334100002</v>
      </c>
      <c r="G73" s="36">
        <f>SUMIFS(СВЦЭМ!$D$33:$D$776,СВЦЭМ!$A$33:$A$776,$A73,СВЦЭМ!$B$33:$B$776,G$47)+'СЕТ СН'!$G$14+СВЦЭМ!$D$10+'СЕТ СН'!$G$5-'СЕТ СН'!$G$24</f>
        <v>2762.0199826799999</v>
      </c>
      <c r="H73" s="36">
        <f>SUMIFS(СВЦЭМ!$D$33:$D$776,СВЦЭМ!$A$33:$A$776,$A73,СВЦЭМ!$B$33:$B$776,H$47)+'СЕТ СН'!$G$14+СВЦЭМ!$D$10+'СЕТ СН'!$G$5-'СЕТ СН'!$G$24</f>
        <v>2738.1515531300001</v>
      </c>
      <c r="I73" s="36">
        <f>SUMIFS(СВЦЭМ!$D$33:$D$776,СВЦЭМ!$A$33:$A$776,$A73,СВЦЭМ!$B$33:$B$776,I$47)+'СЕТ СН'!$G$14+СВЦЭМ!$D$10+'СЕТ СН'!$G$5-'СЕТ СН'!$G$24</f>
        <v>2699.8371849499999</v>
      </c>
      <c r="J73" s="36">
        <f>SUMIFS(СВЦЭМ!$D$33:$D$776,СВЦЭМ!$A$33:$A$776,$A73,СВЦЭМ!$B$33:$B$776,J$47)+'СЕТ СН'!$G$14+СВЦЭМ!$D$10+'СЕТ СН'!$G$5-'СЕТ СН'!$G$24</f>
        <v>2659.5323813599998</v>
      </c>
      <c r="K73" s="36">
        <f>SUMIFS(СВЦЭМ!$D$33:$D$776,СВЦЭМ!$A$33:$A$776,$A73,СВЦЭМ!$B$33:$B$776,K$47)+'СЕТ СН'!$G$14+СВЦЭМ!$D$10+'СЕТ СН'!$G$5-'СЕТ СН'!$G$24</f>
        <v>2637.1693319599999</v>
      </c>
      <c r="L73" s="36">
        <f>SUMIFS(СВЦЭМ!$D$33:$D$776,СВЦЭМ!$A$33:$A$776,$A73,СВЦЭМ!$B$33:$B$776,L$47)+'СЕТ СН'!$G$14+СВЦЭМ!$D$10+'СЕТ СН'!$G$5-'СЕТ СН'!$G$24</f>
        <v>2626.4997038199999</v>
      </c>
      <c r="M73" s="36">
        <f>SUMIFS(СВЦЭМ!$D$33:$D$776,СВЦЭМ!$A$33:$A$776,$A73,СВЦЭМ!$B$33:$B$776,M$47)+'СЕТ СН'!$G$14+СВЦЭМ!$D$10+'СЕТ СН'!$G$5-'СЕТ СН'!$G$24</f>
        <v>2584.6019074400001</v>
      </c>
      <c r="N73" s="36">
        <f>SUMIFS(СВЦЭМ!$D$33:$D$776,СВЦЭМ!$A$33:$A$776,$A73,СВЦЭМ!$B$33:$B$776,N$47)+'СЕТ СН'!$G$14+СВЦЭМ!$D$10+'СЕТ СН'!$G$5-'СЕТ СН'!$G$24</f>
        <v>2551.1166479399999</v>
      </c>
      <c r="O73" s="36">
        <f>SUMIFS(СВЦЭМ!$D$33:$D$776,СВЦЭМ!$A$33:$A$776,$A73,СВЦЭМ!$B$33:$B$776,O$47)+'СЕТ СН'!$G$14+СВЦЭМ!$D$10+'СЕТ СН'!$G$5-'СЕТ СН'!$G$24</f>
        <v>2534.7241703700001</v>
      </c>
      <c r="P73" s="36">
        <f>SUMIFS(СВЦЭМ!$D$33:$D$776,СВЦЭМ!$A$33:$A$776,$A73,СВЦЭМ!$B$33:$B$776,P$47)+'СЕТ СН'!$G$14+СВЦЭМ!$D$10+'СЕТ СН'!$G$5-'СЕТ СН'!$G$24</f>
        <v>2532.4737102300001</v>
      </c>
      <c r="Q73" s="36">
        <f>SUMIFS(СВЦЭМ!$D$33:$D$776,СВЦЭМ!$A$33:$A$776,$A73,СВЦЭМ!$B$33:$B$776,Q$47)+'СЕТ СН'!$G$14+СВЦЭМ!$D$10+'СЕТ СН'!$G$5-'СЕТ СН'!$G$24</f>
        <v>2532.3257846800002</v>
      </c>
      <c r="R73" s="36">
        <f>SUMIFS(СВЦЭМ!$D$33:$D$776,СВЦЭМ!$A$33:$A$776,$A73,СВЦЭМ!$B$33:$B$776,R$47)+'СЕТ СН'!$G$14+СВЦЭМ!$D$10+'СЕТ СН'!$G$5-'СЕТ СН'!$G$24</f>
        <v>2529.1067068100001</v>
      </c>
      <c r="S73" s="36">
        <f>SUMIFS(СВЦЭМ!$D$33:$D$776,СВЦЭМ!$A$33:$A$776,$A73,СВЦЭМ!$B$33:$B$776,S$47)+'СЕТ СН'!$G$14+СВЦЭМ!$D$10+'СЕТ СН'!$G$5-'СЕТ СН'!$G$24</f>
        <v>2528.9646149600003</v>
      </c>
      <c r="T73" s="36">
        <f>SUMIFS(СВЦЭМ!$D$33:$D$776,СВЦЭМ!$A$33:$A$776,$A73,СВЦЭМ!$B$33:$B$776,T$47)+'СЕТ СН'!$G$14+СВЦЭМ!$D$10+'СЕТ СН'!$G$5-'СЕТ СН'!$G$24</f>
        <v>2522.8382269499998</v>
      </c>
      <c r="U73" s="36">
        <f>SUMIFS(СВЦЭМ!$D$33:$D$776,СВЦЭМ!$A$33:$A$776,$A73,СВЦЭМ!$B$33:$B$776,U$47)+'СЕТ СН'!$G$14+СВЦЭМ!$D$10+'СЕТ СН'!$G$5-'СЕТ СН'!$G$24</f>
        <v>2539.6937118000001</v>
      </c>
      <c r="V73" s="36">
        <f>SUMIFS(СВЦЭМ!$D$33:$D$776,СВЦЭМ!$A$33:$A$776,$A73,СВЦЭМ!$B$33:$B$776,V$47)+'СЕТ СН'!$G$14+СВЦЭМ!$D$10+'СЕТ СН'!$G$5-'СЕТ СН'!$G$24</f>
        <v>2541.98171839</v>
      </c>
      <c r="W73" s="36">
        <f>SUMIFS(СВЦЭМ!$D$33:$D$776,СВЦЭМ!$A$33:$A$776,$A73,СВЦЭМ!$B$33:$B$776,W$47)+'СЕТ СН'!$G$14+СВЦЭМ!$D$10+'СЕТ СН'!$G$5-'СЕТ СН'!$G$24</f>
        <v>2520.8946105200002</v>
      </c>
      <c r="X73" s="36">
        <f>SUMIFS(СВЦЭМ!$D$33:$D$776,СВЦЭМ!$A$33:$A$776,$A73,СВЦЭМ!$B$33:$B$776,X$47)+'СЕТ СН'!$G$14+СВЦЭМ!$D$10+'СЕТ СН'!$G$5-'СЕТ СН'!$G$24</f>
        <v>2549.8775017299999</v>
      </c>
      <c r="Y73" s="36">
        <f>SUMIFS(СВЦЭМ!$D$33:$D$776,СВЦЭМ!$A$33:$A$776,$A73,СВЦЭМ!$B$33:$B$776,Y$47)+'СЕТ СН'!$G$14+СВЦЭМ!$D$10+'СЕТ СН'!$G$5-'СЕТ СН'!$G$24</f>
        <v>2635.56818527</v>
      </c>
    </row>
    <row r="74" spans="1:26" ht="15.75" x14ac:dyDescent="0.2">
      <c r="A74" s="35">
        <f t="shared" si="1"/>
        <v>44101</v>
      </c>
      <c r="B74" s="36">
        <f>SUMIFS(СВЦЭМ!$D$33:$D$776,СВЦЭМ!$A$33:$A$776,$A74,СВЦЭМ!$B$33:$B$776,B$47)+'СЕТ СН'!$G$14+СВЦЭМ!$D$10+'СЕТ СН'!$G$5-'СЕТ СН'!$G$24</f>
        <v>2693.2241878100003</v>
      </c>
      <c r="C74" s="36">
        <f>SUMIFS(СВЦЭМ!$D$33:$D$776,СВЦЭМ!$A$33:$A$776,$A74,СВЦЭМ!$B$33:$B$776,C$47)+'СЕТ СН'!$G$14+СВЦЭМ!$D$10+'СЕТ СН'!$G$5-'СЕТ СН'!$G$24</f>
        <v>2718.8822952300002</v>
      </c>
      <c r="D74" s="36">
        <f>SUMIFS(СВЦЭМ!$D$33:$D$776,СВЦЭМ!$A$33:$A$776,$A74,СВЦЭМ!$B$33:$B$776,D$47)+'СЕТ СН'!$G$14+СВЦЭМ!$D$10+'СЕТ СН'!$G$5-'СЕТ СН'!$G$24</f>
        <v>2738.6863555999998</v>
      </c>
      <c r="E74" s="36">
        <f>SUMIFS(СВЦЭМ!$D$33:$D$776,СВЦЭМ!$A$33:$A$776,$A74,СВЦЭМ!$B$33:$B$776,E$47)+'СЕТ СН'!$G$14+СВЦЭМ!$D$10+'СЕТ СН'!$G$5-'СЕТ СН'!$G$24</f>
        <v>2749.3583955700001</v>
      </c>
      <c r="F74" s="36">
        <f>SUMIFS(СВЦЭМ!$D$33:$D$776,СВЦЭМ!$A$33:$A$776,$A74,СВЦЭМ!$B$33:$B$776,F$47)+'СЕТ СН'!$G$14+СВЦЭМ!$D$10+'СЕТ СН'!$G$5-'СЕТ СН'!$G$24</f>
        <v>2752.0805850000002</v>
      </c>
      <c r="G74" s="36">
        <f>SUMIFS(СВЦЭМ!$D$33:$D$776,СВЦЭМ!$A$33:$A$776,$A74,СВЦЭМ!$B$33:$B$776,G$47)+'СЕТ СН'!$G$14+СВЦЭМ!$D$10+'СЕТ СН'!$G$5-'СЕТ СН'!$G$24</f>
        <v>2747.19018547</v>
      </c>
      <c r="H74" s="36">
        <f>SUMIFS(СВЦЭМ!$D$33:$D$776,СВЦЭМ!$A$33:$A$776,$A74,СВЦЭМ!$B$33:$B$776,H$47)+'СЕТ СН'!$G$14+СВЦЭМ!$D$10+'СЕТ СН'!$G$5-'СЕТ СН'!$G$24</f>
        <v>2728.6838863000003</v>
      </c>
      <c r="I74" s="36">
        <f>SUMIFS(СВЦЭМ!$D$33:$D$776,СВЦЭМ!$A$33:$A$776,$A74,СВЦЭМ!$B$33:$B$776,I$47)+'СЕТ СН'!$G$14+СВЦЭМ!$D$10+'СЕТ СН'!$G$5-'СЕТ СН'!$G$24</f>
        <v>2700.6372586799998</v>
      </c>
      <c r="J74" s="36">
        <f>SUMIFS(СВЦЭМ!$D$33:$D$776,СВЦЭМ!$A$33:$A$776,$A74,СВЦЭМ!$B$33:$B$776,J$47)+'СЕТ СН'!$G$14+СВЦЭМ!$D$10+'СЕТ СН'!$G$5-'СЕТ СН'!$G$24</f>
        <v>2663.5985117600003</v>
      </c>
      <c r="K74" s="36">
        <f>SUMIFS(СВЦЭМ!$D$33:$D$776,СВЦЭМ!$A$33:$A$776,$A74,СВЦЭМ!$B$33:$B$776,K$47)+'СЕТ СН'!$G$14+СВЦЭМ!$D$10+'СЕТ СН'!$G$5-'СЕТ СН'!$G$24</f>
        <v>2626.6562128700002</v>
      </c>
      <c r="L74" s="36">
        <f>SUMIFS(СВЦЭМ!$D$33:$D$776,СВЦЭМ!$A$33:$A$776,$A74,СВЦЭМ!$B$33:$B$776,L$47)+'СЕТ СН'!$G$14+СВЦЭМ!$D$10+'СЕТ СН'!$G$5-'СЕТ СН'!$G$24</f>
        <v>2610.2660677900003</v>
      </c>
      <c r="M74" s="36">
        <f>SUMIFS(СВЦЭМ!$D$33:$D$776,СВЦЭМ!$A$33:$A$776,$A74,СВЦЭМ!$B$33:$B$776,M$47)+'СЕТ СН'!$G$14+СВЦЭМ!$D$10+'СЕТ СН'!$G$5-'СЕТ СН'!$G$24</f>
        <v>2568.3809653500002</v>
      </c>
      <c r="N74" s="36">
        <f>SUMIFS(СВЦЭМ!$D$33:$D$776,СВЦЭМ!$A$33:$A$776,$A74,СВЦЭМ!$B$33:$B$776,N$47)+'СЕТ СН'!$G$14+СВЦЭМ!$D$10+'СЕТ СН'!$G$5-'СЕТ СН'!$G$24</f>
        <v>2522.63757317</v>
      </c>
      <c r="O74" s="36">
        <f>SUMIFS(СВЦЭМ!$D$33:$D$776,СВЦЭМ!$A$33:$A$776,$A74,СВЦЭМ!$B$33:$B$776,O$47)+'СЕТ СН'!$G$14+СВЦЭМ!$D$10+'СЕТ СН'!$G$5-'СЕТ СН'!$G$24</f>
        <v>2506.7730805900001</v>
      </c>
      <c r="P74" s="36">
        <f>SUMIFS(СВЦЭМ!$D$33:$D$776,СВЦЭМ!$A$33:$A$776,$A74,СВЦЭМ!$B$33:$B$776,P$47)+'СЕТ СН'!$G$14+СВЦЭМ!$D$10+'СЕТ СН'!$G$5-'СЕТ СН'!$G$24</f>
        <v>2508.1419611400001</v>
      </c>
      <c r="Q74" s="36">
        <f>SUMIFS(СВЦЭМ!$D$33:$D$776,СВЦЭМ!$A$33:$A$776,$A74,СВЦЭМ!$B$33:$B$776,Q$47)+'СЕТ СН'!$G$14+СВЦЭМ!$D$10+'СЕТ СН'!$G$5-'СЕТ СН'!$G$24</f>
        <v>2513.7456878000003</v>
      </c>
      <c r="R74" s="36">
        <f>SUMIFS(СВЦЭМ!$D$33:$D$776,СВЦЭМ!$A$33:$A$776,$A74,СВЦЭМ!$B$33:$B$776,R$47)+'СЕТ СН'!$G$14+СВЦЭМ!$D$10+'СЕТ СН'!$G$5-'СЕТ СН'!$G$24</f>
        <v>2511.8888447999998</v>
      </c>
      <c r="S74" s="36">
        <f>SUMIFS(СВЦЭМ!$D$33:$D$776,СВЦЭМ!$A$33:$A$776,$A74,СВЦЭМ!$B$33:$B$776,S$47)+'СЕТ СН'!$G$14+СВЦЭМ!$D$10+'СЕТ СН'!$G$5-'СЕТ СН'!$G$24</f>
        <v>2509.00674127</v>
      </c>
      <c r="T74" s="36">
        <f>SUMIFS(СВЦЭМ!$D$33:$D$776,СВЦЭМ!$A$33:$A$776,$A74,СВЦЭМ!$B$33:$B$776,T$47)+'СЕТ СН'!$G$14+СВЦЭМ!$D$10+'СЕТ СН'!$G$5-'СЕТ СН'!$G$24</f>
        <v>2511.76363008</v>
      </c>
      <c r="U74" s="36">
        <f>SUMIFS(СВЦЭМ!$D$33:$D$776,СВЦЭМ!$A$33:$A$776,$A74,СВЦЭМ!$B$33:$B$776,U$47)+'СЕТ СН'!$G$14+СВЦЭМ!$D$10+'СЕТ СН'!$G$5-'СЕТ СН'!$G$24</f>
        <v>2545.66949944</v>
      </c>
      <c r="V74" s="36">
        <f>SUMIFS(СВЦЭМ!$D$33:$D$776,СВЦЭМ!$A$33:$A$776,$A74,СВЦЭМ!$B$33:$B$776,V$47)+'СЕТ СН'!$G$14+СВЦЭМ!$D$10+'СЕТ СН'!$G$5-'СЕТ СН'!$G$24</f>
        <v>2553.06343427</v>
      </c>
      <c r="W74" s="36">
        <f>SUMIFS(СВЦЭМ!$D$33:$D$776,СВЦЭМ!$A$33:$A$776,$A74,СВЦЭМ!$B$33:$B$776,W$47)+'СЕТ СН'!$G$14+СВЦЭМ!$D$10+'СЕТ СН'!$G$5-'СЕТ СН'!$G$24</f>
        <v>2534.5245213799999</v>
      </c>
      <c r="X74" s="36">
        <f>SUMIFS(СВЦЭМ!$D$33:$D$776,СВЦЭМ!$A$33:$A$776,$A74,СВЦЭМ!$B$33:$B$776,X$47)+'СЕТ СН'!$G$14+СВЦЭМ!$D$10+'СЕТ СН'!$G$5-'СЕТ СН'!$G$24</f>
        <v>2520.6136286800001</v>
      </c>
      <c r="Y74" s="36">
        <f>SUMIFS(СВЦЭМ!$D$33:$D$776,СВЦЭМ!$A$33:$A$776,$A74,СВЦЭМ!$B$33:$B$776,Y$47)+'СЕТ СН'!$G$14+СВЦЭМ!$D$10+'СЕТ СН'!$G$5-'СЕТ СН'!$G$24</f>
        <v>2611.7149919900003</v>
      </c>
    </row>
    <row r="75" spans="1:26" ht="15.75" x14ac:dyDescent="0.2">
      <c r="A75" s="35">
        <f t="shared" si="1"/>
        <v>44102</v>
      </c>
      <c r="B75" s="36">
        <f>SUMIFS(СВЦЭМ!$D$33:$D$776,СВЦЭМ!$A$33:$A$776,$A75,СВЦЭМ!$B$33:$B$776,B$47)+'СЕТ СН'!$G$14+СВЦЭМ!$D$10+'СЕТ СН'!$G$5-'СЕТ СН'!$G$24</f>
        <v>2684.7418885900001</v>
      </c>
      <c r="C75" s="36">
        <f>SUMIFS(СВЦЭМ!$D$33:$D$776,СВЦЭМ!$A$33:$A$776,$A75,СВЦЭМ!$B$33:$B$776,C$47)+'СЕТ СН'!$G$14+СВЦЭМ!$D$10+'СЕТ СН'!$G$5-'СЕТ СН'!$G$24</f>
        <v>2701.2309468900003</v>
      </c>
      <c r="D75" s="36">
        <f>SUMIFS(СВЦЭМ!$D$33:$D$776,СВЦЭМ!$A$33:$A$776,$A75,СВЦЭМ!$B$33:$B$776,D$47)+'СЕТ СН'!$G$14+СВЦЭМ!$D$10+'СЕТ СН'!$G$5-'СЕТ СН'!$G$24</f>
        <v>2713.9812249699999</v>
      </c>
      <c r="E75" s="36">
        <f>SUMIFS(СВЦЭМ!$D$33:$D$776,СВЦЭМ!$A$33:$A$776,$A75,СВЦЭМ!$B$33:$B$776,E$47)+'СЕТ СН'!$G$14+СВЦЭМ!$D$10+'СЕТ СН'!$G$5-'СЕТ СН'!$G$24</f>
        <v>2727.32233339</v>
      </c>
      <c r="F75" s="36">
        <f>SUMIFS(СВЦЭМ!$D$33:$D$776,СВЦЭМ!$A$33:$A$776,$A75,СВЦЭМ!$B$33:$B$776,F$47)+'СЕТ СН'!$G$14+СВЦЭМ!$D$10+'СЕТ СН'!$G$5-'СЕТ СН'!$G$24</f>
        <v>2727.5954947199998</v>
      </c>
      <c r="G75" s="36">
        <f>SUMIFS(СВЦЭМ!$D$33:$D$776,СВЦЭМ!$A$33:$A$776,$A75,СВЦЭМ!$B$33:$B$776,G$47)+'СЕТ СН'!$G$14+СВЦЭМ!$D$10+'СЕТ СН'!$G$5-'СЕТ СН'!$G$24</f>
        <v>2712.6039181900001</v>
      </c>
      <c r="H75" s="36">
        <f>SUMIFS(СВЦЭМ!$D$33:$D$776,СВЦЭМ!$A$33:$A$776,$A75,СВЦЭМ!$B$33:$B$776,H$47)+'СЕТ СН'!$G$14+СВЦЭМ!$D$10+'СЕТ СН'!$G$5-'СЕТ СН'!$G$24</f>
        <v>2666.4330292200002</v>
      </c>
      <c r="I75" s="36">
        <f>SUMIFS(СВЦЭМ!$D$33:$D$776,СВЦЭМ!$A$33:$A$776,$A75,СВЦЭМ!$B$33:$B$776,I$47)+'СЕТ СН'!$G$14+СВЦЭМ!$D$10+'СЕТ СН'!$G$5-'СЕТ СН'!$G$24</f>
        <v>2645.1945169800001</v>
      </c>
      <c r="J75" s="36">
        <f>SUMIFS(СВЦЭМ!$D$33:$D$776,СВЦЭМ!$A$33:$A$776,$A75,СВЦЭМ!$B$33:$B$776,J$47)+'СЕТ СН'!$G$14+СВЦЭМ!$D$10+'СЕТ СН'!$G$5-'СЕТ СН'!$G$24</f>
        <v>2607.1552773900003</v>
      </c>
      <c r="K75" s="36">
        <f>SUMIFS(СВЦЭМ!$D$33:$D$776,СВЦЭМ!$A$33:$A$776,$A75,СВЦЭМ!$B$33:$B$776,K$47)+'СЕТ СН'!$G$14+СВЦЭМ!$D$10+'СЕТ СН'!$G$5-'СЕТ СН'!$G$24</f>
        <v>2599.27520968</v>
      </c>
      <c r="L75" s="36">
        <f>SUMIFS(СВЦЭМ!$D$33:$D$776,СВЦЭМ!$A$33:$A$776,$A75,СВЦЭМ!$B$33:$B$776,L$47)+'СЕТ СН'!$G$14+СВЦЭМ!$D$10+'СЕТ СН'!$G$5-'СЕТ СН'!$G$24</f>
        <v>2602.3357087499999</v>
      </c>
      <c r="M75" s="36">
        <f>SUMIFS(СВЦЭМ!$D$33:$D$776,СВЦЭМ!$A$33:$A$776,$A75,СВЦЭМ!$B$33:$B$776,M$47)+'СЕТ СН'!$G$14+СВЦЭМ!$D$10+'СЕТ СН'!$G$5-'СЕТ СН'!$G$24</f>
        <v>2561.4927637400001</v>
      </c>
      <c r="N75" s="36">
        <f>SUMIFS(СВЦЭМ!$D$33:$D$776,СВЦЭМ!$A$33:$A$776,$A75,СВЦЭМ!$B$33:$B$776,N$47)+'СЕТ СН'!$G$14+СВЦЭМ!$D$10+'СЕТ СН'!$G$5-'СЕТ СН'!$G$24</f>
        <v>2514.08719548</v>
      </c>
      <c r="O75" s="36">
        <f>SUMIFS(СВЦЭМ!$D$33:$D$776,СВЦЭМ!$A$33:$A$776,$A75,СВЦЭМ!$B$33:$B$776,O$47)+'СЕТ СН'!$G$14+СВЦЭМ!$D$10+'СЕТ СН'!$G$5-'СЕТ СН'!$G$24</f>
        <v>2498.2869953099998</v>
      </c>
      <c r="P75" s="36">
        <f>SUMIFS(СВЦЭМ!$D$33:$D$776,СВЦЭМ!$A$33:$A$776,$A75,СВЦЭМ!$B$33:$B$776,P$47)+'СЕТ СН'!$G$14+СВЦЭМ!$D$10+'СЕТ СН'!$G$5-'СЕТ СН'!$G$24</f>
        <v>2491.9462795899999</v>
      </c>
      <c r="Q75" s="36">
        <f>SUMIFS(СВЦЭМ!$D$33:$D$776,СВЦЭМ!$A$33:$A$776,$A75,СВЦЭМ!$B$33:$B$776,Q$47)+'СЕТ СН'!$G$14+СВЦЭМ!$D$10+'СЕТ СН'!$G$5-'СЕТ СН'!$G$24</f>
        <v>2491.9224902800001</v>
      </c>
      <c r="R75" s="36">
        <f>SUMIFS(СВЦЭМ!$D$33:$D$776,СВЦЭМ!$A$33:$A$776,$A75,СВЦЭМ!$B$33:$B$776,R$47)+'СЕТ СН'!$G$14+СВЦЭМ!$D$10+'СЕТ СН'!$G$5-'СЕТ СН'!$G$24</f>
        <v>2483.2660824899999</v>
      </c>
      <c r="S75" s="36">
        <f>SUMIFS(СВЦЭМ!$D$33:$D$776,СВЦЭМ!$A$33:$A$776,$A75,СВЦЭМ!$B$33:$B$776,S$47)+'СЕТ СН'!$G$14+СВЦЭМ!$D$10+'СЕТ СН'!$G$5-'СЕТ СН'!$G$24</f>
        <v>2501.594466</v>
      </c>
      <c r="T75" s="36">
        <f>SUMIFS(СВЦЭМ!$D$33:$D$776,СВЦЭМ!$A$33:$A$776,$A75,СВЦЭМ!$B$33:$B$776,T$47)+'СЕТ СН'!$G$14+СВЦЭМ!$D$10+'СЕТ СН'!$G$5-'СЕТ СН'!$G$24</f>
        <v>2515.63548025</v>
      </c>
      <c r="U75" s="36">
        <f>SUMIFS(СВЦЭМ!$D$33:$D$776,СВЦЭМ!$A$33:$A$776,$A75,СВЦЭМ!$B$33:$B$776,U$47)+'СЕТ СН'!$G$14+СВЦЭМ!$D$10+'СЕТ СН'!$G$5-'СЕТ СН'!$G$24</f>
        <v>2542.13466771</v>
      </c>
      <c r="V75" s="36">
        <f>SUMIFS(СВЦЭМ!$D$33:$D$776,СВЦЭМ!$A$33:$A$776,$A75,СВЦЭМ!$B$33:$B$776,V$47)+'СЕТ СН'!$G$14+СВЦЭМ!$D$10+'СЕТ СН'!$G$5-'СЕТ СН'!$G$24</f>
        <v>2532.9705287400002</v>
      </c>
      <c r="W75" s="36">
        <f>SUMIFS(СВЦЭМ!$D$33:$D$776,СВЦЭМ!$A$33:$A$776,$A75,СВЦЭМ!$B$33:$B$776,W$47)+'СЕТ СН'!$G$14+СВЦЭМ!$D$10+'СЕТ СН'!$G$5-'СЕТ СН'!$G$24</f>
        <v>2515.1029834700003</v>
      </c>
      <c r="X75" s="36">
        <f>SUMIFS(СВЦЭМ!$D$33:$D$776,СВЦЭМ!$A$33:$A$776,$A75,СВЦЭМ!$B$33:$B$776,X$47)+'СЕТ СН'!$G$14+СВЦЭМ!$D$10+'СЕТ СН'!$G$5-'СЕТ СН'!$G$24</f>
        <v>2519.8206623400001</v>
      </c>
      <c r="Y75" s="36">
        <f>SUMIFS(СВЦЭМ!$D$33:$D$776,СВЦЭМ!$A$33:$A$776,$A75,СВЦЭМ!$B$33:$B$776,Y$47)+'СЕТ СН'!$G$14+СВЦЭМ!$D$10+'СЕТ СН'!$G$5-'СЕТ СН'!$G$24</f>
        <v>2599.1653249800002</v>
      </c>
    </row>
    <row r="76" spans="1:26" ht="15.75" x14ac:dyDescent="0.2">
      <c r="A76" s="35">
        <f t="shared" si="1"/>
        <v>44103</v>
      </c>
      <c r="B76" s="36">
        <f>SUMIFS(СВЦЭМ!$D$33:$D$776,СВЦЭМ!$A$33:$A$776,$A76,СВЦЭМ!$B$33:$B$776,B$47)+'СЕТ СН'!$G$14+СВЦЭМ!$D$10+'СЕТ СН'!$G$5-'СЕТ СН'!$G$24</f>
        <v>2656.95860021</v>
      </c>
      <c r="C76" s="36">
        <f>SUMIFS(СВЦЭМ!$D$33:$D$776,СВЦЭМ!$A$33:$A$776,$A76,СВЦЭМ!$B$33:$B$776,C$47)+'СЕТ СН'!$G$14+СВЦЭМ!$D$10+'СЕТ СН'!$G$5-'СЕТ СН'!$G$24</f>
        <v>2687.68190706</v>
      </c>
      <c r="D76" s="36">
        <f>SUMIFS(СВЦЭМ!$D$33:$D$776,СВЦЭМ!$A$33:$A$776,$A76,СВЦЭМ!$B$33:$B$776,D$47)+'СЕТ СН'!$G$14+СВЦЭМ!$D$10+'СЕТ СН'!$G$5-'СЕТ СН'!$G$24</f>
        <v>2703.2184838399999</v>
      </c>
      <c r="E76" s="36">
        <f>SUMIFS(СВЦЭМ!$D$33:$D$776,СВЦЭМ!$A$33:$A$776,$A76,СВЦЭМ!$B$33:$B$776,E$47)+'СЕТ СН'!$G$14+СВЦЭМ!$D$10+'СЕТ СН'!$G$5-'СЕТ СН'!$G$24</f>
        <v>2721.6537513200001</v>
      </c>
      <c r="F76" s="36">
        <f>SUMIFS(СВЦЭМ!$D$33:$D$776,СВЦЭМ!$A$33:$A$776,$A76,СВЦЭМ!$B$33:$B$776,F$47)+'СЕТ СН'!$G$14+СВЦЭМ!$D$10+'СЕТ СН'!$G$5-'СЕТ СН'!$G$24</f>
        <v>2722.6377595499998</v>
      </c>
      <c r="G76" s="36">
        <f>SUMIFS(СВЦЭМ!$D$33:$D$776,СВЦЭМ!$A$33:$A$776,$A76,СВЦЭМ!$B$33:$B$776,G$47)+'СЕТ СН'!$G$14+СВЦЭМ!$D$10+'СЕТ СН'!$G$5-'СЕТ СН'!$G$24</f>
        <v>2705.1521420700001</v>
      </c>
      <c r="H76" s="36">
        <f>SUMIFS(СВЦЭМ!$D$33:$D$776,СВЦЭМ!$A$33:$A$776,$A76,СВЦЭМ!$B$33:$B$776,H$47)+'СЕТ СН'!$G$14+СВЦЭМ!$D$10+'СЕТ СН'!$G$5-'СЕТ СН'!$G$24</f>
        <v>2662.2147121400003</v>
      </c>
      <c r="I76" s="36">
        <f>SUMIFS(СВЦЭМ!$D$33:$D$776,СВЦЭМ!$A$33:$A$776,$A76,СВЦЭМ!$B$33:$B$776,I$47)+'СЕТ СН'!$G$14+СВЦЭМ!$D$10+'СЕТ СН'!$G$5-'СЕТ СН'!$G$24</f>
        <v>2607.02342034</v>
      </c>
      <c r="J76" s="36">
        <f>SUMIFS(СВЦЭМ!$D$33:$D$776,СВЦЭМ!$A$33:$A$776,$A76,СВЦЭМ!$B$33:$B$776,J$47)+'СЕТ СН'!$G$14+СВЦЭМ!$D$10+'СЕТ СН'!$G$5-'СЕТ СН'!$G$24</f>
        <v>2577.9760726700001</v>
      </c>
      <c r="K76" s="36">
        <f>SUMIFS(СВЦЭМ!$D$33:$D$776,СВЦЭМ!$A$33:$A$776,$A76,СВЦЭМ!$B$33:$B$776,K$47)+'СЕТ СН'!$G$14+СВЦЭМ!$D$10+'СЕТ СН'!$G$5-'СЕТ СН'!$G$24</f>
        <v>2568.07227732</v>
      </c>
      <c r="L76" s="36">
        <f>SUMIFS(СВЦЭМ!$D$33:$D$776,СВЦЭМ!$A$33:$A$776,$A76,СВЦЭМ!$B$33:$B$776,L$47)+'СЕТ СН'!$G$14+СВЦЭМ!$D$10+'СЕТ СН'!$G$5-'СЕТ СН'!$G$24</f>
        <v>2605.5516402600001</v>
      </c>
      <c r="M76" s="36">
        <f>SUMIFS(СВЦЭМ!$D$33:$D$776,СВЦЭМ!$A$33:$A$776,$A76,СВЦЭМ!$B$33:$B$776,M$47)+'СЕТ СН'!$G$14+СВЦЭМ!$D$10+'СЕТ СН'!$G$5-'СЕТ СН'!$G$24</f>
        <v>2587.6521588999999</v>
      </c>
      <c r="N76" s="36">
        <f>SUMIFS(СВЦЭМ!$D$33:$D$776,СВЦЭМ!$A$33:$A$776,$A76,СВЦЭМ!$B$33:$B$776,N$47)+'СЕТ СН'!$G$14+СВЦЭМ!$D$10+'СЕТ СН'!$G$5-'СЕТ СН'!$G$24</f>
        <v>2560.8662376399998</v>
      </c>
      <c r="O76" s="36">
        <f>SUMIFS(СВЦЭМ!$D$33:$D$776,СВЦЭМ!$A$33:$A$776,$A76,СВЦЭМ!$B$33:$B$776,O$47)+'СЕТ СН'!$G$14+СВЦЭМ!$D$10+'СЕТ СН'!$G$5-'СЕТ СН'!$G$24</f>
        <v>2574.80489399</v>
      </c>
      <c r="P76" s="36">
        <f>SUMIFS(СВЦЭМ!$D$33:$D$776,СВЦЭМ!$A$33:$A$776,$A76,СВЦЭМ!$B$33:$B$776,P$47)+'СЕТ СН'!$G$14+СВЦЭМ!$D$10+'СЕТ СН'!$G$5-'СЕТ СН'!$G$24</f>
        <v>2559.9908517399999</v>
      </c>
      <c r="Q76" s="36">
        <f>SUMIFS(СВЦЭМ!$D$33:$D$776,СВЦЭМ!$A$33:$A$776,$A76,СВЦЭМ!$B$33:$B$776,Q$47)+'СЕТ СН'!$G$14+СВЦЭМ!$D$10+'СЕТ СН'!$G$5-'СЕТ СН'!$G$24</f>
        <v>2540.1075663500001</v>
      </c>
      <c r="R76" s="36">
        <f>SUMIFS(СВЦЭМ!$D$33:$D$776,СВЦЭМ!$A$33:$A$776,$A76,СВЦЭМ!$B$33:$B$776,R$47)+'СЕТ СН'!$G$14+СВЦЭМ!$D$10+'СЕТ СН'!$G$5-'СЕТ СН'!$G$24</f>
        <v>2642.8980830800001</v>
      </c>
      <c r="S76" s="36">
        <f>SUMIFS(СВЦЭМ!$D$33:$D$776,СВЦЭМ!$A$33:$A$776,$A76,СВЦЭМ!$B$33:$B$776,S$47)+'СЕТ СН'!$G$14+СВЦЭМ!$D$10+'СЕТ СН'!$G$5-'СЕТ СН'!$G$24</f>
        <v>2589.5511868100002</v>
      </c>
      <c r="T76" s="36">
        <f>SUMIFS(СВЦЭМ!$D$33:$D$776,СВЦЭМ!$A$33:$A$776,$A76,СВЦЭМ!$B$33:$B$776,T$47)+'СЕТ СН'!$G$14+СВЦЭМ!$D$10+'СЕТ СН'!$G$5-'СЕТ СН'!$G$24</f>
        <v>2546.6629899200002</v>
      </c>
      <c r="U76" s="36">
        <f>SUMIFS(СВЦЭМ!$D$33:$D$776,СВЦЭМ!$A$33:$A$776,$A76,СВЦЭМ!$B$33:$B$776,U$47)+'СЕТ СН'!$G$14+СВЦЭМ!$D$10+'СЕТ СН'!$G$5-'СЕТ СН'!$G$24</f>
        <v>2571.7675735900002</v>
      </c>
      <c r="V76" s="36">
        <f>SUMIFS(СВЦЭМ!$D$33:$D$776,СВЦЭМ!$A$33:$A$776,$A76,СВЦЭМ!$B$33:$B$776,V$47)+'СЕТ СН'!$G$14+СВЦЭМ!$D$10+'СЕТ СН'!$G$5-'СЕТ СН'!$G$24</f>
        <v>2562.7841042999999</v>
      </c>
      <c r="W76" s="36">
        <f>SUMIFS(СВЦЭМ!$D$33:$D$776,СВЦЭМ!$A$33:$A$776,$A76,СВЦЭМ!$B$33:$B$776,W$47)+'СЕТ СН'!$G$14+СВЦЭМ!$D$10+'СЕТ СН'!$G$5-'СЕТ СН'!$G$24</f>
        <v>2547.6754711399999</v>
      </c>
      <c r="X76" s="36">
        <f>SUMIFS(СВЦЭМ!$D$33:$D$776,СВЦЭМ!$A$33:$A$776,$A76,СВЦЭМ!$B$33:$B$776,X$47)+'СЕТ СН'!$G$14+СВЦЭМ!$D$10+'СЕТ СН'!$G$5-'СЕТ СН'!$G$24</f>
        <v>2520.1685243699999</v>
      </c>
      <c r="Y76" s="36">
        <f>SUMIFS(СВЦЭМ!$D$33:$D$776,СВЦЭМ!$A$33:$A$776,$A76,СВЦЭМ!$B$33:$B$776,Y$47)+'СЕТ СН'!$G$14+СВЦЭМ!$D$10+'СЕТ СН'!$G$5-'СЕТ СН'!$G$24</f>
        <v>2556.27017557</v>
      </c>
    </row>
    <row r="77" spans="1:26" ht="15.75" x14ac:dyDescent="0.2">
      <c r="A77" s="35">
        <f t="shared" si="1"/>
        <v>44104</v>
      </c>
      <c r="B77" s="36">
        <f>SUMIFS(СВЦЭМ!$D$33:$D$776,СВЦЭМ!$A$33:$A$776,$A77,СВЦЭМ!$B$33:$B$776,B$47)+'СЕТ СН'!$G$14+СВЦЭМ!$D$10+'СЕТ СН'!$G$5-'СЕТ СН'!$G$24</f>
        <v>2630.7856117000001</v>
      </c>
      <c r="C77" s="36">
        <f>SUMIFS(СВЦЭМ!$D$33:$D$776,СВЦЭМ!$A$33:$A$776,$A77,СВЦЭМ!$B$33:$B$776,C$47)+'СЕТ СН'!$G$14+СВЦЭМ!$D$10+'СЕТ СН'!$G$5-'СЕТ СН'!$G$24</f>
        <v>2662.1247803199999</v>
      </c>
      <c r="D77" s="36">
        <f>SUMIFS(СВЦЭМ!$D$33:$D$776,СВЦЭМ!$A$33:$A$776,$A77,СВЦЭМ!$B$33:$B$776,D$47)+'СЕТ СН'!$G$14+СВЦЭМ!$D$10+'СЕТ СН'!$G$5-'СЕТ СН'!$G$24</f>
        <v>2682.0570185000001</v>
      </c>
      <c r="E77" s="36">
        <f>SUMIFS(СВЦЭМ!$D$33:$D$776,СВЦЭМ!$A$33:$A$776,$A77,СВЦЭМ!$B$33:$B$776,E$47)+'СЕТ СН'!$G$14+СВЦЭМ!$D$10+'СЕТ СН'!$G$5-'СЕТ СН'!$G$24</f>
        <v>2698.9178444700001</v>
      </c>
      <c r="F77" s="36">
        <f>SUMIFS(СВЦЭМ!$D$33:$D$776,СВЦЭМ!$A$33:$A$776,$A77,СВЦЭМ!$B$33:$B$776,F$47)+'СЕТ СН'!$G$14+СВЦЭМ!$D$10+'СЕТ СН'!$G$5-'СЕТ СН'!$G$24</f>
        <v>2694.1150246100001</v>
      </c>
      <c r="G77" s="36">
        <f>SUMIFS(СВЦЭМ!$D$33:$D$776,СВЦЭМ!$A$33:$A$776,$A77,СВЦЭМ!$B$33:$B$776,G$47)+'СЕТ СН'!$G$14+СВЦЭМ!$D$10+'СЕТ СН'!$G$5-'СЕТ СН'!$G$24</f>
        <v>2675.5395059699999</v>
      </c>
      <c r="H77" s="36">
        <f>SUMIFS(СВЦЭМ!$D$33:$D$776,СВЦЭМ!$A$33:$A$776,$A77,СВЦЭМ!$B$33:$B$776,H$47)+'СЕТ СН'!$G$14+СВЦЭМ!$D$10+'СЕТ СН'!$G$5-'СЕТ СН'!$G$24</f>
        <v>2631.1461064099999</v>
      </c>
      <c r="I77" s="36">
        <f>SUMIFS(СВЦЭМ!$D$33:$D$776,СВЦЭМ!$A$33:$A$776,$A77,СВЦЭМ!$B$33:$B$776,I$47)+'СЕТ СН'!$G$14+СВЦЭМ!$D$10+'СЕТ СН'!$G$5-'СЕТ СН'!$G$24</f>
        <v>2562.5329741200003</v>
      </c>
      <c r="J77" s="36">
        <f>SUMIFS(СВЦЭМ!$D$33:$D$776,СВЦЭМ!$A$33:$A$776,$A77,СВЦЭМ!$B$33:$B$776,J$47)+'СЕТ СН'!$G$14+СВЦЭМ!$D$10+'СЕТ СН'!$G$5-'СЕТ СН'!$G$24</f>
        <v>2533.4535024500001</v>
      </c>
      <c r="K77" s="36">
        <f>SUMIFS(СВЦЭМ!$D$33:$D$776,СВЦЭМ!$A$33:$A$776,$A77,СВЦЭМ!$B$33:$B$776,K$47)+'СЕТ СН'!$G$14+СВЦЭМ!$D$10+'СЕТ СН'!$G$5-'СЕТ СН'!$G$24</f>
        <v>2517.1968279100001</v>
      </c>
      <c r="L77" s="36">
        <f>SUMIFS(СВЦЭМ!$D$33:$D$776,СВЦЭМ!$A$33:$A$776,$A77,СВЦЭМ!$B$33:$B$776,L$47)+'СЕТ СН'!$G$14+СВЦЭМ!$D$10+'СЕТ СН'!$G$5-'СЕТ СН'!$G$24</f>
        <v>2530.5551360300001</v>
      </c>
      <c r="M77" s="36">
        <f>SUMIFS(СВЦЭМ!$D$33:$D$776,СВЦЭМ!$A$33:$A$776,$A77,СВЦЭМ!$B$33:$B$776,M$47)+'СЕТ СН'!$G$14+СВЦЭМ!$D$10+'СЕТ СН'!$G$5-'СЕТ СН'!$G$24</f>
        <v>2499.6218811500003</v>
      </c>
      <c r="N77" s="36">
        <f>SUMIFS(СВЦЭМ!$D$33:$D$776,СВЦЭМ!$A$33:$A$776,$A77,СВЦЭМ!$B$33:$B$776,N$47)+'СЕТ СН'!$G$14+СВЦЭМ!$D$10+'СЕТ СН'!$G$5-'СЕТ СН'!$G$24</f>
        <v>2457.0628521600001</v>
      </c>
      <c r="O77" s="36">
        <f>SUMIFS(СВЦЭМ!$D$33:$D$776,СВЦЭМ!$A$33:$A$776,$A77,СВЦЭМ!$B$33:$B$776,O$47)+'СЕТ СН'!$G$14+СВЦЭМ!$D$10+'СЕТ СН'!$G$5-'СЕТ СН'!$G$24</f>
        <v>2441.7710592200001</v>
      </c>
      <c r="P77" s="36">
        <f>SUMIFS(СВЦЭМ!$D$33:$D$776,СВЦЭМ!$A$33:$A$776,$A77,СВЦЭМ!$B$33:$B$776,P$47)+'СЕТ СН'!$G$14+СВЦЭМ!$D$10+'СЕТ СН'!$G$5-'СЕТ СН'!$G$24</f>
        <v>2439.8292170599998</v>
      </c>
      <c r="Q77" s="36">
        <f>SUMIFS(СВЦЭМ!$D$33:$D$776,СВЦЭМ!$A$33:$A$776,$A77,СВЦЭМ!$B$33:$B$776,Q$47)+'СЕТ СН'!$G$14+СВЦЭМ!$D$10+'СЕТ СН'!$G$5-'СЕТ СН'!$G$24</f>
        <v>2440.3121547400001</v>
      </c>
      <c r="R77" s="36">
        <f>SUMIFS(СВЦЭМ!$D$33:$D$776,СВЦЭМ!$A$33:$A$776,$A77,СВЦЭМ!$B$33:$B$776,R$47)+'СЕТ СН'!$G$14+СВЦЭМ!$D$10+'СЕТ СН'!$G$5-'СЕТ СН'!$G$24</f>
        <v>2440.02488541</v>
      </c>
      <c r="S77" s="36">
        <f>SUMIFS(СВЦЭМ!$D$33:$D$776,СВЦЭМ!$A$33:$A$776,$A77,СВЦЭМ!$B$33:$B$776,S$47)+'СЕТ СН'!$G$14+СВЦЭМ!$D$10+'СЕТ СН'!$G$5-'СЕТ СН'!$G$24</f>
        <v>2443.7107479000001</v>
      </c>
      <c r="T77" s="36">
        <f>SUMIFS(СВЦЭМ!$D$33:$D$776,СВЦЭМ!$A$33:$A$776,$A77,СВЦЭМ!$B$33:$B$776,T$47)+'СЕТ СН'!$G$14+СВЦЭМ!$D$10+'СЕТ СН'!$G$5-'СЕТ СН'!$G$24</f>
        <v>2435.8285013300001</v>
      </c>
      <c r="U77" s="36">
        <f>SUMIFS(СВЦЭМ!$D$33:$D$776,СВЦЭМ!$A$33:$A$776,$A77,СВЦЭМ!$B$33:$B$776,U$47)+'СЕТ СН'!$G$14+СВЦЭМ!$D$10+'СЕТ СН'!$G$5-'СЕТ СН'!$G$24</f>
        <v>2454.7780697400003</v>
      </c>
      <c r="V77" s="36">
        <f>SUMIFS(СВЦЭМ!$D$33:$D$776,СВЦЭМ!$A$33:$A$776,$A77,СВЦЭМ!$B$33:$B$776,V$47)+'СЕТ СН'!$G$14+СВЦЭМ!$D$10+'СЕТ СН'!$G$5-'СЕТ СН'!$G$24</f>
        <v>2439.19512278</v>
      </c>
      <c r="W77" s="36">
        <f>SUMIFS(СВЦЭМ!$D$33:$D$776,СВЦЭМ!$A$33:$A$776,$A77,СВЦЭМ!$B$33:$B$776,W$47)+'СЕТ СН'!$G$14+СВЦЭМ!$D$10+'СЕТ СН'!$G$5-'СЕТ СН'!$G$24</f>
        <v>2432.0651616200003</v>
      </c>
      <c r="X77" s="36">
        <f>SUMIFS(СВЦЭМ!$D$33:$D$776,СВЦЭМ!$A$33:$A$776,$A77,СВЦЭМ!$B$33:$B$776,X$47)+'СЕТ СН'!$G$14+СВЦЭМ!$D$10+'СЕТ СН'!$G$5-'СЕТ СН'!$G$24</f>
        <v>2470.4590458800003</v>
      </c>
      <c r="Y77" s="36">
        <f>SUMIFS(СВЦЭМ!$D$33:$D$776,СВЦЭМ!$A$33:$A$776,$A77,СВЦЭМ!$B$33:$B$776,Y$47)+'СЕТ СН'!$G$14+СВЦЭМ!$D$10+'СЕТ СН'!$G$5-'СЕТ СН'!$G$24</f>
        <v>2539.7174980700001</v>
      </c>
    </row>
    <row r="78" spans="1:26" ht="15.75" hidden="1" x14ac:dyDescent="0.2">
      <c r="A78" s="35">
        <f t="shared" si="1"/>
        <v>44105</v>
      </c>
      <c r="B78" s="36">
        <f>SUMIFS(СВЦЭМ!$D$33:$D$776,СВЦЭМ!$A$33:$A$776,$A78,СВЦЭМ!$B$33:$B$776,B$47)+'СЕТ СН'!$G$14+СВЦЭМ!$D$10+'СЕТ СН'!$G$5-'СЕТ СН'!$G$24</f>
        <v>1971.3786840400001</v>
      </c>
      <c r="C78" s="36">
        <f>SUMIFS(СВЦЭМ!$D$33:$D$776,СВЦЭМ!$A$33:$A$776,$A78,СВЦЭМ!$B$33:$B$776,C$47)+'СЕТ СН'!$G$14+СВЦЭМ!$D$10+'СЕТ СН'!$G$5-'СЕТ СН'!$G$24</f>
        <v>1971.3786840400001</v>
      </c>
      <c r="D78" s="36">
        <f>SUMIFS(СВЦЭМ!$D$33:$D$776,СВЦЭМ!$A$33:$A$776,$A78,СВЦЭМ!$B$33:$B$776,D$47)+'СЕТ СН'!$G$14+СВЦЭМ!$D$10+'СЕТ СН'!$G$5-'СЕТ СН'!$G$24</f>
        <v>1971.3786840400001</v>
      </c>
      <c r="E78" s="36">
        <f>SUMIFS(СВЦЭМ!$D$33:$D$776,СВЦЭМ!$A$33:$A$776,$A78,СВЦЭМ!$B$33:$B$776,E$47)+'СЕТ СН'!$G$14+СВЦЭМ!$D$10+'СЕТ СН'!$G$5-'СЕТ СН'!$G$24</f>
        <v>1971.3786840400001</v>
      </c>
      <c r="F78" s="36">
        <f>SUMIFS(СВЦЭМ!$D$33:$D$776,СВЦЭМ!$A$33:$A$776,$A78,СВЦЭМ!$B$33:$B$776,F$47)+'СЕТ СН'!$G$14+СВЦЭМ!$D$10+'СЕТ СН'!$G$5-'СЕТ СН'!$G$24</f>
        <v>1971.3786840400001</v>
      </c>
      <c r="G78" s="36">
        <f>SUMIFS(СВЦЭМ!$D$33:$D$776,СВЦЭМ!$A$33:$A$776,$A78,СВЦЭМ!$B$33:$B$776,G$47)+'СЕТ СН'!$G$14+СВЦЭМ!$D$10+'СЕТ СН'!$G$5-'СЕТ СН'!$G$24</f>
        <v>1971.3786840400001</v>
      </c>
      <c r="H78" s="36">
        <f>SUMIFS(СВЦЭМ!$D$33:$D$776,СВЦЭМ!$A$33:$A$776,$A78,СВЦЭМ!$B$33:$B$776,H$47)+'СЕТ СН'!$G$14+СВЦЭМ!$D$10+'СЕТ СН'!$G$5-'СЕТ СН'!$G$24</f>
        <v>1971.3786840400001</v>
      </c>
      <c r="I78" s="36">
        <f>SUMIFS(СВЦЭМ!$D$33:$D$776,СВЦЭМ!$A$33:$A$776,$A78,СВЦЭМ!$B$33:$B$776,I$47)+'СЕТ СН'!$G$14+СВЦЭМ!$D$10+'СЕТ СН'!$G$5-'СЕТ СН'!$G$24</f>
        <v>1971.3786840400001</v>
      </c>
      <c r="J78" s="36">
        <f>SUMIFS(СВЦЭМ!$D$33:$D$776,СВЦЭМ!$A$33:$A$776,$A78,СВЦЭМ!$B$33:$B$776,J$47)+'СЕТ СН'!$G$14+СВЦЭМ!$D$10+'СЕТ СН'!$G$5-'СЕТ СН'!$G$24</f>
        <v>1971.3786840400001</v>
      </c>
      <c r="K78" s="36">
        <f>SUMIFS(СВЦЭМ!$D$33:$D$776,СВЦЭМ!$A$33:$A$776,$A78,СВЦЭМ!$B$33:$B$776,K$47)+'СЕТ СН'!$G$14+СВЦЭМ!$D$10+'СЕТ СН'!$G$5-'СЕТ СН'!$G$24</f>
        <v>1971.3786840400001</v>
      </c>
      <c r="L78" s="36">
        <f>SUMIFS(СВЦЭМ!$D$33:$D$776,СВЦЭМ!$A$33:$A$776,$A78,СВЦЭМ!$B$33:$B$776,L$47)+'СЕТ СН'!$G$14+СВЦЭМ!$D$10+'СЕТ СН'!$G$5-'СЕТ СН'!$G$24</f>
        <v>1971.3786840400001</v>
      </c>
      <c r="M78" s="36">
        <f>SUMIFS(СВЦЭМ!$D$33:$D$776,СВЦЭМ!$A$33:$A$776,$A78,СВЦЭМ!$B$33:$B$776,M$47)+'СЕТ СН'!$G$14+СВЦЭМ!$D$10+'СЕТ СН'!$G$5-'СЕТ СН'!$G$24</f>
        <v>1971.3786840400001</v>
      </c>
      <c r="N78" s="36">
        <f>SUMIFS(СВЦЭМ!$D$33:$D$776,СВЦЭМ!$A$33:$A$776,$A78,СВЦЭМ!$B$33:$B$776,N$47)+'СЕТ СН'!$G$14+СВЦЭМ!$D$10+'СЕТ СН'!$G$5-'СЕТ СН'!$G$24</f>
        <v>1971.3786840400001</v>
      </c>
      <c r="O78" s="36">
        <f>SUMIFS(СВЦЭМ!$D$33:$D$776,СВЦЭМ!$A$33:$A$776,$A78,СВЦЭМ!$B$33:$B$776,O$47)+'СЕТ СН'!$G$14+СВЦЭМ!$D$10+'СЕТ СН'!$G$5-'СЕТ СН'!$G$24</f>
        <v>1971.3786840400001</v>
      </c>
      <c r="P78" s="36">
        <f>SUMIFS(СВЦЭМ!$D$33:$D$776,СВЦЭМ!$A$33:$A$776,$A78,СВЦЭМ!$B$33:$B$776,P$47)+'СЕТ СН'!$G$14+СВЦЭМ!$D$10+'СЕТ СН'!$G$5-'СЕТ СН'!$G$24</f>
        <v>1971.3786840400001</v>
      </c>
      <c r="Q78" s="36">
        <f>SUMIFS(СВЦЭМ!$D$33:$D$776,СВЦЭМ!$A$33:$A$776,$A78,СВЦЭМ!$B$33:$B$776,Q$47)+'СЕТ СН'!$G$14+СВЦЭМ!$D$10+'СЕТ СН'!$G$5-'СЕТ СН'!$G$24</f>
        <v>1971.3786840400001</v>
      </c>
      <c r="R78" s="36">
        <f>SUMIFS(СВЦЭМ!$D$33:$D$776,СВЦЭМ!$A$33:$A$776,$A78,СВЦЭМ!$B$33:$B$776,R$47)+'СЕТ СН'!$G$14+СВЦЭМ!$D$10+'СЕТ СН'!$G$5-'СЕТ СН'!$G$24</f>
        <v>1971.3786840400001</v>
      </c>
      <c r="S78" s="36">
        <f>SUMIFS(СВЦЭМ!$D$33:$D$776,СВЦЭМ!$A$33:$A$776,$A78,СВЦЭМ!$B$33:$B$776,S$47)+'СЕТ СН'!$G$14+СВЦЭМ!$D$10+'СЕТ СН'!$G$5-'СЕТ СН'!$G$24</f>
        <v>1971.3786840400001</v>
      </c>
      <c r="T78" s="36">
        <f>SUMIFS(СВЦЭМ!$D$33:$D$776,СВЦЭМ!$A$33:$A$776,$A78,СВЦЭМ!$B$33:$B$776,T$47)+'СЕТ СН'!$G$14+СВЦЭМ!$D$10+'СЕТ СН'!$G$5-'СЕТ СН'!$G$24</f>
        <v>1971.3786840400001</v>
      </c>
      <c r="U78" s="36">
        <f>SUMIFS(СВЦЭМ!$D$33:$D$776,СВЦЭМ!$A$33:$A$776,$A78,СВЦЭМ!$B$33:$B$776,U$47)+'СЕТ СН'!$G$14+СВЦЭМ!$D$10+'СЕТ СН'!$G$5-'СЕТ СН'!$G$24</f>
        <v>1971.3786840400001</v>
      </c>
      <c r="V78" s="36">
        <f>SUMIFS(СВЦЭМ!$D$33:$D$776,СВЦЭМ!$A$33:$A$776,$A78,СВЦЭМ!$B$33:$B$776,V$47)+'СЕТ СН'!$G$14+СВЦЭМ!$D$10+'СЕТ СН'!$G$5-'СЕТ СН'!$G$24</f>
        <v>1971.3786840400001</v>
      </c>
      <c r="W78" s="36">
        <f>SUMIFS(СВЦЭМ!$D$33:$D$776,СВЦЭМ!$A$33:$A$776,$A78,СВЦЭМ!$B$33:$B$776,W$47)+'СЕТ СН'!$G$14+СВЦЭМ!$D$10+'СЕТ СН'!$G$5-'СЕТ СН'!$G$24</f>
        <v>1971.3786840400001</v>
      </c>
      <c r="X78" s="36">
        <f>SUMIFS(СВЦЭМ!$D$33:$D$776,СВЦЭМ!$A$33:$A$776,$A78,СВЦЭМ!$B$33:$B$776,X$47)+'СЕТ СН'!$G$14+СВЦЭМ!$D$10+'СЕТ СН'!$G$5-'СЕТ СН'!$G$24</f>
        <v>1971.3786840400001</v>
      </c>
      <c r="Y78" s="36">
        <f>SUMIFS(СВЦЭМ!$D$33:$D$776,СВЦЭМ!$A$33:$A$776,$A78,СВЦЭМ!$B$33:$B$776,Y$47)+'СЕТ СН'!$G$14+СВЦЭМ!$D$10+'СЕТ СН'!$G$5-'СЕТ СН'!$G$24</f>
        <v>1971.3786840400001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СН'!$H$14+СВЦЭМ!$D$10+'СЕТ СН'!$H$5-'СЕТ СН'!$H$24</f>
        <v>2887.5827376799998</v>
      </c>
      <c r="C84" s="36">
        <f>SUMIFS(СВЦЭМ!$D$33:$D$776,СВЦЭМ!$A$33:$A$776,$A84,СВЦЭМ!$B$33:$B$776,C$83)+'СЕТ СН'!$H$14+СВЦЭМ!$D$10+'СЕТ СН'!$H$5-'СЕТ СН'!$H$24</f>
        <v>2939.4028960400001</v>
      </c>
      <c r="D84" s="36">
        <f>SUMIFS(СВЦЭМ!$D$33:$D$776,СВЦЭМ!$A$33:$A$776,$A84,СВЦЭМ!$B$33:$B$776,D$83)+'СЕТ СН'!$H$14+СВЦЭМ!$D$10+'СЕТ СН'!$H$5-'СЕТ СН'!$H$24</f>
        <v>2958.9168928300001</v>
      </c>
      <c r="E84" s="36">
        <f>SUMIFS(СВЦЭМ!$D$33:$D$776,СВЦЭМ!$A$33:$A$776,$A84,СВЦЭМ!$B$33:$B$776,E$83)+'СЕТ СН'!$H$14+СВЦЭМ!$D$10+'СЕТ СН'!$H$5-'СЕТ СН'!$H$24</f>
        <v>2974.4277917700001</v>
      </c>
      <c r="F84" s="36">
        <f>SUMIFS(СВЦЭМ!$D$33:$D$776,СВЦЭМ!$A$33:$A$776,$A84,СВЦЭМ!$B$33:$B$776,F$83)+'СЕТ СН'!$H$14+СВЦЭМ!$D$10+'СЕТ СН'!$H$5-'СЕТ СН'!$H$24</f>
        <v>2985.4104334399999</v>
      </c>
      <c r="G84" s="36">
        <f>SUMIFS(СВЦЭМ!$D$33:$D$776,СВЦЭМ!$A$33:$A$776,$A84,СВЦЭМ!$B$33:$B$776,G$83)+'СЕТ СН'!$H$14+СВЦЭМ!$D$10+'СЕТ СН'!$H$5-'СЕТ СН'!$H$24</f>
        <v>2986.1136940000001</v>
      </c>
      <c r="H84" s="36">
        <f>SUMIFS(СВЦЭМ!$D$33:$D$776,СВЦЭМ!$A$33:$A$776,$A84,СВЦЭМ!$B$33:$B$776,H$83)+'СЕТ СН'!$H$14+СВЦЭМ!$D$10+'СЕТ СН'!$H$5-'СЕТ СН'!$H$24</f>
        <v>2968.3265476699999</v>
      </c>
      <c r="I84" s="36">
        <f>SUMIFS(СВЦЭМ!$D$33:$D$776,СВЦЭМ!$A$33:$A$776,$A84,СВЦЭМ!$B$33:$B$776,I$83)+'СЕТ СН'!$H$14+СВЦЭМ!$D$10+'СЕТ СН'!$H$5-'СЕТ СН'!$H$24</f>
        <v>2928.5773575399999</v>
      </c>
      <c r="J84" s="36">
        <f>SUMIFS(СВЦЭМ!$D$33:$D$776,СВЦЭМ!$A$33:$A$776,$A84,СВЦЭМ!$B$33:$B$776,J$83)+'СЕТ СН'!$H$14+СВЦЭМ!$D$10+'СЕТ СН'!$H$5-'СЕТ СН'!$H$24</f>
        <v>2875.5608178100001</v>
      </c>
      <c r="K84" s="36">
        <f>SUMIFS(СВЦЭМ!$D$33:$D$776,СВЦЭМ!$A$33:$A$776,$A84,СВЦЭМ!$B$33:$B$776,K$83)+'СЕТ СН'!$H$14+СВЦЭМ!$D$10+'СЕТ СН'!$H$5-'СЕТ СН'!$H$24</f>
        <v>2857.00442965</v>
      </c>
      <c r="L84" s="36">
        <f>SUMIFS(СВЦЭМ!$D$33:$D$776,СВЦЭМ!$A$33:$A$776,$A84,СВЦЭМ!$B$33:$B$776,L$83)+'СЕТ СН'!$H$14+СВЦЭМ!$D$10+'СЕТ СН'!$H$5-'СЕТ СН'!$H$24</f>
        <v>2849.230153</v>
      </c>
      <c r="M84" s="36">
        <f>SUMIFS(СВЦЭМ!$D$33:$D$776,СВЦЭМ!$A$33:$A$776,$A84,СВЦЭМ!$B$33:$B$776,M$83)+'СЕТ СН'!$H$14+СВЦЭМ!$D$10+'СЕТ СН'!$H$5-'СЕТ СН'!$H$24</f>
        <v>2852.3464578000003</v>
      </c>
      <c r="N84" s="36">
        <f>SUMIFS(СВЦЭМ!$D$33:$D$776,СВЦЭМ!$A$33:$A$776,$A84,СВЦЭМ!$B$33:$B$776,N$83)+'СЕТ СН'!$H$14+СВЦЭМ!$D$10+'СЕТ СН'!$H$5-'СЕТ СН'!$H$24</f>
        <v>2877.4977150700001</v>
      </c>
      <c r="O84" s="36">
        <f>SUMIFS(СВЦЭМ!$D$33:$D$776,СВЦЭМ!$A$33:$A$776,$A84,СВЦЭМ!$B$33:$B$776,O$83)+'СЕТ СН'!$H$14+СВЦЭМ!$D$10+'СЕТ СН'!$H$5-'СЕТ СН'!$H$24</f>
        <v>2874.4342236900002</v>
      </c>
      <c r="P84" s="36">
        <f>SUMIFS(СВЦЭМ!$D$33:$D$776,СВЦЭМ!$A$33:$A$776,$A84,СВЦЭМ!$B$33:$B$776,P$83)+'СЕТ СН'!$H$14+СВЦЭМ!$D$10+'СЕТ СН'!$H$5-'СЕТ СН'!$H$24</f>
        <v>2873.1254525100003</v>
      </c>
      <c r="Q84" s="36">
        <f>SUMIFS(СВЦЭМ!$D$33:$D$776,СВЦЭМ!$A$33:$A$776,$A84,СВЦЭМ!$B$33:$B$776,Q$83)+'СЕТ СН'!$H$14+СВЦЭМ!$D$10+'СЕТ СН'!$H$5-'СЕТ СН'!$H$24</f>
        <v>2879.2659570300002</v>
      </c>
      <c r="R84" s="36">
        <f>SUMIFS(СВЦЭМ!$D$33:$D$776,СВЦЭМ!$A$33:$A$776,$A84,СВЦЭМ!$B$33:$B$776,R$83)+'СЕТ СН'!$H$14+СВЦЭМ!$D$10+'СЕТ СН'!$H$5-'СЕТ СН'!$H$24</f>
        <v>2868.0674579900001</v>
      </c>
      <c r="S84" s="36">
        <f>SUMIFS(СВЦЭМ!$D$33:$D$776,СВЦЭМ!$A$33:$A$776,$A84,СВЦЭМ!$B$33:$B$776,S$83)+'СЕТ СН'!$H$14+СВЦЭМ!$D$10+'СЕТ СН'!$H$5-'СЕТ СН'!$H$24</f>
        <v>2873.2742056400002</v>
      </c>
      <c r="T84" s="36">
        <f>SUMIFS(СВЦЭМ!$D$33:$D$776,СВЦЭМ!$A$33:$A$776,$A84,СВЦЭМ!$B$33:$B$776,T$83)+'СЕТ СН'!$H$14+СВЦЭМ!$D$10+'СЕТ СН'!$H$5-'СЕТ СН'!$H$24</f>
        <v>2867.6437955800002</v>
      </c>
      <c r="U84" s="36">
        <f>SUMIFS(СВЦЭМ!$D$33:$D$776,СВЦЭМ!$A$33:$A$776,$A84,СВЦЭМ!$B$33:$B$776,U$83)+'СЕТ СН'!$H$14+СВЦЭМ!$D$10+'СЕТ СН'!$H$5-'СЕТ СН'!$H$24</f>
        <v>2863.8431728800001</v>
      </c>
      <c r="V84" s="36">
        <f>SUMIFS(СВЦЭМ!$D$33:$D$776,СВЦЭМ!$A$33:$A$776,$A84,СВЦЭМ!$B$33:$B$776,V$83)+'СЕТ СН'!$H$14+СВЦЭМ!$D$10+'СЕТ СН'!$H$5-'СЕТ СН'!$H$24</f>
        <v>2854.6699662800002</v>
      </c>
      <c r="W84" s="36">
        <f>SUMIFS(СВЦЭМ!$D$33:$D$776,СВЦЭМ!$A$33:$A$776,$A84,СВЦЭМ!$B$33:$B$776,W$83)+'СЕТ СН'!$H$14+СВЦЭМ!$D$10+'СЕТ СН'!$H$5-'СЕТ СН'!$H$24</f>
        <v>2843.4018516800002</v>
      </c>
      <c r="X84" s="36">
        <f>SUMIFS(СВЦЭМ!$D$33:$D$776,СВЦЭМ!$A$33:$A$776,$A84,СВЦЭМ!$B$33:$B$776,X$83)+'СЕТ СН'!$H$14+СВЦЭМ!$D$10+'СЕТ СН'!$H$5-'СЕТ СН'!$H$24</f>
        <v>2871.4219407600003</v>
      </c>
      <c r="Y84" s="36">
        <f>SUMIFS(СВЦЭМ!$D$33:$D$776,СВЦЭМ!$A$33:$A$776,$A84,СВЦЭМ!$B$33:$B$776,Y$83)+'СЕТ СН'!$H$14+СВЦЭМ!$D$10+'СЕТ СН'!$H$5-'СЕТ СН'!$H$24</f>
        <v>2932.3875320500001</v>
      </c>
      <c r="AA84" s="45"/>
    </row>
    <row r="85" spans="1:27" ht="15.75" x14ac:dyDescent="0.2">
      <c r="A85" s="35">
        <f>A84+1</f>
        <v>44076</v>
      </c>
      <c r="B85" s="36">
        <f>SUMIFS(СВЦЭМ!$D$33:$D$776,СВЦЭМ!$A$33:$A$776,$A85,СВЦЭМ!$B$33:$B$776,B$83)+'СЕТ СН'!$H$14+СВЦЭМ!$D$10+'СЕТ СН'!$H$5-'СЕТ СН'!$H$24</f>
        <v>2957.7689072900002</v>
      </c>
      <c r="C85" s="36">
        <f>SUMIFS(СВЦЭМ!$D$33:$D$776,СВЦЭМ!$A$33:$A$776,$A85,СВЦЭМ!$B$33:$B$776,C$83)+'СЕТ СН'!$H$14+СВЦЭМ!$D$10+'СЕТ СН'!$H$5-'СЕТ СН'!$H$24</f>
        <v>3018.0479951900002</v>
      </c>
      <c r="D85" s="36">
        <f>SUMIFS(СВЦЭМ!$D$33:$D$776,СВЦЭМ!$A$33:$A$776,$A85,СВЦЭМ!$B$33:$B$776,D$83)+'СЕТ СН'!$H$14+СВЦЭМ!$D$10+'СЕТ СН'!$H$5-'СЕТ СН'!$H$24</f>
        <v>3058.8632794300001</v>
      </c>
      <c r="E85" s="36">
        <f>SUMIFS(СВЦЭМ!$D$33:$D$776,СВЦЭМ!$A$33:$A$776,$A85,СВЦЭМ!$B$33:$B$776,E$83)+'СЕТ СН'!$H$14+СВЦЭМ!$D$10+'СЕТ СН'!$H$5-'СЕТ СН'!$H$24</f>
        <v>3075.8755579999997</v>
      </c>
      <c r="F85" s="36">
        <f>SUMIFS(СВЦЭМ!$D$33:$D$776,СВЦЭМ!$A$33:$A$776,$A85,СВЦЭМ!$B$33:$B$776,F$83)+'СЕТ СН'!$H$14+СВЦЭМ!$D$10+'СЕТ СН'!$H$5-'СЕТ СН'!$H$24</f>
        <v>3076.2573609000001</v>
      </c>
      <c r="G85" s="36">
        <f>SUMIFS(СВЦЭМ!$D$33:$D$776,СВЦЭМ!$A$33:$A$776,$A85,СВЦЭМ!$B$33:$B$776,G$83)+'СЕТ СН'!$H$14+СВЦЭМ!$D$10+'СЕТ СН'!$H$5-'СЕТ СН'!$H$24</f>
        <v>3052.97605535</v>
      </c>
      <c r="H85" s="36">
        <f>SUMIFS(СВЦЭМ!$D$33:$D$776,СВЦЭМ!$A$33:$A$776,$A85,СВЦЭМ!$B$33:$B$776,H$83)+'СЕТ СН'!$H$14+СВЦЭМ!$D$10+'СЕТ СН'!$H$5-'СЕТ СН'!$H$24</f>
        <v>2997.67180237</v>
      </c>
      <c r="I85" s="36">
        <f>SUMIFS(СВЦЭМ!$D$33:$D$776,СВЦЭМ!$A$33:$A$776,$A85,СВЦЭМ!$B$33:$B$776,I$83)+'СЕТ СН'!$H$14+СВЦЭМ!$D$10+'СЕТ СН'!$H$5-'СЕТ СН'!$H$24</f>
        <v>2925.5102203199999</v>
      </c>
      <c r="J85" s="36">
        <f>SUMIFS(СВЦЭМ!$D$33:$D$776,СВЦЭМ!$A$33:$A$776,$A85,СВЦЭМ!$B$33:$B$776,J$83)+'СЕТ СН'!$H$14+СВЦЭМ!$D$10+'СЕТ СН'!$H$5-'СЕТ СН'!$H$24</f>
        <v>2862.5148747500002</v>
      </c>
      <c r="K85" s="36">
        <f>SUMIFS(СВЦЭМ!$D$33:$D$776,СВЦЭМ!$A$33:$A$776,$A85,СВЦЭМ!$B$33:$B$776,K$83)+'СЕТ СН'!$H$14+СВЦЭМ!$D$10+'СЕТ СН'!$H$5-'СЕТ СН'!$H$24</f>
        <v>2861.3235071200002</v>
      </c>
      <c r="L85" s="36">
        <f>SUMIFS(СВЦЭМ!$D$33:$D$776,СВЦЭМ!$A$33:$A$776,$A85,СВЦЭМ!$B$33:$B$776,L$83)+'СЕТ СН'!$H$14+СВЦЭМ!$D$10+'СЕТ СН'!$H$5-'СЕТ СН'!$H$24</f>
        <v>2866.85419271</v>
      </c>
      <c r="M85" s="36">
        <f>SUMIFS(СВЦЭМ!$D$33:$D$776,СВЦЭМ!$A$33:$A$776,$A85,СВЦЭМ!$B$33:$B$776,M$83)+'СЕТ СН'!$H$14+СВЦЭМ!$D$10+'СЕТ СН'!$H$5-'СЕТ СН'!$H$24</f>
        <v>2866.2933274500001</v>
      </c>
      <c r="N85" s="36">
        <f>SUMIFS(СВЦЭМ!$D$33:$D$776,СВЦЭМ!$A$33:$A$776,$A85,СВЦЭМ!$B$33:$B$776,N$83)+'СЕТ СН'!$H$14+СВЦЭМ!$D$10+'СЕТ СН'!$H$5-'СЕТ СН'!$H$24</f>
        <v>2877.5874132600002</v>
      </c>
      <c r="O85" s="36">
        <f>SUMIFS(СВЦЭМ!$D$33:$D$776,СВЦЭМ!$A$33:$A$776,$A85,СВЦЭМ!$B$33:$B$776,O$83)+'СЕТ СН'!$H$14+СВЦЭМ!$D$10+'СЕТ СН'!$H$5-'СЕТ СН'!$H$24</f>
        <v>2884.4409075200001</v>
      </c>
      <c r="P85" s="36">
        <f>SUMIFS(СВЦЭМ!$D$33:$D$776,СВЦЭМ!$A$33:$A$776,$A85,СВЦЭМ!$B$33:$B$776,P$83)+'СЕТ СН'!$H$14+СВЦЭМ!$D$10+'СЕТ СН'!$H$5-'СЕТ СН'!$H$24</f>
        <v>2887.9857463799999</v>
      </c>
      <c r="Q85" s="36">
        <f>SUMIFS(СВЦЭМ!$D$33:$D$776,СВЦЭМ!$A$33:$A$776,$A85,СВЦЭМ!$B$33:$B$776,Q$83)+'СЕТ СН'!$H$14+СВЦЭМ!$D$10+'СЕТ СН'!$H$5-'СЕТ СН'!$H$24</f>
        <v>2886.8331746399999</v>
      </c>
      <c r="R85" s="36">
        <f>SUMIFS(СВЦЭМ!$D$33:$D$776,СВЦЭМ!$A$33:$A$776,$A85,СВЦЭМ!$B$33:$B$776,R$83)+'СЕТ СН'!$H$14+СВЦЭМ!$D$10+'СЕТ СН'!$H$5-'СЕТ СН'!$H$24</f>
        <v>2876.9453176400002</v>
      </c>
      <c r="S85" s="36">
        <f>SUMIFS(СВЦЭМ!$D$33:$D$776,СВЦЭМ!$A$33:$A$776,$A85,СВЦЭМ!$B$33:$B$776,S$83)+'СЕТ СН'!$H$14+СВЦЭМ!$D$10+'СЕТ СН'!$H$5-'СЕТ СН'!$H$24</f>
        <v>2881.9735437700001</v>
      </c>
      <c r="T85" s="36">
        <f>SUMIFS(СВЦЭМ!$D$33:$D$776,СВЦЭМ!$A$33:$A$776,$A85,СВЦЭМ!$B$33:$B$776,T$83)+'СЕТ СН'!$H$14+СВЦЭМ!$D$10+'СЕТ СН'!$H$5-'СЕТ СН'!$H$24</f>
        <v>2832.8732825400002</v>
      </c>
      <c r="U85" s="36">
        <f>SUMIFS(СВЦЭМ!$D$33:$D$776,СВЦЭМ!$A$33:$A$776,$A85,СВЦЭМ!$B$33:$B$776,U$83)+'СЕТ СН'!$H$14+СВЦЭМ!$D$10+'СЕТ СН'!$H$5-'СЕТ СН'!$H$24</f>
        <v>2812.6393290800002</v>
      </c>
      <c r="V85" s="36">
        <f>SUMIFS(СВЦЭМ!$D$33:$D$776,СВЦЭМ!$A$33:$A$776,$A85,СВЦЭМ!$B$33:$B$776,V$83)+'СЕТ СН'!$H$14+СВЦЭМ!$D$10+'СЕТ СН'!$H$5-'СЕТ СН'!$H$24</f>
        <v>2795.1355468800002</v>
      </c>
      <c r="W85" s="36">
        <f>SUMIFS(СВЦЭМ!$D$33:$D$776,СВЦЭМ!$A$33:$A$776,$A85,СВЦЭМ!$B$33:$B$776,W$83)+'СЕТ СН'!$H$14+СВЦЭМ!$D$10+'СЕТ СН'!$H$5-'СЕТ СН'!$H$24</f>
        <v>2802.1662738700002</v>
      </c>
      <c r="X85" s="36">
        <f>SUMIFS(СВЦЭМ!$D$33:$D$776,СВЦЭМ!$A$33:$A$776,$A85,СВЦЭМ!$B$33:$B$776,X$83)+'СЕТ СН'!$H$14+СВЦЭМ!$D$10+'СЕТ СН'!$H$5-'СЕТ СН'!$H$24</f>
        <v>2853.21010518</v>
      </c>
      <c r="Y85" s="36">
        <f>SUMIFS(СВЦЭМ!$D$33:$D$776,СВЦЭМ!$A$33:$A$776,$A85,СВЦЭМ!$B$33:$B$776,Y$83)+'СЕТ СН'!$H$14+СВЦЭМ!$D$10+'СЕТ СН'!$H$5-'СЕТ СН'!$H$24</f>
        <v>2890.8037290699999</v>
      </c>
    </row>
    <row r="86" spans="1:27" ht="15.75" x14ac:dyDescent="0.2">
      <c r="A86" s="35">
        <f t="shared" ref="A86:A114" si="2">A85+1</f>
        <v>44077</v>
      </c>
      <c r="B86" s="36">
        <f>SUMIFS(СВЦЭМ!$D$33:$D$776,СВЦЭМ!$A$33:$A$776,$A86,СВЦЭМ!$B$33:$B$776,B$83)+'СЕТ СН'!$H$14+СВЦЭМ!$D$10+'СЕТ СН'!$H$5-'СЕТ СН'!$H$24</f>
        <v>2987.5018539800003</v>
      </c>
      <c r="C86" s="36">
        <f>SUMIFS(СВЦЭМ!$D$33:$D$776,СВЦЭМ!$A$33:$A$776,$A86,СВЦЭМ!$B$33:$B$776,C$83)+'СЕТ СН'!$H$14+СВЦЭМ!$D$10+'СЕТ СН'!$H$5-'СЕТ СН'!$H$24</f>
        <v>3013.6764629099998</v>
      </c>
      <c r="D86" s="36">
        <f>SUMIFS(СВЦЭМ!$D$33:$D$776,СВЦЭМ!$A$33:$A$776,$A86,СВЦЭМ!$B$33:$B$776,D$83)+'СЕТ СН'!$H$14+СВЦЭМ!$D$10+'СЕТ СН'!$H$5-'СЕТ СН'!$H$24</f>
        <v>2997.6243488099999</v>
      </c>
      <c r="E86" s="36">
        <f>SUMIFS(СВЦЭМ!$D$33:$D$776,СВЦЭМ!$A$33:$A$776,$A86,СВЦЭМ!$B$33:$B$776,E$83)+'СЕТ СН'!$H$14+СВЦЭМ!$D$10+'СЕТ СН'!$H$5-'СЕТ СН'!$H$24</f>
        <v>2994.6190993099999</v>
      </c>
      <c r="F86" s="36">
        <f>SUMIFS(СВЦЭМ!$D$33:$D$776,СВЦЭМ!$A$33:$A$776,$A86,СВЦЭМ!$B$33:$B$776,F$83)+'СЕТ СН'!$H$14+СВЦЭМ!$D$10+'СЕТ СН'!$H$5-'СЕТ СН'!$H$24</f>
        <v>2994.9323992700001</v>
      </c>
      <c r="G86" s="36">
        <f>SUMIFS(СВЦЭМ!$D$33:$D$776,СВЦЭМ!$A$33:$A$776,$A86,СВЦЭМ!$B$33:$B$776,G$83)+'СЕТ СН'!$H$14+СВЦЭМ!$D$10+'СЕТ СН'!$H$5-'СЕТ СН'!$H$24</f>
        <v>2999.0675326</v>
      </c>
      <c r="H86" s="36">
        <f>SUMIFS(СВЦЭМ!$D$33:$D$776,СВЦЭМ!$A$33:$A$776,$A86,СВЦЭМ!$B$33:$B$776,H$83)+'СЕТ СН'!$H$14+СВЦЭМ!$D$10+'СЕТ СН'!$H$5-'СЕТ СН'!$H$24</f>
        <v>2982.6360024400001</v>
      </c>
      <c r="I86" s="36">
        <f>SUMIFS(СВЦЭМ!$D$33:$D$776,СВЦЭМ!$A$33:$A$776,$A86,СВЦЭМ!$B$33:$B$776,I$83)+'СЕТ СН'!$H$14+СВЦЭМ!$D$10+'СЕТ СН'!$H$5-'СЕТ СН'!$H$24</f>
        <v>2911.7141279900002</v>
      </c>
      <c r="J86" s="36">
        <f>SUMIFS(СВЦЭМ!$D$33:$D$776,СВЦЭМ!$A$33:$A$776,$A86,СВЦЭМ!$B$33:$B$776,J$83)+'СЕТ СН'!$H$14+СВЦЭМ!$D$10+'СЕТ СН'!$H$5-'СЕТ СН'!$H$24</f>
        <v>2895.6769275300003</v>
      </c>
      <c r="K86" s="36">
        <f>SUMIFS(СВЦЭМ!$D$33:$D$776,СВЦЭМ!$A$33:$A$776,$A86,СВЦЭМ!$B$33:$B$776,K$83)+'СЕТ СН'!$H$14+СВЦЭМ!$D$10+'СЕТ СН'!$H$5-'СЕТ СН'!$H$24</f>
        <v>2930.99134508</v>
      </c>
      <c r="L86" s="36">
        <f>SUMIFS(СВЦЭМ!$D$33:$D$776,СВЦЭМ!$A$33:$A$776,$A86,СВЦЭМ!$B$33:$B$776,L$83)+'СЕТ СН'!$H$14+СВЦЭМ!$D$10+'СЕТ СН'!$H$5-'СЕТ СН'!$H$24</f>
        <v>2920.9778892899999</v>
      </c>
      <c r="M86" s="36">
        <f>SUMIFS(СВЦЭМ!$D$33:$D$776,СВЦЭМ!$A$33:$A$776,$A86,СВЦЭМ!$B$33:$B$776,M$83)+'СЕТ СН'!$H$14+СВЦЭМ!$D$10+'СЕТ СН'!$H$5-'СЕТ СН'!$H$24</f>
        <v>2928.4903078500001</v>
      </c>
      <c r="N86" s="36">
        <f>SUMIFS(СВЦЭМ!$D$33:$D$776,СВЦЭМ!$A$33:$A$776,$A86,СВЦЭМ!$B$33:$B$776,N$83)+'СЕТ СН'!$H$14+СВЦЭМ!$D$10+'СЕТ СН'!$H$5-'СЕТ СН'!$H$24</f>
        <v>2936.2084417400001</v>
      </c>
      <c r="O86" s="36">
        <f>SUMIFS(СВЦЭМ!$D$33:$D$776,СВЦЭМ!$A$33:$A$776,$A86,СВЦЭМ!$B$33:$B$776,O$83)+'СЕТ СН'!$H$14+СВЦЭМ!$D$10+'СЕТ СН'!$H$5-'СЕТ СН'!$H$24</f>
        <v>2938.52124228</v>
      </c>
      <c r="P86" s="36">
        <f>SUMIFS(СВЦЭМ!$D$33:$D$776,СВЦЭМ!$A$33:$A$776,$A86,СВЦЭМ!$B$33:$B$776,P$83)+'СЕТ СН'!$H$14+СВЦЭМ!$D$10+'СЕТ СН'!$H$5-'СЕТ СН'!$H$24</f>
        <v>2942.0356742499998</v>
      </c>
      <c r="Q86" s="36">
        <f>SUMIFS(СВЦЭМ!$D$33:$D$776,СВЦЭМ!$A$33:$A$776,$A86,СВЦЭМ!$B$33:$B$776,Q$83)+'СЕТ СН'!$H$14+СВЦЭМ!$D$10+'СЕТ СН'!$H$5-'СЕТ СН'!$H$24</f>
        <v>2937.73011963</v>
      </c>
      <c r="R86" s="36">
        <f>SUMIFS(СВЦЭМ!$D$33:$D$776,СВЦЭМ!$A$33:$A$776,$A86,СВЦЭМ!$B$33:$B$776,R$83)+'СЕТ СН'!$H$14+СВЦЭМ!$D$10+'СЕТ СН'!$H$5-'СЕТ СН'!$H$24</f>
        <v>2931.47491567</v>
      </c>
      <c r="S86" s="36">
        <f>SUMIFS(СВЦЭМ!$D$33:$D$776,СВЦЭМ!$A$33:$A$776,$A86,СВЦЭМ!$B$33:$B$776,S$83)+'СЕТ СН'!$H$14+СВЦЭМ!$D$10+'СЕТ СН'!$H$5-'СЕТ СН'!$H$24</f>
        <v>2932.7314654500001</v>
      </c>
      <c r="T86" s="36">
        <f>SUMIFS(СВЦЭМ!$D$33:$D$776,СВЦЭМ!$A$33:$A$776,$A86,СВЦЭМ!$B$33:$B$776,T$83)+'СЕТ СН'!$H$14+СВЦЭМ!$D$10+'СЕТ СН'!$H$5-'СЕТ СН'!$H$24</f>
        <v>2893.2649920100002</v>
      </c>
      <c r="U86" s="36">
        <f>SUMIFS(СВЦЭМ!$D$33:$D$776,СВЦЭМ!$A$33:$A$776,$A86,СВЦЭМ!$B$33:$B$776,U$83)+'СЕТ СН'!$H$14+СВЦЭМ!$D$10+'СЕТ СН'!$H$5-'СЕТ СН'!$H$24</f>
        <v>2875.81529034</v>
      </c>
      <c r="V86" s="36">
        <f>SUMIFS(СВЦЭМ!$D$33:$D$776,СВЦЭМ!$A$33:$A$776,$A86,СВЦЭМ!$B$33:$B$776,V$83)+'СЕТ СН'!$H$14+СВЦЭМ!$D$10+'СЕТ СН'!$H$5-'СЕТ СН'!$H$24</f>
        <v>2879.5606814399998</v>
      </c>
      <c r="W86" s="36">
        <f>SUMIFS(СВЦЭМ!$D$33:$D$776,СВЦЭМ!$A$33:$A$776,$A86,СВЦЭМ!$B$33:$B$776,W$83)+'СЕТ СН'!$H$14+СВЦЭМ!$D$10+'СЕТ СН'!$H$5-'СЕТ СН'!$H$24</f>
        <v>2870.4295280199999</v>
      </c>
      <c r="X86" s="36">
        <f>SUMIFS(СВЦЭМ!$D$33:$D$776,СВЦЭМ!$A$33:$A$776,$A86,СВЦЭМ!$B$33:$B$776,X$83)+'СЕТ СН'!$H$14+СВЦЭМ!$D$10+'СЕТ СН'!$H$5-'СЕТ СН'!$H$24</f>
        <v>2931.65971967</v>
      </c>
      <c r="Y86" s="36">
        <f>SUMIFS(СВЦЭМ!$D$33:$D$776,СВЦЭМ!$A$33:$A$776,$A86,СВЦЭМ!$B$33:$B$776,Y$83)+'СЕТ СН'!$H$14+СВЦЭМ!$D$10+'СЕТ СН'!$H$5-'СЕТ СН'!$H$24</f>
        <v>2935.2213418700003</v>
      </c>
    </row>
    <row r="87" spans="1:27" ht="15.75" x14ac:dyDescent="0.2">
      <c r="A87" s="35">
        <f t="shared" si="2"/>
        <v>44078</v>
      </c>
      <c r="B87" s="36">
        <f>SUMIFS(СВЦЭМ!$D$33:$D$776,СВЦЭМ!$A$33:$A$776,$A87,СВЦЭМ!$B$33:$B$776,B$83)+'СЕТ СН'!$H$14+СВЦЭМ!$D$10+'СЕТ СН'!$H$5-'СЕТ СН'!$H$24</f>
        <v>3011.58563731</v>
      </c>
      <c r="C87" s="36">
        <f>SUMIFS(СВЦЭМ!$D$33:$D$776,СВЦЭМ!$A$33:$A$776,$A87,СВЦЭМ!$B$33:$B$776,C$83)+'СЕТ СН'!$H$14+СВЦЭМ!$D$10+'СЕТ СН'!$H$5-'СЕТ СН'!$H$24</f>
        <v>3015.0627327900002</v>
      </c>
      <c r="D87" s="36">
        <f>SUMIFS(СВЦЭМ!$D$33:$D$776,СВЦЭМ!$A$33:$A$776,$A87,СВЦЭМ!$B$33:$B$776,D$83)+'СЕТ СН'!$H$14+СВЦЭМ!$D$10+'СЕТ СН'!$H$5-'СЕТ СН'!$H$24</f>
        <v>2997.6200528600002</v>
      </c>
      <c r="E87" s="36">
        <f>SUMIFS(СВЦЭМ!$D$33:$D$776,СВЦЭМ!$A$33:$A$776,$A87,СВЦЭМ!$B$33:$B$776,E$83)+'СЕТ СН'!$H$14+СВЦЭМ!$D$10+'СЕТ СН'!$H$5-'СЕТ СН'!$H$24</f>
        <v>2992.4404675200003</v>
      </c>
      <c r="F87" s="36">
        <f>SUMIFS(СВЦЭМ!$D$33:$D$776,СВЦЭМ!$A$33:$A$776,$A87,СВЦЭМ!$B$33:$B$776,F$83)+'СЕТ СН'!$H$14+СВЦЭМ!$D$10+'СЕТ СН'!$H$5-'СЕТ СН'!$H$24</f>
        <v>2992.27167852</v>
      </c>
      <c r="G87" s="36">
        <f>SUMIFS(СВЦЭМ!$D$33:$D$776,СВЦЭМ!$A$33:$A$776,$A87,СВЦЭМ!$B$33:$B$776,G$83)+'СЕТ СН'!$H$14+СВЦЭМ!$D$10+'СЕТ СН'!$H$5-'СЕТ СН'!$H$24</f>
        <v>2997.6850419399998</v>
      </c>
      <c r="H87" s="36">
        <f>SUMIFS(СВЦЭМ!$D$33:$D$776,СВЦЭМ!$A$33:$A$776,$A87,СВЦЭМ!$B$33:$B$776,H$83)+'СЕТ СН'!$H$14+СВЦЭМ!$D$10+'СЕТ СН'!$H$5-'СЕТ СН'!$H$24</f>
        <v>2981.8409216</v>
      </c>
      <c r="I87" s="36">
        <f>SUMIFS(СВЦЭМ!$D$33:$D$776,СВЦЭМ!$A$33:$A$776,$A87,СВЦЭМ!$B$33:$B$776,I$83)+'СЕТ СН'!$H$14+СВЦЭМ!$D$10+'СЕТ СН'!$H$5-'СЕТ СН'!$H$24</f>
        <v>2940.6812568700002</v>
      </c>
      <c r="J87" s="36">
        <f>SUMIFS(СВЦЭМ!$D$33:$D$776,СВЦЭМ!$A$33:$A$776,$A87,СВЦЭМ!$B$33:$B$776,J$83)+'СЕТ СН'!$H$14+СВЦЭМ!$D$10+'СЕТ СН'!$H$5-'СЕТ СН'!$H$24</f>
        <v>2929.3312102800001</v>
      </c>
      <c r="K87" s="36">
        <f>SUMIFS(СВЦЭМ!$D$33:$D$776,СВЦЭМ!$A$33:$A$776,$A87,СВЦЭМ!$B$33:$B$776,K$83)+'СЕТ СН'!$H$14+СВЦЭМ!$D$10+'СЕТ СН'!$H$5-'СЕТ СН'!$H$24</f>
        <v>2890.0858258899998</v>
      </c>
      <c r="L87" s="36">
        <f>SUMIFS(СВЦЭМ!$D$33:$D$776,СВЦЭМ!$A$33:$A$776,$A87,СВЦЭМ!$B$33:$B$776,L$83)+'СЕТ СН'!$H$14+СВЦЭМ!$D$10+'СЕТ СН'!$H$5-'СЕТ СН'!$H$24</f>
        <v>2884.0263555800002</v>
      </c>
      <c r="M87" s="36">
        <f>SUMIFS(СВЦЭМ!$D$33:$D$776,СВЦЭМ!$A$33:$A$776,$A87,СВЦЭМ!$B$33:$B$776,M$83)+'СЕТ СН'!$H$14+СВЦЭМ!$D$10+'СЕТ СН'!$H$5-'СЕТ СН'!$H$24</f>
        <v>2878.8343374599999</v>
      </c>
      <c r="N87" s="36">
        <f>SUMIFS(СВЦЭМ!$D$33:$D$776,СВЦЭМ!$A$33:$A$776,$A87,СВЦЭМ!$B$33:$B$776,N$83)+'СЕТ СН'!$H$14+СВЦЭМ!$D$10+'СЕТ СН'!$H$5-'СЕТ СН'!$H$24</f>
        <v>2899.1918463400002</v>
      </c>
      <c r="O87" s="36">
        <f>SUMIFS(СВЦЭМ!$D$33:$D$776,СВЦЭМ!$A$33:$A$776,$A87,СВЦЭМ!$B$33:$B$776,O$83)+'СЕТ СН'!$H$14+СВЦЭМ!$D$10+'СЕТ СН'!$H$5-'СЕТ СН'!$H$24</f>
        <v>2921.9659327899999</v>
      </c>
      <c r="P87" s="36">
        <f>SUMIFS(СВЦЭМ!$D$33:$D$776,СВЦЭМ!$A$33:$A$776,$A87,СВЦЭМ!$B$33:$B$776,P$83)+'СЕТ СН'!$H$14+СВЦЭМ!$D$10+'СЕТ СН'!$H$5-'СЕТ СН'!$H$24</f>
        <v>2923.75468271</v>
      </c>
      <c r="Q87" s="36">
        <f>SUMIFS(СВЦЭМ!$D$33:$D$776,СВЦЭМ!$A$33:$A$776,$A87,СВЦЭМ!$B$33:$B$776,Q$83)+'СЕТ СН'!$H$14+СВЦЭМ!$D$10+'СЕТ СН'!$H$5-'СЕТ СН'!$H$24</f>
        <v>2908.4385934299999</v>
      </c>
      <c r="R87" s="36">
        <f>SUMIFS(СВЦЭМ!$D$33:$D$776,СВЦЭМ!$A$33:$A$776,$A87,СВЦЭМ!$B$33:$B$776,R$83)+'СЕТ СН'!$H$14+СВЦЭМ!$D$10+'СЕТ СН'!$H$5-'СЕТ СН'!$H$24</f>
        <v>2918.8428400500002</v>
      </c>
      <c r="S87" s="36">
        <f>SUMIFS(СВЦЭМ!$D$33:$D$776,СВЦЭМ!$A$33:$A$776,$A87,СВЦЭМ!$B$33:$B$776,S$83)+'СЕТ СН'!$H$14+СВЦЭМ!$D$10+'СЕТ СН'!$H$5-'СЕТ СН'!$H$24</f>
        <v>2932.4543332200001</v>
      </c>
      <c r="T87" s="36">
        <f>SUMIFS(СВЦЭМ!$D$33:$D$776,СВЦЭМ!$A$33:$A$776,$A87,СВЦЭМ!$B$33:$B$776,T$83)+'СЕТ СН'!$H$14+СВЦЭМ!$D$10+'СЕТ СН'!$H$5-'СЕТ СН'!$H$24</f>
        <v>2921.4451506099999</v>
      </c>
      <c r="U87" s="36">
        <f>SUMIFS(СВЦЭМ!$D$33:$D$776,СВЦЭМ!$A$33:$A$776,$A87,СВЦЭМ!$B$33:$B$776,U$83)+'СЕТ СН'!$H$14+СВЦЭМ!$D$10+'СЕТ СН'!$H$5-'СЕТ СН'!$H$24</f>
        <v>2898.4098395700003</v>
      </c>
      <c r="V87" s="36">
        <f>SUMIFS(СВЦЭМ!$D$33:$D$776,СВЦЭМ!$A$33:$A$776,$A87,СВЦЭМ!$B$33:$B$776,V$83)+'СЕТ СН'!$H$14+СВЦЭМ!$D$10+'СЕТ СН'!$H$5-'СЕТ СН'!$H$24</f>
        <v>2904.04734611</v>
      </c>
      <c r="W87" s="36">
        <f>SUMIFS(СВЦЭМ!$D$33:$D$776,СВЦЭМ!$A$33:$A$776,$A87,СВЦЭМ!$B$33:$B$776,W$83)+'СЕТ СН'!$H$14+СВЦЭМ!$D$10+'СЕТ СН'!$H$5-'СЕТ СН'!$H$24</f>
        <v>2912.9053859699998</v>
      </c>
      <c r="X87" s="36">
        <f>SUMIFS(СВЦЭМ!$D$33:$D$776,СВЦЭМ!$A$33:$A$776,$A87,СВЦЭМ!$B$33:$B$776,X$83)+'СЕТ СН'!$H$14+СВЦЭМ!$D$10+'СЕТ СН'!$H$5-'СЕТ СН'!$H$24</f>
        <v>2926.9162501000001</v>
      </c>
      <c r="Y87" s="36">
        <f>SUMIFS(СВЦЭМ!$D$33:$D$776,СВЦЭМ!$A$33:$A$776,$A87,СВЦЭМ!$B$33:$B$776,Y$83)+'СЕТ СН'!$H$14+СВЦЭМ!$D$10+'СЕТ СН'!$H$5-'СЕТ СН'!$H$24</f>
        <v>2952.56761719</v>
      </c>
    </row>
    <row r="88" spans="1:27" ht="15.75" x14ac:dyDescent="0.2">
      <c r="A88" s="35">
        <f t="shared" si="2"/>
        <v>44079</v>
      </c>
      <c r="B88" s="36">
        <f>SUMIFS(СВЦЭМ!$D$33:$D$776,СВЦЭМ!$A$33:$A$776,$A88,СВЦЭМ!$B$33:$B$776,B$83)+'СЕТ СН'!$H$14+СВЦЭМ!$D$10+'СЕТ СН'!$H$5-'СЕТ СН'!$H$24</f>
        <v>2974.0509382499999</v>
      </c>
      <c r="C88" s="36">
        <f>SUMIFS(СВЦЭМ!$D$33:$D$776,СВЦЭМ!$A$33:$A$776,$A88,СВЦЭМ!$B$33:$B$776,C$83)+'СЕТ СН'!$H$14+СВЦЭМ!$D$10+'СЕТ СН'!$H$5-'СЕТ СН'!$H$24</f>
        <v>3009.86428845</v>
      </c>
      <c r="D88" s="36">
        <f>SUMIFS(СВЦЭМ!$D$33:$D$776,СВЦЭМ!$A$33:$A$776,$A88,СВЦЭМ!$B$33:$B$776,D$83)+'СЕТ СН'!$H$14+СВЦЭМ!$D$10+'СЕТ СН'!$H$5-'СЕТ СН'!$H$24</f>
        <v>3005.5090997299999</v>
      </c>
      <c r="E88" s="36">
        <f>SUMIFS(СВЦЭМ!$D$33:$D$776,СВЦЭМ!$A$33:$A$776,$A88,СВЦЭМ!$B$33:$B$776,E$83)+'СЕТ СН'!$H$14+СВЦЭМ!$D$10+'СЕТ СН'!$H$5-'СЕТ СН'!$H$24</f>
        <v>3016.0883262699999</v>
      </c>
      <c r="F88" s="36">
        <f>SUMIFS(СВЦЭМ!$D$33:$D$776,СВЦЭМ!$A$33:$A$776,$A88,СВЦЭМ!$B$33:$B$776,F$83)+'СЕТ СН'!$H$14+СВЦЭМ!$D$10+'СЕТ СН'!$H$5-'СЕТ СН'!$H$24</f>
        <v>3023.4643242900001</v>
      </c>
      <c r="G88" s="36">
        <f>SUMIFS(СВЦЭМ!$D$33:$D$776,СВЦЭМ!$A$33:$A$776,$A88,СВЦЭМ!$B$33:$B$776,G$83)+'СЕТ СН'!$H$14+СВЦЭМ!$D$10+'СЕТ СН'!$H$5-'СЕТ СН'!$H$24</f>
        <v>3024.0889713400002</v>
      </c>
      <c r="H88" s="36">
        <f>SUMIFS(СВЦЭМ!$D$33:$D$776,СВЦЭМ!$A$33:$A$776,$A88,СВЦЭМ!$B$33:$B$776,H$83)+'СЕТ СН'!$H$14+СВЦЭМ!$D$10+'СЕТ СН'!$H$5-'СЕТ СН'!$H$24</f>
        <v>3009.62337484</v>
      </c>
      <c r="I88" s="36">
        <f>SUMIFS(СВЦЭМ!$D$33:$D$776,СВЦЭМ!$A$33:$A$776,$A88,СВЦЭМ!$B$33:$B$776,I$83)+'СЕТ СН'!$H$14+СВЦЭМ!$D$10+'СЕТ СН'!$H$5-'СЕТ СН'!$H$24</f>
        <v>2951.9801359200001</v>
      </c>
      <c r="J88" s="36">
        <f>SUMIFS(СВЦЭМ!$D$33:$D$776,СВЦЭМ!$A$33:$A$776,$A88,СВЦЭМ!$B$33:$B$776,J$83)+'СЕТ СН'!$H$14+СВЦЭМ!$D$10+'СЕТ СН'!$H$5-'СЕТ СН'!$H$24</f>
        <v>2942.3388513899999</v>
      </c>
      <c r="K88" s="36">
        <f>SUMIFS(СВЦЭМ!$D$33:$D$776,СВЦЭМ!$A$33:$A$776,$A88,СВЦЭМ!$B$33:$B$776,K$83)+'СЕТ СН'!$H$14+СВЦЭМ!$D$10+'СЕТ СН'!$H$5-'СЕТ СН'!$H$24</f>
        <v>2911.4622852299999</v>
      </c>
      <c r="L88" s="36">
        <f>SUMIFS(СВЦЭМ!$D$33:$D$776,СВЦЭМ!$A$33:$A$776,$A88,СВЦЭМ!$B$33:$B$776,L$83)+'СЕТ СН'!$H$14+СВЦЭМ!$D$10+'СЕТ СН'!$H$5-'СЕТ СН'!$H$24</f>
        <v>2885.43598806</v>
      </c>
      <c r="M88" s="36">
        <f>SUMIFS(СВЦЭМ!$D$33:$D$776,СВЦЭМ!$A$33:$A$776,$A88,СВЦЭМ!$B$33:$B$776,M$83)+'СЕТ СН'!$H$14+СВЦЭМ!$D$10+'СЕТ СН'!$H$5-'СЕТ СН'!$H$24</f>
        <v>2871.80255575</v>
      </c>
      <c r="N88" s="36">
        <f>SUMIFS(СВЦЭМ!$D$33:$D$776,СВЦЭМ!$A$33:$A$776,$A88,СВЦЭМ!$B$33:$B$776,N$83)+'СЕТ СН'!$H$14+СВЦЭМ!$D$10+'СЕТ СН'!$H$5-'СЕТ СН'!$H$24</f>
        <v>2881.46639891</v>
      </c>
      <c r="O88" s="36">
        <f>SUMIFS(СВЦЭМ!$D$33:$D$776,СВЦЭМ!$A$33:$A$776,$A88,СВЦЭМ!$B$33:$B$776,O$83)+'СЕТ СН'!$H$14+СВЦЭМ!$D$10+'СЕТ СН'!$H$5-'СЕТ СН'!$H$24</f>
        <v>2883.3540739999999</v>
      </c>
      <c r="P88" s="36">
        <f>SUMIFS(СВЦЭМ!$D$33:$D$776,СВЦЭМ!$A$33:$A$776,$A88,СВЦЭМ!$B$33:$B$776,P$83)+'СЕТ СН'!$H$14+СВЦЭМ!$D$10+'СЕТ СН'!$H$5-'СЕТ СН'!$H$24</f>
        <v>2877.5684647799999</v>
      </c>
      <c r="Q88" s="36">
        <f>SUMIFS(СВЦЭМ!$D$33:$D$776,СВЦЭМ!$A$33:$A$776,$A88,СВЦЭМ!$B$33:$B$776,Q$83)+'СЕТ СН'!$H$14+СВЦЭМ!$D$10+'СЕТ СН'!$H$5-'СЕТ СН'!$H$24</f>
        <v>2859.1498871900003</v>
      </c>
      <c r="R88" s="36">
        <f>SUMIFS(СВЦЭМ!$D$33:$D$776,СВЦЭМ!$A$33:$A$776,$A88,СВЦЭМ!$B$33:$B$776,R$83)+'СЕТ СН'!$H$14+СВЦЭМ!$D$10+'СЕТ СН'!$H$5-'СЕТ СН'!$H$24</f>
        <v>2877.99446687</v>
      </c>
      <c r="S88" s="36">
        <f>SUMIFS(СВЦЭМ!$D$33:$D$776,СВЦЭМ!$A$33:$A$776,$A88,СВЦЭМ!$B$33:$B$776,S$83)+'СЕТ СН'!$H$14+СВЦЭМ!$D$10+'СЕТ СН'!$H$5-'СЕТ СН'!$H$24</f>
        <v>2888.24149154</v>
      </c>
      <c r="T88" s="36">
        <f>SUMIFS(СВЦЭМ!$D$33:$D$776,СВЦЭМ!$A$33:$A$776,$A88,СВЦЭМ!$B$33:$B$776,T$83)+'СЕТ СН'!$H$14+СВЦЭМ!$D$10+'СЕТ СН'!$H$5-'СЕТ СН'!$H$24</f>
        <v>2880.3944372400001</v>
      </c>
      <c r="U88" s="36">
        <f>SUMIFS(СВЦЭМ!$D$33:$D$776,СВЦЭМ!$A$33:$A$776,$A88,СВЦЭМ!$B$33:$B$776,U$83)+'СЕТ СН'!$H$14+СВЦЭМ!$D$10+'СЕТ СН'!$H$5-'СЕТ СН'!$H$24</f>
        <v>2869.8663470500001</v>
      </c>
      <c r="V88" s="36">
        <f>SUMIFS(СВЦЭМ!$D$33:$D$776,СВЦЭМ!$A$33:$A$776,$A88,СВЦЭМ!$B$33:$B$776,V$83)+'СЕТ СН'!$H$14+СВЦЭМ!$D$10+'СЕТ СН'!$H$5-'СЕТ СН'!$H$24</f>
        <v>2874.0799996999999</v>
      </c>
      <c r="W88" s="36">
        <f>SUMIFS(СВЦЭМ!$D$33:$D$776,СВЦЭМ!$A$33:$A$776,$A88,СВЦЭМ!$B$33:$B$776,W$83)+'СЕТ СН'!$H$14+СВЦЭМ!$D$10+'СЕТ СН'!$H$5-'СЕТ СН'!$H$24</f>
        <v>2899.4014587299998</v>
      </c>
      <c r="X88" s="36">
        <f>SUMIFS(СВЦЭМ!$D$33:$D$776,СВЦЭМ!$A$33:$A$776,$A88,СВЦЭМ!$B$33:$B$776,X$83)+'СЕТ СН'!$H$14+СВЦЭМ!$D$10+'СЕТ СН'!$H$5-'СЕТ СН'!$H$24</f>
        <v>2887.8521103399999</v>
      </c>
      <c r="Y88" s="36">
        <f>SUMIFS(СВЦЭМ!$D$33:$D$776,СВЦЭМ!$A$33:$A$776,$A88,СВЦЭМ!$B$33:$B$776,Y$83)+'СЕТ СН'!$H$14+СВЦЭМ!$D$10+'СЕТ СН'!$H$5-'СЕТ СН'!$H$24</f>
        <v>2929.4456125699999</v>
      </c>
    </row>
    <row r="89" spans="1:27" ht="15.75" x14ac:dyDescent="0.2">
      <c r="A89" s="35">
        <f t="shared" si="2"/>
        <v>44080</v>
      </c>
      <c r="B89" s="36">
        <f>SUMIFS(СВЦЭМ!$D$33:$D$776,СВЦЭМ!$A$33:$A$776,$A89,СВЦЭМ!$B$33:$B$776,B$83)+'СЕТ СН'!$H$14+СВЦЭМ!$D$10+'СЕТ СН'!$H$5-'СЕТ СН'!$H$24</f>
        <v>2947.2362177099999</v>
      </c>
      <c r="C89" s="36">
        <f>SUMIFS(СВЦЭМ!$D$33:$D$776,СВЦЭМ!$A$33:$A$776,$A89,СВЦЭМ!$B$33:$B$776,C$83)+'СЕТ СН'!$H$14+СВЦЭМ!$D$10+'СЕТ СН'!$H$5-'СЕТ СН'!$H$24</f>
        <v>2976.56353898</v>
      </c>
      <c r="D89" s="36">
        <f>SUMIFS(СВЦЭМ!$D$33:$D$776,СВЦЭМ!$A$33:$A$776,$A89,СВЦЭМ!$B$33:$B$776,D$83)+'СЕТ СН'!$H$14+СВЦЭМ!$D$10+'СЕТ СН'!$H$5-'СЕТ СН'!$H$24</f>
        <v>3027.0917548699999</v>
      </c>
      <c r="E89" s="36">
        <f>SUMIFS(СВЦЭМ!$D$33:$D$776,СВЦЭМ!$A$33:$A$776,$A89,СВЦЭМ!$B$33:$B$776,E$83)+'СЕТ СН'!$H$14+СВЦЭМ!$D$10+'СЕТ СН'!$H$5-'СЕТ СН'!$H$24</f>
        <v>3078.4189848100004</v>
      </c>
      <c r="F89" s="36">
        <f>SUMIFS(СВЦЭМ!$D$33:$D$776,СВЦЭМ!$A$33:$A$776,$A89,СВЦЭМ!$B$33:$B$776,F$83)+'СЕТ СН'!$H$14+СВЦЭМ!$D$10+'СЕТ СН'!$H$5-'СЕТ СН'!$H$24</f>
        <v>3072.1305558100003</v>
      </c>
      <c r="G89" s="36">
        <f>SUMIFS(СВЦЭМ!$D$33:$D$776,СВЦЭМ!$A$33:$A$776,$A89,СВЦЭМ!$B$33:$B$776,G$83)+'СЕТ СН'!$H$14+СВЦЭМ!$D$10+'СЕТ СН'!$H$5-'СЕТ СН'!$H$24</f>
        <v>3077.2458210599998</v>
      </c>
      <c r="H89" s="36">
        <f>SUMIFS(СВЦЭМ!$D$33:$D$776,СВЦЭМ!$A$33:$A$776,$A89,СВЦЭМ!$B$33:$B$776,H$83)+'СЕТ СН'!$H$14+СВЦЭМ!$D$10+'СЕТ СН'!$H$5-'СЕТ СН'!$H$24</f>
        <v>3074.2689833100003</v>
      </c>
      <c r="I89" s="36">
        <f>SUMIFS(СВЦЭМ!$D$33:$D$776,СВЦЭМ!$A$33:$A$776,$A89,СВЦЭМ!$B$33:$B$776,I$83)+'СЕТ СН'!$H$14+СВЦЭМ!$D$10+'СЕТ СН'!$H$5-'СЕТ СН'!$H$24</f>
        <v>2966.6437792900001</v>
      </c>
      <c r="J89" s="36">
        <f>SUMIFS(СВЦЭМ!$D$33:$D$776,СВЦЭМ!$A$33:$A$776,$A89,СВЦЭМ!$B$33:$B$776,J$83)+'СЕТ СН'!$H$14+СВЦЭМ!$D$10+'СЕТ СН'!$H$5-'СЕТ СН'!$H$24</f>
        <v>2867.8325611800001</v>
      </c>
      <c r="K89" s="36">
        <f>SUMIFS(СВЦЭМ!$D$33:$D$776,СВЦЭМ!$A$33:$A$776,$A89,СВЦЭМ!$B$33:$B$776,K$83)+'СЕТ СН'!$H$14+СВЦЭМ!$D$10+'СЕТ СН'!$H$5-'СЕТ СН'!$H$24</f>
        <v>2764.5374398600002</v>
      </c>
      <c r="L89" s="36">
        <f>SUMIFS(СВЦЭМ!$D$33:$D$776,СВЦЭМ!$A$33:$A$776,$A89,СВЦЭМ!$B$33:$B$776,L$83)+'СЕТ СН'!$H$14+СВЦЭМ!$D$10+'СЕТ СН'!$H$5-'СЕТ СН'!$H$24</f>
        <v>2776.35173923</v>
      </c>
      <c r="M89" s="36">
        <f>SUMIFS(СВЦЭМ!$D$33:$D$776,СВЦЭМ!$A$33:$A$776,$A89,СВЦЭМ!$B$33:$B$776,M$83)+'СЕТ СН'!$H$14+СВЦЭМ!$D$10+'СЕТ СН'!$H$5-'СЕТ СН'!$H$24</f>
        <v>2771.5639894000001</v>
      </c>
      <c r="N89" s="36">
        <f>SUMIFS(СВЦЭМ!$D$33:$D$776,СВЦЭМ!$A$33:$A$776,$A89,СВЦЭМ!$B$33:$B$776,N$83)+'СЕТ СН'!$H$14+СВЦЭМ!$D$10+'СЕТ СН'!$H$5-'СЕТ СН'!$H$24</f>
        <v>2766.6037427299998</v>
      </c>
      <c r="O89" s="36">
        <f>SUMIFS(СВЦЭМ!$D$33:$D$776,СВЦЭМ!$A$33:$A$776,$A89,СВЦЭМ!$B$33:$B$776,O$83)+'СЕТ СН'!$H$14+СВЦЭМ!$D$10+'СЕТ СН'!$H$5-'СЕТ СН'!$H$24</f>
        <v>2761.47305547</v>
      </c>
      <c r="P89" s="36">
        <f>SUMIFS(СВЦЭМ!$D$33:$D$776,СВЦЭМ!$A$33:$A$776,$A89,СВЦЭМ!$B$33:$B$776,P$83)+'СЕТ СН'!$H$14+СВЦЭМ!$D$10+'СЕТ СН'!$H$5-'СЕТ СН'!$H$24</f>
        <v>2756.78199791</v>
      </c>
      <c r="Q89" s="36">
        <f>SUMIFS(СВЦЭМ!$D$33:$D$776,СВЦЭМ!$A$33:$A$776,$A89,СВЦЭМ!$B$33:$B$776,Q$83)+'СЕТ СН'!$H$14+СВЦЭМ!$D$10+'СЕТ СН'!$H$5-'СЕТ СН'!$H$24</f>
        <v>2755.2961863999999</v>
      </c>
      <c r="R89" s="36">
        <f>SUMIFS(СВЦЭМ!$D$33:$D$776,СВЦЭМ!$A$33:$A$776,$A89,СВЦЭМ!$B$33:$B$776,R$83)+'СЕТ СН'!$H$14+СВЦЭМ!$D$10+'СЕТ СН'!$H$5-'СЕТ СН'!$H$24</f>
        <v>2748.0682111300002</v>
      </c>
      <c r="S89" s="36">
        <f>SUMIFS(СВЦЭМ!$D$33:$D$776,СВЦЭМ!$A$33:$A$776,$A89,СВЦЭМ!$B$33:$B$776,S$83)+'СЕТ СН'!$H$14+СВЦЭМ!$D$10+'СЕТ СН'!$H$5-'СЕТ СН'!$H$24</f>
        <v>2757.6886129300001</v>
      </c>
      <c r="T89" s="36">
        <f>SUMIFS(СВЦЭМ!$D$33:$D$776,СВЦЭМ!$A$33:$A$776,$A89,СВЦЭМ!$B$33:$B$776,T$83)+'СЕТ СН'!$H$14+СВЦЭМ!$D$10+'СЕТ СН'!$H$5-'СЕТ СН'!$H$24</f>
        <v>2758.1613558600002</v>
      </c>
      <c r="U89" s="36">
        <f>SUMIFS(СВЦЭМ!$D$33:$D$776,СВЦЭМ!$A$33:$A$776,$A89,СВЦЭМ!$B$33:$B$776,U$83)+'СЕТ СН'!$H$14+СВЦЭМ!$D$10+'СЕТ СН'!$H$5-'СЕТ СН'!$H$24</f>
        <v>2745.48045323</v>
      </c>
      <c r="V89" s="36">
        <f>SUMIFS(СВЦЭМ!$D$33:$D$776,СВЦЭМ!$A$33:$A$776,$A89,СВЦЭМ!$B$33:$B$776,V$83)+'СЕТ СН'!$H$14+СВЦЭМ!$D$10+'СЕТ СН'!$H$5-'СЕТ СН'!$H$24</f>
        <v>2749.9495310900002</v>
      </c>
      <c r="W89" s="36">
        <f>SUMIFS(СВЦЭМ!$D$33:$D$776,СВЦЭМ!$A$33:$A$776,$A89,СВЦЭМ!$B$33:$B$776,W$83)+'СЕТ СН'!$H$14+СВЦЭМ!$D$10+'СЕТ СН'!$H$5-'СЕТ СН'!$H$24</f>
        <v>2742.4558209000002</v>
      </c>
      <c r="X89" s="36">
        <f>SUMIFS(СВЦЭМ!$D$33:$D$776,СВЦЭМ!$A$33:$A$776,$A89,СВЦЭМ!$B$33:$B$776,X$83)+'СЕТ СН'!$H$14+СВЦЭМ!$D$10+'СЕТ СН'!$H$5-'СЕТ СН'!$H$24</f>
        <v>2744.9913228300002</v>
      </c>
      <c r="Y89" s="36">
        <f>SUMIFS(СВЦЭМ!$D$33:$D$776,СВЦЭМ!$A$33:$A$776,$A89,СВЦЭМ!$B$33:$B$776,Y$83)+'СЕТ СН'!$H$14+СВЦЭМ!$D$10+'СЕТ СН'!$H$5-'СЕТ СН'!$H$24</f>
        <v>2781.18959215</v>
      </c>
    </row>
    <row r="90" spans="1:27" ht="15.75" x14ac:dyDescent="0.2">
      <c r="A90" s="35">
        <f t="shared" si="2"/>
        <v>44081</v>
      </c>
      <c r="B90" s="36">
        <f>SUMIFS(СВЦЭМ!$D$33:$D$776,СВЦЭМ!$A$33:$A$776,$A90,СВЦЭМ!$B$33:$B$776,B$83)+'СЕТ СН'!$H$14+СВЦЭМ!$D$10+'СЕТ СН'!$H$5-'СЕТ СН'!$H$24</f>
        <v>2911.1938601500001</v>
      </c>
      <c r="C90" s="36">
        <f>SUMIFS(СВЦЭМ!$D$33:$D$776,СВЦЭМ!$A$33:$A$776,$A90,СВЦЭМ!$B$33:$B$776,C$83)+'СЕТ СН'!$H$14+СВЦЭМ!$D$10+'СЕТ СН'!$H$5-'СЕТ СН'!$H$24</f>
        <v>2948.5472955499999</v>
      </c>
      <c r="D90" s="36">
        <f>SUMIFS(СВЦЭМ!$D$33:$D$776,СВЦЭМ!$A$33:$A$776,$A90,СВЦЭМ!$B$33:$B$776,D$83)+'СЕТ СН'!$H$14+СВЦЭМ!$D$10+'СЕТ СН'!$H$5-'СЕТ СН'!$H$24</f>
        <v>2962.9365364400001</v>
      </c>
      <c r="E90" s="36">
        <f>SUMIFS(СВЦЭМ!$D$33:$D$776,СВЦЭМ!$A$33:$A$776,$A90,СВЦЭМ!$B$33:$B$776,E$83)+'СЕТ СН'!$H$14+СВЦЭМ!$D$10+'СЕТ СН'!$H$5-'СЕТ СН'!$H$24</f>
        <v>2984.61442923</v>
      </c>
      <c r="F90" s="36">
        <f>SUMIFS(СВЦЭМ!$D$33:$D$776,СВЦЭМ!$A$33:$A$776,$A90,СВЦЭМ!$B$33:$B$776,F$83)+'СЕТ СН'!$H$14+СВЦЭМ!$D$10+'СЕТ СН'!$H$5-'СЕТ СН'!$H$24</f>
        <v>2984.6437086000001</v>
      </c>
      <c r="G90" s="36">
        <f>SUMIFS(СВЦЭМ!$D$33:$D$776,СВЦЭМ!$A$33:$A$776,$A90,СВЦЭМ!$B$33:$B$776,G$83)+'СЕТ СН'!$H$14+СВЦЭМ!$D$10+'СЕТ СН'!$H$5-'СЕТ СН'!$H$24</f>
        <v>2974.4378290200002</v>
      </c>
      <c r="H90" s="36">
        <f>SUMIFS(СВЦЭМ!$D$33:$D$776,СВЦЭМ!$A$33:$A$776,$A90,СВЦЭМ!$B$33:$B$776,H$83)+'СЕТ СН'!$H$14+СВЦЭМ!$D$10+'СЕТ СН'!$H$5-'СЕТ СН'!$H$24</f>
        <v>2954.4511686699998</v>
      </c>
      <c r="I90" s="36">
        <f>SUMIFS(СВЦЭМ!$D$33:$D$776,СВЦЭМ!$A$33:$A$776,$A90,СВЦЭМ!$B$33:$B$776,I$83)+'СЕТ СН'!$H$14+СВЦЭМ!$D$10+'СЕТ СН'!$H$5-'СЕТ СН'!$H$24</f>
        <v>2926.2198267600002</v>
      </c>
      <c r="J90" s="36">
        <f>SUMIFS(СВЦЭМ!$D$33:$D$776,СВЦЭМ!$A$33:$A$776,$A90,СВЦЭМ!$B$33:$B$776,J$83)+'СЕТ СН'!$H$14+СВЦЭМ!$D$10+'СЕТ СН'!$H$5-'СЕТ СН'!$H$24</f>
        <v>2890.1717325300001</v>
      </c>
      <c r="K90" s="36">
        <f>SUMIFS(СВЦЭМ!$D$33:$D$776,СВЦЭМ!$A$33:$A$776,$A90,СВЦЭМ!$B$33:$B$776,K$83)+'СЕТ СН'!$H$14+СВЦЭМ!$D$10+'СЕТ СН'!$H$5-'СЕТ СН'!$H$24</f>
        <v>2850.8699279299999</v>
      </c>
      <c r="L90" s="36">
        <f>SUMIFS(СВЦЭМ!$D$33:$D$776,СВЦЭМ!$A$33:$A$776,$A90,СВЦЭМ!$B$33:$B$776,L$83)+'СЕТ СН'!$H$14+СВЦЭМ!$D$10+'СЕТ СН'!$H$5-'СЕТ СН'!$H$24</f>
        <v>2835.88889113</v>
      </c>
      <c r="M90" s="36">
        <f>SUMIFS(СВЦЭМ!$D$33:$D$776,СВЦЭМ!$A$33:$A$776,$A90,СВЦЭМ!$B$33:$B$776,M$83)+'СЕТ СН'!$H$14+СВЦЭМ!$D$10+'СЕТ СН'!$H$5-'СЕТ СН'!$H$24</f>
        <v>2799.6197391699998</v>
      </c>
      <c r="N90" s="36">
        <f>SUMIFS(СВЦЭМ!$D$33:$D$776,СВЦЭМ!$A$33:$A$776,$A90,СВЦЭМ!$B$33:$B$776,N$83)+'СЕТ СН'!$H$14+СВЦЭМ!$D$10+'СЕТ СН'!$H$5-'СЕТ СН'!$H$24</f>
        <v>2765.1318027699999</v>
      </c>
      <c r="O90" s="36">
        <f>SUMIFS(СВЦЭМ!$D$33:$D$776,СВЦЭМ!$A$33:$A$776,$A90,СВЦЭМ!$B$33:$B$776,O$83)+'СЕТ СН'!$H$14+СВЦЭМ!$D$10+'СЕТ СН'!$H$5-'СЕТ СН'!$H$24</f>
        <v>2760.7440277599999</v>
      </c>
      <c r="P90" s="36">
        <f>SUMIFS(СВЦЭМ!$D$33:$D$776,СВЦЭМ!$A$33:$A$776,$A90,СВЦЭМ!$B$33:$B$776,P$83)+'СЕТ СН'!$H$14+СВЦЭМ!$D$10+'СЕТ СН'!$H$5-'СЕТ СН'!$H$24</f>
        <v>2757.1365413499998</v>
      </c>
      <c r="Q90" s="36">
        <f>SUMIFS(СВЦЭМ!$D$33:$D$776,СВЦЭМ!$A$33:$A$776,$A90,СВЦЭМ!$B$33:$B$776,Q$83)+'СЕТ СН'!$H$14+СВЦЭМ!$D$10+'СЕТ СН'!$H$5-'СЕТ СН'!$H$24</f>
        <v>2754.38757588</v>
      </c>
      <c r="R90" s="36">
        <f>SUMIFS(СВЦЭМ!$D$33:$D$776,СВЦЭМ!$A$33:$A$776,$A90,СВЦЭМ!$B$33:$B$776,R$83)+'СЕТ СН'!$H$14+СВЦЭМ!$D$10+'СЕТ СН'!$H$5-'СЕТ СН'!$H$24</f>
        <v>2751.8541169300001</v>
      </c>
      <c r="S90" s="36">
        <f>SUMIFS(СВЦЭМ!$D$33:$D$776,СВЦЭМ!$A$33:$A$776,$A90,СВЦЭМ!$B$33:$B$776,S$83)+'СЕТ СН'!$H$14+СВЦЭМ!$D$10+'СЕТ СН'!$H$5-'СЕТ СН'!$H$24</f>
        <v>2759.08148841</v>
      </c>
      <c r="T90" s="36">
        <f>SUMIFS(СВЦЭМ!$D$33:$D$776,СВЦЭМ!$A$33:$A$776,$A90,СВЦЭМ!$B$33:$B$776,T$83)+'СЕТ СН'!$H$14+СВЦЭМ!$D$10+'СЕТ СН'!$H$5-'СЕТ СН'!$H$24</f>
        <v>2765.7680059899999</v>
      </c>
      <c r="U90" s="36">
        <f>SUMIFS(СВЦЭМ!$D$33:$D$776,СВЦЭМ!$A$33:$A$776,$A90,СВЦЭМ!$B$33:$B$776,U$83)+'СЕТ СН'!$H$14+СВЦЭМ!$D$10+'СЕТ СН'!$H$5-'СЕТ СН'!$H$24</f>
        <v>2767.9227840799999</v>
      </c>
      <c r="V90" s="36">
        <f>SUMIFS(СВЦЭМ!$D$33:$D$776,СВЦЭМ!$A$33:$A$776,$A90,СВЦЭМ!$B$33:$B$776,V$83)+'СЕТ СН'!$H$14+СВЦЭМ!$D$10+'СЕТ СН'!$H$5-'СЕТ СН'!$H$24</f>
        <v>2768.7299010699999</v>
      </c>
      <c r="W90" s="36">
        <f>SUMIFS(СВЦЭМ!$D$33:$D$776,СВЦЭМ!$A$33:$A$776,$A90,СВЦЭМ!$B$33:$B$776,W$83)+'СЕТ СН'!$H$14+СВЦЭМ!$D$10+'СЕТ СН'!$H$5-'СЕТ СН'!$H$24</f>
        <v>2770.2097243899998</v>
      </c>
      <c r="X90" s="36">
        <f>SUMIFS(СВЦЭМ!$D$33:$D$776,СВЦЭМ!$A$33:$A$776,$A90,СВЦЭМ!$B$33:$B$776,X$83)+'СЕТ СН'!$H$14+СВЦЭМ!$D$10+'СЕТ СН'!$H$5-'СЕТ СН'!$H$24</f>
        <v>2759.43072175</v>
      </c>
      <c r="Y90" s="36">
        <f>SUMIFS(СВЦЭМ!$D$33:$D$776,СВЦЭМ!$A$33:$A$776,$A90,СВЦЭМ!$B$33:$B$776,Y$83)+'СЕТ СН'!$H$14+СВЦЭМ!$D$10+'СЕТ СН'!$H$5-'СЕТ СН'!$H$24</f>
        <v>2849.4572558899999</v>
      </c>
    </row>
    <row r="91" spans="1:27" ht="15.75" x14ac:dyDescent="0.2">
      <c r="A91" s="35">
        <f t="shared" si="2"/>
        <v>44082</v>
      </c>
      <c r="B91" s="36">
        <f>SUMIFS(СВЦЭМ!$D$33:$D$776,СВЦЭМ!$A$33:$A$776,$A91,СВЦЭМ!$B$33:$B$776,B$83)+'СЕТ СН'!$H$14+СВЦЭМ!$D$10+'СЕТ СН'!$H$5-'СЕТ СН'!$H$24</f>
        <v>2884.3631925499999</v>
      </c>
      <c r="C91" s="36">
        <f>SUMIFS(СВЦЭМ!$D$33:$D$776,СВЦЭМ!$A$33:$A$776,$A91,СВЦЭМ!$B$33:$B$776,C$83)+'СЕТ СН'!$H$14+СВЦЭМ!$D$10+'СЕТ СН'!$H$5-'СЕТ СН'!$H$24</f>
        <v>2931.8990896800001</v>
      </c>
      <c r="D91" s="36">
        <f>SUMIFS(СВЦЭМ!$D$33:$D$776,СВЦЭМ!$A$33:$A$776,$A91,СВЦЭМ!$B$33:$B$776,D$83)+'СЕТ СН'!$H$14+СВЦЭМ!$D$10+'СЕТ СН'!$H$5-'СЕТ СН'!$H$24</f>
        <v>2987.52003246</v>
      </c>
      <c r="E91" s="36">
        <f>SUMIFS(СВЦЭМ!$D$33:$D$776,СВЦЭМ!$A$33:$A$776,$A91,СВЦЭМ!$B$33:$B$776,E$83)+'СЕТ СН'!$H$14+СВЦЭМ!$D$10+'СЕТ СН'!$H$5-'СЕТ СН'!$H$24</f>
        <v>3010.2821641</v>
      </c>
      <c r="F91" s="36">
        <f>SUMIFS(СВЦЭМ!$D$33:$D$776,СВЦЭМ!$A$33:$A$776,$A91,СВЦЭМ!$B$33:$B$776,F$83)+'СЕТ СН'!$H$14+СВЦЭМ!$D$10+'СЕТ СН'!$H$5-'СЕТ СН'!$H$24</f>
        <v>2978.0911985900002</v>
      </c>
      <c r="G91" s="36">
        <f>SUMIFS(СВЦЭМ!$D$33:$D$776,СВЦЭМ!$A$33:$A$776,$A91,СВЦЭМ!$B$33:$B$776,G$83)+'СЕТ СН'!$H$14+СВЦЭМ!$D$10+'СЕТ СН'!$H$5-'СЕТ СН'!$H$24</f>
        <v>2940.0767576600001</v>
      </c>
      <c r="H91" s="36">
        <f>SUMIFS(СВЦЭМ!$D$33:$D$776,СВЦЭМ!$A$33:$A$776,$A91,СВЦЭМ!$B$33:$B$776,H$83)+'СЕТ СН'!$H$14+СВЦЭМ!$D$10+'СЕТ СН'!$H$5-'СЕТ СН'!$H$24</f>
        <v>2893.1864877400003</v>
      </c>
      <c r="I91" s="36">
        <f>SUMIFS(СВЦЭМ!$D$33:$D$776,СВЦЭМ!$A$33:$A$776,$A91,СВЦЭМ!$B$33:$B$776,I$83)+'СЕТ СН'!$H$14+СВЦЭМ!$D$10+'СЕТ СН'!$H$5-'СЕТ СН'!$H$24</f>
        <v>2861.9024750500002</v>
      </c>
      <c r="J91" s="36">
        <f>SUMIFS(СВЦЭМ!$D$33:$D$776,СВЦЭМ!$A$33:$A$776,$A91,СВЦЭМ!$B$33:$B$776,J$83)+'СЕТ СН'!$H$14+СВЦЭМ!$D$10+'СЕТ СН'!$H$5-'СЕТ СН'!$H$24</f>
        <v>2808.48944901</v>
      </c>
      <c r="K91" s="36">
        <f>SUMIFS(СВЦЭМ!$D$33:$D$776,СВЦЭМ!$A$33:$A$776,$A91,СВЦЭМ!$B$33:$B$776,K$83)+'СЕТ СН'!$H$14+СВЦЭМ!$D$10+'СЕТ СН'!$H$5-'СЕТ СН'!$H$24</f>
        <v>2807.9052045500002</v>
      </c>
      <c r="L91" s="36">
        <f>SUMIFS(СВЦЭМ!$D$33:$D$776,СВЦЭМ!$A$33:$A$776,$A91,СВЦЭМ!$B$33:$B$776,L$83)+'СЕТ СН'!$H$14+СВЦЭМ!$D$10+'СЕТ СН'!$H$5-'СЕТ СН'!$H$24</f>
        <v>2765.93839488</v>
      </c>
      <c r="M91" s="36">
        <f>SUMIFS(СВЦЭМ!$D$33:$D$776,СВЦЭМ!$A$33:$A$776,$A91,СВЦЭМ!$B$33:$B$776,M$83)+'СЕТ СН'!$H$14+СВЦЭМ!$D$10+'СЕТ СН'!$H$5-'СЕТ СН'!$H$24</f>
        <v>2752.89088515</v>
      </c>
      <c r="N91" s="36">
        <f>SUMIFS(СВЦЭМ!$D$33:$D$776,СВЦЭМ!$A$33:$A$776,$A91,СВЦЭМ!$B$33:$B$776,N$83)+'СЕТ СН'!$H$14+СВЦЭМ!$D$10+'СЕТ СН'!$H$5-'СЕТ СН'!$H$24</f>
        <v>2684.8972620700001</v>
      </c>
      <c r="O91" s="36">
        <f>SUMIFS(СВЦЭМ!$D$33:$D$776,СВЦЭМ!$A$33:$A$776,$A91,СВЦЭМ!$B$33:$B$776,O$83)+'СЕТ СН'!$H$14+СВЦЭМ!$D$10+'СЕТ СН'!$H$5-'СЕТ СН'!$H$24</f>
        <v>2675.06440187</v>
      </c>
      <c r="P91" s="36">
        <f>SUMIFS(СВЦЭМ!$D$33:$D$776,СВЦЭМ!$A$33:$A$776,$A91,СВЦЭМ!$B$33:$B$776,P$83)+'СЕТ СН'!$H$14+СВЦЭМ!$D$10+'СЕТ СН'!$H$5-'СЕТ СН'!$H$24</f>
        <v>2675.5614845600003</v>
      </c>
      <c r="Q91" s="36">
        <f>SUMIFS(СВЦЭМ!$D$33:$D$776,СВЦЭМ!$A$33:$A$776,$A91,СВЦЭМ!$B$33:$B$776,Q$83)+'СЕТ СН'!$H$14+СВЦЭМ!$D$10+'СЕТ СН'!$H$5-'СЕТ СН'!$H$24</f>
        <v>2681.38235085</v>
      </c>
      <c r="R91" s="36">
        <f>SUMIFS(СВЦЭМ!$D$33:$D$776,СВЦЭМ!$A$33:$A$776,$A91,СВЦЭМ!$B$33:$B$776,R$83)+'СЕТ СН'!$H$14+СВЦЭМ!$D$10+'СЕТ СН'!$H$5-'СЕТ СН'!$H$24</f>
        <v>2663.8025562299999</v>
      </c>
      <c r="S91" s="36">
        <f>SUMIFS(СВЦЭМ!$D$33:$D$776,СВЦЭМ!$A$33:$A$776,$A91,СВЦЭМ!$B$33:$B$776,S$83)+'СЕТ СН'!$H$14+СВЦЭМ!$D$10+'СЕТ СН'!$H$5-'СЕТ СН'!$H$24</f>
        <v>2680.9881161600001</v>
      </c>
      <c r="T91" s="36">
        <f>SUMIFS(СВЦЭМ!$D$33:$D$776,СВЦЭМ!$A$33:$A$776,$A91,СВЦЭМ!$B$33:$B$776,T$83)+'СЕТ СН'!$H$14+СВЦЭМ!$D$10+'СЕТ СН'!$H$5-'СЕТ СН'!$H$24</f>
        <v>2690.4396039000003</v>
      </c>
      <c r="U91" s="36">
        <f>SUMIFS(СВЦЭМ!$D$33:$D$776,СВЦЭМ!$A$33:$A$776,$A91,СВЦЭМ!$B$33:$B$776,U$83)+'СЕТ СН'!$H$14+СВЦЭМ!$D$10+'СЕТ СН'!$H$5-'СЕТ СН'!$H$24</f>
        <v>2702.24320575</v>
      </c>
      <c r="V91" s="36">
        <f>SUMIFS(СВЦЭМ!$D$33:$D$776,СВЦЭМ!$A$33:$A$776,$A91,СВЦЭМ!$B$33:$B$776,V$83)+'СЕТ СН'!$H$14+СВЦЭМ!$D$10+'СЕТ СН'!$H$5-'СЕТ СН'!$H$24</f>
        <v>2714.9794603400001</v>
      </c>
      <c r="W91" s="36">
        <f>SUMIFS(СВЦЭМ!$D$33:$D$776,СВЦЭМ!$A$33:$A$776,$A91,СВЦЭМ!$B$33:$B$776,W$83)+'СЕТ СН'!$H$14+СВЦЭМ!$D$10+'СЕТ СН'!$H$5-'СЕТ СН'!$H$24</f>
        <v>2710.89603063</v>
      </c>
      <c r="X91" s="36">
        <f>SUMIFS(СВЦЭМ!$D$33:$D$776,СВЦЭМ!$A$33:$A$776,$A91,СВЦЭМ!$B$33:$B$776,X$83)+'СЕТ СН'!$H$14+СВЦЭМ!$D$10+'СЕТ СН'!$H$5-'СЕТ СН'!$H$24</f>
        <v>2713.61721352</v>
      </c>
      <c r="Y91" s="36">
        <f>SUMIFS(СВЦЭМ!$D$33:$D$776,СВЦЭМ!$A$33:$A$776,$A91,СВЦЭМ!$B$33:$B$776,Y$83)+'СЕТ СН'!$H$14+СВЦЭМ!$D$10+'СЕТ СН'!$H$5-'СЕТ СН'!$H$24</f>
        <v>2808.3698871699999</v>
      </c>
    </row>
    <row r="92" spans="1:27" ht="15.75" x14ac:dyDescent="0.2">
      <c r="A92" s="35">
        <f t="shared" si="2"/>
        <v>44083</v>
      </c>
      <c r="B92" s="36">
        <f>SUMIFS(СВЦЭМ!$D$33:$D$776,СВЦЭМ!$A$33:$A$776,$A92,СВЦЭМ!$B$33:$B$776,B$83)+'СЕТ СН'!$H$14+СВЦЭМ!$D$10+'СЕТ СН'!$H$5-'СЕТ СН'!$H$24</f>
        <v>2889.57939549</v>
      </c>
      <c r="C92" s="36">
        <f>SUMIFS(СВЦЭМ!$D$33:$D$776,СВЦЭМ!$A$33:$A$776,$A92,СВЦЭМ!$B$33:$B$776,C$83)+'СЕТ СН'!$H$14+СВЦЭМ!$D$10+'СЕТ СН'!$H$5-'СЕТ СН'!$H$24</f>
        <v>2924.8694321900002</v>
      </c>
      <c r="D92" s="36">
        <f>SUMIFS(СВЦЭМ!$D$33:$D$776,СВЦЭМ!$A$33:$A$776,$A92,СВЦЭМ!$B$33:$B$776,D$83)+'СЕТ СН'!$H$14+СВЦЭМ!$D$10+'СЕТ СН'!$H$5-'СЕТ СН'!$H$24</f>
        <v>2959.1998839799999</v>
      </c>
      <c r="E92" s="36">
        <f>SUMIFS(СВЦЭМ!$D$33:$D$776,СВЦЭМ!$A$33:$A$776,$A92,СВЦЭМ!$B$33:$B$776,E$83)+'СЕТ СН'!$H$14+СВЦЭМ!$D$10+'СЕТ СН'!$H$5-'СЕТ СН'!$H$24</f>
        <v>2973.3257672499999</v>
      </c>
      <c r="F92" s="36">
        <f>SUMIFS(СВЦЭМ!$D$33:$D$776,СВЦЭМ!$A$33:$A$776,$A92,СВЦЭМ!$B$33:$B$776,F$83)+'СЕТ СН'!$H$14+СВЦЭМ!$D$10+'СЕТ СН'!$H$5-'СЕТ СН'!$H$24</f>
        <v>2949.1751124000002</v>
      </c>
      <c r="G92" s="36">
        <f>SUMIFS(СВЦЭМ!$D$33:$D$776,СВЦЭМ!$A$33:$A$776,$A92,СВЦЭМ!$B$33:$B$776,G$83)+'СЕТ СН'!$H$14+СВЦЭМ!$D$10+'СЕТ СН'!$H$5-'СЕТ СН'!$H$24</f>
        <v>2937.2103608400002</v>
      </c>
      <c r="H92" s="36">
        <f>SUMIFS(СВЦЭМ!$D$33:$D$776,СВЦЭМ!$A$33:$A$776,$A92,СВЦЭМ!$B$33:$B$776,H$83)+'СЕТ СН'!$H$14+СВЦЭМ!$D$10+'СЕТ СН'!$H$5-'СЕТ СН'!$H$24</f>
        <v>2912.6140368699998</v>
      </c>
      <c r="I92" s="36">
        <f>SUMIFS(СВЦЭМ!$D$33:$D$776,СВЦЭМ!$A$33:$A$776,$A92,СВЦЭМ!$B$33:$B$776,I$83)+'СЕТ СН'!$H$14+СВЦЭМ!$D$10+'СЕТ СН'!$H$5-'СЕТ СН'!$H$24</f>
        <v>2903.5207158000003</v>
      </c>
      <c r="J92" s="36">
        <f>SUMIFS(СВЦЭМ!$D$33:$D$776,СВЦЭМ!$A$33:$A$776,$A92,СВЦЭМ!$B$33:$B$776,J$83)+'СЕТ СН'!$H$14+СВЦЭМ!$D$10+'СЕТ СН'!$H$5-'СЕТ СН'!$H$24</f>
        <v>2855.18178489</v>
      </c>
      <c r="K92" s="36">
        <f>SUMIFS(СВЦЭМ!$D$33:$D$776,СВЦЭМ!$A$33:$A$776,$A92,СВЦЭМ!$B$33:$B$776,K$83)+'СЕТ СН'!$H$14+СВЦЭМ!$D$10+'СЕТ СН'!$H$5-'СЕТ СН'!$H$24</f>
        <v>2844.90278825</v>
      </c>
      <c r="L92" s="36">
        <f>SUMIFS(СВЦЭМ!$D$33:$D$776,СВЦЭМ!$A$33:$A$776,$A92,СВЦЭМ!$B$33:$B$776,L$83)+'СЕТ СН'!$H$14+СВЦЭМ!$D$10+'СЕТ СН'!$H$5-'СЕТ СН'!$H$24</f>
        <v>2827.0768997200003</v>
      </c>
      <c r="M92" s="36">
        <f>SUMIFS(СВЦЭМ!$D$33:$D$776,СВЦЭМ!$A$33:$A$776,$A92,СВЦЭМ!$B$33:$B$776,M$83)+'СЕТ СН'!$H$14+СВЦЭМ!$D$10+'СЕТ СН'!$H$5-'СЕТ СН'!$H$24</f>
        <v>2767.68814875</v>
      </c>
      <c r="N92" s="36">
        <f>SUMIFS(СВЦЭМ!$D$33:$D$776,СВЦЭМ!$A$33:$A$776,$A92,СВЦЭМ!$B$33:$B$776,N$83)+'СЕТ СН'!$H$14+СВЦЭМ!$D$10+'СЕТ СН'!$H$5-'СЕТ СН'!$H$24</f>
        <v>2704.3863416300001</v>
      </c>
      <c r="O92" s="36">
        <f>SUMIFS(СВЦЭМ!$D$33:$D$776,СВЦЭМ!$A$33:$A$776,$A92,СВЦЭМ!$B$33:$B$776,O$83)+'СЕТ СН'!$H$14+СВЦЭМ!$D$10+'СЕТ СН'!$H$5-'СЕТ СН'!$H$24</f>
        <v>2702.3131628900001</v>
      </c>
      <c r="P92" s="36">
        <f>SUMIFS(СВЦЭМ!$D$33:$D$776,СВЦЭМ!$A$33:$A$776,$A92,СВЦЭМ!$B$33:$B$776,P$83)+'СЕТ СН'!$H$14+СВЦЭМ!$D$10+'СЕТ СН'!$H$5-'СЕТ СН'!$H$24</f>
        <v>2703.3491685899999</v>
      </c>
      <c r="Q92" s="36">
        <f>SUMIFS(СВЦЭМ!$D$33:$D$776,СВЦЭМ!$A$33:$A$776,$A92,СВЦЭМ!$B$33:$B$776,Q$83)+'СЕТ СН'!$H$14+СВЦЭМ!$D$10+'СЕТ СН'!$H$5-'СЕТ СН'!$H$24</f>
        <v>2709.0318740000002</v>
      </c>
      <c r="R92" s="36">
        <f>SUMIFS(СВЦЭМ!$D$33:$D$776,СВЦЭМ!$A$33:$A$776,$A92,СВЦЭМ!$B$33:$B$776,R$83)+'СЕТ СН'!$H$14+СВЦЭМ!$D$10+'СЕТ СН'!$H$5-'СЕТ СН'!$H$24</f>
        <v>2697.7045224000003</v>
      </c>
      <c r="S92" s="36">
        <f>SUMIFS(СВЦЭМ!$D$33:$D$776,СВЦЭМ!$A$33:$A$776,$A92,СВЦЭМ!$B$33:$B$776,S$83)+'СЕТ СН'!$H$14+СВЦЭМ!$D$10+'СЕТ СН'!$H$5-'СЕТ СН'!$H$24</f>
        <v>2697.3250646000001</v>
      </c>
      <c r="T92" s="36">
        <f>SUMIFS(СВЦЭМ!$D$33:$D$776,СВЦЭМ!$A$33:$A$776,$A92,СВЦЭМ!$B$33:$B$776,T$83)+'СЕТ СН'!$H$14+СВЦЭМ!$D$10+'СЕТ СН'!$H$5-'СЕТ СН'!$H$24</f>
        <v>2703.6725226399999</v>
      </c>
      <c r="U92" s="36">
        <f>SUMIFS(СВЦЭМ!$D$33:$D$776,СВЦЭМ!$A$33:$A$776,$A92,СВЦЭМ!$B$33:$B$776,U$83)+'СЕТ СН'!$H$14+СВЦЭМ!$D$10+'СЕТ СН'!$H$5-'СЕТ СН'!$H$24</f>
        <v>2719.2033399100001</v>
      </c>
      <c r="V92" s="36">
        <f>SUMIFS(СВЦЭМ!$D$33:$D$776,СВЦЭМ!$A$33:$A$776,$A92,СВЦЭМ!$B$33:$B$776,V$83)+'СЕТ СН'!$H$14+СВЦЭМ!$D$10+'СЕТ СН'!$H$5-'СЕТ СН'!$H$24</f>
        <v>2715.37206023</v>
      </c>
      <c r="W92" s="36">
        <f>SUMIFS(СВЦЭМ!$D$33:$D$776,СВЦЭМ!$A$33:$A$776,$A92,СВЦЭМ!$B$33:$B$776,W$83)+'СЕТ СН'!$H$14+СВЦЭМ!$D$10+'СЕТ СН'!$H$5-'СЕТ СН'!$H$24</f>
        <v>2710.1729543199999</v>
      </c>
      <c r="X92" s="36">
        <f>SUMIFS(СВЦЭМ!$D$33:$D$776,СВЦЭМ!$A$33:$A$776,$A92,СВЦЭМ!$B$33:$B$776,X$83)+'СЕТ СН'!$H$14+СВЦЭМ!$D$10+'СЕТ СН'!$H$5-'СЕТ СН'!$H$24</f>
        <v>2732.0045194899999</v>
      </c>
      <c r="Y92" s="36">
        <f>SUMIFS(СВЦЭМ!$D$33:$D$776,СВЦЭМ!$A$33:$A$776,$A92,СВЦЭМ!$B$33:$B$776,Y$83)+'СЕТ СН'!$H$14+СВЦЭМ!$D$10+'СЕТ СН'!$H$5-'СЕТ СН'!$H$24</f>
        <v>2832.8149838500003</v>
      </c>
    </row>
    <row r="93" spans="1:27" ht="15.75" x14ac:dyDescent="0.2">
      <c r="A93" s="35">
        <f t="shared" si="2"/>
        <v>44084</v>
      </c>
      <c r="B93" s="36">
        <f>SUMIFS(СВЦЭМ!$D$33:$D$776,СВЦЭМ!$A$33:$A$776,$A93,СВЦЭМ!$B$33:$B$776,B$83)+'СЕТ СН'!$H$14+СВЦЭМ!$D$10+'СЕТ СН'!$H$5-'СЕТ СН'!$H$24</f>
        <v>2850.9602633700001</v>
      </c>
      <c r="C93" s="36">
        <f>SUMIFS(СВЦЭМ!$D$33:$D$776,СВЦЭМ!$A$33:$A$776,$A93,СВЦЭМ!$B$33:$B$776,C$83)+'СЕТ СН'!$H$14+СВЦЭМ!$D$10+'СЕТ СН'!$H$5-'СЕТ СН'!$H$24</f>
        <v>2901.0333888700002</v>
      </c>
      <c r="D93" s="36">
        <f>SUMIFS(СВЦЭМ!$D$33:$D$776,СВЦЭМ!$A$33:$A$776,$A93,СВЦЭМ!$B$33:$B$776,D$83)+'СЕТ СН'!$H$14+СВЦЭМ!$D$10+'СЕТ СН'!$H$5-'СЕТ СН'!$H$24</f>
        <v>2922.8901173499999</v>
      </c>
      <c r="E93" s="36">
        <f>SUMIFS(СВЦЭМ!$D$33:$D$776,СВЦЭМ!$A$33:$A$776,$A93,СВЦЭМ!$B$33:$B$776,E$83)+'СЕТ СН'!$H$14+СВЦЭМ!$D$10+'СЕТ СН'!$H$5-'СЕТ СН'!$H$24</f>
        <v>2932.89504889</v>
      </c>
      <c r="F93" s="36">
        <f>SUMIFS(СВЦЭМ!$D$33:$D$776,СВЦЭМ!$A$33:$A$776,$A93,СВЦЭМ!$B$33:$B$776,F$83)+'СЕТ СН'!$H$14+СВЦЭМ!$D$10+'СЕТ СН'!$H$5-'СЕТ СН'!$H$24</f>
        <v>2934.90479151</v>
      </c>
      <c r="G93" s="36">
        <f>SUMIFS(СВЦЭМ!$D$33:$D$776,СВЦЭМ!$A$33:$A$776,$A93,СВЦЭМ!$B$33:$B$776,G$83)+'СЕТ СН'!$H$14+СВЦЭМ!$D$10+'СЕТ СН'!$H$5-'СЕТ СН'!$H$24</f>
        <v>2912.7132106600002</v>
      </c>
      <c r="H93" s="36">
        <f>SUMIFS(СВЦЭМ!$D$33:$D$776,СВЦЭМ!$A$33:$A$776,$A93,СВЦЭМ!$B$33:$B$776,H$83)+'СЕТ СН'!$H$14+СВЦЭМ!$D$10+'СЕТ СН'!$H$5-'СЕТ СН'!$H$24</f>
        <v>2865.3613799300001</v>
      </c>
      <c r="I93" s="36">
        <f>SUMIFS(СВЦЭМ!$D$33:$D$776,СВЦЭМ!$A$33:$A$776,$A93,СВЦЭМ!$B$33:$B$776,I$83)+'СЕТ СН'!$H$14+СВЦЭМ!$D$10+'СЕТ СН'!$H$5-'СЕТ СН'!$H$24</f>
        <v>2821.01158549</v>
      </c>
      <c r="J93" s="36">
        <f>SUMIFS(СВЦЭМ!$D$33:$D$776,СВЦЭМ!$A$33:$A$776,$A93,СВЦЭМ!$B$33:$B$776,J$83)+'СЕТ СН'!$H$14+СВЦЭМ!$D$10+'СЕТ СН'!$H$5-'СЕТ СН'!$H$24</f>
        <v>2800.2995690500002</v>
      </c>
      <c r="K93" s="36">
        <f>SUMIFS(СВЦЭМ!$D$33:$D$776,СВЦЭМ!$A$33:$A$776,$A93,СВЦЭМ!$B$33:$B$776,K$83)+'СЕТ СН'!$H$14+СВЦЭМ!$D$10+'СЕТ СН'!$H$5-'СЕТ СН'!$H$24</f>
        <v>2807.9815706500003</v>
      </c>
      <c r="L93" s="36">
        <f>SUMIFS(СВЦЭМ!$D$33:$D$776,СВЦЭМ!$A$33:$A$776,$A93,СВЦЭМ!$B$33:$B$776,L$83)+'СЕТ СН'!$H$14+СВЦЭМ!$D$10+'СЕТ СН'!$H$5-'СЕТ СН'!$H$24</f>
        <v>2813.45299256</v>
      </c>
      <c r="M93" s="36">
        <f>SUMIFS(СВЦЭМ!$D$33:$D$776,СВЦЭМ!$A$33:$A$776,$A93,СВЦЭМ!$B$33:$B$776,M$83)+'СЕТ СН'!$H$14+СВЦЭМ!$D$10+'СЕТ СН'!$H$5-'СЕТ СН'!$H$24</f>
        <v>2766.45909979</v>
      </c>
      <c r="N93" s="36">
        <f>SUMIFS(СВЦЭМ!$D$33:$D$776,СВЦЭМ!$A$33:$A$776,$A93,СВЦЭМ!$B$33:$B$776,N$83)+'СЕТ СН'!$H$14+СВЦЭМ!$D$10+'СЕТ СН'!$H$5-'СЕТ СН'!$H$24</f>
        <v>2687.3378472600002</v>
      </c>
      <c r="O93" s="36">
        <f>SUMIFS(СВЦЭМ!$D$33:$D$776,СВЦЭМ!$A$33:$A$776,$A93,СВЦЭМ!$B$33:$B$776,O$83)+'СЕТ СН'!$H$14+СВЦЭМ!$D$10+'СЕТ СН'!$H$5-'СЕТ СН'!$H$24</f>
        <v>2673.8906187800003</v>
      </c>
      <c r="P93" s="36">
        <f>SUMIFS(СВЦЭМ!$D$33:$D$776,СВЦЭМ!$A$33:$A$776,$A93,СВЦЭМ!$B$33:$B$776,P$83)+'СЕТ СН'!$H$14+СВЦЭМ!$D$10+'СЕТ СН'!$H$5-'СЕТ СН'!$H$24</f>
        <v>2675.5452412700001</v>
      </c>
      <c r="Q93" s="36">
        <f>SUMIFS(СВЦЭМ!$D$33:$D$776,СВЦЭМ!$A$33:$A$776,$A93,СВЦЭМ!$B$33:$B$776,Q$83)+'СЕТ СН'!$H$14+СВЦЭМ!$D$10+'СЕТ СН'!$H$5-'СЕТ СН'!$H$24</f>
        <v>2683.0337695600001</v>
      </c>
      <c r="R93" s="36">
        <f>SUMIFS(СВЦЭМ!$D$33:$D$776,СВЦЭМ!$A$33:$A$776,$A93,СВЦЭМ!$B$33:$B$776,R$83)+'СЕТ СН'!$H$14+СВЦЭМ!$D$10+'СЕТ СН'!$H$5-'СЕТ СН'!$H$24</f>
        <v>2674.2652913000002</v>
      </c>
      <c r="S93" s="36">
        <f>SUMIFS(СВЦЭМ!$D$33:$D$776,СВЦЭМ!$A$33:$A$776,$A93,СВЦЭМ!$B$33:$B$776,S$83)+'СЕТ СН'!$H$14+СВЦЭМ!$D$10+'СЕТ СН'!$H$5-'СЕТ СН'!$H$24</f>
        <v>2669.3111461399999</v>
      </c>
      <c r="T93" s="36">
        <f>SUMIFS(СВЦЭМ!$D$33:$D$776,СВЦЭМ!$A$33:$A$776,$A93,СВЦЭМ!$B$33:$B$776,T$83)+'СЕТ СН'!$H$14+СВЦЭМ!$D$10+'СЕТ СН'!$H$5-'СЕТ СН'!$H$24</f>
        <v>2672.2399994000002</v>
      </c>
      <c r="U93" s="36">
        <f>SUMIFS(СВЦЭМ!$D$33:$D$776,СВЦЭМ!$A$33:$A$776,$A93,СВЦЭМ!$B$33:$B$776,U$83)+'СЕТ СН'!$H$14+СВЦЭМ!$D$10+'СЕТ СН'!$H$5-'СЕТ СН'!$H$24</f>
        <v>2691.8475134800001</v>
      </c>
      <c r="V93" s="36">
        <f>SUMIFS(СВЦЭМ!$D$33:$D$776,СВЦЭМ!$A$33:$A$776,$A93,СВЦЭМ!$B$33:$B$776,V$83)+'СЕТ СН'!$H$14+СВЦЭМ!$D$10+'СЕТ СН'!$H$5-'СЕТ СН'!$H$24</f>
        <v>2704.8946535700002</v>
      </c>
      <c r="W93" s="36">
        <f>SUMIFS(СВЦЭМ!$D$33:$D$776,СВЦЭМ!$A$33:$A$776,$A93,СВЦЭМ!$B$33:$B$776,W$83)+'СЕТ СН'!$H$14+СВЦЭМ!$D$10+'СЕТ СН'!$H$5-'СЕТ СН'!$H$24</f>
        <v>2695.87046349</v>
      </c>
      <c r="X93" s="36">
        <f>SUMIFS(СВЦЭМ!$D$33:$D$776,СВЦЭМ!$A$33:$A$776,$A93,СВЦЭМ!$B$33:$B$776,X$83)+'СЕТ СН'!$H$14+СВЦЭМ!$D$10+'СЕТ СН'!$H$5-'СЕТ СН'!$H$24</f>
        <v>2709.8811878400002</v>
      </c>
      <c r="Y93" s="36">
        <f>SUMIFS(СВЦЭМ!$D$33:$D$776,СВЦЭМ!$A$33:$A$776,$A93,СВЦЭМ!$B$33:$B$776,Y$83)+'СЕТ СН'!$H$14+СВЦЭМ!$D$10+'СЕТ СН'!$H$5-'СЕТ СН'!$H$24</f>
        <v>2797.4015755199998</v>
      </c>
    </row>
    <row r="94" spans="1:27" ht="15.75" x14ac:dyDescent="0.2">
      <c r="A94" s="35">
        <f t="shared" si="2"/>
        <v>44085</v>
      </c>
      <c r="B94" s="36">
        <f>SUMIFS(СВЦЭМ!$D$33:$D$776,СВЦЭМ!$A$33:$A$776,$A94,СВЦЭМ!$B$33:$B$776,B$83)+'СЕТ СН'!$H$14+СВЦЭМ!$D$10+'СЕТ СН'!$H$5-'СЕТ СН'!$H$24</f>
        <v>2858.3003270700001</v>
      </c>
      <c r="C94" s="36">
        <f>SUMIFS(СВЦЭМ!$D$33:$D$776,СВЦЭМ!$A$33:$A$776,$A94,СВЦЭМ!$B$33:$B$776,C$83)+'СЕТ СН'!$H$14+СВЦЭМ!$D$10+'СЕТ СН'!$H$5-'СЕТ СН'!$H$24</f>
        <v>2879.3861652400001</v>
      </c>
      <c r="D94" s="36">
        <f>SUMIFS(СВЦЭМ!$D$33:$D$776,СВЦЭМ!$A$33:$A$776,$A94,СВЦЭМ!$B$33:$B$776,D$83)+'СЕТ СН'!$H$14+СВЦЭМ!$D$10+'СЕТ СН'!$H$5-'СЕТ СН'!$H$24</f>
        <v>2892.6855891700002</v>
      </c>
      <c r="E94" s="36">
        <f>SUMIFS(СВЦЭМ!$D$33:$D$776,СВЦЭМ!$A$33:$A$776,$A94,СВЦЭМ!$B$33:$B$776,E$83)+'СЕТ СН'!$H$14+СВЦЭМ!$D$10+'СЕТ СН'!$H$5-'СЕТ СН'!$H$24</f>
        <v>2917.1241703300002</v>
      </c>
      <c r="F94" s="36">
        <f>SUMIFS(СВЦЭМ!$D$33:$D$776,СВЦЭМ!$A$33:$A$776,$A94,СВЦЭМ!$B$33:$B$776,F$83)+'СЕТ СН'!$H$14+СВЦЭМ!$D$10+'СЕТ СН'!$H$5-'СЕТ СН'!$H$24</f>
        <v>2921.34952759</v>
      </c>
      <c r="G94" s="36">
        <f>SUMIFS(СВЦЭМ!$D$33:$D$776,СВЦЭМ!$A$33:$A$776,$A94,СВЦЭМ!$B$33:$B$776,G$83)+'СЕТ СН'!$H$14+СВЦЭМ!$D$10+'СЕТ СН'!$H$5-'СЕТ СН'!$H$24</f>
        <v>2903.82113355</v>
      </c>
      <c r="H94" s="36">
        <f>SUMIFS(СВЦЭМ!$D$33:$D$776,СВЦЭМ!$A$33:$A$776,$A94,СВЦЭМ!$B$33:$B$776,H$83)+'СЕТ СН'!$H$14+СВЦЭМ!$D$10+'СЕТ СН'!$H$5-'СЕТ СН'!$H$24</f>
        <v>2852.3134880699999</v>
      </c>
      <c r="I94" s="36">
        <f>SUMIFS(СВЦЭМ!$D$33:$D$776,СВЦЭМ!$A$33:$A$776,$A94,СВЦЭМ!$B$33:$B$776,I$83)+'СЕТ СН'!$H$14+СВЦЭМ!$D$10+'СЕТ СН'!$H$5-'СЕТ СН'!$H$24</f>
        <v>2796.95494882</v>
      </c>
      <c r="J94" s="36">
        <f>SUMIFS(СВЦЭМ!$D$33:$D$776,СВЦЭМ!$A$33:$A$776,$A94,СВЦЭМ!$B$33:$B$776,J$83)+'СЕТ СН'!$H$14+СВЦЭМ!$D$10+'СЕТ СН'!$H$5-'СЕТ СН'!$H$24</f>
        <v>2758.6669854000002</v>
      </c>
      <c r="K94" s="36">
        <f>SUMIFS(СВЦЭМ!$D$33:$D$776,СВЦЭМ!$A$33:$A$776,$A94,СВЦЭМ!$B$33:$B$776,K$83)+'СЕТ СН'!$H$14+СВЦЭМ!$D$10+'СЕТ СН'!$H$5-'СЕТ СН'!$H$24</f>
        <v>2752.0600714500001</v>
      </c>
      <c r="L94" s="36">
        <f>SUMIFS(СВЦЭМ!$D$33:$D$776,СВЦЭМ!$A$33:$A$776,$A94,СВЦЭМ!$B$33:$B$776,L$83)+'СЕТ СН'!$H$14+СВЦЭМ!$D$10+'СЕТ СН'!$H$5-'СЕТ СН'!$H$24</f>
        <v>2785.2187809900001</v>
      </c>
      <c r="M94" s="36">
        <f>SUMIFS(СВЦЭМ!$D$33:$D$776,СВЦЭМ!$A$33:$A$776,$A94,СВЦЭМ!$B$33:$B$776,M$83)+'СЕТ СН'!$H$14+СВЦЭМ!$D$10+'СЕТ СН'!$H$5-'СЕТ СН'!$H$24</f>
        <v>2745.0411868700003</v>
      </c>
      <c r="N94" s="36">
        <f>SUMIFS(СВЦЭМ!$D$33:$D$776,СВЦЭМ!$A$33:$A$776,$A94,СВЦЭМ!$B$33:$B$776,N$83)+'СЕТ СН'!$H$14+СВЦЭМ!$D$10+'СЕТ СН'!$H$5-'СЕТ СН'!$H$24</f>
        <v>2696.3168663500001</v>
      </c>
      <c r="O94" s="36">
        <f>SUMIFS(СВЦЭМ!$D$33:$D$776,СВЦЭМ!$A$33:$A$776,$A94,СВЦЭМ!$B$33:$B$776,O$83)+'СЕТ СН'!$H$14+СВЦЭМ!$D$10+'СЕТ СН'!$H$5-'СЕТ СН'!$H$24</f>
        <v>2676.7920799600001</v>
      </c>
      <c r="P94" s="36">
        <f>SUMIFS(СВЦЭМ!$D$33:$D$776,СВЦЭМ!$A$33:$A$776,$A94,СВЦЭМ!$B$33:$B$776,P$83)+'СЕТ СН'!$H$14+СВЦЭМ!$D$10+'СЕТ СН'!$H$5-'СЕТ СН'!$H$24</f>
        <v>2673.8362801799999</v>
      </c>
      <c r="Q94" s="36">
        <f>SUMIFS(СВЦЭМ!$D$33:$D$776,СВЦЭМ!$A$33:$A$776,$A94,СВЦЭМ!$B$33:$B$776,Q$83)+'СЕТ СН'!$H$14+СВЦЭМ!$D$10+'СЕТ СН'!$H$5-'СЕТ СН'!$H$24</f>
        <v>2672.0355935600001</v>
      </c>
      <c r="R94" s="36">
        <f>SUMIFS(СВЦЭМ!$D$33:$D$776,СВЦЭМ!$A$33:$A$776,$A94,СВЦЭМ!$B$33:$B$776,R$83)+'СЕТ СН'!$H$14+СВЦЭМ!$D$10+'СЕТ СН'!$H$5-'СЕТ СН'!$H$24</f>
        <v>2665.45875944</v>
      </c>
      <c r="S94" s="36">
        <f>SUMIFS(СВЦЭМ!$D$33:$D$776,СВЦЭМ!$A$33:$A$776,$A94,СВЦЭМ!$B$33:$B$776,S$83)+'СЕТ СН'!$H$14+СВЦЭМ!$D$10+'СЕТ СН'!$H$5-'СЕТ СН'!$H$24</f>
        <v>2665.5853036399999</v>
      </c>
      <c r="T94" s="36">
        <f>SUMIFS(СВЦЭМ!$D$33:$D$776,СВЦЭМ!$A$33:$A$776,$A94,СВЦЭМ!$B$33:$B$776,T$83)+'СЕТ СН'!$H$14+СВЦЭМ!$D$10+'СЕТ СН'!$H$5-'СЕТ СН'!$H$24</f>
        <v>2660.0551566700001</v>
      </c>
      <c r="U94" s="36">
        <f>SUMIFS(СВЦЭМ!$D$33:$D$776,СВЦЭМ!$A$33:$A$776,$A94,СВЦЭМ!$B$33:$B$776,U$83)+'СЕТ СН'!$H$14+СВЦЭМ!$D$10+'СЕТ СН'!$H$5-'СЕТ СН'!$H$24</f>
        <v>2665.9864402100002</v>
      </c>
      <c r="V94" s="36">
        <f>SUMIFS(СВЦЭМ!$D$33:$D$776,СВЦЭМ!$A$33:$A$776,$A94,СВЦЭМ!$B$33:$B$776,V$83)+'СЕТ СН'!$H$14+СВЦЭМ!$D$10+'СЕТ СН'!$H$5-'СЕТ СН'!$H$24</f>
        <v>2681.20210589</v>
      </c>
      <c r="W94" s="36">
        <f>SUMIFS(СВЦЭМ!$D$33:$D$776,СВЦЭМ!$A$33:$A$776,$A94,СВЦЭМ!$B$33:$B$776,W$83)+'СЕТ СН'!$H$14+СВЦЭМ!$D$10+'СЕТ СН'!$H$5-'СЕТ СН'!$H$24</f>
        <v>2675.5762597600001</v>
      </c>
      <c r="X94" s="36">
        <f>SUMIFS(СВЦЭМ!$D$33:$D$776,СВЦЭМ!$A$33:$A$776,$A94,СВЦЭМ!$B$33:$B$776,X$83)+'СЕТ СН'!$H$14+СВЦЭМ!$D$10+'СЕТ СН'!$H$5-'СЕТ СН'!$H$24</f>
        <v>2679.3602408699999</v>
      </c>
      <c r="Y94" s="36">
        <f>SUMIFS(СВЦЭМ!$D$33:$D$776,СВЦЭМ!$A$33:$A$776,$A94,СВЦЭМ!$B$33:$B$776,Y$83)+'СЕТ СН'!$H$14+СВЦЭМ!$D$10+'СЕТ СН'!$H$5-'СЕТ СН'!$H$24</f>
        <v>2722.1989746500003</v>
      </c>
    </row>
    <row r="95" spans="1:27" ht="15.75" x14ac:dyDescent="0.2">
      <c r="A95" s="35">
        <f t="shared" si="2"/>
        <v>44086</v>
      </c>
      <c r="B95" s="36">
        <f>SUMIFS(СВЦЭМ!$D$33:$D$776,СВЦЭМ!$A$33:$A$776,$A95,СВЦЭМ!$B$33:$B$776,B$83)+'СЕТ СН'!$H$14+СВЦЭМ!$D$10+'СЕТ СН'!$H$5-'СЕТ СН'!$H$24</f>
        <v>2830.1233088899999</v>
      </c>
      <c r="C95" s="36">
        <f>SUMIFS(СВЦЭМ!$D$33:$D$776,СВЦЭМ!$A$33:$A$776,$A95,СВЦЭМ!$B$33:$B$776,C$83)+'СЕТ СН'!$H$14+СВЦЭМ!$D$10+'СЕТ СН'!$H$5-'СЕТ СН'!$H$24</f>
        <v>2869.00051476</v>
      </c>
      <c r="D95" s="36">
        <f>SUMIFS(СВЦЭМ!$D$33:$D$776,СВЦЭМ!$A$33:$A$776,$A95,СВЦЭМ!$B$33:$B$776,D$83)+'СЕТ СН'!$H$14+СВЦЭМ!$D$10+'СЕТ СН'!$H$5-'СЕТ СН'!$H$24</f>
        <v>2887.5058679700001</v>
      </c>
      <c r="E95" s="36">
        <f>SUMIFS(СВЦЭМ!$D$33:$D$776,СВЦЭМ!$A$33:$A$776,$A95,СВЦЭМ!$B$33:$B$776,E$83)+'СЕТ СН'!$H$14+СВЦЭМ!$D$10+'СЕТ СН'!$H$5-'СЕТ СН'!$H$24</f>
        <v>2910.1177857600001</v>
      </c>
      <c r="F95" s="36">
        <f>SUMIFS(СВЦЭМ!$D$33:$D$776,СВЦЭМ!$A$33:$A$776,$A95,СВЦЭМ!$B$33:$B$776,F$83)+'СЕТ СН'!$H$14+СВЦЭМ!$D$10+'СЕТ СН'!$H$5-'СЕТ СН'!$H$24</f>
        <v>2923.7827419800001</v>
      </c>
      <c r="G95" s="36">
        <f>SUMIFS(СВЦЭМ!$D$33:$D$776,СВЦЭМ!$A$33:$A$776,$A95,СВЦЭМ!$B$33:$B$776,G$83)+'СЕТ СН'!$H$14+СВЦЭМ!$D$10+'СЕТ СН'!$H$5-'СЕТ СН'!$H$24</f>
        <v>2912.02450374</v>
      </c>
      <c r="H95" s="36">
        <f>SUMIFS(СВЦЭМ!$D$33:$D$776,СВЦЭМ!$A$33:$A$776,$A95,СВЦЭМ!$B$33:$B$776,H$83)+'СЕТ СН'!$H$14+СВЦЭМ!$D$10+'СЕТ СН'!$H$5-'СЕТ СН'!$H$24</f>
        <v>2873.7876465899999</v>
      </c>
      <c r="I95" s="36">
        <f>SUMIFS(СВЦЭМ!$D$33:$D$776,СВЦЭМ!$A$33:$A$776,$A95,СВЦЭМ!$B$33:$B$776,I$83)+'СЕТ СН'!$H$14+СВЦЭМ!$D$10+'СЕТ СН'!$H$5-'СЕТ СН'!$H$24</f>
        <v>2835.92686585</v>
      </c>
      <c r="J95" s="36">
        <f>SUMIFS(СВЦЭМ!$D$33:$D$776,СВЦЭМ!$A$33:$A$776,$A95,СВЦЭМ!$B$33:$B$776,J$83)+'СЕТ СН'!$H$14+СВЦЭМ!$D$10+'СЕТ СН'!$H$5-'СЕТ СН'!$H$24</f>
        <v>2790.2675284699999</v>
      </c>
      <c r="K95" s="36">
        <f>SUMIFS(СВЦЭМ!$D$33:$D$776,СВЦЭМ!$A$33:$A$776,$A95,СВЦЭМ!$B$33:$B$776,K$83)+'СЕТ СН'!$H$14+СВЦЭМ!$D$10+'СЕТ СН'!$H$5-'СЕТ СН'!$H$24</f>
        <v>2764.6145719300002</v>
      </c>
      <c r="L95" s="36">
        <f>SUMIFS(СВЦЭМ!$D$33:$D$776,СВЦЭМ!$A$33:$A$776,$A95,СВЦЭМ!$B$33:$B$776,L$83)+'СЕТ СН'!$H$14+СВЦЭМ!$D$10+'СЕТ СН'!$H$5-'СЕТ СН'!$H$24</f>
        <v>2744.9884275100003</v>
      </c>
      <c r="M95" s="36">
        <f>SUMIFS(СВЦЭМ!$D$33:$D$776,СВЦЭМ!$A$33:$A$776,$A95,СВЦЭМ!$B$33:$B$776,M$83)+'СЕТ СН'!$H$14+СВЦЭМ!$D$10+'СЕТ СН'!$H$5-'СЕТ СН'!$H$24</f>
        <v>2703.2802498900001</v>
      </c>
      <c r="N95" s="36">
        <f>SUMIFS(СВЦЭМ!$D$33:$D$776,СВЦЭМ!$A$33:$A$776,$A95,СВЦЭМ!$B$33:$B$776,N$83)+'СЕТ СН'!$H$14+СВЦЭМ!$D$10+'СЕТ СН'!$H$5-'СЕТ СН'!$H$24</f>
        <v>2674.6601242000002</v>
      </c>
      <c r="O95" s="36">
        <f>SUMIFS(СВЦЭМ!$D$33:$D$776,СВЦЭМ!$A$33:$A$776,$A95,СВЦЭМ!$B$33:$B$776,O$83)+'СЕТ СН'!$H$14+СВЦЭМ!$D$10+'СЕТ СН'!$H$5-'СЕТ СН'!$H$24</f>
        <v>2675.9540555000003</v>
      </c>
      <c r="P95" s="36">
        <f>SUMIFS(СВЦЭМ!$D$33:$D$776,СВЦЭМ!$A$33:$A$776,$A95,СВЦЭМ!$B$33:$B$776,P$83)+'СЕТ СН'!$H$14+СВЦЭМ!$D$10+'СЕТ СН'!$H$5-'СЕТ СН'!$H$24</f>
        <v>2667.0675587200003</v>
      </c>
      <c r="Q95" s="36">
        <f>SUMIFS(СВЦЭМ!$D$33:$D$776,СВЦЭМ!$A$33:$A$776,$A95,СВЦЭМ!$B$33:$B$776,Q$83)+'СЕТ СН'!$H$14+СВЦЭМ!$D$10+'СЕТ СН'!$H$5-'СЕТ СН'!$H$24</f>
        <v>2666.3939015300002</v>
      </c>
      <c r="R95" s="36">
        <f>SUMIFS(СВЦЭМ!$D$33:$D$776,СВЦЭМ!$A$33:$A$776,$A95,СВЦЭМ!$B$33:$B$776,R$83)+'СЕТ СН'!$H$14+СВЦЭМ!$D$10+'СЕТ СН'!$H$5-'СЕТ СН'!$H$24</f>
        <v>2656.5274823899999</v>
      </c>
      <c r="S95" s="36">
        <f>SUMIFS(СВЦЭМ!$D$33:$D$776,СВЦЭМ!$A$33:$A$776,$A95,СВЦЭМ!$B$33:$B$776,S$83)+'СЕТ СН'!$H$14+СВЦЭМ!$D$10+'СЕТ СН'!$H$5-'СЕТ СН'!$H$24</f>
        <v>2662.81249149</v>
      </c>
      <c r="T95" s="36">
        <f>SUMIFS(СВЦЭМ!$D$33:$D$776,СВЦЭМ!$A$33:$A$776,$A95,СВЦЭМ!$B$33:$B$776,T$83)+'СЕТ СН'!$H$14+СВЦЭМ!$D$10+'СЕТ СН'!$H$5-'СЕТ СН'!$H$24</f>
        <v>2666.86211086</v>
      </c>
      <c r="U95" s="36">
        <f>SUMIFS(СВЦЭМ!$D$33:$D$776,СВЦЭМ!$A$33:$A$776,$A95,СВЦЭМ!$B$33:$B$776,U$83)+'СЕТ СН'!$H$14+СВЦЭМ!$D$10+'СЕТ СН'!$H$5-'СЕТ СН'!$H$24</f>
        <v>2675.7961485599999</v>
      </c>
      <c r="V95" s="36">
        <f>SUMIFS(СВЦЭМ!$D$33:$D$776,СВЦЭМ!$A$33:$A$776,$A95,СВЦЭМ!$B$33:$B$776,V$83)+'СЕТ СН'!$H$14+СВЦЭМ!$D$10+'СЕТ СН'!$H$5-'СЕТ СН'!$H$24</f>
        <v>2690.8906175299999</v>
      </c>
      <c r="W95" s="36">
        <f>SUMIFS(СВЦЭМ!$D$33:$D$776,СВЦЭМ!$A$33:$A$776,$A95,СВЦЭМ!$B$33:$B$776,W$83)+'СЕТ СН'!$H$14+СВЦЭМ!$D$10+'СЕТ СН'!$H$5-'СЕТ СН'!$H$24</f>
        <v>2687.37328359</v>
      </c>
      <c r="X95" s="36">
        <f>SUMIFS(СВЦЭМ!$D$33:$D$776,СВЦЭМ!$A$33:$A$776,$A95,СВЦЭМ!$B$33:$B$776,X$83)+'СЕТ СН'!$H$14+СВЦЭМ!$D$10+'СЕТ СН'!$H$5-'СЕТ СН'!$H$24</f>
        <v>2638.6226764600001</v>
      </c>
      <c r="Y95" s="36">
        <f>SUMIFS(СВЦЭМ!$D$33:$D$776,СВЦЭМ!$A$33:$A$776,$A95,СВЦЭМ!$B$33:$B$776,Y$83)+'СЕТ СН'!$H$14+СВЦЭМ!$D$10+'СЕТ СН'!$H$5-'СЕТ СН'!$H$24</f>
        <v>2702.0923935199999</v>
      </c>
    </row>
    <row r="96" spans="1:27" ht="15.75" x14ac:dyDescent="0.2">
      <c r="A96" s="35">
        <f t="shared" si="2"/>
        <v>44087</v>
      </c>
      <c r="B96" s="36">
        <f>SUMIFS(СВЦЭМ!$D$33:$D$776,СВЦЭМ!$A$33:$A$776,$A96,СВЦЭМ!$B$33:$B$776,B$83)+'СЕТ СН'!$H$14+СВЦЭМ!$D$10+'СЕТ СН'!$H$5-'СЕТ СН'!$H$24</f>
        <v>2793.74118378</v>
      </c>
      <c r="C96" s="36">
        <f>SUMIFS(СВЦЭМ!$D$33:$D$776,СВЦЭМ!$A$33:$A$776,$A96,СВЦЭМ!$B$33:$B$776,C$83)+'СЕТ СН'!$H$14+СВЦЭМ!$D$10+'СЕТ СН'!$H$5-'СЕТ СН'!$H$24</f>
        <v>2815.73208613</v>
      </c>
      <c r="D96" s="36">
        <f>SUMIFS(СВЦЭМ!$D$33:$D$776,СВЦЭМ!$A$33:$A$776,$A96,СВЦЭМ!$B$33:$B$776,D$83)+'СЕТ СН'!$H$14+СВЦЭМ!$D$10+'СЕТ СН'!$H$5-'СЕТ СН'!$H$24</f>
        <v>2835.4137970900001</v>
      </c>
      <c r="E96" s="36">
        <f>SUMIFS(СВЦЭМ!$D$33:$D$776,СВЦЭМ!$A$33:$A$776,$A96,СВЦЭМ!$B$33:$B$776,E$83)+'СЕТ СН'!$H$14+СВЦЭМ!$D$10+'СЕТ СН'!$H$5-'СЕТ СН'!$H$24</f>
        <v>2845.97271499</v>
      </c>
      <c r="F96" s="36">
        <f>SUMIFS(СВЦЭМ!$D$33:$D$776,СВЦЭМ!$A$33:$A$776,$A96,СВЦЭМ!$B$33:$B$776,F$83)+'СЕТ СН'!$H$14+СВЦЭМ!$D$10+'СЕТ СН'!$H$5-'СЕТ СН'!$H$24</f>
        <v>2852.4223109700001</v>
      </c>
      <c r="G96" s="36">
        <f>SUMIFS(СВЦЭМ!$D$33:$D$776,СВЦЭМ!$A$33:$A$776,$A96,СВЦЭМ!$B$33:$B$776,G$83)+'СЕТ СН'!$H$14+СВЦЭМ!$D$10+'СЕТ СН'!$H$5-'СЕТ СН'!$H$24</f>
        <v>2843.0639982299999</v>
      </c>
      <c r="H96" s="36">
        <f>SUMIFS(СВЦЭМ!$D$33:$D$776,СВЦЭМ!$A$33:$A$776,$A96,СВЦЭМ!$B$33:$B$776,H$83)+'СЕТ СН'!$H$14+СВЦЭМ!$D$10+'СЕТ СН'!$H$5-'СЕТ СН'!$H$24</f>
        <v>2836.26204805</v>
      </c>
      <c r="I96" s="36">
        <f>SUMIFS(СВЦЭМ!$D$33:$D$776,СВЦЭМ!$A$33:$A$776,$A96,СВЦЭМ!$B$33:$B$776,I$83)+'СЕТ СН'!$H$14+СВЦЭМ!$D$10+'СЕТ СН'!$H$5-'СЕТ СН'!$H$24</f>
        <v>2809.0718083500001</v>
      </c>
      <c r="J96" s="36">
        <f>SUMIFS(СВЦЭМ!$D$33:$D$776,СВЦЭМ!$A$33:$A$776,$A96,СВЦЭМ!$B$33:$B$776,J$83)+'СЕТ СН'!$H$14+СВЦЭМ!$D$10+'СЕТ СН'!$H$5-'СЕТ СН'!$H$24</f>
        <v>2760.8065222300002</v>
      </c>
      <c r="K96" s="36">
        <f>SUMIFS(СВЦЭМ!$D$33:$D$776,СВЦЭМ!$A$33:$A$776,$A96,СВЦЭМ!$B$33:$B$776,K$83)+'СЕТ СН'!$H$14+СВЦЭМ!$D$10+'СЕТ СН'!$H$5-'СЕТ СН'!$H$24</f>
        <v>2717.5278492799998</v>
      </c>
      <c r="L96" s="36">
        <f>SUMIFS(СВЦЭМ!$D$33:$D$776,СВЦЭМ!$A$33:$A$776,$A96,СВЦЭМ!$B$33:$B$776,L$83)+'СЕТ СН'!$H$14+СВЦЭМ!$D$10+'СЕТ СН'!$H$5-'СЕТ СН'!$H$24</f>
        <v>2698.4801510799998</v>
      </c>
      <c r="M96" s="36">
        <f>SUMIFS(СВЦЭМ!$D$33:$D$776,СВЦЭМ!$A$33:$A$776,$A96,СВЦЭМ!$B$33:$B$776,M$83)+'СЕТ СН'!$H$14+СВЦЭМ!$D$10+'СЕТ СН'!$H$5-'СЕТ СН'!$H$24</f>
        <v>2650.76039231</v>
      </c>
      <c r="N96" s="36">
        <f>SUMIFS(СВЦЭМ!$D$33:$D$776,СВЦЭМ!$A$33:$A$776,$A96,СВЦЭМ!$B$33:$B$776,N$83)+'СЕТ СН'!$H$14+СВЦЭМ!$D$10+'СЕТ СН'!$H$5-'СЕТ СН'!$H$24</f>
        <v>2610.0497487299999</v>
      </c>
      <c r="O96" s="36">
        <f>SUMIFS(СВЦЭМ!$D$33:$D$776,СВЦЭМ!$A$33:$A$776,$A96,СВЦЭМ!$B$33:$B$776,O$83)+'СЕТ СН'!$H$14+СВЦЭМ!$D$10+'СЕТ СН'!$H$5-'СЕТ СН'!$H$24</f>
        <v>2609.0898745599998</v>
      </c>
      <c r="P96" s="36">
        <f>SUMIFS(СВЦЭМ!$D$33:$D$776,СВЦЭМ!$A$33:$A$776,$A96,СВЦЭМ!$B$33:$B$776,P$83)+'СЕТ СН'!$H$14+СВЦЭМ!$D$10+'СЕТ СН'!$H$5-'СЕТ СН'!$H$24</f>
        <v>2600.3406755599999</v>
      </c>
      <c r="Q96" s="36">
        <f>SUMIFS(СВЦЭМ!$D$33:$D$776,СВЦЭМ!$A$33:$A$776,$A96,СВЦЭМ!$B$33:$B$776,Q$83)+'СЕТ СН'!$H$14+СВЦЭМ!$D$10+'СЕТ СН'!$H$5-'СЕТ СН'!$H$24</f>
        <v>2599.8819970300001</v>
      </c>
      <c r="R96" s="36">
        <f>SUMIFS(СВЦЭМ!$D$33:$D$776,СВЦЭМ!$A$33:$A$776,$A96,СВЦЭМ!$B$33:$B$776,R$83)+'СЕТ СН'!$H$14+СВЦЭМ!$D$10+'СЕТ СН'!$H$5-'СЕТ СН'!$H$24</f>
        <v>2598.1764957800001</v>
      </c>
      <c r="S96" s="36">
        <f>SUMIFS(СВЦЭМ!$D$33:$D$776,СВЦЭМ!$A$33:$A$776,$A96,СВЦЭМ!$B$33:$B$776,S$83)+'СЕТ СН'!$H$14+СВЦЭМ!$D$10+'СЕТ СН'!$H$5-'СЕТ СН'!$H$24</f>
        <v>2608.5040048300002</v>
      </c>
      <c r="T96" s="36">
        <f>SUMIFS(СВЦЭМ!$D$33:$D$776,СВЦЭМ!$A$33:$A$776,$A96,СВЦЭМ!$B$33:$B$776,T$83)+'СЕТ СН'!$H$14+СВЦЭМ!$D$10+'СЕТ СН'!$H$5-'СЕТ СН'!$H$24</f>
        <v>2612.9397631700003</v>
      </c>
      <c r="U96" s="36">
        <f>SUMIFS(СВЦЭМ!$D$33:$D$776,СВЦЭМ!$A$33:$A$776,$A96,СВЦЭМ!$B$33:$B$776,U$83)+'СЕТ СН'!$H$14+СВЦЭМ!$D$10+'СЕТ СН'!$H$5-'СЕТ СН'!$H$24</f>
        <v>2624.4988683199999</v>
      </c>
      <c r="V96" s="36">
        <f>SUMIFS(СВЦЭМ!$D$33:$D$776,СВЦЭМ!$A$33:$A$776,$A96,СВЦЭМ!$B$33:$B$776,V$83)+'СЕТ СН'!$H$14+СВЦЭМ!$D$10+'СЕТ СН'!$H$5-'СЕТ СН'!$H$24</f>
        <v>2646.0595942300001</v>
      </c>
      <c r="W96" s="36">
        <f>SUMIFS(СВЦЭМ!$D$33:$D$776,СВЦЭМ!$A$33:$A$776,$A96,СВЦЭМ!$B$33:$B$776,W$83)+'СЕТ СН'!$H$14+СВЦЭМ!$D$10+'СЕТ СН'!$H$5-'СЕТ СН'!$H$24</f>
        <v>2641.4810163399998</v>
      </c>
      <c r="X96" s="36">
        <f>SUMIFS(СВЦЭМ!$D$33:$D$776,СВЦЭМ!$A$33:$A$776,$A96,СВЦЭМ!$B$33:$B$776,X$83)+'СЕТ СН'!$H$14+СВЦЭМ!$D$10+'СЕТ СН'!$H$5-'СЕТ СН'!$H$24</f>
        <v>2618.8405321600003</v>
      </c>
      <c r="Y96" s="36">
        <f>SUMIFS(СВЦЭМ!$D$33:$D$776,СВЦЭМ!$A$33:$A$776,$A96,СВЦЭМ!$B$33:$B$776,Y$83)+'СЕТ СН'!$H$14+СВЦЭМ!$D$10+'СЕТ СН'!$H$5-'СЕТ СН'!$H$24</f>
        <v>2698.9711532000001</v>
      </c>
    </row>
    <row r="97" spans="1:25" ht="15.75" x14ac:dyDescent="0.2">
      <c r="A97" s="35">
        <f t="shared" si="2"/>
        <v>44088</v>
      </c>
      <c r="B97" s="36">
        <f>SUMIFS(СВЦЭМ!$D$33:$D$776,СВЦЭМ!$A$33:$A$776,$A97,СВЦЭМ!$B$33:$B$776,B$83)+'СЕТ СН'!$H$14+СВЦЭМ!$D$10+'СЕТ СН'!$H$5-'СЕТ СН'!$H$24</f>
        <v>2795.0037985200001</v>
      </c>
      <c r="C97" s="36">
        <f>SUMIFS(СВЦЭМ!$D$33:$D$776,СВЦЭМ!$A$33:$A$776,$A97,СВЦЭМ!$B$33:$B$776,C$83)+'СЕТ СН'!$H$14+СВЦЭМ!$D$10+'СЕТ СН'!$H$5-'СЕТ СН'!$H$24</f>
        <v>2834.4726406600003</v>
      </c>
      <c r="D97" s="36">
        <f>SUMIFS(СВЦЭМ!$D$33:$D$776,СВЦЭМ!$A$33:$A$776,$A97,СВЦЭМ!$B$33:$B$776,D$83)+'СЕТ СН'!$H$14+СВЦЭМ!$D$10+'СЕТ СН'!$H$5-'СЕТ СН'!$H$24</f>
        <v>2840.34035098</v>
      </c>
      <c r="E97" s="36">
        <f>SUMIFS(СВЦЭМ!$D$33:$D$776,СВЦЭМ!$A$33:$A$776,$A97,СВЦЭМ!$B$33:$B$776,E$83)+'СЕТ СН'!$H$14+СВЦЭМ!$D$10+'СЕТ СН'!$H$5-'СЕТ СН'!$H$24</f>
        <v>2838.7893964499999</v>
      </c>
      <c r="F97" s="36">
        <f>SUMIFS(СВЦЭМ!$D$33:$D$776,СВЦЭМ!$A$33:$A$776,$A97,СВЦЭМ!$B$33:$B$776,F$83)+'СЕТ СН'!$H$14+СВЦЭМ!$D$10+'СЕТ СН'!$H$5-'СЕТ СН'!$H$24</f>
        <v>2838.1513911299999</v>
      </c>
      <c r="G97" s="36">
        <f>SUMIFS(СВЦЭМ!$D$33:$D$776,СВЦЭМ!$A$33:$A$776,$A97,СВЦЭМ!$B$33:$B$776,G$83)+'СЕТ СН'!$H$14+СВЦЭМ!$D$10+'СЕТ СН'!$H$5-'СЕТ СН'!$H$24</f>
        <v>2841.7707254900001</v>
      </c>
      <c r="H97" s="36">
        <f>SUMIFS(СВЦЭМ!$D$33:$D$776,СВЦЭМ!$A$33:$A$776,$A97,СВЦЭМ!$B$33:$B$776,H$83)+'СЕТ СН'!$H$14+СВЦЭМ!$D$10+'СЕТ СН'!$H$5-'СЕТ СН'!$H$24</f>
        <v>2881.6898966700001</v>
      </c>
      <c r="I97" s="36">
        <f>SUMIFS(СВЦЭМ!$D$33:$D$776,СВЦЭМ!$A$33:$A$776,$A97,СВЦЭМ!$B$33:$B$776,I$83)+'СЕТ СН'!$H$14+СВЦЭМ!$D$10+'СЕТ СН'!$H$5-'СЕТ СН'!$H$24</f>
        <v>2861.5489037299999</v>
      </c>
      <c r="J97" s="36">
        <f>SUMIFS(СВЦЭМ!$D$33:$D$776,СВЦЭМ!$A$33:$A$776,$A97,СВЦЭМ!$B$33:$B$776,J$83)+'СЕТ СН'!$H$14+СВЦЭМ!$D$10+'СЕТ СН'!$H$5-'СЕТ СН'!$H$24</f>
        <v>2818.6535433200002</v>
      </c>
      <c r="K97" s="36">
        <f>SUMIFS(СВЦЭМ!$D$33:$D$776,СВЦЭМ!$A$33:$A$776,$A97,СВЦЭМ!$B$33:$B$776,K$83)+'СЕТ СН'!$H$14+СВЦЭМ!$D$10+'СЕТ СН'!$H$5-'СЕТ СН'!$H$24</f>
        <v>2790.69092387</v>
      </c>
      <c r="L97" s="36">
        <f>SUMIFS(СВЦЭМ!$D$33:$D$776,СВЦЭМ!$A$33:$A$776,$A97,СВЦЭМ!$B$33:$B$776,L$83)+'СЕТ СН'!$H$14+СВЦЭМ!$D$10+'СЕТ СН'!$H$5-'СЕТ СН'!$H$24</f>
        <v>2778.3165810700002</v>
      </c>
      <c r="M97" s="36">
        <f>SUMIFS(СВЦЭМ!$D$33:$D$776,СВЦЭМ!$A$33:$A$776,$A97,СВЦЭМ!$B$33:$B$776,M$83)+'СЕТ СН'!$H$14+СВЦЭМ!$D$10+'СЕТ СН'!$H$5-'СЕТ СН'!$H$24</f>
        <v>2720.11608652</v>
      </c>
      <c r="N97" s="36">
        <f>SUMIFS(СВЦЭМ!$D$33:$D$776,СВЦЭМ!$A$33:$A$776,$A97,СВЦЭМ!$B$33:$B$776,N$83)+'СЕТ СН'!$H$14+СВЦЭМ!$D$10+'СЕТ СН'!$H$5-'СЕТ СН'!$H$24</f>
        <v>2673.2830045999999</v>
      </c>
      <c r="O97" s="36">
        <f>SUMIFS(СВЦЭМ!$D$33:$D$776,СВЦЭМ!$A$33:$A$776,$A97,СВЦЭМ!$B$33:$B$776,O$83)+'СЕТ СН'!$H$14+СВЦЭМ!$D$10+'СЕТ СН'!$H$5-'СЕТ СН'!$H$24</f>
        <v>2669.5848605599999</v>
      </c>
      <c r="P97" s="36">
        <f>SUMIFS(СВЦЭМ!$D$33:$D$776,СВЦЭМ!$A$33:$A$776,$A97,СВЦЭМ!$B$33:$B$776,P$83)+'СЕТ СН'!$H$14+СВЦЭМ!$D$10+'СЕТ СН'!$H$5-'СЕТ СН'!$H$24</f>
        <v>2672.3958187500002</v>
      </c>
      <c r="Q97" s="36">
        <f>SUMIFS(СВЦЭМ!$D$33:$D$776,СВЦЭМ!$A$33:$A$776,$A97,СВЦЭМ!$B$33:$B$776,Q$83)+'СЕТ СН'!$H$14+СВЦЭМ!$D$10+'СЕТ СН'!$H$5-'СЕТ СН'!$H$24</f>
        <v>2675.8613570400003</v>
      </c>
      <c r="R97" s="36">
        <f>SUMIFS(СВЦЭМ!$D$33:$D$776,СВЦЭМ!$A$33:$A$776,$A97,СВЦЭМ!$B$33:$B$776,R$83)+'СЕТ СН'!$H$14+СВЦЭМ!$D$10+'СЕТ СН'!$H$5-'СЕТ СН'!$H$24</f>
        <v>2659.9212935300002</v>
      </c>
      <c r="S97" s="36">
        <f>SUMIFS(СВЦЭМ!$D$33:$D$776,СВЦЭМ!$A$33:$A$776,$A97,СВЦЭМ!$B$33:$B$776,S$83)+'СЕТ СН'!$H$14+СВЦЭМ!$D$10+'СЕТ СН'!$H$5-'СЕТ СН'!$H$24</f>
        <v>2663.3121533499998</v>
      </c>
      <c r="T97" s="36">
        <f>SUMIFS(СВЦЭМ!$D$33:$D$776,СВЦЭМ!$A$33:$A$776,$A97,СВЦЭМ!$B$33:$B$776,T$83)+'СЕТ СН'!$H$14+СВЦЭМ!$D$10+'СЕТ СН'!$H$5-'СЕТ СН'!$H$24</f>
        <v>2661.1313528400001</v>
      </c>
      <c r="U97" s="36">
        <f>SUMIFS(СВЦЭМ!$D$33:$D$776,СВЦЭМ!$A$33:$A$776,$A97,СВЦЭМ!$B$33:$B$776,U$83)+'СЕТ СН'!$H$14+СВЦЭМ!$D$10+'СЕТ СН'!$H$5-'СЕТ СН'!$H$24</f>
        <v>2641.8642917100001</v>
      </c>
      <c r="V97" s="36">
        <f>SUMIFS(СВЦЭМ!$D$33:$D$776,СВЦЭМ!$A$33:$A$776,$A97,СВЦЭМ!$B$33:$B$776,V$83)+'СЕТ СН'!$H$14+СВЦЭМ!$D$10+'СЕТ СН'!$H$5-'СЕТ СН'!$H$24</f>
        <v>2636.7831497799998</v>
      </c>
      <c r="W97" s="36">
        <f>SUMIFS(СВЦЭМ!$D$33:$D$776,СВЦЭМ!$A$33:$A$776,$A97,СВЦЭМ!$B$33:$B$776,W$83)+'СЕТ СН'!$H$14+СВЦЭМ!$D$10+'СЕТ СН'!$H$5-'СЕТ СН'!$H$24</f>
        <v>2647.2802276000002</v>
      </c>
      <c r="X97" s="36">
        <f>SUMIFS(СВЦЭМ!$D$33:$D$776,СВЦЭМ!$A$33:$A$776,$A97,СВЦЭМ!$B$33:$B$776,X$83)+'СЕТ СН'!$H$14+СВЦЭМ!$D$10+'СЕТ СН'!$H$5-'СЕТ СН'!$H$24</f>
        <v>2671.2498332099999</v>
      </c>
      <c r="Y97" s="36">
        <f>SUMIFS(СВЦЭМ!$D$33:$D$776,СВЦЭМ!$A$33:$A$776,$A97,СВЦЭМ!$B$33:$B$776,Y$83)+'СЕТ СН'!$H$14+СВЦЭМ!$D$10+'СЕТ СН'!$H$5-'СЕТ СН'!$H$24</f>
        <v>2780.69520612</v>
      </c>
    </row>
    <row r="98" spans="1:25" ht="15.75" x14ac:dyDescent="0.2">
      <c r="A98" s="35">
        <f t="shared" si="2"/>
        <v>44089</v>
      </c>
      <c r="B98" s="36">
        <f>SUMIFS(СВЦЭМ!$D$33:$D$776,СВЦЭМ!$A$33:$A$776,$A98,СВЦЭМ!$B$33:$B$776,B$83)+'СЕТ СН'!$H$14+СВЦЭМ!$D$10+'СЕТ СН'!$H$5-'СЕТ СН'!$H$24</f>
        <v>2821.1740095700002</v>
      </c>
      <c r="C98" s="36">
        <f>SUMIFS(СВЦЭМ!$D$33:$D$776,СВЦЭМ!$A$33:$A$776,$A98,СВЦЭМ!$B$33:$B$776,C$83)+'СЕТ СН'!$H$14+СВЦЭМ!$D$10+'СЕТ СН'!$H$5-'СЕТ СН'!$H$24</f>
        <v>2835.6201917200001</v>
      </c>
      <c r="D98" s="36">
        <f>SUMIFS(СВЦЭМ!$D$33:$D$776,СВЦЭМ!$A$33:$A$776,$A98,СВЦЭМ!$B$33:$B$776,D$83)+'СЕТ СН'!$H$14+СВЦЭМ!$D$10+'СЕТ СН'!$H$5-'СЕТ СН'!$H$24</f>
        <v>2861.4057724899999</v>
      </c>
      <c r="E98" s="36">
        <f>SUMIFS(СВЦЭМ!$D$33:$D$776,СВЦЭМ!$A$33:$A$776,$A98,СВЦЭМ!$B$33:$B$776,E$83)+'СЕТ СН'!$H$14+СВЦЭМ!$D$10+'СЕТ СН'!$H$5-'СЕТ СН'!$H$24</f>
        <v>2863.2894182600003</v>
      </c>
      <c r="F98" s="36">
        <f>SUMIFS(СВЦЭМ!$D$33:$D$776,СВЦЭМ!$A$33:$A$776,$A98,СВЦЭМ!$B$33:$B$776,F$83)+'СЕТ СН'!$H$14+СВЦЭМ!$D$10+'СЕТ СН'!$H$5-'СЕТ СН'!$H$24</f>
        <v>2862.6850266599999</v>
      </c>
      <c r="G98" s="36">
        <f>SUMIFS(СВЦЭМ!$D$33:$D$776,СВЦЭМ!$A$33:$A$776,$A98,СВЦЭМ!$B$33:$B$776,G$83)+'СЕТ СН'!$H$14+СВЦЭМ!$D$10+'СЕТ СН'!$H$5-'СЕТ СН'!$H$24</f>
        <v>2854.14362807</v>
      </c>
      <c r="H98" s="36">
        <f>SUMIFS(СВЦЭМ!$D$33:$D$776,СВЦЭМ!$A$33:$A$776,$A98,СВЦЭМ!$B$33:$B$776,H$83)+'СЕТ СН'!$H$14+СВЦЭМ!$D$10+'СЕТ СН'!$H$5-'СЕТ СН'!$H$24</f>
        <v>2810.5588064000003</v>
      </c>
      <c r="I98" s="36">
        <f>SUMIFS(СВЦЭМ!$D$33:$D$776,СВЦЭМ!$A$33:$A$776,$A98,СВЦЭМ!$B$33:$B$776,I$83)+'СЕТ СН'!$H$14+СВЦЭМ!$D$10+'СЕТ СН'!$H$5-'СЕТ СН'!$H$24</f>
        <v>2796.2676880099998</v>
      </c>
      <c r="J98" s="36">
        <f>SUMIFS(СВЦЭМ!$D$33:$D$776,СВЦЭМ!$A$33:$A$776,$A98,СВЦЭМ!$B$33:$B$776,J$83)+'СЕТ СН'!$H$14+СВЦЭМ!$D$10+'СЕТ СН'!$H$5-'СЕТ СН'!$H$24</f>
        <v>2745.6290466600003</v>
      </c>
      <c r="K98" s="36">
        <f>SUMIFS(СВЦЭМ!$D$33:$D$776,СВЦЭМ!$A$33:$A$776,$A98,СВЦЭМ!$B$33:$B$776,K$83)+'СЕТ СН'!$H$14+СВЦЭМ!$D$10+'СЕТ СН'!$H$5-'СЕТ СН'!$H$24</f>
        <v>2709.0890193700002</v>
      </c>
      <c r="L98" s="36">
        <f>SUMIFS(СВЦЭМ!$D$33:$D$776,СВЦЭМ!$A$33:$A$776,$A98,СВЦЭМ!$B$33:$B$776,L$83)+'СЕТ СН'!$H$14+СВЦЭМ!$D$10+'СЕТ СН'!$H$5-'СЕТ СН'!$H$24</f>
        <v>2719.6676247400001</v>
      </c>
      <c r="M98" s="36">
        <f>SUMIFS(СВЦЭМ!$D$33:$D$776,СВЦЭМ!$A$33:$A$776,$A98,СВЦЭМ!$B$33:$B$776,M$83)+'СЕТ СН'!$H$14+СВЦЭМ!$D$10+'СЕТ СН'!$H$5-'СЕТ СН'!$H$24</f>
        <v>2693.9995841700002</v>
      </c>
      <c r="N98" s="36">
        <f>SUMIFS(СВЦЭМ!$D$33:$D$776,СВЦЭМ!$A$33:$A$776,$A98,СВЦЭМ!$B$33:$B$776,N$83)+'СЕТ СН'!$H$14+СВЦЭМ!$D$10+'СЕТ СН'!$H$5-'СЕТ СН'!$H$24</f>
        <v>2653.4120469</v>
      </c>
      <c r="O98" s="36">
        <f>SUMIFS(СВЦЭМ!$D$33:$D$776,СВЦЭМ!$A$33:$A$776,$A98,СВЦЭМ!$B$33:$B$776,O$83)+'СЕТ СН'!$H$14+СВЦЭМ!$D$10+'СЕТ СН'!$H$5-'СЕТ СН'!$H$24</f>
        <v>2627.80369415</v>
      </c>
      <c r="P98" s="36">
        <f>SUMIFS(СВЦЭМ!$D$33:$D$776,СВЦЭМ!$A$33:$A$776,$A98,СВЦЭМ!$B$33:$B$776,P$83)+'СЕТ СН'!$H$14+СВЦЭМ!$D$10+'СЕТ СН'!$H$5-'СЕТ СН'!$H$24</f>
        <v>2627.5168925400003</v>
      </c>
      <c r="Q98" s="36">
        <f>SUMIFS(СВЦЭМ!$D$33:$D$776,СВЦЭМ!$A$33:$A$776,$A98,СВЦЭМ!$B$33:$B$776,Q$83)+'СЕТ СН'!$H$14+СВЦЭМ!$D$10+'СЕТ СН'!$H$5-'СЕТ СН'!$H$24</f>
        <v>2628.8689996200001</v>
      </c>
      <c r="R98" s="36">
        <f>SUMIFS(СВЦЭМ!$D$33:$D$776,СВЦЭМ!$A$33:$A$776,$A98,СВЦЭМ!$B$33:$B$776,R$83)+'СЕТ СН'!$H$14+СВЦЭМ!$D$10+'СЕТ СН'!$H$5-'СЕТ СН'!$H$24</f>
        <v>2621.5511970400003</v>
      </c>
      <c r="S98" s="36">
        <f>SUMIFS(СВЦЭМ!$D$33:$D$776,СВЦЭМ!$A$33:$A$776,$A98,СВЦЭМ!$B$33:$B$776,S$83)+'СЕТ СН'!$H$14+СВЦЭМ!$D$10+'СЕТ СН'!$H$5-'СЕТ СН'!$H$24</f>
        <v>2626.5826768100001</v>
      </c>
      <c r="T98" s="36">
        <f>SUMIFS(СВЦЭМ!$D$33:$D$776,СВЦЭМ!$A$33:$A$776,$A98,СВЦЭМ!$B$33:$B$776,T$83)+'СЕТ СН'!$H$14+СВЦЭМ!$D$10+'СЕТ СН'!$H$5-'СЕТ СН'!$H$24</f>
        <v>2609.7849931400001</v>
      </c>
      <c r="U98" s="36">
        <f>SUMIFS(СВЦЭМ!$D$33:$D$776,СВЦЭМ!$A$33:$A$776,$A98,СВЦЭМ!$B$33:$B$776,U$83)+'СЕТ СН'!$H$14+СВЦЭМ!$D$10+'СЕТ СН'!$H$5-'СЕТ СН'!$H$24</f>
        <v>2592.3429887699999</v>
      </c>
      <c r="V98" s="36">
        <f>SUMIFS(СВЦЭМ!$D$33:$D$776,СВЦЭМ!$A$33:$A$776,$A98,СВЦЭМ!$B$33:$B$776,V$83)+'СЕТ СН'!$H$14+СВЦЭМ!$D$10+'СЕТ СН'!$H$5-'СЕТ СН'!$H$24</f>
        <v>2605.8991150500001</v>
      </c>
      <c r="W98" s="36">
        <f>SUMIFS(СВЦЭМ!$D$33:$D$776,СВЦЭМ!$A$33:$A$776,$A98,СВЦЭМ!$B$33:$B$776,W$83)+'СЕТ СН'!$H$14+СВЦЭМ!$D$10+'СЕТ СН'!$H$5-'СЕТ СН'!$H$24</f>
        <v>2610.3145526500002</v>
      </c>
      <c r="X98" s="36">
        <f>SUMIFS(СВЦЭМ!$D$33:$D$776,СВЦЭМ!$A$33:$A$776,$A98,СВЦЭМ!$B$33:$B$776,X$83)+'СЕТ СН'!$H$14+СВЦЭМ!$D$10+'СЕТ СН'!$H$5-'СЕТ СН'!$H$24</f>
        <v>2639.0957937399999</v>
      </c>
      <c r="Y98" s="36">
        <f>SUMIFS(СВЦЭМ!$D$33:$D$776,СВЦЭМ!$A$33:$A$776,$A98,СВЦЭМ!$B$33:$B$776,Y$83)+'СЕТ СН'!$H$14+СВЦЭМ!$D$10+'СЕТ СН'!$H$5-'СЕТ СН'!$H$24</f>
        <v>2731.6090394399998</v>
      </c>
    </row>
    <row r="99" spans="1:25" ht="15.75" x14ac:dyDescent="0.2">
      <c r="A99" s="35">
        <f t="shared" si="2"/>
        <v>44090</v>
      </c>
      <c r="B99" s="36">
        <f>SUMIFS(СВЦЭМ!$D$33:$D$776,СВЦЭМ!$A$33:$A$776,$A99,СВЦЭМ!$B$33:$B$776,B$83)+'СЕТ СН'!$H$14+СВЦЭМ!$D$10+'СЕТ СН'!$H$5-'СЕТ СН'!$H$24</f>
        <v>2805.2649218400002</v>
      </c>
      <c r="C99" s="36">
        <f>SUMIFS(СВЦЭМ!$D$33:$D$776,СВЦЭМ!$A$33:$A$776,$A99,СВЦЭМ!$B$33:$B$776,C$83)+'СЕТ СН'!$H$14+СВЦЭМ!$D$10+'СЕТ СН'!$H$5-'СЕТ СН'!$H$24</f>
        <v>2833.6711129700002</v>
      </c>
      <c r="D99" s="36">
        <f>SUMIFS(СВЦЭМ!$D$33:$D$776,СВЦЭМ!$A$33:$A$776,$A99,СВЦЭМ!$B$33:$B$776,D$83)+'СЕТ СН'!$H$14+СВЦЭМ!$D$10+'СЕТ СН'!$H$5-'СЕТ СН'!$H$24</f>
        <v>2862.95754545</v>
      </c>
      <c r="E99" s="36">
        <f>SUMIFS(СВЦЭМ!$D$33:$D$776,СВЦЭМ!$A$33:$A$776,$A99,СВЦЭМ!$B$33:$B$776,E$83)+'СЕТ СН'!$H$14+СВЦЭМ!$D$10+'СЕТ СН'!$H$5-'СЕТ СН'!$H$24</f>
        <v>2873.1710683599999</v>
      </c>
      <c r="F99" s="36">
        <f>SUMIFS(СВЦЭМ!$D$33:$D$776,СВЦЭМ!$A$33:$A$776,$A99,СВЦЭМ!$B$33:$B$776,F$83)+'СЕТ СН'!$H$14+СВЦЭМ!$D$10+'СЕТ СН'!$H$5-'СЕТ СН'!$H$24</f>
        <v>2892.7519056599999</v>
      </c>
      <c r="G99" s="36">
        <f>SUMIFS(СВЦЭМ!$D$33:$D$776,СВЦЭМ!$A$33:$A$776,$A99,СВЦЭМ!$B$33:$B$776,G$83)+'СЕТ СН'!$H$14+СВЦЭМ!$D$10+'СЕТ СН'!$H$5-'СЕТ СН'!$H$24</f>
        <v>2881.03087396</v>
      </c>
      <c r="H99" s="36">
        <f>SUMIFS(СВЦЭМ!$D$33:$D$776,СВЦЭМ!$A$33:$A$776,$A99,СВЦЭМ!$B$33:$B$776,H$83)+'СЕТ СН'!$H$14+СВЦЭМ!$D$10+'СЕТ СН'!$H$5-'СЕТ СН'!$H$24</f>
        <v>2819.73381767</v>
      </c>
      <c r="I99" s="36">
        <f>SUMIFS(СВЦЭМ!$D$33:$D$776,СВЦЭМ!$A$33:$A$776,$A99,СВЦЭМ!$B$33:$B$776,I$83)+'СЕТ СН'!$H$14+СВЦЭМ!$D$10+'СЕТ СН'!$H$5-'СЕТ СН'!$H$24</f>
        <v>2757.5388301100002</v>
      </c>
      <c r="J99" s="36">
        <f>SUMIFS(СВЦЭМ!$D$33:$D$776,СВЦЭМ!$A$33:$A$776,$A99,СВЦЭМ!$B$33:$B$776,J$83)+'СЕТ СН'!$H$14+СВЦЭМ!$D$10+'СЕТ СН'!$H$5-'СЕТ СН'!$H$24</f>
        <v>2723.4852819799999</v>
      </c>
      <c r="K99" s="36">
        <f>SUMIFS(СВЦЭМ!$D$33:$D$776,СВЦЭМ!$A$33:$A$776,$A99,СВЦЭМ!$B$33:$B$776,K$83)+'СЕТ СН'!$H$14+СВЦЭМ!$D$10+'СЕТ СН'!$H$5-'СЕТ СН'!$H$24</f>
        <v>2722.94462213</v>
      </c>
      <c r="L99" s="36">
        <f>SUMIFS(СВЦЭМ!$D$33:$D$776,СВЦЭМ!$A$33:$A$776,$A99,СВЦЭМ!$B$33:$B$776,L$83)+'СЕТ СН'!$H$14+СВЦЭМ!$D$10+'СЕТ СН'!$H$5-'СЕТ СН'!$H$24</f>
        <v>2706.92192858</v>
      </c>
      <c r="M99" s="36">
        <f>SUMIFS(СВЦЭМ!$D$33:$D$776,СВЦЭМ!$A$33:$A$776,$A99,СВЦЭМ!$B$33:$B$776,M$83)+'СЕТ СН'!$H$14+СВЦЭМ!$D$10+'СЕТ СН'!$H$5-'СЕТ СН'!$H$24</f>
        <v>2670.3408579400002</v>
      </c>
      <c r="N99" s="36">
        <f>SUMIFS(СВЦЭМ!$D$33:$D$776,СВЦЭМ!$A$33:$A$776,$A99,СВЦЭМ!$B$33:$B$776,N$83)+'СЕТ СН'!$H$14+СВЦЭМ!$D$10+'СЕТ СН'!$H$5-'СЕТ СН'!$H$24</f>
        <v>2622.6413924899998</v>
      </c>
      <c r="O99" s="36">
        <f>SUMIFS(СВЦЭМ!$D$33:$D$776,СВЦЭМ!$A$33:$A$776,$A99,СВЦЭМ!$B$33:$B$776,O$83)+'СЕТ СН'!$H$14+СВЦЭМ!$D$10+'СЕТ СН'!$H$5-'СЕТ СН'!$H$24</f>
        <v>2607.87265123</v>
      </c>
      <c r="P99" s="36">
        <f>SUMIFS(СВЦЭМ!$D$33:$D$776,СВЦЭМ!$A$33:$A$776,$A99,СВЦЭМ!$B$33:$B$776,P$83)+'СЕТ СН'!$H$14+СВЦЭМ!$D$10+'СЕТ СН'!$H$5-'СЕТ СН'!$H$24</f>
        <v>2609.65708382</v>
      </c>
      <c r="Q99" s="36">
        <f>SUMIFS(СВЦЭМ!$D$33:$D$776,СВЦЭМ!$A$33:$A$776,$A99,СВЦЭМ!$B$33:$B$776,Q$83)+'СЕТ СН'!$H$14+СВЦЭМ!$D$10+'СЕТ СН'!$H$5-'СЕТ СН'!$H$24</f>
        <v>2607.2245796699999</v>
      </c>
      <c r="R99" s="36">
        <f>SUMIFS(СВЦЭМ!$D$33:$D$776,СВЦЭМ!$A$33:$A$776,$A99,СВЦЭМ!$B$33:$B$776,R$83)+'СЕТ СН'!$H$14+СВЦЭМ!$D$10+'СЕТ СН'!$H$5-'СЕТ СН'!$H$24</f>
        <v>2604.1605391200001</v>
      </c>
      <c r="S99" s="36">
        <f>SUMIFS(СВЦЭМ!$D$33:$D$776,СВЦЭМ!$A$33:$A$776,$A99,СВЦЭМ!$B$33:$B$776,S$83)+'СЕТ СН'!$H$14+СВЦЭМ!$D$10+'СЕТ СН'!$H$5-'СЕТ СН'!$H$24</f>
        <v>2603.7536437099998</v>
      </c>
      <c r="T99" s="36">
        <f>SUMIFS(СВЦЭМ!$D$33:$D$776,СВЦЭМ!$A$33:$A$776,$A99,СВЦЭМ!$B$33:$B$776,T$83)+'СЕТ СН'!$H$14+СВЦЭМ!$D$10+'СЕТ СН'!$H$5-'СЕТ СН'!$H$24</f>
        <v>2597.5468746000001</v>
      </c>
      <c r="U99" s="36">
        <f>SUMIFS(СВЦЭМ!$D$33:$D$776,СВЦЭМ!$A$33:$A$776,$A99,СВЦЭМ!$B$33:$B$776,U$83)+'СЕТ СН'!$H$14+СВЦЭМ!$D$10+'СЕТ СН'!$H$5-'СЕТ СН'!$H$24</f>
        <v>2597.0146972399998</v>
      </c>
      <c r="V99" s="36">
        <f>SUMIFS(СВЦЭМ!$D$33:$D$776,СВЦЭМ!$A$33:$A$776,$A99,СВЦЭМ!$B$33:$B$776,V$83)+'СЕТ СН'!$H$14+СВЦЭМ!$D$10+'СЕТ СН'!$H$5-'СЕТ СН'!$H$24</f>
        <v>2601.6211678300001</v>
      </c>
      <c r="W99" s="36">
        <f>SUMIFS(СВЦЭМ!$D$33:$D$776,СВЦЭМ!$A$33:$A$776,$A99,СВЦЭМ!$B$33:$B$776,W$83)+'СЕТ СН'!$H$14+СВЦЭМ!$D$10+'СЕТ СН'!$H$5-'СЕТ СН'!$H$24</f>
        <v>2592.1137192300002</v>
      </c>
      <c r="X99" s="36">
        <f>SUMIFS(СВЦЭМ!$D$33:$D$776,СВЦЭМ!$A$33:$A$776,$A99,СВЦЭМ!$B$33:$B$776,X$83)+'СЕТ СН'!$H$14+СВЦЭМ!$D$10+'СЕТ СН'!$H$5-'СЕТ СН'!$H$24</f>
        <v>2624.0622119600002</v>
      </c>
      <c r="Y99" s="36">
        <f>SUMIFS(СВЦЭМ!$D$33:$D$776,СВЦЭМ!$A$33:$A$776,$A99,СВЦЭМ!$B$33:$B$776,Y$83)+'СЕТ СН'!$H$14+СВЦЭМ!$D$10+'СЕТ СН'!$H$5-'СЕТ СН'!$H$24</f>
        <v>2711.9296506700002</v>
      </c>
    </row>
    <row r="100" spans="1:25" ht="15.75" x14ac:dyDescent="0.2">
      <c r="A100" s="35">
        <f t="shared" si="2"/>
        <v>44091</v>
      </c>
      <c r="B100" s="36">
        <f>SUMIFS(СВЦЭМ!$D$33:$D$776,СВЦЭМ!$A$33:$A$776,$A100,СВЦЭМ!$B$33:$B$776,B$83)+'СЕТ СН'!$H$14+СВЦЭМ!$D$10+'СЕТ СН'!$H$5-'СЕТ СН'!$H$24</f>
        <v>2825.79150377</v>
      </c>
      <c r="C100" s="36">
        <f>SUMIFS(СВЦЭМ!$D$33:$D$776,СВЦЭМ!$A$33:$A$776,$A100,СВЦЭМ!$B$33:$B$776,C$83)+'СЕТ СН'!$H$14+СВЦЭМ!$D$10+'СЕТ СН'!$H$5-'СЕТ СН'!$H$24</f>
        <v>2858.8087794000003</v>
      </c>
      <c r="D100" s="36">
        <f>SUMIFS(СВЦЭМ!$D$33:$D$776,СВЦЭМ!$A$33:$A$776,$A100,СВЦЭМ!$B$33:$B$776,D$83)+'СЕТ СН'!$H$14+СВЦЭМ!$D$10+'СЕТ СН'!$H$5-'СЕТ СН'!$H$24</f>
        <v>2884.39984822</v>
      </c>
      <c r="E100" s="36">
        <f>SUMIFS(СВЦЭМ!$D$33:$D$776,СВЦЭМ!$A$33:$A$776,$A100,СВЦЭМ!$B$33:$B$776,E$83)+'СЕТ СН'!$H$14+СВЦЭМ!$D$10+'СЕТ СН'!$H$5-'СЕТ СН'!$H$24</f>
        <v>2894.03998116</v>
      </c>
      <c r="F100" s="36">
        <f>SUMIFS(СВЦЭМ!$D$33:$D$776,СВЦЭМ!$A$33:$A$776,$A100,СВЦЭМ!$B$33:$B$776,F$83)+'СЕТ СН'!$H$14+СВЦЭМ!$D$10+'СЕТ СН'!$H$5-'СЕТ СН'!$H$24</f>
        <v>2901.8114172099999</v>
      </c>
      <c r="G100" s="36">
        <f>SUMIFS(СВЦЭМ!$D$33:$D$776,СВЦЭМ!$A$33:$A$776,$A100,СВЦЭМ!$B$33:$B$776,G$83)+'СЕТ СН'!$H$14+СВЦЭМ!$D$10+'СЕТ СН'!$H$5-'СЕТ СН'!$H$24</f>
        <v>2884.4808919699999</v>
      </c>
      <c r="H100" s="36">
        <f>SUMIFS(СВЦЭМ!$D$33:$D$776,СВЦЭМ!$A$33:$A$776,$A100,СВЦЭМ!$B$33:$B$776,H$83)+'СЕТ СН'!$H$14+СВЦЭМ!$D$10+'СЕТ СН'!$H$5-'СЕТ СН'!$H$24</f>
        <v>2826.0016945299999</v>
      </c>
      <c r="I100" s="36">
        <f>SUMIFS(СВЦЭМ!$D$33:$D$776,СВЦЭМ!$A$33:$A$776,$A100,СВЦЭМ!$B$33:$B$776,I$83)+'СЕТ СН'!$H$14+СВЦЭМ!$D$10+'СЕТ СН'!$H$5-'СЕТ СН'!$H$24</f>
        <v>2760.0658981199999</v>
      </c>
      <c r="J100" s="36">
        <f>SUMIFS(СВЦЭМ!$D$33:$D$776,СВЦЭМ!$A$33:$A$776,$A100,СВЦЭМ!$B$33:$B$776,J$83)+'СЕТ СН'!$H$14+СВЦЭМ!$D$10+'СЕТ СН'!$H$5-'СЕТ СН'!$H$24</f>
        <v>2719.0063174500001</v>
      </c>
      <c r="K100" s="36">
        <f>SUMIFS(СВЦЭМ!$D$33:$D$776,СВЦЭМ!$A$33:$A$776,$A100,СВЦЭМ!$B$33:$B$776,K$83)+'СЕТ СН'!$H$14+СВЦЭМ!$D$10+'СЕТ СН'!$H$5-'СЕТ СН'!$H$24</f>
        <v>2692.16800521</v>
      </c>
      <c r="L100" s="36">
        <f>SUMIFS(СВЦЭМ!$D$33:$D$776,СВЦЭМ!$A$33:$A$776,$A100,СВЦЭМ!$B$33:$B$776,L$83)+'СЕТ СН'!$H$14+СВЦЭМ!$D$10+'СЕТ СН'!$H$5-'СЕТ СН'!$H$24</f>
        <v>2704.3162739300001</v>
      </c>
      <c r="M100" s="36">
        <f>SUMIFS(СВЦЭМ!$D$33:$D$776,СВЦЭМ!$A$33:$A$776,$A100,СВЦЭМ!$B$33:$B$776,M$83)+'СЕТ СН'!$H$14+СВЦЭМ!$D$10+'СЕТ СН'!$H$5-'СЕТ СН'!$H$24</f>
        <v>2663.8862259400003</v>
      </c>
      <c r="N100" s="36">
        <f>SUMIFS(СВЦЭМ!$D$33:$D$776,СВЦЭМ!$A$33:$A$776,$A100,СВЦЭМ!$B$33:$B$776,N$83)+'СЕТ СН'!$H$14+СВЦЭМ!$D$10+'СЕТ СН'!$H$5-'СЕТ СН'!$H$24</f>
        <v>2616.7088312000001</v>
      </c>
      <c r="O100" s="36">
        <f>SUMIFS(СВЦЭМ!$D$33:$D$776,СВЦЭМ!$A$33:$A$776,$A100,СВЦЭМ!$B$33:$B$776,O$83)+'СЕТ СН'!$H$14+СВЦЭМ!$D$10+'СЕТ СН'!$H$5-'СЕТ СН'!$H$24</f>
        <v>2596.7393401200002</v>
      </c>
      <c r="P100" s="36">
        <f>SUMIFS(СВЦЭМ!$D$33:$D$776,СВЦЭМ!$A$33:$A$776,$A100,СВЦЭМ!$B$33:$B$776,P$83)+'СЕТ СН'!$H$14+СВЦЭМ!$D$10+'СЕТ СН'!$H$5-'СЕТ СН'!$H$24</f>
        <v>2597.5781828700001</v>
      </c>
      <c r="Q100" s="36">
        <f>SUMIFS(СВЦЭМ!$D$33:$D$776,СВЦЭМ!$A$33:$A$776,$A100,СВЦЭМ!$B$33:$B$776,Q$83)+'СЕТ СН'!$H$14+СВЦЭМ!$D$10+'СЕТ СН'!$H$5-'СЕТ СН'!$H$24</f>
        <v>2601.9005514800001</v>
      </c>
      <c r="R100" s="36">
        <f>SUMIFS(СВЦЭМ!$D$33:$D$776,СВЦЭМ!$A$33:$A$776,$A100,СВЦЭМ!$B$33:$B$776,R$83)+'СЕТ СН'!$H$14+СВЦЭМ!$D$10+'СЕТ СН'!$H$5-'СЕТ СН'!$H$24</f>
        <v>2603.9175969200001</v>
      </c>
      <c r="S100" s="36">
        <f>SUMIFS(СВЦЭМ!$D$33:$D$776,СВЦЭМ!$A$33:$A$776,$A100,СВЦЭМ!$B$33:$B$776,S$83)+'СЕТ СН'!$H$14+СВЦЭМ!$D$10+'СЕТ СН'!$H$5-'СЕТ СН'!$H$24</f>
        <v>2595.5086173999998</v>
      </c>
      <c r="T100" s="36">
        <f>SUMIFS(СВЦЭМ!$D$33:$D$776,СВЦЭМ!$A$33:$A$776,$A100,СВЦЭМ!$B$33:$B$776,T$83)+'СЕТ СН'!$H$14+СВЦЭМ!$D$10+'СЕТ СН'!$H$5-'СЕТ СН'!$H$24</f>
        <v>2586.5674139900002</v>
      </c>
      <c r="U100" s="36">
        <f>SUMIFS(СВЦЭМ!$D$33:$D$776,СВЦЭМ!$A$33:$A$776,$A100,СВЦЭМ!$B$33:$B$776,U$83)+'СЕТ СН'!$H$14+СВЦЭМ!$D$10+'СЕТ СН'!$H$5-'СЕТ СН'!$H$24</f>
        <v>2582.8248356900003</v>
      </c>
      <c r="V100" s="36">
        <f>SUMIFS(СВЦЭМ!$D$33:$D$776,СВЦЭМ!$A$33:$A$776,$A100,СВЦЭМ!$B$33:$B$776,V$83)+'СЕТ СН'!$H$14+СВЦЭМ!$D$10+'СЕТ СН'!$H$5-'СЕТ СН'!$H$24</f>
        <v>2595.57914583</v>
      </c>
      <c r="W100" s="36">
        <f>SUMIFS(СВЦЭМ!$D$33:$D$776,СВЦЭМ!$A$33:$A$776,$A100,СВЦЭМ!$B$33:$B$776,W$83)+'СЕТ СН'!$H$14+СВЦЭМ!$D$10+'СЕТ СН'!$H$5-'СЕТ СН'!$H$24</f>
        <v>2581.1963997299999</v>
      </c>
      <c r="X100" s="36">
        <f>SUMIFS(СВЦЭМ!$D$33:$D$776,СВЦЭМ!$A$33:$A$776,$A100,СВЦЭМ!$B$33:$B$776,X$83)+'СЕТ СН'!$H$14+СВЦЭМ!$D$10+'СЕТ СН'!$H$5-'СЕТ СН'!$H$24</f>
        <v>2626.11867962</v>
      </c>
      <c r="Y100" s="36">
        <f>SUMIFS(СВЦЭМ!$D$33:$D$776,СВЦЭМ!$A$33:$A$776,$A100,СВЦЭМ!$B$33:$B$776,Y$83)+'СЕТ СН'!$H$14+СВЦЭМ!$D$10+'СЕТ СН'!$H$5-'СЕТ СН'!$H$24</f>
        <v>2712.85154212</v>
      </c>
    </row>
    <row r="101" spans="1:25" ht="15.75" x14ac:dyDescent="0.2">
      <c r="A101" s="35">
        <f t="shared" si="2"/>
        <v>44092</v>
      </c>
      <c r="B101" s="36">
        <f>SUMIFS(СВЦЭМ!$D$33:$D$776,СВЦЭМ!$A$33:$A$776,$A101,СВЦЭМ!$B$33:$B$776,B$83)+'СЕТ СН'!$H$14+СВЦЭМ!$D$10+'СЕТ СН'!$H$5-'СЕТ СН'!$H$24</f>
        <v>2823.3590218099998</v>
      </c>
      <c r="C101" s="36">
        <f>SUMIFS(СВЦЭМ!$D$33:$D$776,СВЦЭМ!$A$33:$A$776,$A101,СВЦЭМ!$B$33:$B$776,C$83)+'СЕТ СН'!$H$14+СВЦЭМ!$D$10+'СЕТ СН'!$H$5-'СЕТ СН'!$H$24</f>
        <v>2870.9027378599999</v>
      </c>
      <c r="D101" s="36">
        <f>SUMIFS(СВЦЭМ!$D$33:$D$776,СВЦЭМ!$A$33:$A$776,$A101,СВЦЭМ!$B$33:$B$776,D$83)+'СЕТ СН'!$H$14+СВЦЭМ!$D$10+'СЕТ СН'!$H$5-'СЕТ СН'!$H$24</f>
        <v>2918.8246028399999</v>
      </c>
      <c r="E101" s="36">
        <f>SUMIFS(СВЦЭМ!$D$33:$D$776,СВЦЭМ!$A$33:$A$776,$A101,СВЦЭМ!$B$33:$B$776,E$83)+'СЕТ СН'!$H$14+СВЦЭМ!$D$10+'СЕТ СН'!$H$5-'СЕТ СН'!$H$24</f>
        <v>2954.9859303100002</v>
      </c>
      <c r="F101" s="36">
        <f>SUMIFS(СВЦЭМ!$D$33:$D$776,СВЦЭМ!$A$33:$A$776,$A101,СВЦЭМ!$B$33:$B$776,F$83)+'СЕТ СН'!$H$14+СВЦЭМ!$D$10+'СЕТ СН'!$H$5-'СЕТ СН'!$H$24</f>
        <v>2973.61937369</v>
      </c>
      <c r="G101" s="36">
        <f>SUMIFS(СВЦЭМ!$D$33:$D$776,СВЦЭМ!$A$33:$A$776,$A101,СВЦЭМ!$B$33:$B$776,G$83)+'СЕТ СН'!$H$14+СВЦЭМ!$D$10+'СЕТ СН'!$H$5-'СЕТ СН'!$H$24</f>
        <v>2942.1962651900003</v>
      </c>
      <c r="H101" s="36">
        <f>SUMIFS(СВЦЭМ!$D$33:$D$776,СВЦЭМ!$A$33:$A$776,$A101,СВЦЭМ!$B$33:$B$776,H$83)+'СЕТ СН'!$H$14+СВЦЭМ!$D$10+'СЕТ СН'!$H$5-'СЕТ СН'!$H$24</f>
        <v>2891.81510088</v>
      </c>
      <c r="I101" s="36">
        <f>SUMIFS(СВЦЭМ!$D$33:$D$776,СВЦЭМ!$A$33:$A$776,$A101,СВЦЭМ!$B$33:$B$776,I$83)+'СЕТ СН'!$H$14+СВЦЭМ!$D$10+'СЕТ СН'!$H$5-'СЕТ СН'!$H$24</f>
        <v>2845.0138589500002</v>
      </c>
      <c r="J101" s="36">
        <f>SUMIFS(СВЦЭМ!$D$33:$D$776,СВЦЭМ!$A$33:$A$776,$A101,СВЦЭМ!$B$33:$B$776,J$83)+'СЕТ СН'!$H$14+СВЦЭМ!$D$10+'СЕТ СН'!$H$5-'СЕТ СН'!$H$24</f>
        <v>2811.4132260800002</v>
      </c>
      <c r="K101" s="36">
        <f>SUMIFS(СВЦЭМ!$D$33:$D$776,СВЦЭМ!$A$33:$A$776,$A101,СВЦЭМ!$B$33:$B$776,K$83)+'СЕТ СН'!$H$14+СВЦЭМ!$D$10+'СЕТ СН'!$H$5-'СЕТ СН'!$H$24</f>
        <v>2782.30083302</v>
      </c>
      <c r="L101" s="36">
        <f>SUMIFS(СВЦЭМ!$D$33:$D$776,СВЦЭМ!$A$33:$A$776,$A101,СВЦЭМ!$B$33:$B$776,L$83)+'СЕТ СН'!$H$14+СВЦЭМ!$D$10+'СЕТ СН'!$H$5-'СЕТ СН'!$H$24</f>
        <v>2785.1945024199999</v>
      </c>
      <c r="M101" s="36">
        <f>SUMIFS(СВЦЭМ!$D$33:$D$776,СВЦЭМ!$A$33:$A$776,$A101,СВЦЭМ!$B$33:$B$776,M$83)+'СЕТ СН'!$H$14+СВЦЭМ!$D$10+'СЕТ СН'!$H$5-'СЕТ СН'!$H$24</f>
        <v>2734.6022343</v>
      </c>
      <c r="N101" s="36">
        <f>SUMIFS(СВЦЭМ!$D$33:$D$776,СВЦЭМ!$A$33:$A$776,$A101,СВЦЭМ!$B$33:$B$776,N$83)+'СЕТ СН'!$H$14+СВЦЭМ!$D$10+'СЕТ СН'!$H$5-'СЕТ СН'!$H$24</f>
        <v>2679.2874536600002</v>
      </c>
      <c r="O101" s="36">
        <f>SUMIFS(СВЦЭМ!$D$33:$D$776,СВЦЭМ!$A$33:$A$776,$A101,СВЦЭМ!$B$33:$B$776,O$83)+'СЕТ СН'!$H$14+СВЦЭМ!$D$10+'СЕТ СН'!$H$5-'СЕТ СН'!$H$24</f>
        <v>2645.2168869400002</v>
      </c>
      <c r="P101" s="36">
        <f>SUMIFS(СВЦЭМ!$D$33:$D$776,СВЦЭМ!$A$33:$A$776,$A101,СВЦЭМ!$B$33:$B$776,P$83)+'СЕТ СН'!$H$14+СВЦЭМ!$D$10+'СЕТ СН'!$H$5-'СЕТ СН'!$H$24</f>
        <v>2680.92295728</v>
      </c>
      <c r="Q101" s="36">
        <f>SUMIFS(СВЦЭМ!$D$33:$D$776,СВЦЭМ!$A$33:$A$776,$A101,СВЦЭМ!$B$33:$B$776,Q$83)+'СЕТ СН'!$H$14+СВЦЭМ!$D$10+'СЕТ СН'!$H$5-'СЕТ СН'!$H$24</f>
        <v>2675.93887133</v>
      </c>
      <c r="R101" s="36">
        <f>SUMIFS(СВЦЭМ!$D$33:$D$776,СВЦЭМ!$A$33:$A$776,$A101,СВЦЭМ!$B$33:$B$776,R$83)+'СЕТ СН'!$H$14+СВЦЭМ!$D$10+'СЕТ СН'!$H$5-'СЕТ СН'!$H$24</f>
        <v>2652.5347816200001</v>
      </c>
      <c r="S101" s="36">
        <f>SUMIFS(СВЦЭМ!$D$33:$D$776,СВЦЭМ!$A$33:$A$776,$A101,СВЦЭМ!$B$33:$B$776,S$83)+'СЕТ СН'!$H$14+СВЦЭМ!$D$10+'СЕТ СН'!$H$5-'СЕТ СН'!$H$24</f>
        <v>2645.4399489900002</v>
      </c>
      <c r="T101" s="36">
        <f>SUMIFS(СВЦЭМ!$D$33:$D$776,СВЦЭМ!$A$33:$A$776,$A101,СВЦЭМ!$B$33:$B$776,T$83)+'СЕТ СН'!$H$14+СВЦЭМ!$D$10+'СЕТ СН'!$H$5-'СЕТ СН'!$H$24</f>
        <v>2637.2127003099999</v>
      </c>
      <c r="U101" s="36">
        <f>SUMIFS(СВЦЭМ!$D$33:$D$776,СВЦЭМ!$A$33:$A$776,$A101,СВЦЭМ!$B$33:$B$776,U$83)+'СЕТ СН'!$H$14+СВЦЭМ!$D$10+'СЕТ СН'!$H$5-'СЕТ СН'!$H$24</f>
        <v>2621.55155934</v>
      </c>
      <c r="V101" s="36">
        <f>SUMIFS(СВЦЭМ!$D$33:$D$776,СВЦЭМ!$A$33:$A$776,$A101,СВЦЭМ!$B$33:$B$776,V$83)+'СЕТ СН'!$H$14+СВЦЭМ!$D$10+'СЕТ СН'!$H$5-'СЕТ СН'!$H$24</f>
        <v>2624.7081726599999</v>
      </c>
      <c r="W101" s="36">
        <f>SUMIFS(СВЦЭМ!$D$33:$D$776,СВЦЭМ!$A$33:$A$776,$A101,СВЦЭМ!$B$33:$B$776,W$83)+'СЕТ СН'!$H$14+СВЦЭМ!$D$10+'СЕТ СН'!$H$5-'СЕТ СН'!$H$24</f>
        <v>2623.86061612</v>
      </c>
      <c r="X101" s="36">
        <f>SUMIFS(СВЦЭМ!$D$33:$D$776,СВЦЭМ!$A$33:$A$776,$A101,СВЦЭМ!$B$33:$B$776,X$83)+'СЕТ СН'!$H$14+СВЦЭМ!$D$10+'СЕТ СН'!$H$5-'СЕТ СН'!$H$24</f>
        <v>2667.6189808300001</v>
      </c>
      <c r="Y101" s="36">
        <f>SUMIFS(СВЦЭМ!$D$33:$D$776,СВЦЭМ!$A$33:$A$776,$A101,СВЦЭМ!$B$33:$B$776,Y$83)+'СЕТ СН'!$H$14+СВЦЭМ!$D$10+'СЕТ СН'!$H$5-'СЕТ СН'!$H$24</f>
        <v>2752.6761638200001</v>
      </c>
    </row>
    <row r="102" spans="1:25" ht="15.75" x14ac:dyDescent="0.2">
      <c r="A102" s="35">
        <f t="shared" si="2"/>
        <v>44093</v>
      </c>
      <c r="B102" s="36">
        <f>SUMIFS(СВЦЭМ!$D$33:$D$776,СВЦЭМ!$A$33:$A$776,$A102,СВЦЭМ!$B$33:$B$776,B$83)+'СЕТ СН'!$H$14+СВЦЭМ!$D$10+'СЕТ СН'!$H$5-'СЕТ СН'!$H$24</f>
        <v>2846.0368115800002</v>
      </c>
      <c r="C102" s="36">
        <f>SUMIFS(СВЦЭМ!$D$33:$D$776,СВЦЭМ!$A$33:$A$776,$A102,СВЦЭМ!$B$33:$B$776,C$83)+'СЕТ СН'!$H$14+СВЦЭМ!$D$10+'СЕТ СН'!$H$5-'СЕТ СН'!$H$24</f>
        <v>2882.95343465</v>
      </c>
      <c r="D102" s="36">
        <f>SUMIFS(СВЦЭМ!$D$33:$D$776,СВЦЭМ!$A$33:$A$776,$A102,СВЦЭМ!$B$33:$B$776,D$83)+'СЕТ СН'!$H$14+СВЦЭМ!$D$10+'СЕТ СН'!$H$5-'СЕТ СН'!$H$24</f>
        <v>2906.8952980600002</v>
      </c>
      <c r="E102" s="36">
        <f>SUMIFS(СВЦЭМ!$D$33:$D$776,СВЦЭМ!$A$33:$A$776,$A102,СВЦЭМ!$B$33:$B$776,E$83)+'СЕТ СН'!$H$14+СВЦЭМ!$D$10+'СЕТ СН'!$H$5-'СЕТ СН'!$H$24</f>
        <v>2927.4104897100001</v>
      </c>
      <c r="F102" s="36">
        <f>SUMIFS(СВЦЭМ!$D$33:$D$776,СВЦЭМ!$A$33:$A$776,$A102,СВЦЭМ!$B$33:$B$776,F$83)+'СЕТ СН'!$H$14+СВЦЭМ!$D$10+'СЕТ СН'!$H$5-'СЕТ СН'!$H$24</f>
        <v>2931.5684077000001</v>
      </c>
      <c r="G102" s="36">
        <f>SUMIFS(СВЦЭМ!$D$33:$D$776,СВЦЭМ!$A$33:$A$776,$A102,СВЦЭМ!$B$33:$B$776,G$83)+'СЕТ СН'!$H$14+СВЦЭМ!$D$10+'СЕТ СН'!$H$5-'СЕТ СН'!$H$24</f>
        <v>2918.8117024000003</v>
      </c>
      <c r="H102" s="36">
        <f>SUMIFS(СВЦЭМ!$D$33:$D$776,СВЦЭМ!$A$33:$A$776,$A102,СВЦЭМ!$B$33:$B$776,H$83)+'СЕТ СН'!$H$14+СВЦЭМ!$D$10+'СЕТ СН'!$H$5-'СЕТ СН'!$H$24</f>
        <v>2888.7484416500001</v>
      </c>
      <c r="I102" s="36">
        <f>SUMIFS(СВЦЭМ!$D$33:$D$776,СВЦЭМ!$A$33:$A$776,$A102,СВЦЭМ!$B$33:$B$776,I$83)+'СЕТ СН'!$H$14+СВЦЭМ!$D$10+'СЕТ СН'!$H$5-'СЕТ СН'!$H$24</f>
        <v>2857.2421673600002</v>
      </c>
      <c r="J102" s="36">
        <f>SUMIFS(СВЦЭМ!$D$33:$D$776,СВЦЭМ!$A$33:$A$776,$A102,СВЦЭМ!$B$33:$B$776,J$83)+'СЕТ СН'!$H$14+СВЦЭМ!$D$10+'СЕТ СН'!$H$5-'СЕТ СН'!$H$24</f>
        <v>2798.7603262100001</v>
      </c>
      <c r="K102" s="36">
        <f>SUMIFS(СВЦЭМ!$D$33:$D$776,СВЦЭМ!$A$33:$A$776,$A102,СВЦЭМ!$B$33:$B$776,K$83)+'СЕТ СН'!$H$14+СВЦЭМ!$D$10+'СЕТ СН'!$H$5-'СЕТ СН'!$H$24</f>
        <v>2760.9406112500001</v>
      </c>
      <c r="L102" s="36">
        <f>SUMIFS(СВЦЭМ!$D$33:$D$776,СВЦЭМ!$A$33:$A$776,$A102,СВЦЭМ!$B$33:$B$776,L$83)+'СЕТ СН'!$H$14+СВЦЭМ!$D$10+'СЕТ СН'!$H$5-'СЕТ СН'!$H$24</f>
        <v>2739.5919573599999</v>
      </c>
      <c r="M102" s="36">
        <f>SUMIFS(СВЦЭМ!$D$33:$D$776,СВЦЭМ!$A$33:$A$776,$A102,СВЦЭМ!$B$33:$B$776,M$83)+'СЕТ СН'!$H$14+СВЦЭМ!$D$10+'СЕТ СН'!$H$5-'СЕТ СН'!$H$24</f>
        <v>2695.1150700799999</v>
      </c>
      <c r="N102" s="36">
        <f>SUMIFS(СВЦЭМ!$D$33:$D$776,СВЦЭМ!$A$33:$A$776,$A102,СВЦЭМ!$B$33:$B$776,N$83)+'СЕТ СН'!$H$14+СВЦЭМ!$D$10+'СЕТ СН'!$H$5-'СЕТ СН'!$H$24</f>
        <v>2652.5319480799999</v>
      </c>
      <c r="O102" s="36">
        <f>SUMIFS(СВЦЭМ!$D$33:$D$776,СВЦЭМ!$A$33:$A$776,$A102,СВЦЭМ!$B$33:$B$776,O$83)+'СЕТ СН'!$H$14+СВЦЭМ!$D$10+'СЕТ СН'!$H$5-'СЕТ СН'!$H$24</f>
        <v>2649.17026364</v>
      </c>
      <c r="P102" s="36">
        <f>SUMIFS(СВЦЭМ!$D$33:$D$776,СВЦЭМ!$A$33:$A$776,$A102,СВЦЭМ!$B$33:$B$776,P$83)+'СЕТ СН'!$H$14+СВЦЭМ!$D$10+'СЕТ СН'!$H$5-'СЕТ СН'!$H$24</f>
        <v>2659.2140734100003</v>
      </c>
      <c r="Q102" s="36">
        <f>SUMIFS(СВЦЭМ!$D$33:$D$776,СВЦЭМ!$A$33:$A$776,$A102,СВЦЭМ!$B$33:$B$776,Q$83)+'СЕТ СН'!$H$14+СВЦЭМ!$D$10+'СЕТ СН'!$H$5-'СЕТ СН'!$H$24</f>
        <v>2639.7367903899999</v>
      </c>
      <c r="R102" s="36">
        <f>SUMIFS(СВЦЭМ!$D$33:$D$776,СВЦЭМ!$A$33:$A$776,$A102,СВЦЭМ!$B$33:$B$776,R$83)+'СЕТ СН'!$H$14+СВЦЭМ!$D$10+'СЕТ СН'!$H$5-'СЕТ СН'!$H$24</f>
        <v>2625.4469013200001</v>
      </c>
      <c r="S102" s="36">
        <f>SUMIFS(СВЦЭМ!$D$33:$D$776,СВЦЭМ!$A$33:$A$776,$A102,СВЦЭМ!$B$33:$B$776,S$83)+'СЕТ СН'!$H$14+СВЦЭМ!$D$10+'СЕТ СН'!$H$5-'СЕТ СН'!$H$24</f>
        <v>2631.5044207599999</v>
      </c>
      <c r="T102" s="36">
        <f>SUMIFS(СВЦЭМ!$D$33:$D$776,СВЦЭМ!$A$33:$A$776,$A102,СВЦЭМ!$B$33:$B$776,T$83)+'СЕТ СН'!$H$14+СВЦЭМ!$D$10+'СЕТ СН'!$H$5-'СЕТ СН'!$H$24</f>
        <v>2643.0015987699999</v>
      </c>
      <c r="U102" s="36">
        <f>SUMIFS(СВЦЭМ!$D$33:$D$776,СВЦЭМ!$A$33:$A$776,$A102,СВЦЭМ!$B$33:$B$776,U$83)+'СЕТ СН'!$H$14+СВЦЭМ!$D$10+'СЕТ СН'!$H$5-'СЕТ СН'!$H$24</f>
        <v>2641.04446465</v>
      </c>
      <c r="V102" s="36">
        <f>SUMIFS(СВЦЭМ!$D$33:$D$776,СВЦЭМ!$A$33:$A$776,$A102,СВЦЭМ!$B$33:$B$776,V$83)+'СЕТ СН'!$H$14+СВЦЭМ!$D$10+'СЕТ СН'!$H$5-'СЕТ СН'!$H$24</f>
        <v>2652.5290126899999</v>
      </c>
      <c r="W102" s="36">
        <f>SUMIFS(СВЦЭМ!$D$33:$D$776,СВЦЭМ!$A$33:$A$776,$A102,СВЦЭМ!$B$33:$B$776,W$83)+'СЕТ СН'!$H$14+СВЦЭМ!$D$10+'СЕТ СН'!$H$5-'СЕТ СН'!$H$24</f>
        <v>2647.7597068</v>
      </c>
      <c r="X102" s="36">
        <f>SUMIFS(СВЦЭМ!$D$33:$D$776,СВЦЭМ!$A$33:$A$776,$A102,СВЦЭМ!$B$33:$B$776,X$83)+'СЕТ СН'!$H$14+СВЦЭМ!$D$10+'СЕТ СН'!$H$5-'СЕТ СН'!$H$24</f>
        <v>2672.8981566000002</v>
      </c>
      <c r="Y102" s="36">
        <f>SUMIFS(СВЦЭМ!$D$33:$D$776,СВЦЭМ!$A$33:$A$776,$A102,СВЦЭМ!$B$33:$B$776,Y$83)+'СЕТ СН'!$H$14+СВЦЭМ!$D$10+'СЕТ СН'!$H$5-'СЕТ СН'!$H$24</f>
        <v>2725.1943796800001</v>
      </c>
    </row>
    <row r="103" spans="1:25" ht="15.75" x14ac:dyDescent="0.2">
      <c r="A103" s="35">
        <f t="shared" si="2"/>
        <v>44094</v>
      </c>
      <c r="B103" s="36">
        <f>SUMIFS(СВЦЭМ!$D$33:$D$776,СВЦЭМ!$A$33:$A$776,$A103,СВЦЭМ!$B$33:$B$776,B$83)+'СЕТ СН'!$H$14+СВЦЭМ!$D$10+'СЕТ СН'!$H$5-'СЕТ СН'!$H$24</f>
        <v>2775.7645462</v>
      </c>
      <c r="C103" s="36">
        <f>SUMIFS(СВЦЭМ!$D$33:$D$776,СВЦЭМ!$A$33:$A$776,$A103,СВЦЭМ!$B$33:$B$776,C$83)+'СЕТ СН'!$H$14+СВЦЭМ!$D$10+'СЕТ СН'!$H$5-'СЕТ СН'!$H$24</f>
        <v>2808.9758461199999</v>
      </c>
      <c r="D103" s="36">
        <f>SUMIFS(СВЦЭМ!$D$33:$D$776,СВЦЭМ!$A$33:$A$776,$A103,СВЦЭМ!$B$33:$B$776,D$83)+'СЕТ СН'!$H$14+СВЦЭМ!$D$10+'СЕТ СН'!$H$5-'СЕТ СН'!$H$24</f>
        <v>2843.74039429</v>
      </c>
      <c r="E103" s="36">
        <f>SUMIFS(СВЦЭМ!$D$33:$D$776,СВЦЭМ!$A$33:$A$776,$A103,СВЦЭМ!$B$33:$B$776,E$83)+'СЕТ СН'!$H$14+СВЦЭМ!$D$10+'СЕТ СН'!$H$5-'СЕТ СН'!$H$24</f>
        <v>2874.39355772</v>
      </c>
      <c r="F103" s="36">
        <f>SUMIFS(СВЦЭМ!$D$33:$D$776,СВЦЭМ!$A$33:$A$776,$A103,СВЦЭМ!$B$33:$B$776,F$83)+'СЕТ СН'!$H$14+СВЦЭМ!$D$10+'СЕТ СН'!$H$5-'СЕТ СН'!$H$24</f>
        <v>2882.28876932</v>
      </c>
      <c r="G103" s="36">
        <f>SUMIFS(СВЦЭМ!$D$33:$D$776,СВЦЭМ!$A$33:$A$776,$A103,СВЦЭМ!$B$33:$B$776,G$83)+'СЕТ СН'!$H$14+СВЦЭМ!$D$10+'СЕТ СН'!$H$5-'СЕТ СН'!$H$24</f>
        <v>2870.62008771</v>
      </c>
      <c r="H103" s="36">
        <f>SUMIFS(СВЦЭМ!$D$33:$D$776,СВЦЭМ!$A$33:$A$776,$A103,СВЦЭМ!$B$33:$B$776,H$83)+'СЕТ СН'!$H$14+СВЦЭМ!$D$10+'СЕТ СН'!$H$5-'СЕТ СН'!$H$24</f>
        <v>2851.3383491700001</v>
      </c>
      <c r="I103" s="36">
        <f>SUMIFS(СВЦЭМ!$D$33:$D$776,СВЦЭМ!$A$33:$A$776,$A103,СВЦЭМ!$B$33:$B$776,I$83)+'СЕТ СН'!$H$14+СВЦЭМ!$D$10+'СЕТ СН'!$H$5-'СЕТ СН'!$H$24</f>
        <v>2804.80676791</v>
      </c>
      <c r="J103" s="36">
        <f>SUMIFS(СВЦЭМ!$D$33:$D$776,СВЦЭМ!$A$33:$A$776,$A103,СВЦЭМ!$B$33:$B$776,J$83)+'СЕТ СН'!$H$14+СВЦЭМ!$D$10+'СЕТ СН'!$H$5-'СЕТ СН'!$H$24</f>
        <v>2759.0621221599999</v>
      </c>
      <c r="K103" s="36">
        <f>SUMIFS(СВЦЭМ!$D$33:$D$776,СВЦЭМ!$A$33:$A$776,$A103,СВЦЭМ!$B$33:$B$776,K$83)+'СЕТ СН'!$H$14+СВЦЭМ!$D$10+'СЕТ СН'!$H$5-'СЕТ СН'!$H$24</f>
        <v>2744.3989320600003</v>
      </c>
      <c r="L103" s="36">
        <f>SUMIFS(СВЦЭМ!$D$33:$D$776,СВЦЭМ!$A$33:$A$776,$A103,СВЦЭМ!$B$33:$B$776,L$83)+'СЕТ СН'!$H$14+СВЦЭМ!$D$10+'СЕТ СН'!$H$5-'СЕТ СН'!$H$24</f>
        <v>2741.4104034500001</v>
      </c>
      <c r="M103" s="36">
        <f>SUMIFS(СВЦЭМ!$D$33:$D$776,СВЦЭМ!$A$33:$A$776,$A103,СВЦЭМ!$B$33:$B$776,M$83)+'СЕТ СН'!$H$14+СВЦЭМ!$D$10+'СЕТ СН'!$H$5-'СЕТ СН'!$H$24</f>
        <v>2708.3875076200002</v>
      </c>
      <c r="N103" s="36">
        <f>SUMIFS(СВЦЭМ!$D$33:$D$776,СВЦЭМ!$A$33:$A$776,$A103,СВЦЭМ!$B$33:$B$776,N$83)+'СЕТ СН'!$H$14+СВЦЭМ!$D$10+'СЕТ СН'!$H$5-'СЕТ СН'!$H$24</f>
        <v>2678.67204717</v>
      </c>
      <c r="O103" s="36">
        <f>SUMIFS(СВЦЭМ!$D$33:$D$776,СВЦЭМ!$A$33:$A$776,$A103,СВЦЭМ!$B$33:$B$776,O$83)+'СЕТ СН'!$H$14+СВЦЭМ!$D$10+'СЕТ СН'!$H$5-'СЕТ СН'!$H$24</f>
        <v>2683.09648788</v>
      </c>
      <c r="P103" s="36">
        <f>SUMIFS(СВЦЭМ!$D$33:$D$776,СВЦЭМ!$A$33:$A$776,$A103,СВЦЭМ!$B$33:$B$776,P$83)+'СЕТ СН'!$H$14+СВЦЭМ!$D$10+'СЕТ СН'!$H$5-'СЕТ СН'!$H$24</f>
        <v>2675.6793580600001</v>
      </c>
      <c r="Q103" s="36">
        <f>SUMIFS(СВЦЭМ!$D$33:$D$776,СВЦЭМ!$A$33:$A$776,$A103,СВЦЭМ!$B$33:$B$776,Q$83)+'СЕТ СН'!$H$14+СВЦЭМ!$D$10+'СЕТ СН'!$H$5-'СЕТ СН'!$H$24</f>
        <v>2676.8520549700002</v>
      </c>
      <c r="R103" s="36">
        <f>SUMIFS(СВЦЭМ!$D$33:$D$776,СВЦЭМ!$A$33:$A$776,$A103,СВЦЭМ!$B$33:$B$776,R$83)+'СЕТ СН'!$H$14+СВЦЭМ!$D$10+'СЕТ СН'!$H$5-'СЕТ СН'!$H$24</f>
        <v>2674.8105970699999</v>
      </c>
      <c r="S103" s="36">
        <f>SUMIFS(СВЦЭМ!$D$33:$D$776,СВЦЭМ!$A$33:$A$776,$A103,СВЦЭМ!$B$33:$B$776,S$83)+'СЕТ СН'!$H$14+СВЦЭМ!$D$10+'СЕТ СН'!$H$5-'СЕТ СН'!$H$24</f>
        <v>2686.6539565100002</v>
      </c>
      <c r="T103" s="36">
        <f>SUMIFS(СВЦЭМ!$D$33:$D$776,СВЦЭМ!$A$33:$A$776,$A103,СВЦЭМ!$B$33:$B$776,T$83)+'СЕТ СН'!$H$14+СВЦЭМ!$D$10+'СЕТ СН'!$H$5-'СЕТ СН'!$H$24</f>
        <v>2702.24764521</v>
      </c>
      <c r="U103" s="36">
        <f>SUMIFS(СВЦЭМ!$D$33:$D$776,СВЦЭМ!$A$33:$A$776,$A103,СВЦЭМ!$B$33:$B$776,U$83)+'СЕТ СН'!$H$14+СВЦЭМ!$D$10+'СЕТ СН'!$H$5-'СЕТ СН'!$H$24</f>
        <v>2719.0251934600001</v>
      </c>
      <c r="V103" s="36">
        <f>SUMIFS(СВЦЭМ!$D$33:$D$776,СВЦЭМ!$A$33:$A$776,$A103,СВЦЭМ!$B$33:$B$776,V$83)+'СЕТ СН'!$H$14+СВЦЭМ!$D$10+'СЕТ СН'!$H$5-'СЕТ СН'!$H$24</f>
        <v>2732.4783978099999</v>
      </c>
      <c r="W103" s="36">
        <f>SUMIFS(СВЦЭМ!$D$33:$D$776,СВЦЭМ!$A$33:$A$776,$A103,СВЦЭМ!$B$33:$B$776,W$83)+'СЕТ СН'!$H$14+СВЦЭМ!$D$10+'СЕТ СН'!$H$5-'СЕТ СН'!$H$24</f>
        <v>2720.1957676500001</v>
      </c>
      <c r="X103" s="36">
        <f>SUMIFS(СВЦЭМ!$D$33:$D$776,СВЦЭМ!$A$33:$A$776,$A103,СВЦЭМ!$B$33:$B$776,X$83)+'СЕТ СН'!$H$14+СВЦЭМ!$D$10+'СЕТ СН'!$H$5-'СЕТ СН'!$H$24</f>
        <v>2694.9434609800001</v>
      </c>
      <c r="Y103" s="36">
        <f>SUMIFS(СВЦЭМ!$D$33:$D$776,СВЦЭМ!$A$33:$A$776,$A103,СВЦЭМ!$B$33:$B$776,Y$83)+'СЕТ СН'!$H$14+СВЦЭМ!$D$10+'СЕТ СН'!$H$5-'СЕТ СН'!$H$24</f>
        <v>2770.9005108900001</v>
      </c>
    </row>
    <row r="104" spans="1:25" ht="15.75" x14ac:dyDescent="0.2">
      <c r="A104" s="35">
        <f t="shared" si="2"/>
        <v>44095</v>
      </c>
      <c r="B104" s="36">
        <f>SUMIFS(СВЦЭМ!$D$33:$D$776,СВЦЭМ!$A$33:$A$776,$A104,СВЦЭМ!$B$33:$B$776,B$83)+'СЕТ СН'!$H$14+СВЦЭМ!$D$10+'СЕТ СН'!$H$5-'СЕТ СН'!$H$24</f>
        <v>2801.4720200100001</v>
      </c>
      <c r="C104" s="36">
        <f>SUMIFS(СВЦЭМ!$D$33:$D$776,СВЦЭМ!$A$33:$A$776,$A104,СВЦЭМ!$B$33:$B$776,C$83)+'СЕТ СН'!$H$14+СВЦЭМ!$D$10+'СЕТ СН'!$H$5-'СЕТ СН'!$H$24</f>
        <v>2810.28404314</v>
      </c>
      <c r="D104" s="36">
        <f>SUMIFS(СВЦЭМ!$D$33:$D$776,СВЦЭМ!$A$33:$A$776,$A104,СВЦЭМ!$B$33:$B$776,D$83)+'СЕТ СН'!$H$14+СВЦЭМ!$D$10+'СЕТ СН'!$H$5-'СЕТ СН'!$H$24</f>
        <v>2818.33782956</v>
      </c>
      <c r="E104" s="36">
        <f>SUMIFS(СВЦЭМ!$D$33:$D$776,СВЦЭМ!$A$33:$A$776,$A104,СВЦЭМ!$B$33:$B$776,E$83)+'СЕТ СН'!$H$14+СВЦЭМ!$D$10+'СЕТ СН'!$H$5-'СЕТ СН'!$H$24</f>
        <v>2838.8400091600001</v>
      </c>
      <c r="F104" s="36">
        <f>SUMIFS(СВЦЭМ!$D$33:$D$776,СВЦЭМ!$A$33:$A$776,$A104,СВЦЭМ!$B$33:$B$776,F$83)+'СЕТ СН'!$H$14+СВЦЭМ!$D$10+'СЕТ СН'!$H$5-'СЕТ СН'!$H$24</f>
        <v>2839.1909459200001</v>
      </c>
      <c r="G104" s="36">
        <f>SUMIFS(СВЦЭМ!$D$33:$D$776,СВЦЭМ!$A$33:$A$776,$A104,СВЦЭМ!$B$33:$B$776,G$83)+'СЕТ СН'!$H$14+СВЦЭМ!$D$10+'СЕТ СН'!$H$5-'СЕТ СН'!$H$24</f>
        <v>2824.7991951200001</v>
      </c>
      <c r="H104" s="36">
        <f>SUMIFS(СВЦЭМ!$D$33:$D$776,СВЦЭМ!$A$33:$A$776,$A104,СВЦЭМ!$B$33:$B$776,H$83)+'СЕТ СН'!$H$14+СВЦЭМ!$D$10+'СЕТ СН'!$H$5-'СЕТ СН'!$H$24</f>
        <v>2780.22582517</v>
      </c>
      <c r="I104" s="36">
        <f>SUMIFS(СВЦЭМ!$D$33:$D$776,СВЦЭМ!$A$33:$A$776,$A104,СВЦЭМ!$B$33:$B$776,I$83)+'СЕТ СН'!$H$14+СВЦЭМ!$D$10+'СЕТ СН'!$H$5-'СЕТ СН'!$H$24</f>
        <v>2728.26711574</v>
      </c>
      <c r="J104" s="36">
        <f>SUMIFS(СВЦЭМ!$D$33:$D$776,СВЦЭМ!$A$33:$A$776,$A104,СВЦЭМ!$B$33:$B$776,J$83)+'СЕТ СН'!$H$14+СВЦЭМ!$D$10+'СЕТ СН'!$H$5-'СЕТ СН'!$H$24</f>
        <v>2690.3464931200001</v>
      </c>
      <c r="K104" s="36">
        <f>SUMIFS(СВЦЭМ!$D$33:$D$776,СВЦЭМ!$A$33:$A$776,$A104,СВЦЭМ!$B$33:$B$776,K$83)+'СЕТ СН'!$H$14+СВЦЭМ!$D$10+'СЕТ СН'!$H$5-'СЕТ СН'!$H$24</f>
        <v>2675.8769648400003</v>
      </c>
      <c r="L104" s="36">
        <f>SUMIFS(СВЦЭМ!$D$33:$D$776,СВЦЭМ!$A$33:$A$776,$A104,СВЦЭМ!$B$33:$B$776,L$83)+'СЕТ СН'!$H$14+СВЦЭМ!$D$10+'СЕТ СН'!$H$5-'СЕТ СН'!$H$24</f>
        <v>2692.0191208300002</v>
      </c>
      <c r="M104" s="36">
        <f>SUMIFS(СВЦЭМ!$D$33:$D$776,СВЦЭМ!$A$33:$A$776,$A104,СВЦЭМ!$B$33:$B$776,M$83)+'СЕТ СН'!$H$14+СВЦЭМ!$D$10+'СЕТ СН'!$H$5-'СЕТ СН'!$H$24</f>
        <v>2660.8813561100001</v>
      </c>
      <c r="N104" s="36">
        <f>SUMIFS(СВЦЭМ!$D$33:$D$776,СВЦЭМ!$A$33:$A$776,$A104,СВЦЭМ!$B$33:$B$776,N$83)+'СЕТ СН'!$H$14+СВЦЭМ!$D$10+'СЕТ СН'!$H$5-'СЕТ СН'!$H$24</f>
        <v>2617.7710493200002</v>
      </c>
      <c r="O104" s="36">
        <f>SUMIFS(СВЦЭМ!$D$33:$D$776,СВЦЭМ!$A$33:$A$776,$A104,СВЦЭМ!$B$33:$B$776,O$83)+'СЕТ СН'!$H$14+СВЦЭМ!$D$10+'СЕТ СН'!$H$5-'СЕТ СН'!$H$24</f>
        <v>2619.0026733899999</v>
      </c>
      <c r="P104" s="36">
        <f>SUMIFS(СВЦЭМ!$D$33:$D$776,СВЦЭМ!$A$33:$A$776,$A104,СВЦЭМ!$B$33:$B$776,P$83)+'СЕТ СН'!$H$14+СВЦЭМ!$D$10+'СЕТ СН'!$H$5-'СЕТ СН'!$H$24</f>
        <v>2613.4347474300002</v>
      </c>
      <c r="Q104" s="36">
        <f>SUMIFS(СВЦЭМ!$D$33:$D$776,СВЦЭМ!$A$33:$A$776,$A104,СВЦЭМ!$B$33:$B$776,Q$83)+'СЕТ СН'!$H$14+СВЦЭМ!$D$10+'СЕТ СН'!$H$5-'СЕТ СН'!$H$24</f>
        <v>2611.3111690800001</v>
      </c>
      <c r="R104" s="36">
        <f>SUMIFS(СВЦЭМ!$D$33:$D$776,СВЦЭМ!$A$33:$A$776,$A104,СВЦЭМ!$B$33:$B$776,R$83)+'СЕТ СН'!$H$14+СВЦЭМ!$D$10+'СЕТ СН'!$H$5-'СЕТ СН'!$H$24</f>
        <v>2609.5202626300002</v>
      </c>
      <c r="S104" s="36">
        <f>SUMIFS(СВЦЭМ!$D$33:$D$776,СВЦЭМ!$A$33:$A$776,$A104,СВЦЭМ!$B$33:$B$776,S$83)+'СЕТ СН'!$H$14+СВЦЭМ!$D$10+'СЕТ СН'!$H$5-'СЕТ СН'!$H$24</f>
        <v>2618.8439865199998</v>
      </c>
      <c r="T104" s="36">
        <f>SUMIFS(СВЦЭМ!$D$33:$D$776,СВЦЭМ!$A$33:$A$776,$A104,СВЦЭМ!$B$33:$B$776,T$83)+'СЕТ СН'!$H$14+СВЦЭМ!$D$10+'СЕТ СН'!$H$5-'СЕТ СН'!$H$24</f>
        <v>2644.8191977199999</v>
      </c>
      <c r="U104" s="36">
        <f>SUMIFS(СВЦЭМ!$D$33:$D$776,СВЦЭМ!$A$33:$A$776,$A104,СВЦЭМ!$B$33:$B$776,U$83)+'СЕТ СН'!$H$14+СВЦЭМ!$D$10+'СЕТ СН'!$H$5-'СЕТ СН'!$H$24</f>
        <v>2658.9207526099999</v>
      </c>
      <c r="V104" s="36">
        <f>SUMIFS(СВЦЭМ!$D$33:$D$776,СВЦЭМ!$A$33:$A$776,$A104,СВЦЭМ!$B$33:$B$776,V$83)+'СЕТ СН'!$H$14+СВЦЭМ!$D$10+'СЕТ СН'!$H$5-'СЕТ СН'!$H$24</f>
        <v>2667.6184129500002</v>
      </c>
      <c r="W104" s="36">
        <f>SUMIFS(СВЦЭМ!$D$33:$D$776,СВЦЭМ!$A$33:$A$776,$A104,СВЦЭМ!$B$33:$B$776,W$83)+'СЕТ СН'!$H$14+СВЦЭМ!$D$10+'СЕТ СН'!$H$5-'СЕТ СН'!$H$24</f>
        <v>2646.21011477</v>
      </c>
      <c r="X104" s="36">
        <f>SUMIFS(СВЦЭМ!$D$33:$D$776,СВЦЭМ!$A$33:$A$776,$A104,СВЦЭМ!$B$33:$B$776,X$83)+'СЕТ СН'!$H$14+СВЦЭМ!$D$10+'СЕТ СН'!$H$5-'СЕТ СН'!$H$24</f>
        <v>2622.4094747899999</v>
      </c>
      <c r="Y104" s="36">
        <f>SUMIFS(СВЦЭМ!$D$33:$D$776,СВЦЭМ!$A$33:$A$776,$A104,СВЦЭМ!$B$33:$B$776,Y$83)+'СЕТ СН'!$H$14+СВЦЭМ!$D$10+'СЕТ СН'!$H$5-'СЕТ СН'!$H$24</f>
        <v>2711.8850186700001</v>
      </c>
    </row>
    <row r="105" spans="1:25" ht="15.75" x14ac:dyDescent="0.2">
      <c r="A105" s="35">
        <f t="shared" si="2"/>
        <v>44096</v>
      </c>
      <c r="B105" s="36">
        <f>SUMIFS(СВЦЭМ!$D$33:$D$776,СВЦЭМ!$A$33:$A$776,$A105,СВЦЭМ!$B$33:$B$776,B$83)+'СЕТ СН'!$H$14+СВЦЭМ!$D$10+'СЕТ СН'!$H$5-'СЕТ СН'!$H$24</f>
        <v>2806.5135405599999</v>
      </c>
      <c r="C105" s="36">
        <f>SUMIFS(СВЦЭМ!$D$33:$D$776,СВЦЭМ!$A$33:$A$776,$A105,СВЦЭМ!$B$33:$B$776,C$83)+'СЕТ СН'!$H$14+СВЦЭМ!$D$10+'СЕТ СН'!$H$5-'СЕТ СН'!$H$24</f>
        <v>2846.0903901500001</v>
      </c>
      <c r="D105" s="36">
        <f>SUMIFS(СВЦЭМ!$D$33:$D$776,СВЦЭМ!$A$33:$A$776,$A105,СВЦЭМ!$B$33:$B$776,D$83)+'СЕТ СН'!$H$14+СВЦЭМ!$D$10+'СЕТ СН'!$H$5-'СЕТ СН'!$H$24</f>
        <v>2865.54972163</v>
      </c>
      <c r="E105" s="36">
        <f>SUMIFS(СВЦЭМ!$D$33:$D$776,СВЦЭМ!$A$33:$A$776,$A105,СВЦЭМ!$B$33:$B$776,E$83)+'СЕТ СН'!$H$14+СВЦЭМ!$D$10+'СЕТ СН'!$H$5-'СЕТ СН'!$H$24</f>
        <v>2886.55471287</v>
      </c>
      <c r="F105" s="36">
        <f>SUMIFS(СВЦЭМ!$D$33:$D$776,СВЦЭМ!$A$33:$A$776,$A105,СВЦЭМ!$B$33:$B$776,F$83)+'СЕТ СН'!$H$14+СВЦЭМ!$D$10+'СЕТ СН'!$H$5-'СЕТ СН'!$H$24</f>
        <v>2871.2704596499998</v>
      </c>
      <c r="G105" s="36">
        <f>SUMIFS(СВЦЭМ!$D$33:$D$776,СВЦЭМ!$A$33:$A$776,$A105,СВЦЭМ!$B$33:$B$776,G$83)+'СЕТ СН'!$H$14+СВЦЭМ!$D$10+'СЕТ СН'!$H$5-'СЕТ СН'!$H$24</f>
        <v>2846.3422451500001</v>
      </c>
      <c r="H105" s="36">
        <f>SUMIFS(СВЦЭМ!$D$33:$D$776,СВЦЭМ!$A$33:$A$776,$A105,СВЦЭМ!$B$33:$B$776,H$83)+'СЕТ СН'!$H$14+СВЦЭМ!$D$10+'СЕТ СН'!$H$5-'СЕТ СН'!$H$24</f>
        <v>2806.5738791900003</v>
      </c>
      <c r="I105" s="36">
        <f>SUMIFS(СВЦЭМ!$D$33:$D$776,СВЦЭМ!$A$33:$A$776,$A105,СВЦЭМ!$B$33:$B$776,I$83)+'СЕТ СН'!$H$14+СВЦЭМ!$D$10+'СЕТ СН'!$H$5-'СЕТ СН'!$H$24</f>
        <v>2776.6563653799999</v>
      </c>
      <c r="J105" s="36">
        <f>SUMIFS(СВЦЭМ!$D$33:$D$776,СВЦЭМ!$A$33:$A$776,$A105,СВЦЭМ!$B$33:$B$776,J$83)+'СЕТ СН'!$H$14+СВЦЭМ!$D$10+'СЕТ СН'!$H$5-'СЕТ СН'!$H$24</f>
        <v>2746.2799587999998</v>
      </c>
      <c r="K105" s="36">
        <f>SUMIFS(СВЦЭМ!$D$33:$D$776,СВЦЭМ!$A$33:$A$776,$A105,СВЦЭМ!$B$33:$B$776,K$83)+'СЕТ СН'!$H$14+СВЦЭМ!$D$10+'СЕТ СН'!$H$5-'СЕТ СН'!$H$24</f>
        <v>2736.0189390800001</v>
      </c>
      <c r="L105" s="36">
        <f>SUMIFS(СВЦЭМ!$D$33:$D$776,СВЦЭМ!$A$33:$A$776,$A105,СВЦЭМ!$B$33:$B$776,L$83)+'СЕТ СН'!$H$14+СВЦЭМ!$D$10+'СЕТ СН'!$H$5-'СЕТ СН'!$H$24</f>
        <v>2735.30237562</v>
      </c>
      <c r="M105" s="36">
        <f>SUMIFS(СВЦЭМ!$D$33:$D$776,СВЦЭМ!$A$33:$A$776,$A105,СВЦЭМ!$B$33:$B$776,M$83)+'СЕТ СН'!$H$14+СВЦЭМ!$D$10+'СЕТ СН'!$H$5-'СЕТ СН'!$H$24</f>
        <v>2709.5469291200002</v>
      </c>
      <c r="N105" s="36">
        <f>SUMIFS(СВЦЭМ!$D$33:$D$776,СВЦЭМ!$A$33:$A$776,$A105,СВЦЭМ!$B$33:$B$776,N$83)+'СЕТ СН'!$H$14+СВЦЭМ!$D$10+'СЕТ СН'!$H$5-'СЕТ СН'!$H$24</f>
        <v>2658.7392509700003</v>
      </c>
      <c r="O105" s="36">
        <f>SUMIFS(СВЦЭМ!$D$33:$D$776,СВЦЭМ!$A$33:$A$776,$A105,СВЦЭМ!$B$33:$B$776,O$83)+'СЕТ СН'!$H$14+СВЦЭМ!$D$10+'СЕТ СН'!$H$5-'СЕТ СН'!$H$24</f>
        <v>2648.7709835699998</v>
      </c>
      <c r="P105" s="36">
        <f>SUMIFS(СВЦЭМ!$D$33:$D$776,СВЦЭМ!$A$33:$A$776,$A105,СВЦЭМ!$B$33:$B$776,P$83)+'СЕТ СН'!$H$14+СВЦЭМ!$D$10+'СЕТ СН'!$H$5-'СЕТ СН'!$H$24</f>
        <v>2644.1463483100001</v>
      </c>
      <c r="Q105" s="36">
        <f>SUMIFS(СВЦЭМ!$D$33:$D$776,СВЦЭМ!$A$33:$A$776,$A105,СВЦЭМ!$B$33:$B$776,Q$83)+'СЕТ СН'!$H$14+СВЦЭМ!$D$10+'СЕТ СН'!$H$5-'СЕТ СН'!$H$24</f>
        <v>2646.4836341199998</v>
      </c>
      <c r="R105" s="36">
        <f>SUMIFS(СВЦЭМ!$D$33:$D$776,СВЦЭМ!$A$33:$A$776,$A105,СВЦЭМ!$B$33:$B$776,R$83)+'СЕТ СН'!$H$14+СВЦЭМ!$D$10+'СЕТ СН'!$H$5-'СЕТ СН'!$H$24</f>
        <v>2644.3464912500003</v>
      </c>
      <c r="S105" s="36">
        <f>SUMIFS(СВЦЭМ!$D$33:$D$776,СВЦЭМ!$A$33:$A$776,$A105,СВЦЭМ!$B$33:$B$776,S$83)+'СЕТ СН'!$H$14+СВЦЭМ!$D$10+'СЕТ СН'!$H$5-'СЕТ СН'!$H$24</f>
        <v>2650.9017645100002</v>
      </c>
      <c r="T105" s="36">
        <f>SUMIFS(СВЦЭМ!$D$33:$D$776,СВЦЭМ!$A$33:$A$776,$A105,СВЦЭМ!$B$33:$B$776,T$83)+'СЕТ СН'!$H$14+СВЦЭМ!$D$10+'СЕТ СН'!$H$5-'СЕТ СН'!$H$24</f>
        <v>2661.3474313500001</v>
      </c>
      <c r="U105" s="36">
        <f>SUMIFS(СВЦЭМ!$D$33:$D$776,СВЦЭМ!$A$33:$A$776,$A105,СВЦЭМ!$B$33:$B$776,U$83)+'СЕТ СН'!$H$14+СВЦЭМ!$D$10+'СЕТ СН'!$H$5-'СЕТ СН'!$H$24</f>
        <v>2685.5341578500002</v>
      </c>
      <c r="V105" s="36">
        <f>SUMIFS(СВЦЭМ!$D$33:$D$776,СВЦЭМ!$A$33:$A$776,$A105,СВЦЭМ!$B$33:$B$776,V$83)+'СЕТ СН'!$H$14+СВЦЭМ!$D$10+'СЕТ СН'!$H$5-'СЕТ СН'!$H$24</f>
        <v>2685.9331383200001</v>
      </c>
      <c r="W105" s="36">
        <f>SUMIFS(СВЦЭМ!$D$33:$D$776,СВЦЭМ!$A$33:$A$776,$A105,СВЦЭМ!$B$33:$B$776,W$83)+'СЕТ СН'!$H$14+СВЦЭМ!$D$10+'СЕТ СН'!$H$5-'СЕТ СН'!$H$24</f>
        <v>2673.5997549799999</v>
      </c>
      <c r="X105" s="36">
        <f>SUMIFS(СВЦЭМ!$D$33:$D$776,СВЦЭМ!$A$33:$A$776,$A105,СВЦЭМ!$B$33:$B$776,X$83)+'СЕТ СН'!$H$14+СВЦЭМ!$D$10+'СЕТ СН'!$H$5-'СЕТ СН'!$H$24</f>
        <v>2670.8762626299999</v>
      </c>
      <c r="Y105" s="36">
        <f>SUMIFS(СВЦЭМ!$D$33:$D$776,СВЦЭМ!$A$33:$A$776,$A105,СВЦЭМ!$B$33:$B$776,Y$83)+'СЕТ СН'!$H$14+СВЦЭМ!$D$10+'СЕТ СН'!$H$5-'СЕТ СН'!$H$24</f>
        <v>2746.0977389200002</v>
      </c>
    </row>
    <row r="106" spans="1:25" ht="15.75" x14ac:dyDescent="0.2">
      <c r="A106" s="35">
        <f t="shared" si="2"/>
        <v>44097</v>
      </c>
      <c r="B106" s="36">
        <f>SUMIFS(СВЦЭМ!$D$33:$D$776,СВЦЭМ!$A$33:$A$776,$A106,СВЦЭМ!$B$33:$B$776,B$83)+'СЕТ СН'!$H$14+СВЦЭМ!$D$10+'СЕТ СН'!$H$5-'СЕТ СН'!$H$24</f>
        <v>2797.2438403199999</v>
      </c>
      <c r="C106" s="36">
        <f>SUMIFS(СВЦЭМ!$D$33:$D$776,СВЦЭМ!$A$33:$A$776,$A106,СВЦЭМ!$B$33:$B$776,C$83)+'СЕТ СН'!$H$14+СВЦЭМ!$D$10+'СЕТ СН'!$H$5-'СЕТ СН'!$H$24</f>
        <v>2834.32934045</v>
      </c>
      <c r="D106" s="36">
        <f>SUMIFS(СВЦЭМ!$D$33:$D$776,СВЦЭМ!$A$33:$A$776,$A106,СВЦЭМ!$B$33:$B$776,D$83)+'СЕТ СН'!$H$14+СВЦЭМ!$D$10+'СЕТ СН'!$H$5-'СЕТ СН'!$H$24</f>
        <v>2849.2888812700003</v>
      </c>
      <c r="E106" s="36">
        <f>SUMIFS(СВЦЭМ!$D$33:$D$776,СВЦЭМ!$A$33:$A$776,$A106,СВЦЭМ!$B$33:$B$776,E$83)+'СЕТ СН'!$H$14+СВЦЭМ!$D$10+'СЕТ СН'!$H$5-'СЕТ СН'!$H$24</f>
        <v>2868.0550141399999</v>
      </c>
      <c r="F106" s="36">
        <f>SUMIFS(СВЦЭМ!$D$33:$D$776,СВЦЭМ!$A$33:$A$776,$A106,СВЦЭМ!$B$33:$B$776,F$83)+'СЕТ СН'!$H$14+СВЦЭМ!$D$10+'СЕТ СН'!$H$5-'СЕТ СН'!$H$24</f>
        <v>2876.96091553</v>
      </c>
      <c r="G106" s="36">
        <f>SUMIFS(СВЦЭМ!$D$33:$D$776,СВЦЭМ!$A$33:$A$776,$A106,СВЦЭМ!$B$33:$B$776,G$83)+'СЕТ СН'!$H$14+СВЦЭМ!$D$10+'СЕТ СН'!$H$5-'СЕТ СН'!$H$24</f>
        <v>2857.0713412800001</v>
      </c>
      <c r="H106" s="36">
        <f>SUMIFS(СВЦЭМ!$D$33:$D$776,СВЦЭМ!$A$33:$A$776,$A106,СВЦЭМ!$B$33:$B$776,H$83)+'СЕТ СН'!$H$14+СВЦЭМ!$D$10+'СЕТ СН'!$H$5-'СЕТ СН'!$H$24</f>
        <v>2803.9297199800003</v>
      </c>
      <c r="I106" s="36">
        <f>SUMIFS(СВЦЭМ!$D$33:$D$776,СВЦЭМ!$A$33:$A$776,$A106,СВЦЭМ!$B$33:$B$776,I$83)+'СЕТ СН'!$H$14+СВЦЭМ!$D$10+'СЕТ СН'!$H$5-'СЕТ СН'!$H$24</f>
        <v>2745.7144927200002</v>
      </c>
      <c r="J106" s="36">
        <f>SUMIFS(СВЦЭМ!$D$33:$D$776,СВЦЭМ!$A$33:$A$776,$A106,СВЦЭМ!$B$33:$B$776,J$83)+'СЕТ СН'!$H$14+СВЦЭМ!$D$10+'СЕТ СН'!$H$5-'СЕТ СН'!$H$24</f>
        <v>2716.8930249</v>
      </c>
      <c r="K106" s="36">
        <f>SUMIFS(СВЦЭМ!$D$33:$D$776,СВЦЭМ!$A$33:$A$776,$A106,СВЦЭМ!$B$33:$B$776,K$83)+'СЕТ СН'!$H$14+СВЦЭМ!$D$10+'СЕТ СН'!$H$5-'СЕТ СН'!$H$24</f>
        <v>2712.7490668199998</v>
      </c>
      <c r="L106" s="36">
        <f>SUMIFS(СВЦЭМ!$D$33:$D$776,СВЦЭМ!$A$33:$A$776,$A106,СВЦЭМ!$B$33:$B$776,L$83)+'СЕТ СН'!$H$14+СВЦЭМ!$D$10+'СЕТ СН'!$H$5-'СЕТ СН'!$H$24</f>
        <v>2705.9872024699998</v>
      </c>
      <c r="M106" s="36">
        <f>SUMIFS(СВЦЭМ!$D$33:$D$776,СВЦЭМ!$A$33:$A$776,$A106,СВЦЭМ!$B$33:$B$776,M$83)+'СЕТ СН'!$H$14+СВЦЭМ!$D$10+'СЕТ СН'!$H$5-'СЕТ СН'!$H$24</f>
        <v>2664.7722990299999</v>
      </c>
      <c r="N106" s="36">
        <f>SUMIFS(СВЦЭМ!$D$33:$D$776,СВЦЭМ!$A$33:$A$776,$A106,СВЦЭМ!$B$33:$B$776,N$83)+'СЕТ СН'!$H$14+СВЦЭМ!$D$10+'СЕТ СН'!$H$5-'СЕТ СН'!$H$24</f>
        <v>2659.6653592100001</v>
      </c>
      <c r="O106" s="36">
        <f>SUMIFS(СВЦЭМ!$D$33:$D$776,СВЦЭМ!$A$33:$A$776,$A106,СВЦЭМ!$B$33:$B$776,O$83)+'СЕТ СН'!$H$14+СВЦЭМ!$D$10+'СЕТ СН'!$H$5-'СЕТ СН'!$H$24</f>
        <v>2658.1922325099999</v>
      </c>
      <c r="P106" s="36">
        <f>SUMIFS(СВЦЭМ!$D$33:$D$776,СВЦЭМ!$A$33:$A$776,$A106,СВЦЭМ!$B$33:$B$776,P$83)+'СЕТ СН'!$H$14+СВЦЭМ!$D$10+'СЕТ СН'!$H$5-'СЕТ СН'!$H$24</f>
        <v>2653.3558436200001</v>
      </c>
      <c r="Q106" s="36">
        <f>SUMIFS(СВЦЭМ!$D$33:$D$776,СВЦЭМ!$A$33:$A$776,$A106,СВЦЭМ!$B$33:$B$776,Q$83)+'СЕТ СН'!$H$14+СВЦЭМ!$D$10+'СЕТ СН'!$H$5-'СЕТ СН'!$H$24</f>
        <v>2653.4302455000002</v>
      </c>
      <c r="R106" s="36">
        <f>SUMIFS(СВЦЭМ!$D$33:$D$776,СВЦЭМ!$A$33:$A$776,$A106,СВЦЭМ!$B$33:$B$776,R$83)+'СЕТ СН'!$H$14+СВЦЭМ!$D$10+'СЕТ СН'!$H$5-'СЕТ СН'!$H$24</f>
        <v>2648.9382182999998</v>
      </c>
      <c r="S106" s="36">
        <f>SUMIFS(СВЦЭМ!$D$33:$D$776,СВЦЭМ!$A$33:$A$776,$A106,СВЦЭМ!$B$33:$B$776,S$83)+'СЕТ СН'!$H$14+СВЦЭМ!$D$10+'СЕТ СН'!$H$5-'СЕТ СН'!$H$24</f>
        <v>2655.4787268</v>
      </c>
      <c r="T106" s="36">
        <f>SUMIFS(СВЦЭМ!$D$33:$D$776,СВЦЭМ!$A$33:$A$776,$A106,СВЦЭМ!$B$33:$B$776,T$83)+'СЕТ СН'!$H$14+СВЦЭМ!$D$10+'СЕТ СН'!$H$5-'СЕТ СН'!$H$24</f>
        <v>2658.4927373600003</v>
      </c>
      <c r="U106" s="36">
        <f>SUMIFS(СВЦЭМ!$D$33:$D$776,СВЦЭМ!$A$33:$A$776,$A106,СВЦЭМ!$B$33:$B$776,U$83)+'СЕТ СН'!$H$14+СВЦЭМ!$D$10+'СЕТ СН'!$H$5-'СЕТ СН'!$H$24</f>
        <v>2676.4707293700003</v>
      </c>
      <c r="V106" s="36">
        <f>SUMIFS(СВЦЭМ!$D$33:$D$776,СВЦЭМ!$A$33:$A$776,$A106,СВЦЭМ!$B$33:$B$776,V$83)+'СЕТ СН'!$H$14+СВЦЭМ!$D$10+'СЕТ СН'!$H$5-'СЕТ СН'!$H$24</f>
        <v>2669.8754251600003</v>
      </c>
      <c r="W106" s="36">
        <f>SUMIFS(СВЦЭМ!$D$33:$D$776,СВЦЭМ!$A$33:$A$776,$A106,СВЦЭМ!$B$33:$B$776,W$83)+'СЕТ СН'!$H$14+СВЦЭМ!$D$10+'СЕТ СН'!$H$5-'СЕТ СН'!$H$24</f>
        <v>2659.6965446700001</v>
      </c>
      <c r="X106" s="36">
        <f>SUMIFS(СВЦЭМ!$D$33:$D$776,СВЦЭМ!$A$33:$A$776,$A106,СВЦЭМ!$B$33:$B$776,X$83)+'СЕТ СН'!$H$14+СВЦЭМ!$D$10+'СЕТ СН'!$H$5-'СЕТ СН'!$H$24</f>
        <v>2647.4989401600001</v>
      </c>
      <c r="Y106" s="36">
        <f>SUMIFS(СВЦЭМ!$D$33:$D$776,СВЦЭМ!$A$33:$A$776,$A106,СВЦЭМ!$B$33:$B$776,Y$83)+'СЕТ СН'!$H$14+СВЦЭМ!$D$10+'СЕТ СН'!$H$5-'СЕТ СН'!$H$24</f>
        <v>2705.2951789500003</v>
      </c>
    </row>
    <row r="107" spans="1:25" ht="15.75" x14ac:dyDescent="0.2">
      <c r="A107" s="35">
        <f t="shared" si="2"/>
        <v>44098</v>
      </c>
      <c r="B107" s="36">
        <f>SUMIFS(СВЦЭМ!$D$33:$D$776,СВЦЭМ!$A$33:$A$776,$A107,СВЦЭМ!$B$33:$B$776,B$83)+'СЕТ СН'!$H$14+СВЦЭМ!$D$10+'СЕТ СН'!$H$5-'СЕТ СН'!$H$24</f>
        <v>2822.4420584200002</v>
      </c>
      <c r="C107" s="36">
        <f>SUMIFS(СВЦЭМ!$D$33:$D$776,СВЦЭМ!$A$33:$A$776,$A107,СВЦЭМ!$B$33:$B$776,C$83)+'СЕТ СН'!$H$14+СВЦЭМ!$D$10+'СЕТ СН'!$H$5-'СЕТ СН'!$H$24</f>
        <v>2840.4840250100001</v>
      </c>
      <c r="D107" s="36">
        <f>SUMIFS(СВЦЭМ!$D$33:$D$776,СВЦЭМ!$A$33:$A$776,$A107,СВЦЭМ!$B$33:$B$776,D$83)+'СЕТ СН'!$H$14+СВЦЭМ!$D$10+'СЕТ СН'!$H$5-'СЕТ СН'!$H$24</f>
        <v>2857.55268239</v>
      </c>
      <c r="E107" s="36">
        <f>SUMIFS(СВЦЭМ!$D$33:$D$776,СВЦЭМ!$A$33:$A$776,$A107,СВЦЭМ!$B$33:$B$776,E$83)+'СЕТ СН'!$H$14+СВЦЭМ!$D$10+'СЕТ СН'!$H$5-'СЕТ СН'!$H$24</f>
        <v>2863.6270827799999</v>
      </c>
      <c r="F107" s="36">
        <f>SUMIFS(СВЦЭМ!$D$33:$D$776,СВЦЭМ!$A$33:$A$776,$A107,СВЦЭМ!$B$33:$B$776,F$83)+'СЕТ СН'!$H$14+СВЦЭМ!$D$10+'СЕТ СН'!$H$5-'СЕТ СН'!$H$24</f>
        <v>2854.05845159</v>
      </c>
      <c r="G107" s="36">
        <f>SUMIFS(СВЦЭМ!$D$33:$D$776,СВЦЭМ!$A$33:$A$776,$A107,СВЦЭМ!$B$33:$B$776,G$83)+'СЕТ СН'!$H$14+СВЦЭМ!$D$10+'СЕТ СН'!$H$5-'СЕТ СН'!$H$24</f>
        <v>2851.7891168900001</v>
      </c>
      <c r="H107" s="36">
        <f>SUMIFS(СВЦЭМ!$D$33:$D$776,СВЦЭМ!$A$33:$A$776,$A107,СВЦЭМ!$B$33:$B$776,H$83)+'СЕТ СН'!$H$14+СВЦЭМ!$D$10+'СЕТ СН'!$H$5-'СЕТ СН'!$H$24</f>
        <v>2854.3408618399999</v>
      </c>
      <c r="I107" s="36">
        <f>SUMIFS(СВЦЭМ!$D$33:$D$776,СВЦЭМ!$A$33:$A$776,$A107,СВЦЭМ!$B$33:$B$776,I$83)+'СЕТ СН'!$H$14+СВЦЭМ!$D$10+'СЕТ СН'!$H$5-'СЕТ СН'!$H$24</f>
        <v>2764.7816578900001</v>
      </c>
      <c r="J107" s="36">
        <f>SUMIFS(СВЦЭМ!$D$33:$D$776,СВЦЭМ!$A$33:$A$776,$A107,СВЦЭМ!$B$33:$B$776,J$83)+'СЕТ СН'!$H$14+СВЦЭМ!$D$10+'СЕТ СН'!$H$5-'СЕТ СН'!$H$24</f>
        <v>2732.18485392</v>
      </c>
      <c r="K107" s="36">
        <f>SUMIFS(СВЦЭМ!$D$33:$D$776,СВЦЭМ!$A$33:$A$776,$A107,СВЦЭМ!$B$33:$B$776,K$83)+'СЕТ СН'!$H$14+СВЦЭМ!$D$10+'СЕТ СН'!$H$5-'СЕТ СН'!$H$24</f>
        <v>2736.4689017300002</v>
      </c>
      <c r="L107" s="36">
        <f>SUMIFS(СВЦЭМ!$D$33:$D$776,СВЦЭМ!$A$33:$A$776,$A107,СВЦЭМ!$B$33:$B$776,L$83)+'СЕТ СН'!$H$14+СВЦЭМ!$D$10+'СЕТ СН'!$H$5-'СЕТ СН'!$H$24</f>
        <v>2747.3019118399998</v>
      </c>
      <c r="M107" s="36">
        <f>SUMIFS(СВЦЭМ!$D$33:$D$776,СВЦЭМ!$A$33:$A$776,$A107,СВЦЭМ!$B$33:$B$776,M$83)+'СЕТ СН'!$H$14+СВЦЭМ!$D$10+'СЕТ СН'!$H$5-'СЕТ СН'!$H$24</f>
        <v>2709.69990895</v>
      </c>
      <c r="N107" s="36">
        <f>SUMIFS(СВЦЭМ!$D$33:$D$776,СВЦЭМ!$A$33:$A$776,$A107,СВЦЭМ!$B$33:$B$776,N$83)+'СЕТ СН'!$H$14+СВЦЭМ!$D$10+'СЕТ СН'!$H$5-'СЕТ СН'!$H$24</f>
        <v>2662.12861105</v>
      </c>
      <c r="O107" s="36">
        <f>SUMIFS(СВЦЭМ!$D$33:$D$776,СВЦЭМ!$A$33:$A$776,$A107,СВЦЭМ!$B$33:$B$776,O$83)+'СЕТ СН'!$H$14+СВЦЭМ!$D$10+'СЕТ СН'!$H$5-'СЕТ СН'!$H$24</f>
        <v>2659.9725026300002</v>
      </c>
      <c r="P107" s="36">
        <f>SUMIFS(СВЦЭМ!$D$33:$D$776,СВЦЭМ!$A$33:$A$776,$A107,СВЦЭМ!$B$33:$B$776,P$83)+'СЕТ СН'!$H$14+СВЦЭМ!$D$10+'СЕТ СН'!$H$5-'СЕТ СН'!$H$24</f>
        <v>2657.6265479200001</v>
      </c>
      <c r="Q107" s="36">
        <f>SUMIFS(СВЦЭМ!$D$33:$D$776,СВЦЭМ!$A$33:$A$776,$A107,СВЦЭМ!$B$33:$B$776,Q$83)+'СЕТ СН'!$H$14+СВЦЭМ!$D$10+'СЕТ СН'!$H$5-'СЕТ СН'!$H$24</f>
        <v>2652.6430279400001</v>
      </c>
      <c r="R107" s="36">
        <f>SUMIFS(СВЦЭМ!$D$33:$D$776,СВЦЭМ!$A$33:$A$776,$A107,СВЦЭМ!$B$33:$B$776,R$83)+'СЕТ СН'!$H$14+СВЦЭМ!$D$10+'СЕТ СН'!$H$5-'СЕТ СН'!$H$24</f>
        <v>2648.2619428600001</v>
      </c>
      <c r="S107" s="36">
        <f>SUMIFS(СВЦЭМ!$D$33:$D$776,СВЦЭМ!$A$33:$A$776,$A107,СВЦЭМ!$B$33:$B$776,S$83)+'СЕТ СН'!$H$14+СВЦЭМ!$D$10+'СЕТ СН'!$H$5-'СЕТ СН'!$H$24</f>
        <v>2653.1819783700003</v>
      </c>
      <c r="T107" s="36">
        <f>SUMIFS(СВЦЭМ!$D$33:$D$776,СВЦЭМ!$A$33:$A$776,$A107,СВЦЭМ!$B$33:$B$776,T$83)+'СЕТ СН'!$H$14+СВЦЭМ!$D$10+'СЕТ СН'!$H$5-'СЕТ СН'!$H$24</f>
        <v>2659.1544697899999</v>
      </c>
      <c r="U107" s="36">
        <f>SUMIFS(СВЦЭМ!$D$33:$D$776,СВЦЭМ!$A$33:$A$776,$A107,СВЦЭМ!$B$33:$B$776,U$83)+'СЕТ СН'!$H$14+СВЦЭМ!$D$10+'СЕТ СН'!$H$5-'СЕТ СН'!$H$24</f>
        <v>2691.59124746</v>
      </c>
      <c r="V107" s="36">
        <f>SUMIFS(СВЦЭМ!$D$33:$D$776,СВЦЭМ!$A$33:$A$776,$A107,СВЦЭМ!$B$33:$B$776,V$83)+'СЕТ СН'!$H$14+СВЦЭМ!$D$10+'СЕТ СН'!$H$5-'СЕТ СН'!$H$24</f>
        <v>2688.0225678400002</v>
      </c>
      <c r="W107" s="36">
        <f>SUMIFS(СВЦЭМ!$D$33:$D$776,СВЦЭМ!$A$33:$A$776,$A107,СВЦЭМ!$B$33:$B$776,W$83)+'СЕТ СН'!$H$14+СВЦЭМ!$D$10+'СЕТ СН'!$H$5-'СЕТ СН'!$H$24</f>
        <v>2736.9683406499998</v>
      </c>
      <c r="X107" s="36">
        <f>SUMIFS(СВЦЭМ!$D$33:$D$776,СВЦЭМ!$A$33:$A$776,$A107,СВЦЭМ!$B$33:$B$776,X$83)+'СЕТ СН'!$H$14+СВЦЭМ!$D$10+'СЕТ СН'!$H$5-'СЕТ СН'!$H$24</f>
        <v>2752.7919453499999</v>
      </c>
      <c r="Y107" s="36">
        <f>SUMIFS(СВЦЭМ!$D$33:$D$776,СВЦЭМ!$A$33:$A$776,$A107,СВЦЭМ!$B$33:$B$776,Y$83)+'СЕТ СН'!$H$14+СВЦЭМ!$D$10+'СЕТ СН'!$H$5-'СЕТ СН'!$H$24</f>
        <v>2798.1139699700002</v>
      </c>
    </row>
    <row r="108" spans="1:25" ht="15.75" x14ac:dyDescent="0.2">
      <c r="A108" s="35">
        <f t="shared" si="2"/>
        <v>44099</v>
      </c>
      <c r="B108" s="36">
        <f>SUMIFS(СВЦЭМ!$D$33:$D$776,СВЦЭМ!$A$33:$A$776,$A108,СВЦЭМ!$B$33:$B$776,B$83)+'СЕТ СН'!$H$14+СВЦЭМ!$D$10+'СЕТ СН'!$H$5-'СЕТ СН'!$H$24</f>
        <v>2791.9608408900003</v>
      </c>
      <c r="C108" s="36">
        <f>SUMIFS(СВЦЭМ!$D$33:$D$776,СВЦЭМ!$A$33:$A$776,$A108,СВЦЭМ!$B$33:$B$776,C$83)+'СЕТ СН'!$H$14+СВЦЭМ!$D$10+'СЕТ СН'!$H$5-'СЕТ СН'!$H$24</f>
        <v>2806.8435066699999</v>
      </c>
      <c r="D108" s="36">
        <f>SUMIFS(СВЦЭМ!$D$33:$D$776,СВЦЭМ!$A$33:$A$776,$A108,СВЦЭМ!$B$33:$B$776,D$83)+'СЕТ СН'!$H$14+СВЦЭМ!$D$10+'СЕТ СН'!$H$5-'СЕТ СН'!$H$24</f>
        <v>2820.5788468400001</v>
      </c>
      <c r="E108" s="36">
        <f>SUMIFS(СВЦЭМ!$D$33:$D$776,СВЦЭМ!$A$33:$A$776,$A108,СВЦЭМ!$B$33:$B$776,E$83)+'СЕТ СН'!$H$14+СВЦЭМ!$D$10+'СЕТ СН'!$H$5-'СЕТ СН'!$H$24</f>
        <v>2823.69851303</v>
      </c>
      <c r="F108" s="36">
        <f>SUMIFS(СВЦЭМ!$D$33:$D$776,СВЦЭМ!$A$33:$A$776,$A108,СВЦЭМ!$B$33:$B$776,F$83)+'СЕТ СН'!$H$14+СВЦЭМ!$D$10+'СЕТ СН'!$H$5-'СЕТ СН'!$H$24</f>
        <v>2817.4947223500003</v>
      </c>
      <c r="G108" s="36">
        <f>SUMIFS(СВЦЭМ!$D$33:$D$776,СВЦЭМ!$A$33:$A$776,$A108,СВЦЭМ!$B$33:$B$776,G$83)+'СЕТ СН'!$H$14+СВЦЭМ!$D$10+'СЕТ СН'!$H$5-'СЕТ СН'!$H$24</f>
        <v>2801.93457971</v>
      </c>
      <c r="H108" s="36">
        <f>SUMIFS(СВЦЭМ!$D$33:$D$776,СВЦЭМ!$A$33:$A$776,$A108,СВЦЭМ!$B$33:$B$776,H$83)+'СЕТ СН'!$H$14+СВЦЭМ!$D$10+'СЕТ СН'!$H$5-'СЕТ СН'!$H$24</f>
        <v>2765.6572700500001</v>
      </c>
      <c r="I108" s="36">
        <f>SUMIFS(СВЦЭМ!$D$33:$D$776,СВЦЭМ!$A$33:$A$776,$A108,СВЦЭМ!$B$33:$B$776,I$83)+'СЕТ СН'!$H$14+СВЦЭМ!$D$10+'СЕТ СН'!$H$5-'СЕТ СН'!$H$24</f>
        <v>2739.0454514900002</v>
      </c>
      <c r="J108" s="36">
        <f>SUMIFS(СВЦЭМ!$D$33:$D$776,СВЦЭМ!$A$33:$A$776,$A108,СВЦЭМ!$B$33:$B$776,J$83)+'СЕТ СН'!$H$14+СВЦЭМ!$D$10+'СЕТ СН'!$H$5-'СЕТ СН'!$H$24</f>
        <v>2729.18374503</v>
      </c>
      <c r="K108" s="36">
        <f>SUMIFS(СВЦЭМ!$D$33:$D$776,СВЦЭМ!$A$33:$A$776,$A108,СВЦЭМ!$B$33:$B$776,K$83)+'СЕТ СН'!$H$14+СВЦЭМ!$D$10+'СЕТ СН'!$H$5-'СЕТ СН'!$H$24</f>
        <v>2726.2578759500002</v>
      </c>
      <c r="L108" s="36">
        <f>SUMIFS(СВЦЭМ!$D$33:$D$776,СВЦЭМ!$A$33:$A$776,$A108,СВЦЭМ!$B$33:$B$776,L$83)+'СЕТ СН'!$H$14+СВЦЭМ!$D$10+'СЕТ СН'!$H$5-'СЕТ СН'!$H$24</f>
        <v>2736.8361750100003</v>
      </c>
      <c r="M108" s="36">
        <f>SUMIFS(СВЦЭМ!$D$33:$D$776,СВЦЭМ!$A$33:$A$776,$A108,СВЦЭМ!$B$33:$B$776,M$83)+'СЕТ СН'!$H$14+СВЦЭМ!$D$10+'СЕТ СН'!$H$5-'СЕТ СН'!$H$24</f>
        <v>2695.6122211000002</v>
      </c>
      <c r="N108" s="36">
        <f>SUMIFS(СВЦЭМ!$D$33:$D$776,СВЦЭМ!$A$33:$A$776,$A108,СВЦЭМ!$B$33:$B$776,N$83)+'СЕТ СН'!$H$14+СВЦЭМ!$D$10+'СЕТ СН'!$H$5-'СЕТ СН'!$H$24</f>
        <v>2654.8505129099999</v>
      </c>
      <c r="O108" s="36">
        <f>SUMIFS(СВЦЭМ!$D$33:$D$776,СВЦЭМ!$A$33:$A$776,$A108,СВЦЭМ!$B$33:$B$776,O$83)+'СЕТ СН'!$H$14+СВЦЭМ!$D$10+'СЕТ СН'!$H$5-'СЕТ СН'!$H$24</f>
        <v>2632.9820065600002</v>
      </c>
      <c r="P108" s="36">
        <f>SUMIFS(СВЦЭМ!$D$33:$D$776,СВЦЭМ!$A$33:$A$776,$A108,СВЦЭМ!$B$33:$B$776,P$83)+'СЕТ СН'!$H$14+СВЦЭМ!$D$10+'СЕТ СН'!$H$5-'СЕТ СН'!$H$24</f>
        <v>2628.5270547600003</v>
      </c>
      <c r="Q108" s="36">
        <f>SUMIFS(СВЦЭМ!$D$33:$D$776,СВЦЭМ!$A$33:$A$776,$A108,СВЦЭМ!$B$33:$B$776,Q$83)+'СЕТ СН'!$H$14+СВЦЭМ!$D$10+'СЕТ СН'!$H$5-'СЕТ СН'!$H$24</f>
        <v>2625.56409536</v>
      </c>
      <c r="R108" s="36">
        <f>SUMIFS(СВЦЭМ!$D$33:$D$776,СВЦЭМ!$A$33:$A$776,$A108,СВЦЭМ!$B$33:$B$776,R$83)+'СЕТ СН'!$H$14+СВЦЭМ!$D$10+'СЕТ СН'!$H$5-'СЕТ СН'!$H$24</f>
        <v>2626.58519187</v>
      </c>
      <c r="S108" s="36">
        <f>SUMIFS(СВЦЭМ!$D$33:$D$776,СВЦЭМ!$A$33:$A$776,$A108,СВЦЭМ!$B$33:$B$776,S$83)+'СЕТ СН'!$H$14+СВЦЭМ!$D$10+'СЕТ СН'!$H$5-'СЕТ СН'!$H$24</f>
        <v>2629.5100442000003</v>
      </c>
      <c r="T108" s="36">
        <f>SUMIFS(СВЦЭМ!$D$33:$D$776,СВЦЭМ!$A$33:$A$776,$A108,СВЦЭМ!$B$33:$B$776,T$83)+'СЕТ СН'!$H$14+СВЦЭМ!$D$10+'СЕТ СН'!$H$5-'СЕТ СН'!$H$24</f>
        <v>2619.5240097200003</v>
      </c>
      <c r="U108" s="36">
        <f>SUMIFS(СВЦЭМ!$D$33:$D$776,СВЦЭМ!$A$33:$A$776,$A108,СВЦЭМ!$B$33:$B$776,U$83)+'СЕТ СН'!$H$14+СВЦЭМ!$D$10+'СЕТ СН'!$H$5-'СЕТ СН'!$H$24</f>
        <v>2632.0859974599998</v>
      </c>
      <c r="V108" s="36">
        <f>SUMIFS(СВЦЭМ!$D$33:$D$776,СВЦЭМ!$A$33:$A$776,$A108,СВЦЭМ!$B$33:$B$776,V$83)+'СЕТ СН'!$H$14+СВЦЭМ!$D$10+'СЕТ СН'!$H$5-'СЕТ СН'!$H$24</f>
        <v>2645.3375856000002</v>
      </c>
      <c r="W108" s="36">
        <f>SUMIFS(СВЦЭМ!$D$33:$D$776,СВЦЭМ!$A$33:$A$776,$A108,СВЦЭМ!$B$33:$B$776,W$83)+'СЕТ СН'!$H$14+СВЦЭМ!$D$10+'СЕТ СН'!$H$5-'СЕТ СН'!$H$24</f>
        <v>2632.8593959999998</v>
      </c>
      <c r="X108" s="36">
        <f>SUMIFS(СВЦЭМ!$D$33:$D$776,СВЦЭМ!$A$33:$A$776,$A108,СВЦЭМ!$B$33:$B$776,X$83)+'СЕТ СН'!$H$14+СВЦЭМ!$D$10+'СЕТ СН'!$H$5-'СЕТ СН'!$H$24</f>
        <v>2662.5783071300002</v>
      </c>
      <c r="Y108" s="36">
        <f>SUMIFS(СВЦЭМ!$D$33:$D$776,СВЦЭМ!$A$33:$A$776,$A108,СВЦЭМ!$B$33:$B$776,Y$83)+'СЕТ СН'!$H$14+СВЦЭМ!$D$10+'СЕТ СН'!$H$5-'СЕТ СН'!$H$24</f>
        <v>2744.7154526200002</v>
      </c>
    </row>
    <row r="109" spans="1:25" ht="15.75" x14ac:dyDescent="0.2">
      <c r="A109" s="35">
        <f t="shared" si="2"/>
        <v>44100</v>
      </c>
      <c r="B109" s="36">
        <f>SUMIFS(СВЦЭМ!$D$33:$D$776,СВЦЭМ!$A$33:$A$776,$A109,СВЦЭМ!$B$33:$B$776,B$83)+'СЕТ СН'!$H$14+СВЦЭМ!$D$10+'СЕТ СН'!$H$5-'СЕТ СН'!$H$24</f>
        <v>2815.4434152100002</v>
      </c>
      <c r="C109" s="36">
        <f>SUMIFS(СВЦЭМ!$D$33:$D$776,СВЦЭМ!$A$33:$A$776,$A109,СВЦЭМ!$B$33:$B$776,C$83)+'СЕТ СН'!$H$14+СВЦЭМ!$D$10+'СЕТ СН'!$H$5-'СЕТ СН'!$H$24</f>
        <v>2845.52460845</v>
      </c>
      <c r="D109" s="36">
        <f>SUMIFS(СВЦЭМ!$D$33:$D$776,СВЦЭМ!$A$33:$A$776,$A109,СВЦЭМ!$B$33:$B$776,D$83)+'СЕТ СН'!$H$14+СВЦЭМ!$D$10+'СЕТ СН'!$H$5-'СЕТ СН'!$H$24</f>
        <v>2862.61004413</v>
      </c>
      <c r="E109" s="36">
        <f>SUMIFS(СВЦЭМ!$D$33:$D$776,СВЦЭМ!$A$33:$A$776,$A109,СВЦЭМ!$B$33:$B$776,E$83)+'СЕТ СН'!$H$14+СВЦЭМ!$D$10+'СЕТ СН'!$H$5-'СЕТ СН'!$H$24</f>
        <v>2872.3628964099998</v>
      </c>
      <c r="F109" s="36">
        <f>SUMIFS(СВЦЭМ!$D$33:$D$776,СВЦЭМ!$A$33:$A$776,$A109,СВЦЭМ!$B$33:$B$776,F$83)+'СЕТ СН'!$H$14+СВЦЭМ!$D$10+'СЕТ СН'!$H$5-'СЕТ СН'!$H$24</f>
        <v>2877.2211334100002</v>
      </c>
      <c r="G109" s="36">
        <f>SUMIFS(СВЦЭМ!$D$33:$D$776,СВЦЭМ!$A$33:$A$776,$A109,СВЦЭМ!$B$33:$B$776,G$83)+'СЕТ СН'!$H$14+СВЦЭМ!$D$10+'СЕТ СН'!$H$5-'СЕТ СН'!$H$24</f>
        <v>2866.5199826799999</v>
      </c>
      <c r="H109" s="36">
        <f>SUMIFS(СВЦЭМ!$D$33:$D$776,СВЦЭМ!$A$33:$A$776,$A109,СВЦЭМ!$B$33:$B$776,H$83)+'СЕТ СН'!$H$14+СВЦЭМ!$D$10+'СЕТ СН'!$H$5-'СЕТ СН'!$H$24</f>
        <v>2842.6515531300001</v>
      </c>
      <c r="I109" s="36">
        <f>SUMIFS(СВЦЭМ!$D$33:$D$776,СВЦЭМ!$A$33:$A$776,$A109,СВЦЭМ!$B$33:$B$776,I$83)+'СЕТ СН'!$H$14+СВЦЭМ!$D$10+'СЕТ СН'!$H$5-'СЕТ СН'!$H$24</f>
        <v>2804.3371849499999</v>
      </c>
      <c r="J109" s="36">
        <f>SUMIFS(СВЦЭМ!$D$33:$D$776,СВЦЭМ!$A$33:$A$776,$A109,СВЦЭМ!$B$33:$B$776,J$83)+'СЕТ СН'!$H$14+СВЦЭМ!$D$10+'СЕТ СН'!$H$5-'СЕТ СН'!$H$24</f>
        <v>2764.0323813599998</v>
      </c>
      <c r="K109" s="36">
        <f>SUMIFS(СВЦЭМ!$D$33:$D$776,СВЦЭМ!$A$33:$A$776,$A109,СВЦЭМ!$B$33:$B$776,K$83)+'СЕТ СН'!$H$14+СВЦЭМ!$D$10+'СЕТ СН'!$H$5-'СЕТ СН'!$H$24</f>
        <v>2741.6693319599999</v>
      </c>
      <c r="L109" s="36">
        <f>SUMIFS(СВЦЭМ!$D$33:$D$776,СВЦЭМ!$A$33:$A$776,$A109,СВЦЭМ!$B$33:$B$776,L$83)+'СЕТ СН'!$H$14+СВЦЭМ!$D$10+'СЕТ СН'!$H$5-'СЕТ СН'!$H$24</f>
        <v>2730.9997038199999</v>
      </c>
      <c r="M109" s="36">
        <f>SUMIFS(СВЦЭМ!$D$33:$D$776,СВЦЭМ!$A$33:$A$776,$A109,СВЦЭМ!$B$33:$B$776,M$83)+'СЕТ СН'!$H$14+СВЦЭМ!$D$10+'СЕТ СН'!$H$5-'СЕТ СН'!$H$24</f>
        <v>2689.1019074400001</v>
      </c>
      <c r="N109" s="36">
        <f>SUMIFS(СВЦЭМ!$D$33:$D$776,СВЦЭМ!$A$33:$A$776,$A109,СВЦЭМ!$B$33:$B$776,N$83)+'СЕТ СН'!$H$14+СВЦЭМ!$D$10+'СЕТ СН'!$H$5-'СЕТ СН'!$H$24</f>
        <v>2655.6166479399999</v>
      </c>
      <c r="O109" s="36">
        <f>SUMIFS(СВЦЭМ!$D$33:$D$776,СВЦЭМ!$A$33:$A$776,$A109,СВЦЭМ!$B$33:$B$776,O$83)+'СЕТ СН'!$H$14+СВЦЭМ!$D$10+'СЕТ СН'!$H$5-'СЕТ СН'!$H$24</f>
        <v>2639.2241703700001</v>
      </c>
      <c r="P109" s="36">
        <f>SUMIFS(СВЦЭМ!$D$33:$D$776,СВЦЭМ!$A$33:$A$776,$A109,СВЦЭМ!$B$33:$B$776,P$83)+'СЕТ СН'!$H$14+СВЦЭМ!$D$10+'СЕТ СН'!$H$5-'СЕТ СН'!$H$24</f>
        <v>2636.9737102300001</v>
      </c>
      <c r="Q109" s="36">
        <f>SUMIFS(СВЦЭМ!$D$33:$D$776,СВЦЭМ!$A$33:$A$776,$A109,СВЦЭМ!$B$33:$B$776,Q$83)+'СЕТ СН'!$H$14+СВЦЭМ!$D$10+'СЕТ СН'!$H$5-'СЕТ СН'!$H$24</f>
        <v>2636.8257846800002</v>
      </c>
      <c r="R109" s="36">
        <f>SUMIFS(СВЦЭМ!$D$33:$D$776,СВЦЭМ!$A$33:$A$776,$A109,СВЦЭМ!$B$33:$B$776,R$83)+'СЕТ СН'!$H$14+СВЦЭМ!$D$10+'СЕТ СН'!$H$5-'СЕТ СН'!$H$24</f>
        <v>2633.6067068100001</v>
      </c>
      <c r="S109" s="36">
        <f>SUMIFS(СВЦЭМ!$D$33:$D$776,СВЦЭМ!$A$33:$A$776,$A109,СВЦЭМ!$B$33:$B$776,S$83)+'СЕТ СН'!$H$14+СВЦЭМ!$D$10+'СЕТ СН'!$H$5-'СЕТ СН'!$H$24</f>
        <v>2633.4646149600003</v>
      </c>
      <c r="T109" s="36">
        <f>SUMIFS(СВЦЭМ!$D$33:$D$776,СВЦЭМ!$A$33:$A$776,$A109,СВЦЭМ!$B$33:$B$776,T$83)+'СЕТ СН'!$H$14+СВЦЭМ!$D$10+'СЕТ СН'!$H$5-'СЕТ СН'!$H$24</f>
        <v>2627.3382269499998</v>
      </c>
      <c r="U109" s="36">
        <f>SUMIFS(СВЦЭМ!$D$33:$D$776,СВЦЭМ!$A$33:$A$776,$A109,СВЦЭМ!$B$33:$B$776,U$83)+'СЕТ СН'!$H$14+СВЦЭМ!$D$10+'СЕТ СН'!$H$5-'СЕТ СН'!$H$24</f>
        <v>2644.1937118000001</v>
      </c>
      <c r="V109" s="36">
        <f>SUMIFS(СВЦЭМ!$D$33:$D$776,СВЦЭМ!$A$33:$A$776,$A109,СВЦЭМ!$B$33:$B$776,V$83)+'СЕТ СН'!$H$14+СВЦЭМ!$D$10+'СЕТ СН'!$H$5-'СЕТ СН'!$H$24</f>
        <v>2646.48171839</v>
      </c>
      <c r="W109" s="36">
        <f>SUMIFS(СВЦЭМ!$D$33:$D$776,СВЦЭМ!$A$33:$A$776,$A109,СВЦЭМ!$B$33:$B$776,W$83)+'СЕТ СН'!$H$14+СВЦЭМ!$D$10+'СЕТ СН'!$H$5-'СЕТ СН'!$H$24</f>
        <v>2625.3946105200002</v>
      </c>
      <c r="X109" s="36">
        <f>SUMIFS(СВЦЭМ!$D$33:$D$776,СВЦЭМ!$A$33:$A$776,$A109,СВЦЭМ!$B$33:$B$776,X$83)+'СЕТ СН'!$H$14+СВЦЭМ!$D$10+'СЕТ СН'!$H$5-'СЕТ СН'!$H$24</f>
        <v>2654.3775017299999</v>
      </c>
      <c r="Y109" s="36">
        <f>SUMIFS(СВЦЭМ!$D$33:$D$776,СВЦЭМ!$A$33:$A$776,$A109,СВЦЭМ!$B$33:$B$776,Y$83)+'СЕТ СН'!$H$14+СВЦЭМ!$D$10+'СЕТ СН'!$H$5-'СЕТ СН'!$H$24</f>
        <v>2740.06818527</v>
      </c>
    </row>
    <row r="110" spans="1:25" ht="15.75" x14ac:dyDescent="0.2">
      <c r="A110" s="35">
        <f t="shared" si="2"/>
        <v>44101</v>
      </c>
      <c r="B110" s="36">
        <f>SUMIFS(СВЦЭМ!$D$33:$D$776,СВЦЭМ!$A$33:$A$776,$A110,СВЦЭМ!$B$33:$B$776,B$83)+'СЕТ СН'!$H$14+СВЦЭМ!$D$10+'СЕТ СН'!$H$5-'СЕТ СН'!$H$24</f>
        <v>2797.7241878100003</v>
      </c>
      <c r="C110" s="36">
        <f>SUMIFS(СВЦЭМ!$D$33:$D$776,СВЦЭМ!$A$33:$A$776,$A110,СВЦЭМ!$B$33:$B$776,C$83)+'СЕТ СН'!$H$14+СВЦЭМ!$D$10+'СЕТ СН'!$H$5-'СЕТ СН'!$H$24</f>
        <v>2823.3822952300002</v>
      </c>
      <c r="D110" s="36">
        <f>SUMIFS(СВЦЭМ!$D$33:$D$776,СВЦЭМ!$A$33:$A$776,$A110,СВЦЭМ!$B$33:$B$776,D$83)+'СЕТ СН'!$H$14+СВЦЭМ!$D$10+'СЕТ СН'!$H$5-'СЕТ СН'!$H$24</f>
        <v>2843.1863555999998</v>
      </c>
      <c r="E110" s="36">
        <f>SUMIFS(СВЦЭМ!$D$33:$D$776,СВЦЭМ!$A$33:$A$776,$A110,СВЦЭМ!$B$33:$B$776,E$83)+'СЕТ СН'!$H$14+СВЦЭМ!$D$10+'СЕТ СН'!$H$5-'СЕТ СН'!$H$24</f>
        <v>2853.8583955700001</v>
      </c>
      <c r="F110" s="36">
        <f>SUMIFS(СВЦЭМ!$D$33:$D$776,СВЦЭМ!$A$33:$A$776,$A110,СВЦЭМ!$B$33:$B$776,F$83)+'СЕТ СН'!$H$14+СВЦЭМ!$D$10+'СЕТ СН'!$H$5-'СЕТ СН'!$H$24</f>
        <v>2856.5805850000002</v>
      </c>
      <c r="G110" s="36">
        <f>SUMIFS(СВЦЭМ!$D$33:$D$776,СВЦЭМ!$A$33:$A$776,$A110,СВЦЭМ!$B$33:$B$776,G$83)+'СЕТ СН'!$H$14+СВЦЭМ!$D$10+'СЕТ СН'!$H$5-'СЕТ СН'!$H$24</f>
        <v>2851.69018547</v>
      </c>
      <c r="H110" s="36">
        <f>SUMIFS(СВЦЭМ!$D$33:$D$776,СВЦЭМ!$A$33:$A$776,$A110,СВЦЭМ!$B$33:$B$776,H$83)+'СЕТ СН'!$H$14+СВЦЭМ!$D$10+'СЕТ СН'!$H$5-'СЕТ СН'!$H$24</f>
        <v>2833.1838863000003</v>
      </c>
      <c r="I110" s="36">
        <f>SUMIFS(СВЦЭМ!$D$33:$D$776,СВЦЭМ!$A$33:$A$776,$A110,СВЦЭМ!$B$33:$B$776,I$83)+'СЕТ СН'!$H$14+СВЦЭМ!$D$10+'СЕТ СН'!$H$5-'СЕТ СН'!$H$24</f>
        <v>2805.1372586799998</v>
      </c>
      <c r="J110" s="36">
        <f>SUMIFS(СВЦЭМ!$D$33:$D$776,СВЦЭМ!$A$33:$A$776,$A110,СВЦЭМ!$B$33:$B$776,J$83)+'СЕТ СН'!$H$14+СВЦЭМ!$D$10+'СЕТ СН'!$H$5-'СЕТ СН'!$H$24</f>
        <v>2768.0985117600003</v>
      </c>
      <c r="K110" s="36">
        <f>SUMIFS(СВЦЭМ!$D$33:$D$776,СВЦЭМ!$A$33:$A$776,$A110,СВЦЭМ!$B$33:$B$776,K$83)+'СЕТ СН'!$H$14+СВЦЭМ!$D$10+'СЕТ СН'!$H$5-'СЕТ СН'!$H$24</f>
        <v>2731.1562128700002</v>
      </c>
      <c r="L110" s="36">
        <f>SUMIFS(СВЦЭМ!$D$33:$D$776,СВЦЭМ!$A$33:$A$776,$A110,СВЦЭМ!$B$33:$B$776,L$83)+'СЕТ СН'!$H$14+СВЦЭМ!$D$10+'СЕТ СН'!$H$5-'СЕТ СН'!$H$24</f>
        <v>2714.7660677900003</v>
      </c>
      <c r="M110" s="36">
        <f>SUMIFS(СВЦЭМ!$D$33:$D$776,СВЦЭМ!$A$33:$A$776,$A110,СВЦЭМ!$B$33:$B$776,M$83)+'СЕТ СН'!$H$14+СВЦЭМ!$D$10+'СЕТ СН'!$H$5-'СЕТ СН'!$H$24</f>
        <v>2672.8809653500002</v>
      </c>
      <c r="N110" s="36">
        <f>SUMIFS(СВЦЭМ!$D$33:$D$776,СВЦЭМ!$A$33:$A$776,$A110,СВЦЭМ!$B$33:$B$776,N$83)+'СЕТ СН'!$H$14+СВЦЭМ!$D$10+'СЕТ СН'!$H$5-'СЕТ СН'!$H$24</f>
        <v>2627.13757317</v>
      </c>
      <c r="O110" s="36">
        <f>SUMIFS(СВЦЭМ!$D$33:$D$776,СВЦЭМ!$A$33:$A$776,$A110,СВЦЭМ!$B$33:$B$776,O$83)+'СЕТ СН'!$H$14+СВЦЭМ!$D$10+'СЕТ СН'!$H$5-'СЕТ СН'!$H$24</f>
        <v>2611.2730805900001</v>
      </c>
      <c r="P110" s="36">
        <f>SUMIFS(СВЦЭМ!$D$33:$D$776,СВЦЭМ!$A$33:$A$776,$A110,СВЦЭМ!$B$33:$B$776,P$83)+'СЕТ СН'!$H$14+СВЦЭМ!$D$10+'СЕТ СН'!$H$5-'СЕТ СН'!$H$24</f>
        <v>2612.6419611400001</v>
      </c>
      <c r="Q110" s="36">
        <f>SUMIFS(СВЦЭМ!$D$33:$D$776,СВЦЭМ!$A$33:$A$776,$A110,СВЦЭМ!$B$33:$B$776,Q$83)+'СЕТ СН'!$H$14+СВЦЭМ!$D$10+'СЕТ СН'!$H$5-'СЕТ СН'!$H$24</f>
        <v>2618.2456878000003</v>
      </c>
      <c r="R110" s="36">
        <f>SUMIFS(СВЦЭМ!$D$33:$D$776,СВЦЭМ!$A$33:$A$776,$A110,СВЦЭМ!$B$33:$B$776,R$83)+'СЕТ СН'!$H$14+СВЦЭМ!$D$10+'СЕТ СН'!$H$5-'СЕТ СН'!$H$24</f>
        <v>2616.3888447999998</v>
      </c>
      <c r="S110" s="36">
        <f>SUMIFS(СВЦЭМ!$D$33:$D$776,СВЦЭМ!$A$33:$A$776,$A110,СВЦЭМ!$B$33:$B$776,S$83)+'СЕТ СН'!$H$14+СВЦЭМ!$D$10+'СЕТ СН'!$H$5-'СЕТ СН'!$H$24</f>
        <v>2613.50674127</v>
      </c>
      <c r="T110" s="36">
        <f>SUMIFS(СВЦЭМ!$D$33:$D$776,СВЦЭМ!$A$33:$A$776,$A110,СВЦЭМ!$B$33:$B$776,T$83)+'СЕТ СН'!$H$14+СВЦЭМ!$D$10+'СЕТ СН'!$H$5-'СЕТ СН'!$H$24</f>
        <v>2616.26363008</v>
      </c>
      <c r="U110" s="36">
        <f>SUMIFS(СВЦЭМ!$D$33:$D$776,СВЦЭМ!$A$33:$A$776,$A110,СВЦЭМ!$B$33:$B$776,U$83)+'СЕТ СН'!$H$14+СВЦЭМ!$D$10+'СЕТ СН'!$H$5-'СЕТ СН'!$H$24</f>
        <v>2650.16949944</v>
      </c>
      <c r="V110" s="36">
        <f>SUMIFS(СВЦЭМ!$D$33:$D$776,СВЦЭМ!$A$33:$A$776,$A110,СВЦЭМ!$B$33:$B$776,V$83)+'СЕТ СН'!$H$14+СВЦЭМ!$D$10+'СЕТ СН'!$H$5-'СЕТ СН'!$H$24</f>
        <v>2657.56343427</v>
      </c>
      <c r="W110" s="36">
        <f>SUMIFS(СВЦЭМ!$D$33:$D$776,СВЦЭМ!$A$33:$A$776,$A110,СВЦЭМ!$B$33:$B$776,W$83)+'СЕТ СН'!$H$14+СВЦЭМ!$D$10+'СЕТ СН'!$H$5-'СЕТ СН'!$H$24</f>
        <v>2639.0245213799999</v>
      </c>
      <c r="X110" s="36">
        <f>SUMIFS(СВЦЭМ!$D$33:$D$776,СВЦЭМ!$A$33:$A$776,$A110,СВЦЭМ!$B$33:$B$776,X$83)+'СЕТ СН'!$H$14+СВЦЭМ!$D$10+'СЕТ СН'!$H$5-'СЕТ СН'!$H$24</f>
        <v>2625.1136286800001</v>
      </c>
      <c r="Y110" s="36">
        <f>SUMIFS(СВЦЭМ!$D$33:$D$776,СВЦЭМ!$A$33:$A$776,$A110,СВЦЭМ!$B$33:$B$776,Y$83)+'СЕТ СН'!$H$14+СВЦЭМ!$D$10+'СЕТ СН'!$H$5-'СЕТ СН'!$H$24</f>
        <v>2716.2149919900003</v>
      </c>
    </row>
    <row r="111" spans="1:25" ht="15.75" x14ac:dyDescent="0.2">
      <c r="A111" s="35">
        <f t="shared" si="2"/>
        <v>44102</v>
      </c>
      <c r="B111" s="36">
        <f>SUMIFS(СВЦЭМ!$D$33:$D$776,СВЦЭМ!$A$33:$A$776,$A111,СВЦЭМ!$B$33:$B$776,B$83)+'СЕТ СН'!$H$14+СВЦЭМ!$D$10+'СЕТ СН'!$H$5-'СЕТ СН'!$H$24</f>
        <v>2789.2418885900001</v>
      </c>
      <c r="C111" s="36">
        <f>SUMIFS(СВЦЭМ!$D$33:$D$776,СВЦЭМ!$A$33:$A$776,$A111,СВЦЭМ!$B$33:$B$776,C$83)+'СЕТ СН'!$H$14+СВЦЭМ!$D$10+'СЕТ СН'!$H$5-'СЕТ СН'!$H$24</f>
        <v>2805.7309468900003</v>
      </c>
      <c r="D111" s="36">
        <f>SUMIFS(СВЦЭМ!$D$33:$D$776,СВЦЭМ!$A$33:$A$776,$A111,СВЦЭМ!$B$33:$B$776,D$83)+'СЕТ СН'!$H$14+СВЦЭМ!$D$10+'СЕТ СН'!$H$5-'СЕТ СН'!$H$24</f>
        <v>2818.4812249699999</v>
      </c>
      <c r="E111" s="36">
        <f>SUMIFS(СВЦЭМ!$D$33:$D$776,СВЦЭМ!$A$33:$A$776,$A111,СВЦЭМ!$B$33:$B$776,E$83)+'СЕТ СН'!$H$14+СВЦЭМ!$D$10+'СЕТ СН'!$H$5-'СЕТ СН'!$H$24</f>
        <v>2831.82233339</v>
      </c>
      <c r="F111" s="36">
        <f>SUMIFS(СВЦЭМ!$D$33:$D$776,СВЦЭМ!$A$33:$A$776,$A111,СВЦЭМ!$B$33:$B$776,F$83)+'СЕТ СН'!$H$14+СВЦЭМ!$D$10+'СЕТ СН'!$H$5-'СЕТ СН'!$H$24</f>
        <v>2832.0954947199998</v>
      </c>
      <c r="G111" s="36">
        <f>SUMIFS(СВЦЭМ!$D$33:$D$776,СВЦЭМ!$A$33:$A$776,$A111,СВЦЭМ!$B$33:$B$776,G$83)+'СЕТ СН'!$H$14+СВЦЭМ!$D$10+'СЕТ СН'!$H$5-'СЕТ СН'!$H$24</f>
        <v>2817.1039181900001</v>
      </c>
      <c r="H111" s="36">
        <f>SUMIFS(СВЦЭМ!$D$33:$D$776,СВЦЭМ!$A$33:$A$776,$A111,СВЦЭМ!$B$33:$B$776,H$83)+'СЕТ СН'!$H$14+СВЦЭМ!$D$10+'СЕТ СН'!$H$5-'СЕТ СН'!$H$24</f>
        <v>2770.9330292200002</v>
      </c>
      <c r="I111" s="36">
        <f>SUMIFS(СВЦЭМ!$D$33:$D$776,СВЦЭМ!$A$33:$A$776,$A111,СВЦЭМ!$B$33:$B$776,I$83)+'СЕТ СН'!$H$14+СВЦЭМ!$D$10+'СЕТ СН'!$H$5-'СЕТ СН'!$H$24</f>
        <v>2749.6945169800001</v>
      </c>
      <c r="J111" s="36">
        <f>SUMIFS(СВЦЭМ!$D$33:$D$776,СВЦЭМ!$A$33:$A$776,$A111,СВЦЭМ!$B$33:$B$776,J$83)+'СЕТ СН'!$H$14+СВЦЭМ!$D$10+'СЕТ СН'!$H$5-'СЕТ СН'!$H$24</f>
        <v>2711.6552773900003</v>
      </c>
      <c r="K111" s="36">
        <f>SUMIFS(СВЦЭМ!$D$33:$D$776,СВЦЭМ!$A$33:$A$776,$A111,СВЦЭМ!$B$33:$B$776,K$83)+'СЕТ СН'!$H$14+СВЦЭМ!$D$10+'СЕТ СН'!$H$5-'СЕТ СН'!$H$24</f>
        <v>2703.77520968</v>
      </c>
      <c r="L111" s="36">
        <f>SUMIFS(СВЦЭМ!$D$33:$D$776,СВЦЭМ!$A$33:$A$776,$A111,СВЦЭМ!$B$33:$B$776,L$83)+'СЕТ СН'!$H$14+СВЦЭМ!$D$10+'СЕТ СН'!$H$5-'СЕТ СН'!$H$24</f>
        <v>2706.8357087499999</v>
      </c>
      <c r="M111" s="36">
        <f>SUMIFS(СВЦЭМ!$D$33:$D$776,СВЦЭМ!$A$33:$A$776,$A111,СВЦЭМ!$B$33:$B$776,M$83)+'СЕТ СН'!$H$14+СВЦЭМ!$D$10+'СЕТ СН'!$H$5-'СЕТ СН'!$H$24</f>
        <v>2665.9927637400001</v>
      </c>
      <c r="N111" s="36">
        <f>SUMIFS(СВЦЭМ!$D$33:$D$776,СВЦЭМ!$A$33:$A$776,$A111,СВЦЭМ!$B$33:$B$776,N$83)+'СЕТ СН'!$H$14+СВЦЭМ!$D$10+'СЕТ СН'!$H$5-'СЕТ СН'!$H$24</f>
        <v>2618.58719548</v>
      </c>
      <c r="O111" s="36">
        <f>SUMIFS(СВЦЭМ!$D$33:$D$776,СВЦЭМ!$A$33:$A$776,$A111,СВЦЭМ!$B$33:$B$776,O$83)+'СЕТ СН'!$H$14+СВЦЭМ!$D$10+'СЕТ СН'!$H$5-'СЕТ СН'!$H$24</f>
        <v>2602.7869953099998</v>
      </c>
      <c r="P111" s="36">
        <f>SUMIFS(СВЦЭМ!$D$33:$D$776,СВЦЭМ!$A$33:$A$776,$A111,СВЦЭМ!$B$33:$B$776,P$83)+'СЕТ СН'!$H$14+СВЦЭМ!$D$10+'СЕТ СН'!$H$5-'СЕТ СН'!$H$24</f>
        <v>2596.4462795899999</v>
      </c>
      <c r="Q111" s="36">
        <f>SUMIFS(СВЦЭМ!$D$33:$D$776,СВЦЭМ!$A$33:$A$776,$A111,СВЦЭМ!$B$33:$B$776,Q$83)+'СЕТ СН'!$H$14+СВЦЭМ!$D$10+'СЕТ СН'!$H$5-'СЕТ СН'!$H$24</f>
        <v>2596.4224902800001</v>
      </c>
      <c r="R111" s="36">
        <f>SUMIFS(СВЦЭМ!$D$33:$D$776,СВЦЭМ!$A$33:$A$776,$A111,СВЦЭМ!$B$33:$B$776,R$83)+'СЕТ СН'!$H$14+СВЦЭМ!$D$10+'СЕТ СН'!$H$5-'СЕТ СН'!$H$24</f>
        <v>2587.7660824899999</v>
      </c>
      <c r="S111" s="36">
        <f>SUMIFS(СВЦЭМ!$D$33:$D$776,СВЦЭМ!$A$33:$A$776,$A111,СВЦЭМ!$B$33:$B$776,S$83)+'СЕТ СН'!$H$14+СВЦЭМ!$D$10+'СЕТ СН'!$H$5-'СЕТ СН'!$H$24</f>
        <v>2606.094466</v>
      </c>
      <c r="T111" s="36">
        <f>SUMIFS(СВЦЭМ!$D$33:$D$776,СВЦЭМ!$A$33:$A$776,$A111,СВЦЭМ!$B$33:$B$776,T$83)+'СЕТ СН'!$H$14+СВЦЭМ!$D$10+'СЕТ СН'!$H$5-'СЕТ СН'!$H$24</f>
        <v>2620.13548025</v>
      </c>
      <c r="U111" s="36">
        <f>SUMIFS(СВЦЭМ!$D$33:$D$776,СВЦЭМ!$A$33:$A$776,$A111,СВЦЭМ!$B$33:$B$776,U$83)+'СЕТ СН'!$H$14+СВЦЭМ!$D$10+'СЕТ СН'!$H$5-'СЕТ СН'!$H$24</f>
        <v>2646.63466771</v>
      </c>
      <c r="V111" s="36">
        <f>SUMIFS(СВЦЭМ!$D$33:$D$776,СВЦЭМ!$A$33:$A$776,$A111,СВЦЭМ!$B$33:$B$776,V$83)+'СЕТ СН'!$H$14+СВЦЭМ!$D$10+'СЕТ СН'!$H$5-'СЕТ СН'!$H$24</f>
        <v>2637.4705287400002</v>
      </c>
      <c r="W111" s="36">
        <f>SUMIFS(СВЦЭМ!$D$33:$D$776,СВЦЭМ!$A$33:$A$776,$A111,СВЦЭМ!$B$33:$B$776,W$83)+'СЕТ СН'!$H$14+СВЦЭМ!$D$10+'СЕТ СН'!$H$5-'СЕТ СН'!$H$24</f>
        <v>2619.6029834700003</v>
      </c>
      <c r="X111" s="36">
        <f>SUMIFS(СВЦЭМ!$D$33:$D$776,СВЦЭМ!$A$33:$A$776,$A111,СВЦЭМ!$B$33:$B$776,X$83)+'СЕТ СН'!$H$14+СВЦЭМ!$D$10+'СЕТ СН'!$H$5-'СЕТ СН'!$H$24</f>
        <v>2624.3206623400001</v>
      </c>
      <c r="Y111" s="36">
        <f>SUMIFS(СВЦЭМ!$D$33:$D$776,СВЦЭМ!$A$33:$A$776,$A111,СВЦЭМ!$B$33:$B$776,Y$83)+'СЕТ СН'!$H$14+СВЦЭМ!$D$10+'СЕТ СН'!$H$5-'СЕТ СН'!$H$24</f>
        <v>2703.6653249800002</v>
      </c>
    </row>
    <row r="112" spans="1:25" ht="15.75" x14ac:dyDescent="0.2">
      <c r="A112" s="35">
        <f t="shared" si="2"/>
        <v>44103</v>
      </c>
      <c r="B112" s="36">
        <f>SUMIFS(СВЦЭМ!$D$33:$D$776,СВЦЭМ!$A$33:$A$776,$A112,СВЦЭМ!$B$33:$B$776,B$83)+'СЕТ СН'!$H$14+СВЦЭМ!$D$10+'СЕТ СН'!$H$5-'СЕТ СН'!$H$24</f>
        <v>2761.45860021</v>
      </c>
      <c r="C112" s="36">
        <f>SUMIFS(СВЦЭМ!$D$33:$D$776,СВЦЭМ!$A$33:$A$776,$A112,СВЦЭМ!$B$33:$B$776,C$83)+'СЕТ СН'!$H$14+СВЦЭМ!$D$10+'СЕТ СН'!$H$5-'СЕТ СН'!$H$24</f>
        <v>2792.18190706</v>
      </c>
      <c r="D112" s="36">
        <f>SUMIFS(СВЦЭМ!$D$33:$D$776,СВЦЭМ!$A$33:$A$776,$A112,СВЦЭМ!$B$33:$B$776,D$83)+'СЕТ СН'!$H$14+СВЦЭМ!$D$10+'СЕТ СН'!$H$5-'СЕТ СН'!$H$24</f>
        <v>2807.7184838399999</v>
      </c>
      <c r="E112" s="36">
        <f>SUMIFS(СВЦЭМ!$D$33:$D$776,СВЦЭМ!$A$33:$A$776,$A112,СВЦЭМ!$B$33:$B$776,E$83)+'СЕТ СН'!$H$14+СВЦЭМ!$D$10+'СЕТ СН'!$H$5-'СЕТ СН'!$H$24</f>
        <v>2826.1537513200001</v>
      </c>
      <c r="F112" s="36">
        <f>SUMIFS(СВЦЭМ!$D$33:$D$776,СВЦЭМ!$A$33:$A$776,$A112,СВЦЭМ!$B$33:$B$776,F$83)+'СЕТ СН'!$H$14+СВЦЭМ!$D$10+'СЕТ СН'!$H$5-'СЕТ СН'!$H$24</f>
        <v>2827.1377595499998</v>
      </c>
      <c r="G112" s="36">
        <f>SUMIFS(СВЦЭМ!$D$33:$D$776,СВЦЭМ!$A$33:$A$776,$A112,СВЦЭМ!$B$33:$B$776,G$83)+'СЕТ СН'!$H$14+СВЦЭМ!$D$10+'СЕТ СН'!$H$5-'СЕТ СН'!$H$24</f>
        <v>2809.6521420700001</v>
      </c>
      <c r="H112" s="36">
        <f>SUMIFS(СВЦЭМ!$D$33:$D$776,СВЦЭМ!$A$33:$A$776,$A112,СВЦЭМ!$B$33:$B$776,H$83)+'СЕТ СН'!$H$14+СВЦЭМ!$D$10+'СЕТ СН'!$H$5-'СЕТ СН'!$H$24</f>
        <v>2766.7147121400003</v>
      </c>
      <c r="I112" s="36">
        <f>SUMIFS(СВЦЭМ!$D$33:$D$776,СВЦЭМ!$A$33:$A$776,$A112,СВЦЭМ!$B$33:$B$776,I$83)+'СЕТ СН'!$H$14+СВЦЭМ!$D$10+'СЕТ СН'!$H$5-'СЕТ СН'!$H$24</f>
        <v>2711.52342034</v>
      </c>
      <c r="J112" s="36">
        <f>SUMIFS(СВЦЭМ!$D$33:$D$776,СВЦЭМ!$A$33:$A$776,$A112,СВЦЭМ!$B$33:$B$776,J$83)+'СЕТ СН'!$H$14+СВЦЭМ!$D$10+'СЕТ СН'!$H$5-'СЕТ СН'!$H$24</f>
        <v>2682.4760726700001</v>
      </c>
      <c r="K112" s="36">
        <f>SUMIFS(СВЦЭМ!$D$33:$D$776,СВЦЭМ!$A$33:$A$776,$A112,СВЦЭМ!$B$33:$B$776,K$83)+'СЕТ СН'!$H$14+СВЦЭМ!$D$10+'СЕТ СН'!$H$5-'СЕТ СН'!$H$24</f>
        <v>2672.57227732</v>
      </c>
      <c r="L112" s="36">
        <f>SUMIFS(СВЦЭМ!$D$33:$D$776,СВЦЭМ!$A$33:$A$776,$A112,СВЦЭМ!$B$33:$B$776,L$83)+'СЕТ СН'!$H$14+СВЦЭМ!$D$10+'СЕТ СН'!$H$5-'СЕТ СН'!$H$24</f>
        <v>2710.0516402600001</v>
      </c>
      <c r="M112" s="36">
        <f>SUMIFS(СВЦЭМ!$D$33:$D$776,СВЦЭМ!$A$33:$A$776,$A112,СВЦЭМ!$B$33:$B$776,M$83)+'СЕТ СН'!$H$14+СВЦЭМ!$D$10+'СЕТ СН'!$H$5-'СЕТ СН'!$H$24</f>
        <v>2692.1521588999999</v>
      </c>
      <c r="N112" s="36">
        <f>SUMIFS(СВЦЭМ!$D$33:$D$776,СВЦЭМ!$A$33:$A$776,$A112,СВЦЭМ!$B$33:$B$776,N$83)+'СЕТ СН'!$H$14+СВЦЭМ!$D$10+'СЕТ СН'!$H$5-'СЕТ СН'!$H$24</f>
        <v>2665.3662376399998</v>
      </c>
      <c r="O112" s="36">
        <f>SUMIFS(СВЦЭМ!$D$33:$D$776,СВЦЭМ!$A$33:$A$776,$A112,СВЦЭМ!$B$33:$B$776,O$83)+'СЕТ СН'!$H$14+СВЦЭМ!$D$10+'СЕТ СН'!$H$5-'СЕТ СН'!$H$24</f>
        <v>2679.30489399</v>
      </c>
      <c r="P112" s="36">
        <f>SUMIFS(СВЦЭМ!$D$33:$D$776,СВЦЭМ!$A$33:$A$776,$A112,СВЦЭМ!$B$33:$B$776,P$83)+'СЕТ СН'!$H$14+СВЦЭМ!$D$10+'СЕТ СН'!$H$5-'СЕТ СН'!$H$24</f>
        <v>2664.4908517399999</v>
      </c>
      <c r="Q112" s="36">
        <f>SUMIFS(СВЦЭМ!$D$33:$D$776,СВЦЭМ!$A$33:$A$776,$A112,СВЦЭМ!$B$33:$B$776,Q$83)+'СЕТ СН'!$H$14+СВЦЭМ!$D$10+'СЕТ СН'!$H$5-'СЕТ СН'!$H$24</f>
        <v>2644.6075663500001</v>
      </c>
      <c r="R112" s="36">
        <f>SUMIFS(СВЦЭМ!$D$33:$D$776,СВЦЭМ!$A$33:$A$776,$A112,СВЦЭМ!$B$33:$B$776,R$83)+'СЕТ СН'!$H$14+СВЦЭМ!$D$10+'СЕТ СН'!$H$5-'СЕТ СН'!$H$24</f>
        <v>2747.3980830800001</v>
      </c>
      <c r="S112" s="36">
        <f>SUMIFS(СВЦЭМ!$D$33:$D$776,СВЦЭМ!$A$33:$A$776,$A112,СВЦЭМ!$B$33:$B$776,S$83)+'СЕТ СН'!$H$14+СВЦЭМ!$D$10+'СЕТ СН'!$H$5-'СЕТ СН'!$H$24</f>
        <v>2694.0511868100002</v>
      </c>
      <c r="T112" s="36">
        <f>SUMIFS(СВЦЭМ!$D$33:$D$776,СВЦЭМ!$A$33:$A$776,$A112,СВЦЭМ!$B$33:$B$776,T$83)+'СЕТ СН'!$H$14+СВЦЭМ!$D$10+'СЕТ СН'!$H$5-'СЕТ СН'!$H$24</f>
        <v>2651.1629899200002</v>
      </c>
      <c r="U112" s="36">
        <f>SUMIFS(СВЦЭМ!$D$33:$D$776,СВЦЭМ!$A$33:$A$776,$A112,СВЦЭМ!$B$33:$B$776,U$83)+'СЕТ СН'!$H$14+СВЦЭМ!$D$10+'СЕТ СН'!$H$5-'СЕТ СН'!$H$24</f>
        <v>2676.2675735900002</v>
      </c>
      <c r="V112" s="36">
        <f>SUMIFS(СВЦЭМ!$D$33:$D$776,СВЦЭМ!$A$33:$A$776,$A112,СВЦЭМ!$B$33:$B$776,V$83)+'СЕТ СН'!$H$14+СВЦЭМ!$D$10+'СЕТ СН'!$H$5-'СЕТ СН'!$H$24</f>
        <v>2667.2841042999999</v>
      </c>
      <c r="W112" s="36">
        <f>SUMIFS(СВЦЭМ!$D$33:$D$776,СВЦЭМ!$A$33:$A$776,$A112,СВЦЭМ!$B$33:$B$776,W$83)+'СЕТ СН'!$H$14+СВЦЭМ!$D$10+'СЕТ СН'!$H$5-'СЕТ СН'!$H$24</f>
        <v>2652.1754711399999</v>
      </c>
      <c r="X112" s="36">
        <f>SUMIFS(СВЦЭМ!$D$33:$D$776,СВЦЭМ!$A$33:$A$776,$A112,СВЦЭМ!$B$33:$B$776,X$83)+'СЕТ СН'!$H$14+СВЦЭМ!$D$10+'СЕТ СН'!$H$5-'СЕТ СН'!$H$24</f>
        <v>2624.6685243699999</v>
      </c>
      <c r="Y112" s="36">
        <f>SUMIFS(СВЦЭМ!$D$33:$D$776,СВЦЭМ!$A$33:$A$776,$A112,СВЦЭМ!$B$33:$B$776,Y$83)+'СЕТ СН'!$H$14+СВЦЭМ!$D$10+'СЕТ СН'!$H$5-'СЕТ СН'!$H$24</f>
        <v>2660.77017557</v>
      </c>
    </row>
    <row r="113" spans="1:27" ht="15.75" x14ac:dyDescent="0.2">
      <c r="A113" s="35">
        <f t="shared" si="2"/>
        <v>44104</v>
      </c>
      <c r="B113" s="36">
        <f>SUMIFS(СВЦЭМ!$D$33:$D$776,СВЦЭМ!$A$33:$A$776,$A113,СВЦЭМ!$B$33:$B$776,B$83)+'СЕТ СН'!$H$14+СВЦЭМ!$D$10+'СЕТ СН'!$H$5-'СЕТ СН'!$H$24</f>
        <v>2735.2856117000001</v>
      </c>
      <c r="C113" s="36">
        <f>SUMIFS(СВЦЭМ!$D$33:$D$776,СВЦЭМ!$A$33:$A$776,$A113,СВЦЭМ!$B$33:$B$776,C$83)+'СЕТ СН'!$H$14+СВЦЭМ!$D$10+'СЕТ СН'!$H$5-'СЕТ СН'!$H$24</f>
        <v>2766.6247803199999</v>
      </c>
      <c r="D113" s="36">
        <f>SUMIFS(СВЦЭМ!$D$33:$D$776,СВЦЭМ!$A$33:$A$776,$A113,СВЦЭМ!$B$33:$B$776,D$83)+'СЕТ СН'!$H$14+СВЦЭМ!$D$10+'СЕТ СН'!$H$5-'СЕТ СН'!$H$24</f>
        <v>2786.5570185000001</v>
      </c>
      <c r="E113" s="36">
        <f>SUMIFS(СВЦЭМ!$D$33:$D$776,СВЦЭМ!$A$33:$A$776,$A113,СВЦЭМ!$B$33:$B$776,E$83)+'СЕТ СН'!$H$14+СВЦЭМ!$D$10+'СЕТ СН'!$H$5-'СЕТ СН'!$H$24</f>
        <v>2803.4178444700001</v>
      </c>
      <c r="F113" s="36">
        <f>SUMIFS(СВЦЭМ!$D$33:$D$776,СВЦЭМ!$A$33:$A$776,$A113,СВЦЭМ!$B$33:$B$776,F$83)+'СЕТ СН'!$H$14+СВЦЭМ!$D$10+'СЕТ СН'!$H$5-'СЕТ СН'!$H$24</f>
        <v>2798.6150246100001</v>
      </c>
      <c r="G113" s="36">
        <f>SUMIFS(СВЦЭМ!$D$33:$D$776,СВЦЭМ!$A$33:$A$776,$A113,СВЦЭМ!$B$33:$B$776,G$83)+'СЕТ СН'!$H$14+СВЦЭМ!$D$10+'СЕТ СН'!$H$5-'СЕТ СН'!$H$24</f>
        <v>2780.0395059699999</v>
      </c>
      <c r="H113" s="36">
        <f>SUMIFS(СВЦЭМ!$D$33:$D$776,СВЦЭМ!$A$33:$A$776,$A113,СВЦЭМ!$B$33:$B$776,H$83)+'СЕТ СН'!$H$14+СВЦЭМ!$D$10+'СЕТ СН'!$H$5-'СЕТ СН'!$H$24</f>
        <v>2735.6461064099999</v>
      </c>
      <c r="I113" s="36">
        <f>SUMIFS(СВЦЭМ!$D$33:$D$776,СВЦЭМ!$A$33:$A$776,$A113,СВЦЭМ!$B$33:$B$776,I$83)+'СЕТ СН'!$H$14+СВЦЭМ!$D$10+'СЕТ СН'!$H$5-'СЕТ СН'!$H$24</f>
        <v>2667.0329741200003</v>
      </c>
      <c r="J113" s="36">
        <f>SUMIFS(СВЦЭМ!$D$33:$D$776,СВЦЭМ!$A$33:$A$776,$A113,СВЦЭМ!$B$33:$B$776,J$83)+'СЕТ СН'!$H$14+СВЦЭМ!$D$10+'СЕТ СН'!$H$5-'СЕТ СН'!$H$24</f>
        <v>2637.9535024500001</v>
      </c>
      <c r="K113" s="36">
        <f>SUMIFS(СВЦЭМ!$D$33:$D$776,СВЦЭМ!$A$33:$A$776,$A113,СВЦЭМ!$B$33:$B$776,K$83)+'СЕТ СН'!$H$14+СВЦЭМ!$D$10+'СЕТ СН'!$H$5-'СЕТ СН'!$H$24</f>
        <v>2621.6968279100001</v>
      </c>
      <c r="L113" s="36">
        <f>SUMIFS(СВЦЭМ!$D$33:$D$776,СВЦЭМ!$A$33:$A$776,$A113,СВЦЭМ!$B$33:$B$776,L$83)+'СЕТ СН'!$H$14+СВЦЭМ!$D$10+'СЕТ СН'!$H$5-'СЕТ СН'!$H$24</f>
        <v>2635.0551360300001</v>
      </c>
      <c r="M113" s="36">
        <f>SUMIFS(СВЦЭМ!$D$33:$D$776,СВЦЭМ!$A$33:$A$776,$A113,СВЦЭМ!$B$33:$B$776,M$83)+'СЕТ СН'!$H$14+СВЦЭМ!$D$10+'СЕТ СН'!$H$5-'СЕТ СН'!$H$24</f>
        <v>2604.1218811500003</v>
      </c>
      <c r="N113" s="36">
        <f>SUMIFS(СВЦЭМ!$D$33:$D$776,СВЦЭМ!$A$33:$A$776,$A113,СВЦЭМ!$B$33:$B$776,N$83)+'СЕТ СН'!$H$14+СВЦЭМ!$D$10+'СЕТ СН'!$H$5-'СЕТ СН'!$H$24</f>
        <v>2561.5628521600001</v>
      </c>
      <c r="O113" s="36">
        <f>SUMIFS(СВЦЭМ!$D$33:$D$776,СВЦЭМ!$A$33:$A$776,$A113,СВЦЭМ!$B$33:$B$776,O$83)+'СЕТ СН'!$H$14+СВЦЭМ!$D$10+'СЕТ СН'!$H$5-'СЕТ СН'!$H$24</f>
        <v>2546.2710592200001</v>
      </c>
      <c r="P113" s="36">
        <f>SUMIFS(СВЦЭМ!$D$33:$D$776,СВЦЭМ!$A$33:$A$776,$A113,СВЦЭМ!$B$33:$B$776,P$83)+'СЕТ СН'!$H$14+СВЦЭМ!$D$10+'СЕТ СН'!$H$5-'СЕТ СН'!$H$24</f>
        <v>2544.3292170599998</v>
      </c>
      <c r="Q113" s="36">
        <f>SUMIFS(СВЦЭМ!$D$33:$D$776,СВЦЭМ!$A$33:$A$776,$A113,СВЦЭМ!$B$33:$B$776,Q$83)+'СЕТ СН'!$H$14+СВЦЭМ!$D$10+'СЕТ СН'!$H$5-'СЕТ СН'!$H$24</f>
        <v>2544.8121547400001</v>
      </c>
      <c r="R113" s="36">
        <f>SUMIFS(СВЦЭМ!$D$33:$D$776,СВЦЭМ!$A$33:$A$776,$A113,СВЦЭМ!$B$33:$B$776,R$83)+'СЕТ СН'!$H$14+СВЦЭМ!$D$10+'СЕТ СН'!$H$5-'СЕТ СН'!$H$24</f>
        <v>2544.52488541</v>
      </c>
      <c r="S113" s="36">
        <f>SUMIFS(СВЦЭМ!$D$33:$D$776,СВЦЭМ!$A$33:$A$776,$A113,СВЦЭМ!$B$33:$B$776,S$83)+'СЕТ СН'!$H$14+СВЦЭМ!$D$10+'СЕТ СН'!$H$5-'СЕТ СН'!$H$24</f>
        <v>2548.2107479000001</v>
      </c>
      <c r="T113" s="36">
        <f>SUMIFS(СВЦЭМ!$D$33:$D$776,СВЦЭМ!$A$33:$A$776,$A113,СВЦЭМ!$B$33:$B$776,T$83)+'СЕТ СН'!$H$14+СВЦЭМ!$D$10+'СЕТ СН'!$H$5-'СЕТ СН'!$H$24</f>
        <v>2540.3285013300001</v>
      </c>
      <c r="U113" s="36">
        <f>SUMIFS(СВЦЭМ!$D$33:$D$776,СВЦЭМ!$A$33:$A$776,$A113,СВЦЭМ!$B$33:$B$776,U$83)+'СЕТ СН'!$H$14+СВЦЭМ!$D$10+'СЕТ СН'!$H$5-'СЕТ СН'!$H$24</f>
        <v>2559.2780697400003</v>
      </c>
      <c r="V113" s="36">
        <f>SUMIFS(СВЦЭМ!$D$33:$D$776,СВЦЭМ!$A$33:$A$776,$A113,СВЦЭМ!$B$33:$B$776,V$83)+'СЕТ СН'!$H$14+СВЦЭМ!$D$10+'СЕТ СН'!$H$5-'СЕТ СН'!$H$24</f>
        <v>2543.69512278</v>
      </c>
      <c r="W113" s="36">
        <f>SUMIFS(СВЦЭМ!$D$33:$D$776,СВЦЭМ!$A$33:$A$776,$A113,СВЦЭМ!$B$33:$B$776,W$83)+'СЕТ СН'!$H$14+СВЦЭМ!$D$10+'СЕТ СН'!$H$5-'СЕТ СН'!$H$24</f>
        <v>2536.5651616200003</v>
      </c>
      <c r="X113" s="36">
        <f>SUMIFS(СВЦЭМ!$D$33:$D$776,СВЦЭМ!$A$33:$A$776,$A113,СВЦЭМ!$B$33:$B$776,X$83)+'СЕТ СН'!$H$14+СВЦЭМ!$D$10+'СЕТ СН'!$H$5-'СЕТ СН'!$H$24</f>
        <v>2574.9590458800003</v>
      </c>
      <c r="Y113" s="36">
        <f>SUMIFS(СВЦЭМ!$D$33:$D$776,СВЦЭМ!$A$33:$A$776,$A113,СВЦЭМ!$B$33:$B$776,Y$83)+'СЕТ СН'!$H$14+СВЦЭМ!$D$10+'СЕТ СН'!$H$5-'СЕТ СН'!$H$24</f>
        <v>2644.2174980700001</v>
      </c>
    </row>
    <row r="114" spans="1:27" ht="15.75" hidden="1" x14ac:dyDescent="0.2">
      <c r="A114" s="35">
        <f t="shared" si="2"/>
        <v>44105</v>
      </c>
      <c r="B114" s="36">
        <f>SUMIFS(СВЦЭМ!$D$33:$D$776,СВЦЭМ!$A$33:$A$776,$A114,СВЦЭМ!$B$33:$B$776,B$83)+'СЕТ СН'!$H$14+СВЦЭМ!$D$10+'СЕТ СН'!$H$5-'СЕТ СН'!$H$24</f>
        <v>2075.8786840399998</v>
      </c>
      <c r="C114" s="36">
        <f>SUMIFS(СВЦЭМ!$D$33:$D$776,СВЦЭМ!$A$33:$A$776,$A114,СВЦЭМ!$B$33:$B$776,C$83)+'СЕТ СН'!$H$14+СВЦЭМ!$D$10+'СЕТ СН'!$H$5-'СЕТ СН'!$H$24</f>
        <v>2075.8786840399998</v>
      </c>
      <c r="D114" s="36">
        <f>SUMIFS(СВЦЭМ!$D$33:$D$776,СВЦЭМ!$A$33:$A$776,$A114,СВЦЭМ!$B$33:$B$776,D$83)+'СЕТ СН'!$H$14+СВЦЭМ!$D$10+'СЕТ СН'!$H$5-'СЕТ СН'!$H$24</f>
        <v>2075.8786840399998</v>
      </c>
      <c r="E114" s="36">
        <f>SUMIFS(СВЦЭМ!$D$33:$D$776,СВЦЭМ!$A$33:$A$776,$A114,СВЦЭМ!$B$33:$B$776,E$83)+'СЕТ СН'!$H$14+СВЦЭМ!$D$10+'СЕТ СН'!$H$5-'СЕТ СН'!$H$24</f>
        <v>2075.8786840399998</v>
      </c>
      <c r="F114" s="36">
        <f>SUMIFS(СВЦЭМ!$D$33:$D$776,СВЦЭМ!$A$33:$A$776,$A114,СВЦЭМ!$B$33:$B$776,F$83)+'СЕТ СН'!$H$14+СВЦЭМ!$D$10+'СЕТ СН'!$H$5-'СЕТ СН'!$H$24</f>
        <v>2075.8786840399998</v>
      </c>
      <c r="G114" s="36">
        <f>SUMIFS(СВЦЭМ!$D$33:$D$776,СВЦЭМ!$A$33:$A$776,$A114,СВЦЭМ!$B$33:$B$776,G$83)+'СЕТ СН'!$H$14+СВЦЭМ!$D$10+'СЕТ СН'!$H$5-'СЕТ СН'!$H$24</f>
        <v>2075.8786840399998</v>
      </c>
      <c r="H114" s="36">
        <f>SUMIFS(СВЦЭМ!$D$33:$D$776,СВЦЭМ!$A$33:$A$776,$A114,СВЦЭМ!$B$33:$B$776,H$83)+'СЕТ СН'!$H$14+СВЦЭМ!$D$10+'СЕТ СН'!$H$5-'СЕТ СН'!$H$24</f>
        <v>2075.8786840399998</v>
      </c>
      <c r="I114" s="36">
        <f>SUMIFS(СВЦЭМ!$D$33:$D$776,СВЦЭМ!$A$33:$A$776,$A114,СВЦЭМ!$B$33:$B$776,I$83)+'СЕТ СН'!$H$14+СВЦЭМ!$D$10+'СЕТ СН'!$H$5-'СЕТ СН'!$H$24</f>
        <v>2075.8786840399998</v>
      </c>
      <c r="J114" s="36">
        <f>SUMIFS(СВЦЭМ!$D$33:$D$776,СВЦЭМ!$A$33:$A$776,$A114,СВЦЭМ!$B$33:$B$776,J$83)+'СЕТ СН'!$H$14+СВЦЭМ!$D$10+'СЕТ СН'!$H$5-'СЕТ СН'!$H$24</f>
        <v>2075.8786840399998</v>
      </c>
      <c r="K114" s="36">
        <f>SUMIFS(СВЦЭМ!$D$33:$D$776,СВЦЭМ!$A$33:$A$776,$A114,СВЦЭМ!$B$33:$B$776,K$83)+'СЕТ СН'!$H$14+СВЦЭМ!$D$10+'СЕТ СН'!$H$5-'СЕТ СН'!$H$24</f>
        <v>2075.8786840399998</v>
      </c>
      <c r="L114" s="36">
        <f>SUMIFS(СВЦЭМ!$D$33:$D$776,СВЦЭМ!$A$33:$A$776,$A114,СВЦЭМ!$B$33:$B$776,L$83)+'СЕТ СН'!$H$14+СВЦЭМ!$D$10+'СЕТ СН'!$H$5-'СЕТ СН'!$H$24</f>
        <v>2075.8786840399998</v>
      </c>
      <c r="M114" s="36">
        <f>SUMIFS(СВЦЭМ!$D$33:$D$776,СВЦЭМ!$A$33:$A$776,$A114,СВЦЭМ!$B$33:$B$776,M$83)+'СЕТ СН'!$H$14+СВЦЭМ!$D$10+'СЕТ СН'!$H$5-'СЕТ СН'!$H$24</f>
        <v>2075.8786840399998</v>
      </c>
      <c r="N114" s="36">
        <f>SUMIFS(СВЦЭМ!$D$33:$D$776,СВЦЭМ!$A$33:$A$776,$A114,СВЦЭМ!$B$33:$B$776,N$83)+'СЕТ СН'!$H$14+СВЦЭМ!$D$10+'СЕТ СН'!$H$5-'СЕТ СН'!$H$24</f>
        <v>2075.8786840399998</v>
      </c>
      <c r="O114" s="36">
        <f>SUMIFS(СВЦЭМ!$D$33:$D$776,СВЦЭМ!$A$33:$A$776,$A114,СВЦЭМ!$B$33:$B$776,O$83)+'СЕТ СН'!$H$14+СВЦЭМ!$D$10+'СЕТ СН'!$H$5-'СЕТ СН'!$H$24</f>
        <v>2075.8786840399998</v>
      </c>
      <c r="P114" s="36">
        <f>SUMIFS(СВЦЭМ!$D$33:$D$776,СВЦЭМ!$A$33:$A$776,$A114,СВЦЭМ!$B$33:$B$776,P$83)+'СЕТ СН'!$H$14+СВЦЭМ!$D$10+'СЕТ СН'!$H$5-'СЕТ СН'!$H$24</f>
        <v>2075.8786840399998</v>
      </c>
      <c r="Q114" s="36">
        <f>SUMIFS(СВЦЭМ!$D$33:$D$776,СВЦЭМ!$A$33:$A$776,$A114,СВЦЭМ!$B$33:$B$776,Q$83)+'СЕТ СН'!$H$14+СВЦЭМ!$D$10+'СЕТ СН'!$H$5-'СЕТ СН'!$H$24</f>
        <v>2075.8786840399998</v>
      </c>
      <c r="R114" s="36">
        <f>SUMIFS(СВЦЭМ!$D$33:$D$776,СВЦЭМ!$A$33:$A$776,$A114,СВЦЭМ!$B$33:$B$776,R$83)+'СЕТ СН'!$H$14+СВЦЭМ!$D$10+'СЕТ СН'!$H$5-'СЕТ СН'!$H$24</f>
        <v>2075.8786840399998</v>
      </c>
      <c r="S114" s="36">
        <f>SUMIFS(СВЦЭМ!$D$33:$D$776,СВЦЭМ!$A$33:$A$776,$A114,СВЦЭМ!$B$33:$B$776,S$83)+'СЕТ СН'!$H$14+СВЦЭМ!$D$10+'СЕТ СН'!$H$5-'СЕТ СН'!$H$24</f>
        <v>2075.8786840399998</v>
      </c>
      <c r="T114" s="36">
        <f>SUMIFS(СВЦЭМ!$D$33:$D$776,СВЦЭМ!$A$33:$A$776,$A114,СВЦЭМ!$B$33:$B$776,T$83)+'СЕТ СН'!$H$14+СВЦЭМ!$D$10+'СЕТ СН'!$H$5-'СЕТ СН'!$H$24</f>
        <v>2075.8786840399998</v>
      </c>
      <c r="U114" s="36">
        <f>SUMIFS(СВЦЭМ!$D$33:$D$776,СВЦЭМ!$A$33:$A$776,$A114,СВЦЭМ!$B$33:$B$776,U$83)+'СЕТ СН'!$H$14+СВЦЭМ!$D$10+'СЕТ СН'!$H$5-'СЕТ СН'!$H$24</f>
        <v>2075.8786840399998</v>
      </c>
      <c r="V114" s="36">
        <f>SUMIFS(СВЦЭМ!$D$33:$D$776,СВЦЭМ!$A$33:$A$776,$A114,СВЦЭМ!$B$33:$B$776,V$83)+'СЕТ СН'!$H$14+СВЦЭМ!$D$10+'СЕТ СН'!$H$5-'СЕТ СН'!$H$24</f>
        <v>2075.8786840399998</v>
      </c>
      <c r="W114" s="36">
        <f>SUMIFS(СВЦЭМ!$D$33:$D$776,СВЦЭМ!$A$33:$A$776,$A114,СВЦЭМ!$B$33:$B$776,W$83)+'СЕТ СН'!$H$14+СВЦЭМ!$D$10+'СЕТ СН'!$H$5-'СЕТ СН'!$H$24</f>
        <v>2075.8786840399998</v>
      </c>
      <c r="X114" s="36">
        <f>SUMIFS(СВЦЭМ!$D$33:$D$776,СВЦЭМ!$A$33:$A$776,$A114,СВЦЭМ!$B$33:$B$776,X$83)+'СЕТ СН'!$H$14+СВЦЭМ!$D$10+'СЕТ СН'!$H$5-'СЕТ СН'!$H$24</f>
        <v>2075.8786840399998</v>
      </c>
      <c r="Y114" s="36">
        <f>SUMIFS(СВЦЭМ!$D$33:$D$776,СВЦЭМ!$A$33:$A$776,$A114,СВЦЭМ!$B$33:$B$776,Y$83)+'СЕТ СН'!$H$14+СВЦЭМ!$D$10+'СЕТ СН'!$H$5-'СЕТ СН'!$H$24</f>
        <v>2075.8786840399998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СН'!$I$14+СВЦЭМ!$D$10+'СЕТ СН'!$I$5-'СЕТ СН'!$I$24</f>
        <v>3108.63273768</v>
      </c>
      <c r="C120" s="36">
        <f>SUMIFS(СВЦЭМ!$D$33:$D$776,СВЦЭМ!$A$33:$A$776,$A120,СВЦЭМ!$B$33:$B$776,C$119)+'СЕТ СН'!$I$14+СВЦЭМ!$D$10+'СЕТ СН'!$I$5-'СЕТ СН'!$I$24</f>
        <v>3160.4528960400003</v>
      </c>
      <c r="D120" s="36">
        <f>SUMIFS(СВЦЭМ!$D$33:$D$776,СВЦЭМ!$A$33:$A$776,$A120,СВЦЭМ!$B$33:$B$776,D$119)+'СЕТ СН'!$I$14+СВЦЭМ!$D$10+'СЕТ СН'!$I$5-'СЕТ СН'!$I$24</f>
        <v>3179.9668928300002</v>
      </c>
      <c r="E120" s="36">
        <f>SUMIFS(СВЦЭМ!$D$33:$D$776,СВЦЭМ!$A$33:$A$776,$A120,СВЦЭМ!$B$33:$B$776,E$119)+'СЕТ СН'!$I$14+СВЦЭМ!$D$10+'СЕТ СН'!$I$5-'СЕТ СН'!$I$24</f>
        <v>3195.4777917700003</v>
      </c>
      <c r="F120" s="36">
        <f>SUMIFS(СВЦЭМ!$D$33:$D$776,СВЦЭМ!$A$33:$A$776,$A120,СВЦЭМ!$B$33:$B$776,F$119)+'СЕТ СН'!$I$14+СВЦЭМ!$D$10+'СЕТ СН'!$I$5-'СЕТ СН'!$I$24</f>
        <v>3206.4604334400001</v>
      </c>
      <c r="G120" s="36">
        <f>SUMIFS(СВЦЭМ!$D$33:$D$776,СВЦЭМ!$A$33:$A$776,$A120,СВЦЭМ!$B$33:$B$776,G$119)+'СЕТ СН'!$I$14+СВЦЭМ!$D$10+'СЕТ СН'!$I$5-'СЕТ СН'!$I$24</f>
        <v>3207.1636940000003</v>
      </c>
      <c r="H120" s="36">
        <f>SUMIFS(СВЦЭМ!$D$33:$D$776,СВЦЭМ!$A$33:$A$776,$A120,СВЦЭМ!$B$33:$B$776,H$119)+'СЕТ СН'!$I$14+СВЦЭМ!$D$10+'СЕТ СН'!$I$5-'СЕТ СН'!$I$24</f>
        <v>3189.37654767</v>
      </c>
      <c r="I120" s="36">
        <f>SUMIFS(СВЦЭМ!$D$33:$D$776,СВЦЭМ!$A$33:$A$776,$A120,СВЦЭМ!$B$33:$B$776,I$119)+'СЕТ СН'!$I$14+СВЦЭМ!$D$10+'СЕТ СН'!$I$5-'СЕТ СН'!$I$24</f>
        <v>3149.62735754</v>
      </c>
      <c r="J120" s="36">
        <f>SUMIFS(СВЦЭМ!$D$33:$D$776,СВЦЭМ!$A$33:$A$776,$A120,СВЦЭМ!$B$33:$B$776,J$119)+'СЕТ СН'!$I$14+СВЦЭМ!$D$10+'СЕТ СН'!$I$5-'СЕТ СН'!$I$24</f>
        <v>3096.6108178100003</v>
      </c>
      <c r="K120" s="36">
        <f>SUMIFS(СВЦЭМ!$D$33:$D$776,СВЦЭМ!$A$33:$A$776,$A120,СВЦЭМ!$B$33:$B$776,K$119)+'СЕТ СН'!$I$14+СВЦЭМ!$D$10+'СЕТ СН'!$I$5-'СЕТ СН'!$I$24</f>
        <v>3078.0544296500002</v>
      </c>
      <c r="L120" s="36">
        <f>SUMIFS(СВЦЭМ!$D$33:$D$776,СВЦЭМ!$A$33:$A$776,$A120,СВЦЭМ!$B$33:$B$776,L$119)+'СЕТ СН'!$I$14+СВЦЭМ!$D$10+'СЕТ СН'!$I$5-'СЕТ СН'!$I$24</f>
        <v>3070.2801530000002</v>
      </c>
      <c r="M120" s="36">
        <f>SUMIFS(СВЦЭМ!$D$33:$D$776,СВЦЭМ!$A$33:$A$776,$A120,СВЦЭМ!$B$33:$B$776,M$119)+'СЕТ СН'!$I$14+СВЦЭМ!$D$10+'СЕТ СН'!$I$5-'СЕТ СН'!$I$24</f>
        <v>3073.3964578000005</v>
      </c>
      <c r="N120" s="36">
        <f>SUMIFS(СВЦЭМ!$D$33:$D$776,СВЦЭМ!$A$33:$A$776,$A120,СВЦЭМ!$B$33:$B$776,N$119)+'СЕТ СН'!$I$14+СВЦЭМ!$D$10+'СЕТ СН'!$I$5-'СЕТ СН'!$I$24</f>
        <v>3098.5477150700003</v>
      </c>
      <c r="O120" s="36">
        <f>SUMIFS(СВЦЭМ!$D$33:$D$776,СВЦЭМ!$A$33:$A$776,$A120,СВЦЭМ!$B$33:$B$776,O$119)+'СЕТ СН'!$I$14+СВЦЭМ!$D$10+'СЕТ СН'!$I$5-'СЕТ СН'!$I$24</f>
        <v>3095.4842236900004</v>
      </c>
      <c r="P120" s="36">
        <f>SUMIFS(СВЦЭМ!$D$33:$D$776,СВЦЭМ!$A$33:$A$776,$A120,СВЦЭМ!$B$33:$B$776,P$119)+'СЕТ СН'!$I$14+СВЦЭМ!$D$10+'СЕТ СН'!$I$5-'СЕТ СН'!$I$24</f>
        <v>3094.1754525100005</v>
      </c>
      <c r="Q120" s="36">
        <f>SUMIFS(СВЦЭМ!$D$33:$D$776,СВЦЭМ!$A$33:$A$776,$A120,СВЦЭМ!$B$33:$B$776,Q$119)+'СЕТ СН'!$I$14+СВЦЭМ!$D$10+'СЕТ СН'!$I$5-'СЕТ СН'!$I$24</f>
        <v>3100.3159570300004</v>
      </c>
      <c r="R120" s="36">
        <f>SUMIFS(СВЦЭМ!$D$33:$D$776,СВЦЭМ!$A$33:$A$776,$A120,СВЦЭМ!$B$33:$B$776,R$119)+'СЕТ СН'!$I$14+СВЦЭМ!$D$10+'СЕТ СН'!$I$5-'СЕТ СН'!$I$24</f>
        <v>3089.1174579900003</v>
      </c>
      <c r="S120" s="36">
        <f>SUMIFS(СВЦЭМ!$D$33:$D$776,СВЦЭМ!$A$33:$A$776,$A120,СВЦЭМ!$B$33:$B$776,S$119)+'СЕТ СН'!$I$14+СВЦЭМ!$D$10+'СЕТ СН'!$I$5-'СЕТ СН'!$I$24</f>
        <v>3094.3242056400004</v>
      </c>
      <c r="T120" s="36">
        <f>SUMIFS(СВЦЭМ!$D$33:$D$776,СВЦЭМ!$A$33:$A$776,$A120,СВЦЭМ!$B$33:$B$776,T$119)+'СЕТ СН'!$I$14+СВЦЭМ!$D$10+'СЕТ СН'!$I$5-'СЕТ СН'!$I$24</f>
        <v>3088.6937955800004</v>
      </c>
      <c r="U120" s="36">
        <f>SUMIFS(СВЦЭМ!$D$33:$D$776,СВЦЭМ!$A$33:$A$776,$A120,СВЦЭМ!$B$33:$B$776,U$119)+'СЕТ СН'!$I$14+СВЦЭМ!$D$10+'СЕТ СН'!$I$5-'СЕТ СН'!$I$24</f>
        <v>3084.8931728800003</v>
      </c>
      <c r="V120" s="36">
        <f>SUMIFS(СВЦЭМ!$D$33:$D$776,СВЦЭМ!$A$33:$A$776,$A120,СВЦЭМ!$B$33:$B$776,V$119)+'СЕТ СН'!$I$14+СВЦЭМ!$D$10+'СЕТ СН'!$I$5-'СЕТ СН'!$I$24</f>
        <v>3075.7199662800003</v>
      </c>
      <c r="W120" s="36">
        <f>SUMIFS(СВЦЭМ!$D$33:$D$776,СВЦЭМ!$A$33:$A$776,$A120,СВЦЭМ!$B$33:$B$776,W$119)+'СЕТ СН'!$I$14+СВЦЭМ!$D$10+'СЕТ СН'!$I$5-'СЕТ СН'!$I$24</f>
        <v>3064.4518516800003</v>
      </c>
      <c r="X120" s="36">
        <f>SUMIFS(СВЦЭМ!$D$33:$D$776,СВЦЭМ!$A$33:$A$776,$A120,СВЦЭМ!$B$33:$B$776,X$119)+'СЕТ СН'!$I$14+СВЦЭМ!$D$10+'СЕТ СН'!$I$5-'СЕТ СН'!$I$24</f>
        <v>3092.4719407600005</v>
      </c>
      <c r="Y120" s="36">
        <f>SUMIFS(СВЦЭМ!$D$33:$D$776,СВЦЭМ!$A$33:$A$776,$A120,СВЦЭМ!$B$33:$B$776,Y$119)+'СЕТ СН'!$I$14+СВЦЭМ!$D$10+'СЕТ СН'!$I$5-'СЕТ СН'!$I$24</f>
        <v>3153.4375320500003</v>
      </c>
      <c r="AA120" s="45"/>
    </row>
    <row r="121" spans="1:27" ht="15.75" x14ac:dyDescent="0.2">
      <c r="A121" s="35">
        <f>A120+1</f>
        <v>44076</v>
      </c>
      <c r="B121" s="36">
        <f>SUMIFS(СВЦЭМ!$D$33:$D$776,СВЦЭМ!$A$33:$A$776,$A121,СВЦЭМ!$B$33:$B$776,B$119)+'СЕТ СН'!$I$14+СВЦЭМ!$D$10+'СЕТ СН'!$I$5-'СЕТ СН'!$I$24</f>
        <v>3178.8189072900004</v>
      </c>
      <c r="C121" s="36">
        <f>SUMIFS(СВЦЭМ!$D$33:$D$776,СВЦЭМ!$A$33:$A$776,$A121,СВЦЭМ!$B$33:$B$776,C$119)+'СЕТ СН'!$I$14+СВЦЭМ!$D$10+'СЕТ СН'!$I$5-'СЕТ СН'!$I$24</f>
        <v>3239.0979951900003</v>
      </c>
      <c r="D121" s="36">
        <f>SUMIFS(СВЦЭМ!$D$33:$D$776,СВЦЭМ!$A$33:$A$776,$A121,СВЦЭМ!$B$33:$B$776,D$119)+'СЕТ СН'!$I$14+СВЦЭМ!$D$10+'СЕТ СН'!$I$5-'СЕТ СН'!$I$24</f>
        <v>3279.9132794300003</v>
      </c>
      <c r="E121" s="36">
        <f>SUMIFS(СВЦЭМ!$D$33:$D$776,СВЦЭМ!$A$33:$A$776,$A121,СВЦЭМ!$B$33:$B$776,E$119)+'СЕТ СН'!$I$14+СВЦЭМ!$D$10+'СЕТ СН'!$I$5-'СЕТ СН'!$I$24</f>
        <v>3296.9255579999999</v>
      </c>
      <c r="F121" s="36">
        <f>SUMIFS(СВЦЭМ!$D$33:$D$776,СВЦЭМ!$A$33:$A$776,$A121,СВЦЭМ!$B$33:$B$776,F$119)+'СЕТ СН'!$I$14+СВЦЭМ!$D$10+'СЕТ СН'!$I$5-'СЕТ СН'!$I$24</f>
        <v>3297.3073609000003</v>
      </c>
      <c r="G121" s="36">
        <f>SUMIFS(СВЦЭМ!$D$33:$D$776,СВЦЭМ!$A$33:$A$776,$A121,СВЦЭМ!$B$33:$B$776,G$119)+'СЕТ СН'!$I$14+СВЦЭМ!$D$10+'СЕТ СН'!$I$5-'СЕТ СН'!$I$24</f>
        <v>3274.0260553500002</v>
      </c>
      <c r="H121" s="36">
        <f>SUMIFS(СВЦЭМ!$D$33:$D$776,СВЦЭМ!$A$33:$A$776,$A121,СВЦЭМ!$B$33:$B$776,H$119)+'СЕТ СН'!$I$14+СВЦЭМ!$D$10+'СЕТ СН'!$I$5-'СЕТ СН'!$I$24</f>
        <v>3218.7218023700002</v>
      </c>
      <c r="I121" s="36">
        <f>SUMIFS(СВЦЭМ!$D$33:$D$776,СВЦЭМ!$A$33:$A$776,$A121,СВЦЭМ!$B$33:$B$776,I$119)+'СЕТ СН'!$I$14+СВЦЭМ!$D$10+'СЕТ СН'!$I$5-'СЕТ СН'!$I$24</f>
        <v>3146.5602203200001</v>
      </c>
      <c r="J121" s="36">
        <f>SUMIFS(СВЦЭМ!$D$33:$D$776,СВЦЭМ!$A$33:$A$776,$A121,СВЦЭМ!$B$33:$B$776,J$119)+'СЕТ СН'!$I$14+СВЦЭМ!$D$10+'СЕТ СН'!$I$5-'СЕТ СН'!$I$24</f>
        <v>3083.5648747500004</v>
      </c>
      <c r="K121" s="36">
        <f>SUMIFS(СВЦЭМ!$D$33:$D$776,СВЦЭМ!$A$33:$A$776,$A121,СВЦЭМ!$B$33:$B$776,K$119)+'СЕТ СН'!$I$14+СВЦЭМ!$D$10+'СЕТ СН'!$I$5-'СЕТ СН'!$I$24</f>
        <v>3082.3735071200003</v>
      </c>
      <c r="L121" s="36">
        <f>SUMIFS(СВЦЭМ!$D$33:$D$776,СВЦЭМ!$A$33:$A$776,$A121,СВЦЭМ!$B$33:$B$776,L$119)+'СЕТ СН'!$I$14+СВЦЭМ!$D$10+'СЕТ СН'!$I$5-'СЕТ СН'!$I$24</f>
        <v>3087.9041927100002</v>
      </c>
      <c r="M121" s="36">
        <f>SUMIFS(СВЦЭМ!$D$33:$D$776,СВЦЭМ!$A$33:$A$776,$A121,СВЦЭМ!$B$33:$B$776,M$119)+'СЕТ СН'!$I$14+СВЦЭМ!$D$10+'СЕТ СН'!$I$5-'СЕТ СН'!$I$24</f>
        <v>3087.3433274500003</v>
      </c>
      <c r="N121" s="36">
        <f>SUMIFS(СВЦЭМ!$D$33:$D$776,СВЦЭМ!$A$33:$A$776,$A121,СВЦЭМ!$B$33:$B$776,N$119)+'СЕТ СН'!$I$14+СВЦЭМ!$D$10+'СЕТ СН'!$I$5-'СЕТ СН'!$I$24</f>
        <v>3098.6374132600004</v>
      </c>
      <c r="O121" s="36">
        <f>SUMIFS(СВЦЭМ!$D$33:$D$776,СВЦЭМ!$A$33:$A$776,$A121,СВЦЭМ!$B$33:$B$776,O$119)+'СЕТ СН'!$I$14+СВЦЭМ!$D$10+'СЕТ СН'!$I$5-'СЕТ СН'!$I$24</f>
        <v>3105.4909075200003</v>
      </c>
      <c r="P121" s="36">
        <f>SUMIFS(СВЦЭМ!$D$33:$D$776,СВЦЭМ!$A$33:$A$776,$A121,СВЦЭМ!$B$33:$B$776,P$119)+'СЕТ СН'!$I$14+СВЦЭМ!$D$10+'СЕТ СН'!$I$5-'СЕТ СН'!$I$24</f>
        <v>3109.0357463800001</v>
      </c>
      <c r="Q121" s="36">
        <f>SUMIFS(СВЦЭМ!$D$33:$D$776,СВЦЭМ!$A$33:$A$776,$A121,СВЦЭМ!$B$33:$B$776,Q$119)+'СЕТ СН'!$I$14+СВЦЭМ!$D$10+'СЕТ СН'!$I$5-'СЕТ СН'!$I$24</f>
        <v>3107.8831746400001</v>
      </c>
      <c r="R121" s="36">
        <f>SUMIFS(СВЦЭМ!$D$33:$D$776,СВЦЭМ!$A$33:$A$776,$A121,СВЦЭМ!$B$33:$B$776,R$119)+'СЕТ СН'!$I$14+СВЦЭМ!$D$10+'СЕТ СН'!$I$5-'СЕТ СН'!$I$24</f>
        <v>3097.9953176400004</v>
      </c>
      <c r="S121" s="36">
        <f>SUMIFS(СВЦЭМ!$D$33:$D$776,СВЦЭМ!$A$33:$A$776,$A121,СВЦЭМ!$B$33:$B$776,S$119)+'СЕТ СН'!$I$14+СВЦЭМ!$D$10+'СЕТ СН'!$I$5-'СЕТ СН'!$I$24</f>
        <v>3103.0235437700003</v>
      </c>
      <c r="T121" s="36">
        <f>SUMIFS(СВЦЭМ!$D$33:$D$776,СВЦЭМ!$A$33:$A$776,$A121,СВЦЭМ!$B$33:$B$776,T$119)+'СЕТ СН'!$I$14+СВЦЭМ!$D$10+'СЕТ СН'!$I$5-'СЕТ СН'!$I$24</f>
        <v>3053.9232825400004</v>
      </c>
      <c r="U121" s="36">
        <f>SUMIFS(СВЦЭМ!$D$33:$D$776,СВЦЭМ!$A$33:$A$776,$A121,СВЦЭМ!$B$33:$B$776,U$119)+'СЕТ СН'!$I$14+СВЦЭМ!$D$10+'СЕТ СН'!$I$5-'СЕТ СН'!$I$24</f>
        <v>3033.6893290800003</v>
      </c>
      <c r="V121" s="36">
        <f>SUMIFS(СВЦЭМ!$D$33:$D$776,СВЦЭМ!$A$33:$A$776,$A121,СВЦЭМ!$B$33:$B$776,V$119)+'СЕТ СН'!$I$14+СВЦЭМ!$D$10+'СЕТ СН'!$I$5-'СЕТ СН'!$I$24</f>
        <v>3016.1855468800004</v>
      </c>
      <c r="W121" s="36">
        <f>SUMIFS(СВЦЭМ!$D$33:$D$776,СВЦЭМ!$A$33:$A$776,$A121,СВЦЭМ!$B$33:$B$776,W$119)+'СЕТ СН'!$I$14+СВЦЭМ!$D$10+'СЕТ СН'!$I$5-'СЕТ СН'!$I$24</f>
        <v>3023.2162738700004</v>
      </c>
      <c r="X121" s="36">
        <f>SUMIFS(СВЦЭМ!$D$33:$D$776,СВЦЭМ!$A$33:$A$776,$A121,СВЦЭМ!$B$33:$B$776,X$119)+'СЕТ СН'!$I$14+СВЦЭМ!$D$10+'СЕТ СН'!$I$5-'СЕТ СН'!$I$24</f>
        <v>3074.2601051800002</v>
      </c>
      <c r="Y121" s="36">
        <f>SUMIFS(СВЦЭМ!$D$33:$D$776,СВЦЭМ!$A$33:$A$776,$A121,СВЦЭМ!$B$33:$B$776,Y$119)+'СЕТ СН'!$I$14+СВЦЭМ!$D$10+'СЕТ СН'!$I$5-'СЕТ СН'!$I$24</f>
        <v>3111.8537290700001</v>
      </c>
    </row>
    <row r="122" spans="1:27" ht="15.75" x14ac:dyDescent="0.2">
      <c r="A122" s="35">
        <f t="shared" ref="A122:A150" si="3">A121+1</f>
        <v>44077</v>
      </c>
      <c r="B122" s="36">
        <f>SUMIFS(СВЦЭМ!$D$33:$D$776,СВЦЭМ!$A$33:$A$776,$A122,СВЦЭМ!$B$33:$B$776,B$119)+'СЕТ СН'!$I$14+СВЦЭМ!$D$10+'СЕТ СН'!$I$5-'СЕТ СН'!$I$24</f>
        <v>3208.5518539800005</v>
      </c>
      <c r="C122" s="36">
        <f>SUMIFS(СВЦЭМ!$D$33:$D$776,СВЦЭМ!$A$33:$A$776,$A122,СВЦЭМ!$B$33:$B$776,C$119)+'СЕТ СН'!$I$14+СВЦЭМ!$D$10+'СЕТ СН'!$I$5-'СЕТ СН'!$I$24</f>
        <v>3234.72646291</v>
      </c>
      <c r="D122" s="36">
        <f>SUMIFS(СВЦЭМ!$D$33:$D$776,СВЦЭМ!$A$33:$A$776,$A122,СВЦЭМ!$B$33:$B$776,D$119)+'СЕТ СН'!$I$14+СВЦЭМ!$D$10+'СЕТ СН'!$I$5-'СЕТ СН'!$I$24</f>
        <v>3218.6743488100001</v>
      </c>
      <c r="E122" s="36">
        <f>SUMIFS(СВЦЭМ!$D$33:$D$776,СВЦЭМ!$A$33:$A$776,$A122,СВЦЭМ!$B$33:$B$776,E$119)+'СЕТ СН'!$I$14+СВЦЭМ!$D$10+'СЕТ СН'!$I$5-'СЕТ СН'!$I$24</f>
        <v>3215.6690993100001</v>
      </c>
      <c r="F122" s="36">
        <f>SUMIFS(СВЦЭМ!$D$33:$D$776,СВЦЭМ!$A$33:$A$776,$A122,СВЦЭМ!$B$33:$B$776,F$119)+'СЕТ СН'!$I$14+СВЦЭМ!$D$10+'СЕТ СН'!$I$5-'СЕТ СН'!$I$24</f>
        <v>3215.9823992700003</v>
      </c>
      <c r="G122" s="36">
        <f>SUMIFS(СВЦЭМ!$D$33:$D$776,СВЦЭМ!$A$33:$A$776,$A122,СВЦЭМ!$B$33:$B$776,G$119)+'СЕТ СН'!$I$14+СВЦЭМ!$D$10+'СЕТ СН'!$I$5-'СЕТ СН'!$I$24</f>
        <v>3220.1175326000002</v>
      </c>
      <c r="H122" s="36">
        <f>SUMIFS(СВЦЭМ!$D$33:$D$776,СВЦЭМ!$A$33:$A$776,$A122,СВЦЭМ!$B$33:$B$776,H$119)+'СЕТ СН'!$I$14+СВЦЭМ!$D$10+'СЕТ СН'!$I$5-'СЕТ СН'!$I$24</f>
        <v>3203.6860024400003</v>
      </c>
      <c r="I122" s="36">
        <f>SUMIFS(СВЦЭМ!$D$33:$D$776,СВЦЭМ!$A$33:$A$776,$A122,СВЦЭМ!$B$33:$B$776,I$119)+'СЕТ СН'!$I$14+СВЦЭМ!$D$10+'СЕТ СН'!$I$5-'СЕТ СН'!$I$24</f>
        <v>3132.7641279900004</v>
      </c>
      <c r="J122" s="36">
        <f>SUMIFS(СВЦЭМ!$D$33:$D$776,СВЦЭМ!$A$33:$A$776,$A122,СВЦЭМ!$B$33:$B$776,J$119)+'СЕТ СН'!$I$14+СВЦЭМ!$D$10+'СЕТ СН'!$I$5-'СЕТ СН'!$I$24</f>
        <v>3116.7269275300005</v>
      </c>
      <c r="K122" s="36">
        <f>SUMIFS(СВЦЭМ!$D$33:$D$776,СВЦЭМ!$A$33:$A$776,$A122,СВЦЭМ!$B$33:$B$776,K$119)+'СЕТ СН'!$I$14+СВЦЭМ!$D$10+'СЕТ СН'!$I$5-'СЕТ СН'!$I$24</f>
        <v>3152.0413450800002</v>
      </c>
      <c r="L122" s="36">
        <f>SUMIFS(СВЦЭМ!$D$33:$D$776,СВЦЭМ!$A$33:$A$776,$A122,СВЦЭМ!$B$33:$B$776,L$119)+'СЕТ СН'!$I$14+СВЦЭМ!$D$10+'СЕТ СН'!$I$5-'СЕТ СН'!$I$24</f>
        <v>3142.0278892900001</v>
      </c>
      <c r="M122" s="36">
        <f>SUMIFS(СВЦЭМ!$D$33:$D$776,СВЦЭМ!$A$33:$A$776,$A122,СВЦЭМ!$B$33:$B$776,M$119)+'СЕТ СН'!$I$14+СВЦЭМ!$D$10+'СЕТ СН'!$I$5-'СЕТ СН'!$I$24</f>
        <v>3149.5403078500003</v>
      </c>
      <c r="N122" s="36">
        <f>SUMIFS(СВЦЭМ!$D$33:$D$776,СВЦЭМ!$A$33:$A$776,$A122,СВЦЭМ!$B$33:$B$776,N$119)+'СЕТ СН'!$I$14+СВЦЭМ!$D$10+'СЕТ СН'!$I$5-'СЕТ СН'!$I$24</f>
        <v>3157.2584417400003</v>
      </c>
      <c r="O122" s="36">
        <f>SUMIFS(СВЦЭМ!$D$33:$D$776,СВЦЭМ!$A$33:$A$776,$A122,СВЦЭМ!$B$33:$B$776,O$119)+'СЕТ СН'!$I$14+СВЦЭМ!$D$10+'СЕТ СН'!$I$5-'СЕТ СН'!$I$24</f>
        <v>3159.5712422800002</v>
      </c>
      <c r="P122" s="36">
        <f>SUMIFS(СВЦЭМ!$D$33:$D$776,СВЦЭМ!$A$33:$A$776,$A122,СВЦЭМ!$B$33:$B$776,P$119)+'СЕТ СН'!$I$14+СВЦЭМ!$D$10+'СЕТ СН'!$I$5-'СЕТ СН'!$I$24</f>
        <v>3163.08567425</v>
      </c>
      <c r="Q122" s="36">
        <f>SUMIFS(СВЦЭМ!$D$33:$D$776,СВЦЭМ!$A$33:$A$776,$A122,СВЦЭМ!$B$33:$B$776,Q$119)+'СЕТ СН'!$I$14+СВЦЭМ!$D$10+'СЕТ СН'!$I$5-'СЕТ СН'!$I$24</f>
        <v>3158.7801196300002</v>
      </c>
      <c r="R122" s="36">
        <f>SUMIFS(СВЦЭМ!$D$33:$D$776,СВЦЭМ!$A$33:$A$776,$A122,СВЦЭМ!$B$33:$B$776,R$119)+'СЕТ СН'!$I$14+СВЦЭМ!$D$10+'СЕТ СН'!$I$5-'СЕТ СН'!$I$24</f>
        <v>3152.5249156700002</v>
      </c>
      <c r="S122" s="36">
        <f>SUMIFS(СВЦЭМ!$D$33:$D$776,СВЦЭМ!$A$33:$A$776,$A122,СВЦЭМ!$B$33:$B$776,S$119)+'СЕТ СН'!$I$14+СВЦЭМ!$D$10+'СЕТ СН'!$I$5-'СЕТ СН'!$I$24</f>
        <v>3153.7814654500003</v>
      </c>
      <c r="T122" s="36">
        <f>SUMIFS(СВЦЭМ!$D$33:$D$776,СВЦЭМ!$A$33:$A$776,$A122,СВЦЭМ!$B$33:$B$776,T$119)+'СЕТ СН'!$I$14+СВЦЭМ!$D$10+'СЕТ СН'!$I$5-'СЕТ СН'!$I$24</f>
        <v>3114.3149920100004</v>
      </c>
      <c r="U122" s="36">
        <f>SUMIFS(СВЦЭМ!$D$33:$D$776,СВЦЭМ!$A$33:$A$776,$A122,СВЦЭМ!$B$33:$B$776,U$119)+'СЕТ СН'!$I$14+СВЦЭМ!$D$10+'СЕТ СН'!$I$5-'СЕТ СН'!$I$24</f>
        <v>3096.8652903400002</v>
      </c>
      <c r="V122" s="36">
        <f>SUMIFS(СВЦЭМ!$D$33:$D$776,СВЦЭМ!$A$33:$A$776,$A122,СВЦЭМ!$B$33:$B$776,V$119)+'СЕТ СН'!$I$14+СВЦЭМ!$D$10+'СЕТ СН'!$I$5-'СЕТ СН'!$I$24</f>
        <v>3100.61068144</v>
      </c>
      <c r="W122" s="36">
        <f>SUMIFS(СВЦЭМ!$D$33:$D$776,СВЦЭМ!$A$33:$A$776,$A122,СВЦЭМ!$B$33:$B$776,W$119)+'СЕТ СН'!$I$14+СВЦЭМ!$D$10+'СЕТ СН'!$I$5-'СЕТ СН'!$I$24</f>
        <v>3091.4795280200001</v>
      </c>
      <c r="X122" s="36">
        <f>SUMIFS(СВЦЭМ!$D$33:$D$776,СВЦЭМ!$A$33:$A$776,$A122,СВЦЭМ!$B$33:$B$776,X$119)+'СЕТ СН'!$I$14+СВЦЭМ!$D$10+'СЕТ СН'!$I$5-'СЕТ СН'!$I$24</f>
        <v>3152.7097196700001</v>
      </c>
      <c r="Y122" s="36">
        <f>SUMIFS(СВЦЭМ!$D$33:$D$776,СВЦЭМ!$A$33:$A$776,$A122,СВЦЭМ!$B$33:$B$776,Y$119)+'СЕТ СН'!$I$14+СВЦЭМ!$D$10+'СЕТ СН'!$I$5-'СЕТ СН'!$I$24</f>
        <v>3156.2713418700005</v>
      </c>
    </row>
    <row r="123" spans="1:27" ht="15.75" x14ac:dyDescent="0.2">
      <c r="A123" s="35">
        <f t="shared" si="3"/>
        <v>44078</v>
      </c>
      <c r="B123" s="36">
        <f>SUMIFS(СВЦЭМ!$D$33:$D$776,СВЦЭМ!$A$33:$A$776,$A123,СВЦЭМ!$B$33:$B$776,B$119)+'СЕТ СН'!$I$14+СВЦЭМ!$D$10+'СЕТ СН'!$I$5-'СЕТ СН'!$I$24</f>
        <v>3232.6356373100002</v>
      </c>
      <c r="C123" s="36">
        <f>SUMIFS(СВЦЭМ!$D$33:$D$776,СВЦЭМ!$A$33:$A$776,$A123,СВЦЭМ!$B$33:$B$776,C$119)+'СЕТ СН'!$I$14+СВЦЭМ!$D$10+'СЕТ СН'!$I$5-'СЕТ СН'!$I$24</f>
        <v>3236.1127327900003</v>
      </c>
      <c r="D123" s="36">
        <f>SUMIFS(СВЦЭМ!$D$33:$D$776,СВЦЭМ!$A$33:$A$776,$A123,СВЦЭМ!$B$33:$B$776,D$119)+'СЕТ СН'!$I$14+СВЦЭМ!$D$10+'СЕТ СН'!$I$5-'СЕТ СН'!$I$24</f>
        <v>3218.6700528600004</v>
      </c>
      <c r="E123" s="36">
        <f>SUMIFS(СВЦЭМ!$D$33:$D$776,СВЦЭМ!$A$33:$A$776,$A123,СВЦЭМ!$B$33:$B$776,E$119)+'СЕТ СН'!$I$14+СВЦЭМ!$D$10+'СЕТ СН'!$I$5-'СЕТ СН'!$I$24</f>
        <v>3213.4904675200005</v>
      </c>
      <c r="F123" s="36">
        <f>SUMIFS(СВЦЭМ!$D$33:$D$776,СВЦЭМ!$A$33:$A$776,$A123,СВЦЭМ!$B$33:$B$776,F$119)+'СЕТ СН'!$I$14+СВЦЭМ!$D$10+'СЕТ СН'!$I$5-'СЕТ СН'!$I$24</f>
        <v>3213.3216785200002</v>
      </c>
      <c r="G123" s="36">
        <f>SUMIFS(СВЦЭМ!$D$33:$D$776,СВЦЭМ!$A$33:$A$776,$A123,СВЦЭМ!$B$33:$B$776,G$119)+'СЕТ СН'!$I$14+СВЦЭМ!$D$10+'СЕТ СН'!$I$5-'СЕТ СН'!$I$24</f>
        <v>3218.73504194</v>
      </c>
      <c r="H123" s="36">
        <f>SUMIFS(СВЦЭМ!$D$33:$D$776,СВЦЭМ!$A$33:$A$776,$A123,СВЦЭМ!$B$33:$B$776,H$119)+'СЕТ СН'!$I$14+СВЦЭМ!$D$10+'СЕТ СН'!$I$5-'СЕТ СН'!$I$24</f>
        <v>3202.8909216000002</v>
      </c>
      <c r="I123" s="36">
        <f>SUMIFS(СВЦЭМ!$D$33:$D$776,СВЦЭМ!$A$33:$A$776,$A123,СВЦЭМ!$B$33:$B$776,I$119)+'СЕТ СН'!$I$14+СВЦЭМ!$D$10+'СЕТ СН'!$I$5-'СЕТ СН'!$I$24</f>
        <v>3161.7312568700004</v>
      </c>
      <c r="J123" s="36">
        <f>SUMIFS(СВЦЭМ!$D$33:$D$776,СВЦЭМ!$A$33:$A$776,$A123,СВЦЭМ!$B$33:$B$776,J$119)+'СЕТ СН'!$I$14+СВЦЭМ!$D$10+'СЕТ СН'!$I$5-'СЕТ СН'!$I$24</f>
        <v>3150.3812102800002</v>
      </c>
      <c r="K123" s="36">
        <f>SUMIFS(СВЦЭМ!$D$33:$D$776,СВЦЭМ!$A$33:$A$776,$A123,СВЦЭМ!$B$33:$B$776,K$119)+'СЕТ СН'!$I$14+СВЦЭМ!$D$10+'СЕТ СН'!$I$5-'СЕТ СН'!$I$24</f>
        <v>3111.13582589</v>
      </c>
      <c r="L123" s="36">
        <f>SUMIFS(СВЦЭМ!$D$33:$D$776,СВЦЭМ!$A$33:$A$776,$A123,СВЦЭМ!$B$33:$B$776,L$119)+'СЕТ СН'!$I$14+СВЦЭМ!$D$10+'СЕТ СН'!$I$5-'СЕТ СН'!$I$24</f>
        <v>3105.0763555800004</v>
      </c>
      <c r="M123" s="36">
        <f>SUMIFS(СВЦЭМ!$D$33:$D$776,СВЦЭМ!$A$33:$A$776,$A123,СВЦЭМ!$B$33:$B$776,M$119)+'СЕТ СН'!$I$14+СВЦЭМ!$D$10+'СЕТ СН'!$I$5-'СЕТ СН'!$I$24</f>
        <v>3099.8843374600001</v>
      </c>
      <c r="N123" s="36">
        <f>SUMIFS(СВЦЭМ!$D$33:$D$776,СВЦЭМ!$A$33:$A$776,$A123,СВЦЭМ!$B$33:$B$776,N$119)+'СЕТ СН'!$I$14+СВЦЭМ!$D$10+'СЕТ СН'!$I$5-'СЕТ СН'!$I$24</f>
        <v>3120.2418463400004</v>
      </c>
      <c r="O123" s="36">
        <f>SUMIFS(СВЦЭМ!$D$33:$D$776,СВЦЭМ!$A$33:$A$776,$A123,СВЦЭМ!$B$33:$B$776,O$119)+'СЕТ СН'!$I$14+СВЦЭМ!$D$10+'СЕТ СН'!$I$5-'СЕТ СН'!$I$24</f>
        <v>3143.0159327900001</v>
      </c>
      <c r="P123" s="36">
        <f>SUMIFS(СВЦЭМ!$D$33:$D$776,СВЦЭМ!$A$33:$A$776,$A123,СВЦЭМ!$B$33:$B$776,P$119)+'СЕТ СН'!$I$14+СВЦЭМ!$D$10+'СЕТ СН'!$I$5-'СЕТ СН'!$I$24</f>
        <v>3144.8046827100002</v>
      </c>
      <c r="Q123" s="36">
        <f>SUMIFS(СВЦЭМ!$D$33:$D$776,СВЦЭМ!$A$33:$A$776,$A123,СВЦЭМ!$B$33:$B$776,Q$119)+'СЕТ СН'!$I$14+СВЦЭМ!$D$10+'СЕТ СН'!$I$5-'СЕТ СН'!$I$24</f>
        <v>3129.48859343</v>
      </c>
      <c r="R123" s="36">
        <f>SUMIFS(СВЦЭМ!$D$33:$D$776,СВЦЭМ!$A$33:$A$776,$A123,СВЦЭМ!$B$33:$B$776,R$119)+'СЕТ СН'!$I$14+СВЦЭМ!$D$10+'СЕТ СН'!$I$5-'СЕТ СН'!$I$24</f>
        <v>3139.8928400500004</v>
      </c>
      <c r="S123" s="36">
        <f>SUMIFS(СВЦЭМ!$D$33:$D$776,СВЦЭМ!$A$33:$A$776,$A123,СВЦЭМ!$B$33:$B$776,S$119)+'СЕТ СН'!$I$14+СВЦЭМ!$D$10+'СЕТ СН'!$I$5-'СЕТ СН'!$I$24</f>
        <v>3153.5043332200003</v>
      </c>
      <c r="T123" s="36">
        <f>SUMIFS(СВЦЭМ!$D$33:$D$776,СВЦЭМ!$A$33:$A$776,$A123,СВЦЭМ!$B$33:$B$776,T$119)+'СЕТ СН'!$I$14+СВЦЭМ!$D$10+'СЕТ СН'!$I$5-'СЕТ СН'!$I$24</f>
        <v>3142.4951506100001</v>
      </c>
      <c r="U123" s="36">
        <f>SUMIFS(СВЦЭМ!$D$33:$D$776,СВЦЭМ!$A$33:$A$776,$A123,СВЦЭМ!$B$33:$B$776,U$119)+'СЕТ СН'!$I$14+СВЦЭМ!$D$10+'СЕТ СН'!$I$5-'СЕТ СН'!$I$24</f>
        <v>3119.4598395700004</v>
      </c>
      <c r="V123" s="36">
        <f>SUMIFS(СВЦЭМ!$D$33:$D$776,СВЦЭМ!$A$33:$A$776,$A123,СВЦЭМ!$B$33:$B$776,V$119)+'СЕТ СН'!$I$14+СВЦЭМ!$D$10+'СЕТ СН'!$I$5-'СЕТ СН'!$I$24</f>
        <v>3125.0973461100002</v>
      </c>
      <c r="W123" s="36">
        <f>SUMIFS(СВЦЭМ!$D$33:$D$776,СВЦЭМ!$A$33:$A$776,$A123,СВЦЭМ!$B$33:$B$776,W$119)+'СЕТ СН'!$I$14+СВЦЭМ!$D$10+'СЕТ СН'!$I$5-'СЕТ СН'!$I$24</f>
        <v>3133.95538597</v>
      </c>
      <c r="X123" s="36">
        <f>SUMIFS(СВЦЭМ!$D$33:$D$776,СВЦЭМ!$A$33:$A$776,$A123,СВЦЭМ!$B$33:$B$776,X$119)+'СЕТ СН'!$I$14+СВЦЭМ!$D$10+'СЕТ СН'!$I$5-'СЕТ СН'!$I$24</f>
        <v>3147.9662501000003</v>
      </c>
      <c r="Y123" s="36">
        <f>SUMIFS(СВЦЭМ!$D$33:$D$776,СВЦЭМ!$A$33:$A$776,$A123,СВЦЭМ!$B$33:$B$776,Y$119)+'СЕТ СН'!$I$14+СВЦЭМ!$D$10+'СЕТ СН'!$I$5-'СЕТ СН'!$I$24</f>
        <v>3173.6176171900001</v>
      </c>
    </row>
    <row r="124" spans="1:27" ht="15.75" x14ac:dyDescent="0.2">
      <c r="A124" s="35">
        <f t="shared" si="3"/>
        <v>44079</v>
      </c>
      <c r="B124" s="36">
        <f>SUMIFS(СВЦЭМ!$D$33:$D$776,СВЦЭМ!$A$33:$A$776,$A124,СВЦЭМ!$B$33:$B$776,B$119)+'СЕТ СН'!$I$14+СВЦЭМ!$D$10+'СЕТ СН'!$I$5-'СЕТ СН'!$I$24</f>
        <v>3195.1009382500001</v>
      </c>
      <c r="C124" s="36">
        <f>SUMIFS(СВЦЭМ!$D$33:$D$776,СВЦЭМ!$A$33:$A$776,$A124,СВЦЭМ!$B$33:$B$776,C$119)+'СЕТ СН'!$I$14+СВЦЭМ!$D$10+'СЕТ СН'!$I$5-'СЕТ СН'!$I$24</f>
        <v>3230.9142884500002</v>
      </c>
      <c r="D124" s="36">
        <f>SUMIFS(СВЦЭМ!$D$33:$D$776,СВЦЭМ!$A$33:$A$776,$A124,СВЦЭМ!$B$33:$B$776,D$119)+'СЕТ СН'!$I$14+СВЦЭМ!$D$10+'СЕТ СН'!$I$5-'СЕТ СН'!$I$24</f>
        <v>3226.5590997300001</v>
      </c>
      <c r="E124" s="36">
        <f>SUMIFS(СВЦЭМ!$D$33:$D$776,СВЦЭМ!$A$33:$A$776,$A124,СВЦЭМ!$B$33:$B$776,E$119)+'СЕТ СН'!$I$14+СВЦЭМ!$D$10+'СЕТ СН'!$I$5-'СЕТ СН'!$I$24</f>
        <v>3237.1383262700001</v>
      </c>
      <c r="F124" s="36">
        <f>SUMIFS(СВЦЭМ!$D$33:$D$776,СВЦЭМ!$A$33:$A$776,$A124,СВЦЭМ!$B$33:$B$776,F$119)+'СЕТ СН'!$I$14+СВЦЭМ!$D$10+'СЕТ СН'!$I$5-'СЕТ СН'!$I$24</f>
        <v>3244.5143242900003</v>
      </c>
      <c r="G124" s="36">
        <f>SUMIFS(СВЦЭМ!$D$33:$D$776,СВЦЭМ!$A$33:$A$776,$A124,СВЦЭМ!$B$33:$B$776,G$119)+'СЕТ СН'!$I$14+СВЦЭМ!$D$10+'СЕТ СН'!$I$5-'СЕТ СН'!$I$24</f>
        <v>3245.1389713400004</v>
      </c>
      <c r="H124" s="36">
        <f>SUMIFS(СВЦЭМ!$D$33:$D$776,СВЦЭМ!$A$33:$A$776,$A124,СВЦЭМ!$B$33:$B$776,H$119)+'СЕТ СН'!$I$14+СВЦЭМ!$D$10+'СЕТ СН'!$I$5-'СЕТ СН'!$I$24</f>
        <v>3230.6733748400002</v>
      </c>
      <c r="I124" s="36">
        <f>SUMIFS(СВЦЭМ!$D$33:$D$776,СВЦЭМ!$A$33:$A$776,$A124,СВЦЭМ!$B$33:$B$776,I$119)+'СЕТ СН'!$I$14+СВЦЭМ!$D$10+'СЕТ СН'!$I$5-'СЕТ СН'!$I$24</f>
        <v>3173.0301359200002</v>
      </c>
      <c r="J124" s="36">
        <f>SUMIFS(СВЦЭМ!$D$33:$D$776,СВЦЭМ!$A$33:$A$776,$A124,СВЦЭМ!$B$33:$B$776,J$119)+'СЕТ СН'!$I$14+СВЦЭМ!$D$10+'СЕТ СН'!$I$5-'СЕТ СН'!$I$24</f>
        <v>3163.3888513900001</v>
      </c>
      <c r="K124" s="36">
        <f>SUMIFS(СВЦЭМ!$D$33:$D$776,СВЦЭМ!$A$33:$A$776,$A124,СВЦЭМ!$B$33:$B$776,K$119)+'СЕТ СН'!$I$14+СВЦЭМ!$D$10+'СЕТ СН'!$I$5-'СЕТ СН'!$I$24</f>
        <v>3132.5122852300001</v>
      </c>
      <c r="L124" s="36">
        <f>SUMIFS(СВЦЭМ!$D$33:$D$776,СВЦЭМ!$A$33:$A$776,$A124,СВЦЭМ!$B$33:$B$776,L$119)+'СЕТ СН'!$I$14+СВЦЭМ!$D$10+'СЕТ СН'!$I$5-'СЕТ СН'!$I$24</f>
        <v>3106.4859880600002</v>
      </c>
      <c r="M124" s="36">
        <f>SUMIFS(СВЦЭМ!$D$33:$D$776,СВЦЭМ!$A$33:$A$776,$A124,СВЦЭМ!$B$33:$B$776,M$119)+'СЕТ СН'!$I$14+СВЦЭМ!$D$10+'СЕТ СН'!$I$5-'СЕТ СН'!$I$24</f>
        <v>3092.8525557500002</v>
      </c>
      <c r="N124" s="36">
        <f>SUMIFS(СВЦЭМ!$D$33:$D$776,СВЦЭМ!$A$33:$A$776,$A124,СВЦЭМ!$B$33:$B$776,N$119)+'СЕТ СН'!$I$14+СВЦЭМ!$D$10+'СЕТ СН'!$I$5-'СЕТ СН'!$I$24</f>
        <v>3102.5163989100001</v>
      </c>
      <c r="O124" s="36">
        <f>SUMIFS(СВЦЭМ!$D$33:$D$776,СВЦЭМ!$A$33:$A$776,$A124,СВЦЭМ!$B$33:$B$776,O$119)+'СЕТ СН'!$I$14+СВЦЭМ!$D$10+'СЕТ СН'!$I$5-'СЕТ СН'!$I$24</f>
        <v>3104.404074</v>
      </c>
      <c r="P124" s="36">
        <f>SUMIFS(СВЦЭМ!$D$33:$D$776,СВЦЭМ!$A$33:$A$776,$A124,СВЦЭМ!$B$33:$B$776,P$119)+'СЕТ СН'!$I$14+СВЦЭМ!$D$10+'СЕТ СН'!$I$5-'СЕТ СН'!$I$24</f>
        <v>3098.6184647800001</v>
      </c>
      <c r="Q124" s="36">
        <f>SUMIFS(СВЦЭМ!$D$33:$D$776,СВЦЭМ!$A$33:$A$776,$A124,СВЦЭМ!$B$33:$B$776,Q$119)+'СЕТ СН'!$I$14+СВЦЭМ!$D$10+'СЕТ СН'!$I$5-'СЕТ СН'!$I$24</f>
        <v>3080.1998871900005</v>
      </c>
      <c r="R124" s="36">
        <f>SUMIFS(СВЦЭМ!$D$33:$D$776,СВЦЭМ!$A$33:$A$776,$A124,СВЦЭМ!$B$33:$B$776,R$119)+'СЕТ СН'!$I$14+СВЦЭМ!$D$10+'СЕТ СН'!$I$5-'СЕТ СН'!$I$24</f>
        <v>3099.0444668700002</v>
      </c>
      <c r="S124" s="36">
        <f>SUMIFS(СВЦЭМ!$D$33:$D$776,СВЦЭМ!$A$33:$A$776,$A124,СВЦЭМ!$B$33:$B$776,S$119)+'СЕТ СН'!$I$14+СВЦЭМ!$D$10+'СЕТ СН'!$I$5-'СЕТ СН'!$I$24</f>
        <v>3109.2914915400002</v>
      </c>
      <c r="T124" s="36">
        <f>SUMIFS(СВЦЭМ!$D$33:$D$776,СВЦЭМ!$A$33:$A$776,$A124,СВЦЭМ!$B$33:$B$776,T$119)+'СЕТ СН'!$I$14+СВЦЭМ!$D$10+'СЕТ СН'!$I$5-'СЕТ СН'!$I$24</f>
        <v>3101.4444372400003</v>
      </c>
      <c r="U124" s="36">
        <f>SUMIFS(СВЦЭМ!$D$33:$D$776,СВЦЭМ!$A$33:$A$776,$A124,СВЦЭМ!$B$33:$B$776,U$119)+'СЕТ СН'!$I$14+СВЦЭМ!$D$10+'СЕТ СН'!$I$5-'СЕТ СН'!$I$24</f>
        <v>3090.9163470500002</v>
      </c>
      <c r="V124" s="36">
        <f>SUMIFS(СВЦЭМ!$D$33:$D$776,СВЦЭМ!$A$33:$A$776,$A124,СВЦЭМ!$B$33:$B$776,V$119)+'СЕТ СН'!$I$14+СВЦЭМ!$D$10+'СЕТ СН'!$I$5-'СЕТ СН'!$I$24</f>
        <v>3095.1299997000001</v>
      </c>
      <c r="W124" s="36">
        <f>SUMIFS(СВЦЭМ!$D$33:$D$776,СВЦЭМ!$A$33:$A$776,$A124,СВЦЭМ!$B$33:$B$776,W$119)+'СЕТ СН'!$I$14+СВЦЭМ!$D$10+'СЕТ СН'!$I$5-'СЕТ СН'!$I$24</f>
        <v>3120.45145873</v>
      </c>
      <c r="X124" s="36">
        <f>SUMIFS(СВЦЭМ!$D$33:$D$776,СВЦЭМ!$A$33:$A$776,$A124,СВЦЭМ!$B$33:$B$776,X$119)+'СЕТ СН'!$I$14+СВЦЭМ!$D$10+'СЕТ СН'!$I$5-'СЕТ СН'!$I$24</f>
        <v>3108.90211034</v>
      </c>
      <c r="Y124" s="36">
        <f>SUMIFS(СВЦЭМ!$D$33:$D$776,СВЦЭМ!$A$33:$A$776,$A124,СВЦЭМ!$B$33:$B$776,Y$119)+'СЕТ СН'!$I$14+СВЦЭМ!$D$10+'СЕТ СН'!$I$5-'СЕТ СН'!$I$24</f>
        <v>3150.49561257</v>
      </c>
    </row>
    <row r="125" spans="1:27" ht="15.75" x14ac:dyDescent="0.2">
      <c r="A125" s="35">
        <f t="shared" si="3"/>
        <v>44080</v>
      </c>
      <c r="B125" s="36">
        <f>SUMIFS(СВЦЭМ!$D$33:$D$776,СВЦЭМ!$A$33:$A$776,$A125,СВЦЭМ!$B$33:$B$776,B$119)+'СЕТ СН'!$I$14+СВЦЭМ!$D$10+'СЕТ СН'!$I$5-'СЕТ СН'!$I$24</f>
        <v>3168.2862177100001</v>
      </c>
      <c r="C125" s="36">
        <f>SUMIFS(СВЦЭМ!$D$33:$D$776,СВЦЭМ!$A$33:$A$776,$A125,СВЦЭМ!$B$33:$B$776,C$119)+'СЕТ СН'!$I$14+СВЦЭМ!$D$10+'СЕТ СН'!$I$5-'СЕТ СН'!$I$24</f>
        <v>3197.6135389800002</v>
      </c>
      <c r="D125" s="36">
        <f>SUMIFS(СВЦЭМ!$D$33:$D$776,СВЦЭМ!$A$33:$A$776,$A125,СВЦЭМ!$B$33:$B$776,D$119)+'СЕТ СН'!$I$14+СВЦЭМ!$D$10+'СЕТ СН'!$I$5-'СЕТ СН'!$I$24</f>
        <v>3248.1417548700001</v>
      </c>
      <c r="E125" s="36">
        <f>SUMIFS(СВЦЭМ!$D$33:$D$776,СВЦЭМ!$A$33:$A$776,$A125,СВЦЭМ!$B$33:$B$776,E$119)+'СЕТ СН'!$I$14+СВЦЭМ!$D$10+'СЕТ СН'!$I$5-'СЕТ СН'!$I$24</f>
        <v>3299.4689848100006</v>
      </c>
      <c r="F125" s="36">
        <f>SUMIFS(СВЦЭМ!$D$33:$D$776,СВЦЭМ!$A$33:$A$776,$A125,СВЦЭМ!$B$33:$B$776,F$119)+'СЕТ СН'!$I$14+СВЦЭМ!$D$10+'СЕТ СН'!$I$5-'СЕТ СН'!$I$24</f>
        <v>3293.1805558100004</v>
      </c>
      <c r="G125" s="36">
        <f>SUMIFS(СВЦЭМ!$D$33:$D$776,СВЦЭМ!$A$33:$A$776,$A125,СВЦЭМ!$B$33:$B$776,G$119)+'СЕТ СН'!$I$14+СВЦЭМ!$D$10+'СЕТ СН'!$I$5-'СЕТ СН'!$I$24</f>
        <v>3298.29582106</v>
      </c>
      <c r="H125" s="36">
        <f>SUMIFS(СВЦЭМ!$D$33:$D$776,СВЦЭМ!$A$33:$A$776,$A125,СВЦЭМ!$B$33:$B$776,H$119)+'СЕТ СН'!$I$14+СВЦЭМ!$D$10+'СЕТ СН'!$I$5-'СЕТ СН'!$I$24</f>
        <v>3295.3189833100005</v>
      </c>
      <c r="I125" s="36">
        <f>SUMIFS(СВЦЭМ!$D$33:$D$776,СВЦЭМ!$A$33:$A$776,$A125,СВЦЭМ!$B$33:$B$776,I$119)+'СЕТ СН'!$I$14+СВЦЭМ!$D$10+'СЕТ СН'!$I$5-'СЕТ СН'!$I$24</f>
        <v>3187.6937792900003</v>
      </c>
      <c r="J125" s="36">
        <f>SUMIFS(СВЦЭМ!$D$33:$D$776,СВЦЭМ!$A$33:$A$776,$A125,СВЦЭМ!$B$33:$B$776,J$119)+'СЕТ СН'!$I$14+СВЦЭМ!$D$10+'СЕТ СН'!$I$5-'СЕТ СН'!$I$24</f>
        <v>3088.8825611800003</v>
      </c>
      <c r="K125" s="36">
        <f>SUMIFS(СВЦЭМ!$D$33:$D$776,СВЦЭМ!$A$33:$A$776,$A125,СВЦЭМ!$B$33:$B$776,K$119)+'СЕТ СН'!$I$14+СВЦЭМ!$D$10+'СЕТ СН'!$I$5-'СЕТ СН'!$I$24</f>
        <v>2985.5874398600004</v>
      </c>
      <c r="L125" s="36">
        <f>SUMIFS(СВЦЭМ!$D$33:$D$776,СВЦЭМ!$A$33:$A$776,$A125,СВЦЭМ!$B$33:$B$776,L$119)+'СЕТ СН'!$I$14+СВЦЭМ!$D$10+'СЕТ СН'!$I$5-'СЕТ СН'!$I$24</f>
        <v>2997.4017392300002</v>
      </c>
      <c r="M125" s="36">
        <f>SUMIFS(СВЦЭМ!$D$33:$D$776,СВЦЭМ!$A$33:$A$776,$A125,СВЦЭМ!$B$33:$B$776,M$119)+'СЕТ СН'!$I$14+СВЦЭМ!$D$10+'СЕТ СН'!$I$5-'СЕТ СН'!$I$24</f>
        <v>2992.6139894000003</v>
      </c>
      <c r="N125" s="36">
        <f>SUMIFS(СВЦЭМ!$D$33:$D$776,СВЦЭМ!$A$33:$A$776,$A125,СВЦЭМ!$B$33:$B$776,N$119)+'СЕТ СН'!$I$14+СВЦЭМ!$D$10+'СЕТ СН'!$I$5-'СЕТ СН'!$I$24</f>
        <v>2987.65374273</v>
      </c>
      <c r="O125" s="36">
        <f>SUMIFS(СВЦЭМ!$D$33:$D$776,СВЦЭМ!$A$33:$A$776,$A125,СВЦЭМ!$B$33:$B$776,O$119)+'СЕТ СН'!$I$14+СВЦЭМ!$D$10+'СЕТ СН'!$I$5-'СЕТ СН'!$I$24</f>
        <v>2982.5230554700001</v>
      </c>
      <c r="P125" s="36">
        <f>SUMIFS(СВЦЭМ!$D$33:$D$776,СВЦЭМ!$A$33:$A$776,$A125,СВЦЭМ!$B$33:$B$776,P$119)+'СЕТ СН'!$I$14+СВЦЭМ!$D$10+'СЕТ СН'!$I$5-'СЕТ СН'!$I$24</f>
        <v>2977.8319979100002</v>
      </c>
      <c r="Q125" s="36">
        <f>SUMIFS(СВЦЭМ!$D$33:$D$776,СВЦЭМ!$A$33:$A$776,$A125,СВЦЭМ!$B$33:$B$776,Q$119)+'СЕТ СН'!$I$14+СВЦЭМ!$D$10+'СЕТ СН'!$I$5-'СЕТ СН'!$I$24</f>
        <v>2976.3461864000001</v>
      </c>
      <c r="R125" s="36">
        <f>SUMIFS(СВЦЭМ!$D$33:$D$776,СВЦЭМ!$A$33:$A$776,$A125,СВЦЭМ!$B$33:$B$776,R$119)+'СЕТ СН'!$I$14+СВЦЭМ!$D$10+'СЕТ СН'!$I$5-'СЕТ СН'!$I$24</f>
        <v>2969.1182111300004</v>
      </c>
      <c r="S125" s="36">
        <f>SUMIFS(СВЦЭМ!$D$33:$D$776,СВЦЭМ!$A$33:$A$776,$A125,СВЦЭМ!$B$33:$B$776,S$119)+'СЕТ СН'!$I$14+СВЦЭМ!$D$10+'СЕТ СН'!$I$5-'СЕТ СН'!$I$24</f>
        <v>2978.7386129300003</v>
      </c>
      <c r="T125" s="36">
        <f>SUMIFS(СВЦЭМ!$D$33:$D$776,СВЦЭМ!$A$33:$A$776,$A125,СВЦЭМ!$B$33:$B$776,T$119)+'СЕТ СН'!$I$14+СВЦЭМ!$D$10+'СЕТ СН'!$I$5-'СЕТ СН'!$I$24</f>
        <v>2979.2113558600004</v>
      </c>
      <c r="U125" s="36">
        <f>SUMIFS(СВЦЭМ!$D$33:$D$776,СВЦЭМ!$A$33:$A$776,$A125,СВЦЭМ!$B$33:$B$776,U$119)+'СЕТ СН'!$I$14+СВЦЭМ!$D$10+'СЕТ СН'!$I$5-'СЕТ СН'!$I$24</f>
        <v>2966.5304532300001</v>
      </c>
      <c r="V125" s="36">
        <f>SUMIFS(СВЦЭМ!$D$33:$D$776,СВЦЭМ!$A$33:$A$776,$A125,СВЦЭМ!$B$33:$B$776,V$119)+'СЕТ СН'!$I$14+СВЦЭМ!$D$10+'СЕТ СН'!$I$5-'СЕТ СН'!$I$24</f>
        <v>2970.9995310900003</v>
      </c>
      <c r="W125" s="36">
        <f>SUMIFS(СВЦЭМ!$D$33:$D$776,СВЦЭМ!$A$33:$A$776,$A125,СВЦЭМ!$B$33:$B$776,W$119)+'СЕТ СН'!$I$14+СВЦЭМ!$D$10+'СЕТ СН'!$I$5-'СЕТ СН'!$I$24</f>
        <v>2963.5058209000003</v>
      </c>
      <c r="X125" s="36">
        <f>SUMIFS(СВЦЭМ!$D$33:$D$776,СВЦЭМ!$A$33:$A$776,$A125,СВЦЭМ!$B$33:$B$776,X$119)+'СЕТ СН'!$I$14+СВЦЭМ!$D$10+'СЕТ СН'!$I$5-'СЕТ СН'!$I$24</f>
        <v>2966.0413228300004</v>
      </c>
      <c r="Y125" s="36">
        <f>SUMIFS(СВЦЭМ!$D$33:$D$776,СВЦЭМ!$A$33:$A$776,$A125,СВЦЭМ!$B$33:$B$776,Y$119)+'СЕТ СН'!$I$14+СВЦЭМ!$D$10+'СЕТ СН'!$I$5-'СЕТ СН'!$I$24</f>
        <v>3002.2395921500001</v>
      </c>
    </row>
    <row r="126" spans="1:27" ht="15.75" x14ac:dyDescent="0.2">
      <c r="A126" s="35">
        <f t="shared" si="3"/>
        <v>44081</v>
      </c>
      <c r="B126" s="36">
        <f>SUMIFS(СВЦЭМ!$D$33:$D$776,СВЦЭМ!$A$33:$A$776,$A126,СВЦЭМ!$B$33:$B$776,B$119)+'СЕТ СН'!$I$14+СВЦЭМ!$D$10+'СЕТ СН'!$I$5-'СЕТ СН'!$I$24</f>
        <v>3132.2438601500003</v>
      </c>
      <c r="C126" s="36">
        <f>SUMIFS(СВЦЭМ!$D$33:$D$776,СВЦЭМ!$A$33:$A$776,$A126,СВЦЭМ!$B$33:$B$776,C$119)+'СЕТ СН'!$I$14+СВЦЭМ!$D$10+'СЕТ СН'!$I$5-'СЕТ СН'!$I$24</f>
        <v>3169.5972955500001</v>
      </c>
      <c r="D126" s="36">
        <f>SUMIFS(СВЦЭМ!$D$33:$D$776,СВЦЭМ!$A$33:$A$776,$A126,СВЦЭМ!$B$33:$B$776,D$119)+'СЕТ СН'!$I$14+СВЦЭМ!$D$10+'СЕТ СН'!$I$5-'СЕТ СН'!$I$24</f>
        <v>3183.9865364400002</v>
      </c>
      <c r="E126" s="36">
        <f>SUMIFS(СВЦЭМ!$D$33:$D$776,СВЦЭМ!$A$33:$A$776,$A126,СВЦЭМ!$B$33:$B$776,E$119)+'СЕТ СН'!$I$14+СВЦЭМ!$D$10+'СЕТ СН'!$I$5-'СЕТ СН'!$I$24</f>
        <v>3205.6644292300002</v>
      </c>
      <c r="F126" s="36">
        <f>SUMIFS(СВЦЭМ!$D$33:$D$776,СВЦЭМ!$A$33:$A$776,$A126,СВЦЭМ!$B$33:$B$776,F$119)+'СЕТ СН'!$I$14+СВЦЭМ!$D$10+'СЕТ СН'!$I$5-'СЕТ СН'!$I$24</f>
        <v>3205.6937086000003</v>
      </c>
      <c r="G126" s="36">
        <f>SUMIFS(СВЦЭМ!$D$33:$D$776,СВЦЭМ!$A$33:$A$776,$A126,СВЦЭМ!$B$33:$B$776,G$119)+'СЕТ СН'!$I$14+СВЦЭМ!$D$10+'СЕТ СН'!$I$5-'СЕТ СН'!$I$24</f>
        <v>3195.4878290200004</v>
      </c>
      <c r="H126" s="36">
        <f>SUMIFS(СВЦЭМ!$D$33:$D$776,СВЦЭМ!$A$33:$A$776,$A126,СВЦЭМ!$B$33:$B$776,H$119)+'СЕТ СН'!$I$14+СВЦЭМ!$D$10+'СЕТ СН'!$I$5-'СЕТ СН'!$I$24</f>
        <v>3175.50116867</v>
      </c>
      <c r="I126" s="36">
        <f>SUMIFS(СВЦЭМ!$D$33:$D$776,СВЦЭМ!$A$33:$A$776,$A126,СВЦЭМ!$B$33:$B$776,I$119)+'СЕТ СН'!$I$14+СВЦЭМ!$D$10+'СЕТ СН'!$I$5-'СЕТ СН'!$I$24</f>
        <v>3147.2698267600003</v>
      </c>
      <c r="J126" s="36">
        <f>SUMIFS(СВЦЭМ!$D$33:$D$776,СВЦЭМ!$A$33:$A$776,$A126,СВЦЭМ!$B$33:$B$776,J$119)+'СЕТ СН'!$I$14+СВЦЭМ!$D$10+'СЕТ СН'!$I$5-'СЕТ СН'!$I$24</f>
        <v>3111.2217325300003</v>
      </c>
      <c r="K126" s="36">
        <f>SUMIFS(СВЦЭМ!$D$33:$D$776,СВЦЭМ!$A$33:$A$776,$A126,СВЦЭМ!$B$33:$B$776,K$119)+'СЕТ СН'!$I$14+СВЦЭМ!$D$10+'СЕТ СН'!$I$5-'СЕТ СН'!$I$24</f>
        <v>3071.9199279300001</v>
      </c>
      <c r="L126" s="36">
        <f>SUMIFS(СВЦЭМ!$D$33:$D$776,СВЦЭМ!$A$33:$A$776,$A126,СВЦЭМ!$B$33:$B$776,L$119)+'СЕТ СН'!$I$14+СВЦЭМ!$D$10+'СЕТ СН'!$I$5-'СЕТ СН'!$I$24</f>
        <v>3056.9388911300002</v>
      </c>
      <c r="M126" s="36">
        <f>SUMIFS(СВЦЭМ!$D$33:$D$776,СВЦЭМ!$A$33:$A$776,$A126,СВЦЭМ!$B$33:$B$776,M$119)+'СЕТ СН'!$I$14+СВЦЭМ!$D$10+'СЕТ СН'!$I$5-'СЕТ СН'!$I$24</f>
        <v>3020.66973917</v>
      </c>
      <c r="N126" s="36">
        <f>SUMIFS(СВЦЭМ!$D$33:$D$776,СВЦЭМ!$A$33:$A$776,$A126,СВЦЭМ!$B$33:$B$776,N$119)+'СЕТ СН'!$I$14+СВЦЭМ!$D$10+'СЕТ СН'!$I$5-'СЕТ СН'!$I$24</f>
        <v>2986.1818027700001</v>
      </c>
      <c r="O126" s="36">
        <f>SUMIFS(СВЦЭМ!$D$33:$D$776,СВЦЭМ!$A$33:$A$776,$A126,СВЦЭМ!$B$33:$B$776,O$119)+'СЕТ СН'!$I$14+СВЦЭМ!$D$10+'СЕТ СН'!$I$5-'СЕТ СН'!$I$24</f>
        <v>2981.7940277600001</v>
      </c>
      <c r="P126" s="36">
        <f>SUMIFS(СВЦЭМ!$D$33:$D$776,СВЦЭМ!$A$33:$A$776,$A126,СВЦЭМ!$B$33:$B$776,P$119)+'СЕТ СН'!$I$14+СВЦЭМ!$D$10+'СЕТ СН'!$I$5-'СЕТ СН'!$I$24</f>
        <v>2978.18654135</v>
      </c>
      <c r="Q126" s="36">
        <f>SUMIFS(СВЦЭМ!$D$33:$D$776,СВЦЭМ!$A$33:$A$776,$A126,СВЦЭМ!$B$33:$B$776,Q$119)+'СЕТ СН'!$I$14+СВЦЭМ!$D$10+'СЕТ СН'!$I$5-'СЕТ СН'!$I$24</f>
        <v>2975.4375758800002</v>
      </c>
      <c r="R126" s="36">
        <f>SUMIFS(СВЦЭМ!$D$33:$D$776,СВЦЭМ!$A$33:$A$776,$A126,СВЦЭМ!$B$33:$B$776,R$119)+'СЕТ СН'!$I$14+СВЦЭМ!$D$10+'СЕТ СН'!$I$5-'СЕТ СН'!$I$24</f>
        <v>2972.9041169300003</v>
      </c>
      <c r="S126" s="36">
        <f>SUMIFS(СВЦЭМ!$D$33:$D$776,СВЦЭМ!$A$33:$A$776,$A126,СВЦЭМ!$B$33:$B$776,S$119)+'СЕТ СН'!$I$14+СВЦЭМ!$D$10+'СЕТ СН'!$I$5-'СЕТ СН'!$I$24</f>
        <v>2980.1314884100002</v>
      </c>
      <c r="T126" s="36">
        <f>SUMIFS(СВЦЭМ!$D$33:$D$776,СВЦЭМ!$A$33:$A$776,$A126,СВЦЭМ!$B$33:$B$776,T$119)+'СЕТ СН'!$I$14+СВЦЭМ!$D$10+'СЕТ СН'!$I$5-'СЕТ СН'!$I$24</f>
        <v>2986.8180059900001</v>
      </c>
      <c r="U126" s="36">
        <f>SUMIFS(СВЦЭМ!$D$33:$D$776,СВЦЭМ!$A$33:$A$776,$A126,СВЦЭМ!$B$33:$B$776,U$119)+'СЕТ СН'!$I$14+СВЦЭМ!$D$10+'СЕТ СН'!$I$5-'СЕТ СН'!$I$24</f>
        <v>2988.9727840800001</v>
      </c>
      <c r="V126" s="36">
        <f>SUMIFS(СВЦЭМ!$D$33:$D$776,СВЦЭМ!$A$33:$A$776,$A126,СВЦЭМ!$B$33:$B$776,V$119)+'СЕТ СН'!$I$14+СВЦЭМ!$D$10+'СЕТ СН'!$I$5-'СЕТ СН'!$I$24</f>
        <v>2989.7799010700001</v>
      </c>
      <c r="W126" s="36">
        <f>SUMIFS(СВЦЭМ!$D$33:$D$776,СВЦЭМ!$A$33:$A$776,$A126,СВЦЭМ!$B$33:$B$776,W$119)+'СЕТ СН'!$I$14+СВЦЭМ!$D$10+'СЕТ СН'!$I$5-'СЕТ СН'!$I$24</f>
        <v>2991.25972439</v>
      </c>
      <c r="X126" s="36">
        <f>SUMIFS(СВЦЭМ!$D$33:$D$776,СВЦЭМ!$A$33:$A$776,$A126,СВЦЭМ!$B$33:$B$776,X$119)+'СЕТ СН'!$I$14+СВЦЭМ!$D$10+'СЕТ СН'!$I$5-'СЕТ СН'!$I$24</f>
        <v>2980.4807217500002</v>
      </c>
      <c r="Y126" s="36">
        <f>SUMIFS(СВЦЭМ!$D$33:$D$776,СВЦЭМ!$A$33:$A$776,$A126,СВЦЭМ!$B$33:$B$776,Y$119)+'СЕТ СН'!$I$14+СВЦЭМ!$D$10+'СЕТ СН'!$I$5-'СЕТ СН'!$I$24</f>
        <v>3070.5072558900001</v>
      </c>
    </row>
    <row r="127" spans="1:27" ht="15.75" x14ac:dyDescent="0.2">
      <c r="A127" s="35">
        <f t="shared" si="3"/>
        <v>44082</v>
      </c>
      <c r="B127" s="36">
        <f>SUMIFS(СВЦЭМ!$D$33:$D$776,СВЦЭМ!$A$33:$A$776,$A127,СВЦЭМ!$B$33:$B$776,B$119)+'СЕТ СН'!$I$14+СВЦЭМ!$D$10+'СЕТ СН'!$I$5-'СЕТ СН'!$I$24</f>
        <v>3105.4131925500001</v>
      </c>
      <c r="C127" s="36">
        <f>SUMIFS(СВЦЭМ!$D$33:$D$776,СВЦЭМ!$A$33:$A$776,$A127,СВЦЭМ!$B$33:$B$776,C$119)+'СЕТ СН'!$I$14+СВЦЭМ!$D$10+'СЕТ СН'!$I$5-'СЕТ СН'!$I$24</f>
        <v>3152.9490896800003</v>
      </c>
      <c r="D127" s="36">
        <f>SUMIFS(СВЦЭМ!$D$33:$D$776,СВЦЭМ!$A$33:$A$776,$A127,СВЦЭМ!$B$33:$B$776,D$119)+'СЕТ СН'!$I$14+СВЦЭМ!$D$10+'СЕТ СН'!$I$5-'СЕТ СН'!$I$24</f>
        <v>3208.5700324600002</v>
      </c>
      <c r="E127" s="36">
        <f>SUMIFS(СВЦЭМ!$D$33:$D$776,СВЦЭМ!$A$33:$A$776,$A127,СВЦЭМ!$B$33:$B$776,E$119)+'СЕТ СН'!$I$14+СВЦЭМ!$D$10+'СЕТ СН'!$I$5-'СЕТ СН'!$I$24</f>
        <v>3231.3321641000002</v>
      </c>
      <c r="F127" s="36">
        <f>SUMIFS(СВЦЭМ!$D$33:$D$776,СВЦЭМ!$A$33:$A$776,$A127,СВЦЭМ!$B$33:$B$776,F$119)+'СЕТ СН'!$I$14+СВЦЭМ!$D$10+'СЕТ СН'!$I$5-'СЕТ СН'!$I$24</f>
        <v>3199.1411985900004</v>
      </c>
      <c r="G127" s="36">
        <f>SUMIFS(СВЦЭМ!$D$33:$D$776,СВЦЭМ!$A$33:$A$776,$A127,СВЦЭМ!$B$33:$B$776,G$119)+'СЕТ СН'!$I$14+СВЦЭМ!$D$10+'СЕТ СН'!$I$5-'СЕТ СН'!$I$24</f>
        <v>3161.1267576600003</v>
      </c>
      <c r="H127" s="36">
        <f>SUMIFS(СВЦЭМ!$D$33:$D$776,СВЦЭМ!$A$33:$A$776,$A127,СВЦЭМ!$B$33:$B$776,H$119)+'СЕТ СН'!$I$14+СВЦЭМ!$D$10+'СЕТ СН'!$I$5-'СЕТ СН'!$I$24</f>
        <v>3114.2364877400005</v>
      </c>
      <c r="I127" s="36">
        <f>SUMIFS(СВЦЭМ!$D$33:$D$776,СВЦЭМ!$A$33:$A$776,$A127,СВЦЭМ!$B$33:$B$776,I$119)+'СЕТ СН'!$I$14+СВЦЭМ!$D$10+'СЕТ СН'!$I$5-'СЕТ СН'!$I$24</f>
        <v>3082.9524750500004</v>
      </c>
      <c r="J127" s="36">
        <f>SUMIFS(СВЦЭМ!$D$33:$D$776,СВЦЭМ!$A$33:$A$776,$A127,СВЦЭМ!$B$33:$B$776,J$119)+'СЕТ СН'!$I$14+СВЦЭМ!$D$10+'СЕТ СН'!$I$5-'СЕТ СН'!$I$24</f>
        <v>3029.5394490100002</v>
      </c>
      <c r="K127" s="36">
        <f>SUMIFS(СВЦЭМ!$D$33:$D$776,СВЦЭМ!$A$33:$A$776,$A127,СВЦЭМ!$B$33:$B$776,K$119)+'СЕТ СН'!$I$14+СВЦЭМ!$D$10+'СЕТ СН'!$I$5-'СЕТ СН'!$I$24</f>
        <v>3028.9552045500004</v>
      </c>
      <c r="L127" s="36">
        <f>SUMIFS(СВЦЭМ!$D$33:$D$776,СВЦЭМ!$A$33:$A$776,$A127,СВЦЭМ!$B$33:$B$776,L$119)+'СЕТ СН'!$I$14+СВЦЭМ!$D$10+'СЕТ СН'!$I$5-'СЕТ СН'!$I$24</f>
        <v>2986.9883948800002</v>
      </c>
      <c r="M127" s="36">
        <f>SUMIFS(СВЦЭМ!$D$33:$D$776,СВЦЭМ!$A$33:$A$776,$A127,СВЦЭМ!$B$33:$B$776,M$119)+'СЕТ СН'!$I$14+СВЦЭМ!$D$10+'СЕТ СН'!$I$5-'СЕТ СН'!$I$24</f>
        <v>2973.9408851500002</v>
      </c>
      <c r="N127" s="36">
        <f>SUMIFS(СВЦЭМ!$D$33:$D$776,СВЦЭМ!$A$33:$A$776,$A127,СВЦЭМ!$B$33:$B$776,N$119)+'СЕТ СН'!$I$14+СВЦЭМ!$D$10+'СЕТ СН'!$I$5-'СЕТ СН'!$I$24</f>
        <v>2905.9472620700003</v>
      </c>
      <c r="O127" s="36">
        <f>SUMIFS(СВЦЭМ!$D$33:$D$776,СВЦЭМ!$A$33:$A$776,$A127,СВЦЭМ!$B$33:$B$776,O$119)+'СЕТ СН'!$I$14+СВЦЭМ!$D$10+'СЕТ СН'!$I$5-'СЕТ СН'!$I$24</f>
        <v>2896.1144018700002</v>
      </c>
      <c r="P127" s="36">
        <f>SUMIFS(СВЦЭМ!$D$33:$D$776,СВЦЭМ!$A$33:$A$776,$A127,СВЦЭМ!$B$33:$B$776,P$119)+'СЕТ СН'!$I$14+СВЦЭМ!$D$10+'СЕТ СН'!$I$5-'СЕТ СН'!$I$24</f>
        <v>2896.6114845600005</v>
      </c>
      <c r="Q127" s="36">
        <f>SUMIFS(СВЦЭМ!$D$33:$D$776,СВЦЭМ!$A$33:$A$776,$A127,СВЦЭМ!$B$33:$B$776,Q$119)+'СЕТ СН'!$I$14+СВЦЭМ!$D$10+'СЕТ СН'!$I$5-'СЕТ СН'!$I$24</f>
        <v>2902.4323508500001</v>
      </c>
      <c r="R127" s="36">
        <f>SUMIFS(СВЦЭМ!$D$33:$D$776,СВЦЭМ!$A$33:$A$776,$A127,СВЦЭМ!$B$33:$B$776,R$119)+'СЕТ СН'!$I$14+СВЦЭМ!$D$10+'СЕТ СН'!$I$5-'СЕТ СН'!$I$24</f>
        <v>2884.8525562300001</v>
      </c>
      <c r="S127" s="36">
        <f>SUMIFS(СВЦЭМ!$D$33:$D$776,СВЦЭМ!$A$33:$A$776,$A127,СВЦЭМ!$B$33:$B$776,S$119)+'СЕТ СН'!$I$14+СВЦЭМ!$D$10+'СЕТ СН'!$I$5-'СЕТ СН'!$I$24</f>
        <v>2902.0381161600003</v>
      </c>
      <c r="T127" s="36">
        <f>SUMIFS(СВЦЭМ!$D$33:$D$776,СВЦЭМ!$A$33:$A$776,$A127,СВЦЭМ!$B$33:$B$776,T$119)+'СЕТ СН'!$I$14+СВЦЭМ!$D$10+'СЕТ СН'!$I$5-'СЕТ СН'!$I$24</f>
        <v>2911.4896039000005</v>
      </c>
      <c r="U127" s="36">
        <f>SUMIFS(СВЦЭМ!$D$33:$D$776,СВЦЭМ!$A$33:$A$776,$A127,СВЦЭМ!$B$33:$B$776,U$119)+'СЕТ СН'!$I$14+СВЦЭМ!$D$10+'СЕТ СН'!$I$5-'СЕТ СН'!$I$24</f>
        <v>2923.2932057500002</v>
      </c>
      <c r="V127" s="36">
        <f>SUMIFS(СВЦЭМ!$D$33:$D$776,СВЦЭМ!$A$33:$A$776,$A127,СВЦЭМ!$B$33:$B$776,V$119)+'СЕТ СН'!$I$14+СВЦЭМ!$D$10+'СЕТ СН'!$I$5-'СЕТ СН'!$I$24</f>
        <v>2936.0294603400002</v>
      </c>
      <c r="W127" s="36">
        <f>SUMIFS(СВЦЭМ!$D$33:$D$776,СВЦЭМ!$A$33:$A$776,$A127,СВЦЭМ!$B$33:$B$776,W$119)+'СЕТ СН'!$I$14+СВЦЭМ!$D$10+'СЕТ СН'!$I$5-'СЕТ СН'!$I$24</f>
        <v>2931.9460306300002</v>
      </c>
      <c r="X127" s="36">
        <f>SUMIFS(СВЦЭМ!$D$33:$D$776,СВЦЭМ!$A$33:$A$776,$A127,СВЦЭМ!$B$33:$B$776,X$119)+'СЕТ СН'!$I$14+СВЦЭМ!$D$10+'СЕТ СН'!$I$5-'СЕТ СН'!$I$24</f>
        <v>2934.6672135200001</v>
      </c>
      <c r="Y127" s="36">
        <f>SUMIFS(СВЦЭМ!$D$33:$D$776,СВЦЭМ!$A$33:$A$776,$A127,СВЦЭМ!$B$33:$B$776,Y$119)+'СЕТ СН'!$I$14+СВЦЭМ!$D$10+'СЕТ СН'!$I$5-'СЕТ СН'!$I$24</f>
        <v>3029.41988717</v>
      </c>
    </row>
    <row r="128" spans="1:27" ht="15.75" x14ac:dyDescent="0.2">
      <c r="A128" s="35">
        <f t="shared" si="3"/>
        <v>44083</v>
      </c>
      <c r="B128" s="36">
        <f>SUMIFS(СВЦЭМ!$D$33:$D$776,СВЦЭМ!$A$33:$A$776,$A128,СВЦЭМ!$B$33:$B$776,B$119)+'СЕТ СН'!$I$14+СВЦЭМ!$D$10+'СЕТ СН'!$I$5-'СЕТ СН'!$I$24</f>
        <v>3110.6293954900002</v>
      </c>
      <c r="C128" s="36">
        <f>SUMIFS(СВЦЭМ!$D$33:$D$776,СВЦЭМ!$A$33:$A$776,$A128,СВЦЭМ!$B$33:$B$776,C$119)+'СЕТ СН'!$I$14+СВЦЭМ!$D$10+'СЕТ СН'!$I$5-'СЕТ СН'!$I$24</f>
        <v>3145.9194321900004</v>
      </c>
      <c r="D128" s="36">
        <f>SUMIFS(СВЦЭМ!$D$33:$D$776,СВЦЭМ!$A$33:$A$776,$A128,СВЦЭМ!$B$33:$B$776,D$119)+'СЕТ СН'!$I$14+СВЦЭМ!$D$10+'СЕТ СН'!$I$5-'СЕТ СН'!$I$24</f>
        <v>3180.24988398</v>
      </c>
      <c r="E128" s="36">
        <f>SUMIFS(СВЦЭМ!$D$33:$D$776,СВЦЭМ!$A$33:$A$776,$A128,СВЦЭМ!$B$33:$B$776,E$119)+'СЕТ СН'!$I$14+СВЦЭМ!$D$10+'СЕТ СН'!$I$5-'СЕТ СН'!$I$24</f>
        <v>3194.3757672500001</v>
      </c>
      <c r="F128" s="36">
        <f>SUMIFS(СВЦЭМ!$D$33:$D$776,СВЦЭМ!$A$33:$A$776,$A128,СВЦЭМ!$B$33:$B$776,F$119)+'СЕТ СН'!$I$14+СВЦЭМ!$D$10+'СЕТ СН'!$I$5-'СЕТ СН'!$I$24</f>
        <v>3170.2251124000004</v>
      </c>
      <c r="G128" s="36">
        <f>SUMIFS(СВЦЭМ!$D$33:$D$776,СВЦЭМ!$A$33:$A$776,$A128,СВЦЭМ!$B$33:$B$776,G$119)+'СЕТ СН'!$I$14+СВЦЭМ!$D$10+'СЕТ СН'!$I$5-'СЕТ СН'!$I$24</f>
        <v>3158.2603608400004</v>
      </c>
      <c r="H128" s="36">
        <f>SUMIFS(СВЦЭМ!$D$33:$D$776,СВЦЭМ!$A$33:$A$776,$A128,СВЦЭМ!$B$33:$B$776,H$119)+'СЕТ СН'!$I$14+СВЦЭМ!$D$10+'СЕТ СН'!$I$5-'СЕТ СН'!$I$24</f>
        <v>3133.66403687</v>
      </c>
      <c r="I128" s="36">
        <f>SUMIFS(СВЦЭМ!$D$33:$D$776,СВЦЭМ!$A$33:$A$776,$A128,СВЦЭМ!$B$33:$B$776,I$119)+'СЕТ СН'!$I$14+СВЦЭМ!$D$10+'СЕТ СН'!$I$5-'СЕТ СН'!$I$24</f>
        <v>3124.5707158000005</v>
      </c>
      <c r="J128" s="36">
        <f>SUMIFS(СВЦЭМ!$D$33:$D$776,СВЦЭМ!$A$33:$A$776,$A128,СВЦЭМ!$B$33:$B$776,J$119)+'СЕТ СН'!$I$14+СВЦЭМ!$D$10+'СЕТ СН'!$I$5-'СЕТ СН'!$I$24</f>
        <v>3076.2317848900002</v>
      </c>
      <c r="K128" s="36">
        <f>SUMIFS(СВЦЭМ!$D$33:$D$776,СВЦЭМ!$A$33:$A$776,$A128,СВЦЭМ!$B$33:$B$776,K$119)+'СЕТ СН'!$I$14+СВЦЭМ!$D$10+'СЕТ СН'!$I$5-'СЕТ СН'!$I$24</f>
        <v>3065.9527882500001</v>
      </c>
      <c r="L128" s="36">
        <f>SUMIFS(СВЦЭМ!$D$33:$D$776,СВЦЭМ!$A$33:$A$776,$A128,СВЦЭМ!$B$33:$B$776,L$119)+'СЕТ СН'!$I$14+СВЦЭМ!$D$10+'СЕТ СН'!$I$5-'СЕТ СН'!$I$24</f>
        <v>3048.1268997200004</v>
      </c>
      <c r="M128" s="36">
        <f>SUMIFS(СВЦЭМ!$D$33:$D$776,СВЦЭМ!$A$33:$A$776,$A128,СВЦЭМ!$B$33:$B$776,M$119)+'СЕТ СН'!$I$14+СВЦЭМ!$D$10+'СЕТ СН'!$I$5-'СЕТ СН'!$I$24</f>
        <v>2988.7381487500002</v>
      </c>
      <c r="N128" s="36">
        <f>SUMIFS(СВЦЭМ!$D$33:$D$776,СВЦЭМ!$A$33:$A$776,$A128,СВЦЭМ!$B$33:$B$776,N$119)+'СЕТ СН'!$I$14+СВЦЭМ!$D$10+'СЕТ СН'!$I$5-'СЕТ СН'!$I$24</f>
        <v>2925.4363416300002</v>
      </c>
      <c r="O128" s="36">
        <f>SUMIFS(СВЦЭМ!$D$33:$D$776,СВЦЭМ!$A$33:$A$776,$A128,СВЦЭМ!$B$33:$B$776,O$119)+'СЕТ СН'!$I$14+СВЦЭМ!$D$10+'СЕТ СН'!$I$5-'СЕТ СН'!$I$24</f>
        <v>2923.3631628900002</v>
      </c>
      <c r="P128" s="36">
        <f>SUMIFS(СВЦЭМ!$D$33:$D$776,СВЦЭМ!$A$33:$A$776,$A128,СВЦЭМ!$B$33:$B$776,P$119)+'СЕТ СН'!$I$14+СВЦЭМ!$D$10+'СЕТ СН'!$I$5-'СЕТ СН'!$I$24</f>
        <v>2924.39916859</v>
      </c>
      <c r="Q128" s="36">
        <f>SUMIFS(СВЦЭМ!$D$33:$D$776,СВЦЭМ!$A$33:$A$776,$A128,СВЦЭМ!$B$33:$B$776,Q$119)+'СЕТ СН'!$I$14+СВЦЭМ!$D$10+'СЕТ СН'!$I$5-'СЕТ СН'!$I$24</f>
        <v>2930.0818740000004</v>
      </c>
      <c r="R128" s="36">
        <f>SUMIFS(СВЦЭМ!$D$33:$D$776,СВЦЭМ!$A$33:$A$776,$A128,СВЦЭМ!$B$33:$B$776,R$119)+'СЕТ СН'!$I$14+СВЦЭМ!$D$10+'СЕТ СН'!$I$5-'СЕТ СН'!$I$24</f>
        <v>2918.7545224000005</v>
      </c>
      <c r="S128" s="36">
        <f>SUMIFS(СВЦЭМ!$D$33:$D$776,СВЦЭМ!$A$33:$A$776,$A128,СВЦЭМ!$B$33:$B$776,S$119)+'СЕТ СН'!$I$14+СВЦЭМ!$D$10+'СЕТ СН'!$I$5-'СЕТ СН'!$I$24</f>
        <v>2918.3750646000003</v>
      </c>
      <c r="T128" s="36">
        <f>SUMIFS(СВЦЭМ!$D$33:$D$776,СВЦЭМ!$A$33:$A$776,$A128,СВЦЭМ!$B$33:$B$776,T$119)+'СЕТ СН'!$I$14+СВЦЭМ!$D$10+'СЕТ СН'!$I$5-'СЕТ СН'!$I$24</f>
        <v>2924.7225226400001</v>
      </c>
      <c r="U128" s="36">
        <f>SUMIFS(СВЦЭМ!$D$33:$D$776,СВЦЭМ!$A$33:$A$776,$A128,СВЦЭМ!$B$33:$B$776,U$119)+'СЕТ СН'!$I$14+СВЦЭМ!$D$10+'СЕТ СН'!$I$5-'СЕТ СН'!$I$24</f>
        <v>2940.2533399100002</v>
      </c>
      <c r="V128" s="36">
        <f>SUMIFS(СВЦЭМ!$D$33:$D$776,СВЦЭМ!$A$33:$A$776,$A128,СВЦЭМ!$B$33:$B$776,V$119)+'СЕТ СН'!$I$14+СВЦЭМ!$D$10+'СЕТ СН'!$I$5-'СЕТ СН'!$I$24</f>
        <v>2936.4220602300002</v>
      </c>
      <c r="W128" s="36">
        <f>SUMIFS(СВЦЭМ!$D$33:$D$776,СВЦЭМ!$A$33:$A$776,$A128,СВЦЭМ!$B$33:$B$776,W$119)+'СЕТ СН'!$I$14+СВЦЭМ!$D$10+'СЕТ СН'!$I$5-'СЕТ СН'!$I$24</f>
        <v>2931.2229543200001</v>
      </c>
      <c r="X128" s="36">
        <f>SUMIFS(СВЦЭМ!$D$33:$D$776,СВЦЭМ!$A$33:$A$776,$A128,СВЦЭМ!$B$33:$B$776,X$119)+'СЕТ СН'!$I$14+СВЦЭМ!$D$10+'СЕТ СН'!$I$5-'СЕТ СН'!$I$24</f>
        <v>2953.0545194900001</v>
      </c>
      <c r="Y128" s="36">
        <f>SUMIFS(СВЦЭМ!$D$33:$D$776,СВЦЭМ!$A$33:$A$776,$A128,СВЦЭМ!$B$33:$B$776,Y$119)+'СЕТ СН'!$I$14+СВЦЭМ!$D$10+'СЕТ СН'!$I$5-'СЕТ СН'!$I$24</f>
        <v>3053.8649838500005</v>
      </c>
    </row>
    <row r="129" spans="1:25" ht="15.75" x14ac:dyDescent="0.2">
      <c r="A129" s="35">
        <f t="shared" si="3"/>
        <v>44084</v>
      </c>
      <c r="B129" s="36">
        <f>SUMIFS(СВЦЭМ!$D$33:$D$776,СВЦЭМ!$A$33:$A$776,$A129,СВЦЭМ!$B$33:$B$776,B$119)+'СЕТ СН'!$I$14+СВЦЭМ!$D$10+'СЕТ СН'!$I$5-'СЕТ СН'!$I$24</f>
        <v>3072.0102633700003</v>
      </c>
      <c r="C129" s="36">
        <f>SUMIFS(СВЦЭМ!$D$33:$D$776,СВЦЭМ!$A$33:$A$776,$A129,СВЦЭМ!$B$33:$B$776,C$119)+'СЕТ СН'!$I$14+СВЦЭМ!$D$10+'СЕТ СН'!$I$5-'СЕТ СН'!$I$24</f>
        <v>3122.0833888700004</v>
      </c>
      <c r="D129" s="36">
        <f>SUMIFS(СВЦЭМ!$D$33:$D$776,СВЦЭМ!$A$33:$A$776,$A129,СВЦЭМ!$B$33:$B$776,D$119)+'СЕТ СН'!$I$14+СВЦЭМ!$D$10+'СЕТ СН'!$I$5-'СЕТ СН'!$I$24</f>
        <v>3143.94011735</v>
      </c>
      <c r="E129" s="36">
        <f>SUMIFS(СВЦЭМ!$D$33:$D$776,СВЦЭМ!$A$33:$A$776,$A129,СВЦЭМ!$B$33:$B$776,E$119)+'СЕТ СН'!$I$14+СВЦЭМ!$D$10+'СЕТ СН'!$I$5-'СЕТ СН'!$I$24</f>
        <v>3153.9450488900002</v>
      </c>
      <c r="F129" s="36">
        <f>SUMIFS(СВЦЭМ!$D$33:$D$776,СВЦЭМ!$A$33:$A$776,$A129,СВЦЭМ!$B$33:$B$776,F$119)+'СЕТ СН'!$I$14+СВЦЭМ!$D$10+'СЕТ СН'!$I$5-'СЕТ СН'!$I$24</f>
        <v>3155.9547915100002</v>
      </c>
      <c r="G129" s="36">
        <f>SUMIFS(СВЦЭМ!$D$33:$D$776,СВЦЭМ!$A$33:$A$776,$A129,СВЦЭМ!$B$33:$B$776,G$119)+'СЕТ СН'!$I$14+СВЦЭМ!$D$10+'СЕТ СН'!$I$5-'СЕТ СН'!$I$24</f>
        <v>3133.7632106600004</v>
      </c>
      <c r="H129" s="36">
        <f>SUMIFS(СВЦЭМ!$D$33:$D$776,СВЦЭМ!$A$33:$A$776,$A129,СВЦЭМ!$B$33:$B$776,H$119)+'СЕТ СН'!$I$14+СВЦЭМ!$D$10+'СЕТ СН'!$I$5-'СЕТ СН'!$I$24</f>
        <v>3086.4113799300003</v>
      </c>
      <c r="I129" s="36">
        <f>SUMIFS(СВЦЭМ!$D$33:$D$776,СВЦЭМ!$A$33:$A$776,$A129,СВЦЭМ!$B$33:$B$776,I$119)+'СЕТ СН'!$I$14+СВЦЭМ!$D$10+'СЕТ СН'!$I$5-'СЕТ СН'!$I$24</f>
        <v>3042.0615854900002</v>
      </c>
      <c r="J129" s="36">
        <f>SUMIFS(СВЦЭМ!$D$33:$D$776,СВЦЭМ!$A$33:$A$776,$A129,СВЦЭМ!$B$33:$B$776,J$119)+'СЕТ СН'!$I$14+СВЦЭМ!$D$10+'СЕТ СН'!$I$5-'СЕТ СН'!$I$24</f>
        <v>3021.3495690500004</v>
      </c>
      <c r="K129" s="36">
        <f>SUMIFS(СВЦЭМ!$D$33:$D$776,СВЦЭМ!$A$33:$A$776,$A129,СВЦЭМ!$B$33:$B$776,K$119)+'СЕТ СН'!$I$14+СВЦЭМ!$D$10+'СЕТ СН'!$I$5-'СЕТ СН'!$I$24</f>
        <v>3029.0315706500005</v>
      </c>
      <c r="L129" s="36">
        <f>SUMIFS(СВЦЭМ!$D$33:$D$776,СВЦЭМ!$A$33:$A$776,$A129,СВЦЭМ!$B$33:$B$776,L$119)+'СЕТ СН'!$I$14+СВЦЭМ!$D$10+'СЕТ СН'!$I$5-'СЕТ СН'!$I$24</f>
        <v>3034.5029925600002</v>
      </c>
      <c r="M129" s="36">
        <f>SUMIFS(СВЦЭМ!$D$33:$D$776,СВЦЭМ!$A$33:$A$776,$A129,СВЦЭМ!$B$33:$B$776,M$119)+'СЕТ СН'!$I$14+СВЦЭМ!$D$10+'СЕТ СН'!$I$5-'СЕТ СН'!$I$24</f>
        <v>2987.5090997900002</v>
      </c>
      <c r="N129" s="36">
        <f>SUMIFS(СВЦЭМ!$D$33:$D$776,СВЦЭМ!$A$33:$A$776,$A129,СВЦЭМ!$B$33:$B$776,N$119)+'СЕТ СН'!$I$14+СВЦЭМ!$D$10+'СЕТ СН'!$I$5-'СЕТ СН'!$I$24</f>
        <v>2908.3878472600004</v>
      </c>
      <c r="O129" s="36">
        <f>SUMIFS(СВЦЭМ!$D$33:$D$776,СВЦЭМ!$A$33:$A$776,$A129,СВЦЭМ!$B$33:$B$776,O$119)+'СЕТ СН'!$I$14+СВЦЭМ!$D$10+'СЕТ СН'!$I$5-'СЕТ СН'!$I$24</f>
        <v>2894.9406187800005</v>
      </c>
      <c r="P129" s="36">
        <f>SUMIFS(СВЦЭМ!$D$33:$D$776,СВЦЭМ!$A$33:$A$776,$A129,СВЦЭМ!$B$33:$B$776,P$119)+'СЕТ СН'!$I$14+СВЦЭМ!$D$10+'СЕТ СН'!$I$5-'СЕТ СН'!$I$24</f>
        <v>2896.5952412700003</v>
      </c>
      <c r="Q129" s="36">
        <f>SUMIFS(СВЦЭМ!$D$33:$D$776,СВЦЭМ!$A$33:$A$776,$A129,СВЦЭМ!$B$33:$B$776,Q$119)+'СЕТ СН'!$I$14+СВЦЭМ!$D$10+'СЕТ СН'!$I$5-'СЕТ СН'!$I$24</f>
        <v>2904.0837695600003</v>
      </c>
      <c r="R129" s="36">
        <f>SUMIFS(СВЦЭМ!$D$33:$D$776,СВЦЭМ!$A$33:$A$776,$A129,СВЦЭМ!$B$33:$B$776,R$119)+'СЕТ СН'!$I$14+СВЦЭМ!$D$10+'СЕТ СН'!$I$5-'СЕТ СН'!$I$24</f>
        <v>2895.3152913000004</v>
      </c>
      <c r="S129" s="36">
        <f>SUMIFS(СВЦЭМ!$D$33:$D$776,СВЦЭМ!$A$33:$A$776,$A129,СВЦЭМ!$B$33:$B$776,S$119)+'СЕТ СН'!$I$14+СВЦЭМ!$D$10+'СЕТ СН'!$I$5-'СЕТ СН'!$I$24</f>
        <v>2890.3611461400001</v>
      </c>
      <c r="T129" s="36">
        <f>SUMIFS(СВЦЭМ!$D$33:$D$776,СВЦЭМ!$A$33:$A$776,$A129,СВЦЭМ!$B$33:$B$776,T$119)+'СЕТ СН'!$I$14+СВЦЭМ!$D$10+'СЕТ СН'!$I$5-'СЕТ СН'!$I$24</f>
        <v>2893.2899994000004</v>
      </c>
      <c r="U129" s="36">
        <f>SUMIFS(СВЦЭМ!$D$33:$D$776,СВЦЭМ!$A$33:$A$776,$A129,СВЦЭМ!$B$33:$B$776,U$119)+'СЕТ СН'!$I$14+СВЦЭМ!$D$10+'СЕТ СН'!$I$5-'СЕТ СН'!$I$24</f>
        <v>2912.8975134800003</v>
      </c>
      <c r="V129" s="36">
        <f>SUMIFS(СВЦЭМ!$D$33:$D$776,СВЦЭМ!$A$33:$A$776,$A129,СВЦЭМ!$B$33:$B$776,V$119)+'СЕТ СН'!$I$14+СВЦЭМ!$D$10+'СЕТ СН'!$I$5-'СЕТ СН'!$I$24</f>
        <v>2925.9446535700004</v>
      </c>
      <c r="W129" s="36">
        <f>SUMIFS(СВЦЭМ!$D$33:$D$776,СВЦЭМ!$A$33:$A$776,$A129,СВЦЭМ!$B$33:$B$776,W$119)+'СЕТ СН'!$I$14+СВЦЭМ!$D$10+'СЕТ СН'!$I$5-'СЕТ СН'!$I$24</f>
        <v>2916.9204634900002</v>
      </c>
      <c r="X129" s="36">
        <f>SUMIFS(СВЦЭМ!$D$33:$D$776,СВЦЭМ!$A$33:$A$776,$A129,СВЦЭМ!$B$33:$B$776,X$119)+'СЕТ СН'!$I$14+СВЦЭМ!$D$10+'СЕТ СН'!$I$5-'СЕТ СН'!$I$24</f>
        <v>2930.9311878400003</v>
      </c>
      <c r="Y129" s="36">
        <f>SUMIFS(СВЦЭМ!$D$33:$D$776,СВЦЭМ!$A$33:$A$776,$A129,СВЦЭМ!$B$33:$B$776,Y$119)+'СЕТ СН'!$I$14+СВЦЭМ!$D$10+'СЕТ СН'!$I$5-'СЕТ СН'!$I$24</f>
        <v>3018.45157552</v>
      </c>
    </row>
    <row r="130" spans="1:25" ht="15.75" x14ac:dyDescent="0.2">
      <c r="A130" s="35">
        <f t="shared" si="3"/>
        <v>44085</v>
      </c>
      <c r="B130" s="36">
        <f>SUMIFS(СВЦЭМ!$D$33:$D$776,СВЦЭМ!$A$33:$A$776,$A130,СВЦЭМ!$B$33:$B$776,B$119)+'СЕТ СН'!$I$14+СВЦЭМ!$D$10+'СЕТ СН'!$I$5-'СЕТ СН'!$I$24</f>
        <v>3079.3503270700003</v>
      </c>
      <c r="C130" s="36">
        <f>SUMIFS(СВЦЭМ!$D$33:$D$776,СВЦЭМ!$A$33:$A$776,$A130,СВЦЭМ!$B$33:$B$776,C$119)+'СЕТ СН'!$I$14+СВЦЭМ!$D$10+'СЕТ СН'!$I$5-'СЕТ СН'!$I$24</f>
        <v>3100.4361652400003</v>
      </c>
      <c r="D130" s="36">
        <f>SUMIFS(СВЦЭМ!$D$33:$D$776,СВЦЭМ!$A$33:$A$776,$A130,СВЦЭМ!$B$33:$B$776,D$119)+'СЕТ СН'!$I$14+СВЦЭМ!$D$10+'СЕТ СН'!$I$5-'СЕТ СН'!$I$24</f>
        <v>3113.7355891700004</v>
      </c>
      <c r="E130" s="36">
        <f>SUMIFS(СВЦЭМ!$D$33:$D$776,СВЦЭМ!$A$33:$A$776,$A130,СВЦЭМ!$B$33:$B$776,E$119)+'СЕТ СН'!$I$14+СВЦЭМ!$D$10+'СЕТ СН'!$I$5-'СЕТ СН'!$I$24</f>
        <v>3138.1741703300004</v>
      </c>
      <c r="F130" s="36">
        <f>SUMIFS(СВЦЭМ!$D$33:$D$776,СВЦЭМ!$A$33:$A$776,$A130,СВЦЭМ!$B$33:$B$776,F$119)+'СЕТ СН'!$I$14+СВЦЭМ!$D$10+'СЕТ СН'!$I$5-'СЕТ СН'!$I$24</f>
        <v>3142.3995275900002</v>
      </c>
      <c r="G130" s="36">
        <f>SUMIFS(СВЦЭМ!$D$33:$D$776,СВЦЭМ!$A$33:$A$776,$A130,СВЦЭМ!$B$33:$B$776,G$119)+'СЕТ СН'!$I$14+СВЦЭМ!$D$10+'СЕТ СН'!$I$5-'СЕТ СН'!$I$24</f>
        <v>3124.8711335500002</v>
      </c>
      <c r="H130" s="36">
        <f>SUMIFS(СВЦЭМ!$D$33:$D$776,СВЦЭМ!$A$33:$A$776,$A130,СВЦЭМ!$B$33:$B$776,H$119)+'СЕТ СН'!$I$14+СВЦЭМ!$D$10+'СЕТ СН'!$I$5-'СЕТ СН'!$I$24</f>
        <v>3073.3634880700001</v>
      </c>
      <c r="I130" s="36">
        <f>SUMIFS(СВЦЭМ!$D$33:$D$776,СВЦЭМ!$A$33:$A$776,$A130,СВЦЭМ!$B$33:$B$776,I$119)+'СЕТ СН'!$I$14+СВЦЭМ!$D$10+'СЕТ СН'!$I$5-'СЕТ СН'!$I$24</f>
        <v>3018.0049488200002</v>
      </c>
      <c r="J130" s="36">
        <f>SUMIFS(СВЦЭМ!$D$33:$D$776,СВЦЭМ!$A$33:$A$776,$A130,СВЦЭМ!$B$33:$B$776,J$119)+'СЕТ СН'!$I$14+СВЦЭМ!$D$10+'СЕТ СН'!$I$5-'СЕТ СН'!$I$24</f>
        <v>2979.7169854000003</v>
      </c>
      <c r="K130" s="36">
        <f>SUMIFS(СВЦЭМ!$D$33:$D$776,СВЦЭМ!$A$33:$A$776,$A130,СВЦЭМ!$B$33:$B$776,K$119)+'СЕТ СН'!$I$14+СВЦЭМ!$D$10+'СЕТ СН'!$I$5-'СЕТ СН'!$I$24</f>
        <v>2973.1100714500003</v>
      </c>
      <c r="L130" s="36">
        <f>SUMIFS(СВЦЭМ!$D$33:$D$776,СВЦЭМ!$A$33:$A$776,$A130,СВЦЭМ!$B$33:$B$776,L$119)+'СЕТ СН'!$I$14+СВЦЭМ!$D$10+'СЕТ СН'!$I$5-'СЕТ СН'!$I$24</f>
        <v>3006.2687809900003</v>
      </c>
      <c r="M130" s="36">
        <f>SUMIFS(СВЦЭМ!$D$33:$D$776,СВЦЭМ!$A$33:$A$776,$A130,СВЦЭМ!$B$33:$B$776,M$119)+'СЕТ СН'!$I$14+СВЦЭМ!$D$10+'СЕТ СН'!$I$5-'СЕТ СН'!$I$24</f>
        <v>2966.0911868700005</v>
      </c>
      <c r="N130" s="36">
        <f>SUMIFS(СВЦЭМ!$D$33:$D$776,СВЦЭМ!$A$33:$A$776,$A130,СВЦЭМ!$B$33:$B$776,N$119)+'СЕТ СН'!$I$14+СВЦЭМ!$D$10+'СЕТ СН'!$I$5-'СЕТ СН'!$I$24</f>
        <v>2917.3668663500002</v>
      </c>
      <c r="O130" s="36">
        <f>SUMIFS(СВЦЭМ!$D$33:$D$776,СВЦЭМ!$A$33:$A$776,$A130,СВЦЭМ!$B$33:$B$776,O$119)+'СЕТ СН'!$I$14+СВЦЭМ!$D$10+'СЕТ СН'!$I$5-'СЕТ СН'!$I$24</f>
        <v>2897.8420799600003</v>
      </c>
      <c r="P130" s="36">
        <f>SUMIFS(СВЦЭМ!$D$33:$D$776,СВЦЭМ!$A$33:$A$776,$A130,СВЦЭМ!$B$33:$B$776,P$119)+'СЕТ СН'!$I$14+СВЦЭМ!$D$10+'СЕТ СН'!$I$5-'СЕТ СН'!$I$24</f>
        <v>2894.8862801800001</v>
      </c>
      <c r="Q130" s="36">
        <f>SUMIFS(СВЦЭМ!$D$33:$D$776,СВЦЭМ!$A$33:$A$776,$A130,СВЦЭМ!$B$33:$B$776,Q$119)+'СЕТ СН'!$I$14+СВЦЭМ!$D$10+'СЕТ СН'!$I$5-'СЕТ СН'!$I$24</f>
        <v>2893.0855935600002</v>
      </c>
      <c r="R130" s="36">
        <f>SUMIFS(СВЦЭМ!$D$33:$D$776,СВЦЭМ!$A$33:$A$776,$A130,СВЦЭМ!$B$33:$B$776,R$119)+'СЕТ СН'!$I$14+СВЦЭМ!$D$10+'СЕТ СН'!$I$5-'СЕТ СН'!$I$24</f>
        <v>2886.5087594400002</v>
      </c>
      <c r="S130" s="36">
        <f>SUMIFS(СВЦЭМ!$D$33:$D$776,СВЦЭМ!$A$33:$A$776,$A130,СВЦЭМ!$B$33:$B$776,S$119)+'СЕТ СН'!$I$14+СВЦЭМ!$D$10+'СЕТ СН'!$I$5-'СЕТ СН'!$I$24</f>
        <v>2886.6353036400001</v>
      </c>
      <c r="T130" s="36">
        <f>SUMIFS(СВЦЭМ!$D$33:$D$776,СВЦЭМ!$A$33:$A$776,$A130,СВЦЭМ!$B$33:$B$776,T$119)+'СЕТ СН'!$I$14+СВЦЭМ!$D$10+'СЕТ СН'!$I$5-'СЕТ СН'!$I$24</f>
        <v>2881.1051566700003</v>
      </c>
      <c r="U130" s="36">
        <f>SUMIFS(СВЦЭМ!$D$33:$D$776,СВЦЭМ!$A$33:$A$776,$A130,СВЦЭМ!$B$33:$B$776,U$119)+'СЕТ СН'!$I$14+СВЦЭМ!$D$10+'СЕТ СН'!$I$5-'СЕТ СН'!$I$24</f>
        <v>2887.0364402100004</v>
      </c>
      <c r="V130" s="36">
        <f>SUMIFS(СВЦЭМ!$D$33:$D$776,СВЦЭМ!$A$33:$A$776,$A130,СВЦЭМ!$B$33:$B$776,V$119)+'СЕТ СН'!$I$14+СВЦЭМ!$D$10+'СЕТ СН'!$I$5-'СЕТ СН'!$I$24</f>
        <v>2902.2521058900002</v>
      </c>
      <c r="W130" s="36">
        <f>SUMIFS(СВЦЭМ!$D$33:$D$776,СВЦЭМ!$A$33:$A$776,$A130,СВЦЭМ!$B$33:$B$776,W$119)+'СЕТ СН'!$I$14+СВЦЭМ!$D$10+'СЕТ СН'!$I$5-'СЕТ СН'!$I$24</f>
        <v>2896.6262597600003</v>
      </c>
      <c r="X130" s="36">
        <f>SUMIFS(СВЦЭМ!$D$33:$D$776,СВЦЭМ!$A$33:$A$776,$A130,СВЦЭМ!$B$33:$B$776,X$119)+'СЕТ СН'!$I$14+СВЦЭМ!$D$10+'СЕТ СН'!$I$5-'СЕТ СН'!$I$24</f>
        <v>2900.4102408700001</v>
      </c>
      <c r="Y130" s="36">
        <f>SUMIFS(СВЦЭМ!$D$33:$D$776,СВЦЭМ!$A$33:$A$776,$A130,СВЦЭМ!$B$33:$B$776,Y$119)+'СЕТ СН'!$I$14+СВЦЭМ!$D$10+'СЕТ СН'!$I$5-'СЕТ СН'!$I$24</f>
        <v>2943.2489746500005</v>
      </c>
    </row>
    <row r="131" spans="1:25" ht="15.75" x14ac:dyDescent="0.2">
      <c r="A131" s="35">
        <f t="shared" si="3"/>
        <v>44086</v>
      </c>
      <c r="B131" s="36">
        <f>SUMIFS(СВЦЭМ!$D$33:$D$776,СВЦЭМ!$A$33:$A$776,$A131,СВЦЭМ!$B$33:$B$776,B$119)+'СЕТ СН'!$I$14+СВЦЭМ!$D$10+'СЕТ СН'!$I$5-'СЕТ СН'!$I$24</f>
        <v>3051.17330889</v>
      </c>
      <c r="C131" s="36">
        <f>SUMIFS(СВЦЭМ!$D$33:$D$776,СВЦЭМ!$A$33:$A$776,$A131,СВЦЭМ!$B$33:$B$776,C$119)+'СЕТ СН'!$I$14+СВЦЭМ!$D$10+'СЕТ СН'!$I$5-'СЕТ СН'!$I$24</f>
        <v>3090.0505147600002</v>
      </c>
      <c r="D131" s="36">
        <f>SUMIFS(СВЦЭМ!$D$33:$D$776,СВЦЭМ!$A$33:$A$776,$A131,СВЦЭМ!$B$33:$B$776,D$119)+'СЕТ СН'!$I$14+СВЦЭМ!$D$10+'СЕТ СН'!$I$5-'СЕТ СН'!$I$24</f>
        <v>3108.5558679700002</v>
      </c>
      <c r="E131" s="36">
        <f>SUMIFS(СВЦЭМ!$D$33:$D$776,СВЦЭМ!$A$33:$A$776,$A131,СВЦЭМ!$B$33:$B$776,E$119)+'СЕТ СН'!$I$14+СВЦЭМ!$D$10+'СЕТ СН'!$I$5-'СЕТ СН'!$I$24</f>
        <v>3131.1677857600002</v>
      </c>
      <c r="F131" s="36">
        <f>SUMIFS(СВЦЭМ!$D$33:$D$776,СВЦЭМ!$A$33:$A$776,$A131,СВЦЭМ!$B$33:$B$776,F$119)+'СЕТ СН'!$I$14+СВЦЭМ!$D$10+'СЕТ СН'!$I$5-'СЕТ СН'!$I$24</f>
        <v>3144.8327419800003</v>
      </c>
      <c r="G131" s="36">
        <f>SUMIFS(СВЦЭМ!$D$33:$D$776,СВЦЭМ!$A$33:$A$776,$A131,СВЦЭМ!$B$33:$B$776,G$119)+'СЕТ СН'!$I$14+СВЦЭМ!$D$10+'СЕТ СН'!$I$5-'СЕТ СН'!$I$24</f>
        <v>3133.0745037400002</v>
      </c>
      <c r="H131" s="36">
        <f>SUMIFS(СВЦЭМ!$D$33:$D$776,СВЦЭМ!$A$33:$A$776,$A131,СВЦЭМ!$B$33:$B$776,H$119)+'СЕТ СН'!$I$14+СВЦЭМ!$D$10+'СЕТ СН'!$I$5-'СЕТ СН'!$I$24</f>
        <v>3094.8376465900001</v>
      </c>
      <c r="I131" s="36">
        <f>SUMIFS(СВЦЭМ!$D$33:$D$776,СВЦЭМ!$A$33:$A$776,$A131,СВЦЭМ!$B$33:$B$776,I$119)+'СЕТ СН'!$I$14+СВЦЭМ!$D$10+'СЕТ СН'!$I$5-'СЕТ СН'!$I$24</f>
        <v>3056.9768658500002</v>
      </c>
      <c r="J131" s="36">
        <f>SUMIFS(СВЦЭМ!$D$33:$D$776,СВЦЭМ!$A$33:$A$776,$A131,СВЦЭМ!$B$33:$B$776,J$119)+'СЕТ СН'!$I$14+СВЦЭМ!$D$10+'СЕТ СН'!$I$5-'СЕТ СН'!$I$24</f>
        <v>3011.3175284700001</v>
      </c>
      <c r="K131" s="36">
        <f>SUMIFS(СВЦЭМ!$D$33:$D$776,СВЦЭМ!$A$33:$A$776,$A131,СВЦЭМ!$B$33:$B$776,K$119)+'СЕТ СН'!$I$14+СВЦЭМ!$D$10+'СЕТ СН'!$I$5-'СЕТ СН'!$I$24</f>
        <v>2985.6645719300004</v>
      </c>
      <c r="L131" s="36">
        <f>SUMIFS(СВЦЭМ!$D$33:$D$776,СВЦЭМ!$A$33:$A$776,$A131,СВЦЭМ!$B$33:$B$776,L$119)+'СЕТ СН'!$I$14+СВЦЭМ!$D$10+'СЕТ СН'!$I$5-'СЕТ СН'!$I$24</f>
        <v>2966.0384275100005</v>
      </c>
      <c r="M131" s="36">
        <f>SUMIFS(СВЦЭМ!$D$33:$D$776,СВЦЭМ!$A$33:$A$776,$A131,СВЦЭМ!$B$33:$B$776,M$119)+'СЕТ СН'!$I$14+СВЦЭМ!$D$10+'СЕТ СН'!$I$5-'СЕТ СН'!$I$24</f>
        <v>2924.3302498900002</v>
      </c>
      <c r="N131" s="36">
        <f>SUMIFS(СВЦЭМ!$D$33:$D$776,СВЦЭМ!$A$33:$A$776,$A131,СВЦЭМ!$B$33:$B$776,N$119)+'СЕТ СН'!$I$14+СВЦЭМ!$D$10+'СЕТ СН'!$I$5-'СЕТ СН'!$I$24</f>
        <v>2895.7101242000003</v>
      </c>
      <c r="O131" s="36">
        <f>SUMIFS(СВЦЭМ!$D$33:$D$776,СВЦЭМ!$A$33:$A$776,$A131,СВЦЭМ!$B$33:$B$776,O$119)+'СЕТ СН'!$I$14+СВЦЭМ!$D$10+'СЕТ СН'!$I$5-'СЕТ СН'!$I$24</f>
        <v>2897.0040555000005</v>
      </c>
      <c r="P131" s="36">
        <f>SUMIFS(СВЦЭМ!$D$33:$D$776,СВЦЭМ!$A$33:$A$776,$A131,СВЦЭМ!$B$33:$B$776,P$119)+'СЕТ СН'!$I$14+СВЦЭМ!$D$10+'СЕТ СН'!$I$5-'СЕТ СН'!$I$24</f>
        <v>2888.1175587200005</v>
      </c>
      <c r="Q131" s="36">
        <f>SUMIFS(СВЦЭМ!$D$33:$D$776,СВЦЭМ!$A$33:$A$776,$A131,СВЦЭМ!$B$33:$B$776,Q$119)+'СЕТ СН'!$I$14+СВЦЭМ!$D$10+'СЕТ СН'!$I$5-'СЕТ СН'!$I$24</f>
        <v>2887.4439015300004</v>
      </c>
      <c r="R131" s="36">
        <f>SUMIFS(СВЦЭМ!$D$33:$D$776,СВЦЭМ!$A$33:$A$776,$A131,СВЦЭМ!$B$33:$B$776,R$119)+'СЕТ СН'!$I$14+СВЦЭМ!$D$10+'СЕТ СН'!$I$5-'СЕТ СН'!$I$24</f>
        <v>2877.5774823900001</v>
      </c>
      <c r="S131" s="36">
        <f>SUMIFS(СВЦЭМ!$D$33:$D$776,СВЦЭМ!$A$33:$A$776,$A131,СВЦЭМ!$B$33:$B$776,S$119)+'СЕТ СН'!$I$14+СВЦЭМ!$D$10+'СЕТ СН'!$I$5-'СЕТ СН'!$I$24</f>
        <v>2883.8624914900001</v>
      </c>
      <c r="T131" s="36">
        <f>SUMIFS(СВЦЭМ!$D$33:$D$776,СВЦЭМ!$A$33:$A$776,$A131,СВЦЭМ!$B$33:$B$776,T$119)+'СЕТ СН'!$I$14+СВЦЭМ!$D$10+'СЕТ СН'!$I$5-'СЕТ СН'!$I$24</f>
        <v>2887.9121108600002</v>
      </c>
      <c r="U131" s="36">
        <f>SUMIFS(СВЦЭМ!$D$33:$D$776,СВЦЭМ!$A$33:$A$776,$A131,СВЦЭМ!$B$33:$B$776,U$119)+'СЕТ СН'!$I$14+СВЦЭМ!$D$10+'СЕТ СН'!$I$5-'СЕТ СН'!$I$24</f>
        <v>2896.8461485600001</v>
      </c>
      <c r="V131" s="36">
        <f>SUMIFS(СВЦЭМ!$D$33:$D$776,СВЦЭМ!$A$33:$A$776,$A131,СВЦЭМ!$B$33:$B$776,V$119)+'СЕТ СН'!$I$14+СВЦЭМ!$D$10+'СЕТ СН'!$I$5-'СЕТ СН'!$I$24</f>
        <v>2911.9406175300001</v>
      </c>
      <c r="W131" s="36">
        <f>SUMIFS(СВЦЭМ!$D$33:$D$776,СВЦЭМ!$A$33:$A$776,$A131,СВЦЭМ!$B$33:$B$776,W$119)+'СЕТ СН'!$I$14+СВЦЭМ!$D$10+'СЕТ СН'!$I$5-'СЕТ СН'!$I$24</f>
        <v>2908.4232835900002</v>
      </c>
      <c r="X131" s="36">
        <f>SUMIFS(СВЦЭМ!$D$33:$D$776,СВЦЭМ!$A$33:$A$776,$A131,СВЦЭМ!$B$33:$B$776,X$119)+'СЕТ СН'!$I$14+СВЦЭМ!$D$10+'СЕТ СН'!$I$5-'СЕТ СН'!$I$24</f>
        <v>2859.6726764600003</v>
      </c>
      <c r="Y131" s="36">
        <f>SUMIFS(СВЦЭМ!$D$33:$D$776,СВЦЭМ!$A$33:$A$776,$A131,СВЦЭМ!$B$33:$B$776,Y$119)+'СЕТ СН'!$I$14+СВЦЭМ!$D$10+'СЕТ СН'!$I$5-'СЕТ СН'!$I$24</f>
        <v>2923.14239352</v>
      </c>
    </row>
    <row r="132" spans="1:25" ht="15.75" x14ac:dyDescent="0.2">
      <c r="A132" s="35">
        <f t="shared" si="3"/>
        <v>44087</v>
      </c>
      <c r="B132" s="36">
        <f>SUMIFS(СВЦЭМ!$D$33:$D$776,СВЦЭМ!$A$33:$A$776,$A132,СВЦЭМ!$B$33:$B$776,B$119)+'СЕТ СН'!$I$14+СВЦЭМ!$D$10+'СЕТ СН'!$I$5-'СЕТ СН'!$I$24</f>
        <v>3014.7911837800002</v>
      </c>
      <c r="C132" s="36">
        <f>SUMIFS(СВЦЭМ!$D$33:$D$776,СВЦЭМ!$A$33:$A$776,$A132,СВЦЭМ!$B$33:$B$776,C$119)+'СЕТ СН'!$I$14+СВЦЭМ!$D$10+'СЕТ СН'!$I$5-'СЕТ СН'!$I$24</f>
        <v>3036.7820861300002</v>
      </c>
      <c r="D132" s="36">
        <f>SUMIFS(СВЦЭМ!$D$33:$D$776,СВЦЭМ!$A$33:$A$776,$A132,СВЦЭМ!$B$33:$B$776,D$119)+'СЕТ СН'!$I$14+СВЦЭМ!$D$10+'СЕТ СН'!$I$5-'СЕТ СН'!$I$24</f>
        <v>3056.4637970900003</v>
      </c>
      <c r="E132" s="36">
        <f>SUMIFS(СВЦЭМ!$D$33:$D$776,СВЦЭМ!$A$33:$A$776,$A132,СВЦЭМ!$B$33:$B$776,E$119)+'СЕТ СН'!$I$14+СВЦЭМ!$D$10+'СЕТ СН'!$I$5-'СЕТ СН'!$I$24</f>
        <v>3067.0227149900002</v>
      </c>
      <c r="F132" s="36">
        <f>SUMIFS(СВЦЭМ!$D$33:$D$776,СВЦЭМ!$A$33:$A$776,$A132,СВЦЭМ!$B$33:$B$776,F$119)+'СЕТ СН'!$I$14+СВЦЭМ!$D$10+'СЕТ СН'!$I$5-'СЕТ СН'!$I$24</f>
        <v>3073.4723109700003</v>
      </c>
      <c r="G132" s="36">
        <f>SUMIFS(СВЦЭМ!$D$33:$D$776,СВЦЭМ!$A$33:$A$776,$A132,СВЦЭМ!$B$33:$B$776,G$119)+'СЕТ СН'!$I$14+СВЦЭМ!$D$10+'СЕТ СН'!$I$5-'СЕТ СН'!$I$24</f>
        <v>3064.1139982300001</v>
      </c>
      <c r="H132" s="36">
        <f>SUMIFS(СВЦЭМ!$D$33:$D$776,СВЦЭМ!$A$33:$A$776,$A132,СВЦЭМ!$B$33:$B$776,H$119)+'СЕТ СН'!$I$14+СВЦЭМ!$D$10+'СЕТ СН'!$I$5-'СЕТ СН'!$I$24</f>
        <v>3057.3120480500002</v>
      </c>
      <c r="I132" s="36">
        <f>SUMIFS(СВЦЭМ!$D$33:$D$776,СВЦЭМ!$A$33:$A$776,$A132,СВЦЭМ!$B$33:$B$776,I$119)+'СЕТ СН'!$I$14+СВЦЭМ!$D$10+'СЕТ СН'!$I$5-'СЕТ СН'!$I$24</f>
        <v>3030.1218083500003</v>
      </c>
      <c r="J132" s="36">
        <f>SUMIFS(СВЦЭМ!$D$33:$D$776,СВЦЭМ!$A$33:$A$776,$A132,СВЦЭМ!$B$33:$B$776,J$119)+'СЕТ СН'!$I$14+СВЦЭМ!$D$10+'СЕТ СН'!$I$5-'СЕТ СН'!$I$24</f>
        <v>2981.8565222300003</v>
      </c>
      <c r="K132" s="36">
        <f>SUMIFS(СВЦЭМ!$D$33:$D$776,СВЦЭМ!$A$33:$A$776,$A132,СВЦЭМ!$B$33:$B$776,K$119)+'СЕТ СН'!$I$14+СВЦЭМ!$D$10+'СЕТ СН'!$I$5-'СЕТ СН'!$I$24</f>
        <v>2938.57784928</v>
      </c>
      <c r="L132" s="36">
        <f>SUMIFS(СВЦЭМ!$D$33:$D$776,СВЦЭМ!$A$33:$A$776,$A132,СВЦЭМ!$B$33:$B$776,L$119)+'СЕТ СН'!$I$14+СВЦЭМ!$D$10+'СЕТ СН'!$I$5-'СЕТ СН'!$I$24</f>
        <v>2919.53015108</v>
      </c>
      <c r="M132" s="36">
        <f>SUMIFS(СВЦЭМ!$D$33:$D$776,СВЦЭМ!$A$33:$A$776,$A132,СВЦЭМ!$B$33:$B$776,M$119)+'СЕТ СН'!$I$14+СВЦЭМ!$D$10+'СЕТ СН'!$I$5-'СЕТ СН'!$I$24</f>
        <v>2871.8103923100002</v>
      </c>
      <c r="N132" s="36">
        <f>SUMIFS(СВЦЭМ!$D$33:$D$776,СВЦЭМ!$A$33:$A$776,$A132,СВЦЭМ!$B$33:$B$776,N$119)+'СЕТ СН'!$I$14+СВЦЭМ!$D$10+'СЕТ СН'!$I$5-'СЕТ СН'!$I$24</f>
        <v>2831.0997487300001</v>
      </c>
      <c r="O132" s="36">
        <f>SUMIFS(СВЦЭМ!$D$33:$D$776,СВЦЭМ!$A$33:$A$776,$A132,СВЦЭМ!$B$33:$B$776,O$119)+'СЕТ СН'!$I$14+СВЦЭМ!$D$10+'СЕТ СН'!$I$5-'СЕТ СН'!$I$24</f>
        <v>2830.13987456</v>
      </c>
      <c r="P132" s="36">
        <f>SUMIFS(СВЦЭМ!$D$33:$D$776,СВЦЭМ!$A$33:$A$776,$A132,СВЦЭМ!$B$33:$B$776,P$119)+'СЕТ СН'!$I$14+СВЦЭМ!$D$10+'СЕТ СН'!$I$5-'СЕТ СН'!$I$24</f>
        <v>2821.3906755600001</v>
      </c>
      <c r="Q132" s="36">
        <f>SUMIFS(СВЦЭМ!$D$33:$D$776,СВЦЭМ!$A$33:$A$776,$A132,СВЦЭМ!$B$33:$B$776,Q$119)+'СЕТ СН'!$I$14+СВЦЭМ!$D$10+'СЕТ СН'!$I$5-'СЕТ СН'!$I$24</f>
        <v>2820.9319970300003</v>
      </c>
      <c r="R132" s="36">
        <f>SUMIFS(СВЦЭМ!$D$33:$D$776,СВЦЭМ!$A$33:$A$776,$A132,СВЦЭМ!$B$33:$B$776,R$119)+'СЕТ СН'!$I$14+СВЦЭМ!$D$10+'СЕТ СН'!$I$5-'СЕТ СН'!$I$24</f>
        <v>2819.2264957800003</v>
      </c>
      <c r="S132" s="36">
        <f>SUMIFS(СВЦЭМ!$D$33:$D$776,СВЦЭМ!$A$33:$A$776,$A132,СВЦЭМ!$B$33:$B$776,S$119)+'СЕТ СН'!$I$14+СВЦЭМ!$D$10+'СЕТ СН'!$I$5-'СЕТ СН'!$I$24</f>
        <v>2829.5540048300004</v>
      </c>
      <c r="T132" s="36">
        <f>SUMIFS(СВЦЭМ!$D$33:$D$776,СВЦЭМ!$A$33:$A$776,$A132,СВЦЭМ!$B$33:$B$776,T$119)+'СЕТ СН'!$I$14+СВЦЭМ!$D$10+'СЕТ СН'!$I$5-'СЕТ СН'!$I$24</f>
        <v>2833.9897631700005</v>
      </c>
      <c r="U132" s="36">
        <f>SUMIFS(СВЦЭМ!$D$33:$D$776,СВЦЭМ!$A$33:$A$776,$A132,СВЦЭМ!$B$33:$B$776,U$119)+'СЕТ СН'!$I$14+СВЦЭМ!$D$10+'СЕТ СН'!$I$5-'СЕТ СН'!$I$24</f>
        <v>2845.5488683200001</v>
      </c>
      <c r="V132" s="36">
        <f>SUMIFS(СВЦЭМ!$D$33:$D$776,СВЦЭМ!$A$33:$A$776,$A132,СВЦЭМ!$B$33:$B$776,V$119)+'СЕТ СН'!$I$14+СВЦЭМ!$D$10+'СЕТ СН'!$I$5-'СЕТ СН'!$I$24</f>
        <v>2867.1095942300003</v>
      </c>
      <c r="W132" s="36">
        <f>SUMIFS(СВЦЭМ!$D$33:$D$776,СВЦЭМ!$A$33:$A$776,$A132,СВЦЭМ!$B$33:$B$776,W$119)+'СЕТ СН'!$I$14+СВЦЭМ!$D$10+'СЕТ СН'!$I$5-'СЕТ СН'!$I$24</f>
        <v>2862.53101634</v>
      </c>
      <c r="X132" s="36">
        <f>SUMIFS(СВЦЭМ!$D$33:$D$776,СВЦЭМ!$A$33:$A$776,$A132,СВЦЭМ!$B$33:$B$776,X$119)+'СЕТ СН'!$I$14+СВЦЭМ!$D$10+'СЕТ СН'!$I$5-'СЕТ СН'!$I$24</f>
        <v>2839.8905321600005</v>
      </c>
      <c r="Y132" s="36">
        <f>SUMIFS(СВЦЭМ!$D$33:$D$776,СВЦЭМ!$A$33:$A$776,$A132,СВЦЭМ!$B$33:$B$776,Y$119)+'СЕТ СН'!$I$14+СВЦЭМ!$D$10+'СЕТ СН'!$I$5-'СЕТ СН'!$I$24</f>
        <v>2920.0211532000003</v>
      </c>
    </row>
    <row r="133" spans="1:25" ht="15.75" x14ac:dyDescent="0.2">
      <c r="A133" s="35">
        <f t="shared" si="3"/>
        <v>44088</v>
      </c>
      <c r="B133" s="36">
        <f>SUMIFS(СВЦЭМ!$D$33:$D$776,СВЦЭМ!$A$33:$A$776,$A133,СВЦЭМ!$B$33:$B$776,B$119)+'СЕТ СН'!$I$14+СВЦЭМ!$D$10+'СЕТ СН'!$I$5-'СЕТ СН'!$I$24</f>
        <v>3016.0537985200003</v>
      </c>
      <c r="C133" s="36">
        <f>SUMIFS(СВЦЭМ!$D$33:$D$776,СВЦЭМ!$A$33:$A$776,$A133,СВЦЭМ!$B$33:$B$776,C$119)+'СЕТ СН'!$I$14+СВЦЭМ!$D$10+'СЕТ СН'!$I$5-'СЕТ СН'!$I$24</f>
        <v>3055.5226406600004</v>
      </c>
      <c r="D133" s="36">
        <f>SUMIFS(СВЦЭМ!$D$33:$D$776,СВЦЭМ!$A$33:$A$776,$A133,СВЦЭМ!$B$33:$B$776,D$119)+'СЕТ СН'!$I$14+СВЦЭМ!$D$10+'СЕТ СН'!$I$5-'СЕТ СН'!$I$24</f>
        <v>3061.3903509800002</v>
      </c>
      <c r="E133" s="36">
        <f>SUMIFS(СВЦЭМ!$D$33:$D$776,СВЦЭМ!$A$33:$A$776,$A133,СВЦЭМ!$B$33:$B$776,E$119)+'СЕТ СН'!$I$14+СВЦЭМ!$D$10+'СЕТ СН'!$I$5-'СЕТ СН'!$I$24</f>
        <v>3059.8393964500001</v>
      </c>
      <c r="F133" s="36">
        <f>SUMIFS(СВЦЭМ!$D$33:$D$776,СВЦЭМ!$A$33:$A$776,$A133,СВЦЭМ!$B$33:$B$776,F$119)+'СЕТ СН'!$I$14+СВЦЭМ!$D$10+'СЕТ СН'!$I$5-'СЕТ СН'!$I$24</f>
        <v>3059.20139113</v>
      </c>
      <c r="G133" s="36">
        <f>SUMIFS(СВЦЭМ!$D$33:$D$776,СВЦЭМ!$A$33:$A$776,$A133,СВЦЭМ!$B$33:$B$776,G$119)+'СЕТ СН'!$I$14+СВЦЭМ!$D$10+'СЕТ СН'!$I$5-'СЕТ СН'!$I$24</f>
        <v>3062.8207254900003</v>
      </c>
      <c r="H133" s="36">
        <f>SUMIFS(СВЦЭМ!$D$33:$D$776,СВЦЭМ!$A$33:$A$776,$A133,СВЦЭМ!$B$33:$B$776,H$119)+'СЕТ СН'!$I$14+СВЦЭМ!$D$10+'СЕТ СН'!$I$5-'СЕТ СН'!$I$24</f>
        <v>3102.7398966700002</v>
      </c>
      <c r="I133" s="36">
        <f>SUMIFS(СВЦЭМ!$D$33:$D$776,СВЦЭМ!$A$33:$A$776,$A133,СВЦЭМ!$B$33:$B$776,I$119)+'СЕТ СН'!$I$14+СВЦЭМ!$D$10+'СЕТ СН'!$I$5-'СЕТ СН'!$I$24</f>
        <v>3082.5989037300001</v>
      </c>
      <c r="J133" s="36">
        <f>SUMIFS(СВЦЭМ!$D$33:$D$776,СВЦЭМ!$A$33:$A$776,$A133,СВЦЭМ!$B$33:$B$776,J$119)+'СЕТ СН'!$I$14+СВЦЭМ!$D$10+'СЕТ СН'!$I$5-'СЕТ СН'!$I$24</f>
        <v>3039.7035433200003</v>
      </c>
      <c r="K133" s="36">
        <f>SUMIFS(СВЦЭМ!$D$33:$D$776,СВЦЭМ!$A$33:$A$776,$A133,СВЦЭМ!$B$33:$B$776,K$119)+'СЕТ СН'!$I$14+СВЦЭМ!$D$10+'СЕТ СН'!$I$5-'СЕТ СН'!$I$24</f>
        <v>3011.7409238700002</v>
      </c>
      <c r="L133" s="36">
        <f>SUMIFS(СВЦЭМ!$D$33:$D$776,СВЦЭМ!$A$33:$A$776,$A133,СВЦЭМ!$B$33:$B$776,L$119)+'СЕТ СН'!$I$14+СВЦЭМ!$D$10+'СЕТ СН'!$I$5-'СЕТ СН'!$I$24</f>
        <v>2999.3665810700004</v>
      </c>
      <c r="M133" s="36">
        <f>SUMIFS(СВЦЭМ!$D$33:$D$776,СВЦЭМ!$A$33:$A$776,$A133,СВЦЭМ!$B$33:$B$776,M$119)+'СЕТ СН'!$I$14+СВЦЭМ!$D$10+'СЕТ СН'!$I$5-'СЕТ СН'!$I$24</f>
        <v>2941.1660865200001</v>
      </c>
      <c r="N133" s="36">
        <f>SUMIFS(СВЦЭМ!$D$33:$D$776,СВЦЭМ!$A$33:$A$776,$A133,СВЦЭМ!$B$33:$B$776,N$119)+'СЕТ СН'!$I$14+СВЦЭМ!$D$10+'СЕТ СН'!$I$5-'СЕТ СН'!$I$24</f>
        <v>2894.3330046000001</v>
      </c>
      <c r="O133" s="36">
        <f>SUMIFS(СВЦЭМ!$D$33:$D$776,СВЦЭМ!$A$33:$A$776,$A133,СВЦЭМ!$B$33:$B$776,O$119)+'СЕТ СН'!$I$14+СВЦЭМ!$D$10+'СЕТ СН'!$I$5-'СЕТ СН'!$I$24</f>
        <v>2890.6348605600001</v>
      </c>
      <c r="P133" s="36">
        <f>SUMIFS(СВЦЭМ!$D$33:$D$776,СВЦЭМ!$A$33:$A$776,$A133,СВЦЭМ!$B$33:$B$776,P$119)+'СЕТ СН'!$I$14+СВЦЭМ!$D$10+'СЕТ СН'!$I$5-'СЕТ СН'!$I$24</f>
        <v>2893.4458187500004</v>
      </c>
      <c r="Q133" s="36">
        <f>SUMIFS(СВЦЭМ!$D$33:$D$776,СВЦЭМ!$A$33:$A$776,$A133,СВЦЭМ!$B$33:$B$776,Q$119)+'СЕТ СН'!$I$14+СВЦЭМ!$D$10+'СЕТ СН'!$I$5-'СЕТ СН'!$I$24</f>
        <v>2896.9113570400004</v>
      </c>
      <c r="R133" s="36">
        <f>SUMIFS(СВЦЭМ!$D$33:$D$776,СВЦЭМ!$A$33:$A$776,$A133,СВЦЭМ!$B$33:$B$776,R$119)+'СЕТ СН'!$I$14+СВЦЭМ!$D$10+'СЕТ СН'!$I$5-'СЕТ СН'!$I$24</f>
        <v>2880.9712935300004</v>
      </c>
      <c r="S133" s="36">
        <f>SUMIFS(СВЦЭМ!$D$33:$D$776,СВЦЭМ!$A$33:$A$776,$A133,СВЦЭМ!$B$33:$B$776,S$119)+'СЕТ СН'!$I$14+СВЦЭМ!$D$10+'СЕТ СН'!$I$5-'СЕТ СН'!$I$24</f>
        <v>2884.36215335</v>
      </c>
      <c r="T133" s="36">
        <f>SUMIFS(СВЦЭМ!$D$33:$D$776,СВЦЭМ!$A$33:$A$776,$A133,СВЦЭМ!$B$33:$B$776,T$119)+'СЕТ СН'!$I$14+СВЦЭМ!$D$10+'СЕТ СН'!$I$5-'СЕТ СН'!$I$24</f>
        <v>2882.1813528400003</v>
      </c>
      <c r="U133" s="36">
        <f>SUMIFS(СВЦЭМ!$D$33:$D$776,СВЦЭМ!$A$33:$A$776,$A133,СВЦЭМ!$B$33:$B$776,U$119)+'СЕТ СН'!$I$14+СВЦЭМ!$D$10+'СЕТ СН'!$I$5-'СЕТ СН'!$I$24</f>
        <v>2862.9142917100003</v>
      </c>
      <c r="V133" s="36">
        <f>SUMIFS(СВЦЭМ!$D$33:$D$776,СВЦЭМ!$A$33:$A$776,$A133,СВЦЭМ!$B$33:$B$776,V$119)+'СЕТ СН'!$I$14+СВЦЭМ!$D$10+'СЕТ СН'!$I$5-'СЕТ СН'!$I$24</f>
        <v>2857.83314978</v>
      </c>
      <c r="W133" s="36">
        <f>SUMIFS(СВЦЭМ!$D$33:$D$776,СВЦЭМ!$A$33:$A$776,$A133,СВЦЭМ!$B$33:$B$776,W$119)+'СЕТ СН'!$I$14+СВЦЭМ!$D$10+'СЕТ СН'!$I$5-'СЕТ СН'!$I$24</f>
        <v>2868.3302276000004</v>
      </c>
      <c r="X133" s="36">
        <f>SUMIFS(СВЦЭМ!$D$33:$D$776,СВЦЭМ!$A$33:$A$776,$A133,СВЦЭМ!$B$33:$B$776,X$119)+'СЕТ СН'!$I$14+СВЦЭМ!$D$10+'СЕТ СН'!$I$5-'СЕТ СН'!$I$24</f>
        <v>2892.2998332100001</v>
      </c>
      <c r="Y133" s="36">
        <f>SUMIFS(СВЦЭМ!$D$33:$D$776,СВЦЭМ!$A$33:$A$776,$A133,СВЦЭМ!$B$33:$B$776,Y$119)+'СЕТ СН'!$I$14+СВЦЭМ!$D$10+'СЕТ СН'!$I$5-'СЕТ СН'!$I$24</f>
        <v>3001.7452061200001</v>
      </c>
    </row>
    <row r="134" spans="1:25" ht="15.75" x14ac:dyDescent="0.2">
      <c r="A134" s="35">
        <f t="shared" si="3"/>
        <v>44089</v>
      </c>
      <c r="B134" s="36">
        <f>SUMIFS(СВЦЭМ!$D$33:$D$776,СВЦЭМ!$A$33:$A$776,$A134,СВЦЭМ!$B$33:$B$776,B$119)+'СЕТ СН'!$I$14+СВЦЭМ!$D$10+'СЕТ СН'!$I$5-'СЕТ СН'!$I$24</f>
        <v>3042.2240095700004</v>
      </c>
      <c r="C134" s="36">
        <f>SUMIFS(СВЦЭМ!$D$33:$D$776,СВЦЭМ!$A$33:$A$776,$A134,СВЦЭМ!$B$33:$B$776,C$119)+'СЕТ СН'!$I$14+СВЦЭМ!$D$10+'СЕТ СН'!$I$5-'СЕТ СН'!$I$24</f>
        <v>3056.6701917200003</v>
      </c>
      <c r="D134" s="36">
        <f>SUMIFS(СВЦЭМ!$D$33:$D$776,СВЦЭМ!$A$33:$A$776,$A134,СВЦЭМ!$B$33:$B$776,D$119)+'СЕТ СН'!$I$14+СВЦЭМ!$D$10+'СЕТ СН'!$I$5-'СЕТ СН'!$I$24</f>
        <v>3082.4557724900001</v>
      </c>
      <c r="E134" s="36">
        <f>SUMIFS(СВЦЭМ!$D$33:$D$776,СВЦЭМ!$A$33:$A$776,$A134,СВЦЭМ!$B$33:$B$776,E$119)+'СЕТ СН'!$I$14+СВЦЭМ!$D$10+'СЕТ СН'!$I$5-'СЕТ СН'!$I$24</f>
        <v>3084.3394182600005</v>
      </c>
      <c r="F134" s="36">
        <f>SUMIFS(СВЦЭМ!$D$33:$D$776,СВЦЭМ!$A$33:$A$776,$A134,СВЦЭМ!$B$33:$B$776,F$119)+'СЕТ СН'!$I$14+СВЦЭМ!$D$10+'СЕТ СН'!$I$5-'СЕТ СН'!$I$24</f>
        <v>3083.7350266600001</v>
      </c>
      <c r="G134" s="36">
        <f>SUMIFS(СВЦЭМ!$D$33:$D$776,СВЦЭМ!$A$33:$A$776,$A134,СВЦЭМ!$B$33:$B$776,G$119)+'СЕТ СН'!$I$14+СВЦЭМ!$D$10+'СЕТ СН'!$I$5-'СЕТ СН'!$I$24</f>
        <v>3075.1936280700002</v>
      </c>
      <c r="H134" s="36">
        <f>SUMIFS(СВЦЭМ!$D$33:$D$776,СВЦЭМ!$A$33:$A$776,$A134,СВЦЭМ!$B$33:$B$776,H$119)+'СЕТ СН'!$I$14+СВЦЭМ!$D$10+'СЕТ СН'!$I$5-'СЕТ СН'!$I$24</f>
        <v>3031.6088064000005</v>
      </c>
      <c r="I134" s="36">
        <f>SUMIFS(СВЦЭМ!$D$33:$D$776,СВЦЭМ!$A$33:$A$776,$A134,СВЦЭМ!$B$33:$B$776,I$119)+'СЕТ СН'!$I$14+СВЦЭМ!$D$10+'СЕТ СН'!$I$5-'СЕТ СН'!$I$24</f>
        <v>3017.31768801</v>
      </c>
      <c r="J134" s="36">
        <f>SUMIFS(СВЦЭМ!$D$33:$D$776,СВЦЭМ!$A$33:$A$776,$A134,СВЦЭМ!$B$33:$B$776,J$119)+'СЕТ СН'!$I$14+СВЦЭМ!$D$10+'СЕТ СН'!$I$5-'СЕТ СН'!$I$24</f>
        <v>2966.6790466600005</v>
      </c>
      <c r="K134" s="36">
        <f>SUMIFS(СВЦЭМ!$D$33:$D$776,СВЦЭМ!$A$33:$A$776,$A134,СВЦЭМ!$B$33:$B$776,K$119)+'СЕТ СН'!$I$14+СВЦЭМ!$D$10+'СЕТ СН'!$I$5-'СЕТ СН'!$I$24</f>
        <v>2930.1390193700004</v>
      </c>
      <c r="L134" s="36">
        <f>SUMIFS(СВЦЭМ!$D$33:$D$776,СВЦЭМ!$A$33:$A$776,$A134,СВЦЭМ!$B$33:$B$776,L$119)+'СЕТ СН'!$I$14+СВЦЭМ!$D$10+'СЕТ СН'!$I$5-'СЕТ СН'!$I$24</f>
        <v>2940.7176247400002</v>
      </c>
      <c r="M134" s="36">
        <f>SUMIFS(СВЦЭМ!$D$33:$D$776,СВЦЭМ!$A$33:$A$776,$A134,СВЦЭМ!$B$33:$B$776,M$119)+'СЕТ СН'!$I$14+СВЦЭМ!$D$10+'СЕТ СН'!$I$5-'СЕТ СН'!$I$24</f>
        <v>2915.0495841700003</v>
      </c>
      <c r="N134" s="36">
        <f>SUMIFS(СВЦЭМ!$D$33:$D$776,СВЦЭМ!$A$33:$A$776,$A134,СВЦЭМ!$B$33:$B$776,N$119)+'СЕТ СН'!$I$14+СВЦЭМ!$D$10+'СЕТ СН'!$I$5-'СЕТ СН'!$I$24</f>
        <v>2874.4620469000001</v>
      </c>
      <c r="O134" s="36">
        <f>SUMIFS(СВЦЭМ!$D$33:$D$776,СВЦЭМ!$A$33:$A$776,$A134,СВЦЭМ!$B$33:$B$776,O$119)+'СЕТ СН'!$I$14+СВЦЭМ!$D$10+'СЕТ СН'!$I$5-'СЕТ СН'!$I$24</f>
        <v>2848.8536941500001</v>
      </c>
      <c r="P134" s="36">
        <f>SUMIFS(СВЦЭМ!$D$33:$D$776,СВЦЭМ!$A$33:$A$776,$A134,СВЦЭМ!$B$33:$B$776,P$119)+'СЕТ СН'!$I$14+СВЦЭМ!$D$10+'СЕТ СН'!$I$5-'СЕТ СН'!$I$24</f>
        <v>2848.5668925400005</v>
      </c>
      <c r="Q134" s="36">
        <f>SUMIFS(СВЦЭМ!$D$33:$D$776,СВЦЭМ!$A$33:$A$776,$A134,СВЦЭМ!$B$33:$B$776,Q$119)+'СЕТ СН'!$I$14+СВЦЭМ!$D$10+'СЕТ СН'!$I$5-'СЕТ СН'!$I$24</f>
        <v>2849.9189996200002</v>
      </c>
      <c r="R134" s="36">
        <f>SUMIFS(СВЦЭМ!$D$33:$D$776,СВЦЭМ!$A$33:$A$776,$A134,СВЦЭМ!$B$33:$B$776,R$119)+'СЕТ СН'!$I$14+СВЦЭМ!$D$10+'СЕТ СН'!$I$5-'СЕТ СН'!$I$24</f>
        <v>2842.6011970400004</v>
      </c>
      <c r="S134" s="36">
        <f>SUMIFS(СВЦЭМ!$D$33:$D$776,СВЦЭМ!$A$33:$A$776,$A134,СВЦЭМ!$B$33:$B$776,S$119)+'СЕТ СН'!$I$14+СВЦЭМ!$D$10+'СЕТ СН'!$I$5-'СЕТ СН'!$I$24</f>
        <v>2847.6326768100002</v>
      </c>
      <c r="T134" s="36">
        <f>SUMIFS(СВЦЭМ!$D$33:$D$776,СВЦЭМ!$A$33:$A$776,$A134,СВЦЭМ!$B$33:$B$776,T$119)+'СЕТ СН'!$I$14+СВЦЭМ!$D$10+'СЕТ СН'!$I$5-'СЕТ СН'!$I$24</f>
        <v>2830.8349931400003</v>
      </c>
      <c r="U134" s="36">
        <f>SUMIFS(СВЦЭМ!$D$33:$D$776,СВЦЭМ!$A$33:$A$776,$A134,СВЦЭМ!$B$33:$B$776,U$119)+'СЕТ СН'!$I$14+СВЦЭМ!$D$10+'СЕТ СН'!$I$5-'СЕТ СН'!$I$24</f>
        <v>2813.3929887700001</v>
      </c>
      <c r="V134" s="36">
        <f>SUMIFS(СВЦЭМ!$D$33:$D$776,СВЦЭМ!$A$33:$A$776,$A134,СВЦЭМ!$B$33:$B$776,V$119)+'СЕТ СН'!$I$14+СВЦЭМ!$D$10+'СЕТ СН'!$I$5-'СЕТ СН'!$I$24</f>
        <v>2826.9491150500003</v>
      </c>
      <c r="W134" s="36">
        <f>SUMIFS(СВЦЭМ!$D$33:$D$776,СВЦЭМ!$A$33:$A$776,$A134,СВЦЭМ!$B$33:$B$776,W$119)+'СЕТ СН'!$I$14+СВЦЭМ!$D$10+'СЕТ СН'!$I$5-'СЕТ СН'!$I$24</f>
        <v>2831.3645526500004</v>
      </c>
      <c r="X134" s="36">
        <f>SUMIFS(СВЦЭМ!$D$33:$D$776,СВЦЭМ!$A$33:$A$776,$A134,СВЦЭМ!$B$33:$B$776,X$119)+'СЕТ СН'!$I$14+СВЦЭМ!$D$10+'СЕТ СН'!$I$5-'СЕТ СН'!$I$24</f>
        <v>2860.14579374</v>
      </c>
      <c r="Y134" s="36">
        <f>SUMIFS(СВЦЭМ!$D$33:$D$776,СВЦЭМ!$A$33:$A$776,$A134,СВЦЭМ!$B$33:$B$776,Y$119)+'СЕТ СН'!$I$14+СВЦЭМ!$D$10+'СЕТ СН'!$I$5-'СЕТ СН'!$I$24</f>
        <v>2952.65903944</v>
      </c>
    </row>
    <row r="135" spans="1:25" ht="15.75" x14ac:dyDescent="0.2">
      <c r="A135" s="35">
        <f t="shared" si="3"/>
        <v>44090</v>
      </c>
      <c r="B135" s="36">
        <f>SUMIFS(СВЦЭМ!$D$33:$D$776,СВЦЭМ!$A$33:$A$776,$A135,СВЦЭМ!$B$33:$B$776,B$119)+'СЕТ СН'!$I$14+СВЦЭМ!$D$10+'СЕТ СН'!$I$5-'СЕТ СН'!$I$24</f>
        <v>3026.3149218400004</v>
      </c>
      <c r="C135" s="36">
        <f>SUMIFS(СВЦЭМ!$D$33:$D$776,СВЦЭМ!$A$33:$A$776,$A135,СВЦЭМ!$B$33:$B$776,C$119)+'СЕТ СН'!$I$14+СВЦЭМ!$D$10+'СЕТ СН'!$I$5-'СЕТ СН'!$I$24</f>
        <v>3054.7211129700004</v>
      </c>
      <c r="D135" s="36">
        <f>SUMIFS(СВЦЭМ!$D$33:$D$776,СВЦЭМ!$A$33:$A$776,$A135,СВЦЭМ!$B$33:$B$776,D$119)+'СЕТ СН'!$I$14+СВЦЭМ!$D$10+'СЕТ СН'!$I$5-'СЕТ СН'!$I$24</f>
        <v>3084.0075454500002</v>
      </c>
      <c r="E135" s="36">
        <f>SUMIFS(СВЦЭМ!$D$33:$D$776,СВЦЭМ!$A$33:$A$776,$A135,СВЦЭМ!$B$33:$B$776,E$119)+'СЕТ СН'!$I$14+СВЦЭМ!$D$10+'СЕТ СН'!$I$5-'СЕТ СН'!$I$24</f>
        <v>3094.2210683600001</v>
      </c>
      <c r="F135" s="36">
        <f>SUMIFS(СВЦЭМ!$D$33:$D$776,СВЦЭМ!$A$33:$A$776,$A135,СВЦЭМ!$B$33:$B$776,F$119)+'СЕТ СН'!$I$14+СВЦЭМ!$D$10+'СЕТ СН'!$I$5-'СЕТ СН'!$I$24</f>
        <v>3113.8019056600001</v>
      </c>
      <c r="G135" s="36">
        <f>SUMIFS(СВЦЭМ!$D$33:$D$776,СВЦЭМ!$A$33:$A$776,$A135,СВЦЭМ!$B$33:$B$776,G$119)+'СЕТ СН'!$I$14+СВЦЭМ!$D$10+'СЕТ СН'!$I$5-'СЕТ СН'!$I$24</f>
        <v>3102.0808739600002</v>
      </c>
      <c r="H135" s="36">
        <f>SUMIFS(СВЦЭМ!$D$33:$D$776,СВЦЭМ!$A$33:$A$776,$A135,СВЦЭМ!$B$33:$B$776,H$119)+'СЕТ СН'!$I$14+СВЦЭМ!$D$10+'СЕТ СН'!$I$5-'СЕТ СН'!$I$24</f>
        <v>3040.7838176700002</v>
      </c>
      <c r="I135" s="36">
        <f>SUMIFS(СВЦЭМ!$D$33:$D$776,СВЦЭМ!$A$33:$A$776,$A135,СВЦЭМ!$B$33:$B$776,I$119)+'СЕТ СН'!$I$14+СВЦЭМ!$D$10+'СЕТ СН'!$I$5-'СЕТ СН'!$I$24</f>
        <v>2978.5888301100003</v>
      </c>
      <c r="J135" s="36">
        <f>SUMIFS(СВЦЭМ!$D$33:$D$776,СВЦЭМ!$A$33:$A$776,$A135,СВЦЭМ!$B$33:$B$776,J$119)+'СЕТ СН'!$I$14+СВЦЭМ!$D$10+'СЕТ СН'!$I$5-'СЕТ СН'!$I$24</f>
        <v>2944.53528198</v>
      </c>
      <c r="K135" s="36">
        <f>SUMIFS(СВЦЭМ!$D$33:$D$776,СВЦЭМ!$A$33:$A$776,$A135,СВЦЭМ!$B$33:$B$776,K$119)+'СЕТ СН'!$I$14+СВЦЭМ!$D$10+'СЕТ СН'!$I$5-'СЕТ СН'!$I$24</f>
        <v>2943.9946221300002</v>
      </c>
      <c r="L135" s="36">
        <f>SUMIFS(СВЦЭМ!$D$33:$D$776,СВЦЭМ!$A$33:$A$776,$A135,СВЦЭМ!$B$33:$B$776,L$119)+'СЕТ СН'!$I$14+СВЦЭМ!$D$10+'СЕТ СН'!$I$5-'СЕТ СН'!$I$24</f>
        <v>2927.9719285800002</v>
      </c>
      <c r="M135" s="36">
        <f>SUMIFS(СВЦЭМ!$D$33:$D$776,СВЦЭМ!$A$33:$A$776,$A135,СВЦЭМ!$B$33:$B$776,M$119)+'СЕТ СН'!$I$14+СВЦЭМ!$D$10+'СЕТ СН'!$I$5-'СЕТ СН'!$I$24</f>
        <v>2891.3908579400004</v>
      </c>
      <c r="N135" s="36">
        <f>SUMIFS(СВЦЭМ!$D$33:$D$776,СВЦЭМ!$A$33:$A$776,$A135,СВЦЭМ!$B$33:$B$776,N$119)+'СЕТ СН'!$I$14+СВЦЭМ!$D$10+'СЕТ СН'!$I$5-'СЕТ СН'!$I$24</f>
        <v>2843.69139249</v>
      </c>
      <c r="O135" s="36">
        <f>SUMIFS(СВЦЭМ!$D$33:$D$776,СВЦЭМ!$A$33:$A$776,$A135,СВЦЭМ!$B$33:$B$776,O$119)+'СЕТ СН'!$I$14+СВЦЭМ!$D$10+'СЕТ СН'!$I$5-'СЕТ СН'!$I$24</f>
        <v>2828.9226512300002</v>
      </c>
      <c r="P135" s="36">
        <f>SUMIFS(СВЦЭМ!$D$33:$D$776,СВЦЭМ!$A$33:$A$776,$A135,СВЦЭМ!$B$33:$B$776,P$119)+'СЕТ СН'!$I$14+СВЦЭМ!$D$10+'СЕТ СН'!$I$5-'СЕТ СН'!$I$24</f>
        <v>2830.7070838200002</v>
      </c>
      <c r="Q135" s="36">
        <f>SUMIFS(СВЦЭМ!$D$33:$D$776,СВЦЭМ!$A$33:$A$776,$A135,СВЦЭМ!$B$33:$B$776,Q$119)+'СЕТ СН'!$I$14+СВЦЭМ!$D$10+'СЕТ СН'!$I$5-'СЕТ СН'!$I$24</f>
        <v>2828.2745796700001</v>
      </c>
      <c r="R135" s="36">
        <f>SUMIFS(СВЦЭМ!$D$33:$D$776,СВЦЭМ!$A$33:$A$776,$A135,СВЦЭМ!$B$33:$B$776,R$119)+'СЕТ СН'!$I$14+СВЦЭМ!$D$10+'СЕТ СН'!$I$5-'СЕТ СН'!$I$24</f>
        <v>2825.2105391200002</v>
      </c>
      <c r="S135" s="36">
        <f>SUMIFS(СВЦЭМ!$D$33:$D$776,СВЦЭМ!$A$33:$A$776,$A135,СВЦЭМ!$B$33:$B$776,S$119)+'СЕТ СН'!$I$14+СВЦЭМ!$D$10+'СЕТ СН'!$I$5-'СЕТ СН'!$I$24</f>
        <v>2824.80364371</v>
      </c>
      <c r="T135" s="36">
        <f>SUMIFS(СВЦЭМ!$D$33:$D$776,СВЦЭМ!$A$33:$A$776,$A135,СВЦЭМ!$B$33:$B$776,T$119)+'СЕТ СН'!$I$14+СВЦЭМ!$D$10+'СЕТ СН'!$I$5-'СЕТ СН'!$I$24</f>
        <v>2818.5968746000003</v>
      </c>
      <c r="U135" s="36">
        <f>SUMIFS(СВЦЭМ!$D$33:$D$776,СВЦЭМ!$A$33:$A$776,$A135,СВЦЭМ!$B$33:$B$776,U$119)+'СЕТ СН'!$I$14+СВЦЭМ!$D$10+'СЕТ СН'!$I$5-'СЕТ СН'!$I$24</f>
        <v>2818.06469724</v>
      </c>
      <c r="V135" s="36">
        <f>SUMIFS(СВЦЭМ!$D$33:$D$776,СВЦЭМ!$A$33:$A$776,$A135,СВЦЭМ!$B$33:$B$776,V$119)+'СЕТ СН'!$I$14+СВЦЭМ!$D$10+'СЕТ СН'!$I$5-'СЕТ СН'!$I$24</f>
        <v>2822.6711678300003</v>
      </c>
      <c r="W135" s="36">
        <f>SUMIFS(СВЦЭМ!$D$33:$D$776,СВЦЭМ!$A$33:$A$776,$A135,СВЦЭМ!$B$33:$B$776,W$119)+'СЕТ СН'!$I$14+СВЦЭМ!$D$10+'СЕТ СН'!$I$5-'СЕТ СН'!$I$24</f>
        <v>2813.1637192300004</v>
      </c>
      <c r="X135" s="36">
        <f>SUMIFS(СВЦЭМ!$D$33:$D$776,СВЦЭМ!$A$33:$A$776,$A135,СВЦЭМ!$B$33:$B$776,X$119)+'СЕТ СН'!$I$14+СВЦЭМ!$D$10+'СЕТ СН'!$I$5-'СЕТ СН'!$I$24</f>
        <v>2845.1122119600004</v>
      </c>
      <c r="Y135" s="36">
        <f>SUMIFS(СВЦЭМ!$D$33:$D$776,СВЦЭМ!$A$33:$A$776,$A135,СВЦЭМ!$B$33:$B$776,Y$119)+'СЕТ СН'!$I$14+СВЦЭМ!$D$10+'СЕТ СН'!$I$5-'СЕТ СН'!$I$24</f>
        <v>2932.9796506700004</v>
      </c>
    </row>
    <row r="136" spans="1:25" ht="15.75" x14ac:dyDescent="0.2">
      <c r="A136" s="35">
        <f t="shared" si="3"/>
        <v>44091</v>
      </c>
      <c r="B136" s="36">
        <f>SUMIFS(СВЦЭМ!$D$33:$D$776,СВЦЭМ!$A$33:$A$776,$A136,СВЦЭМ!$B$33:$B$776,B$119)+'СЕТ СН'!$I$14+СВЦЭМ!$D$10+'СЕТ СН'!$I$5-'СЕТ СН'!$I$24</f>
        <v>3046.8415037700001</v>
      </c>
      <c r="C136" s="36">
        <f>SUMIFS(СВЦЭМ!$D$33:$D$776,СВЦЭМ!$A$33:$A$776,$A136,СВЦЭМ!$B$33:$B$776,C$119)+'СЕТ СН'!$I$14+СВЦЭМ!$D$10+'СЕТ СН'!$I$5-'СЕТ СН'!$I$24</f>
        <v>3079.8587794000005</v>
      </c>
      <c r="D136" s="36">
        <f>SUMIFS(СВЦЭМ!$D$33:$D$776,СВЦЭМ!$A$33:$A$776,$A136,СВЦЭМ!$B$33:$B$776,D$119)+'СЕТ СН'!$I$14+СВЦЭМ!$D$10+'СЕТ СН'!$I$5-'СЕТ СН'!$I$24</f>
        <v>3105.4498482200001</v>
      </c>
      <c r="E136" s="36">
        <f>SUMIFS(СВЦЭМ!$D$33:$D$776,СВЦЭМ!$A$33:$A$776,$A136,СВЦЭМ!$B$33:$B$776,E$119)+'СЕТ СН'!$I$14+СВЦЭМ!$D$10+'СЕТ СН'!$I$5-'СЕТ СН'!$I$24</f>
        <v>3115.0899811600002</v>
      </c>
      <c r="F136" s="36">
        <f>SUMIFS(СВЦЭМ!$D$33:$D$776,СВЦЭМ!$A$33:$A$776,$A136,СВЦЭМ!$B$33:$B$776,F$119)+'СЕТ СН'!$I$14+СВЦЭМ!$D$10+'СЕТ СН'!$I$5-'СЕТ СН'!$I$24</f>
        <v>3122.8614172100001</v>
      </c>
      <c r="G136" s="36">
        <f>SUMIFS(СВЦЭМ!$D$33:$D$776,СВЦЭМ!$A$33:$A$776,$A136,СВЦЭМ!$B$33:$B$776,G$119)+'СЕТ СН'!$I$14+СВЦЭМ!$D$10+'СЕТ СН'!$I$5-'СЕТ СН'!$I$24</f>
        <v>3105.5308919700001</v>
      </c>
      <c r="H136" s="36">
        <f>SUMIFS(СВЦЭМ!$D$33:$D$776,СВЦЭМ!$A$33:$A$776,$A136,СВЦЭМ!$B$33:$B$776,H$119)+'СЕТ СН'!$I$14+СВЦЭМ!$D$10+'СЕТ СН'!$I$5-'СЕТ СН'!$I$24</f>
        <v>3047.0516945300001</v>
      </c>
      <c r="I136" s="36">
        <f>SUMIFS(СВЦЭМ!$D$33:$D$776,СВЦЭМ!$A$33:$A$776,$A136,СВЦЭМ!$B$33:$B$776,I$119)+'СЕТ СН'!$I$14+СВЦЭМ!$D$10+'СЕТ СН'!$I$5-'СЕТ СН'!$I$24</f>
        <v>2981.1158981200001</v>
      </c>
      <c r="J136" s="36">
        <f>SUMIFS(СВЦЭМ!$D$33:$D$776,СВЦЭМ!$A$33:$A$776,$A136,СВЦЭМ!$B$33:$B$776,J$119)+'СЕТ СН'!$I$14+СВЦЭМ!$D$10+'СЕТ СН'!$I$5-'СЕТ СН'!$I$24</f>
        <v>2940.0563174500003</v>
      </c>
      <c r="K136" s="36">
        <f>SUMIFS(СВЦЭМ!$D$33:$D$776,СВЦЭМ!$A$33:$A$776,$A136,СВЦЭМ!$B$33:$B$776,K$119)+'СЕТ СН'!$I$14+СВЦЭМ!$D$10+'СЕТ СН'!$I$5-'СЕТ СН'!$I$24</f>
        <v>2913.2180052100002</v>
      </c>
      <c r="L136" s="36">
        <f>SUMIFS(СВЦЭМ!$D$33:$D$776,СВЦЭМ!$A$33:$A$776,$A136,СВЦЭМ!$B$33:$B$776,L$119)+'СЕТ СН'!$I$14+СВЦЭМ!$D$10+'СЕТ СН'!$I$5-'СЕТ СН'!$I$24</f>
        <v>2925.3662739300003</v>
      </c>
      <c r="M136" s="36">
        <f>SUMIFS(СВЦЭМ!$D$33:$D$776,СВЦЭМ!$A$33:$A$776,$A136,СВЦЭМ!$B$33:$B$776,M$119)+'СЕТ СН'!$I$14+СВЦЭМ!$D$10+'СЕТ СН'!$I$5-'СЕТ СН'!$I$24</f>
        <v>2884.9362259400004</v>
      </c>
      <c r="N136" s="36">
        <f>SUMIFS(СВЦЭМ!$D$33:$D$776,СВЦЭМ!$A$33:$A$776,$A136,СВЦЭМ!$B$33:$B$776,N$119)+'СЕТ СН'!$I$14+СВЦЭМ!$D$10+'СЕТ СН'!$I$5-'СЕТ СН'!$I$24</f>
        <v>2837.7588312000003</v>
      </c>
      <c r="O136" s="36">
        <f>SUMIFS(СВЦЭМ!$D$33:$D$776,СВЦЭМ!$A$33:$A$776,$A136,СВЦЭМ!$B$33:$B$776,O$119)+'СЕТ СН'!$I$14+СВЦЭМ!$D$10+'СЕТ СН'!$I$5-'СЕТ СН'!$I$24</f>
        <v>2817.7893401200004</v>
      </c>
      <c r="P136" s="36">
        <f>SUMIFS(СВЦЭМ!$D$33:$D$776,СВЦЭМ!$A$33:$A$776,$A136,СВЦЭМ!$B$33:$B$776,P$119)+'СЕТ СН'!$I$14+СВЦЭМ!$D$10+'СЕТ СН'!$I$5-'СЕТ СН'!$I$24</f>
        <v>2818.6281828700003</v>
      </c>
      <c r="Q136" s="36">
        <f>SUMIFS(СВЦЭМ!$D$33:$D$776,СВЦЭМ!$A$33:$A$776,$A136,СВЦЭМ!$B$33:$B$776,Q$119)+'СЕТ СН'!$I$14+СВЦЭМ!$D$10+'СЕТ СН'!$I$5-'СЕТ СН'!$I$24</f>
        <v>2822.9505514800003</v>
      </c>
      <c r="R136" s="36">
        <f>SUMIFS(СВЦЭМ!$D$33:$D$776,СВЦЭМ!$A$33:$A$776,$A136,СВЦЭМ!$B$33:$B$776,R$119)+'СЕТ СН'!$I$14+СВЦЭМ!$D$10+'СЕТ СН'!$I$5-'СЕТ СН'!$I$24</f>
        <v>2824.9675969200002</v>
      </c>
      <c r="S136" s="36">
        <f>SUMIFS(СВЦЭМ!$D$33:$D$776,СВЦЭМ!$A$33:$A$776,$A136,СВЦЭМ!$B$33:$B$776,S$119)+'СЕТ СН'!$I$14+СВЦЭМ!$D$10+'СЕТ СН'!$I$5-'СЕТ СН'!$I$24</f>
        <v>2816.5586174</v>
      </c>
      <c r="T136" s="36">
        <f>SUMIFS(СВЦЭМ!$D$33:$D$776,СВЦЭМ!$A$33:$A$776,$A136,СВЦЭМ!$B$33:$B$776,T$119)+'СЕТ СН'!$I$14+СВЦЭМ!$D$10+'СЕТ СН'!$I$5-'СЕТ СН'!$I$24</f>
        <v>2807.6174139900004</v>
      </c>
      <c r="U136" s="36">
        <f>SUMIFS(СВЦЭМ!$D$33:$D$776,СВЦЭМ!$A$33:$A$776,$A136,СВЦЭМ!$B$33:$B$776,U$119)+'СЕТ СН'!$I$14+СВЦЭМ!$D$10+'СЕТ СН'!$I$5-'СЕТ СН'!$I$24</f>
        <v>2803.8748356900005</v>
      </c>
      <c r="V136" s="36">
        <f>SUMIFS(СВЦЭМ!$D$33:$D$776,СВЦЭМ!$A$33:$A$776,$A136,СВЦЭМ!$B$33:$B$776,V$119)+'СЕТ СН'!$I$14+СВЦЭМ!$D$10+'СЕТ СН'!$I$5-'СЕТ СН'!$I$24</f>
        <v>2816.6291458300002</v>
      </c>
      <c r="W136" s="36">
        <f>SUMIFS(СВЦЭМ!$D$33:$D$776,СВЦЭМ!$A$33:$A$776,$A136,СВЦЭМ!$B$33:$B$776,W$119)+'СЕТ СН'!$I$14+СВЦЭМ!$D$10+'СЕТ СН'!$I$5-'СЕТ СН'!$I$24</f>
        <v>2802.2463997300001</v>
      </c>
      <c r="X136" s="36">
        <f>SUMIFS(СВЦЭМ!$D$33:$D$776,СВЦЭМ!$A$33:$A$776,$A136,СВЦЭМ!$B$33:$B$776,X$119)+'СЕТ СН'!$I$14+СВЦЭМ!$D$10+'СЕТ СН'!$I$5-'СЕТ СН'!$I$24</f>
        <v>2847.1686796200001</v>
      </c>
      <c r="Y136" s="36">
        <f>SUMIFS(СВЦЭМ!$D$33:$D$776,СВЦЭМ!$A$33:$A$776,$A136,СВЦЭМ!$B$33:$B$776,Y$119)+'СЕТ СН'!$I$14+СВЦЭМ!$D$10+'СЕТ СН'!$I$5-'СЕТ СН'!$I$24</f>
        <v>2933.9015421200002</v>
      </c>
    </row>
    <row r="137" spans="1:25" ht="15.75" x14ac:dyDescent="0.2">
      <c r="A137" s="35">
        <f t="shared" si="3"/>
        <v>44092</v>
      </c>
      <c r="B137" s="36">
        <f>SUMIFS(СВЦЭМ!$D$33:$D$776,СВЦЭМ!$A$33:$A$776,$A137,СВЦЭМ!$B$33:$B$776,B$119)+'СЕТ СН'!$I$14+СВЦЭМ!$D$10+'СЕТ СН'!$I$5-'СЕТ СН'!$I$24</f>
        <v>3044.40902181</v>
      </c>
      <c r="C137" s="36">
        <f>SUMIFS(СВЦЭМ!$D$33:$D$776,СВЦЭМ!$A$33:$A$776,$A137,СВЦЭМ!$B$33:$B$776,C$119)+'СЕТ СН'!$I$14+СВЦЭМ!$D$10+'СЕТ СН'!$I$5-'СЕТ СН'!$I$24</f>
        <v>3091.9527378600001</v>
      </c>
      <c r="D137" s="36">
        <f>SUMIFS(СВЦЭМ!$D$33:$D$776,СВЦЭМ!$A$33:$A$776,$A137,СВЦЭМ!$B$33:$B$776,D$119)+'СЕТ СН'!$I$14+СВЦЭМ!$D$10+'СЕТ СН'!$I$5-'СЕТ СН'!$I$24</f>
        <v>3139.8746028400001</v>
      </c>
      <c r="E137" s="36">
        <f>SUMIFS(СВЦЭМ!$D$33:$D$776,СВЦЭМ!$A$33:$A$776,$A137,СВЦЭМ!$B$33:$B$776,E$119)+'СЕТ СН'!$I$14+СВЦЭМ!$D$10+'СЕТ СН'!$I$5-'СЕТ СН'!$I$24</f>
        <v>3176.0359303100004</v>
      </c>
      <c r="F137" s="36">
        <f>SUMIFS(СВЦЭМ!$D$33:$D$776,СВЦЭМ!$A$33:$A$776,$A137,СВЦЭМ!$B$33:$B$776,F$119)+'СЕТ СН'!$I$14+СВЦЭМ!$D$10+'СЕТ СН'!$I$5-'СЕТ СН'!$I$24</f>
        <v>3194.6693736900002</v>
      </c>
      <c r="G137" s="36">
        <f>SUMIFS(СВЦЭМ!$D$33:$D$776,СВЦЭМ!$A$33:$A$776,$A137,СВЦЭМ!$B$33:$B$776,G$119)+'СЕТ СН'!$I$14+СВЦЭМ!$D$10+'СЕТ СН'!$I$5-'СЕТ СН'!$I$24</f>
        <v>3163.2462651900005</v>
      </c>
      <c r="H137" s="36">
        <f>SUMIFS(СВЦЭМ!$D$33:$D$776,СВЦЭМ!$A$33:$A$776,$A137,СВЦЭМ!$B$33:$B$776,H$119)+'СЕТ СН'!$I$14+СВЦЭМ!$D$10+'СЕТ СН'!$I$5-'СЕТ СН'!$I$24</f>
        <v>3112.8651008800002</v>
      </c>
      <c r="I137" s="36">
        <f>SUMIFS(СВЦЭМ!$D$33:$D$776,СВЦЭМ!$A$33:$A$776,$A137,СВЦЭМ!$B$33:$B$776,I$119)+'СЕТ СН'!$I$14+СВЦЭМ!$D$10+'СЕТ СН'!$I$5-'СЕТ СН'!$I$24</f>
        <v>3066.0638589500004</v>
      </c>
      <c r="J137" s="36">
        <f>SUMIFS(СВЦЭМ!$D$33:$D$776,СВЦЭМ!$A$33:$A$776,$A137,СВЦЭМ!$B$33:$B$776,J$119)+'СЕТ СН'!$I$14+СВЦЭМ!$D$10+'СЕТ СН'!$I$5-'СЕТ СН'!$I$24</f>
        <v>3032.4632260800004</v>
      </c>
      <c r="K137" s="36">
        <f>SUMIFS(СВЦЭМ!$D$33:$D$776,СВЦЭМ!$A$33:$A$776,$A137,СВЦЭМ!$B$33:$B$776,K$119)+'СЕТ СН'!$I$14+СВЦЭМ!$D$10+'СЕТ СН'!$I$5-'СЕТ СН'!$I$24</f>
        <v>3003.3508330200002</v>
      </c>
      <c r="L137" s="36">
        <f>SUMIFS(СВЦЭМ!$D$33:$D$776,СВЦЭМ!$A$33:$A$776,$A137,СВЦЭМ!$B$33:$B$776,L$119)+'СЕТ СН'!$I$14+СВЦЭМ!$D$10+'СЕТ СН'!$I$5-'СЕТ СН'!$I$24</f>
        <v>3006.2445024200001</v>
      </c>
      <c r="M137" s="36">
        <f>SUMIFS(СВЦЭМ!$D$33:$D$776,СВЦЭМ!$A$33:$A$776,$A137,СВЦЭМ!$B$33:$B$776,M$119)+'СЕТ СН'!$I$14+СВЦЭМ!$D$10+'СЕТ СН'!$I$5-'СЕТ СН'!$I$24</f>
        <v>2955.6522343000001</v>
      </c>
      <c r="N137" s="36">
        <f>SUMIFS(СВЦЭМ!$D$33:$D$776,СВЦЭМ!$A$33:$A$776,$A137,СВЦЭМ!$B$33:$B$776,N$119)+'СЕТ СН'!$I$14+СВЦЭМ!$D$10+'СЕТ СН'!$I$5-'СЕТ СН'!$I$24</f>
        <v>2900.3374536600004</v>
      </c>
      <c r="O137" s="36">
        <f>SUMIFS(СВЦЭМ!$D$33:$D$776,СВЦЭМ!$A$33:$A$776,$A137,СВЦЭМ!$B$33:$B$776,O$119)+'СЕТ СН'!$I$14+СВЦЭМ!$D$10+'СЕТ СН'!$I$5-'СЕТ СН'!$I$24</f>
        <v>2866.2668869400004</v>
      </c>
      <c r="P137" s="36">
        <f>SUMIFS(СВЦЭМ!$D$33:$D$776,СВЦЭМ!$A$33:$A$776,$A137,СВЦЭМ!$B$33:$B$776,P$119)+'СЕТ СН'!$I$14+СВЦЭМ!$D$10+'СЕТ СН'!$I$5-'СЕТ СН'!$I$24</f>
        <v>2901.9729572800002</v>
      </c>
      <c r="Q137" s="36">
        <f>SUMIFS(СВЦЭМ!$D$33:$D$776,СВЦЭМ!$A$33:$A$776,$A137,СВЦЭМ!$B$33:$B$776,Q$119)+'СЕТ СН'!$I$14+СВЦЭМ!$D$10+'СЕТ СН'!$I$5-'СЕТ СН'!$I$24</f>
        <v>2896.9888713300002</v>
      </c>
      <c r="R137" s="36">
        <f>SUMIFS(СВЦЭМ!$D$33:$D$776,СВЦЭМ!$A$33:$A$776,$A137,СВЦЭМ!$B$33:$B$776,R$119)+'СЕТ СН'!$I$14+СВЦЭМ!$D$10+'СЕТ СН'!$I$5-'СЕТ СН'!$I$24</f>
        <v>2873.5847816200003</v>
      </c>
      <c r="S137" s="36">
        <f>SUMIFS(СВЦЭМ!$D$33:$D$776,СВЦЭМ!$A$33:$A$776,$A137,СВЦЭМ!$B$33:$B$776,S$119)+'СЕТ СН'!$I$14+СВЦЭМ!$D$10+'СЕТ СН'!$I$5-'СЕТ СН'!$I$24</f>
        <v>2866.4899489900004</v>
      </c>
      <c r="T137" s="36">
        <f>SUMIFS(СВЦЭМ!$D$33:$D$776,СВЦЭМ!$A$33:$A$776,$A137,СВЦЭМ!$B$33:$B$776,T$119)+'СЕТ СН'!$I$14+СВЦЭМ!$D$10+'СЕТ СН'!$I$5-'СЕТ СН'!$I$24</f>
        <v>2858.2627003100001</v>
      </c>
      <c r="U137" s="36">
        <f>SUMIFS(СВЦЭМ!$D$33:$D$776,СВЦЭМ!$A$33:$A$776,$A137,СВЦЭМ!$B$33:$B$776,U$119)+'СЕТ СН'!$I$14+СВЦЭМ!$D$10+'СЕТ СН'!$I$5-'СЕТ СН'!$I$24</f>
        <v>2842.6015593400002</v>
      </c>
      <c r="V137" s="36">
        <f>SUMIFS(СВЦЭМ!$D$33:$D$776,СВЦЭМ!$A$33:$A$776,$A137,СВЦЭМ!$B$33:$B$776,V$119)+'СЕТ СН'!$I$14+СВЦЭМ!$D$10+'СЕТ СН'!$I$5-'СЕТ СН'!$I$24</f>
        <v>2845.7581726600001</v>
      </c>
      <c r="W137" s="36">
        <f>SUMIFS(СВЦЭМ!$D$33:$D$776,СВЦЭМ!$A$33:$A$776,$A137,СВЦЭМ!$B$33:$B$776,W$119)+'СЕТ СН'!$I$14+СВЦЭМ!$D$10+'СЕТ СН'!$I$5-'СЕТ СН'!$I$24</f>
        <v>2844.9106161200002</v>
      </c>
      <c r="X137" s="36">
        <f>SUMIFS(СВЦЭМ!$D$33:$D$776,СВЦЭМ!$A$33:$A$776,$A137,СВЦЭМ!$B$33:$B$776,X$119)+'СЕТ СН'!$I$14+СВЦЭМ!$D$10+'СЕТ СН'!$I$5-'СЕТ СН'!$I$24</f>
        <v>2888.6689808300002</v>
      </c>
      <c r="Y137" s="36">
        <f>SUMIFS(СВЦЭМ!$D$33:$D$776,СВЦЭМ!$A$33:$A$776,$A137,СВЦЭМ!$B$33:$B$776,Y$119)+'СЕТ СН'!$I$14+СВЦЭМ!$D$10+'СЕТ СН'!$I$5-'СЕТ СН'!$I$24</f>
        <v>2973.7261638200002</v>
      </c>
    </row>
    <row r="138" spans="1:25" ht="15.75" x14ac:dyDescent="0.2">
      <c r="A138" s="35">
        <f t="shared" si="3"/>
        <v>44093</v>
      </c>
      <c r="B138" s="36">
        <f>SUMIFS(СВЦЭМ!$D$33:$D$776,СВЦЭМ!$A$33:$A$776,$A138,СВЦЭМ!$B$33:$B$776,B$119)+'СЕТ СН'!$I$14+СВЦЭМ!$D$10+'СЕТ СН'!$I$5-'СЕТ СН'!$I$24</f>
        <v>3067.0868115800004</v>
      </c>
      <c r="C138" s="36">
        <f>SUMIFS(СВЦЭМ!$D$33:$D$776,СВЦЭМ!$A$33:$A$776,$A138,СВЦЭМ!$B$33:$B$776,C$119)+'СЕТ СН'!$I$14+СВЦЭМ!$D$10+'СЕТ СН'!$I$5-'СЕТ СН'!$I$24</f>
        <v>3104.0034346500001</v>
      </c>
      <c r="D138" s="36">
        <f>SUMIFS(СВЦЭМ!$D$33:$D$776,СВЦЭМ!$A$33:$A$776,$A138,СВЦЭМ!$B$33:$B$776,D$119)+'СЕТ СН'!$I$14+СВЦЭМ!$D$10+'СЕТ СН'!$I$5-'СЕТ СН'!$I$24</f>
        <v>3127.9452980600004</v>
      </c>
      <c r="E138" s="36">
        <f>SUMIFS(СВЦЭМ!$D$33:$D$776,СВЦЭМ!$A$33:$A$776,$A138,СВЦЭМ!$B$33:$B$776,E$119)+'СЕТ СН'!$I$14+СВЦЭМ!$D$10+'СЕТ СН'!$I$5-'СЕТ СН'!$I$24</f>
        <v>3148.4604897100003</v>
      </c>
      <c r="F138" s="36">
        <f>SUMIFS(СВЦЭМ!$D$33:$D$776,СВЦЭМ!$A$33:$A$776,$A138,СВЦЭМ!$B$33:$B$776,F$119)+'СЕТ СН'!$I$14+СВЦЭМ!$D$10+'СЕТ СН'!$I$5-'СЕТ СН'!$I$24</f>
        <v>3152.6184077000003</v>
      </c>
      <c r="G138" s="36">
        <f>SUMIFS(СВЦЭМ!$D$33:$D$776,СВЦЭМ!$A$33:$A$776,$A138,СВЦЭМ!$B$33:$B$776,G$119)+'СЕТ СН'!$I$14+СВЦЭМ!$D$10+'СЕТ СН'!$I$5-'СЕТ СН'!$I$24</f>
        <v>3139.8617024000005</v>
      </c>
      <c r="H138" s="36">
        <f>SUMIFS(СВЦЭМ!$D$33:$D$776,СВЦЭМ!$A$33:$A$776,$A138,СВЦЭМ!$B$33:$B$776,H$119)+'СЕТ СН'!$I$14+СВЦЭМ!$D$10+'СЕТ СН'!$I$5-'СЕТ СН'!$I$24</f>
        <v>3109.7984416500003</v>
      </c>
      <c r="I138" s="36">
        <f>SUMIFS(СВЦЭМ!$D$33:$D$776,СВЦЭМ!$A$33:$A$776,$A138,СВЦЭМ!$B$33:$B$776,I$119)+'СЕТ СН'!$I$14+СВЦЭМ!$D$10+'СЕТ СН'!$I$5-'СЕТ СН'!$I$24</f>
        <v>3078.2921673600003</v>
      </c>
      <c r="J138" s="36">
        <f>SUMIFS(СВЦЭМ!$D$33:$D$776,СВЦЭМ!$A$33:$A$776,$A138,СВЦЭМ!$B$33:$B$776,J$119)+'СЕТ СН'!$I$14+СВЦЭМ!$D$10+'СЕТ СН'!$I$5-'СЕТ СН'!$I$24</f>
        <v>3019.8103262100003</v>
      </c>
      <c r="K138" s="36">
        <f>SUMIFS(СВЦЭМ!$D$33:$D$776,СВЦЭМ!$A$33:$A$776,$A138,СВЦЭМ!$B$33:$B$776,K$119)+'СЕТ СН'!$I$14+СВЦЭМ!$D$10+'СЕТ СН'!$I$5-'СЕТ СН'!$I$24</f>
        <v>2981.9906112500003</v>
      </c>
      <c r="L138" s="36">
        <f>SUMIFS(СВЦЭМ!$D$33:$D$776,СВЦЭМ!$A$33:$A$776,$A138,СВЦЭМ!$B$33:$B$776,L$119)+'СЕТ СН'!$I$14+СВЦЭМ!$D$10+'СЕТ СН'!$I$5-'СЕТ СН'!$I$24</f>
        <v>2960.6419573600001</v>
      </c>
      <c r="M138" s="36">
        <f>SUMIFS(СВЦЭМ!$D$33:$D$776,СВЦЭМ!$A$33:$A$776,$A138,СВЦЭМ!$B$33:$B$776,M$119)+'СЕТ СН'!$I$14+СВЦЭМ!$D$10+'СЕТ СН'!$I$5-'СЕТ СН'!$I$24</f>
        <v>2916.1650700800001</v>
      </c>
      <c r="N138" s="36">
        <f>SUMIFS(СВЦЭМ!$D$33:$D$776,СВЦЭМ!$A$33:$A$776,$A138,СВЦЭМ!$B$33:$B$776,N$119)+'СЕТ СН'!$I$14+СВЦЭМ!$D$10+'СЕТ СН'!$I$5-'СЕТ СН'!$I$24</f>
        <v>2873.5819480800001</v>
      </c>
      <c r="O138" s="36">
        <f>SUMIFS(СВЦЭМ!$D$33:$D$776,СВЦЭМ!$A$33:$A$776,$A138,СВЦЭМ!$B$33:$B$776,O$119)+'СЕТ СН'!$I$14+СВЦЭМ!$D$10+'СЕТ СН'!$I$5-'СЕТ СН'!$I$24</f>
        <v>2870.2202636400002</v>
      </c>
      <c r="P138" s="36">
        <f>SUMIFS(СВЦЭМ!$D$33:$D$776,СВЦЭМ!$A$33:$A$776,$A138,СВЦЭМ!$B$33:$B$776,P$119)+'СЕТ СН'!$I$14+СВЦЭМ!$D$10+'СЕТ СН'!$I$5-'СЕТ СН'!$I$24</f>
        <v>2880.2640734100005</v>
      </c>
      <c r="Q138" s="36">
        <f>SUMIFS(СВЦЭМ!$D$33:$D$776,СВЦЭМ!$A$33:$A$776,$A138,СВЦЭМ!$B$33:$B$776,Q$119)+'СЕТ СН'!$I$14+СВЦЭМ!$D$10+'СЕТ СН'!$I$5-'СЕТ СН'!$I$24</f>
        <v>2860.7867903900001</v>
      </c>
      <c r="R138" s="36">
        <f>SUMIFS(СВЦЭМ!$D$33:$D$776,СВЦЭМ!$A$33:$A$776,$A138,СВЦЭМ!$B$33:$B$776,R$119)+'СЕТ СН'!$I$14+СВЦЭМ!$D$10+'СЕТ СН'!$I$5-'СЕТ СН'!$I$24</f>
        <v>2846.4969013200002</v>
      </c>
      <c r="S138" s="36">
        <f>SUMIFS(СВЦЭМ!$D$33:$D$776,СВЦЭМ!$A$33:$A$776,$A138,СВЦЭМ!$B$33:$B$776,S$119)+'СЕТ СН'!$I$14+СВЦЭМ!$D$10+'СЕТ СН'!$I$5-'СЕТ СН'!$I$24</f>
        <v>2852.5544207600001</v>
      </c>
      <c r="T138" s="36">
        <f>SUMIFS(СВЦЭМ!$D$33:$D$776,СВЦЭМ!$A$33:$A$776,$A138,СВЦЭМ!$B$33:$B$776,T$119)+'СЕТ СН'!$I$14+СВЦЭМ!$D$10+'СЕТ СН'!$I$5-'СЕТ СН'!$I$24</f>
        <v>2864.0515987700001</v>
      </c>
      <c r="U138" s="36">
        <f>SUMIFS(СВЦЭМ!$D$33:$D$776,СВЦЭМ!$A$33:$A$776,$A138,СВЦЭМ!$B$33:$B$776,U$119)+'СЕТ СН'!$I$14+СВЦЭМ!$D$10+'СЕТ СН'!$I$5-'СЕТ СН'!$I$24</f>
        <v>2862.0944646500002</v>
      </c>
      <c r="V138" s="36">
        <f>SUMIFS(СВЦЭМ!$D$33:$D$776,СВЦЭМ!$A$33:$A$776,$A138,СВЦЭМ!$B$33:$B$776,V$119)+'СЕТ СН'!$I$14+СВЦЭМ!$D$10+'СЕТ СН'!$I$5-'СЕТ СН'!$I$24</f>
        <v>2873.5790126900001</v>
      </c>
      <c r="W138" s="36">
        <f>SUMIFS(СВЦЭМ!$D$33:$D$776,СВЦЭМ!$A$33:$A$776,$A138,СВЦЭМ!$B$33:$B$776,W$119)+'СЕТ СН'!$I$14+СВЦЭМ!$D$10+'СЕТ СН'!$I$5-'СЕТ СН'!$I$24</f>
        <v>2868.8097068000002</v>
      </c>
      <c r="X138" s="36">
        <f>SUMIFS(СВЦЭМ!$D$33:$D$776,СВЦЭМ!$A$33:$A$776,$A138,СВЦЭМ!$B$33:$B$776,X$119)+'СЕТ СН'!$I$14+СВЦЭМ!$D$10+'СЕТ СН'!$I$5-'СЕТ СН'!$I$24</f>
        <v>2893.9481566000004</v>
      </c>
      <c r="Y138" s="36">
        <f>SUMIFS(СВЦЭМ!$D$33:$D$776,СВЦЭМ!$A$33:$A$776,$A138,СВЦЭМ!$B$33:$B$776,Y$119)+'СЕТ СН'!$I$14+СВЦЭМ!$D$10+'СЕТ СН'!$I$5-'СЕТ СН'!$I$24</f>
        <v>2946.2443796800003</v>
      </c>
    </row>
    <row r="139" spans="1:25" ht="15.75" x14ac:dyDescent="0.2">
      <c r="A139" s="35">
        <f t="shared" si="3"/>
        <v>44094</v>
      </c>
      <c r="B139" s="36">
        <f>SUMIFS(СВЦЭМ!$D$33:$D$776,СВЦЭМ!$A$33:$A$776,$A139,СВЦЭМ!$B$33:$B$776,B$119)+'СЕТ СН'!$I$14+СВЦЭМ!$D$10+'СЕТ СН'!$I$5-'СЕТ СН'!$I$24</f>
        <v>2996.8145462000002</v>
      </c>
      <c r="C139" s="36">
        <f>SUMIFS(СВЦЭМ!$D$33:$D$776,СВЦЭМ!$A$33:$A$776,$A139,СВЦЭМ!$B$33:$B$776,C$119)+'СЕТ СН'!$I$14+СВЦЭМ!$D$10+'СЕТ СН'!$I$5-'СЕТ СН'!$I$24</f>
        <v>3030.0258461200001</v>
      </c>
      <c r="D139" s="36">
        <f>SUMIFS(СВЦЭМ!$D$33:$D$776,СВЦЭМ!$A$33:$A$776,$A139,СВЦЭМ!$B$33:$B$776,D$119)+'СЕТ СН'!$I$14+СВЦЭМ!$D$10+'СЕТ СН'!$I$5-'СЕТ СН'!$I$24</f>
        <v>3064.7903942900002</v>
      </c>
      <c r="E139" s="36">
        <f>SUMIFS(СВЦЭМ!$D$33:$D$776,СВЦЭМ!$A$33:$A$776,$A139,СВЦЭМ!$B$33:$B$776,E$119)+'СЕТ СН'!$I$14+СВЦЭМ!$D$10+'СЕТ СН'!$I$5-'СЕТ СН'!$I$24</f>
        <v>3095.4435577200002</v>
      </c>
      <c r="F139" s="36">
        <f>SUMIFS(СВЦЭМ!$D$33:$D$776,СВЦЭМ!$A$33:$A$776,$A139,СВЦЭМ!$B$33:$B$776,F$119)+'СЕТ СН'!$I$14+СВЦЭМ!$D$10+'СЕТ СН'!$I$5-'СЕТ СН'!$I$24</f>
        <v>3103.3387693200002</v>
      </c>
      <c r="G139" s="36">
        <f>SUMIFS(СВЦЭМ!$D$33:$D$776,СВЦЭМ!$A$33:$A$776,$A139,СВЦЭМ!$B$33:$B$776,G$119)+'СЕТ СН'!$I$14+СВЦЭМ!$D$10+'СЕТ СН'!$I$5-'СЕТ СН'!$I$24</f>
        <v>3091.6700877100002</v>
      </c>
      <c r="H139" s="36">
        <f>SUMIFS(СВЦЭМ!$D$33:$D$776,СВЦЭМ!$A$33:$A$776,$A139,СВЦЭМ!$B$33:$B$776,H$119)+'СЕТ СН'!$I$14+СВЦЭМ!$D$10+'СЕТ СН'!$I$5-'СЕТ СН'!$I$24</f>
        <v>3072.3883491700003</v>
      </c>
      <c r="I139" s="36">
        <f>SUMIFS(СВЦЭМ!$D$33:$D$776,СВЦЭМ!$A$33:$A$776,$A139,СВЦЭМ!$B$33:$B$776,I$119)+'СЕТ СН'!$I$14+СВЦЭМ!$D$10+'СЕТ СН'!$I$5-'СЕТ СН'!$I$24</f>
        <v>3025.8567679100001</v>
      </c>
      <c r="J139" s="36">
        <f>SUMIFS(СВЦЭМ!$D$33:$D$776,СВЦЭМ!$A$33:$A$776,$A139,СВЦЭМ!$B$33:$B$776,J$119)+'СЕТ СН'!$I$14+СВЦЭМ!$D$10+'СЕТ СН'!$I$5-'СЕТ СН'!$I$24</f>
        <v>2980.1121221600001</v>
      </c>
      <c r="K139" s="36">
        <f>SUMIFS(СВЦЭМ!$D$33:$D$776,СВЦЭМ!$A$33:$A$776,$A139,СВЦЭМ!$B$33:$B$776,K$119)+'СЕТ СН'!$I$14+СВЦЭМ!$D$10+'СЕТ СН'!$I$5-'СЕТ СН'!$I$24</f>
        <v>2965.4489320600005</v>
      </c>
      <c r="L139" s="36">
        <f>SUMIFS(СВЦЭМ!$D$33:$D$776,СВЦЭМ!$A$33:$A$776,$A139,СВЦЭМ!$B$33:$B$776,L$119)+'СЕТ СН'!$I$14+СВЦЭМ!$D$10+'СЕТ СН'!$I$5-'СЕТ СН'!$I$24</f>
        <v>2962.4604034500003</v>
      </c>
      <c r="M139" s="36">
        <f>SUMIFS(СВЦЭМ!$D$33:$D$776,СВЦЭМ!$A$33:$A$776,$A139,СВЦЭМ!$B$33:$B$776,M$119)+'СЕТ СН'!$I$14+СВЦЭМ!$D$10+'СЕТ СН'!$I$5-'СЕТ СН'!$I$24</f>
        <v>2929.4375076200004</v>
      </c>
      <c r="N139" s="36">
        <f>SUMIFS(СВЦЭМ!$D$33:$D$776,СВЦЭМ!$A$33:$A$776,$A139,СВЦЭМ!$B$33:$B$776,N$119)+'СЕТ СН'!$I$14+СВЦЭМ!$D$10+'СЕТ СН'!$I$5-'СЕТ СН'!$I$24</f>
        <v>2899.7220471700002</v>
      </c>
      <c r="O139" s="36">
        <f>SUMIFS(СВЦЭМ!$D$33:$D$776,СВЦЭМ!$A$33:$A$776,$A139,СВЦЭМ!$B$33:$B$776,O$119)+'СЕТ СН'!$I$14+СВЦЭМ!$D$10+'СЕТ СН'!$I$5-'СЕТ СН'!$I$24</f>
        <v>2904.1464878800002</v>
      </c>
      <c r="P139" s="36">
        <f>SUMIFS(СВЦЭМ!$D$33:$D$776,СВЦЭМ!$A$33:$A$776,$A139,СВЦЭМ!$B$33:$B$776,P$119)+'СЕТ СН'!$I$14+СВЦЭМ!$D$10+'СЕТ СН'!$I$5-'СЕТ СН'!$I$24</f>
        <v>2896.7293580600003</v>
      </c>
      <c r="Q139" s="36">
        <f>SUMIFS(СВЦЭМ!$D$33:$D$776,СВЦЭМ!$A$33:$A$776,$A139,СВЦЭМ!$B$33:$B$776,Q$119)+'СЕТ СН'!$I$14+СВЦЭМ!$D$10+'СЕТ СН'!$I$5-'СЕТ СН'!$I$24</f>
        <v>2897.9020549700003</v>
      </c>
      <c r="R139" s="36">
        <f>SUMIFS(СВЦЭМ!$D$33:$D$776,СВЦЭМ!$A$33:$A$776,$A139,СВЦЭМ!$B$33:$B$776,R$119)+'СЕТ СН'!$I$14+СВЦЭМ!$D$10+'СЕТ СН'!$I$5-'СЕТ СН'!$I$24</f>
        <v>2895.86059707</v>
      </c>
      <c r="S139" s="36">
        <f>SUMIFS(СВЦЭМ!$D$33:$D$776,СВЦЭМ!$A$33:$A$776,$A139,СВЦЭМ!$B$33:$B$776,S$119)+'СЕТ СН'!$I$14+СВЦЭМ!$D$10+'СЕТ СН'!$I$5-'СЕТ СН'!$I$24</f>
        <v>2907.7039565100004</v>
      </c>
      <c r="T139" s="36">
        <f>SUMIFS(СВЦЭМ!$D$33:$D$776,СВЦЭМ!$A$33:$A$776,$A139,СВЦЭМ!$B$33:$B$776,T$119)+'СЕТ СН'!$I$14+СВЦЭМ!$D$10+'СЕТ СН'!$I$5-'СЕТ СН'!$I$24</f>
        <v>2923.2976452100002</v>
      </c>
      <c r="U139" s="36">
        <f>SUMIFS(СВЦЭМ!$D$33:$D$776,СВЦЭМ!$A$33:$A$776,$A139,СВЦЭМ!$B$33:$B$776,U$119)+'СЕТ СН'!$I$14+СВЦЭМ!$D$10+'СЕТ СН'!$I$5-'СЕТ СН'!$I$24</f>
        <v>2940.0751934600003</v>
      </c>
      <c r="V139" s="36">
        <f>SUMIFS(СВЦЭМ!$D$33:$D$776,СВЦЭМ!$A$33:$A$776,$A139,СВЦЭМ!$B$33:$B$776,V$119)+'СЕТ СН'!$I$14+СВЦЭМ!$D$10+'СЕТ СН'!$I$5-'СЕТ СН'!$I$24</f>
        <v>2953.5283978100001</v>
      </c>
      <c r="W139" s="36">
        <f>SUMIFS(СВЦЭМ!$D$33:$D$776,СВЦЭМ!$A$33:$A$776,$A139,СВЦЭМ!$B$33:$B$776,W$119)+'СЕТ СН'!$I$14+СВЦЭМ!$D$10+'СЕТ СН'!$I$5-'СЕТ СН'!$I$24</f>
        <v>2941.2457676500003</v>
      </c>
      <c r="X139" s="36">
        <f>SUMIFS(СВЦЭМ!$D$33:$D$776,СВЦЭМ!$A$33:$A$776,$A139,СВЦЭМ!$B$33:$B$776,X$119)+'СЕТ СН'!$I$14+СВЦЭМ!$D$10+'СЕТ СН'!$I$5-'СЕТ СН'!$I$24</f>
        <v>2915.9934609800002</v>
      </c>
      <c r="Y139" s="36">
        <f>SUMIFS(СВЦЭМ!$D$33:$D$776,СВЦЭМ!$A$33:$A$776,$A139,СВЦЭМ!$B$33:$B$776,Y$119)+'СЕТ СН'!$I$14+СВЦЭМ!$D$10+'СЕТ СН'!$I$5-'СЕТ СН'!$I$24</f>
        <v>2991.9505108900003</v>
      </c>
    </row>
    <row r="140" spans="1:25" ht="15.75" x14ac:dyDescent="0.2">
      <c r="A140" s="35">
        <f t="shared" si="3"/>
        <v>44095</v>
      </c>
      <c r="B140" s="36">
        <f>SUMIFS(СВЦЭМ!$D$33:$D$776,СВЦЭМ!$A$33:$A$776,$A140,СВЦЭМ!$B$33:$B$776,B$119)+'СЕТ СН'!$I$14+СВЦЭМ!$D$10+'СЕТ СН'!$I$5-'СЕТ СН'!$I$24</f>
        <v>3022.5220200100002</v>
      </c>
      <c r="C140" s="36">
        <f>SUMIFS(СВЦЭМ!$D$33:$D$776,СВЦЭМ!$A$33:$A$776,$A140,СВЦЭМ!$B$33:$B$776,C$119)+'СЕТ СН'!$I$14+СВЦЭМ!$D$10+'СЕТ СН'!$I$5-'СЕТ СН'!$I$24</f>
        <v>3031.3340431400002</v>
      </c>
      <c r="D140" s="36">
        <f>SUMIFS(СВЦЭМ!$D$33:$D$776,СВЦЭМ!$A$33:$A$776,$A140,СВЦЭМ!$B$33:$B$776,D$119)+'СЕТ СН'!$I$14+СВЦЭМ!$D$10+'СЕТ СН'!$I$5-'СЕТ СН'!$I$24</f>
        <v>3039.3878295600002</v>
      </c>
      <c r="E140" s="36">
        <f>SUMIFS(СВЦЭМ!$D$33:$D$776,СВЦЭМ!$A$33:$A$776,$A140,СВЦЭМ!$B$33:$B$776,E$119)+'СЕТ СН'!$I$14+СВЦЭМ!$D$10+'СЕТ СН'!$I$5-'СЕТ СН'!$I$24</f>
        <v>3059.8900091600003</v>
      </c>
      <c r="F140" s="36">
        <f>SUMIFS(СВЦЭМ!$D$33:$D$776,СВЦЭМ!$A$33:$A$776,$A140,СВЦЭМ!$B$33:$B$776,F$119)+'СЕТ СН'!$I$14+СВЦЭМ!$D$10+'СЕТ СН'!$I$5-'СЕТ СН'!$I$24</f>
        <v>3060.2409459200003</v>
      </c>
      <c r="G140" s="36">
        <f>SUMIFS(СВЦЭМ!$D$33:$D$776,СВЦЭМ!$A$33:$A$776,$A140,СВЦЭМ!$B$33:$B$776,G$119)+'СЕТ СН'!$I$14+СВЦЭМ!$D$10+'СЕТ СН'!$I$5-'СЕТ СН'!$I$24</f>
        <v>3045.8491951200003</v>
      </c>
      <c r="H140" s="36">
        <f>SUMIFS(СВЦЭМ!$D$33:$D$776,СВЦЭМ!$A$33:$A$776,$A140,СВЦЭМ!$B$33:$B$776,H$119)+'СЕТ СН'!$I$14+СВЦЭМ!$D$10+'СЕТ СН'!$I$5-'СЕТ СН'!$I$24</f>
        <v>3001.2758251700002</v>
      </c>
      <c r="I140" s="36">
        <f>SUMIFS(СВЦЭМ!$D$33:$D$776,СВЦЭМ!$A$33:$A$776,$A140,СВЦЭМ!$B$33:$B$776,I$119)+'СЕТ СН'!$I$14+СВЦЭМ!$D$10+'СЕТ СН'!$I$5-'СЕТ СН'!$I$24</f>
        <v>2949.3171157400002</v>
      </c>
      <c r="J140" s="36">
        <f>SUMIFS(СВЦЭМ!$D$33:$D$776,СВЦЭМ!$A$33:$A$776,$A140,СВЦЭМ!$B$33:$B$776,J$119)+'СЕТ СН'!$I$14+СВЦЭМ!$D$10+'СЕТ СН'!$I$5-'СЕТ СН'!$I$24</f>
        <v>2911.3964931200003</v>
      </c>
      <c r="K140" s="36">
        <f>SUMIFS(СВЦЭМ!$D$33:$D$776,СВЦЭМ!$A$33:$A$776,$A140,СВЦЭМ!$B$33:$B$776,K$119)+'СЕТ СН'!$I$14+СВЦЭМ!$D$10+'СЕТ СН'!$I$5-'СЕТ СН'!$I$24</f>
        <v>2896.9269648400004</v>
      </c>
      <c r="L140" s="36">
        <f>SUMIFS(СВЦЭМ!$D$33:$D$776,СВЦЭМ!$A$33:$A$776,$A140,СВЦЭМ!$B$33:$B$776,L$119)+'СЕТ СН'!$I$14+СВЦЭМ!$D$10+'СЕТ СН'!$I$5-'СЕТ СН'!$I$24</f>
        <v>2913.0691208300004</v>
      </c>
      <c r="M140" s="36">
        <f>SUMIFS(СВЦЭМ!$D$33:$D$776,СВЦЭМ!$A$33:$A$776,$A140,СВЦЭМ!$B$33:$B$776,M$119)+'СЕТ СН'!$I$14+СВЦЭМ!$D$10+'СЕТ СН'!$I$5-'СЕТ СН'!$I$24</f>
        <v>2881.9313561100003</v>
      </c>
      <c r="N140" s="36">
        <f>SUMIFS(СВЦЭМ!$D$33:$D$776,СВЦЭМ!$A$33:$A$776,$A140,СВЦЭМ!$B$33:$B$776,N$119)+'СЕТ СН'!$I$14+СВЦЭМ!$D$10+'СЕТ СН'!$I$5-'СЕТ СН'!$I$24</f>
        <v>2838.8210493200004</v>
      </c>
      <c r="O140" s="36">
        <f>SUMIFS(СВЦЭМ!$D$33:$D$776,СВЦЭМ!$A$33:$A$776,$A140,СВЦЭМ!$B$33:$B$776,O$119)+'СЕТ СН'!$I$14+СВЦЭМ!$D$10+'СЕТ СН'!$I$5-'СЕТ СН'!$I$24</f>
        <v>2840.0526733900001</v>
      </c>
      <c r="P140" s="36">
        <f>SUMIFS(СВЦЭМ!$D$33:$D$776,СВЦЭМ!$A$33:$A$776,$A140,СВЦЭМ!$B$33:$B$776,P$119)+'СЕТ СН'!$I$14+СВЦЭМ!$D$10+'СЕТ СН'!$I$5-'СЕТ СН'!$I$24</f>
        <v>2834.4847474300004</v>
      </c>
      <c r="Q140" s="36">
        <f>SUMIFS(СВЦЭМ!$D$33:$D$776,СВЦЭМ!$A$33:$A$776,$A140,СВЦЭМ!$B$33:$B$776,Q$119)+'СЕТ СН'!$I$14+СВЦЭМ!$D$10+'СЕТ СН'!$I$5-'СЕТ СН'!$I$24</f>
        <v>2832.3611690800003</v>
      </c>
      <c r="R140" s="36">
        <f>SUMIFS(СВЦЭМ!$D$33:$D$776,СВЦЭМ!$A$33:$A$776,$A140,СВЦЭМ!$B$33:$B$776,R$119)+'СЕТ СН'!$I$14+СВЦЭМ!$D$10+'СЕТ СН'!$I$5-'СЕТ СН'!$I$24</f>
        <v>2830.5702626300003</v>
      </c>
      <c r="S140" s="36">
        <f>SUMIFS(СВЦЭМ!$D$33:$D$776,СВЦЭМ!$A$33:$A$776,$A140,СВЦЭМ!$B$33:$B$776,S$119)+'СЕТ СН'!$I$14+СВЦЭМ!$D$10+'СЕТ СН'!$I$5-'СЕТ СН'!$I$24</f>
        <v>2839.89398652</v>
      </c>
      <c r="T140" s="36">
        <f>SUMIFS(СВЦЭМ!$D$33:$D$776,СВЦЭМ!$A$33:$A$776,$A140,СВЦЭМ!$B$33:$B$776,T$119)+'СЕТ СН'!$I$14+СВЦЭМ!$D$10+'СЕТ СН'!$I$5-'СЕТ СН'!$I$24</f>
        <v>2865.8691977200001</v>
      </c>
      <c r="U140" s="36">
        <f>SUMIFS(СВЦЭМ!$D$33:$D$776,СВЦЭМ!$A$33:$A$776,$A140,СВЦЭМ!$B$33:$B$776,U$119)+'СЕТ СН'!$I$14+СВЦЭМ!$D$10+'СЕТ СН'!$I$5-'СЕТ СН'!$I$24</f>
        <v>2879.9707526100001</v>
      </c>
      <c r="V140" s="36">
        <f>SUMIFS(СВЦЭМ!$D$33:$D$776,СВЦЭМ!$A$33:$A$776,$A140,СВЦЭМ!$B$33:$B$776,V$119)+'СЕТ СН'!$I$14+СВЦЭМ!$D$10+'СЕТ СН'!$I$5-'СЕТ СН'!$I$24</f>
        <v>2888.6684129500004</v>
      </c>
      <c r="W140" s="36">
        <f>SUMIFS(СВЦЭМ!$D$33:$D$776,СВЦЭМ!$A$33:$A$776,$A140,СВЦЭМ!$B$33:$B$776,W$119)+'СЕТ СН'!$I$14+СВЦЭМ!$D$10+'СЕТ СН'!$I$5-'СЕТ СН'!$I$24</f>
        <v>2867.2601147700002</v>
      </c>
      <c r="X140" s="36">
        <f>SUMIFS(СВЦЭМ!$D$33:$D$776,СВЦЭМ!$A$33:$A$776,$A140,СВЦЭМ!$B$33:$B$776,X$119)+'СЕТ СН'!$I$14+СВЦЭМ!$D$10+'СЕТ СН'!$I$5-'СЕТ СН'!$I$24</f>
        <v>2843.4594747900001</v>
      </c>
      <c r="Y140" s="36">
        <f>SUMIFS(СВЦЭМ!$D$33:$D$776,СВЦЭМ!$A$33:$A$776,$A140,СВЦЭМ!$B$33:$B$776,Y$119)+'СЕТ СН'!$I$14+СВЦЭМ!$D$10+'СЕТ СН'!$I$5-'СЕТ СН'!$I$24</f>
        <v>2932.9350186700003</v>
      </c>
    </row>
    <row r="141" spans="1:25" ht="15.75" x14ac:dyDescent="0.2">
      <c r="A141" s="35">
        <f t="shared" si="3"/>
        <v>44096</v>
      </c>
      <c r="B141" s="36">
        <f>SUMIFS(СВЦЭМ!$D$33:$D$776,СВЦЭМ!$A$33:$A$776,$A141,СВЦЭМ!$B$33:$B$776,B$119)+'СЕТ СН'!$I$14+СВЦЭМ!$D$10+'СЕТ СН'!$I$5-'СЕТ СН'!$I$24</f>
        <v>3027.5635405600001</v>
      </c>
      <c r="C141" s="36">
        <f>SUMIFS(СВЦЭМ!$D$33:$D$776,СВЦЭМ!$A$33:$A$776,$A141,СВЦЭМ!$B$33:$B$776,C$119)+'СЕТ СН'!$I$14+СВЦЭМ!$D$10+'СЕТ СН'!$I$5-'СЕТ СН'!$I$24</f>
        <v>3067.1403901500003</v>
      </c>
      <c r="D141" s="36">
        <f>SUMIFS(СВЦЭМ!$D$33:$D$776,СВЦЭМ!$A$33:$A$776,$A141,СВЦЭМ!$B$33:$B$776,D$119)+'СЕТ СН'!$I$14+СВЦЭМ!$D$10+'СЕТ СН'!$I$5-'СЕТ СН'!$I$24</f>
        <v>3086.5997216300002</v>
      </c>
      <c r="E141" s="36">
        <f>SUMIFS(СВЦЭМ!$D$33:$D$776,СВЦЭМ!$A$33:$A$776,$A141,СВЦЭМ!$B$33:$B$776,E$119)+'СЕТ СН'!$I$14+СВЦЭМ!$D$10+'СЕТ СН'!$I$5-'СЕТ СН'!$I$24</f>
        <v>3107.6047128700002</v>
      </c>
      <c r="F141" s="36">
        <f>SUMIFS(СВЦЭМ!$D$33:$D$776,СВЦЭМ!$A$33:$A$776,$A141,СВЦЭМ!$B$33:$B$776,F$119)+'СЕТ СН'!$I$14+СВЦЭМ!$D$10+'СЕТ СН'!$I$5-'СЕТ СН'!$I$24</f>
        <v>3092.32045965</v>
      </c>
      <c r="G141" s="36">
        <f>SUMIFS(СВЦЭМ!$D$33:$D$776,СВЦЭМ!$A$33:$A$776,$A141,СВЦЭМ!$B$33:$B$776,G$119)+'СЕТ СН'!$I$14+СВЦЭМ!$D$10+'СЕТ СН'!$I$5-'СЕТ СН'!$I$24</f>
        <v>3067.3922451500002</v>
      </c>
      <c r="H141" s="36">
        <f>SUMIFS(СВЦЭМ!$D$33:$D$776,СВЦЭМ!$A$33:$A$776,$A141,СВЦЭМ!$B$33:$B$776,H$119)+'СЕТ СН'!$I$14+СВЦЭМ!$D$10+'СЕТ СН'!$I$5-'СЕТ СН'!$I$24</f>
        <v>3027.6238791900005</v>
      </c>
      <c r="I141" s="36">
        <f>SUMIFS(СВЦЭМ!$D$33:$D$776,СВЦЭМ!$A$33:$A$776,$A141,СВЦЭМ!$B$33:$B$776,I$119)+'СЕТ СН'!$I$14+СВЦЭМ!$D$10+'СЕТ СН'!$I$5-'СЕТ СН'!$I$24</f>
        <v>2997.7063653800001</v>
      </c>
      <c r="J141" s="36">
        <f>SUMIFS(СВЦЭМ!$D$33:$D$776,СВЦЭМ!$A$33:$A$776,$A141,СВЦЭМ!$B$33:$B$776,J$119)+'СЕТ СН'!$I$14+СВЦЭМ!$D$10+'СЕТ СН'!$I$5-'СЕТ СН'!$I$24</f>
        <v>2967.3299588</v>
      </c>
      <c r="K141" s="36">
        <f>SUMIFS(СВЦЭМ!$D$33:$D$776,СВЦЭМ!$A$33:$A$776,$A141,СВЦЭМ!$B$33:$B$776,K$119)+'СЕТ СН'!$I$14+СВЦЭМ!$D$10+'СЕТ СН'!$I$5-'СЕТ СН'!$I$24</f>
        <v>2957.0689390800003</v>
      </c>
      <c r="L141" s="36">
        <f>SUMIFS(СВЦЭМ!$D$33:$D$776,СВЦЭМ!$A$33:$A$776,$A141,СВЦЭМ!$B$33:$B$776,L$119)+'СЕТ СН'!$I$14+СВЦЭМ!$D$10+'СЕТ СН'!$I$5-'СЕТ СН'!$I$24</f>
        <v>2956.3523756200002</v>
      </c>
      <c r="M141" s="36">
        <f>SUMIFS(СВЦЭМ!$D$33:$D$776,СВЦЭМ!$A$33:$A$776,$A141,СВЦЭМ!$B$33:$B$776,M$119)+'СЕТ СН'!$I$14+СВЦЭМ!$D$10+'СЕТ СН'!$I$5-'СЕТ СН'!$I$24</f>
        <v>2930.5969291200004</v>
      </c>
      <c r="N141" s="36">
        <f>SUMIFS(СВЦЭМ!$D$33:$D$776,СВЦЭМ!$A$33:$A$776,$A141,СВЦЭМ!$B$33:$B$776,N$119)+'СЕТ СН'!$I$14+СВЦЭМ!$D$10+'СЕТ СН'!$I$5-'СЕТ СН'!$I$24</f>
        <v>2879.7892509700005</v>
      </c>
      <c r="O141" s="36">
        <f>SUMIFS(СВЦЭМ!$D$33:$D$776,СВЦЭМ!$A$33:$A$776,$A141,СВЦЭМ!$B$33:$B$776,O$119)+'СЕТ СН'!$I$14+СВЦЭМ!$D$10+'СЕТ СН'!$I$5-'СЕТ СН'!$I$24</f>
        <v>2869.82098357</v>
      </c>
      <c r="P141" s="36">
        <f>SUMIFS(СВЦЭМ!$D$33:$D$776,СВЦЭМ!$A$33:$A$776,$A141,СВЦЭМ!$B$33:$B$776,P$119)+'СЕТ СН'!$I$14+СВЦЭМ!$D$10+'СЕТ СН'!$I$5-'СЕТ СН'!$I$24</f>
        <v>2865.1963483100003</v>
      </c>
      <c r="Q141" s="36">
        <f>SUMIFS(СВЦЭМ!$D$33:$D$776,СВЦЭМ!$A$33:$A$776,$A141,СВЦЭМ!$B$33:$B$776,Q$119)+'СЕТ СН'!$I$14+СВЦЭМ!$D$10+'СЕТ СН'!$I$5-'СЕТ СН'!$I$24</f>
        <v>2867.53363412</v>
      </c>
      <c r="R141" s="36">
        <f>SUMIFS(СВЦЭМ!$D$33:$D$776,СВЦЭМ!$A$33:$A$776,$A141,СВЦЭМ!$B$33:$B$776,R$119)+'СЕТ СН'!$I$14+СВЦЭМ!$D$10+'СЕТ СН'!$I$5-'СЕТ СН'!$I$24</f>
        <v>2865.3964912500005</v>
      </c>
      <c r="S141" s="36">
        <f>SUMIFS(СВЦЭМ!$D$33:$D$776,СВЦЭМ!$A$33:$A$776,$A141,СВЦЭМ!$B$33:$B$776,S$119)+'СЕТ СН'!$I$14+СВЦЭМ!$D$10+'СЕТ СН'!$I$5-'СЕТ СН'!$I$24</f>
        <v>2871.9517645100004</v>
      </c>
      <c r="T141" s="36">
        <f>SUMIFS(СВЦЭМ!$D$33:$D$776,СВЦЭМ!$A$33:$A$776,$A141,СВЦЭМ!$B$33:$B$776,T$119)+'СЕТ СН'!$I$14+СВЦЭМ!$D$10+'СЕТ СН'!$I$5-'СЕТ СН'!$I$24</f>
        <v>2882.3974313500003</v>
      </c>
      <c r="U141" s="36">
        <f>SUMIFS(СВЦЭМ!$D$33:$D$776,СВЦЭМ!$A$33:$A$776,$A141,СВЦЭМ!$B$33:$B$776,U$119)+'СЕТ СН'!$I$14+СВЦЭМ!$D$10+'СЕТ СН'!$I$5-'СЕТ СН'!$I$24</f>
        <v>2906.5841578500003</v>
      </c>
      <c r="V141" s="36">
        <f>SUMIFS(СВЦЭМ!$D$33:$D$776,СВЦЭМ!$A$33:$A$776,$A141,СВЦЭМ!$B$33:$B$776,V$119)+'СЕТ СН'!$I$14+СВЦЭМ!$D$10+'СЕТ СН'!$I$5-'СЕТ СН'!$I$24</f>
        <v>2906.9831383200003</v>
      </c>
      <c r="W141" s="36">
        <f>SUMIFS(СВЦЭМ!$D$33:$D$776,СВЦЭМ!$A$33:$A$776,$A141,СВЦЭМ!$B$33:$B$776,W$119)+'СЕТ СН'!$I$14+СВЦЭМ!$D$10+'СЕТ СН'!$I$5-'СЕТ СН'!$I$24</f>
        <v>2894.6497549800001</v>
      </c>
      <c r="X141" s="36">
        <f>SUMIFS(СВЦЭМ!$D$33:$D$776,СВЦЭМ!$A$33:$A$776,$A141,СВЦЭМ!$B$33:$B$776,X$119)+'СЕТ СН'!$I$14+СВЦЭМ!$D$10+'СЕТ СН'!$I$5-'СЕТ СН'!$I$24</f>
        <v>2891.9262626300001</v>
      </c>
      <c r="Y141" s="36">
        <f>SUMIFS(СВЦЭМ!$D$33:$D$776,СВЦЭМ!$A$33:$A$776,$A141,СВЦЭМ!$B$33:$B$776,Y$119)+'СЕТ СН'!$I$14+СВЦЭМ!$D$10+'СЕТ СН'!$I$5-'СЕТ СН'!$I$24</f>
        <v>2967.1477389200004</v>
      </c>
    </row>
    <row r="142" spans="1:25" ht="15.75" x14ac:dyDescent="0.2">
      <c r="A142" s="35">
        <f t="shared" si="3"/>
        <v>44097</v>
      </c>
      <c r="B142" s="36">
        <f>SUMIFS(СВЦЭМ!$D$33:$D$776,СВЦЭМ!$A$33:$A$776,$A142,СВЦЭМ!$B$33:$B$776,B$119)+'СЕТ СН'!$I$14+СВЦЭМ!$D$10+'СЕТ СН'!$I$5-'СЕТ СН'!$I$24</f>
        <v>3018.2938403200001</v>
      </c>
      <c r="C142" s="36">
        <f>SUMIFS(СВЦЭМ!$D$33:$D$776,СВЦЭМ!$A$33:$A$776,$A142,СВЦЭМ!$B$33:$B$776,C$119)+'СЕТ СН'!$I$14+СВЦЭМ!$D$10+'СЕТ СН'!$I$5-'СЕТ СН'!$I$24</f>
        <v>3055.3793404500002</v>
      </c>
      <c r="D142" s="36">
        <f>SUMIFS(СВЦЭМ!$D$33:$D$776,СВЦЭМ!$A$33:$A$776,$A142,СВЦЭМ!$B$33:$B$776,D$119)+'СЕТ СН'!$I$14+СВЦЭМ!$D$10+'СЕТ СН'!$I$5-'СЕТ СН'!$I$24</f>
        <v>3070.3388812700005</v>
      </c>
      <c r="E142" s="36">
        <f>SUMIFS(СВЦЭМ!$D$33:$D$776,СВЦЭМ!$A$33:$A$776,$A142,СВЦЭМ!$B$33:$B$776,E$119)+'СЕТ СН'!$I$14+СВЦЭМ!$D$10+'СЕТ СН'!$I$5-'СЕТ СН'!$I$24</f>
        <v>3089.1050141400001</v>
      </c>
      <c r="F142" s="36">
        <f>SUMIFS(СВЦЭМ!$D$33:$D$776,СВЦЭМ!$A$33:$A$776,$A142,СВЦЭМ!$B$33:$B$776,F$119)+'СЕТ СН'!$I$14+СВЦЭМ!$D$10+'СЕТ СН'!$I$5-'СЕТ СН'!$I$24</f>
        <v>3098.0109155300001</v>
      </c>
      <c r="G142" s="36">
        <f>SUMIFS(СВЦЭМ!$D$33:$D$776,СВЦЭМ!$A$33:$A$776,$A142,СВЦЭМ!$B$33:$B$776,G$119)+'СЕТ СН'!$I$14+СВЦЭМ!$D$10+'СЕТ СН'!$I$5-'СЕТ СН'!$I$24</f>
        <v>3078.1213412800003</v>
      </c>
      <c r="H142" s="36">
        <f>SUMIFS(СВЦЭМ!$D$33:$D$776,СВЦЭМ!$A$33:$A$776,$A142,СВЦЭМ!$B$33:$B$776,H$119)+'СЕТ СН'!$I$14+СВЦЭМ!$D$10+'СЕТ СН'!$I$5-'СЕТ СН'!$I$24</f>
        <v>3024.9797199800005</v>
      </c>
      <c r="I142" s="36">
        <f>SUMIFS(СВЦЭМ!$D$33:$D$776,СВЦЭМ!$A$33:$A$776,$A142,СВЦЭМ!$B$33:$B$776,I$119)+'СЕТ СН'!$I$14+СВЦЭМ!$D$10+'СЕТ СН'!$I$5-'СЕТ СН'!$I$24</f>
        <v>2966.7644927200004</v>
      </c>
      <c r="J142" s="36">
        <f>SUMIFS(СВЦЭМ!$D$33:$D$776,СВЦЭМ!$A$33:$A$776,$A142,СВЦЭМ!$B$33:$B$776,J$119)+'СЕТ СН'!$I$14+СВЦЭМ!$D$10+'СЕТ СН'!$I$5-'СЕТ СН'!$I$24</f>
        <v>2937.9430249000002</v>
      </c>
      <c r="K142" s="36">
        <f>SUMIFS(СВЦЭМ!$D$33:$D$776,СВЦЭМ!$A$33:$A$776,$A142,СВЦЭМ!$B$33:$B$776,K$119)+'СЕТ СН'!$I$14+СВЦЭМ!$D$10+'СЕТ СН'!$I$5-'СЕТ СН'!$I$24</f>
        <v>2933.79906682</v>
      </c>
      <c r="L142" s="36">
        <f>SUMIFS(СВЦЭМ!$D$33:$D$776,СВЦЭМ!$A$33:$A$776,$A142,СВЦЭМ!$B$33:$B$776,L$119)+'СЕТ СН'!$I$14+СВЦЭМ!$D$10+'СЕТ СН'!$I$5-'СЕТ СН'!$I$24</f>
        <v>2927.03720247</v>
      </c>
      <c r="M142" s="36">
        <f>SUMIFS(СВЦЭМ!$D$33:$D$776,СВЦЭМ!$A$33:$A$776,$A142,СВЦЭМ!$B$33:$B$776,M$119)+'СЕТ СН'!$I$14+СВЦЭМ!$D$10+'СЕТ СН'!$I$5-'СЕТ СН'!$I$24</f>
        <v>2885.8222990300001</v>
      </c>
      <c r="N142" s="36">
        <f>SUMIFS(СВЦЭМ!$D$33:$D$776,СВЦЭМ!$A$33:$A$776,$A142,СВЦЭМ!$B$33:$B$776,N$119)+'СЕТ СН'!$I$14+СВЦЭМ!$D$10+'СЕТ СН'!$I$5-'СЕТ СН'!$I$24</f>
        <v>2880.7153592100003</v>
      </c>
      <c r="O142" s="36">
        <f>SUMIFS(СВЦЭМ!$D$33:$D$776,СВЦЭМ!$A$33:$A$776,$A142,СВЦЭМ!$B$33:$B$776,O$119)+'СЕТ СН'!$I$14+СВЦЭМ!$D$10+'СЕТ СН'!$I$5-'СЕТ СН'!$I$24</f>
        <v>2879.2422325100001</v>
      </c>
      <c r="P142" s="36">
        <f>SUMIFS(СВЦЭМ!$D$33:$D$776,СВЦЭМ!$A$33:$A$776,$A142,СВЦЭМ!$B$33:$B$776,P$119)+'СЕТ СН'!$I$14+СВЦЭМ!$D$10+'СЕТ СН'!$I$5-'СЕТ СН'!$I$24</f>
        <v>2874.4058436200003</v>
      </c>
      <c r="Q142" s="36">
        <f>SUMIFS(СВЦЭМ!$D$33:$D$776,СВЦЭМ!$A$33:$A$776,$A142,СВЦЭМ!$B$33:$B$776,Q$119)+'СЕТ СН'!$I$14+СВЦЭМ!$D$10+'СЕТ СН'!$I$5-'СЕТ СН'!$I$24</f>
        <v>2874.4802455000004</v>
      </c>
      <c r="R142" s="36">
        <f>SUMIFS(СВЦЭМ!$D$33:$D$776,СВЦЭМ!$A$33:$A$776,$A142,СВЦЭМ!$B$33:$B$776,R$119)+'СЕТ СН'!$I$14+СВЦЭМ!$D$10+'СЕТ СН'!$I$5-'СЕТ СН'!$I$24</f>
        <v>2869.9882183</v>
      </c>
      <c r="S142" s="36">
        <f>SUMIFS(СВЦЭМ!$D$33:$D$776,СВЦЭМ!$A$33:$A$776,$A142,СВЦЭМ!$B$33:$B$776,S$119)+'СЕТ СН'!$I$14+СВЦЭМ!$D$10+'СЕТ СН'!$I$5-'СЕТ СН'!$I$24</f>
        <v>2876.5287268000002</v>
      </c>
      <c r="T142" s="36">
        <f>SUMIFS(СВЦЭМ!$D$33:$D$776,СВЦЭМ!$A$33:$A$776,$A142,СВЦЭМ!$B$33:$B$776,T$119)+'СЕТ СН'!$I$14+СВЦЭМ!$D$10+'СЕТ СН'!$I$5-'СЕТ СН'!$I$24</f>
        <v>2879.5427373600005</v>
      </c>
      <c r="U142" s="36">
        <f>SUMIFS(СВЦЭМ!$D$33:$D$776,СВЦЭМ!$A$33:$A$776,$A142,СВЦЭМ!$B$33:$B$776,U$119)+'СЕТ СН'!$I$14+СВЦЭМ!$D$10+'СЕТ СН'!$I$5-'СЕТ СН'!$I$24</f>
        <v>2897.5207293700005</v>
      </c>
      <c r="V142" s="36">
        <f>SUMIFS(СВЦЭМ!$D$33:$D$776,СВЦЭМ!$A$33:$A$776,$A142,СВЦЭМ!$B$33:$B$776,V$119)+'СЕТ СН'!$I$14+СВЦЭМ!$D$10+'СЕТ СН'!$I$5-'СЕТ СН'!$I$24</f>
        <v>2890.9254251600005</v>
      </c>
      <c r="W142" s="36">
        <f>SUMIFS(СВЦЭМ!$D$33:$D$776,СВЦЭМ!$A$33:$A$776,$A142,СВЦЭМ!$B$33:$B$776,W$119)+'СЕТ СН'!$I$14+СВЦЭМ!$D$10+'СЕТ СН'!$I$5-'СЕТ СН'!$I$24</f>
        <v>2880.7465446700003</v>
      </c>
      <c r="X142" s="36">
        <f>SUMIFS(СВЦЭМ!$D$33:$D$776,СВЦЭМ!$A$33:$A$776,$A142,СВЦЭМ!$B$33:$B$776,X$119)+'СЕТ СН'!$I$14+СВЦЭМ!$D$10+'СЕТ СН'!$I$5-'СЕТ СН'!$I$24</f>
        <v>2868.5489401600003</v>
      </c>
      <c r="Y142" s="36">
        <f>SUMIFS(СВЦЭМ!$D$33:$D$776,СВЦЭМ!$A$33:$A$776,$A142,СВЦЭМ!$B$33:$B$776,Y$119)+'СЕТ СН'!$I$14+СВЦЭМ!$D$10+'СЕТ СН'!$I$5-'СЕТ СН'!$I$24</f>
        <v>2926.3451789500004</v>
      </c>
    </row>
    <row r="143" spans="1:25" ht="15.75" x14ac:dyDescent="0.2">
      <c r="A143" s="35">
        <f t="shared" si="3"/>
        <v>44098</v>
      </c>
      <c r="B143" s="36">
        <f>SUMIFS(СВЦЭМ!$D$33:$D$776,СВЦЭМ!$A$33:$A$776,$A143,СВЦЭМ!$B$33:$B$776,B$119)+'СЕТ СН'!$I$14+СВЦЭМ!$D$10+'СЕТ СН'!$I$5-'СЕТ СН'!$I$24</f>
        <v>3043.4920584200004</v>
      </c>
      <c r="C143" s="36">
        <f>SUMIFS(СВЦЭМ!$D$33:$D$776,СВЦЭМ!$A$33:$A$776,$A143,СВЦЭМ!$B$33:$B$776,C$119)+'СЕТ СН'!$I$14+СВЦЭМ!$D$10+'СЕТ СН'!$I$5-'СЕТ СН'!$I$24</f>
        <v>3061.5340250100003</v>
      </c>
      <c r="D143" s="36">
        <f>SUMIFS(СВЦЭМ!$D$33:$D$776,СВЦЭМ!$A$33:$A$776,$A143,СВЦЭМ!$B$33:$B$776,D$119)+'СЕТ СН'!$I$14+СВЦЭМ!$D$10+'СЕТ СН'!$I$5-'СЕТ СН'!$I$24</f>
        <v>3078.6026823900002</v>
      </c>
      <c r="E143" s="36">
        <f>SUMIFS(СВЦЭМ!$D$33:$D$776,СВЦЭМ!$A$33:$A$776,$A143,СВЦЭМ!$B$33:$B$776,E$119)+'СЕТ СН'!$I$14+СВЦЭМ!$D$10+'СЕТ СН'!$I$5-'СЕТ СН'!$I$24</f>
        <v>3084.6770827800001</v>
      </c>
      <c r="F143" s="36">
        <f>SUMIFS(СВЦЭМ!$D$33:$D$776,СВЦЭМ!$A$33:$A$776,$A143,СВЦЭМ!$B$33:$B$776,F$119)+'СЕТ СН'!$I$14+СВЦЭМ!$D$10+'СЕТ СН'!$I$5-'СЕТ СН'!$I$24</f>
        <v>3075.1084515900002</v>
      </c>
      <c r="G143" s="36">
        <f>SUMIFS(СВЦЭМ!$D$33:$D$776,СВЦЭМ!$A$33:$A$776,$A143,СВЦЭМ!$B$33:$B$776,G$119)+'СЕТ СН'!$I$14+СВЦЭМ!$D$10+'СЕТ СН'!$I$5-'СЕТ СН'!$I$24</f>
        <v>3072.8391168900002</v>
      </c>
      <c r="H143" s="36">
        <f>SUMIFS(СВЦЭМ!$D$33:$D$776,СВЦЭМ!$A$33:$A$776,$A143,СВЦЭМ!$B$33:$B$776,H$119)+'СЕТ СН'!$I$14+СВЦЭМ!$D$10+'СЕТ СН'!$I$5-'СЕТ СН'!$I$24</f>
        <v>3075.3908618400001</v>
      </c>
      <c r="I143" s="36">
        <f>SUMIFS(СВЦЭМ!$D$33:$D$776,СВЦЭМ!$A$33:$A$776,$A143,СВЦЭМ!$B$33:$B$776,I$119)+'СЕТ СН'!$I$14+СВЦЭМ!$D$10+'СЕТ СН'!$I$5-'СЕТ СН'!$I$24</f>
        <v>2985.8316578900003</v>
      </c>
      <c r="J143" s="36">
        <f>SUMIFS(СВЦЭМ!$D$33:$D$776,СВЦЭМ!$A$33:$A$776,$A143,СВЦЭМ!$B$33:$B$776,J$119)+'СЕТ СН'!$I$14+СВЦЭМ!$D$10+'СЕТ СН'!$I$5-'СЕТ СН'!$I$24</f>
        <v>2953.2348539200002</v>
      </c>
      <c r="K143" s="36">
        <f>SUMIFS(СВЦЭМ!$D$33:$D$776,СВЦЭМ!$A$33:$A$776,$A143,СВЦЭМ!$B$33:$B$776,K$119)+'СЕТ СН'!$I$14+СВЦЭМ!$D$10+'СЕТ СН'!$I$5-'СЕТ СН'!$I$24</f>
        <v>2957.5189017300004</v>
      </c>
      <c r="L143" s="36">
        <f>SUMIFS(СВЦЭМ!$D$33:$D$776,СВЦЭМ!$A$33:$A$776,$A143,СВЦЭМ!$B$33:$B$776,L$119)+'СЕТ СН'!$I$14+СВЦЭМ!$D$10+'СЕТ СН'!$I$5-'СЕТ СН'!$I$24</f>
        <v>2968.35191184</v>
      </c>
      <c r="M143" s="36">
        <f>SUMIFS(СВЦЭМ!$D$33:$D$776,СВЦЭМ!$A$33:$A$776,$A143,СВЦЭМ!$B$33:$B$776,M$119)+'СЕТ СН'!$I$14+СВЦЭМ!$D$10+'СЕТ СН'!$I$5-'СЕТ СН'!$I$24</f>
        <v>2930.7499089500002</v>
      </c>
      <c r="N143" s="36">
        <f>SUMIFS(СВЦЭМ!$D$33:$D$776,СВЦЭМ!$A$33:$A$776,$A143,СВЦЭМ!$B$33:$B$776,N$119)+'СЕТ СН'!$I$14+СВЦЭМ!$D$10+'СЕТ СН'!$I$5-'СЕТ СН'!$I$24</f>
        <v>2883.1786110500002</v>
      </c>
      <c r="O143" s="36">
        <f>SUMIFS(СВЦЭМ!$D$33:$D$776,СВЦЭМ!$A$33:$A$776,$A143,СВЦЭМ!$B$33:$B$776,O$119)+'СЕТ СН'!$I$14+СВЦЭМ!$D$10+'СЕТ СН'!$I$5-'СЕТ СН'!$I$24</f>
        <v>2881.0225026300004</v>
      </c>
      <c r="P143" s="36">
        <f>SUMIFS(СВЦЭМ!$D$33:$D$776,СВЦЭМ!$A$33:$A$776,$A143,СВЦЭМ!$B$33:$B$776,P$119)+'СЕТ СН'!$I$14+СВЦЭМ!$D$10+'СЕТ СН'!$I$5-'СЕТ СН'!$I$24</f>
        <v>2878.6765479200003</v>
      </c>
      <c r="Q143" s="36">
        <f>SUMIFS(СВЦЭМ!$D$33:$D$776,СВЦЭМ!$A$33:$A$776,$A143,СВЦЭМ!$B$33:$B$776,Q$119)+'СЕТ СН'!$I$14+СВЦЭМ!$D$10+'СЕТ СН'!$I$5-'СЕТ СН'!$I$24</f>
        <v>2873.6930279400003</v>
      </c>
      <c r="R143" s="36">
        <f>SUMIFS(СВЦЭМ!$D$33:$D$776,СВЦЭМ!$A$33:$A$776,$A143,СВЦЭМ!$B$33:$B$776,R$119)+'СЕТ СН'!$I$14+СВЦЭМ!$D$10+'СЕТ СН'!$I$5-'СЕТ СН'!$I$24</f>
        <v>2869.3119428600003</v>
      </c>
      <c r="S143" s="36">
        <f>SUMIFS(СВЦЭМ!$D$33:$D$776,СВЦЭМ!$A$33:$A$776,$A143,СВЦЭМ!$B$33:$B$776,S$119)+'СЕТ СН'!$I$14+СВЦЭМ!$D$10+'СЕТ СН'!$I$5-'СЕТ СН'!$I$24</f>
        <v>2874.2319783700004</v>
      </c>
      <c r="T143" s="36">
        <f>SUMIFS(СВЦЭМ!$D$33:$D$776,СВЦЭМ!$A$33:$A$776,$A143,СВЦЭМ!$B$33:$B$776,T$119)+'СЕТ СН'!$I$14+СВЦЭМ!$D$10+'СЕТ СН'!$I$5-'СЕТ СН'!$I$24</f>
        <v>2880.2044697900001</v>
      </c>
      <c r="U143" s="36">
        <f>SUMIFS(СВЦЭМ!$D$33:$D$776,СВЦЭМ!$A$33:$A$776,$A143,СВЦЭМ!$B$33:$B$776,U$119)+'СЕТ СН'!$I$14+СВЦЭМ!$D$10+'СЕТ СН'!$I$5-'СЕТ СН'!$I$24</f>
        <v>2912.6412474600002</v>
      </c>
      <c r="V143" s="36">
        <f>SUMIFS(СВЦЭМ!$D$33:$D$776,СВЦЭМ!$A$33:$A$776,$A143,СВЦЭМ!$B$33:$B$776,V$119)+'СЕТ СН'!$I$14+СВЦЭМ!$D$10+'СЕТ СН'!$I$5-'СЕТ СН'!$I$24</f>
        <v>2909.0725678400004</v>
      </c>
      <c r="W143" s="36">
        <f>SUMIFS(СВЦЭМ!$D$33:$D$776,СВЦЭМ!$A$33:$A$776,$A143,СВЦЭМ!$B$33:$B$776,W$119)+'СЕТ СН'!$I$14+СВЦЭМ!$D$10+'СЕТ СН'!$I$5-'СЕТ СН'!$I$24</f>
        <v>2958.01834065</v>
      </c>
      <c r="X143" s="36">
        <f>SUMIFS(СВЦЭМ!$D$33:$D$776,СВЦЭМ!$A$33:$A$776,$A143,СВЦЭМ!$B$33:$B$776,X$119)+'СЕТ СН'!$I$14+СВЦЭМ!$D$10+'СЕТ СН'!$I$5-'СЕТ СН'!$I$24</f>
        <v>2973.8419453500001</v>
      </c>
      <c r="Y143" s="36">
        <f>SUMIFS(СВЦЭМ!$D$33:$D$776,СВЦЭМ!$A$33:$A$776,$A143,СВЦЭМ!$B$33:$B$776,Y$119)+'СЕТ СН'!$I$14+СВЦЭМ!$D$10+'СЕТ СН'!$I$5-'СЕТ СН'!$I$24</f>
        <v>3019.1639699700004</v>
      </c>
    </row>
    <row r="144" spans="1:25" ht="15.75" x14ac:dyDescent="0.2">
      <c r="A144" s="35">
        <f t="shared" si="3"/>
        <v>44099</v>
      </c>
      <c r="B144" s="36">
        <f>SUMIFS(СВЦЭМ!$D$33:$D$776,СВЦЭМ!$A$33:$A$776,$A144,СВЦЭМ!$B$33:$B$776,B$119)+'СЕТ СН'!$I$14+СВЦЭМ!$D$10+'СЕТ СН'!$I$5-'СЕТ СН'!$I$24</f>
        <v>3013.0108408900005</v>
      </c>
      <c r="C144" s="36">
        <f>SUMIFS(СВЦЭМ!$D$33:$D$776,СВЦЭМ!$A$33:$A$776,$A144,СВЦЭМ!$B$33:$B$776,C$119)+'СЕТ СН'!$I$14+СВЦЭМ!$D$10+'СЕТ СН'!$I$5-'СЕТ СН'!$I$24</f>
        <v>3027.8935066700001</v>
      </c>
      <c r="D144" s="36">
        <f>SUMIFS(СВЦЭМ!$D$33:$D$776,СВЦЭМ!$A$33:$A$776,$A144,СВЦЭМ!$B$33:$B$776,D$119)+'СЕТ СН'!$I$14+СВЦЭМ!$D$10+'СЕТ СН'!$I$5-'СЕТ СН'!$I$24</f>
        <v>3041.6288468400003</v>
      </c>
      <c r="E144" s="36">
        <f>SUMIFS(СВЦЭМ!$D$33:$D$776,СВЦЭМ!$A$33:$A$776,$A144,СВЦЭМ!$B$33:$B$776,E$119)+'СЕТ СН'!$I$14+СВЦЭМ!$D$10+'СЕТ СН'!$I$5-'СЕТ СН'!$I$24</f>
        <v>3044.7485130300001</v>
      </c>
      <c r="F144" s="36">
        <f>SUMIFS(СВЦЭМ!$D$33:$D$776,СВЦЭМ!$A$33:$A$776,$A144,СВЦЭМ!$B$33:$B$776,F$119)+'СЕТ СН'!$I$14+СВЦЭМ!$D$10+'СЕТ СН'!$I$5-'СЕТ СН'!$I$24</f>
        <v>3038.5447223500005</v>
      </c>
      <c r="G144" s="36">
        <f>SUMIFS(СВЦЭМ!$D$33:$D$776,СВЦЭМ!$A$33:$A$776,$A144,СВЦЭМ!$B$33:$B$776,G$119)+'СЕТ СН'!$I$14+СВЦЭМ!$D$10+'СЕТ СН'!$I$5-'СЕТ СН'!$I$24</f>
        <v>3022.9845797100002</v>
      </c>
      <c r="H144" s="36">
        <f>SUMIFS(СВЦЭМ!$D$33:$D$776,СВЦЭМ!$A$33:$A$776,$A144,СВЦЭМ!$B$33:$B$776,H$119)+'СЕТ СН'!$I$14+СВЦЭМ!$D$10+'СЕТ СН'!$I$5-'СЕТ СН'!$I$24</f>
        <v>2986.7072700500003</v>
      </c>
      <c r="I144" s="36">
        <f>SUMIFS(СВЦЭМ!$D$33:$D$776,СВЦЭМ!$A$33:$A$776,$A144,СВЦЭМ!$B$33:$B$776,I$119)+'СЕТ СН'!$I$14+СВЦЭМ!$D$10+'СЕТ СН'!$I$5-'СЕТ СН'!$I$24</f>
        <v>2960.0954514900004</v>
      </c>
      <c r="J144" s="36">
        <f>SUMIFS(СВЦЭМ!$D$33:$D$776,СВЦЭМ!$A$33:$A$776,$A144,СВЦЭМ!$B$33:$B$776,J$119)+'СЕТ СН'!$I$14+СВЦЭМ!$D$10+'СЕТ СН'!$I$5-'СЕТ СН'!$I$24</f>
        <v>2950.2337450300001</v>
      </c>
      <c r="K144" s="36">
        <f>SUMIFS(СВЦЭМ!$D$33:$D$776,СВЦЭМ!$A$33:$A$776,$A144,СВЦЭМ!$B$33:$B$776,K$119)+'СЕТ СН'!$I$14+СВЦЭМ!$D$10+'СЕТ СН'!$I$5-'СЕТ СН'!$I$24</f>
        <v>2947.3078759500004</v>
      </c>
      <c r="L144" s="36">
        <f>SUMIFS(СВЦЭМ!$D$33:$D$776,СВЦЭМ!$A$33:$A$776,$A144,СВЦЭМ!$B$33:$B$776,L$119)+'СЕТ СН'!$I$14+СВЦЭМ!$D$10+'СЕТ СН'!$I$5-'СЕТ СН'!$I$24</f>
        <v>2957.8861750100004</v>
      </c>
      <c r="M144" s="36">
        <f>SUMIFS(СВЦЭМ!$D$33:$D$776,СВЦЭМ!$A$33:$A$776,$A144,СВЦЭМ!$B$33:$B$776,M$119)+'СЕТ СН'!$I$14+СВЦЭМ!$D$10+'СЕТ СН'!$I$5-'СЕТ СН'!$I$24</f>
        <v>2916.6622211000004</v>
      </c>
      <c r="N144" s="36">
        <f>SUMIFS(СВЦЭМ!$D$33:$D$776,СВЦЭМ!$A$33:$A$776,$A144,СВЦЭМ!$B$33:$B$776,N$119)+'СЕТ СН'!$I$14+СВЦЭМ!$D$10+'СЕТ СН'!$I$5-'СЕТ СН'!$I$24</f>
        <v>2875.9005129100001</v>
      </c>
      <c r="O144" s="36">
        <f>SUMIFS(СВЦЭМ!$D$33:$D$776,СВЦЭМ!$A$33:$A$776,$A144,СВЦЭМ!$B$33:$B$776,O$119)+'СЕТ СН'!$I$14+СВЦЭМ!$D$10+'СЕТ СН'!$I$5-'СЕТ СН'!$I$24</f>
        <v>2854.0320065600004</v>
      </c>
      <c r="P144" s="36">
        <f>SUMIFS(СВЦЭМ!$D$33:$D$776,СВЦЭМ!$A$33:$A$776,$A144,СВЦЭМ!$B$33:$B$776,P$119)+'СЕТ СН'!$I$14+СВЦЭМ!$D$10+'СЕТ СН'!$I$5-'СЕТ СН'!$I$24</f>
        <v>2849.5770547600005</v>
      </c>
      <c r="Q144" s="36">
        <f>SUMIFS(СВЦЭМ!$D$33:$D$776,СВЦЭМ!$A$33:$A$776,$A144,СВЦЭМ!$B$33:$B$776,Q$119)+'СЕТ СН'!$I$14+СВЦЭМ!$D$10+'СЕТ СН'!$I$5-'СЕТ СН'!$I$24</f>
        <v>2846.6140953600002</v>
      </c>
      <c r="R144" s="36">
        <f>SUMIFS(СВЦЭМ!$D$33:$D$776,СВЦЭМ!$A$33:$A$776,$A144,СВЦЭМ!$B$33:$B$776,R$119)+'СЕТ СН'!$I$14+СВЦЭМ!$D$10+'СЕТ СН'!$I$5-'СЕТ СН'!$I$24</f>
        <v>2847.6351918700002</v>
      </c>
      <c r="S144" s="36">
        <f>SUMIFS(СВЦЭМ!$D$33:$D$776,СВЦЭМ!$A$33:$A$776,$A144,СВЦЭМ!$B$33:$B$776,S$119)+'СЕТ СН'!$I$14+СВЦЭМ!$D$10+'СЕТ СН'!$I$5-'СЕТ СН'!$I$24</f>
        <v>2850.5600442000004</v>
      </c>
      <c r="T144" s="36">
        <f>SUMIFS(СВЦЭМ!$D$33:$D$776,СВЦЭМ!$A$33:$A$776,$A144,СВЦЭМ!$B$33:$B$776,T$119)+'СЕТ СН'!$I$14+СВЦЭМ!$D$10+'СЕТ СН'!$I$5-'СЕТ СН'!$I$24</f>
        <v>2840.5740097200005</v>
      </c>
      <c r="U144" s="36">
        <f>SUMIFS(СВЦЭМ!$D$33:$D$776,СВЦЭМ!$A$33:$A$776,$A144,СВЦЭМ!$B$33:$B$776,U$119)+'СЕТ СН'!$I$14+СВЦЭМ!$D$10+'СЕТ СН'!$I$5-'СЕТ СН'!$I$24</f>
        <v>2853.13599746</v>
      </c>
      <c r="V144" s="36">
        <f>SUMIFS(СВЦЭМ!$D$33:$D$776,СВЦЭМ!$A$33:$A$776,$A144,СВЦЭМ!$B$33:$B$776,V$119)+'СЕТ СН'!$I$14+СВЦЭМ!$D$10+'СЕТ СН'!$I$5-'СЕТ СН'!$I$24</f>
        <v>2866.3875856000004</v>
      </c>
      <c r="W144" s="36">
        <f>SUMIFS(СВЦЭМ!$D$33:$D$776,СВЦЭМ!$A$33:$A$776,$A144,СВЦЭМ!$B$33:$B$776,W$119)+'СЕТ СН'!$I$14+СВЦЭМ!$D$10+'СЕТ СН'!$I$5-'СЕТ СН'!$I$24</f>
        <v>2853.909396</v>
      </c>
      <c r="X144" s="36">
        <f>SUMIFS(СВЦЭМ!$D$33:$D$776,СВЦЭМ!$A$33:$A$776,$A144,СВЦЭМ!$B$33:$B$776,X$119)+'СЕТ СН'!$I$14+СВЦЭМ!$D$10+'СЕТ СН'!$I$5-'СЕТ СН'!$I$24</f>
        <v>2883.6283071300004</v>
      </c>
      <c r="Y144" s="36">
        <f>SUMIFS(СВЦЭМ!$D$33:$D$776,СВЦЭМ!$A$33:$A$776,$A144,СВЦЭМ!$B$33:$B$776,Y$119)+'СЕТ СН'!$I$14+СВЦЭМ!$D$10+'СЕТ СН'!$I$5-'СЕТ СН'!$I$24</f>
        <v>2965.7654526200004</v>
      </c>
    </row>
    <row r="145" spans="1:27" ht="15.75" x14ac:dyDescent="0.2">
      <c r="A145" s="35">
        <f t="shared" si="3"/>
        <v>44100</v>
      </c>
      <c r="B145" s="36">
        <f>SUMIFS(СВЦЭМ!$D$33:$D$776,СВЦЭМ!$A$33:$A$776,$A145,СВЦЭМ!$B$33:$B$776,B$119)+'СЕТ СН'!$I$14+СВЦЭМ!$D$10+'СЕТ СН'!$I$5-'СЕТ СН'!$I$24</f>
        <v>3036.4934152100004</v>
      </c>
      <c r="C145" s="36">
        <f>SUMIFS(СВЦЭМ!$D$33:$D$776,СВЦЭМ!$A$33:$A$776,$A145,СВЦЭМ!$B$33:$B$776,C$119)+'СЕТ СН'!$I$14+СВЦЭМ!$D$10+'СЕТ СН'!$I$5-'СЕТ СН'!$I$24</f>
        <v>3066.5746084500001</v>
      </c>
      <c r="D145" s="36">
        <f>SUMIFS(СВЦЭМ!$D$33:$D$776,СВЦЭМ!$A$33:$A$776,$A145,СВЦЭМ!$B$33:$B$776,D$119)+'СЕТ СН'!$I$14+СВЦЭМ!$D$10+'СЕТ СН'!$I$5-'СЕТ СН'!$I$24</f>
        <v>3083.6600441300002</v>
      </c>
      <c r="E145" s="36">
        <f>SUMIFS(СВЦЭМ!$D$33:$D$776,СВЦЭМ!$A$33:$A$776,$A145,СВЦЭМ!$B$33:$B$776,E$119)+'СЕТ СН'!$I$14+СВЦЭМ!$D$10+'СЕТ СН'!$I$5-'СЕТ СН'!$I$24</f>
        <v>3093.41289641</v>
      </c>
      <c r="F145" s="36">
        <f>SUMIFS(СВЦЭМ!$D$33:$D$776,СВЦЭМ!$A$33:$A$776,$A145,СВЦЭМ!$B$33:$B$776,F$119)+'СЕТ СН'!$I$14+СВЦЭМ!$D$10+'СЕТ СН'!$I$5-'СЕТ СН'!$I$24</f>
        <v>3098.2711334100004</v>
      </c>
      <c r="G145" s="36">
        <f>SUMIFS(СВЦЭМ!$D$33:$D$776,СВЦЭМ!$A$33:$A$776,$A145,СВЦЭМ!$B$33:$B$776,G$119)+'СЕТ СН'!$I$14+СВЦЭМ!$D$10+'СЕТ СН'!$I$5-'СЕТ СН'!$I$24</f>
        <v>3087.5699826800001</v>
      </c>
      <c r="H145" s="36">
        <f>SUMIFS(СВЦЭМ!$D$33:$D$776,СВЦЭМ!$A$33:$A$776,$A145,СВЦЭМ!$B$33:$B$776,H$119)+'СЕТ СН'!$I$14+СВЦЭМ!$D$10+'СЕТ СН'!$I$5-'СЕТ СН'!$I$24</f>
        <v>3063.7015531300003</v>
      </c>
      <c r="I145" s="36">
        <f>SUMIFS(СВЦЭМ!$D$33:$D$776,СВЦЭМ!$A$33:$A$776,$A145,СВЦЭМ!$B$33:$B$776,I$119)+'СЕТ СН'!$I$14+СВЦЭМ!$D$10+'СЕТ СН'!$I$5-'СЕТ СН'!$I$24</f>
        <v>3025.3871849500001</v>
      </c>
      <c r="J145" s="36">
        <f>SUMIFS(СВЦЭМ!$D$33:$D$776,СВЦЭМ!$A$33:$A$776,$A145,СВЦЭМ!$B$33:$B$776,J$119)+'СЕТ СН'!$I$14+СВЦЭМ!$D$10+'СЕТ СН'!$I$5-'СЕТ СН'!$I$24</f>
        <v>2985.08238136</v>
      </c>
      <c r="K145" s="36">
        <f>SUMIFS(СВЦЭМ!$D$33:$D$776,СВЦЭМ!$A$33:$A$776,$A145,СВЦЭМ!$B$33:$B$776,K$119)+'СЕТ СН'!$I$14+СВЦЭМ!$D$10+'СЕТ СН'!$I$5-'СЕТ СН'!$I$24</f>
        <v>2962.7193319600001</v>
      </c>
      <c r="L145" s="36">
        <f>SUMIFS(СВЦЭМ!$D$33:$D$776,СВЦЭМ!$A$33:$A$776,$A145,СВЦЭМ!$B$33:$B$776,L$119)+'СЕТ СН'!$I$14+СВЦЭМ!$D$10+'СЕТ СН'!$I$5-'СЕТ СН'!$I$24</f>
        <v>2952.0497038200001</v>
      </c>
      <c r="M145" s="36">
        <f>SUMIFS(СВЦЭМ!$D$33:$D$776,СВЦЭМ!$A$33:$A$776,$A145,СВЦЭМ!$B$33:$B$776,M$119)+'СЕТ СН'!$I$14+СВЦЭМ!$D$10+'СЕТ СН'!$I$5-'СЕТ СН'!$I$24</f>
        <v>2910.1519074400003</v>
      </c>
      <c r="N145" s="36">
        <f>SUMIFS(СВЦЭМ!$D$33:$D$776,СВЦЭМ!$A$33:$A$776,$A145,СВЦЭМ!$B$33:$B$776,N$119)+'СЕТ СН'!$I$14+СВЦЭМ!$D$10+'СЕТ СН'!$I$5-'СЕТ СН'!$I$24</f>
        <v>2876.6666479400001</v>
      </c>
      <c r="O145" s="36">
        <f>SUMIFS(СВЦЭМ!$D$33:$D$776,СВЦЭМ!$A$33:$A$776,$A145,СВЦЭМ!$B$33:$B$776,O$119)+'СЕТ СН'!$I$14+СВЦЭМ!$D$10+'СЕТ СН'!$I$5-'СЕТ СН'!$I$24</f>
        <v>2860.2741703700003</v>
      </c>
      <c r="P145" s="36">
        <f>SUMIFS(СВЦЭМ!$D$33:$D$776,СВЦЭМ!$A$33:$A$776,$A145,СВЦЭМ!$B$33:$B$776,P$119)+'СЕТ СН'!$I$14+СВЦЭМ!$D$10+'СЕТ СН'!$I$5-'СЕТ СН'!$I$24</f>
        <v>2858.0237102300002</v>
      </c>
      <c r="Q145" s="36">
        <f>SUMIFS(СВЦЭМ!$D$33:$D$776,СВЦЭМ!$A$33:$A$776,$A145,СВЦЭМ!$B$33:$B$776,Q$119)+'СЕТ СН'!$I$14+СВЦЭМ!$D$10+'СЕТ СН'!$I$5-'СЕТ СН'!$I$24</f>
        <v>2857.8757846800004</v>
      </c>
      <c r="R145" s="36">
        <f>SUMIFS(СВЦЭМ!$D$33:$D$776,СВЦЭМ!$A$33:$A$776,$A145,СВЦЭМ!$B$33:$B$776,R$119)+'СЕТ СН'!$I$14+СВЦЭМ!$D$10+'СЕТ СН'!$I$5-'СЕТ СН'!$I$24</f>
        <v>2854.6567068100003</v>
      </c>
      <c r="S145" s="36">
        <f>SUMIFS(СВЦЭМ!$D$33:$D$776,СВЦЭМ!$A$33:$A$776,$A145,СВЦЭМ!$B$33:$B$776,S$119)+'СЕТ СН'!$I$14+СВЦЭМ!$D$10+'СЕТ СН'!$I$5-'СЕТ СН'!$I$24</f>
        <v>2854.5146149600005</v>
      </c>
      <c r="T145" s="36">
        <f>SUMIFS(СВЦЭМ!$D$33:$D$776,СВЦЭМ!$A$33:$A$776,$A145,СВЦЭМ!$B$33:$B$776,T$119)+'СЕТ СН'!$I$14+СВЦЭМ!$D$10+'СЕТ СН'!$I$5-'СЕТ СН'!$I$24</f>
        <v>2848.38822695</v>
      </c>
      <c r="U145" s="36">
        <f>SUMIFS(СВЦЭМ!$D$33:$D$776,СВЦЭМ!$A$33:$A$776,$A145,СВЦЭМ!$B$33:$B$776,U$119)+'СЕТ СН'!$I$14+СВЦЭМ!$D$10+'СЕТ СН'!$I$5-'СЕТ СН'!$I$24</f>
        <v>2865.2437118000003</v>
      </c>
      <c r="V145" s="36">
        <f>SUMIFS(СВЦЭМ!$D$33:$D$776,СВЦЭМ!$A$33:$A$776,$A145,СВЦЭМ!$B$33:$B$776,V$119)+'СЕТ СН'!$I$14+СВЦЭМ!$D$10+'СЕТ СН'!$I$5-'СЕТ СН'!$I$24</f>
        <v>2867.5317183900002</v>
      </c>
      <c r="W145" s="36">
        <f>SUMIFS(СВЦЭМ!$D$33:$D$776,СВЦЭМ!$A$33:$A$776,$A145,СВЦЭМ!$B$33:$B$776,W$119)+'СЕТ СН'!$I$14+СВЦЭМ!$D$10+'СЕТ СН'!$I$5-'СЕТ СН'!$I$24</f>
        <v>2846.4446105200004</v>
      </c>
      <c r="X145" s="36">
        <f>SUMIFS(СВЦЭМ!$D$33:$D$776,СВЦЭМ!$A$33:$A$776,$A145,СВЦЭМ!$B$33:$B$776,X$119)+'СЕТ СН'!$I$14+СВЦЭМ!$D$10+'СЕТ СН'!$I$5-'СЕТ СН'!$I$24</f>
        <v>2875.4275017300001</v>
      </c>
      <c r="Y145" s="36">
        <f>SUMIFS(СВЦЭМ!$D$33:$D$776,СВЦЭМ!$A$33:$A$776,$A145,СВЦЭМ!$B$33:$B$776,Y$119)+'СЕТ СН'!$I$14+СВЦЭМ!$D$10+'СЕТ СН'!$I$5-'СЕТ СН'!$I$24</f>
        <v>2961.1181852700001</v>
      </c>
    </row>
    <row r="146" spans="1:27" ht="15.75" x14ac:dyDescent="0.2">
      <c r="A146" s="35">
        <f t="shared" si="3"/>
        <v>44101</v>
      </c>
      <c r="B146" s="36">
        <f>SUMIFS(СВЦЭМ!$D$33:$D$776,СВЦЭМ!$A$33:$A$776,$A146,СВЦЭМ!$B$33:$B$776,B$119)+'СЕТ СН'!$I$14+СВЦЭМ!$D$10+'СЕТ СН'!$I$5-'СЕТ СН'!$I$24</f>
        <v>3018.7741878100005</v>
      </c>
      <c r="C146" s="36">
        <f>SUMIFS(СВЦЭМ!$D$33:$D$776,СВЦЭМ!$A$33:$A$776,$A146,СВЦЭМ!$B$33:$B$776,C$119)+'СЕТ СН'!$I$14+СВЦЭМ!$D$10+'СЕТ СН'!$I$5-'СЕТ СН'!$I$24</f>
        <v>3044.4322952300004</v>
      </c>
      <c r="D146" s="36">
        <f>SUMIFS(СВЦЭМ!$D$33:$D$776,СВЦЭМ!$A$33:$A$776,$A146,СВЦЭМ!$B$33:$B$776,D$119)+'СЕТ СН'!$I$14+СВЦЭМ!$D$10+'СЕТ СН'!$I$5-'СЕТ СН'!$I$24</f>
        <v>3064.2363556</v>
      </c>
      <c r="E146" s="36">
        <f>SUMIFS(СВЦЭМ!$D$33:$D$776,СВЦЭМ!$A$33:$A$776,$A146,СВЦЭМ!$B$33:$B$776,E$119)+'СЕТ СН'!$I$14+СВЦЭМ!$D$10+'СЕТ СН'!$I$5-'СЕТ СН'!$I$24</f>
        <v>3074.9083955700003</v>
      </c>
      <c r="F146" s="36">
        <f>SUMIFS(СВЦЭМ!$D$33:$D$776,СВЦЭМ!$A$33:$A$776,$A146,СВЦЭМ!$B$33:$B$776,F$119)+'СЕТ СН'!$I$14+СВЦЭМ!$D$10+'СЕТ СН'!$I$5-'СЕТ СН'!$I$24</f>
        <v>3077.6305850000003</v>
      </c>
      <c r="G146" s="36">
        <f>SUMIFS(СВЦЭМ!$D$33:$D$776,СВЦЭМ!$A$33:$A$776,$A146,СВЦЭМ!$B$33:$B$776,G$119)+'СЕТ СН'!$I$14+СВЦЭМ!$D$10+'СЕТ СН'!$I$5-'СЕТ СН'!$I$24</f>
        <v>3072.7401854700001</v>
      </c>
      <c r="H146" s="36">
        <f>SUMIFS(СВЦЭМ!$D$33:$D$776,СВЦЭМ!$A$33:$A$776,$A146,СВЦЭМ!$B$33:$B$776,H$119)+'СЕТ СН'!$I$14+СВЦЭМ!$D$10+'СЕТ СН'!$I$5-'СЕТ СН'!$I$24</f>
        <v>3054.2338863000004</v>
      </c>
      <c r="I146" s="36">
        <f>SUMIFS(СВЦЭМ!$D$33:$D$776,СВЦЭМ!$A$33:$A$776,$A146,СВЦЭМ!$B$33:$B$776,I$119)+'СЕТ СН'!$I$14+СВЦЭМ!$D$10+'СЕТ СН'!$I$5-'СЕТ СН'!$I$24</f>
        <v>3026.18725868</v>
      </c>
      <c r="J146" s="36">
        <f>SUMIFS(СВЦЭМ!$D$33:$D$776,СВЦЭМ!$A$33:$A$776,$A146,СВЦЭМ!$B$33:$B$776,J$119)+'СЕТ СН'!$I$14+СВЦЭМ!$D$10+'СЕТ СН'!$I$5-'СЕТ СН'!$I$24</f>
        <v>2989.1485117600005</v>
      </c>
      <c r="K146" s="36">
        <f>SUMIFS(СВЦЭМ!$D$33:$D$776,СВЦЭМ!$A$33:$A$776,$A146,СВЦЭМ!$B$33:$B$776,K$119)+'СЕТ СН'!$I$14+СВЦЭМ!$D$10+'СЕТ СН'!$I$5-'СЕТ СН'!$I$24</f>
        <v>2952.2062128700004</v>
      </c>
      <c r="L146" s="36">
        <f>SUMIFS(СВЦЭМ!$D$33:$D$776,СВЦЭМ!$A$33:$A$776,$A146,СВЦЭМ!$B$33:$B$776,L$119)+'СЕТ СН'!$I$14+СВЦЭМ!$D$10+'СЕТ СН'!$I$5-'СЕТ СН'!$I$24</f>
        <v>2935.8160677900005</v>
      </c>
      <c r="M146" s="36">
        <f>SUMIFS(СВЦЭМ!$D$33:$D$776,СВЦЭМ!$A$33:$A$776,$A146,СВЦЭМ!$B$33:$B$776,M$119)+'СЕТ СН'!$I$14+СВЦЭМ!$D$10+'СЕТ СН'!$I$5-'СЕТ СН'!$I$24</f>
        <v>2893.9309653500004</v>
      </c>
      <c r="N146" s="36">
        <f>SUMIFS(СВЦЭМ!$D$33:$D$776,СВЦЭМ!$A$33:$A$776,$A146,СВЦЭМ!$B$33:$B$776,N$119)+'СЕТ СН'!$I$14+СВЦЭМ!$D$10+'СЕТ СН'!$I$5-'СЕТ СН'!$I$24</f>
        <v>2848.1875731700002</v>
      </c>
      <c r="O146" s="36">
        <f>SUMIFS(СВЦЭМ!$D$33:$D$776,СВЦЭМ!$A$33:$A$776,$A146,СВЦЭМ!$B$33:$B$776,O$119)+'СЕТ СН'!$I$14+СВЦЭМ!$D$10+'СЕТ СН'!$I$5-'СЕТ СН'!$I$24</f>
        <v>2832.3230805900002</v>
      </c>
      <c r="P146" s="36">
        <f>SUMIFS(СВЦЭМ!$D$33:$D$776,СВЦЭМ!$A$33:$A$776,$A146,СВЦЭМ!$B$33:$B$776,P$119)+'СЕТ СН'!$I$14+СВЦЭМ!$D$10+'СЕТ СН'!$I$5-'СЕТ СН'!$I$24</f>
        <v>2833.6919611400003</v>
      </c>
      <c r="Q146" s="36">
        <f>SUMIFS(СВЦЭМ!$D$33:$D$776,СВЦЭМ!$A$33:$A$776,$A146,СВЦЭМ!$B$33:$B$776,Q$119)+'СЕТ СН'!$I$14+СВЦЭМ!$D$10+'СЕТ СН'!$I$5-'СЕТ СН'!$I$24</f>
        <v>2839.2956878000005</v>
      </c>
      <c r="R146" s="36">
        <f>SUMIFS(СВЦЭМ!$D$33:$D$776,СВЦЭМ!$A$33:$A$776,$A146,СВЦЭМ!$B$33:$B$776,R$119)+'СЕТ СН'!$I$14+СВЦЭМ!$D$10+'СЕТ СН'!$I$5-'СЕТ СН'!$I$24</f>
        <v>2837.4388448</v>
      </c>
      <c r="S146" s="36">
        <f>SUMIFS(СВЦЭМ!$D$33:$D$776,СВЦЭМ!$A$33:$A$776,$A146,СВЦЭМ!$B$33:$B$776,S$119)+'СЕТ СН'!$I$14+СВЦЭМ!$D$10+'СЕТ СН'!$I$5-'СЕТ СН'!$I$24</f>
        <v>2834.5567412700002</v>
      </c>
      <c r="T146" s="36">
        <f>SUMIFS(СВЦЭМ!$D$33:$D$776,СВЦЭМ!$A$33:$A$776,$A146,СВЦЭМ!$B$33:$B$776,T$119)+'СЕТ СН'!$I$14+СВЦЭМ!$D$10+'СЕТ СН'!$I$5-'СЕТ СН'!$I$24</f>
        <v>2837.3136300800002</v>
      </c>
      <c r="U146" s="36">
        <f>SUMIFS(СВЦЭМ!$D$33:$D$776,СВЦЭМ!$A$33:$A$776,$A146,СВЦЭМ!$B$33:$B$776,U$119)+'СЕТ СН'!$I$14+СВЦЭМ!$D$10+'СЕТ СН'!$I$5-'СЕТ СН'!$I$24</f>
        <v>2871.2194994400002</v>
      </c>
      <c r="V146" s="36">
        <f>SUMIFS(СВЦЭМ!$D$33:$D$776,СВЦЭМ!$A$33:$A$776,$A146,СВЦЭМ!$B$33:$B$776,V$119)+'СЕТ СН'!$I$14+СВЦЭМ!$D$10+'СЕТ СН'!$I$5-'СЕТ СН'!$I$24</f>
        <v>2878.6134342700002</v>
      </c>
      <c r="W146" s="36">
        <f>SUMIFS(СВЦЭМ!$D$33:$D$776,СВЦЭМ!$A$33:$A$776,$A146,СВЦЭМ!$B$33:$B$776,W$119)+'СЕТ СН'!$I$14+СВЦЭМ!$D$10+'СЕТ СН'!$I$5-'СЕТ СН'!$I$24</f>
        <v>2860.0745213800001</v>
      </c>
      <c r="X146" s="36">
        <f>SUMIFS(СВЦЭМ!$D$33:$D$776,СВЦЭМ!$A$33:$A$776,$A146,СВЦЭМ!$B$33:$B$776,X$119)+'СЕТ СН'!$I$14+СВЦЭМ!$D$10+'СЕТ СН'!$I$5-'СЕТ СН'!$I$24</f>
        <v>2846.1636286800003</v>
      </c>
      <c r="Y146" s="36">
        <f>SUMIFS(СВЦЭМ!$D$33:$D$776,СВЦЭМ!$A$33:$A$776,$A146,СВЦЭМ!$B$33:$B$776,Y$119)+'СЕТ СН'!$I$14+СВЦЭМ!$D$10+'СЕТ СН'!$I$5-'СЕТ СН'!$I$24</f>
        <v>2937.2649919900005</v>
      </c>
    </row>
    <row r="147" spans="1:27" ht="15.75" x14ac:dyDescent="0.2">
      <c r="A147" s="35">
        <f t="shared" si="3"/>
        <v>44102</v>
      </c>
      <c r="B147" s="36">
        <f>SUMIFS(СВЦЭМ!$D$33:$D$776,СВЦЭМ!$A$33:$A$776,$A147,СВЦЭМ!$B$33:$B$776,B$119)+'СЕТ СН'!$I$14+СВЦЭМ!$D$10+'СЕТ СН'!$I$5-'СЕТ СН'!$I$24</f>
        <v>3010.2918885900003</v>
      </c>
      <c r="C147" s="36">
        <f>SUMIFS(СВЦЭМ!$D$33:$D$776,СВЦЭМ!$A$33:$A$776,$A147,СВЦЭМ!$B$33:$B$776,C$119)+'СЕТ СН'!$I$14+СВЦЭМ!$D$10+'СЕТ СН'!$I$5-'СЕТ СН'!$I$24</f>
        <v>3026.7809468900005</v>
      </c>
      <c r="D147" s="36">
        <f>SUMIFS(СВЦЭМ!$D$33:$D$776,СВЦЭМ!$A$33:$A$776,$A147,СВЦЭМ!$B$33:$B$776,D$119)+'СЕТ СН'!$I$14+СВЦЭМ!$D$10+'СЕТ СН'!$I$5-'СЕТ СН'!$I$24</f>
        <v>3039.53122497</v>
      </c>
      <c r="E147" s="36">
        <f>SUMIFS(СВЦЭМ!$D$33:$D$776,СВЦЭМ!$A$33:$A$776,$A147,СВЦЭМ!$B$33:$B$776,E$119)+'СЕТ СН'!$I$14+СВЦЭМ!$D$10+'СЕТ СН'!$I$5-'СЕТ СН'!$I$24</f>
        <v>3052.8723333900002</v>
      </c>
      <c r="F147" s="36">
        <f>SUMIFS(СВЦЭМ!$D$33:$D$776,СВЦЭМ!$A$33:$A$776,$A147,СВЦЭМ!$B$33:$B$776,F$119)+'СЕТ СН'!$I$14+СВЦЭМ!$D$10+'СЕТ СН'!$I$5-'СЕТ СН'!$I$24</f>
        <v>3053.14549472</v>
      </c>
      <c r="G147" s="36">
        <f>SUMIFS(СВЦЭМ!$D$33:$D$776,СВЦЭМ!$A$33:$A$776,$A147,СВЦЭМ!$B$33:$B$776,G$119)+'СЕТ СН'!$I$14+СВЦЭМ!$D$10+'СЕТ СН'!$I$5-'СЕТ СН'!$I$24</f>
        <v>3038.1539181900002</v>
      </c>
      <c r="H147" s="36">
        <f>SUMIFS(СВЦЭМ!$D$33:$D$776,СВЦЭМ!$A$33:$A$776,$A147,СВЦЭМ!$B$33:$B$776,H$119)+'СЕТ СН'!$I$14+СВЦЭМ!$D$10+'СЕТ СН'!$I$5-'СЕТ СН'!$I$24</f>
        <v>2991.9830292200004</v>
      </c>
      <c r="I147" s="36">
        <f>SUMIFS(СВЦЭМ!$D$33:$D$776,СВЦЭМ!$A$33:$A$776,$A147,СВЦЭМ!$B$33:$B$776,I$119)+'СЕТ СН'!$I$14+СВЦЭМ!$D$10+'СЕТ СН'!$I$5-'СЕТ СН'!$I$24</f>
        <v>2970.7445169800003</v>
      </c>
      <c r="J147" s="36">
        <f>SUMIFS(СВЦЭМ!$D$33:$D$776,СВЦЭМ!$A$33:$A$776,$A147,СВЦЭМ!$B$33:$B$776,J$119)+'СЕТ СН'!$I$14+СВЦЭМ!$D$10+'СЕТ СН'!$I$5-'СЕТ СН'!$I$24</f>
        <v>2932.7052773900004</v>
      </c>
      <c r="K147" s="36">
        <f>SUMIFS(СВЦЭМ!$D$33:$D$776,СВЦЭМ!$A$33:$A$776,$A147,СВЦЭМ!$B$33:$B$776,K$119)+'СЕТ СН'!$I$14+СВЦЭМ!$D$10+'СЕТ СН'!$I$5-'СЕТ СН'!$I$24</f>
        <v>2924.8252096800002</v>
      </c>
      <c r="L147" s="36">
        <f>SUMIFS(СВЦЭМ!$D$33:$D$776,СВЦЭМ!$A$33:$A$776,$A147,СВЦЭМ!$B$33:$B$776,L$119)+'СЕТ СН'!$I$14+СВЦЭМ!$D$10+'СЕТ СН'!$I$5-'СЕТ СН'!$I$24</f>
        <v>2927.88570875</v>
      </c>
      <c r="M147" s="36">
        <f>SUMIFS(СВЦЭМ!$D$33:$D$776,СВЦЭМ!$A$33:$A$776,$A147,СВЦЭМ!$B$33:$B$776,M$119)+'СЕТ СН'!$I$14+СВЦЭМ!$D$10+'СЕТ СН'!$I$5-'СЕТ СН'!$I$24</f>
        <v>2887.0427637400003</v>
      </c>
      <c r="N147" s="36">
        <f>SUMIFS(СВЦЭМ!$D$33:$D$776,СВЦЭМ!$A$33:$A$776,$A147,СВЦЭМ!$B$33:$B$776,N$119)+'СЕТ СН'!$I$14+СВЦЭМ!$D$10+'СЕТ СН'!$I$5-'СЕТ СН'!$I$24</f>
        <v>2839.6371954800002</v>
      </c>
      <c r="O147" s="36">
        <f>SUMIFS(СВЦЭМ!$D$33:$D$776,СВЦЭМ!$A$33:$A$776,$A147,СВЦЭМ!$B$33:$B$776,O$119)+'СЕТ СН'!$I$14+СВЦЭМ!$D$10+'СЕТ СН'!$I$5-'СЕТ СН'!$I$24</f>
        <v>2823.83699531</v>
      </c>
      <c r="P147" s="36">
        <f>SUMIFS(СВЦЭМ!$D$33:$D$776,СВЦЭМ!$A$33:$A$776,$A147,СВЦЭМ!$B$33:$B$776,P$119)+'СЕТ СН'!$I$14+СВЦЭМ!$D$10+'СЕТ СН'!$I$5-'СЕТ СН'!$I$24</f>
        <v>2817.4962795900001</v>
      </c>
      <c r="Q147" s="36">
        <f>SUMIFS(СВЦЭМ!$D$33:$D$776,СВЦЭМ!$A$33:$A$776,$A147,СВЦЭМ!$B$33:$B$776,Q$119)+'СЕТ СН'!$I$14+СВЦЭМ!$D$10+'СЕТ СН'!$I$5-'СЕТ СН'!$I$24</f>
        <v>2817.4724902800003</v>
      </c>
      <c r="R147" s="36">
        <f>SUMIFS(СВЦЭМ!$D$33:$D$776,СВЦЭМ!$A$33:$A$776,$A147,СВЦЭМ!$B$33:$B$776,R$119)+'СЕТ СН'!$I$14+СВЦЭМ!$D$10+'СЕТ СН'!$I$5-'СЕТ СН'!$I$24</f>
        <v>2808.8160824900001</v>
      </c>
      <c r="S147" s="36">
        <f>SUMIFS(СВЦЭМ!$D$33:$D$776,СВЦЭМ!$A$33:$A$776,$A147,СВЦЭМ!$B$33:$B$776,S$119)+'СЕТ СН'!$I$14+СВЦЭМ!$D$10+'СЕТ СН'!$I$5-'СЕТ СН'!$I$24</f>
        <v>2827.1444660000002</v>
      </c>
      <c r="T147" s="36">
        <f>SUMIFS(СВЦЭМ!$D$33:$D$776,СВЦЭМ!$A$33:$A$776,$A147,СВЦЭМ!$B$33:$B$776,T$119)+'СЕТ СН'!$I$14+СВЦЭМ!$D$10+'СЕТ СН'!$I$5-'СЕТ СН'!$I$24</f>
        <v>2841.1854802500002</v>
      </c>
      <c r="U147" s="36">
        <f>SUMIFS(СВЦЭМ!$D$33:$D$776,СВЦЭМ!$A$33:$A$776,$A147,СВЦЭМ!$B$33:$B$776,U$119)+'СЕТ СН'!$I$14+СВЦЭМ!$D$10+'СЕТ СН'!$I$5-'СЕТ СН'!$I$24</f>
        <v>2867.6846677100002</v>
      </c>
      <c r="V147" s="36">
        <f>SUMIFS(СВЦЭМ!$D$33:$D$776,СВЦЭМ!$A$33:$A$776,$A147,СВЦЭМ!$B$33:$B$776,V$119)+'СЕТ СН'!$I$14+СВЦЭМ!$D$10+'СЕТ СН'!$I$5-'СЕТ СН'!$I$24</f>
        <v>2858.5205287400004</v>
      </c>
      <c r="W147" s="36">
        <f>SUMIFS(СВЦЭМ!$D$33:$D$776,СВЦЭМ!$A$33:$A$776,$A147,СВЦЭМ!$B$33:$B$776,W$119)+'СЕТ СН'!$I$14+СВЦЭМ!$D$10+'СЕТ СН'!$I$5-'СЕТ СН'!$I$24</f>
        <v>2840.6529834700004</v>
      </c>
      <c r="X147" s="36">
        <f>SUMIFS(СВЦЭМ!$D$33:$D$776,СВЦЭМ!$A$33:$A$776,$A147,СВЦЭМ!$B$33:$B$776,X$119)+'СЕТ СН'!$I$14+СВЦЭМ!$D$10+'СЕТ СН'!$I$5-'СЕТ СН'!$I$24</f>
        <v>2845.3706623400003</v>
      </c>
      <c r="Y147" s="36">
        <f>SUMIFS(СВЦЭМ!$D$33:$D$776,СВЦЭМ!$A$33:$A$776,$A147,СВЦЭМ!$B$33:$B$776,Y$119)+'СЕТ СН'!$I$14+СВЦЭМ!$D$10+'СЕТ СН'!$I$5-'СЕТ СН'!$I$24</f>
        <v>2924.7153249800003</v>
      </c>
    </row>
    <row r="148" spans="1:27" ht="15.75" x14ac:dyDescent="0.2">
      <c r="A148" s="35">
        <f t="shared" si="3"/>
        <v>44103</v>
      </c>
      <c r="B148" s="36">
        <f>SUMIFS(СВЦЭМ!$D$33:$D$776,СВЦЭМ!$A$33:$A$776,$A148,СВЦЭМ!$B$33:$B$776,B$119)+'СЕТ СН'!$I$14+СВЦЭМ!$D$10+'СЕТ СН'!$I$5-'СЕТ СН'!$I$24</f>
        <v>2982.5086002100002</v>
      </c>
      <c r="C148" s="36">
        <f>SUMIFS(СВЦЭМ!$D$33:$D$776,СВЦЭМ!$A$33:$A$776,$A148,СВЦЭМ!$B$33:$B$776,C$119)+'СЕТ СН'!$I$14+СВЦЭМ!$D$10+'СЕТ СН'!$I$5-'СЕТ СН'!$I$24</f>
        <v>3013.2319070600001</v>
      </c>
      <c r="D148" s="36">
        <f>SUMIFS(СВЦЭМ!$D$33:$D$776,СВЦЭМ!$A$33:$A$776,$A148,СВЦЭМ!$B$33:$B$776,D$119)+'СЕТ СН'!$I$14+СВЦЭМ!$D$10+'СЕТ СН'!$I$5-'СЕТ СН'!$I$24</f>
        <v>3028.76848384</v>
      </c>
      <c r="E148" s="36">
        <f>SUMIFS(СВЦЭМ!$D$33:$D$776,СВЦЭМ!$A$33:$A$776,$A148,СВЦЭМ!$B$33:$B$776,E$119)+'СЕТ СН'!$I$14+СВЦЭМ!$D$10+'СЕТ СН'!$I$5-'СЕТ СН'!$I$24</f>
        <v>3047.2037513200003</v>
      </c>
      <c r="F148" s="36">
        <f>SUMIFS(СВЦЭМ!$D$33:$D$776,СВЦЭМ!$A$33:$A$776,$A148,СВЦЭМ!$B$33:$B$776,F$119)+'СЕТ СН'!$I$14+СВЦЭМ!$D$10+'СЕТ СН'!$I$5-'СЕТ СН'!$I$24</f>
        <v>3048.18775955</v>
      </c>
      <c r="G148" s="36">
        <f>SUMIFS(СВЦЭМ!$D$33:$D$776,СВЦЭМ!$A$33:$A$776,$A148,СВЦЭМ!$B$33:$B$776,G$119)+'СЕТ СН'!$I$14+СВЦЭМ!$D$10+'СЕТ СН'!$I$5-'СЕТ СН'!$I$24</f>
        <v>3030.7021420700003</v>
      </c>
      <c r="H148" s="36">
        <f>SUMIFS(СВЦЭМ!$D$33:$D$776,СВЦЭМ!$A$33:$A$776,$A148,СВЦЭМ!$B$33:$B$776,H$119)+'СЕТ СН'!$I$14+СВЦЭМ!$D$10+'СЕТ СН'!$I$5-'СЕТ СН'!$I$24</f>
        <v>2987.7647121400005</v>
      </c>
      <c r="I148" s="36">
        <f>SUMIFS(СВЦЭМ!$D$33:$D$776,СВЦЭМ!$A$33:$A$776,$A148,СВЦЭМ!$B$33:$B$776,I$119)+'СЕТ СН'!$I$14+СВЦЭМ!$D$10+'СЕТ СН'!$I$5-'СЕТ СН'!$I$24</f>
        <v>2932.5734203400002</v>
      </c>
      <c r="J148" s="36">
        <f>SUMIFS(СВЦЭМ!$D$33:$D$776,СВЦЭМ!$A$33:$A$776,$A148,СВЦЭМ!$B$33:$B$776,J$119)+'СЕТ СН'!$I$14+СВЦЭМ!$D$10+'СЕТ СН'!$I$5-'СЕТ СН'!$I$24</f>
        <v>2903.5260726700003</v>
      </c>
      <c r="K148" s="36">
        <f>SUMIFS(СВЦЭМ!$D$33:$D$776,СВЦЭМ!$A$33:$A$776,$A148,СВЦЭМ!$B$33:$B$776,K$119)+'СЕТ СН'!$I$14+СВЦЭМ!$D$10+'СЕТ СН'!$I$5-'СЕТ СН'!$I$24</f>
        <v>2893.6222773200002</v>
      </c>
      <c r="L148" s="36">
        <f>SUMIFS(СВЦЭМ!$D$33:$D$776,СВЦЭМ!$A$33:$A$776,$A148,СВЦЭМ!$B$33:$B$776,L$119)+'СЕТ СН'!$I$14+СВЦЭМ!$D$10+'СЕТ СН'!$I$5-'СЕТ СН'!$I$24</f>
        <v>2931.1016402600003</v>
      </c>
      <c r="M148" s="36">
        <f>SUMIFS(СВЦЭМ!$D$33:$D$776,СВЦЭМ!$A$33:$A$776,$A148,СВЦЭМ!$B$33:$B$776,M$119)+'СЕТ СН'!$I$14+СВЦЭМ!$D$10+'СЕТ СН'!$I$5-'СЕТ СН'!$I$24</f>
        <v>2913.2021589000001</v>
      </c>
      <c r="N148" s="36">
        <f>SUMIFS(СВЦЭМ!$D$33:$D$776,СВЦЭМ!$A$33:$A$776,$A148,СВЦЭМ!$B$33:$B$776,N$119)+'СЕТ СН'!$I$14+СВЦЭМ!$D$10+'СЕТ СН'!$I$5-'СЕТ СН'!$I$24</f>
        <v>2886.41623764</v>
      </c>
      <c r="O148" s="36">
        <f>SUMIFS(СВЦЭМ!$D$33:$D$776,СВЦЭМ!$A$33:$A$776,$A148,СВЦЭМ!$B$33:$B$776,O$119)+'СЕТ СН'!$I$14+СВЦЭМ!$D$10+'СЕТ СН'!$I$5-'СЕТ СН'!$I$24</f>
        <v>2900.3548939900002</v>
      </c>
      <c r="P148" s="36">
        <f>SUMIFS(СВЦЭМ!$D$33:$D$776,СВЦЭМ!$A$33:$A$776,$A148,СВЦЭМ!$B$33:$B$776,P$119)+'СЕТ СН'!$I$14+СВЦЭМ!$D$10+'СЕТ СН'!$I$5-'СЕТ СН'!$I$24</f>
        <v>2885.5408517400001</v>
      </c>
      <c r="Q148" s="36">
        <f>SUMIFS(СВЦЭМ!$D$33:$D$776,СВЦЭМ!$A$33:$A$776,$A148,СВЦЭМ!$B$33:$B$776,Q$119)+'СЕТ СН'!$I$14+СВЦЭМ!$D$10+'СЕТ СН'!$I$5-'СЕТ СН'!$I$24</f>
        <v>2865.6575663500003</v>
      </c>
      <c r="R148" s="36">
        <f>SUMIFS(СВЦЭМ!$D$33:$D$776,СВЦЭМ!$A$33:$A$776,$A148,СВЦЭМ!$B$33:$B$776,R$119)+'СЕТ СН'!$I$14+СВЦЭМ!$D$10+'СЕТ СН'!$I$5-'СЕТ СН'!$I$24</f>
        <v>2968.4480830800003</v>
      </c>
      <c r="S148" s="36">
        <f>SUMIFS(СВЦЭМ!$D$33:$D$776,СВЦЭМ!$A$33:$A$776,$A148,СВЦЭМ!$B$33:$B$776,S$119)+'СЕТ СН'!$I$14+СВЦЭМ!$D$10+'СЕТ СН'!$I$5-'СЕТ СН'!$I$24</f>
        <v>2915.1011868100004</v>
      </c>
      <c r="T148" s="36">
        <f>SUMIFS(СВЦЭМ!$D$33:$D$776,СВЦЭМ!$A$33:$A$776,$A148,СВЦЭМ!$B$33:$B$776,T$119)+'СЕТ СН'!$I$14+СВЦЭМ!$D$10+'СЕТ СН'!$I$5-'СЕТ СН'!$I$24</f>
        <v>2872.2129899200004</v>
      </c>
      <c r="U148" s="36">
        <f>SUMIFS(СВЦЭМ!$D$33:$D$776,СВЦЭМ!$A$33:$A$776,$A148,СВЦЭМ!$B$33:$B$776,U$119)+'СЕТ СН'!$I$14+СВЦЭМ!$D$10+'СЕТ СН'!$I$5-'СЕТ СН'!$I$24</f>
        <v>2897.3175735900004</v>
      </c>
      <c r="V148" s="36">
        <f>SUMIFS(СВЦЭМ!$D$33:$D$776,СВЦЭМ!$A$33:$A$776,$A148,СВЦЭМ!$B$33:$B$776,V$119)+'СЕТ СН'!$I$14+СВЦЭМ!$D$10+'СЕТ СН'!$I$5-'СЕТ СН'!$I$24</f>
        <v>2888.3341043</v>
      </c>
      <c r="W148" s="36">
        <f>SUMIFS(СВЦЭМ!$D$33:$D$776,СВЦЭМ!$A$33:$A$776,$A148,СВЦЭМ!$B$33:$B$776,W$119)+'СЕТ СН'!$I$14+СВЦЭМ!$D$10+'СЕТ СН'!$I$5-'СЕТ СН'!$I$24</f>
        <v>2873.2254711400001</v>
      </c>
      <c r="X148" s="36">
        <f>SUMIFS(СВЦЭМ!$D$33:$D$776,СВЦЭМ!$A$33:$A$776,$A148,СВЦЭМ!$B$33:$B$776,X$119)+'СЕТ СН'!$I$14+СВЦЭМ!$D$10+'СЕТ СН'!$I$5-'СЕТ СН'!$I$24</f>
        <v>2845.7185243700001</v>
      </c>
      <c r="Y148" s="36">
        <f>SUMIFS(СВЦЭМ!$D$33:$D$776,СВЦЭМ!$A$33:$A$776,$A148,СВЦЭМ!$B$33:$B$776,Y$119)+'СЕТ СН'!$I$14+СВЦЭМ!$D$10+'СЕТ СН'!$I$5-'СЕТ СН'!$I$24</f>
        <v>2881.8201755700002</v>
      </c>
    </row>
    <row r="149" spans="1:27" ht="15.75" x14ac:dyDescent="0.2">
      <c r="A149" s="35">
        <f t="shared" si="3"/>
        <v>44104</v>
      </c>
      <c r="B149" s="36">
        <f>SUMIFS(СВЦЭМ!$D$33:$D$776,СВЦЭМ!$A$33:$A$776,$A149,СВЦЭМ!$B$33:$B$776,B$119)+'СЕТ СН'!$I$14+СВЦЭМ!$D$10+'СЕТ СН'!$I$5-'СЕТ СН'!$I$24</f>
        <v>2956.3356117000003</v>
      </c>
      <c r="C149" s="36">
        <f>SUMIFS(СВЦЭМ!$D$33:$D$776,СВЦЭМ!$A$33:$A$776,$A149,СВЦЭМ!$B$33:$B$776,C$119)+'СЕТ СН'!$I$14+СВЦЭМ!$D$10+'СЕТ СН'!$I$5-'СЕТ СН'!$I$24</f>
        <v>2987.6747803200001</v>
      </c>
      <c r="D149" s="36">
        <f>SUMIFS(СВЦЭМ!$D$33:$D$776,СВЦЭМ!$A$33:$A$776,$A149,СВЦЭМ!$B$33:$B$776,D$119)+'СЕТ СН'!$I$14+СВЦЭМ!$D$10+'СЕТ СН'!$I$5-'СЕТ СН'!$I$24</f>
        <v>3007.6070185000003</v>
      </c>
      <c r="E149" s="36">
        <f>SUMIFS(СВЦЭМ!$D$33:$D$776,СВЦЭМ!$A$33:$A$776,$A149,СВЦЭМ!$B$33:$B$776,E$119)+'СЕТ СН'!$I$14+СВЦЭМ!$D$10+'СЕТ СН'!$I$5-'СЕТ СН'!$I$24</f>
        <v>3024.4678444700003</v>
      </c>
      <c r="F149" s="36">
        <f>SUMIFS(СВЦЭМ!$D$33:$D$776,СВЦЭМ!$A$33:$A$776,$A149,СВЦЭМ!$B$33:$B$776,F$119)+'СЕТ СН'!$I$14+СВЦЭМ!$D$10+'СЕТ СН'!$I$5-'СЕТ СН'!$I$24</f>
        <v>3019.6650246100003</v>
      </c>
      <c r="G149" s="36">
        <f>SUMIFS(СВЦЭМ!$D$33:$D$776,СВЦЭМ!$A$33:$A$776,$A149,СВЦЭМ!$B$33:$B$776,G$119)+'СЕТ СН'!$I$14+СВЦЭМ!$D$10+'СЕТ СН'!$I$5-'СЕТ СН'!$I$24</f>
        <v>3001.0895059700001</v>
      </c>
      <c r="H149" s="36">
        <f>SUMIFS(СВЦЭМ!$D$33:$D$776,СВЦЭМ!$A$33:$A$776,$A149,СВЦЭМ!$B$33:$B$776,H$119)+'СЕТ СН'!$I$14+СВЦЭМ!$D$10+'СЕТ СН'!$I$5-'СЕТ СН'!$I$24</f>
        <v>2956.6961064100001</v>
      </c>
      <c r="I149" s="36">
        <f>SUMIFS(СВЦЭМ!$D$33:$D$776,СВЦЭМ!$A$33:$A$776,$A149,СВЦЭМ!$B$33:$B$776,I$119)+'СЕТ СН'!$I$14+СВЦЭМ!$D$10+'СЕТ СН'!$I$5-'СЕТ СН'!$I$24</f>
        <v>2888.0829741200005</v>
      </c>
      <c r="J149" s="36">
        <f>SUMIFS(СВЦЭМ!$D$33:$D$776,СВЦЭМ!$A$33:$A$776,$A149,СВЦЭМ!$B$33:$B$776,J$119)+'СЕТ СН'!$I$14+СВЦЭМ!$D$10+'СЕТ СН'!$I$5-'СЕТ СН'!$I$24</f>
        <v>2859.0035024500003</v>
      </c>
      <c r="K149" s="36">
        <f>SUMIFS(СВЦЭМ!$D$33:$D$776,СВЦЭМ!$A$33:$A$776,$A149,СВЦЭМ!$B$33:$B$776,K$119)+'СЕТ СН'!$I$14+СВЦЭМ!$D$10+'СЕТ СН'!$I$5-'СЕТ СН'!$I$24</f>
        <v>2842.7468279100003</v>
      </c>
      <c r="L149" s="36">
        <f>SUMIFS(СВЦЭМ!$D$33:$D$776,СВЦЭМ!$A$33:$A$776,$A149,СВЦЭМ!$B$33:$B$776,L$119)+'СЕТ СН'!$I$14+СВЦЭМ!$D$10+'СЕТ СН'!$I$5-'СЕТ СН'!$I$24</f>
        <v>2856.1051360300003</v>
      </c>
      <c r="M149" s="36">
        <f>SUMIFS(СВЦЭМ!$D$33:$D$776,СВЦЭМ!$A$33:$A$776,$A149,СВЦЭМ!$B$33:$B$776,M$119)+'СЕТ СН'!$I$14+СВЦЭМ!$D$10+'СЕТ СН'!$I$5-'СЕТ СН'!$I$24</f>
        <v>2825.1718811500004</v>
      </c>
      <c r="N149" s="36">
        <f>SUMIFS(СВЦЭМ!$D$33:$D$776,СВЦЭМ!$A$33:$A$776,$A149,СВЦЭМ!$B$33:$B$776,N$119)+'СЕТ СН'!$I$14+СВЦЭМ!$D$10+'СЕТ СН'!$I$5-'СЕТ СН'!$I$24</f>
        <v>2782.6128521600003</v>
      </c>
      <c r="O149" s="36">
        <f>SUMIFS(СВЦЭМ!$D$33:$D$776,СВЦЭМ!$A$33:$A$776,$A149,СВЦЭМ!$B$33:$B$776,O$119)+'СЕТ СН'!$I$14+СВЦЭМ!$D$10+'СЕТ СН'!$I$5-'СЕТ СН'!$I$24</f>
        <v>2767.3210592200003</v>
      </c>
      <c r="P149" s="36">
        <f>SUMIFS(СВЦЭМ!$D$33:$D$776,СВЦЭМ!$A$33:$A$776,$A149,СВЦЭМ!$B$33:$B$776,P$119)+'СЕТ СН'!$I$14+СВЦЭМ!$D$10+'СЕТ СН'!$I$5-'СЕТ СН'!$I$24</f>
        <v>2765.37921706</v>
      </c>
      <c r="Q149" s="36">
        <f>SUMIFS(СВЦЭМ!$D$33:$D$776,СВЦЭМ!$A$33:$A$776,$A149,СВЦЭМ!$B$33:$B$776,Q$119)+'СЕТ СН'!$I$14+СВЦЭМ!$D$10+'СЕТ СН'!$I$5-'СЕТ СН'!$I$24</f>
        <v>2765.8621547400003</v>
      </c>
      <c r="R149" s="36">
        <f>SUMIFS(СВЦЭМ!$D$33:$D$776,СВЦЭМ!$A$33:$A$776,$A149,СВЦЭМ!$B$33:$B$776,R$119)+'СЕТ СН'!$I$14+СВЦЭМ!$D$10+'СЕТ СН'!$I$5-'СЕТ СН'!$I$24</f>
        <v>2765.5748854100002</v>
      </c>
      <c r="S149" s="36">
        <f>SUMIFS(СВЦЭМ!$D$33:$D$776,СВЦЭМ!$A$33:$A$776,$A149,СВЦЭМ!$B$33:$B$776,S$119)+'СЕТ СН'!$I$14+СВЦЭМ!$D$10+'СЕТ СН'!$I$5-'СЕТ СН'!$I$24</f>
        <v>2769.2607479000003</v>
      </c>
      <c r="T149" s="36">
        <f>SUMIFS(СВЦЭМ!$D$33:$D$776,СВЦЭМ!$A$33:$A$776,$A149,СВЦЭМ!$B$33:$B$776,T$119)+'СЕТ СН'!$I$14+СВЦЭМ!$D$10+'СЕТ СН'!$I$5-'СЕТ СН'!$I$24</f>
        <v>2761.3785013300003</v>
      </c>
      <c r="U149" s="36">
        <f>SUMIFS(СВЦЭМ!$D$33:$D$776,СВЦЭМ!$A$33:$A$776,$A149,СВЦЭМ!$B$33:$B$776,U$119)+'СЕТ СН'!$I$14+СВЦЭМ!$D$10+'СЕТ СН'!$I$5-'СЕТ СН'!$I$24</f>
        <v>2780.3280697400005</v>
      </c>
      <c r="V149" s="36">
        <f>SUMIFS(СВЦЭМ!$D$33:$D$776,СВЦЭМ!$A$33:$A$776,$A149,СВЦЭМ!$B$33:$B$776,V$119)+'СЕТ СН'!$I$14+СВЦЭМ!$D$10+'СЕТ СН'!$I$5-'СЕТ СН'!$I$24</f>
        <v>2764.7451227800002</v>
      </c>
      <c r="W149" s="36">
        <f>SUMIFS(СВЦЭМ!$D$33:$D$776,СВЦЭМ!$A$33:$A$776,$A149,СВЦЭМ!$B$33:$B$776,W$119)+'СЕТ СН'!$I$14+СВЦЭМ!$D$10+'СЕТ СН'!$I$5-'СЕТ СН'!$I$24</f>
        <v>2757.6151616200004</v>
      </c>
      <c r="X149" s="36">
        <f>SUMIFS(СВЦЭМ!$D$33:$D$776,СВЦЭМ!$A$33:$A$776,$A149,СВЦЭМ!$B$33:$B$776,X$119)+'СЕТ СН'!$I$14+СВЦЭМ!$D$10+'СЕТ СН'!$I$5-'СЕТ СН'!$I$24</f>
        <v>2796.0090458800005</v>
      </c>
      <c r="Y149" s="36">
        <f>SUMIFS(СВЦЭМ!$D$33:$D$776,СВЦЭМ!$A$33:$A$776,$A149,СВЦЭМ!$B$33:$B$776,Y$119)+'СЕТ СН'!$I$14+СВЦЭМ!$D$10+'СЕТ СН'!$I$5-'СЕТ СН'!$I$24</f>
        <v>2865.2674980700003</v>
      </c>
    </row>
    <row r="150" spans="1:27" ht="15.75" hidden="1" x14ac:dyDescent="0.2">
      <c r="A150" s="35">
        <f t="shared" si="3"/>
        <v>44105</v>
      </c>
      <c r="B150" s="36">
        <f>SUMIFS(СВЦЭМ!$D$33:$D$776,СВЦЭМ!$A$33:$A$776,$A150,СВЦЭМ!$B$33:$B$776,B$119)+'СЕТ СН'!$I$14+СВЦЭМ!$D$10+'СЕТ СН'!$I$5-'СЕТ СН'!$I$24</f>
        <v>2296.92868404</v>
      </c>
      <c r="C150" s="36">
        <f>SUMIFS(СВЦЭМ!$D$33:$D$776,СВЦЭМ!$A$33:$A$776,$A150,СВЦЭМ!$B$33:$B$776,C$119)+'СЕТ СН'!$I$14+СВЦЭМ!$D$10+'СЕТ СН'!$I$5-'СЕТ СН'!$I$24</f>
        <v>2296.92868404</v>
      </c>
      <c r="D150" s="36">
        <f>SUMIFS(СВЦЭМ!$D$33:$D$776,СВЦЭМ!$A$33:$A$776,$A150,СВЦЭМ!$B$33:$B$776,D$119)+'СЕТ СН'!$I$14+СВЦЭМ!$D$10+'СЕТ СН'!$I$5-'СЕТ СН'!$I$24</f>
        <v>2296.92868404</v>
      </c>
      <c r="E150" s="36">
        <f>SUMIFS(СВЦЭМ!$D$33:$D$776,СВЦЭМ!$A$33:$A$776,$A150,СВЦЭМ!$B$33:$B$776,E$119)+'СЕТ СН'!$I$14+СВЦЭМ!$D$10+'СЕТ СН'!$I$5-'СЕТ СН'!$I$24</f>
        <v>2296.92868404</v>
      </c>
      <c r="F150" s="36">
        <f>SUMIFS(СВЦЭМ!$D$33:$D$776,СВЦЭМ!$A$33:$A$776,$A150,СВЦЭМ!$B$33:$B$776,F$119)+'СЕТ СН'!$I$14+СВЦЭМ!$D$10+'СЕТ СН'!$I$5-'СЕТ СН'!$I$24</f>
        <v>2296.92868404</v>
      </c>
      <c r="G150" s="36">
        <f>SUMIFS(СВЦЭМ!$D$33:$D$776,СВЦЭМ!$A$33:$A$776,$A150,СВЦЭМ!$B$33:$B$776,G$119)+'СЕТ СН'!$I$14+СВЦЭМ!$D$10+'СЕТ СН'!$I$5-'СЕТ СН'!$I$24</f>
        <v>2296.92868404</v>
      </c>
      <c r="H150" s="36">
        <f>SUMIFS(СВЦЭМ!$D$33:$D$776,СВЦЭМ!$A$33:$A$776,$A150,СВЦЭМ!$B$33:$B$776,H$119)+'СЕТ СН'!$I$14+СВЦЭМ!$D$10+'СЕТ СН'!$I$5-'СЕТ СН'!$I$24</f>
        <v>2296.92868404</v>
      </c>
      <c r="I150" s="36">
        <f>SUMIFS(СВЦЭМ!$D$33:$D$776,СВЦЭМ!$A$33:$A$776,$A150,СВЦЭМ!$B$33:$B$776,I$119)+'СЕТ СН'!$I$14+СВЦЭМ!$D$10+'СЕТ СН'!$I$5-'СЕТ СН'!$I$24</f>
        <v>2296.92868404</v>
      </c>
      <c r="J150" s="36">
        <f>SUMIFS(СВЦЭМ!$D$33:$D$776,СВЦЭМ!$A$33:$A$776,$A150,СВЦЭМ!$B$33:$B$776,J$119)+'СЕТ СН'!$I$14+СВЦЭМ!$D$10+'СЕТ СН'!$I$5-'СЕТ СН'!$I$24</f>
        <v>2296.92868404</v>
      </c>
      <c r="K150" s="36">
        <f>SUMIFS(СВЦЭМ!$D$33:$D$776,СВЦЭМ!$A$33:$A$776,$A150,СВЦЭМ!$B$33:$B$776,K$119)+'СЕТ СН'!$I$14+СВЦЭМ!$D$10+'СЕТ СН'!$I$5-'СЕТ СН'!$I$24</f>
        <v>2296.92868404</v>
      </c>
      <c r="L150" s="36">
        <f>SUMIFS(СВЦЭМ!$D$33:$D$776,СВЦЭМ!$A$33:$A$776,$A150,СВЦЭМ!$B$33:$B$776,L$119)+'СЕТ СН'!$I$14+СВЦЭМ!$D$10+'СЕТ СН'!$I$5-'СЕТ СН'!$I$24</f>
        <v>2296.92868404</v>
      </c>
      <c r="M150" s="36">
        <f>SUMIFS(СВЦЭМ!$D$33:$D$776,СВЦЭМ!$A$33:$A$776,$A150,СВЦЭМ!$B$33:$B$776,M$119)+'СЕТ СН'!$I$14+СВЦЭМ!$D$10+'СЕТ СН'!$I$5-'СЕТ СН'!$I$24</f>
        <v>2296.92868404</v>
      </c>
      <c r="N150" s="36">
        <f>SUMIFS(СВЦЭМ!$D$33:$D$776,СВЦЭМ!$A$33:$A$776,$A150,СВЦЭМ!$B$33:$B$776,N$119)+'СЕТ СН'!$I$14+СВЦЭМ!$D$10+'СЕТ СН'!$I$5-'СЕТ СН'!$I$24</f>
        <v>2296.92868404</v>
      </c>
      <c r="O150" s="36">
        <f>SUMIFS(СВЦЭМ!$D$33:$D$776,СВЦЭМ!$A$33:$A$776,$A150,СВЦЭМ!$B$33:$B$776,O$119)+'СЕТ СН'!$I$14+СВЦЭМ!$D$10+'СЕТ СН'!$I$5-'СЕТ СН'!$I$24</f>
        <v>2296.92868404</v>
      </c>
      <c r="P150" s="36">
        <f>SUMIFS(СВЦЭМ!$D$33:$D$776,СВЦЭМ!$A$33:$A$776,$A150,СВЦЭМ!$B$33:$B$776,P$119)+'СЕТ СН'!$I$14+СВЦЭМ!$D$10+'СЕТ СН'!$I$5-'СЕТ СН'!$I$24</f>
        <v>2296.92868404</v>
      </c>
      <c r="Q150" s="36">
        <f>SUMIFS(СВЦЭМ!$D$33:$D$776,СВЦЭМ!$A$33:$A$776,$A150,СВЦЭМ!$B$33:$B$776,Q$119)+'СЕТ СН'!$I$14+СВЦЭМ!$D$10+'СЕТ СН'!$I$5-'СЕТ СН'!$I$24</f>
        <v>2296.92868404</v>
      </c>
      <c r="R150" s="36">
        <f>SUMIFS(СВЦЭМ!$D$33:$D$776,СВЦЭМ!$A$33:$A$776,$A150,СВЦЭМ!$B$33:$B$776,R$119)+'СЕТ СН'!$I$14+СВЦЭМ!$D$10+'СЕТ СН'!$I$5-'СЕТ СН'!$I$24</f>
        <v>2296.92868404</v>
      </c>
      <c r="S150" s="36">
        <f>SUMIFS(СВЦЭМ!$D$33:$D$776,СВЦЭМ!$A$33:$A$776,$A150,СВЦЭМ!$B$33:$B$776,S$119)+'СЕТ СН'!$I$14+СВЦЭМ!$D$10+'СЕТ СН'!$I$5-'СЕТ СН'!$I$24</f>
        <v>2296.92868404</v>
      </c>
      <c r="T150" s="36">
        <f>SUMIFS(СВЦЭМ!$D$33:$D$776,СВЦЭМ!$A$33:$A$776,$A150,СВЦЭМ!$B$33:$B$776,T$119)+'СЕТ СН'!$I$14+СВЦЭМ!$D$10+'СЕТ СН'!$I$5-'СЕТ СН'!$I$24</f>
        <v>2296.92868404</v>
      </c>
      <c r="U150" s="36">
        <f>SUMIFS(СВЦЭМ!$D$33:$D$776,СВЦЭМ!$A$33:$A$776,$A150,СВЦЭМ!$B$33:$B$776,U$119)+'СЕТ СН'!$I$14+СВЦЭМ!$D$10+'СЕТ СН'!$I$5-'СЕТ СН'!$I$24</f>
        <v>2296.92868404</v>
      </c>
      <c r="V150" s="36">
        <f>SUMIFS(СВЦЭМ!$D$33:$D$776,СВЦЭМ!$A$33:$A$776,$A150,СВЦЭМ!$B$33:$B$776,V$119)+'СЕТ СН'!$I$14+СВЦЭМ!$D$10+'СЕТ СН'!$I$5-'СЕТ СН'!$I$24</f>
        <v>2296.92868404</v>
      </c>
      <c r="W150" s="36">
        <f>SUMIFS(СВЦЭМ!$D$33:$D$776,СВЦЭМ!$A$33:$A$776,$A150,СВЦЭМ!$B$33:$B$776,W$119)+'СЕТ СН'!$I$14+СВЦЭМ!$D$10+'СЕТ СН'!$I$5-'СЕТ СН'!$I$24</f>
        <v>2296.92868404</v>
      </c>
      <c r="X150" s="36">
        <f>SUMIFS(СВЦЭМ!$D$33:$D$776,СВЦЭМ!$A$33:$A$776,$A150,СВЦЭМ!$B$33:$B$776,X$119)+'СЕТ СН'!$I$14+СВЦЭМ!$D$10+'СЕТ СН'!$I$5-'СЕТ СН'!$I$24</f>
        <v>2296.92868404</v>
      </c>
      <c r="Y150" s="36">
        <f>SUMIFS(СВЦЭМ!$D$33:$D$776,СВЦЭМ!$A$33:$A$776,$A150,СВЦЭМ!$B$33:$B$776,Y$119)+'СЕТ СН'!$I$14+СВЦЭМ!$D$10+'СЕТ СН'!$I$5-'СЕТ СН'!$I$24</f>
        <v>2296.92868404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147</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SUMIFS(СВЦЭМ!$E$33:$E$776,СВЦЭМ!$A$33:$A$776,$A156,СВЦЭМ!$B$33:$B$776,B$155)+'СЕТ СН'!$F$15</f>
        <v>151.71002197000001</v>
      </c>
      <c r="C156" s="36">
        <f>SUMIFS(СВЦЭМ!$E$33:$E$776,СВЦЭМ!$A$33:$A$776,$A156,СВЦЭМ!$B$33:$B$776,C$155)+'СЕТ СН'!$F$15</f>
        <v>161.39537136000001</v>
      </c>
      <c r="D156" s="36">
        <f>SUMIFS(СВЦЭМ!$E$33:$E$776,СВЦЭМ!$A$33:$A$776,$A156,СВЦЭМ!$B$33:$B$776,D$155)+'СЕТ СН'!$F$15</f>
        <v>165.04259829</v>
      </c>
      <c r="E156" s="36">
        <f>SUMIFS(СВЦЭМ!$E$33:$E$776,СВЦЭМ!$A$33:$A$776,$A156,СВЦЭМ!$B$33:$B$776,E$155)+'СЕТ СН'!$F$15</f>
        <v>167.94163373000001</v>
      </c>
      <c r="F156" s="36">
        <f>SUMIFS(СВЦЭМ!$E$33:$E$776,СВЦЭМ!$A$33:$A$776,$A156,СВЦЭМ!$B$33:$B$776,F$155)+'СЕТ СН'!$F$15</f>
        <v>169.99432375000001</v>
      </c>
      <c r="G156" s="36">
        <f>SUMIFS(СВЦЭМ!$E$33:$E$776,СВЦЭМ!$A$33:$A$776,$A156,СВЦЭМ!$B$33:$B$776,G$155)+'СЕТ СН'!$F$15</f>
        <v>170.12576534999999</v>
      </c>
      <c r="H156" s="36">
        <f>SUMIFS(СВЦЭМ!$E$33:$E$776,СВЦЭМ!$A$33:$A$776,$A156,СВЦЭМ!$B$33:$B$776,H$155)+'СЕТ СН'!$F$15</f>
        <v>166.80129216</v>
      </c>
      <c r="I156" s="36">
        <f>SUMIFS(СВЦЭМ!$E$33:$E$776,СВЦЭМ!$A$33:$A$776,$A156,СВЦЭМ!$B$33:$B$776,I$155)+'СЕТ СН'!$F$15</f>
        <v>159.37204442000001</v>
      </c>
      <c r="J156" s="36">
        <f>SUMIFS(СВЦЭМ!$E$33:$E$776,СВЦЭМ!$A$33:$A$776,$A156,СВЦЭМ!$B$33:$B$776,J$155)+'СЕТ СН'!$F$15</f>
        <v>149.46308761</v>
      </c>
      <c r="K156" s="36">
        <f>SUMIFS(СВЦЭМ!$E$33:$E$776,СВЦЭМ!$A$33:$A$776,$A156,СВЦЭМ!$B$33:$B$776,K$155)+'СЕТ СН'!$F$15</f>
        <v>145.99484072999999</v>
      </c>
      <c r="L156" s="36">
        <f>SUMIFS(СВЦЭМ!$E$33:$E$776,СВЦЭМ!$A$33:$A$776,$A156,СВЦЭМ!$B$33:$B$776,L$155)+'СЕТ СН'!$F$15</f>
        <v>144.54180414999999</v>
      </c>
      <c r="M156" s="36">
        <f>SUMIFS(СВЦЭМ!$E$33:$E$776,СВЦЭМ!$A$33:$A$776,$A156,СВЦЭМ!$B$33:$B$776,M$155)+'СЕТ СН'!$F$15</f>
        <v>145.12425124000001</v>
      </c>
      <c r="N156" s="36">
        <f>SUMIFS(СВЦЭМ!$E$33:$E$776,СВЦЭМ!$A$33:$A$776,$A156,СВЦЭМ!$B$33:$B$776,N$155)+'СЕТ СН'!$F$15</f>
        <v>149.82509976</v>
      </c>
      <c r="O156" s="36">
        <f>SUMIFS(СВЦЭМ!$E$33:$E$776,СВЦЭМ!$A$33:$A$776,$A156,СВЦЭМ!$B$33:$B$776,O$155)+'СЕТ СН'!$F$15</f>
        <v>149.25252365</v>
      </c>
      <c r="P156" s="36">
        <f>SUMIFS(СВЦЭМ!$E$33:$E$776,СВЦЭМ!$A$33:$A$776,$A156,СВЦЭМ!$B$33:$B$776,P$155)+'СЕТ СН'!$F$15</f>
        <v>149.00791022999999</v>
      </c>
      <c r="Q156" s="36">
        <f>SUMIFS(СВЦЭМ!$E$33:$E$776,СВЦЭМ!$A$33:$A$776,$A156,СВЦЭМ!$B$33:$B$776,Q$155)+'СЕТ СН'!$F$15</f>
        <v>150.15558970000001</v>
      </c>
      <c r="R156" s="36">
        <f>SUMIFS(СВЦЭМ!$E$33:$E$776,СВЦЭМ!$A$33:$A$776,$A156,СВЦЭМ!$B$33:$B$776,R$155)+'СЕТ СН'!$F$15</f>
        <v>148.06255526999999</v>
      </c>
      <c r="S156" s="36">
        <f>SUMIFS(СВЦЭМ!$E$33:$E$776,СВЦЭМ!$A$33:$A$776,$A156,СВЦЭМ!$B$33:$B$776,S$155)+'СЕТ СН'!$F$15</f>
        <v>149.03571266</v>
      </c>
      <c r="T156" s="36">
        <f>SUMIFS(СВЦЭМ!$E$33:$E$776,СВЦЭМ!$A$33:$A$776,$A156,СВЦЭМ!$B$33:$B$776,T$155)+'СЕТ СН'!$F$15</f>
        <v>147.98337144000001</v>
      </c>
      <c r="U156" s="36">
        <f>SUMIFS(СВЦЭМ!$E$33:$E$776,СВЦЭМ!$A$33:$A$776,$A156,СВЦЭМ!$B$33:$B$776,U$155)+'СЕТ СН'!$F$15</f>
        <v>147.27302319</v>
      </c>
      <c r="V156" s="36">
        <f>SUMIFS(СВЦЭМ!$E$33:$E$776,СВЦЭМ!$A$33:$A$776,$A156,СВЦЭМ!$B$33:$B$776,V$155)+'СЕТ СН'!$F$15</f>
        <v>145.55852222999999</v>
      </c>
      <c r="W156" s="36">
        <f>SUMIFS(СВЦЭМ!$E$33:$E$776,СВЦЭМ!$A$33:$A$776,$A156,СВЦЭМ!$B$33:$B$776,W$155)+'СЕТ СН'!$F$15</f>
        <v>143.45247642999999</v>
      </c>
      <c r="X156" s="36">
        <f>SUMIFS(СВЦЭМ!$E$33:$E$776,СВЦЭМ!$A$33:$A$776,$A156,СВЦЭМ!$B$33:$B$776,X$155)+'СЕТ СН'!$F$15</f>
        <v>148.68951856999999</v>
      </c>
      <c r="Y156" s="36">
        <f>SUMIFS(СВЦЭМ!$E$33:$E$776,СВЦЭМ!$A$33:$A$776,$A156,СВЦЭМ!$B$33:$B$776,Y$155)+'СЕТ СН'!$F$15</f>
        <v>160.08417793000001</v>
      </c>
      <c r="AA156" s="45"/>
    </row>
    <row r="157" spans="1:27" ht="15.75" x14ac:dyDescent="0.2">
      <c r="A157" s="35">
        <f>A156+1</f>
        <v>44076</v>
      </c>
      <c r="B157" s="36">
        <f>SUMIFS(СВЦЭМ!$E$33:$E$776,СВЦЭМ!$A$33:$A$776,$A157,СВЦЭМ!$B$33:$B$776,B$155)+'СЕТ СН'!$F$15</f>
        <v>164.82803620999999</v>
      </c>
      <c r="C157" s="36">
        <f>SUMIFS(СВЦЭМ!$E$33:$E$776,СВЦЭМ!$A$33:$A$776,$A157,СВЦЭМ!$B$33:$B$776,C$155)+'СЕТ СН'!$F$15</f>
        <v>176.09438595</v>
      </c>
      <c r="D157" s="36">
        <f>SUMIFS(СВЦЭМ!$E$33:$E$776,СВЦЭМ!$A$33:$A$776,$A157,СВЦЭМ!$B$33:$B$776,D$155)+'СЕТ СН'!$F$15</f>
        <v>183.72289000999999</v>
      </c>
      <c r="E157" s="36">
        <f>SUMIFS(СВЦЭМ!$E$33:$E$776,СВЦЭМ!$A$33:$A$776,$A157,СВЦЭМ!$B$33:$B$776,E$155)+'СЕТ СН'!$F$15</f>
        <v>186.90253799000001</v>
      </c>
      <c r="F157" s="36">
        <f>SUMIFS(СВЦЭМ!$E$33:$E$776,СВЦЭМ!$A$33:$A$776,$A157,СВЦЭМ!$B$33:$B$776,F$155)+'СЕТ СН'!$F$15</f>
        <v>186.97389813999999</v>
      </c>
      <c r="G157" s="36">
        <f>SUMIFS(СВЦЭМ!$E$33:$E$776,СВЦЭМ!$A$33:$A$776,$A157,СВЦЭМ!$B$33:$B$776,G$155)+'СЕТ СН'!$F$15</f>
        <v>182.62254944</v>
      </c>
      <c r="H157" s="36">
        <f>SUMIFS(СВЦЭМ!$E$33:$E$776,СВЦЭМ!$A$33:$A$776,$A157,СВЦЭМ!$B$33:$B$776,H$155)+'СЕТ СН'!$F$15</f>
        <v>172.28601189</v>
      </c>
      <c r="I157" s="36">
        <f>SUMIFS(СВЦЭМ!$E$33:$E$776,СВЦЭМ!$A$33:$A$776,$A157,СВЦЭМ!$B$33:$B$776,I$155)+'СЕТ СН'!$F$15</f>
        <v>158.79878690000001</v>
      </c>
      <c r="J157" s="36">
        <f>SUMIFS(СВЦЭМ!$E$33:$E$776,СВЦЭМ!$A$33:$A$776,$A157,СВЦЭМ!$B$33:$B$776,J$155)+'СЕТ СН'!$F$15</f>
        <v>147.02476012</v>
      </c>
      <c r="K157" s="36">
        <f>SUMIFS(СВЦЭМ!$E$33:$E$776,СВЦЭМ!$A$33:$A$776,$A157,СВЦЭМ!$B$33:$B$776,K$155)+'СЕТ СН'!$F$15</f>
        <v>146.80208979</v>
      </c>
      <c r="L157" s="36">
        <f>SUMIFS(СВЦЭМ!$E$33:$E$776,СВЦЭМ!$A$33:$A$776,$A157,СВЦЭМ!$B$33:$B$776,L$155)+'СЕТ СН'!$F$15</f>
        <v>147.83579219999999</v>
      </c>
      <c r="M157" s="36">
        <f>SUMIFS(СВЦЭМ!$E$33:$E$776,СВЦЭМ!$A$33:$A$776,$A157,СВЦЭМ!$B$33:$B$776,M$155)+'СЕТ СН'!$F$15</f>
        <v>147.73096473000001</v>
      </c>
      <c r="N157" s="36">
        <f>SUMIFS(СВЦЭМ!$E$33:$E$776,СВЦЭМ!$A$33:$A$776,$A157,СВЦЭМ!$B$33:$B$776,N$155)+'СЕТ СН'!$F$15</f>
        <v>149.84186463</v>
      </c>
      <c r="O157" s="36">
        <f>SUMIFS(СВЦЭМ!$E$33:$E$776,СВЦЭМ!$A$33:$A$776,$A157,СВЦЭМ!$B$33:$B$776,O$155)+'СЕТ СН'!$F$15</f>
        <v>151.1228041</v>
      </c>
      <c r="P157" s="36">
        <f>SUMIFS(СВЦЭМ!$E$33:$E$776,СВЦЭМ!$A$33:$A$776,$A157,СВЦЭМ!$B$33:$B$776,P$155)+'СЕТ СН'!$F$15</f>
        <v>151.78534556</v>
      </c>
      <c r="Q157" s="36">
        <f>SUMIFS(СВЦЭМ!$E$33:$E$776,СВЦЭМ!$A$33:$A$776,$A157,СВЦЭМ!$B$33:$B$776,Q$155)+'СЕТ СН'!$F$15</f>
        <v>151.56992629999999</v>
      </c>
      <c r="R157" s="36">
        <f>SUMIFS(СВЦЭМ!$E$33:$E$776,СВЦЭМ!$A$33:$A$776,$A157,СВЦЭМ!$B$33:$B$776,R$155)+'СЕТ СН'!$F$15</f>
        <v>149.72185494999999</v>
      </c>
      <c r="S157" s="36">
        <f>SUMIFS(СВЦЭМ!$E$33:$E$776,СВЦЭМ!$A$33:$A$776,$A157,СВЦЭМ!$B$33:$B$776,S$155)+'СЕТ СН'!$F$15</f>
        <v>150.66164612</v>
      </c>
      <c r="T157" s="36">
        <f>SUMIFS(СВЦЭМ!$E$33:$E$776,СВЦЭМ!$A$33:$A$776,$A157,СВЦЭМ!$B$33:$B$776,T$155)+'СЕТ СН'!$F$15</f>
        <v>141.48465399</v>
      </c>
      <c r="U157" s="36">
        <f>SUMIFS(СВЦЭМ!$E$33:$E$776,СВЦЭМ!$A$33:$A$776,$A157,СВЦЭМ!$B$33:$B$776,U$155)+'СЕТ СН'!$F$15</f>
        <v>137.70286490999999</v>
      </c>
      <c r="V157" s="36">
        <f>SUMIFS(СВЦЭМ!$E$33:$E$776,СВЦЭМ!$A$33:$A$776,$A157,СВЦЭМ!$B$33:$B$776,V$155)+'СЕТ СН'!$F$15</f>
        <v>134.43135337000001</v>
      </c>
      <c r="W157" s="36">
        <f>SUMIFS(СВЦЭМ!$E$33:$E$776,СВЦЭМ!$A$33:$A$776,$A157,СВЦЭМ!$B$33:$B$776,W$155)+'СЕТ СН'!$F$15</f>
        <v>135.74541819000001</v>
      </c>
      <c r="X157" s="36">
        <f>SUMIFS(СВЦЭМ!$E$33:$E$776,СВЦЭМ!$A$33:$A$776,$A157,СВЦЭМ!$B$33:$B$776,X$155)+'СЕТ СН'!$F$15</f>
        <v>145.28566964000001</v>
      </c>
      <c r="Y157" s="36">
        <f>SUMIFS(СВЦЭМ!$E$33:$E$776,СВЦЭМ!$A$33:$A$776,$A157,СВЦЭМ!$B$33:$B$776,Y$155)+'СЕТ СН'!$F$15</f>
        <v>152.31203532000001</v>
      </c>
    </row>
    <row r="158" spans="1:27" ht="15.75" x14ac:dyDescent="0.2">
      <c r="A158" s="35">
        <f t="shared" ref="A158:A186" si="4">A157+1</f>
        <v>44077</v>
      </c>
      <c r="B158" s="36">
        <f>SUMIFS(СВЦЭМ!$E$33:$E$776,СВЦЭМ!$A$33:$A$776,$A158,СВЦЭМ!$B$33:$B$776,B$155)+'СЕТ СН'!$F$15</f>
        <v>170.38521678000001</v>
      </c>
      <c r="C158" s="36">
        <f>SUMIFS(СВЦЭМ!$E$33:$E$776,СВЦЭМ!$A$33:$A$776,$A158,СВЦЭМ!$B$33:$B$776,C$155)+'СЕТ СН'!$F$15</f>
        <v>175.27733291000001</v>
      </c>
      <c r="D158" s="36">
        <f>SUMIFS(СВЦЭМ!$E$33:$E$776,СВЦЭМ!$A$33:$A$776,$A158,СВЦЭМ!$B$33:$B$776,D$155)+'СЕТ СН'!$F$15</f>
        <v>172.27714266999999</v>
      </c>
      <c r="E158" s="36">
        <f>SUMIFS(СВЦЭМ!$E$33:$E$776,СВЦЭМ!$A$33:$A$776,$A158,СВЦЭМ!$B$33:$B$776,E$155)+'СЕТ СН'!$F$15</f>
        <v>171.71545215</v>
      </c>
      <c r="F158" s="36">
        <f>SUMIFS(СВЦЭМ!$E$33:$E$776,СВЦЭМ!$A$33:$A$776,$A158,СВЦЭМ!$B$33:$B$776,F$155)+'СЕТ СН'!$F$15</f>
        <v>171.77400889</v>
      </c>
      <c r="G158" s="36">
        <f>SUMIFS(СВЦЭМ!$E$33:$E$776,СВЦЭМ!$A$33:$A$776,$A158,СВЦЭМ!$B$33:$B$776,G$155)+'СЕТ СН'!$F$15</f>
        <v>172.54687823</v>
      </c>
      <c r="H158" s="36">
        <f>SUMIFS(СВЦЭМ!$E$33:$E$776,СВЦЭМ!$A$33:$A$776,$A158,СВЦЭМ!$B$33:$B$776,H$155)+'СЕТ СН'!$F$15</f>
        <v>169.47577393</v>
      </c>
      <c r="I158" s="36">
        <f>SUMIFS(СВЦЭМ!$E$33:$E$776,СВЦЭМ!$A$33:$A$776,$A158,СВЦЭМ!$B$33:$B$776,I$155)+'СЕТ СН'!$F$15</f>
        <v>156.22025416</v>
      </c>
      <c r="J158" s="36">
        <f>SUMIFS(СВЦЭМ!$E$33:$E$776,СВЦЭМ!$A$33:$A$776,$A158,СВЦЭМ!$B$33:$B$776,J$155)+'СЕТ СН'!$F$15</f>
        <v>153.22285133</v>
      </c>
      <c r="K158" s="36">
        <f>SUMIFS(СВЦЭМ!$E$33:$E$776,СВЦЭМ!$A$33:$A$776,$A158,СВЦЭМ!$B$33:$B$776,K$155)+'СЕТ СН'!$F$15</f>
        <v>159.82322622999999</v>
      </c>
      <c r="L158" s="36">
        <f>SUMIFS(СВЦЭМ!$E$33:$E$776,СВЦЭМ!$A$33:$A$776,$A158,СВЦЭМ!$B$33:$B$776,L$155)+'СЕТ СН'!$F$15</f>
        <v>157.95168007000001</v>
      </c>
      <c r="M158" s="36">
        <f>SUMIFS(СВЦЭМ!$E$33:$E$776,СВЦЭМ!$A$33:$A$776,$A158,СВЦЭМ!$B$33:$B$776,M$155)+'СЕТ СН'!$F$15</f>
        <v>159.35577455999999</v>
      </c>
      <c r="N158" s="36">
        <f>SUMIFS(СВЦЭМ!$E$33:$E$776,СВЦЭМ!$A$33:$A$776,$A158,СВЦЭМ!$B$33:$B$776,N$155)+'СЕТ СН'!$F$15</f>
        <v>160.79831788000001</v>
      </c>
      <c r="O158" s="36">
        <f>SUMIFS(СВЦЭМ!$E$33:$E$776,СВЦЭМ!$A$33:$A$776,$A158,СВЦЭМ!$B$33:$B$776,O$155)+'СЕТ СН'!$F$15</f>
        <v>161.23058752</v>
      </c>
      <c r="P158" s="36">
        <f>SUMIFS(СВЦЭМ!$E$33:$E$776,СВЦЭМ!$A$33:$A$776,$A158,СВЦЭМ!$B$33:$B$776,P$155)+'СЕТ СН'!$F$15</f>
        <v>161.88744582999999</v>
      </c>
      <c r="Q158" s="36">
        <f>SUMIFS(СВЦЭМ!$E$33:$E$776,СВЦЭМ!$A$33:$A$776,$A158,СВЦЭМ!$B$33:$B$776,Q$155)+'СЕТ СН'!$F$15</f>
        <v>161.08272423</v>
      </c>
      <c r="R158" s="36">
        <f>SUMIFS(СВЦЭМ!$E$33:$E$776,СВЦЭМ!$A$33:$A$776,$A158,СВЦЭМ!$B$33:$B$776,R$155)+'СЕТ СН'!$F$15</f>
        <v>159.91360707999999</v>
      </c>
      <c r="S158" s="36">
        <f>SUMIFS(СВЦЭМ!$E$33:$E$776,СВЦЭМ!$A$33:$A$776,$A158,СВЦЭМ!$B$33:$B$776,S$155)+'СЕТ СН'!$F$15</f>
        <v>160.14846016000001</v>
      </c>
      <c r="T158" s="36">
        <f>SUMIFS(СВЦЭМ!$E$33:$E$776,СВЦЭМ!$A$33:$A$776,$A158,СВЦЭМ!$B$33:$B$776,T$155)+'СЕТ СН'!$F$15</f>
        <v>152.77205305000001</v>
      </c>
      <c r="U158" s="36">
        <f>SUMIFS(СВЦЭМ!$E$33:$E$776,СВЦЭМ!$A$33:$A$776,$A158,СВЦЭМ!$B$33:$B$776,U$155)+'СЕТ СН'!$F$15</f>
        <v>149.51064932</v>
      </c>
      <c r="V158" s="36">
        <f>SUMIFS(СВЦЭМ!$E$33:$E$776,СВЦЭМ!$A$33:$A$776,$A158,СВЦЭМ!$B$33:$B$776,V$155)+'СЕТ СН'!$F$15</f>
        <v>150.21067461000001</v>
      </c>
      <c r="W158" s="36">
        <f>SUMIFS(СВЦЭМ!$E$33:$E$776,СВЦЭМ!$A$33:$A$776,$A158,СВЦЭМ!$B$33:$B$776,W$155)+'СЕТ СН'!$F$15</f>
        <v>148.50403352999999</v>
      </c>
      <c r="X158" s="36">
        <f>SUMIFS(СВЦЭМ!$E$33:$E$776,СВЦЭМ!$A$33:$A$776,$A158,СВЦЭМ!$B$33:$B$776,X$155)+'СЕТ СН'!$F$15</f>
        <v>159.94814751999999</v>
      </c>
      <c r="Y158" s="36">
        <f>SUMIFS(СВЦЭМ!$E$33:$E$776,СВЦЭМ!$A$33:$A$776,$A158,СВЦЭМ!$B$33:$B$776,Y$155)+'СЕТ СН'!$F$15</f>
        <v>160.61382583</v>
      </c>
    </row>
    <row r="159" spans="1:27" ht="15.75" x14ac:dyDescent="0.2">
      <c r="A159" s="35">
        <f t="shared" si="4"/>
        <v>44078</v>
      </c>
      <c r="B159" s="36">
        <f>SUMIFS(СВЦЭМ!$E$33:$E$776,СВЦЭМ!$A$33:$A$776,$A159,СВЦЭМ!$B$33:$B$776,B$155)+'СЕТ СН'!$F$15</f>
        <v>174.88655108</v>
      </c>
      <c r="C159" s="36">
        <f>SUMIFS(СВЦЭМ!$E$33:$E$776,СВЦЭМ!$A$33:$A$776,$A159,СВЦЭМ!$B$33:$B$776,C$155)+'СЕТ СН'!$F$15</f>
        <v>175.53643108</v>
      </c>
      <c r="D159" s="36">
        <f>SUMIFS(СВЦЭМ!$E$33:$E$776,СВЦЭМ!$A$33:$A$776,$A159,СВЦЭМ!$B$33:$B$776,D$155)+'СЕТ СН'!$F$15</f>
        <v>172.27633974</v>
      </c>
      <c r="E159" s="36">
        <f>SUMIFS(СВЦЭМ!$E$33:$E$776,СВЦЭМ!$A$33:$A$776,$A159,СВЦЭМ!$B$33:$B$776,E$155)+'СЕТ СН'!$F$15</f>
        <v>171.30825906999999</v>
      </c>
      <c r="F159" s="36">
        <f>SUMIFS(СВЦЭМ!$E$33:$E$776,СВЦЭМ!$A$33:$A$776,$A159,СВЦЭМ!$B$33:$B$776,F$155)+'СЕТ СН'!$F$15</f>
        <v>171.27671187999999</v>
      </c>
      <c r="G159" s="36">
        <f>SUMIFS(СВЦЭМ!$E$33:$E$776,СВЦЭМ!$A$33:$A$776,$A159,СВЦЭМ!$B$33:$B$776,G$155)+'СЕТ СН'!$F$15</f>
        <v>172.28848640000001</v>
      </c>
      <c r="H159" s="36">
        <f>SUMIFS(СВЦЭМ!$E$33:$E$776,СВЦЭМ!$A$33:$A$776,$A159,СВЦЭМ!$B$33:$B$776,H$155)+'СЕТ СН'!$F$15</f>
        <v>169.32717084000001</v>
      </c>
      <c r="I159" s="36">
        <f>SUMIFS(СВЦЭМ!$E$33:$E$776,СВЦЭМ!$A$33:$A$776,$A159,СВЦЭМ!$B$33:$B$776,I$155)+'СЕТ СН'!$F$15</f>
        <v>161.63430099000001</v>
      </c>
      <c r="J159" s="36">
        <f>SUMIFS(СВЦЭМ!$E$33:$E$776,СВЦЭМ!$A$33:$A$776,$A159,СВЦЭМ!$B$33:$B$776,J$155)+'СЕТ СН'!$F$15</f>
        <v>159.51294185</v>
      </c>
      <c r="K159" s="36">
        <f>SUMIFS(СВЦЭМ!$E$33:$E$776,СВЦЭМ!$A$33:$A$776,$A159,СВЦЭМ!$B$33:$B$776,K$155)+'СЕТ СН'!$F$15</f>
        <v>152.17785696999999</v>
      </c>
      <c r="L159" s="36">
        <f>SUMIFS(СВЦЭМ!$E$33:$E$776,СВЦЭМ!$A$33:$A$776,$A159,СВЦЭМ!$B$33:$B$776,L$155)+'СЕТ СН'!$F$15</f>
        <v>151.04532305000001</v>
      </c>
      <c r="M159" s="36">
        <f>SUMIFS(СВЦЭМ!$E$33:$E$776,СВЦЭМ!$A$33:$A$776,$A159,СВЦЭМ!$B$33:$B$776,M$155)+'СЕТ СН'!$F$15</f>
        <v>150.07491866000001</v>
      </c>
      <c r="N159" s="36">
        <f>SUMIFS(СВЦЭМ!$E$33:$E$776,СВЦЭМ!$A$33:$A$776,$A159,СВЦЭМ!$B$33:$B$776,N$155)+'СЕТ СН'!$F$15</f>
        <v>153.87980063000001</v>
      </c>
      <c r="O159" s="36">
        <f>SUMIFS(СВЦЭМ!$E$33:$E$776,СВЦЭМ!$A$33:$A$776,$A159,СВЦЭМ!$B$33:$B$776,O$155)+'СЕТ СН'!$F$15</f>
        <v>158.13634848999999</v>
      </c>
      <c r="P159" s="36">
        <f>SUMIFS(СВЦЭМ!$E$33:$E$776,СВЦЭМ!$A$33:$A$776,$A159,СВЦЭМ!$B$33:$B$776,P$155)+'СЕТ СН'!$F$15</f>
        <v>158.47067143000001</v>
      </c>
      <c r="Q159" s="36">
        <f>SUMIFS(СВЦЭМ!$E$33:$E$776,СВЦЭМ!$A$33:$A$776,$A159,СВЦЭМ!$B$33:$B$776,Q$155)+'СЕТ СН'!$F$15</f>
        <v>155.60804653</v>
      </c>
      <c r="R159" s="36">
        <f>SUMIFS(СВЦЭМ!$E$33:$E$776,СВЦЭМ!$A$33:$A$776,$A159,СВЦЭМ!$B$33:$B$776,R$155)+'СЕТ СН'!$F$15</f>
        <v>157.55263271000001</v>
      </c>
      <c r="S159" s="36">
        <f>SUMIFS(СВЦЭМ!$E$33:$E$776,СВЦЭМ!$A$33:$A$776,$A159,СВЦЭМ!$B$33:$B$776,S$155)+'СЕТ СН'!$F$15</f>
        <v>160.09666328</v>
      </c>
      <c r="T159" s="36">
        <f>SUMIFS(СВЦЭМ!$E$33:$E$776,СВЦЭМ!$A$33:$A$776,$A159,СВЦЭМ!$B$33:$B$776,T$155)+'СЕТ СН'!$F$15</f>
        <v>158.03901267000001</v>
      </c>
      <c r="U159" s="36">
        <f>SUMIFS(СВЦЭМ!$E$33:$E$776,СВЦЭМ!$A$33:$A$776,$A159,СВЦЭМ!$B$33:$B$776,U$155)+'СЕТ СН'!$F$15</f>
        <v>153.73364111999999</v>
      </c>
      <c r="V159" s="36">
        <f>SUMIFS(СВЦЭМ!$E$33:$E$776,СВЦЭМ!$A$33:$A$776,$A159,СВЦЭМ!$B$33:$B$776,V$155)+'СЕТ СН'!$F$15</f>
        <v>154.78730869</v>
      </c>
      <c r="W159" s="36">
        <f>SUMIFS(СВЦЭМ!$E$33:$E$776,СВЦЭМ!$A$33:$A$776,$A159,СВЦЭМ!$B$33:$B$776,W$155)+'СЕТ СН'!$F$15</f>
        <v>156.442904</v>
      </c>
      <c r="X159" s="36">
        <f>SUMIFS(СВЦЭМ!$E$33:$E$776,СВЦЭМ!$A$33:$A$776,$A159,СВЦЭМ!$B$33:$B$776,X$155)+'СЕТ СН'!$F$15</f>
        <v>159.06157825</v>
      </c>
      <c r="Y159" s="36">
        <f>SUMIFS(СВЦЭМ!$E$33:$E$776,СВЦЭМ!$A$33:$A$776,$A159,СВЦЭМ!$B$33:$B$776,Y$155)+'СЕТ СН'!$F$15</f>
        <v>163.85589884999999</v>
      </c>
    </row>
    <row r="160" spans="1:27" ht="15.75" x14ac:dyDescent="0.2">
      <c r="A160" s="35">
        <f t="shared" si="4"/>
        <v>44079</v>
      </c>
      <c r="B160" s="36">
        <f>SUMIFS(СВЦЭМ!$E$33:$E$776,СВЦЭМ!$A$33:$A$776,$A160,СВЦЭМ!$B$33:$B$776,B$155)+'СЕТ СН'!$F$15</f>
        <v>167.87119863000001</v>
      </c>
      <c r="C160" s="36">
        <f>SUMIFS(СВЦЭМ!$E$33:$E$776,СВЦЭМ!$A$33:$A$776,$A160,СВЦЭМ!$B$33:$B$776,C$155)+'СЕТ СН'!$F$15</f>
        <v>174.56482560000001</v>
      </c>
      <c r="D160" s="36">
        <f>SUMIFS(СВЦЭМ!$E$33:$E$776,СВЦЭМ!$A$33:$A$776,$A160,СВЦЭМ!$B$33:$B$776,D$155)+'СЕТ СН'!$F$15</f>
        <v>173.75082723</v>
      </c>
      <c r="E160" s="36">
        <f>SUMIFS(СВЦЭМ!$E$33:$E$776,СВЦЭМ!$A$33:$A$776,$A160,СВЦЭМ!$B$33:$B$776,E$155)+'СЕТ СН'!$F$15</f>
        <v>175.72811770999999</v>
      </c>
      <c r="F160" s="36">
        <f>SUMIFS(СВЦЭМ!$E$33:$E$776,СВЦЭМ!$A$33:$A$776,$A160,СВЦЭМ!$B$33:$B$776,F$155)+'СЕТ СН'!$F$15</f>
        <v>177.10671477</v>
      </c>
      <c r="G160" s="36">
        <f>SUMIFS(СВЦЭМ!$E$33:$E$776,СВЦЭМ!$A$33:$A$776,$A160,СВЦЭМ!$B$33:$B$776,G$155)+'СЕТ СН'!$F$15</f>
        <v>177.22346325000001</v>
      </c>
      <c r="H160" s="36">
        <f>SUMIFS(СВЦЭМ!$E$33:$E$776,СВЦЭМ!$A$33:$A$776,$A160,СВЦЭМ!$B$33:$B$776,H$155)+'СЕТ СН'!$F$15</f>
        <v>174.5197981</v>
      </c>
      <c r="I160" s="36">
        <f>SUMIFS(СВЦЭМ!$E$33:$E$776,СВЦЭМ!$A$33:$A$776,$A160,СВЦЭМ!$B$33:$B$776,I$155)+'СЕТ СН'!$F$15</f>
        <v>163.74609677000001</v>
      </c>
      <c r="J160" s="36">
        <f>SUMIFS(СВЦЭМ!$E$33:$E$776,СВЦЭМ!$A$33:$A$776,$A160,СВЦЭМ!$B$33:$B$776,J$155)+'СЕТ СН'!$F$15</f>
        <v>161.94411059000001</v>
      </c>
      <c r="K160" s="36">
        <f>SUMIFS(СВЦЭМ!$E$33:$E$776,СВЦЭМ!$A$33:$A$776,$A160,СВЦЭМ!$B$33:$B$776,K$155)+'СЕТ СН'!$F$15</f>
        <v>156.17318397</v>
      </c>
      <c r="L160" s="36">
        <f>SUMIFS(СВЦЭМ!$E$33:$E$776,СВЦЭМ!$A$33:$A$776,$A160,СВЦЭМ!$B$33:$B$776,L$155)+'СЕТ СН'!$F$15</f>
        <v>151.30878776</v>
      </c>
      <c r="M160" s="36">
        <f>SUMIFS(СВЦЭМ!$E$33:$E$776,СВЦЭМ!$A$33:$A$776,$A160,СВЦЭМ!$B$33:$B$776,M$155)+'СЕТ СН'!$F$15</f>
        <v>148.7606567</v>
      </c>
      <c r="N160" s="36">
        <f>SUMIFS(СВЦЭМ!$E$33:$E$776,СВЦЭМ!$A$33:$A$776,$A160,СВЦЭМ!$B$33:$B$776,N$155)+'СЕТ СН'!$F$15</f>
        <v>150.56685916000001</v>
      </c>
      <c r="O160" s="36">
        <f>SUMIFS(СВЦЭМ!$E$33:$E$776,СВЦЭМ!$A$33:$A$776,$A160,СВЦЭМ!$B$33:$B$776,O$155)+'СЕТ СН'!$F$15</f>
        <v>150.91967152999999</v>
      </c>
      <c r="P160" s="36">
        <f>SUMIFS(СВЦЭМ!$E$33:$E$776,СВЦЭМ!$A$33:$A$776,$A160,СВЦЭМ!$B$33:$B$776,P$155)+'СЕТ СН'!$F$15</f>
        <v>149.8383231</v>
      </c>
      <c r="Q160" s="36">
        <f>SUMIFS(СВЦЭМ!$E$33:$E$776,СВЦЭМ!$A$33:$A$776,$A160,СВЦЭМ!$B$33:$B$776,Q$155)+'СЕТ СН'!$F$15</f>
        <v>146.39583343999999</v>
      </c>
      <c r="R160" s="36">
        <f>SUMIFS(СВЦЭМ!$E$33:$E$776,СВЦЭМ!$A$33:$A$776,$A160,СВЦЭМ!$B$33:$B$776,R$155)+'СЕТ СН'!$F$15</f>
        <v>149.91794422000001</v>
      </c>
      <c r="S160" s="36">
        <f>SUMIFS(СВЦЭМ!$E$33:$E$776,СВЦЭМ!$A$33:$A$776,$A160,СВЦЭМ!$B$33:$B$776,S$155)+'СЕТ СН'!$F$15</f>
        <v>151.83314512000001</v>
      </c>
      <c r="T160" s="36">
        <f>SUMIFS(СВЦЭМ!$E$33:$E$776,СВЦЭМ!$A$33:$A$776,$A160,СВЦЭМ!$B$33:$B$776,T$155)+'СЕТ СН'!$F$15</f>
        <v>150.36650617000001</v>
      </c>
      <c r="U160" s="36">
        <f>SUMIFS(СВЦЭМ!$E$33:$E$776,СВЦЭМ!$A$33:$A$776,$A160,СВЦЭМ!$B$33:$B$776,U$155)+'СЕТ СН'!$F$15</f>
        <v>148.39877325</v>
      </c>
      <c r="V160" s="36">
        <f>SUMIFS(СВЦЭМ!$E$33:$E$776,СВЦЭМ!$A$33:$A$776,$A160,СВЦЭМ!$B$33:$B$776,V$155)+'СЕТ СН'!$F$15</f>
        <v>149.18631808000001</v>
      </c>
      <c r="W160" s="36">
        <f>SUMIFS(СВЦЭМ!$E$33:$E$776,СВЦЭМ!$A$33:$A$776,$A160,СВЦЭМ!$B$33:$B$776,W$155)+'СЕТ СН'!$F$15</f>
        <v>153.91897784</v>
      </c>
      <c r="X160" s="36">
        <f>SUMIFS(СВЦЭМ!$E$33:$E$776,СВЦЭМ!$A$33:$A$776,$A160,СВЦЭМ!$B$33:$B$776,X$155)+'СЕТ СН'!$F$15</f>
        <v>151.76036855999999</v>
      </c>
      <c r="Y160" s="36">
        <f>SUMIFS(СВЦЭМ!$E$33:$E$776,СВЦЭМ!$A$33:$A$776,$A160,СВЦЭМ!$B$33:$B$776,Y$155)+'СЕТ СН'!$F$15</f>
        <v>159.53432398999999</v>
      </c>
    </row>
    <row r="161" spans="1:25" ht="15.75" x14ac:dyDescent="0.2">
      <c r="A161" s="35">
        <f t="shared" si="4"/>
        <v>44080</v>
      </c>
      <c r="B161" s="36">
        <f>SUMIFS(СВЦЭМ!$E$33:$E$776,СВЦЭМ!$A$33:$A$776,$A161,СВЦЭМ!$B$33:$B$776,B$155)+'СЕТ СН'!$F$15</f>
        <v>162.85944363999999</v>
      </c>
      <c r="C161" s="36">
        <f>SUMIFS(СВЦЭМ!$E$33:$E$776,СВЦЭМ!$A$33:$A$776,$A161,СВЦЭМ!$B$33:$B$776,C$155)+'СЕТ СН'!$F$15</f>
        <v>168.34081155000001</v>
      </c>
      <c r="D161" s="36">
        <f>SUMIFS(СВЦЭМ!$E$33:$E$776,СВЦЭМ!$A$33:$A$776,$A161,СВЦЭМ!$B$33:$B$776,D$155)+'СЕТ СН'!$F$15</f>
        <v>177.78469286999999</v>
      </c>
      <c r="E161" s="36">
        <f>SUMIFS(СВЦЭМ!$E$33:$E$776,СВЦЭМ!$A$33:$A$776,$A161,СВЦЭМ!$B$33:$B$776,E$155)+'СЕТ СН'!$F$15</f>
        <v>187.37791240000001</v>
      </c>
      <c r="F161" s="36">
        <f>SUMIFS(СВЦЭМ!$E$33:$E$776,СВЦЭМ!$A$33:$A$776,$A161,СВЦЭМ!$B$33:$B$776,F$155)+'СЕТ СН'!$F$15</f>
        <v>186.20258537999999</v>
      </c>
      <c r="G161" s="36">
        <f>SUMIFS(СВЦЭМ!$E$33:$E$776,СВЦЭМ!$A$33:$A$776,$A161,СВЦЭМ!$B$33:$B$776,G$155)+'СЕТ СН'!$F$15</f>
        <v>187.15864443000001</v>
      </c>
      <c r="H161" s="36">
        <f>SUMIFS(СВЦЭМ!$E$33:$E$776,СВЦЭМ!$A$33:$A$776,$A161,СВЦЭМ!$B$33:$B$776,H$155)+'СЕТ СН'!$F$15</f>
        <v>186.60226416</v>
      </c>
      <c r="I161" s="36">
        <f>SUMIFS(СВЦЭМ!$E$33:$E$776,СВЦЭМ!$A$33:$A$776,$A161,СВЦЭМ!$B$33:$B$776,I$155)+'СЕТ СН'!$F$15</f>
        <v>166.48677749999999</v>
      </c>
      <c r="J161" s="36">
        <f>SUMIFS(СВЦЭМ!$E$33:$E$776,СВЦЭМ!$A$33:$A$776,$A161,СВЦЭМ!$B$33:$B$776,J$155)+'СЕТ СН'!$F$15</f>
        <v>148.01865232</v>
      </c>
      <c r="K161" s="36">
        <f>SUMIFS(СВЦЭМ!$E$33:$E$776,СВЦЭМ!$A$33:$A$776,$A161,СВЦЭМ!$B$33:$B$776,K$155)+'СЕТ СН'!$F$15</f>
        <v>128.71247163000001</v>
      </c>
      <c r="L161" s="36">
        <f>SUMIFS(СВЦЭМ!$E$33:$E$776,СВЦЭМ!$A$33:$A$776,$A161,СВЦЭМ!$B$33:$B$776,L$155)+'СЕТ СН'!$F$15</f>
        <v>130.92060107</v>
      </c>
      <c r="M161" s="36">
        <f>SUMIFS(СВЦЭМ!$E$33:$E$776,СВЦЭМ!$A$33:$A$776,$A161,СВЦЭМ!$B$33:$B$776,M$155)+'СЕТ СН'!$F$15</f>
        <v>130.02575568</v>
      </c>
      <c r="N161" s="36">
        <f>SUMIFS(СВЦЭМ!$E$33:$E$776,СВЦЭМ!$A$33:$A$776,$A161,СВЦЭМ!$B$33:$B$776,N$155)+'СЕТ СН'!$F$15</f>
        <v>129.09867009000001</v>
      </c>
      <c r="O161" s="36">
        <f>SUMIFS(СВЦЭМ!$E$33:$E$776,СВЦЭМ!$A$33:$A$776,$A161,СВЦЭМ!$B$33:$B$776,O$155)+'СЕТ СН'!$F$15</f>
        <v>128.13972862</v>
      </c>
      <c r="P161" s="36">
        <f>SUMIFS(СВЦЭМ!$E$33:$E$776,СВЦЭМ!$A$33:$A$776,$A161,СВЦЭМ!$B$33:$B$776,P$155)+'СЕТ СН'!$F$15</f>
        <v>127.26295531</v>
      </c>
      <c r="Q161" s="36">
        <f>SUMIFS(СВЦЭМ!$E$33:$E$776,СВЦЭМ!$A$33:$A$776,$A161,СВЦЭМ!$B$33:$B$776,Q$155)+'СЕТ СН'!$F$15</f>
        <v>126.9852525</v>
      </c>
      <c r="R161" s="36">
        <f>SUMIFS(СВЦЭМ!$E$33:$E$776,СВЦЭМ!$A$33:$A$776,$A161,СВЦЭМ!$B$33:$B$776,R$155)+'СЕТ СН'!$F$15</f>
        <v>125.63432136</v>
      </c>
      <c r="S161" s="36">
        <f>SUMIFS(СВЦЭМ!$E$33:$E$776,СВЦЭМ!$A$33:$A$776,$A161,СВЦЭМ!$B$33:$B$776,S$155)+'СЕТ СН'!$F$15</f>
        <v>127.43240449</v>
      </c>
      <c r="T161" s="36">
        <f>SUMIFS(СВЦЭМ!$E$33:$E$776,СВЦЭМ!$A$33:$A$776,$A161,СВЦЭМ!$B$33:$B$776,T$155)+'СЕТ СН'!$F$15</f>
        <v>127.52076162</v>
      </c>
      <c r="U161" s="36">
        <f>SUMIFS(СВЦЭМ!$E$33:$E$776,СВЦЭМ!$A$33:$A$776,$A161,СВЦЭМ!$B$33:$B$776,U$155)+'СЕТ СН'!$F$15</f>
        <v>125.15066133000001</v>
      </c>
      <c r="V161" s="36">
        <f>SUMIFS(СВЦЭМ!$E$33:$E$776,СВЦЭМ!$A$33:$A$776,$A161,СВЦЭМ!$B$33:$B$776,V$155)+'СЕТ СН'!$F$15</f>
        <v>125.98594593</v>
      </c>
      <c r="W161" s="36">
        <f>SUMIFS(СВЦЭМ!$E$33:$E$776,СВЦЭМ!$A$33:$A$776,$A161,СВЦЭМ!$B$33:$B$776,W$155)+'СЕТ СН'!$F$15</f>
        <v>124.5853481</v>
      </c>
      <c r="X161" s="36">
        <f>SUMIFS(СВЦЭМ!$E$33:$E$776,СВЦЭМ!$A$33:$A$776,$A161,СВЦЭМ!$B$33:$B$776,X$155)+'СЕТ СН'!$F$15</f>
        <v>125.05924133000001</v>
      </c>
      <c r="Y161" s="36">
        <f>SUMIFS(СВЦЭМ!$E$33:$E$776,СВЦЭМ!$A$33:$A$776,$A161,СВЦЭМ!$B$33:$B$776,Y$155)+'СЕТ СН'!$F$15</f>
        <v>131.82481088</v>
      </c>
    </row>
    <row r="162" spans="1:25" ht="15.75" x14ac:dyDescent="0.2">
      <c r="A162" s="35">
        <f t="shared" si="4"/>
        <v>44081</v>
      </c>
      <c r="B162" s="36">
        <f>SUMIFS(СВЦЭМ!$E$33:$E$776,СВЦЭМ!$A$33:$A$776,$A162,СВЦЭМ!$B$33:$B$776,B$155)+'СЕТ СН'!$F$15</f>
        <v>156.12301447999999</v>
      </c>
      <c r="C162" s="36">
        <f>SUMIFS(СВЦЭМ!$E$33:$E$776,СВЦЭМ!$A$33:$A$776,$A162,СВЦЭМ!$B$33:$B$776,C$155)+'СЕТ СН'!$F$15</f>
        <v>163.10448818</v>
      </c>
      <c r="D162" s="36">
        <f>SUMIFS(СВЦЭМ!$E$33:$E$776,СВЦЭМ!$A$33:$A$776,$A162,СВЦЭМ!$B$33:$B$776,D$155)+'СЕТ СН'!$F$15</f>
        <v>165.79388223000001</v>
      </c>
      <c r="E162" s="36">
        <f>SUMIFS(СВЦЭМ!$E$33:$E$776,СВЦЭМ!$A$33:$A$776,$A162,СВЦЭМ!$B$33:$B$776,E$155)+'СЕТ СН'!$F$15</f>
        <v>169.84554807999999</v>
      </c>
      <c r="F162" s="36">
        <f>SUMIFS(СВЦЭМ!$E$33:$E$776,СВЦЭМ!$A$33:$A$776,$A162,СВЦЭМ!$B$33:$B$776,F$155)+'СЕТ СН'!$F$15</f>
        <v>169.85102047999999</v>
      </c>
      <c r="G162" s="36">
        <f>SUMIFS(СВЦЭМ!$E$33:$E$776,СВЦЭМ!$A$33:$A$776,$A162,СВЦЭМ!$B$33:$B$776,G$155)+'СЕТ СН'!$F$15</f>
        <v>167.94350972999999</v>
      </c>
      <c r="H162" s="36">
        <f>SUMIFS(СВЦЭМ!$E$33:$E$776,СВЦЭМ!$A$33:$A$776,$A162,СВЦЭМ!$B$33:$B$776,H$155)+'СЕТ СН'!$F$15</f>
        <v>164.20794050000001</v>
      </c>
      <c r="I162" s="36">
        <f>SUMIFS(СВЦЭМ!$E$33:$E$776,СВЦЭМ!$A$33:$A$776,$A162,СВЦЭМ!$B$33:$B$776,I$155)+'СЕТ СН'!$F$15</f>
        <v>158.93141455</v>
      </c>
      <c r="J162" s="36">
        <f>SUMIFS(СВЦЭМ!$E$33:$E$776,СВЦЭМ!$A$33:$A$776,$A162,СВЦЭМ!$B$33:$B$776,J$155)+'СЕТ СН'!$F$15</f>
        <v>152.19391318999999</v>
      </c>
      <c r="K162" s="36">
        <f>SUMIFS(СВЦЭМ!$E$33:$E$776,СВЦЭМ!$A$33:$A$776,$A162,СВЦЭМ!$B$33:$B$776,K$155)+'СЕТ СН'!$F$15</f>
        <v>144.8482832</v>
      </c>
      <c r="L162" s="36">
        <f>SUMIFS(СВЦЭМ!$E$33:$E$776,СВЦЭМ!$A$33:$A$776,$A162,СВЦЭМ!$B$33:$B$776,L$155)+'СЕТ СН'!$F$15</f>
        <v>142.04828065000001</v>
      </c>
      <c r="M162" s="36">
        <f>SUMIFS(СВЦЭМ!$E$33:$E$776,СВЦЭМ!$A$33:$A$776,$A162,СВЦЭМ!$B$33:$B$776,M$155)+'СЕТ СН'!$F$15</f>
        <v>135.26946290999999</v>
      </c>
      <c r="N162" s="36">
        <f>SUMIFS(СВЦЭМ!$E$33:$E$776,СВЦЭМ!$A$33:$A$776,$A162,СВЦЭМ!$B$33:$B$776,N$155)+'СЕТ СН'!$F$15</f>
        <v>128.82355991</v>
      </c>
      <c r="O162" s="36">
        <f>SUMIFS(СВЦЭМ!$E$33:$E$776,СВЦЭМ!$A$33:$A$776,$A162,СВЦЭМ!$B$33:$B$776,O$155)+'СЕТ СН'!$F$15</f>
        <v>128.00347106000001</v>
      </c>
      <c r="P162" s="36">
        <f>SUMIFS(СВЦЭМ!$E$33:$E$776,СВЦЭМ!$A$33:$A$776,$A162,СВЦЭМ!$B$33:$B$776,P$155)+'СЕТ СН'!$F$15</f>
        <v>127.32922059000001</v>
      </c>
      <c r="Q162" s="36">
        <f>SUMIFS(СВЦЭМ!$E$33:$E$776,СВЦЭМ!$A$33:$A$776,$A162,СВЦЭМ!$B$33:$B$776,Q$155)+'СЕТ СН'!$F$15</f>
        <v>126.81543035999999</v>
      </c>
      <c r="R162" s="36">
        <f>SUMIFS(СВЦЭМ!$E$33:$E$776,СВЦЭМ!$A$33:$A$776,$A162,СВЦЭМ!$B$33:$B$776,R$155)+'СЕТ СН'!$F$15</f>
        <v>126.34191896999999</v>
      </c>
      <c r="S162" s="36">
        <f>SUMIFS(СВЦЭМ!$E$33:$E$776,СВЦЭМ!$A$33:$A$776,$A162,СВЦЭМ!$B$33:$B$776,S$155)+'СЕТ СН'!$F$15</f>
        <v>127.69273726999999</v>
      </c>
      <c r="T162" s="36">
        <f>SUMIFS(СВЦЭМ!$E$33:$E$776,СВЦЭМ!$A$33:$A$776,$A162,СВЦЭМ!$B$33:$B$776,T$155)+'СЕТ СН'!$F$15</f>
        <v>128.94246828000001</v>
      </c>
      <c r="U162" s="36">
        <f>SUMIFS(СВЦЭМ!$E$33:$E$776,СВЦЭМ!$A$33:$A$776,$A162,СВЦЭМ!$B$33:$B$776,U$155)+'СЕТ СН'!$F$15</f>
        <v>129.34520302999999</v>
      </c>
      <c r="V162" s="36">
        <f>SUMIFS(СВЦЭМ!$E$33:$E$776,СВЦЭМ!$A$33:$A$776,$A162,СВЦЭМ!$B$33:$B$776,V$155)+'СЕТ СН'!$F$15</f>
        <v>129.49605571999999</v>
      </c>
      <c r="W162" s="36">
        <f>SUMIFS(СВЦЭМ!$E$33:$E$776,СВЦЭМ!$A$33:$A$776,$A162,СВЦЭМ!$B$33:$B$776,W$155)+'СЕТ СН'!$F$15</f>
        <v>129.77263932</v>
      </c>
      <c r="X162" s="36">
        <f>SUMIFS(СВЦЭМ!$E$33:$E$776,СВЦЭМ!$A$33:$A$776,$A162,СВЦЭМ!$B$33:$B$776,X$155)+'СЕТ СН'!$F$15</f>
        <v>127.75801007</v>
      </c>
      <c r="Y162" s="36">
        <f>SUMIFS(СВЦЭМ!$E$33:$E$776,СВЦЭМ!$A$33:$A$776,$A162,СВЦЭМ!$B$33:$B$776,Y$155)+'СЕТ СН'!$F$15</f>
        <v>144.58425038999999</v>
      </c>
    </row>
    <row r="163" spans="1:25" ht="15.75" x14ac:dyDescent="0.2">
      <c r="A163" s="35">
        <f t="shared" si="4"/>
        <v>44082</v>
      </c>
      <c r="B163" s="36">
        <f>SUMIFS(СВЦЭМ!$E$33:$E$776,СВЦЭМ!$A$33:$A$776,$A163,СВЦЭМ!$B$33:$B$776,B$155)+'СЕТ СН'!$F$15</f>
        <v>151.10827893000001</v>
      </c>
      <c r="C163" s="36">
        <f>SUMIFS(СВЦЭМ!$E$33:$E$776,СВЦЭМ!$A$33:$A$776,$A163,СВЦЭМ!$B$33:$B$776,C$155)+'СЕТ СН'!$F$15</f>
        <v>159.99288652999999</v>
      </c>
      <c r="D163" s="36">
        <f>SUMIFS(СВЦЭМ!$E$33:$E$776,СВЦЭМ!$A$33:$A$776,$A163,СВЦЭМ!$B$33:$B$776,D$155)+'СЕТ СН'!$F$15</f>
        <v>170.38861438999999</v>
      </c>
      <c r="E163" s="36">
        <f>SUMIFS(СВЦЭМ!$E$33:$E$776,СВЦЭМ!$A$33:$A$776,$A163,СВЦЭМ!$B$33:$B$776,E$155)+'СЕТ СН'!$F$15</f>
        <v>174.64292786999999</v>
      </c>
      <c r="F163" s="36">
        <f>SUMIFS(СВЦЭМ!$E$33:$E$776,СВЦЭМ!$A$33:$A$776,$A163,СВЦЭМ!$B$33:$B$776,F$155)+'СЕТ СН'!$F$15</f>
        <v>168.62633590999999</v>
      </c>
      <c r="G163" s="36">
        <f>SUMIFS(СВЦЭМ!$E$33:$E$776,СВЦЭМ!$A$33:$A$776,$A163,СВЦЭМ!$B$33:$B$776,G$155)+'СЕТ СН'!$F$15</f>
        <v>161.5213182</v>
      </c>
      <c r="H163" s="36">
        <f>SUMIFS(СВЦЭМ!$E$33:$E$776,СВЦЭМ!$A$33:$A$776,$A163,СВЦЭМ!$B$33:$B$776,H$155)+'СЕТ СН'!$F$15</f>
        <v>152.75738035000001</v>
      </c>
      <c r="I163" s="36">
        <f>SUMIFS(СВЦЭМ!$E$33:$E$776,СВЦЭМ!$A$33:$A$776,$A163,СВЦЭМ!$B$33:$B$776,I$155)+'СЕТ СН'!$F$15</f>
        <v>146.91030071</v>
      </c>
      <c r="J163" s="36">
        <f>SUMIFS(СВЦЭМ!$E$33:$E$776,СВЦЭМ!$A$33:$A$776,$A163,СВЦЭМ!$B$33:$B$776,J$155)+'СЕТ СН'!$F$15</f>
        <v>136.92723937</v>
      </c>
      <c r="K163" s="36">
        <f>SUMIFS(СВЦЭМ!$E$33:$E$776,СВЦЭМ!$A$33:$A$776,$A163,СВЦЭМ!$B$33:$B$776,K$155)+'СЕТ СН'!$F$15</f>
        <v>136.81804226</v>
      </c>
      <c r="L163" s="36">
        <f>SUMIFS(СВЦЭМ!$E$33:$E$776,СВЦЭМ!$A$33:$A$776,$A163,СВЦЭМ!$B$33:$B$776,L$155)+'СЕТ СН'!$F$15</f>
        <v>128.97431449999999</v>
      </c>
      <c r="M163" s="36">
        <f>SUMIFS(СВЦЭМ!$E$33:$E$776,СВЦЭМ!$A$33:$A$776,$A163,СВЦЭМ!$B$33:$B$776,M$155)+'СЕТ СН'!$F$15</f>
        <v>126.53569419</v>
      </c>
      <c r="N163" s="36">
        <f>SUMIFS(СВЦЭМ!$E$33:$E$776,СВЦЭМ!$A$33:$A$776,$A163,СВЦЭМ!$B$33:$B$776,N$155)+'СЕТ СН'!$F$15</f>
        <v>113.82747374</v>
      </c>
      <c r="O163" s="36">
        <f>SUMIFS(СВЦЭМ!$E$33:$E$776,СВЦЭМ!$A$33:$A$776,$A163,СВЦЭМ!$B$33:$B$776,O$155)+'СЕТ СН'!$F$15</f>
        <v>111.98968146999999</v>
      </c>
      <c r="P163" s="36">
        <f>SUMIFS(СВЦЭМ!$E$33:$E$776,СВЦЭМ!$A$33:$A$776,$A163,СВЦЭМ!$B$33:$B$776,P$155)+'СЕТ СН'!$F$15</f>
        <v>112.08258778</v>
      </c>
      <c r="Q163" s="36">
        <f>SUMIFS(СВЦЭМ!$E$33:$E$776,СВЦЭМ!$A$33:$A$776,$A163,СВЦЭМ!$B$33:$B$776,Q$155)+'СЕТ СН'!$F$15</f>
        <v>113.17052586</v>
      </c>
      <c r="R163" s="36">
        <f>SUMIFS(СВЦЭМ!$E$33:$E$776,СВЦЭМ!$A$33:$A$776,$A163,СВЦЭМ!$B$33:$B$776,R$155)+'СЕТ СН'!$F$15</f>
        <v>109.88480736</v>
      </c>
      <c r="S163" s="36">
        <f>SUMIFS(СВЦЭМ!$E$33:$E$776,СВЦЭМ!$A$33:$A$776,$A163,СВЦЭМ!$B$33:$B$776,S$155)+'СЕТ СН'!$F$15</f>
        <v>113.09684217</v>
      </c>
      <c r="T163" s="36">
        <f>SUMIFS(СВЦЭМ!$E$33:$E$776,СВЦЭМ!$A$33:$A$776,$A163,СВЦЭМ!$B$33:$B$776,T$155)+'СЕТ СН'!$F$15</f>
        <v>114.86335474000001</v>
      </c>
      <c r="U163" s="36">
        <f>SUMIFS(СВЦЭМ!$E$33:$E$776,СВЦЭМ!$A$33:$A$776,$A163,СВЦЭМ!$B$33:$B$776,U$155)+'СЕТ СН'!$F$15</f>
        <v>117.06948478</v>
      </c>
      <c r="V163" s="36">
        <f>SUMIFS(СВЦЭМ!$E$33:$E$776,СВЦЭМ!$A$33:$A$776,$A163,СВЦЭМ!$B$33:$B$776,V$155)+'СЕТ СН'!$F$15</f>
        <v>119.44993052</v>
      </c>
      <c r="W163" s="36">
        <f>SUMIFS(СВЦЭМ!$E$33:$E$776,СВЦЭМ!$A$33:$A$776,$A163,СВЦЭМ!$B$33:$B$776,W$155)+'СЕТ СН'!$F$15</f>
        <v>118.68672476</v>
      </c>
      <c r="X163" s="36">
        <f>SUMIFS(СВЦЭМ!$E$33:$E$776,СВЦЭМ!$A$33:$A$776,$A163,СВЦЭМ!$B$33:$B$776,X$155)+'СЕТ СН'!$F$15</f>
        <v>119.19532234</v>
      </c>
      <c r="Y163" s="36">
        <f>SUMIFS(СВЦЭМ!$E$33:$E$776,СВЦЭМ!$A$33:$A$776,$A163,СВЦЭМ!$B$33:$B$776,Y$155)+'СЕТ СН'!$F$15</f>
        <v>136.90489289000001</v>
      </c>
    </row>
    <row r="164" spans="1:25" ht="15.75" x14ac:dyDescent="0.2">
      <c r="A164" s="35">
        <f t="shared" si="4"/>
        <v>44083</v>
      </c>
      <c r="B164" s="36">
        <f>SUMIFS(СВЦЭМ!$E$33:$E$776,СВЦЭМ!$A$33:$A$776,$A164,СВЦЭМ!$B$33:$B$776,B$155)+'СЕТ СН'!$F$15</f>
        <v>152.08320355000001</v>
      </c>
      <c r="C164" s="36">
        <f>SUMIFS(СВЦЭМ!$E$33:$E$776,СВЦЭМ!$A$33:$A$776,$A164,СВЦЭМ!$B$33:$B$776,C$155)+'СЕТ СН'!$F$15</f>
        <v>158.67902158999999</v>
      </c>
      <c r="D164" s="36">
        <f>SUMIFS(СВЦЭМ!$E$33:$E$776,СВЦЭМ!$A$33:$A$776,$A164,СВЦЭМ!$B$33:$B$776,D$155)+'СЕТ СН'!$F$15</f>
        <v>165.09549021999999</v>
      </c>
      <c r="E164" s="36">
        <f>SUMIFS(СВЦЭМ!$E$33:$E$776,СВЦЭМ!$A$33:$A$776,$A164,СВЦЭМ!$B$33:$B$776,E$155)+'СЕТ СН'!$F$15</f>
        <v>167.73566191</v>
      </c>
      <c r="F164" s="36">
        <f>SUMIFS(СВЦЭМ!$E$33:$E$776,СВЦЭМ!$A$33:$A$776,$A164,СВЦЭМ!$B$33:$B$776,F$155)+'СЕТ СН'!$F$15</f>
        <v>163.22182910999999</v>
      </c>
      <c r="G164" s="36">
        <f>SUMIFS(СВЦЭМ!$E$33:$E$776,СВЦЭМ!$A$33:$A$776,$A164,СВЦЭМ!$B$33:$B$776,G$155)+'СЕТ СН'!$F$15</f>
        <v>160.98557969000001</v>
      </c>
      <c r="H164" s="36">
        <f>SUMIFS(СВЦЭМ!$E$33:$E$776,СВЦЭМ!$A$33:$A$776,$A164,СВЦЭМ!$B$33:$B$776,H$155)+'СЕТ СН'!$F$15</f>
        <v>156.38844993999999</v>
      </c>
      <c r="I164" s="36">
        <f>SUMIFS(СВЦЭМ!$E$33:$E$776,СВЦЭМ!$A$33:$A$776,$A164,СВЦЭМ!$B$33:$B$776,I$155)+'СЕТ СН'!$F$15</f>
        <v>154.68887984</v>
      </c>
      <c r="J164" s="36">
        <f>SUMIFS(СВЦЭМ!$E$33:$E$776,СВЦЭМ!$A$33:$A$776,$A164,СВЦЭМ!$B$33:$B$776,J$155)+'СЕТ СН'!$F$15</f>
        <v>145.65418273</v>
      </c>
      <c r="K164" s="36">
        <f>SUMIFS(СВЦЭМ!$E$33:$E$776,СВЦЭМ!$A$33:$A$776,$A164,СВЦЭМ!$B$33:$B$776,K$155)+'СЕТ СН'!$F$15</f>
        <v>143.73300616</v>
      </c>
      <c r="L164" s="36">
        <f>SUMIFS(СВЦЭМ!$E$33:$E$776,СВЦЭМ!$A$33:$A$776,$A164,СВЦЭМ!$B$33:$B$776,L$155)+'СЕТ СН'!$F$15</f>
        <v>140.40129193999999</v>
      </c>
      <c r="M164" s="36">
        <f>SUMIFS(СВЦЭМ!$E$33:$E$776,СВЦЭМ!$A$33:$A$776,$A164,СВЦЭМ!$B$33:$B$776,M$155)+'СЕТ СН'!$F$15</f>
        <v>129.30134896000001</v>
      </c>
      <c r="N164" s="36">
        <f>SUMIFS(СВЦЭМ!$E$33:$E$776,СВЦЭМ!$A$33:$A$776,$A164,СВЦЭМ!$B$33:$B$776,N$155)+'СЕТ СН'!$F$15</f>
        <v>117.47004355999999</v>
      </c>
      <c r="O164" s="36">
        <f>SUMIFS(СВЦЭМ!$E$33:$E$776,СВЦЭМ!$A$33:$A$776,$A164,СВЦЭМ!$B$33:$B$776,O$155)+'СЕТ СН'!$F$15</f>
        <v>117.08255998</v>
      </c>
      <c r="P164" s="36">
        <f>SUMIFS(СВЦЭМ!$E$33:$E$776,СВЦЭМ!$A$33:$A$776,$A164,СВЦЭМ!$B$33:$B$776,P$155)+'СЕТ СН'!$F$15</f>
        <v>117.27619267999999</v>
      </c>
      <c r="Q164" s="36">
        <f>SUMIFS(СВЦЭМ!$E$33:$E$776,СВЦЭМ!$A$33:$A$776,$A164,СВЦЭМ!$B$33:$B$776,Q$155)+'СЕТ СН'!$F$15</f>
        <v>118.33830807</v>
      </c>
      <c r="R164" s="36">
        <f>SUMIFS(СВЦЭМ!$E$33:$E$776,СВЦЭМ!$A$33:$A$776,$A164,СВЦЭМ!$B$33:$B$776,R$155)+'СЕТ СН'!$F$15</f>
        <v>116.22119069</v>
      </c>
      <c r="S164" s="36">
        <f>SUMIFS(СВЦЭМ!$E$33:$E$776,СВЦЭМ!$A$33:$A$776,$A164,СВЦЭМ!$B$33:$B$776,S$155)+'СЕТ СН'!$F$15</f>
        <v>116.15026884</v>
      </c>
      <c r="T164" s="36">
        <f>SUMIFS(СВЦЭМ!$E$33:$E$776,СВЦЭМ!$A$33:$A$776,$A164,СВЦЭМ!$B$33:$B$776,T$155)+'СЕТ СН'!$F$15</f>
        <v>117.33662857</v>
      </c>
      <c r="U164" s="36">
        <f>SUMIFS(СВЦЭМ!$E$33:$E$776,СВЦЭМ!$A$33:$A$776,$A164,СВЦЭМ!$B$33:$B$776,U$155)+'СЕТ СН'!$F$15</f>
        <v>120.23938680000001</v>
      </c>
      <c r="V164" s="36">
        <f>SUMIFS(СВЦЭМ!$E$33:$E$776,СВЦЭМ!$A$33:$A$776,$A164,СВЦЭМ!$B$33:$B$776,V$155)+'СЕТ СН'!$F$15</f>
        <v>119.52330867000001</v>
      </c>
      <c r="W164" s="36">
        <f>SUMIFS(СВЦЭМ!$E$33:$E$776,СВЦЭМ!$A$33:$A$776,$A164,СВЦЭМ!$B$33:$B$776,W$155)+'СЕТ СН'!$F$15</f>
        <v>118.55157954000001</v>
      </c>
      <c r="X164" s="36">
        <f>SUMIFS(СВЦЭМ!$E$33:$E$776,СВЦЭМ!$A$33:$A$776,$A164,СВЦЭМ!$B$33:$B$776,X$155)+'СЕТ СН'!$F$15</f>
        <v>122.63196723999999</v>
      </c>
      <c r="Y164" s="36">
        <f>SUMIFS(СВЦЭМ!$E$33:$E$776,СВЦЭМ!$A$33:$A$776,$A164,СВЦЭМ!$B$33:$B$776,Y$155)+'СЕТ СН'!$F$15</f>
        <v>141.47375778</v>
      </c>
    </row>
    <row r="165" spans="1:25" ht="15.75" x14ac:dyDescent="0.2">
      <c r="A165" s="35">
        <f t="shared" si="4"/>
        <v>44084</v>
      </c>
      <c r="B165" s="36">
        <f>SUMIFS(СВЦЭМ!$E$33:$E$776,СВЦЭМ!$A$33:$A$776,$A165,СВЦЭМ!$B$33:$B$776,B$155)+'СЕТ СН'!$F$15</f>
        <v>144.86516717999999</v>
      </c>
      <c r="C165" s="36">
        <f>SUMIFS(СВЦЭМ!$E$33:$E$776,СВЦЭМ!$A$33:$A$776,$A165,СВЦЭМ!$B$33:$B$776,C$155)+'СЕТ СН'!$F$15</f>
        <v>154.22399067000001</v>
      </c>
      <c r="D165" s="36">
        <f>SUMIFS(СВЦЭМ!$E$33:$E$776,СВЦЭМ!$A$33:$A$776,$A165,СВЦЭМ!$B$33:$B$776,D$155)+'СЕТ СН'!$F$15</f>
        <v>158.30908147</v>
      </c>
      <c r="E165" s="36">
        <f>SUMIFS(СВЦЭМ!$E$33:$E$776,СВЦЭМ!$A$33:$A$776,$A165,СВЦЭМ!$B$33:$B$776,E$155)+'СЕТ СН'!$F$15</f>
        <v>160.17903441000001</v>
      </c>
      <c r="F165" s="36">
        <f>SUMIFS(СВЦЭМ!$E$33:$E$776,СВЦЭМ!$A$33:$A$776,$A165,СВЦЭМ!$B$33:$B$776,F$155)+'СЕТ СН'!$F$15</f>
        <v>160.55466157999999</v>
      </c>
      <c r="G165" s="36">
        <f>SUMIFS(СВЦЭМ!$E$33:$E$776,СВЦЭМ!$A$33:$A$776,$A165,СВЦЭМ!$B$33:$B$776,G$155)+'СЕТ СН'!$F$15</f>
        <v>156.40698583</v>
      </c>
      <c r="H165" s="36">
        <f>SUMIFS(СВЦЭМ!$E$33:$E$776,СВЦЭМ!$A$33:$A$776,$A165,СВЦЭМ!$B$33:$B$776,H$155)+'СЕТ СН'!$F$15</f>
        <v>147.55678083000001</v>
      </c>
      <c r="I165" s="36">
        <f>SUMIFS(СВЦЭМ!$E$33:$E$776,СВЦЭМ!$A$33:$A$776,$A165,СВЦЭМ!$B$33:$B$776,I$155)+'СЕТ СН'!$F$15</f>
        <v>139.26766577000001</v>
      </c>
      <c r="J165" s="36">
        <f>SUMIFS(СВЦЭМ!$E$33:$E$776,СВЦЭМ!$A$33:$A$776,$A165,СВЦЭМ!$B$33:$B$776,J$155)+'СЕТ СН'!$F$15</f>
        <v>135.39652523000001</v>
      </c>
      <c r="K165" s="36">
        <f>SUMIFS(СВЦЭМ!$E$33:$E$776,СВЦЭМ!$A$33:$A$776,$A165,СВЦЭМ!$B$33:$B$776,K$155)+'СЕТ СН'!$F$15</f>
        <v>136.83231531999999</v>
      </c>
      <c r="L165" s="36">
        <f>SUMIFS(СВЦЭМ!$E$33:$E$776,СВЦЭМ!$A$33:$A$776,$A165,СВЦЭМ!$B$33:$B$776,L$155)+'СЕТ СН'!$F$15</f>
        <v>137.85494116000001</v>
      </c>
      <c r="M165" s="36">
        <f>SUMIFS(СВЦЭМ!$E$33:$E$776,СВЦЭМ!$A$33:$A$776,$A165,СВЦЭМ!$B$33:$B$776,M$155)+'СЕТ СН'!$F$15</f>
        <v>129.07163586999999</v>
      </c>
      <c r="N165" s="36">
        <f>SUMIFS(СВЦЭМ!$E$33:$E$776,СВЦЭМ!$A$33:$A$776,$A165,СВЦЭМ!$B$33:$B$776,N$155)+'СЕТ СН'!$F$15</f>
        <v>114.28362674</v>
      </c>
      <c r="O165" s="36">
        <f>SUMIFS(СВЦЭМ!$E$33:$E$776,СВЦЭМ!$A$33:$A$776,$A165,СВЦЭМ!$B$33:$B$776,O$155)+'СЕТ СН'!$F$15</f>
        <v>111.77029775</v>
      </c>
      <c r="P165" s="36">
        <f>SUMIFS(СВЦЭМ!$E$33:$E$776,СВЦЭМ!$A$33:$A$776,$A165,СВЦЭМ!$B$33:$B$776,P$155)+'СЕТ СН'!$F$15</f>
        <v>112.07955186</v>
      </c>
      <c r="Q165" s="36">
        <f>SUMIFS(СВЦЭМ!$E$33:$E$776,СВЦЭМ!$A$33:$A$776,$A165,СВЦЭМ!$B$33:$B$776,Q$155)+'СЕТ СН'!$F$15</f>
        <v>113.47918118</v>
      </c>
      <c r="R165" s="36">
        <f>SUMIFS(СВЦЭМ!$E$33:$E$776,СВЦЭМ!$A$33:$A$776,$A165,СВЦЭМ!$B$33:$B$776,R$155)+'СЕТ СН'!$F$15</f>
        <v>111.84032521</v>
      </c>
      <c r="S165" s="36">
        <f>SUMIFS(СВЦЭМ!$E$33:$E$776,СВЦЭМ!$A$33:$A$776,$A165,СВЦЭМ!$B$33:$B$776,S$155)+'СЕТ СН'!$F$15</f>
        <v>110.91438001</v>
      </c>
      <c r="T165" s="36">
        <f>SUMIFS(СВЦЭМ!$E$33:$E$776,СВЦЭМ!$A$33:$A$776,$A165,СВЦЭМ!$B$33:$B$776,T$155)+'СЕТ СН'!$F$15</f>
        <v>111.46179183</v>
      </c>
      <c r="U165" s="36">
        <f>SUMIFS(СВЦЭМ!$E$33:$E$776,СВЦЭМ!$A$33:$A$776,$A165,СВЦЭМ!$B$33:$B$776,U$155)+'СЕТ СН'!$F$15</f>
        <v>115.12649743</v>
      </c>
      <c r="V165" s="36">
        <f>SUMIFS(СВЦЭМ!$E$33:$E$776,СВЦЭМ!$A$33:$A$776,$A165,СВЦЭМ!$B$33:$B$776,V$155)+'СЕТ СН'!$F$15</f>
        <v>117.56504864999999</v>
      </c>
      <c r="W165" s="36">
        <f>SUMIFS(СВЦЭМ!$E$33:$E$776,СВЦЭМ!$A$33:$A$776,$A165,СВЦЭМ!$B$33:$B$776,W$155)+'СЕТ СН'!$F$15</f>
        <v>115.87839935</v>
      </c>
      <c r="X165" s="36">
        <f>SUMIFS(СВЦЭМ!$E$33:$E$776,СВЦЭМ!$A$33:$A$776,$A165,СВЦЭМ!$B$33:$B$776,X$155)+'СЕТ СН'!$F$15</f>
        <v>118.49704748000001</v>
      </c>
      <c r="Y165" s="36">
        <f>SUMIFS(СВЦЭМ!$E$33:$E$776,СВЦЭМ!$A$33:$A$776,$A165,СВЦЭМ!$B$33:$B$776,Y$155)+'СЕТ СН'!$F$15</f>
        <v>134.85488118999999</v>
      </c>
    </row>
    <row r="166" spans="1:25" ht="15.75" x14ac:dyDescent="0.2">
      <c r="A166" s="35">
        <f t="shared" si="4"/>
        <v>44085</v>
      </c>
      <c r="B166" s="36">
        <f>SUMIFS(СВЦЭМ!$E$33:$E$776,СВЦЭМ!$A$33:$A$776,$A166,СВЦЭМ!$B$33:$B$776,B$155)+'СЕТ СН'!$F$15</f>
        <v>146.23704799999999</v>
      </c>
      <c r="C166" s="36">
        <f>SUMIFS(СВЦЭМ!$E$33:$E$776,СВЦЭМ!$A$33:$A$776,$A166,СВЦЭМ!$B$33:$B$776,C$155)+'СЕТ СН'!$F$15</f>
        <v>150.17805698999999</v>
      </c>
      <c r="D166" s="36">
        <f>SUMIFS(СВЦЭМ!$E$33:$E$776,СВЦЭМ!$A$33:$A$776,$A166,СВЦЭМ!$B$33:$B$776,D$155)+'СЕТ СН'!$F$15</f>
        <v>152.66376084999999</v>
      </c>
      <c r="E166" s="36">
        <f>SUMIFS(СВЦЭМ!$E$33:$E$776,СВЦЭМ!$A$33:$A$776,$A166,СВЦЭМ!$B$33:$B$776,E$155)+'СЕТ СН'!$F$15</f>
        <v>157.23140796999999</v>
      </c>
      <c r="F166" s="36">
        <f>SUMIFS(СВЦЭМ!$E$33:$E$776,СВЦЭМ!$A$33:$A$776,$A166,СВЦЭМ!$B$33:$B$776,F$155)+'СЕТ СН'!$F$15</f>
        <v>158.02114043</v>
      </c>
      <c r="G166" s="36">
        <f>SUMIFS(СВЦЭМ!$E$33:$E$776,СВЦЭМ!$A$33:$A$776,$A166,СВЦЭМ!$B$33:$B$776,G$155)+'СЕТ СН'!$F$15</f>
        <v>154.74502885999999</v>
      </c>
      <c r="H166" s="36">
        <f>SUMIFS(СВЦЭМ!$E$33:$E$776,СВЦЭМ!$A$33:$A$776,$A166,СВЦЭМ!$B$33:$B$776,H$155)+'СЕТ СН'!$F$15</f>
        <v>145.11808909999999</v>
      </c>
      <c r="I166" s="36">
        <f>SUMIFS(СВЦЭМ!$E$33:$E$776,СВЦЭМ!$A$33:$A$776,$A166,СВЦЭМ!$B$33:$B$776,I$155)+'СЕТ СН'!$F$15</f>
        <v>134.77140527</v>
      </c>
      <c r="J166" s="36">
        <f>SUMIFS(СВЦЭМ!$E$33:$E$776,СВЦЭМ!$A$33:$A$776,$A166,СВЦЭМ!$B$33:$B$776,J$155)+'СЕТ СН'!$F$15</f>
        <v>127.61526536</v>
      </c>
      <c r="K166" s="36">
        <f>SUMIFS(СВЦЭМ!$E$33:$E$776,СВЦЭМ!$A$33:$A$776,$A166,СВЦЭМ!$B$33:$B$776,K$155)+'СЕТ СН'!$F$15</f>
        <v>126.38041251999999</v>
      </c>
      <c r="L166" s="36">
        <f>SUMIFS(СВЦЭМ!$E$33:$E$776,СВЦЭМ!$A$33:$A$776,$A166,СВЦЭМ!$B$33:$B$776,L$155)+'СЕТ СН'!$F$15</f>
        <v>132.57787886</v>
      </c>
      <c r="M166" s="36">
        <f>SUMIFS(СВЦЭМ!$E$33:$E$776,СВЦЭМ!$A$33:$A$776,$A166,СВЦЭМ!$B$33:$B$776,M$155)+'СЕТ СН'!$F$15</f>
        <v>125.06856107</v>
      </c>
      <c r="N166" s="36">
        <f>SUMIFS(СВЦЭМ!$E$33:$E$776,СВЦЭМ!$A$33:$A$776,$A166,СВЦЭМ!$B$33:$B$776,N$155)+'СЕТ СН'!$F$15</f>
        <v>115.96183344000001</v>
      </c>
      <c r="O166" s="36">
        <f>SUMIFS(СВЦЭМ!$E$33:$E$776,СВЦЭМ!$A$33:$A$776,$A166,СВЦЭМ!$B$33:$B$776,O$155)+'СЕТ СН'!$F$15</f>
        <v>112.31258990000001</v>
      </c>
      <c r="P166" s="36">
        <f>SUMIFS(СВЦЭМ!$E$33:$E$776,СВЦЭМ!$A$33:$A$776,$A166,СВЦЭМ!$B$33:$B$776,P$155)+'СЕТ СН'!$F$15</f>
        <v>111.76014169</v>
      </c>
      <c r="Q166" s="36">
        <f>SUMIFS(СВЦЭМ!$E$33:$E$776,СВЦЭМ!$A$33:$A$776,$A166,СВЦЭМ!$B$33:$B$776,Q$155)+'СЕТ СН'!$F$15</f>
        <v>111.42358774</v>
      </c>
      <c r="R166" s="36">
        <f>SUMIFS(СВЦЭМ!$E$33:$E$776,СВЦЭМ!$A$33:$A$776,$A166,СВЦЭМ!$B$33:$B$776,R$155)+'СЕТ СН'!$F$15</f>
        <v>110.19435691</v>
      </c>
      <c r="S166" s="36">
        <f>SUMIFS(СВЦЭМ!$E$33:$E$776,СВЦЭМ!$A$33:$A$776,$A166,СВЦЭМ!$B$33:$B$776,S$155)+'СЕТ СН'!$F$15</f>
        <v>110.21800842</v>
      </c>
      <c r="T166" s="36">
        <f>SUMIFS(СВЦЭМ!$E$33:$E$776,СВЦЭМ!$A$33:$A$776,$A166,СВЦЭМ!$B$33:$B$776,T$155)+'СЕТ СН'!$F$15</f>
        <v>109.18440668</v>
      </c>
      <c r="U166" s="36">
        <f>SUMIFS(СВЦЭМ!$E$33:$E$776,СВЦЭМ!$A$33:$A$776,$A166,СВЦЭМ!$B$33:$B$776,U$155)+'СЕТ СН'!$F$15</f>
        <v>110.29298209</v>
      </c>
      <c r="V166" s="36">
        <f>SUMIFS(СВЦЭМ!$E$33:$E$776,СВЦЭМ!$A$33:$A$776,$A166,СВЦЭМ!$B$33:$B$776,V$155)+'СЕТ СН'!$F$15</f>
        <v>113.13683752</v>
      </c>
      <c r="W166" s="36">
        <f>SUMIFS(СВЦЭМ!$E$33:$E$776,СВЦЭМ!$A$33:$A$776,$A166,СВЦЭМ!$B$33:$B$776,W$155)+'СЕТ СН'!$F$15</f>
        <v>112.08534931</v>
      </c>
      <c r="X166" s="36">
        <f>SUMIFS(СВЦЭМ!$E$33:$E$776,СВЦЭМ!$A$33:$A$776,$A166,СВЦЭМ!$B$33:$B$776,X$155)+'СЕТ СН'!$F$15</f>
        <v>112.79258719000001</v>
      </c>
      <c r="Y166" s="36">
        <f>SUMIFS(СВЦЭМ!$E$33:$E$776,СВЦЭМ!$A$33:$A$776,$A166,СВЦЭМ!$B$33:$B$776,Y$155)+'СЕТ СН'!$F$15</f>
        <v>120.79928029</v>
      </c>
    </row>
    <row r="167" spans="1:25" ht="15.75" x14ac:dyDescent="0.2">
      <c r="A167" s="35">
        <f t="shared" si="4"/>
        <v>44086</v>
      </c>
      <c r="B167" s="36">
        <f>SUMIFS(СВЦЭМ!$E$33:$E$776,СВЦЭМ!$A$33:$A$776,$A167,СВЦЭМ!$B$33:$B$776,B$155)+'СЕТ СН'!$F$15</f>
        <v>140.97067533000001</v>
      </c>
      <c r="C167" s="36">
        <f>SUMIFS(СВЦЭМ!$E$33:$E$776,СВЦЭМ!$A$33:$A$776,$A167,СВЦЭМ!$B$33:$B$776,C$155)+'СЕТ СН'!$F$15</f>
        <v>148.23694649000001</v>
      </c>
      <c r="D167" s="36">
        <f>SUMIFS(СВЦЭМ!$E$33:$E$776,СВЦЭМ!$A$33:$A$776,$A167,СВЦЭМ!$B$33:$B$776,D$155)+'СЕТ СН'!$F$15</f>
        <v>151.69565478000001</v>
      </c>
      <c r="E167" s="36">
        <f>SUMIFS(СВЦЭМ!$E$33:$E$776,СВЦЭМ!$A$33:$A$776,$A167,СВЦЭМ!$B$33:$B$776,E$155)+'СЕТ СН'!$F$15</f>
        <v>155.92189282000001</v>
      </c>
      <c r="F167" s="36">
        <f>SUMIFS(СВЦЭМ!$E$33:$E$776,СВЦЭМ!$A$33:$A$776,$A167,СВЦЭМ!$B$33:$B$776,F$155)+'СЕТ СН'!$F$15</f>
        <v>158.4759158</v>
      </c>
      <c r="G167" s="36">
        <f>SUMIFS(СВЦЭМ!$E$33:$E$776,СВЦЭМ!$A$33:$A$776,$A167,СВЦЭМ!$B$33:$B$776,G$155)+'СЕТ СН'!$F$15</f>
        <v>156.27826436000001</v>
      </c>
      <c r="H167" s="36">
        <f>SUMIFS(СВЦЭМ!$E$33:$E$776,СВЦЭМ!$A$33:$A$776,$A167,СВЦЭМ!$B$33:$B$776,H$155)+'СЕТ СН'!$F$15</f>
        <v>149.13167637000001</v>
      </c>
      <c r="I167" s="36">
        <f>SUMIFS(СВЦЭМ!$E$33:$E$776,СВЦЭМ!$A$33:$A$776,$A167,СВЦЭМ!$B$33:$B$776,I$155)+'СЕТ СН'!$F$15</f>
        <v>142.05537824000001</v>
      </c>
      <c r="J167" s="36">
        <f>SUMIFS(СВЦЭМ!$E$33:$E$776,СВЦЭМ!$A$33:$A$776,$A167,СВЦЭМ!$B$33:$B$776,J$155)+'СЕТ СН'!$F$15</f>
        <v>133.52150553000001</v>
      </c>
      <c r="K167" s="36">
        <f>SUMIFS(СВЦЭМ!$E$33:$E$776,СВЦЭМ!$A$33:$A$776,$A167,СВЦЭМ!$B$33:$B$776,K$155)+'СЕТ СН'!$F$15</f>
        <v>128.72688785</v>
      </c>
      <c r="L167" s="36">
        <f>SUMIFS(СВЦЭМ!$E$33:$E$776,СВЦЭМ!$A$33:$A$776,$A167,СВЦЭМ!$B$33:$B$776,L$155)+'СЕТ СН'!$F$15</f>
        <v>125.05870018</v>
      </c>
      <c r="M167" s="36">
        <f>SUMIFS(СВЦЭМ!$E$33:$E$776,СВЦЭМ!$A$33:$A$776,$A167,СВЦЭМ!$B$33:$B$776,M$155)+'СЕТ СН'!$F$15</f>
        <v>117.26331156000001</v>
      </c>
      <c r="N167" s="36">
        <f>SUMIFS(СВЦЭМ!$E$33:$E$776,СВЦЭМ!$A$33:$A$776,$A167,СВЦЭМ!$B$33:$B$776,N$155)+'СЕТ СН'!$F$15</f>
        <v>111.91412071000001</v>
      </c>
      <c r="O167" s="36">
        <f>SUMIFS(СВЦЭМ!$E$33:$E$776,СВЦЭМ!$A$33:$A$776,$A167,СВЦЭМ!$B$33:$B$776,O$155)+'СЕТ СН'!$F$15</f>
        <v>112.15596051</v>
      </c>
      <c r="P167" s="36">
        <f>SUMIFS(СВЦЭМ!$E$33:$E$776,СВЦЭМ!$A$33:$A$776,$A167,СВЦЭМ!$B$33:$B$776,P$155)+'СЕТ СН'!$F$15</f>
        <v>110.49504652</v>
      </c>
      <c r="Q167" s="36">
        <f>SUMIFS(СВЦЭМ!$E$33:$E$776,СВЦЭМ!$A$33:$A$776,$A167,СВЦЭМ!$B$33:$B$776,Q$155)+'СЕТ СН'!$F$15</f>
        <v>110.36913789</v>
      </c>
      <c r="R167" s="36">
        <f>SUMIFS(СВЦЭМ!$E$33:$E$776,СВЦЭМ!$A$33:$A$776,$A167,СВЦЭМ!$B$33:$B$776,R$155)+'СЕТ СН'!$F$15</f>
        <v>108.52507334000001</v>
      </c>
      <c r="S167" s="36">
        <f>SUMIFS(СВЦЭМ!$E$33:$E$776,СВЦЭМ!$A$33:$A$776,$A167,СВЦЭМ!$B$33:$B$776,S$155)+'СЕТ СН'!$F$15</f>
        <v>109.69976117</v>
      </c>
      <c r="T167" s="36">
        <f>SUMIFS(СВЦЭМ!$E$33:$E$776,СВЦЭМ!$A$33:$A$776,$A167,СВЦЭМ!$B$33:$B$776,T$155)+'СЕТ СН'!$F$15</f>
        <v>110.45664767</v>
      </c>
      <c r="U167" s="36">
        <f>SUMIFS(СВЦЭМ!$E$33:$E$776,СВЦЭМ!$A$33:$A$776,$A167,СВЦЭМ!$B$33:$B$776,U$155)+'СЕТ СН'!$F$15</f>
        <v>112.12644720999999</v>
      </c>
      <c r="V167" s="36">
        <f>SUMIFS(СВЦЭМ!$E$33:$E$776,СВЦЭМ!$A$33:$A$776,$A167,СВЦЭМ!$B$33:$B$776,V$155)+'СЕТ СН'!$F$15</f>
        <v>114.94765058999999</v>
      </c>
      <c r="W167" s="36">
        <f>SUMIFS(СВЦЭМ!$E$33:$E$776,СВЦЭМ!$A$33:$A$776,$A167,СВЦЭМ!$B$33:$B$776,W$155)+'СЕТ СН'!$F$15</f>
        <v>114.29024990000001</v>
      </c>
      <c r="X167" s="36">
        <f>SUMIFS(СВЦЭМ!$E$33:$E$776,СВЦЭМ!$A$33:$A$776,$A167,СВЦЭМ!$B$33:$B$776,X$155)+'СЕТ СН'!$F$15</f>
        <v>105.17860921</v>
      </c>
      <c r="Y167" s="36">
        <f>SUMIFS(СВЦЭМ!$E$33:$E$776,СВЦЭМ!$A$33:$A$776,$A167,СВЦЭМ!$B$33:$B$776,Y$155)+'СЕТ СН'!$F$15</f>
        <v>117.0412975</v>
      </c>
    </row>
    <row r="168" spans="1:25" ht="15.75" x14ac:dyDescent="0.2">
      <c r="A168" s="35">
        <f t="shared" si="4"/>
        <v>44087</v>
      </c>
      <c r="B168" s="36">
        <f>SUMIFS(СВЦЭМ!$E$33:$E$776,СВЦЭМ!$A$33:$A$776,$A168,СВЦЭМ!$B$33:$B$776,B$155)+'СЕТ СН'!$F$15</f>
        <v>134.17074255</v>
      </c>
      <c r="C168" s="36">
        <f>SUMIFS(СВЦЭМ!$E$33:$E$776,СВЦЭМ!$A$33:$A$776,$A168,СВЦЭМ!$B$33:$B$776,C$155)+'СЕТ СН'!$F$15</f>
        <v>138.28091086000001</v>
      </c>
      <c r="D168" s="36">
        <f>SUMIFS(СВЦЭМ!$E$33:$E$776,СВЦЭМ!$A$33:$A$776,$A168,СВЦЭМ!$B$33:$B$776,D$155)+'СЕТ СН'!$F$15</f>
        <v>141.95948408999999</v>
      </c>
      <c r="E168" s="36">
        <f>SUMIFS(СВЦЭМ!$E$33:$E$776,СВЦЭМ!$A$33:$A$776,$A168,СВЦЭМ!$B$33:$B$776,E$155)+'СЕТ СН'!$F$15</f>
        <v>143.93297881000001</v>
      </c>
      <c r="F168" s="36">
        <f>SUMIFS(СВЦЭМ!$E$33:$E$776,СВЦЭМ!$A$33:$A$776,$A168,СВЦЭМ!$B$33:$B$776,F$155)+'СЕТ СН'!$F$15</f>
        <v>145.13842844000001</v>
      </c>
      <c r="G168" s="36">
        <f>SUMIFS(СВЦЭМ!$E$33:$E$776,СВЦЭМ!$A$33:$A$776,$A168,СВЦЭМ!$B$33:$B$776,G$155)+'СЕТ СН'!$F$15</f>
        <v>143.38933057</v>
      </c>
      <c r="H168" s="36">
        <f>SUMIFS(СВЦЭМ!$E$33:$E$776,СВЦЭМ!$A$33:$A$776,$A168,СВЦЭМ!$B$33:$B$776,H$155)+'СЕТ СН'!$F$15</f>
        <v>142.11802484</v>
      </c>
      <c r="I168" s="36">
        <f>SUMIFS(СВЦЭМ!$E$33:$E$776,СВЦЭМ!$A$33:$A$776,$A168,СВЦЭМ!$B$33:$B$776,I$155)+'СЕТ СН'!$F$15</f>
        <v>137.03608414999999</v>
      </c>
      <c r="J168" s="36">
        <f>SUMIFS(СВЦЭМ!$E$33:$E$776,СВЦЭМ!$A$33:$A$776,$A168,СВЦЭМ!$B$33:$B$776,J$155)+'СЕТ СН'!$F$15</f>
        <v>128.01515147999999</v>
      </c>
      <c r="K168" s="36">
        <f>SUMIFS(СВЦЭМ!$E$33:$E$776,СВЦЭМ!$A$33:$A$776,$A168,СВЦЭМ!$B$33:$B$776,K$155)+'СЕТ СН'!$F$15</f>
        <v>119.92623236999999</v>
      </c>
      <c r="L168" s="36">
        <f>SUMIFS(СВЦЭМ!$E$33:$E$776,СВЦЭМ!$A$33:$A$776,$A168,СВЦЭМ!$B$33:$B$776,L$155)+'СЕТ СН'!$F$15</f>
        <v>116.36615811</v>
      </c>
      <c r="M168" s="36">
        <f>SUMIFS(СВЦЭМ!$E$33:$E$776,СВЦЭМ!$A$33:$A$776,$A168,СВЦЭМ!$B$33:$B$776,M$155)+'СЕТ СН'!$F$15</f>
        <v>107.4471862</v>
      </c>
      <c r="N168" s="36">
        <f>SUMIFS(СВЦЭМ!$E$33:$E$776,СВЦЭМ!$A$33:$A$776,$A168,СВЦЭМ!$B$33:$B$776,N$155)+'СЕТ СН'!$F$15</f>
        <v>99.838239810000005</v>
      </c>
      <c r="O168" s="36">
        <f>SUMIFS(СВЦЭМ!$E$33:$E$776,СВЦЭМ!$A$33:$A$776,$A168,СВЦЭМ!$B$33:$B$776,O$155)+'СЕТ СН'!$F$15</f>
        <v>99.65883633</v>
      </c>
      <c r="P168" s="36">
        <f>SUMIFS(СВЦЭМ!$E$33:$E$776,СВЦЭМ!$A$33:$A$776,$A168,СВЦЭМ!$B$33:$B$776,P$155)+'СЕТ СН'!$F$15</f>
        <v>98.023583720000005</v>
      </c>
      <c r="Q168" s="36">
        <f>SUMIFS(СВЦЭМ!$E$33:$E$776,СВЦЭМ!$A$33:$A$776,$A168,СВЦЭМ!$B$33:$B$776,Q$155)+'СЕТ СН'!$F$15</f>
        <v>97.93785527</v>
      </c>
      <c r="R168" s="36">
        <f>SUMIFS(СВЦЭМ!$E$33:$E$776,СВЦЭМ!$A$33:$A$776,$A168,СВЦЭМ!$B$33:$B$776,R$155)+'СЕТ СН'!$F$15</f>
        <v>97.619091760000003</v>
      </c>
      <c r="S168" s="36">
        <f>SUMIFS(СВЦЭМ!$E$33:$E$776,СВЦЭМ!$A$33:$A$776,$A168,СВЦЭМ!$B$33:$B$776,S$155)+'СЕТ СН'!$F$15</f>
        <v>99.549335450000001</v>
      </c>
      <c r="T168" s="36">
        <f>SUMIFS(СВЦЭМ!$E$33:$E$776,СВЦЭМ!$A$33:$A$776,$A168,СВЦЭМ!$B$33:$B$776,T$155)+'СЕТ СН'!$F$15</f>
        <v>100.37839253</v>
      </c>
      <c r="U168" s="36">
        <f>SUMIFS(СВЦЭМ!$E$33:$E$776,СВЦЭМ!$A$33:$A$776,$A168,СВЦЭМ!$B$33:$B$776,U$155)+'СЕТ СН'!$F$15</f>
        <v>102.53882537</v>
      </c>
      <c r="V168" s="36">
        <f>SUMIFS(СВЦЭМ!$E$33:$E$776,СВЦЭМ!$A$33:$A$776,$A168,СВЦЭМ!$B$33:$B$776,V$155)+'СЕТ СН'!$F$15</f>
        <v>106.56859236</v>
      </c>
      <c r="W168" s="36">
        <f>SUMIFS(СВЦЭМ!$E$33:$E$776,СВЦЭМ!$A$33:$A$776,$A168,СВЦЭМ!$B$33:$B$776,W$155)+'СЕТ СН'!$F$15</f>
        <v>105.71284186</v>
      </c>
      <c r="X168" s="36">
        <f>SUMIFS(СВЦЭМ!$E$33:$E$776,СВЦЭМ!$A$33:$A$776,$A168,СВЦЭМ!$B$33:$B$776,X$155)+'СЕТ СН'!$F$15</f>
        <v>101.48126468</v>
      </c>
      <c r="Y168" s="36">
        <f>SUMIFS(СВЦЭМ!$E$33:$E$776,СВЦЭМ!$A$33:$A$776,$A168,СВЦЭМ!$B$33:$B$776,Y$155)+'СЕТ СН'!$F$15</f>
        <v>116.45792794</v>
      </c>
    </row>
    <row r="169" spans="1:25" ht="15.75" x14ac:dyDescent="0.2">
      <c r="A169" s="35">
        <f t="shared" si="4"/>
        <v>44088</v>
      </c>
      <c r="B169" s="36">
        <f>SUMIFS(СВЦЭМ!$E$33:$E$776,СВЦЭМ!$A$33:$A$776,$A169,СВЦЭМ!$B$33:$B$776,B$155)+'СЕТ СН'!$F$15</f>
        <v>134.40672918999999</v>
      </c>
      <c r="C169" s="36">
        <f>SUMIFS(СВЦЭМ!$E$33:$E$776,СВЦЭМ!$A$33:$A$776,$A169,СВЦЭМ!$B$33:$B$776,C$155)+'СЕТ СН'!$F$15</f>
        <v>141.78357901000001</v>
      </c>
      <c r="D169" s="36">
        <f>SUMIFS(СВЦЭМ!$E$33:$E$776,СВЦЭМ!$A$33:$A$776,$A169,СВЦЭМ!$B$33:$B$776,D$155)+'СЕТ СН'!$F$15</f>
        <v>142.88027238999999</v>
      </c>
      <c r="E169" s="36">
        <f>SUMIFS(СВЦЭМ!$E$33:$E$776,СВЦЭМ!$A$33:$A$776,$A169,СВЦЭМ!$B$33:$B$776,E$155)+'СЕТ СН'!$F$15</f>
        <v>142.59039415000001</v>
      </c>
      <c r="F169" s="36">
        <f>SUMIFS(СВЦЭМ!$E$33:$E$776,СВЦЭМ!$A$33:$A$776,$A169,СВЦЭМ!$B$33:$B$776,F$155)+'СЕТ СН'!$F$15</f>
        <v>142.47114895999999</v>
      </c>
      <c r="G169" s="36">
        <f>SUMIFS(СВЦЭМ!$E$33:$E$776,СВЦЭМ!$A$33:$A$776,$A169,СВЦЭМ!$B$33:$B$776,G$155)+'СЕТ СН'!$F$15</f>
        <v>143.14761386000001</v>
      </c>
      <c r="H169" s="36">
        <f>SUMIFS(СВЦЭМ!$E$33:$E$776,СВЦЭМ!$A$33:$A$776,$A169,СВЦЭМ!$B$33:$B$776,H$155)+'СЕТ СН'!$F$15</f>
        <v>150.60863158999999</v>
      </c>
      <c r="I169" s="36">
        <f>SUMIFS(СВЦЭМ!$E$33:$E$776,СВЦЭМ!$A$33:$A$776,$A169,СВЦЭМ!$B$33:$B$776,I$155)+'СЕТ СН'!$F$15</f>
        <v>146.84421712</v>
      </c>
      <c r="J169" s="36">
        <f>SUMIFS(СВЦЭМ!$E$33:$E$776,СВЦЭМ!$A$33:$A$776,$A169,СВЦЭМ!$B$33:$B$776,J$155)+'СЕТ СН'!$F$15</f>
        <v>138.82694033000001</v>
      </c>
      <c r="K169" s="36">
        <f>SUMIFS(СВЦЭМ!$E$33:$E$776,СВЦЭМ!$A$33:$A$776,$A169,СВЦЭМ!$B$33:$B$776,K$155)+'СЕТ СН'!$F$15</f>
        <v>133.60063944999999</v>
      </c>
      <c r="L169" s="36">
        <f>SUMIFS(СВЦЭМ!$E$33:$E$776,СВЦЭМ!$A$33:$A$776,$A169,СВЦЭМ!$B$33:$B$776,L$155)+'СЕТ СН'!$F$15</f>
        <v>131.28783614</v>
      </c>
      <c r="M169" s="36">
        <f>SUMIFS(СВЦЭМ!$E$33:$E$776,СВЦЭМ!$A$33:$A$776,$A169,СВЦЭМ!$B$33:$B$776,M$155)+'СЕТ СН'!$F$15</f>
        <v>120.409982</v>
      </c>
      <c r="N169" s="36">
        <f>SUMIFS(СВЦЭМ!$E$33:$E$776,СВЦЭМ!$A$33:$A$776,$A169,СВЦЭМ!$B$33:$B$776,N$155)+'СЕТ СН'!$F$15</f>
        <v>111.65673276</v>
      </c>
      <c r="O169" s="36">
        <f>SUMIFS(СВЦЭМ!$E$33:$E$776,СВЦЭМ!$A$33:$A$776,$A169,СВЦЭМ!$B$33:$B$776,O$155)+'СЕТ СН'!$F$15</f>
        <v>110.96553809</v>
      </c>
      <c r="P169" s="36">
        <f>SUMIFS(СВЦЭМ!$E$33:$E$776,СВЦЭМ!$A$33:$A$776,$A169,СВЦЭМ!$B$33:$B$776,P$155)+'СЕТ СН'!$F$15</f>
        <v>111.49091495</v>
      </c>
      <c r="Q169" s="36">
        <f>SUMIFS(СВЦЭМ!$E$33:$E$776,СВЦЭМ!$A$33:$A$776,$A169,СВЦЭМ!$B$33:$B$776,Q$155)+'СЕТ СН'!$F$15</f>
        <v>112.13863488</v>
      </c>
      <c r="R169" s="36">
        <f>SUMIFS(СВЦЭМ!$E$33:$E$776,СВЦЭМ!$A$33:$A$776,$A169,СВЦЭМ!$B$33:$B$776,R$155)+'СЕТ СН'!$F$15</f>
        <v>109.15938724</v>
      </c>
      <c r="S169" s="36">
        <f>SUMIFS(СВЦЭМ!$E$33:$E$776,СВЦЭМ!$A$33:$A$776,$A169,СВЦЭМ!$B$33:$B$776,S$155)+'СЕТ СН'!$F$15</f>
        <v>109.79314952999999</v>
      </c>
      <c r="T169" s="36">
        <f>SUMIFS(СВЦЭМ!$E$33:$E$776,СВЦЭМ!$A$33:$A$776,$A169,СВЦЭМ!$B$33:$B$776,T$155)+'СЕТ СН'!$F$15</f>
        <v>109.38555110999999</v>
      </c>
      <c r="U169" s="36">
        <f>SUMIFS(СВЦЭМ!$E$33:$E$776,СВЦЭМ!$A$33:$A$776,$A169,СВЦЭМ!$B$33:$B$776,U$155)+'СЕТ СН'!$F$15</f>
        <v>105.78447722</v>
      </c>
      <c r="V169" s="36">
        <f>SUMIFS(СВЦЭМ!$E$33:$E$776,СВЦЭМ!$A$33:$A$776,$A169,СВЦЭМ!$B$33:$B$776,V$155)+'СЕТ СН'!$F$15</f>
        <v>104.83479593</v>
      </c>
      <c r="W169" s="36">
        <f>SUMIFS(СВЦЭМ!$E$33:$E$776,СВЦЭМ!$A$33:$A$776,$A169,СВЦЭМ!$B$33:$B$776,W$155)+'СЕТ СН'!$F$15</f>
        <v>106.79673255</v>
      </c>
      <c r="X169" s="36">
        <f>SUMIFS(СВЦЭМ!$E$33:$E$776,СВЦЭМ!$A$33:$A$776,$A169,СВЦЭМ!$B$33:$B$776,X$155)+'СЕТ СН'!$F$15</f>
        <v>111.27672668</v>
      </c>
      <c r="Y169" s="36">
        <f>SUMIFS(СВЦЭМ!$E$33:$E$776,СВЦЭМ!$A$33:$A$776,$A169,СВЦЭМ!$B$33:$B$776,Y$155)+'СЕТ СН'!$F$15</f>
        <v>131.73240859000001</v>
      </c>
    </row>
    <row r="170" spans="1:25" ht="15.75" x14ac:dyDescent="0.2">
      <c r="A170" s="35">
        <f t="shared" si="4"/>
        <v>44089</v>
      </c>
      <c r="B170" s="36">
        <f>SUMIFS(СВЦЭМ!$E$33:$E$776,СВЦЭМ!$A$33:$A$776,$A170,СВЦЭМ!$B$33:$B$776,B$155)+'СЕТ СН'!$F$15</f>
        <v>139.29802333999999</v>
      </c>
      <c r="C170" s="36">
        <f>SUMIFS(СВЦЭМ!$E$33:$E$776,СВЦЭМ!$A$33:$A$776,$A170,СВЦЭМ!$B$33:$B$776,C$155)+'СЕТ СН'!$F$15</f>
        <v>141.99805989000001</v>
      </c>
      <c r="D170" s="36">
        <f>SUMIFS(СВЦЭМ!$E$33:$E$776,СВЦЭМ!$A$33:$A$776,$A170,СВЦЭМ!$B$33:$B$776,D$155)+'СЕТ СН'!$F$15</f>
        <v>146.81746544999999</v>
      </c>
      <c r="E170" s="36">
        <f>SUMIFS(СВЦЭМ!$E$33:$E$776,СВЦЭМ!$A$33:$A$776,$A170,СВЦЭМ!$B$33:$B$776,E$155)+'СЕТ СН'!$F$15</f>
        <v>147.16952472</v>
      </c>
      <c r="F170" s="36">
        <f>SUMIFS(СВЦЭМ!$E$33:$E$776,СВЦЭМ!$A$33:$A$776,$A170,СВЦЭМ!$B$33:$B$776,F$155)+'СЕТ СН'!$F$15</f>
        <v>147.05656203999999</v>
      </c>
      <c r="G170" s="36">
        <f>SUMIFS(СВЦЭМ!$E$33:$E$776,СВЦЭМ!$A$33:$A$776,$A170,СВЦЭМ!$B$33:$B$776,G$155)+'СЕТ СН'!$F$15</f>
        <v>145.46014797999999</v>
      </c>
      <c r="H170" s="36">
        <f>SUMIFS(СВЦЭМ!$E$33:$E$776,СВЦЭМ!$A$33:$A$776,$A170,СВЦЭМ!$B$33:$B$776,H$155)+'СЕТ СН'!$F$15</f>
        <v>137.31400873000001</v>
      </c>
      <c r="I170" s="36">
        <f>SUMIFS(СВЦЭМ!$E$33:$E$776,СВЦЭМ!$A$33:$A$776,$A170,СВЦЭМ!$B$33:$B$776,I$155)+'СЕТ СН'!$F$15</f>
        <v>134.64295408000001</v>
      </c>
      <c r="J170" s="36">
        <f>SUMIFS(СВЦЭМ!$E$33:$E$776,СВЦЭМ!$A$33:$A$776,$A170,СВЦЭМ!$B$33:$B$776,J$155)+'СЕТ СН'!$F$15</f>
        <v>125.1784339</v>
      </c>
      <c r="K170" s="36">
        <f>SUMIFS(СВЦЭМ!$E$33:$E$776,СВЦЭМ!$A$33:$A$776,$A170,СВЦЭМ!$B$33:$B$776,K$155)+'СЕТ СН'!$F$15</f>
        <v>118.34898871999999</v>
      </c>
      <c r="L170" s="36">
        <f>SUMIFS(СВЦЭМ!$E$33:$E$776,СВЦЭМ!$A$33:$A$776,$A170,СВЦЭМ!$B$33:$B$776,L$155)+'СЕТ СН'!$F$15</f>
        <v>120.32616308999999</v>
      </c>
      <c r="M170" s="36">
        <f>SUMIFS(СВЦЭМ!$E$33:$E$776,СВЦЭМ!$A$33:$A$776,$A170,СВЦЭМ!$B$33:$B$776,M$155)+'СЕТ СН'!$F$15</f>
        <v>115.52872616000001</v>
      </c>
      <c r="N170" s="36">
        <f>SUMIFS(СВЦЭМ!$E$33:$E$776,СВЦЭМ!$A$33:$A$776,$A170,СВЦЭМ!$B$33:$B$776,N$155)+'СЕТ СН'!$F$15</f>
        <v>107.94278872</v>
      </c>
      <c r="O170" s="36">
        <f>SUMIFS(СВЦЭМ!$E$33:$E$776,СВЦЭМ!$A$33:$A$776,$A170,СВЦЭМ!$B$33:$B$776,O$155)+'СЕТ СН'!$F$15</f>
        <v>103.15650764</v>
      </c>
      <c r="P170" s="36">
        <f>SUMIFS(СВЦЭМ!$E$33:$E$776,СВЦЭМ!$A$33:$A$776,$A170,СВЦЭМ!$B$33:$B$776,P$155)+'СЕТ СН'!$F$15</f>
        <v>103.10290352</v>
      </c>
      <c r="Q170" s="36">
        <f>SUMIFS(СВЦЭМ!$E$33:$E$776,СВЦЭМ!$A$33:$A$776,$A170,СВЦЭМ!$B$33:$B$776,Q$155)+'СЕТ СН'!$F$15</f>
        <v>103.35561656</v>
      </c>
      <c r="R170" s="36">
        <f>SUMIFS(СВЦЭМ!$E$33:$E$776,СВЦЭМ!$A$33:$A$776,$A170,СВЦЭМ!$B$33:$B$776,R$155)+'СЕТ СН'!$F$15</f>
        <v>101.98789641</v>
      </c>
      <c r="S170" s="36">
        <f>SUMIFS(СВЦЭМ!$E$33:$E$776,СВЦЭМ!$A$33:$A$776,$A170,СВЦЭМ!$B$33:$B$776,S$155)+'СЕТ СН'!$F$15</f>
        <v>102.92829569</v>
      </c>
      <c r="T170" s="36">
        <f>SUMIFS(СВЦЭМ!$E$33:$E$776,СВЦЭМ!$A$33:$A$776,$A170,СВЦЭМ!$B$33:$B$776,T$155)+'СЕТ СН'!$F$15</f>
        <v>99.788756160000005</v>
      </c>
      <c r="U170" s="36">
        <f>SUMIFS(СВЦЭМ!$E$33:$E$776,СВЦЭМ!$A$33:$A$776,$A170,СВЦЭМ!$B$33:$B$776,U$155)+'СЕТ СН'!$F$15</f>
        <v>96.528791089999999</v>
      </c>
      <c r="V170" s="36">
        <f>SUMIFS(СВЦЭМ!$E$33:$E$776,СВЦЭМ!$A$33:$A$776,$A170,СВЦЭМ!$B$33:$B$776,V$155)+'СЕТ СН'!$F$15</f>
        <v>99.062473409999996</v>
      </c>
      <c r="W170" s="36">
        <f>SUMIFS(СВЦЭМ!$E$33:$E$776,СВЦЭМ!$A$33:$A$776,$A170,СВЦЭМ!$B$33:$B$776,W$155)+'СЕТ СН'!$F$15</f>
        <v>99.887732490000005</v>
      </c>
      <c r="X170" s="36">
        <f>SUMIFS(СВЦЭМ!$E$33:$E$776,СВЦЭМ!$A$33:$A$776,$A170,СВЦЭМ!$B$33:$B$776,X$155)+'СЕТ СН'!$F$15</f>
        <v>105.26703630999999</v>
      </c>
      <c r="Y170" s="36">
        <f>SUMIFS(СВЦЭМ!$E$33:$E$776,СВЦЭМ!$A$33:$A$776,$A170,СВЦЭМ!$B$33:$B$776,Y$155)+'СЕТ СН'!$F$15</f>
        <v>122.55805078</v>
      </c>
    </row>
    <row r="171" spans="1:25" ht="15.75" x14ac:dyDescent="0.2">
      <c r="A171" s="35">
        <f t="shared" si="4"/>
        <v>44090</v>
      </c>
      <c r="B171" s="36">
        <f>SUMIFS(СВЦЭМ!$E$33:$E$776,СВЦЭМ!$A$33:$A$776,$A171,СВЦЭМ!$B$33:$B$776,B$155)+'СЕТ СН'!$F$15</f>
        <v>136.32456517</v>
      </c>
      <c r="C171" s="36">
        <f>SUMIFS(СВЦЭМ!$E$33:$E$776,СВЦЭМ!$A$33:$A$776,$A171,СВЦЭМ!$B$33:$B$776,C$155)+'СЕТ СН'!$F$15</f>
        <v>141.63377098999999</v>
      </c>
      <c r="D171" s="36">
        <f>SUMIFS(СВЦЭМ!$E$33:$E$776,СВЦЭМ!$A$33:$A$776,$A171,СВЦЭМ!$B$33:$B$776,D$155)+'СЕТ СН'!$F$15</f>
        <v>147.10749666000001</v>
      </c>
      <c r="E171" s="36">
        <f>SUMIFS(СВЦЭМ!$E$33:$E$776,СВЦЭМ!$A$33:$A$776,$A171,СВЦЭМ!$B$33:$B$776,E$155)+'СЕТ СН'!$F$15</f>
        <v>149.01643598000001</v>
      </c>
      <c r="F171" s="36">
        <f>SUMIFS(СВЦЭМ!$E$33:$E$776,СВЦЭМ!$A$33:$A$776,$A171,СВЦЭМ!$B$33:$B$776,F$155)+'СЕТ СН'!$F$15</f>
        <v>152.67615561</v>
      </c>
      <c r="G171" s="36">
        <f>SUMIFS(СВЦЭМ!$E$33:$E$776,СВЦЭМ!$A$33:$A$776,$A171,СВЦЭМ!$B$33:$B$776,G$155)+'СЕТ СН'!$F$15</f>
        <v>150.48545819</v>
      </c>
      <c r="H171" s="36">
        <f>SUMIFS(СВЦЭМ!$E$33:$E$776,СВЦЭМ!$A$33:$A$776,$A171,СВЦЭМ!$B$33:$B$776,H$155)+'СЕТ СН'!$F$15</f>
        <v>139.02884698</v>
      </c>
      <c r="I171" s="36">
        <f>SUMIFS(СВЦЭМ!$E$33:$E$776,СВЦЭМ!$A$33:$A$776,$A171,СВЦЭМ!$B$33:$B$776,I$155)+'СЕТ СН'!$F$15</f>
        <v>127.40440962</v>
      </c>
      <c r="J171" s="36">
        <f>SUMIFS(СВЦЭМ!$E$33:$E$776,СВЦЭМ!$A$33:$A$776,$A171,СВЦЭМ!$B$33:$B$776,J$155)+'СЕТ СН'!$F$15</f>
        <v>121.03969515</v>
      </c>
      <c r="K171" s="36">
        <f>SUMIFS(СВЦЭМ!$E$33:$E$776,СВЦЭМ!$A$33:$A$776,$A171,СВЦЭМ!$B$33:$B$776,K$155)+'СЕТ СН'!$F$15</f>
        <v>120.93864413</v>
      </c>
      <c r="L171" s="36">
        <f>SUMIFS(СВЦЭМ!$E$33:$E$776,СВЦЭМ!$A$33:$A$776,$A171,СВЦЭМ!$B$33:$B$776,L$155)+'СЕТ СН'!$F$15</f>
        <v>117.94395268</v>
      </c>
      <c r="M171" s="36">
        <f>SUMIFS(СВЦЭМ!$E$33:$E$776,СВЦЭМ!$A$33:$A$776,$A171,СВЦЭМ!$B$33:$B$776,M$155)+'СЕТ СН'!$F$15</f>
        <v>111.10683636</v>
      </c>
      <c r="N171" s="36">
        <f>SUMIFS(СВЦЭМ!$E$33:$E$776,СВЦЭМ!$A$33:$A$776,$A171,СВЦЭМ!$B$33:$B$776,N$155)+'СЕТ СН'!$F$15</f>
        <v>102.19165734000001</v>
      </c>
      <c r="O171" s="36">
        <f>SUMIFS(СВЦЭМ!$E$33:$E$776,СВЦЭМ!$A$33:$A$776,$A171,СВЦЭМ!$B$33:$B$776,O$155)+'СЕТ СН'!$F$15</f>
        <v>99.43133349</v>
      </c>
      <c r="P171" s="36">
        <f>SUMIFS(СВЦЭМ!$E$33:$E$776,СВЦЭМ!$A$33:$A$776,$A171,СВЦЭМ!$B$33:$B$776,P$155)+'СЕТ СН'!$F$15</f>
        <v>99.764849510000005</v>
      </c>
      <c r="Q171" s="36">
        <f>SUMIFS(СВЦЭМ!$E$33:$E$776,СВЦЭМ!$A$33:$A$776,$A171,СВЦЭМ!$B$33:$B$776,Q$155)+'СЕТ СН'!$F$15</f>
        <v>99.310206890000003</v>
      </c>
      <c r="R171" s="36">
        <f>SUMIFS(СВЦЭМ!$E$33:$E$776,СВЦЭМ!$A$33:$A$776,$A171,СВЦЭМ!$B$33:$B$776,R$155)+'СЕТ СН'!$F$15</f>
        <v>98.737528139999995</v>
      </c>
      <c r="S171" s="36">
        <f>SUMIFS(СВЦЭМ!$E$33:$E$776,СВЦЭМ!$A$33:$A$776,$A171,СВЦЭМ!$B$33:$B$776,S$155)+'СЕТ СН'!$F$15</f>
        <v>98.661478119999998</v>
      </c>
      <c r="T171" s="36">
        <f>SUMIFS(СВЦЭМ!$E$33:$E$776,СВЦЭМ!$A$33:$A$776,$A171,СВЦЭМ!$B$33:$B$776,T$155)+'СЕТ СН'!$F$15</f>
        <v>97.501413600000006</v>
      </c>
      <c r="U171" s="36">
        <f>SUMIFS(СВЦЭМ!$E$33:$E$776,СВЦЭМ!$A$33:$A$776,$A171,СВЦЭМ!$B$33:$B$776,U$155)+'СЕТ СН'!$F$15</f>
        <v>97.401947989999996</v>
      </c>
      <c r="V171" s="36">
        <f>SUMIFS(СВЦЭМ!$E$33:$E$776,СВЦЭМ!$A$33:$A$776,$A171,СВЦЭМ!$B$33:$B$776,V$155)+'СЕТ СН'!$F$15</f>
        <v>98.262911720000005</v>
      </c>
      <c r="W171" s="36">
        <f>SUMIFS(СВЦЭМ!$E$33:$E$776,СВЦЭМ!$A$33:$A$776,$A171,СВЦЭМ!$B$33:$B$776,W$155)+'СЕТ СН'!$F$15</f>
        <v>96.485939889999997</v>
      </c>
      <c r="X171" s="36">
        <f>SUMIFS(СВЦЭМ!$E$33:$E$776,СВЦЭМ!$A$33:$A$776,$A171,СВЦЭМ!$B$33:$B$776,X$155)+'СЕТ СН'!$F$15</f>
        <v>102.45721294000001</v>
      </c>
      <c r="Y171" s="36">
        <f>SUMIFS(СВЦЭМ!$E$33:$E$776,СВЦЭМ!$A$33:$A$776,$A171,СВЦЭМ!$B$33:$B$776,Y$155)+'СЕТ СН'!$F$15</f>
        <v>118.87991158</v>
      </c>
    </row>
    <row r="172" spans="1:25" ht="15.75" x14ac:dyDescent="0.2">
      <c r="A172" s="35">
        <f t="shared" si="4"/>
        <v>44091</v>
      </c>
      <c r="B172" s="36">
        <f>SUMIFS(СВЦЭМ!$E$33:$E$776,СВЦЭМ!$A$33:$A$776,$A172,СВЦЭМ!$B$33:$B$776,B$155)+'СЕТ СН'!$F$15</f>
        <v>140.16104743</v>
      </c>
      <c r="C172" s="36">
        <f>SUMIFS(СВЦЭМ!$E$33:$E$776,СВЦЭМ!$A$33:$A$776,$A172,СВЦЭМ!$B$33:$B$776,C$155)+'СЕТ СН'!$F$15</f>
        <v>146.33207933</v>
      </c>
      <c r="D172" s="36">
        <f>SUMIFS(СВЦЭМ!$E$33:$E$776,СВЦЭМ!$A$33:$A$776,$A172,СВЦЭМ!$B$33:$B$776,D$155)+'СЕТ СН'!$F$15</f>
        <v>151.11512999000001</v>
      </c>
      <c r="E172" s="36">
        <f>SUMIFS(СВЦЭМ!$E$33:$E$776,СВЦЭМ!$A$33:$A$776,$A172,СВЦЭМ!$B$33:$B$776,E$155)+'СЕТ СН'!$F$15</f>
        <v>152.91690094</v>
      </c>
      <c r="F172" s="36">
        <f>SUMIFS(СВЦЭМ!$E$33:$E$776,СВЦЭМ!$A$33:$A$776,$A172,СВЦЭМ!$B$33:$B$776,F$155)+'СЕТ СН'!$F$15</f>
        <v>154.36940659999999</v>
      </c>
      <c r="G172" s="36">
        <f>SUMIFS(СВЦЭМ!$E$33:$E$776,СВЦЭМ!$A$33:$A$776,$A172,СВЦЭМ!$B$33:$B$776,G$155)+'СЕТ СН'!$F$15</f>
        <v>151.13027732</v>
      </c>
      <c r="H172" s="36">
        <f>SUMIFS(СВЦЭМ!$E$33:$E$776,СВЦЭМ!$A$33:$A$776,$A172,СВЦЭМ!$B$33:$B$776,H$155)+'СЕТ СН'!$F$15</f>
        <v>140.20033273000001</v>
      </c>
      <c r="I172" s="36">
        <f>SUMIFS(СВЦЭМ!$E$33:$E$776,СВЦЭМ!$A$33:$A$776,$A172,СВЦЭМ!$B$33:$B$776,I$155)+'СЕТ СН'!$F$15</f>
        <v>127.87672652000001</v>
      </c>
      <c r="J172" s="36">
        <f>SUMIFS(СВЦЭМ!$E$33:$E$776,СВЦЭМ!$A$33:$A$776,$A172,СВЦЭМ!$B$33:$B$776,J$155)+'СЕТ СН'!$F$15</f>
        <v>120.20256268999999</v>
      </c>
      <c r="K172" s="36">
        <f>SUMIFS(СВЦЭМ!$E$33:$E$776,СВЦЭМ!$A$33:$A$776,$A172,СВЦЭМ!$B$33:$B$776,K$155)+'СЕТ СН'!$F$15</f>
        <v>115.18639834</v>
      </c>
      <c r="L172" s="36">
        <f>SUMIFS(СВЦЭМ!$E$33:$E$776,СВЦЭМ!$A$33:$A$776,$A172,СВЦЭМ!$B$33:$B$776,L$155)+'СЕТ СН'!$F$15</f>
        <v>117.45694769000001</v>
      </c>
      <c r="M172" s="36">
        <f>SUMIFS(СВЦЭМ!$E$33:$E$776,СВЦЭМ!$A$33:$A$776,$A172,СВЦЭМ!$B$33:$B$776,M$155)+'СЕТ СН'!$F$15</f>
        <v>109.90044549</v>
      </c>
      <c r="N172" s="36">
        <f>SUMIFS(СВЦЭМ!$E$33:$E$776,СВЦЭМ!$A$33:$A$776,$A172,СВЦЭМ!$B$33:$B$776,N$155)+'СЕТ СН'!$F$15</f>
        <v>101.08284311</v>
      </c>
      <c r="O172" s="36">
        <f>SUMIFS(СВЦЭМ!$E$33:$E$776,СВЦЭМ!$A$33:$A$776,$A172,СВЦЭМ!$B$33:$B$776,O$155)+'СЕТ СН'!$F$15</f>
        <v>97.350482880000001</v>
      </c>
      <c r="P172" s="36">
        <f>SUMIFS(СВЦЭМ!$E$33:$E$776,СВЦЭМ!$A$33:$A$776,$A172,СВЦЭМ!$B$33:$B$776,P$155)+'СЕТ СН'!$F$15</f>
        <v>97.50726521</v>
      </c>
      <c r="Q172" s="36">
        <f>SUMIFS(СВЦЭМ!$E$33:$E$776,СВЦЭМ!$A$33:$A$776,$A172,СВЦЭМ!$B$33:$B$776,Q$155)+'СЕТ СН'!$F$15</f>
        <v>98.315129400000004</v>
      </c>
      <c r="R172" s="36">
        <f>SUMIFS(СВЦЭМ!$E$33:$E$776,СВЦЭМ!$A$33:$A$776,$A172,СВЦЭМ!$B$33:$B$776,R$155)+'СЕТ СН'!$F$15</f>
        <v>98.692121490000005</v>
      </c>
      <c r="S172" s="36">
        <f>SUMIFS(СВЦЭМ!$E$33:$E$776,СВЦЭМ!$A$33:$A$776,$A172,СВЦЭМ!$B$33:$B$776,S$155)+'СЕТ СН'!$F$15</f>
        <v>97.120456959999999</v>
      </c>
      <c r="T172" s="36">
        <f>SUMIFS(СВЦЭМ!$E$33:$E$776,СВЦЭМ!$A$33:$A$776,$A172,СВЦЭМ!$B$33:$B$776,T$155)+'СЕТ СН'!$F$15</f>
        <v>95.449318129999995</v>
      </c>
      <c r="U172" s="36">
        <f>SUMIFS(СВЦЭМ!$E$33:$E$776,СВЦЭМ!$A$33:$A$776,$A172,СВЦЭМ!$B$33:$B$776,U$155)+'СЕТ СН'!$F$15</f>
        <v>94.749818559999994</v>
      </c>
      <c r="V172" s="36">
        <f>SUMIFS(СВЦЭМ!$E$33:$E$776,СВЦЭМ!$A$33:$A$776,$A172,СВЦЭМ!$B$33:$B$776,V$155)+'СЕТ СН'!$F$15</f>
        <v>97.133638939999997</v>
      </c>
      <c r="W172" s="36">
        <f>SUMIFS(СВЦЭМ!$E$33:$E$776,СВЦЭМ!$A$33:$A$776,$A172,СВЦЭМ!$B$33:$B$776,W$155)+'СЕТ СН'!$F$15</f>
        <v>94.445458790000004</v>
      </c>
      <c r="X172" s="36">
        <f>SUMIFS(СВЦЭМ!$E$33:$E$776,СВЦЭМ!$A$33:$A$776,$A172,СВЦЭМ!$B$33:$B$776,X$155)+'СЕТ СН'!$F$15</f>
        <v>102.84157316</v>
      </c>
      <c r="Y172" s="36">
        <f>SUMIFS(СВЦЭМ!$E$33:$E$776,СВЦЭМ!$A$33:$A$776,$A172,СВЦЭМ!$B$33:$B$776,Y$155)+'СЕТ СН'!$F$15</f>
        <v>119.05221597000001</v>
      </c>
    </row>
    <row r="173" spans="1:25" ht="15.75" x14ac:dyDescent="0.2">
      <c r="A173" s="35">
        <f t="shared" si="4"/>
        <v>44092</v>
      </c>
      <c r="B173" s="36">
        <f>SUMIFS(СВЦЭМ!$E$33:$E$776,СВЦЭМ!$A$33:$A$776,$A173,СВЦЭМ!$B$33:$B$776,B$155)+'СЕТ СН'!$F$15</f>
        <v>139.70640895</v>
      </c>
      <c r="C173" s="36">
        <f>SUMIFS(СВЦЭМ!$E$33:$E$776,СВЦЭМ!$A$33:$A$776,$A173,СВЦЭМ!$B$33:$B$776,C$155)+'СЕТ СН'!$F$15</f>
        <v>148.59247793</v>
      </c>
      <c r="D173" s="36">
        <f>SUMIFS(СВЦЭМ!$E$33:$E$776,СВЦЭМ!$A$33:$A$776,$A173,СВЦЭМ!$B$33:$B$776,D$155)+'СЕТ СН'!$F$15</f>
        <v>157.54922411000001</v>
      </c>
      <c r="E173" s="36">
        <f>SUMIFS(СВЦЭМ!$E$33:$E$776,СВЦЭМ!$A$33:$A$776,$A173,СВЦЭМ!$B$33:$B$776,E$155)+'СЕТ СН'!$F$15</f>
        <v>164.30788912</v>
      </c>
      <c r="F173" s="36">
        <f>SUMIFS(СВЦЭМ!$E$33:$E$776,СВЦЭМ!$A$33:$A$776,$A173,СВЦЭМ!$B$33:$B$776,F$155)+'СЕТ СН'!$F$15</f>
        <v>167.79053787000001</v>
      </c>
      <c r="G173" s="36">
        <f>SUMIFS(СВЦЭМ!$E$33:$E$776,СВЦЭМ!$A$33:$A$776,$A173,СВЦЭМ!$B$33:$B$776,G$155)+'СЕТ СН'!$F$15</f>
        <v>161.91746078</v>
      </c>
      <c r="H173" s="36">
        <f>SUMIFS(СВЦЭМ!$E$33:$E$776,СВЦЭМ!$A$33:$A$776,$A173,СВЦЭМ!$B$33:$B$776,H$155)+'СЕТ СН'!$F$15</f>
        <v>152.50106387</v>
      </c>
      <c r="I173" s="36">
        <f>SUMIFS(СВЦЭМ!$E$33:$E$776,СВЦЭМ!$A$33:$A$776,$A173,СВЦЭМ!$B$33:$B$776,I$155)+'СЕТ СН'!$F$15</f>
        <v>143.75376563</v>
      </c>
      <c r="J173" s="36">
        <f>SUMIFS(СВЦЭМ!$E$33:$E$776,СВЦЭМ!$A$33:$A$776,$A173,СВЦЭМ!$B$33:$B$776,J$155)+'СЕТ СН'!$F$15</f>
        <v>137.47370243</v>
      </c>
      <c r="K173" s="36">
        <f>SUMIFS(СВЦЭМ!$E$33:$E$776,СВЦЭМ!$A$33:$A$776,$A173,СВЦЭМ!$B$33:$B$776,K$155)+'СЕТ СН'!$F$15</f>
        <v>132.03250527</v>
      </c>
      <c r="L173" s="36">
        <f>SUMIFS(СВЦЭМ!$E$33:$E$776,СВЦЭМ!$A$33:$A$776,$A173,СВЦЭМ!$B$33:$B$776,L$155)+'СЕТ СН'!$F$15</f>
        <v>132.57334112000001</v>
      </c>
      <c r="M173" s="36">
        <f>SUMIFS(СВЦЭМ!$E$33:$E$776,СВЦЭМ!$A$33:$A$776,$A173,СВЦЭМ!$B$33:$B$776,M$155)+'СЕТ СН'!$F$15</f>
        <v>123.11748824999999</v>
      </c>
      <c r="N173" s="36">
        <f>SUMIFS(СВЦЭМ!$E$33:$E$776,СВЦЭМ!$A$33:$A$776,$A173,СВЦЭМ!$B$33:$B$776,N$155)+'СЕТ СН'!$F$15</f>
        <v>112.77898304</v>
      </c>
      <c r="O173" s="36">
        <f>SUMIFS(СВЦЭМ!$E$33:$E$776,СВЦЭМ!$A$33:$A$776,$A173,СВЦЭМ!$B$33:$B$776,O$155)+'СЕТ СН'!$F$15</f>
        <v>106.41108774</v>
      </c>
      <c r="P173" s="36">
        <f>SUMIFS(СВЦЭМ!$E$33:$E$776,СВЦЭМ!$A$33:$A$776,$A173,СВЦЭМ!$B$33:$B$776,P$155)+'СЕТ СН'!$F$15</f>
        <v>113.08466377000001</v>
      </c>
      <c r="Q173" s="36">
        <f>SUMIFS(СВЦЭМ!$E$33:$E$776,СВЦЭМ!$A$33:$A$776,$A173,СВЦЭМ!$B$33:$B$776,Q$155)+'СЕТ СН'!$F$15</f>
        <v>112.15312254</v>
      </c>
      <c r="R173" s="36">
        <f>SUMIFS(СВЦЭМ!$E$33:$E$776,СВЦЭМ!$A$33:$A$776,$A173,СВЦЭМ!$B$33:$B$776,R$155)+'СЕТ СН'!$F$15</f>
        <v>107.77882510000001</v>
      </c>
      <c r="S173" s="36">
        <f>SUMIFS(СВЦЭМ!$E$33:$E$776,СВЦЭМ!$A$33:$A$776,$A173,СВЦЭМ!$B$33:$B$776,S$155)+'СЕТ СН'!$F$15</f>
        <v>106.45277873000001</v>
      </c>
      <c r="T173" s="36">
        <f>SUMIFS(СВЦЭМ!$E$33:$E$776,СВЦЭМ!$A$33:$A$776,$A173,СВЦЭМ!$B$33:$B$776,T$155)+'СЕТ СН'!$F$15</f>
        <v>104.91508027</v>
      </c>
      <c r="U173" s="36">
        <f>SUMIFS(СВЦЭМ!$E$33:$E$776,СВЦЭМ!$A$33:$A$776,$A173,СВЦЭМ!$B$33:$B$776,U$155)+'СЕТ СН'!$F$15</f>
        <v>101.98796412</v>
      </c>
      <c r="V173" s="36">
        <f>SUMIFS(СВЦЭМ!$E$33:$E$776,СВЦЭМ!$A$33:$A$776,$A173,СВЦЭМ!$B$33:$B$776,V$155)+'СЕТ СН'!$F$15</f>
        <v>102.57794500999999</v>
      </c>
      <c r="W173" s="36">
        <f>SUMIFS(СВЦЭМ!$E$33:$E$776,СВЦЭМ!$A$33:$A$776,$A173,СВЦЭМ!$B$33:$B$776,W$155)+'СЕТ СН'!$F$15</f>
        <v>102.41953404</v>
      </c>
      <c r="X173" s="36">
        <f>SUMIFS(СВЦЭМ!$E$33:$E$776,СВЦЭМ!$A$33:$A$776,$A173,СВЦЭМ!$B$33:$B$776,X$155)+'СЕТ СН'!$F$15</f>
        <v>110.59810903</v>
      </c>
      <c r="Y173" s="36">
        <f>SUMIFS(СВЦЭМ!$E$33:$E$776,СВЦЭМ!$A$33:$A$776,$A173,СВЦЭМ!$B$33:$B$776,Y$155)+'СЕТ СН'!$F$15</f>
        <v>126.4955621</v>
      </c>
    </row>
    <row r="174" spans="1:25" ht="15.75" x14ac:dyDescent="0.2">
      <c r="A174" s="35">
        <f t="shared" si="4"/>
        <v>44093</v>
      </c>
      <c r="B174" s="36">
        <f>SUMIFS(СВЦЭМ!$E$33:$E$776,СВЦЭМ!$A$33:$A$776,$A174,СВЦЭМ!$B$33:$B$776,B$155)+'СЕТ СН'!$F$15</f>
        <v>143.94495867000001</v>
      </c>
      <c r="C174" s="36">
        <f>SUMIFS(СВЦЭМ!$E$33:$E$776,СВЦЭМ!$A$33:$A$776,$A174,СВЦЭМ!$B$33:$B$776,C$155)+'СЕТ СН'!$F$15</f>
        <v>150.84479078000001</v>
      </c>
      <c r="D174" s="36">
        <f>SUMIFS(СВЦЭМ!$E$33:$E$776,СВЦЭМ!$A$33:$A$776,$A174,СВЦЭМ!$B$33:$B$776,D$155)+'СЕТ СН'!$F$15</f>
        <v>155.31959979999999</v>
      </c>
      <c r="E174" s="36">
        <f>SUMIFS(СВЦЭМ!$E$33:$E$776,СВЦЭМ!$A$33:$A$776,$A174,СВЦЭМ!$B$33:$B$776,E$155)+'СЕТ СН'!$F$15</f>
        <v>159.15395318</v>
      </c>
      <c r="F174" s="36">
        <f>SUMIFS(СВЦЭМ!$E$33:$E$776,СВЦЭМ!$A$33:$A$776,$A174,СВЦЭМ!$B$33:$B$776,F$155)+'СЕТ СН'!$F$15</f>
        <v>159.93108103</v>
      </c>
      <c r="G174" s="36">
        <f>SUMIFS(СВЦЭМ!$E$33:$E$776,СВЦЭМ!$A$33:$A$776,$A174,СВЦЭМ!$B$33:$B$776,G$155)+'СЕТ СН'!$F$15</f>
        <v>157.54681298</v>
      </c>
      <c r="H174" s="36">
        <f>SUMIFS(СВЦЭМ!$E$33:$E$776,СВЦЭМ!$A$33:$A$776,$A174,СВЦЭМ!$B$33:$B$776,H$155)+'СЕТ СН'!$F$15</f>
        <v>151.92789568000001</v>
      </c>
      <c r="I174" s="36">
        <f>SUMIFS(СВЦЭМ!$E$33:$E$776,СВЦЭМ!$A$33:$A$776,$A174,СВЦЭМ!$B$33:$B$776,I$155)+'СЕТ СН'!$F$15</f>
        <v>146.03927465000001</v>
      </c>
      <c r="J174" s="36">
        <f>SUMIFS(СВЦЭМ!$E$33:$E$776,СВЦЭМ!$A$33:$A$776,$A174,СВЦЭМ!$B$33:$B$776,J$155)+'СЕТ СН'!$F$15</f>
        <v>135.10883594000001</v>
      </c>
      <c r="K174" s="36">
        <f>SUMIFS(СВЦЭМ!$E$33:$E$776,СВЦЭМ!$A$33:$A$776,$A174,СВЦЭМ!$B$33:$B$776,K$155)+'СЕТ СН'!$F$15</f>
        <v>128.04021313000001</v>
      </c>
      <c r="L174" s="36">
        <f>SUMIFS(СВЦЭМ!$E$33:$E$776,СВЦЭМ!$A$33:$A$776,$A174,СВЦЭМ!$B$33:$B$776,L$155)+'СЕТ СН'!$F$15</f>
        <v>124.05008306000001</v>
      </c>
      <c r="M174" s="36">
        <f>SUMIFS(СВЦЭМ!$E$33:$E$776,СВЦЭМ!$A$33:$A$776,$A174,СВЦЭМ!$B$33:$B$776,M$155)+'СЕТ СН'!$F$15</f>
        <v>115.73721396000001</v>
      </c>
      <c r="N174" s="36">
        <f>SUMIFS(СВЦЭМ!$E$33:$E$776,СВЦЭМ!$A$33:$A$776,$A174,СВЦЭМ!$B$33:$B$776,N$155)+'СЕТ СН'!$F$15</f>
        <v>107.77829551000001</v>
      </c>
      <c r="O174" s="36">
        <f>SUMIFS(СВЦЭМ!$E$33:$E$776,СВЦЭМ!$A$33:$A$776,$A174,СВЦЭМ!$B$33:$B$776,O$155)+'СЕТ СН'!$F$15</f>
        <v>107.14998619000001</v>
      </c>
      <c r="P174" s="36">
        <f>SUMIFS(СВЦЭМ!$E$33:$E$776,СВЦЭМ!$A$33:$A$776,$A174,СВЦЭМ!$B$33:$B$776,P$155)+'СЕТ СН'!$F$15</f>
        <v>109.02720558999999</v>
      </c>
      <c r="Q174" s="36">
        <f>SUMIFS(СВЦЭМ!$E$33:$E$776,СВЦЭМ!$A$33:$A$776,$A174,СВЦЭМ!$B$33:$B$776,Q$155)+'СЕТ СН'!$F$15</f>
        <v>105.38684058</v>
      </c>
      <c r="R174" s="36">
        <f>SUMIFS(СВЦЭМ!$E$33:$E$776,СВЦЭМ!$A$33:$A$776,$A174,СВЦЭМ!$B$33:$B$776,R$155)+'СЕТ СН'!$F$15</f>
        <v>102.7160157</v>
      </c>
      <c r="S174" s="36">
        <f>SUMIFS(СВЦЭМ!$E$33:$E$776,СВЦЭМ!$A$33:$A$776,$A174,СВЦЭМ!$B$33:$B$776,S$155)+'СЕТ СН'!$F$15</f>
        <v>103.848185</v>
      </c>
      <c r="T174" s="36">
        <f>SUMIFS(СВЦЭМ!$E$33:$E$776,СВЦЭМ!$A$33:$A$776,$A174,СВЦЭМ!$B$33:$B$776,T$155)+'СЕТ СН'!$F$15</f>
        <v>105.99704346</v>
      </c>
      <c r="U174" s="36">
        <f>SUMIFS(СВЦЭМ!$E$33:$E$776,СВЦЭМ!$A$33:$A$776,$A174,СВЦЭМ!$B$33:$B$776,U$155)+'СЕТ СН'!$F$15</f>
        <v>105.63124899</v>
      </c>
      <c r="V174" s="36">
        <f>SUMIFS(СВЦЭМ!$E$33:$E$776,СВЦЭМ!$A$33:$A$776,$A174,СВЦЭМ!$B$33:$B$776,V$155)+'СЕТ СН'!$F$15</f>
        <v>107.77774687</v>
      </c>
      <c r="W174" s="36">
        <f>SUMIFS(СВЦЭМ!$E$33:$E$776,СВЦЭМ!$A$33:$A$776,$A174,СВЦЭМ!$B$33:$B$776,W$155)+'СЕТ СН'!$F$15</f>
        <v>106.88634870999999</v>
      </c>
      <c r="X174" s="36">
        <f>SUMIFS(СВЦЭМ!$E$33:$E$776,СВЦЭМ!$A$33:$A$776,$A174,СВЦЭМ!$B$33:$B$776,X$155)+'СЕТ СН'!$F$15</f>
        <v>111.58480347</v>
      </c>
      <c r="Y174" s="36">
        <f>SUMIFS(СВЦЭМ!$E$33:$E$776,СВЦЭМ!$A$33:$A$776,$A174,СВЦЭМ!$B$33:$B$776,Y$155)+'СЕТ СН'!$F$15</f>
        <v>121.35913084000001</v>
      </c>
    </row>
    <row r="175" spans="1:25" ht="15.75" x14ac:dyDescent="0.2">
      <c r="A175" s="35">
        <f t="shared" si="4"/>
        <v>44094</v>
      </c>
      <c r="B175" s="36">
        <f>SUMIFS(СВЦЭМ!$E$33:$E$776,СВЦЭМ!$A$33:$A$776,$A175,СВЦЭМ!$B$33:$B$776,B$155)+'СЕТ СН'!$F$15</f>
        <v>130.81085286000001</v>
      </c>
      <c r="C175" s="36">
        <f>SUMIFS(СВЦЭМ!$E$33:$E$776,СВЦЭМ!$A$33:$A$776,$A175,СВЦЭМ!$B$33:$B$776,C$155)+'СЕТ СН'!$F$15</f>
        <v>137.01814851</v>
      </c>
      <c r="D175" s="36">
        <f>SUMIFS(СВЦЭМ!$E$33:$E$776,СВЦЭМ!$A$33:$A$776,$A175,СВЦЭМ!$B$33:$B$776,D$155)+'СЕТ СН'!$F$15</f>
        <v>143.51575109999999</v>
      </c>
      <c r="E175" s="36">
        <f>SUMIFS(СВЦЭМ!$E$33:$E$776,СВЦЭМ!$A$33:$A$776,$A175,СВЦЭМ!$B$33:$B$776,E$155)+'СЕТ СН'!$F$15</f>
        <v>149.24492305999999</v>
      </c>
      <c r="F175" s="36">
        <f>SUMIFS(СВЦЭМ!$E$33:$E$776,СВЦЭМ!$A$33:$A$776,$A175,СВЦЭМ!$B$33:$B$776,F$155)+'СЕТ СН'!$F$15</f>
        <v>150.72056276000001</v>
      </c>
      <c r="G175" s="36">
        <f>SUMIFS(СВЦЭМ!$E$33:$E$776,СВЦЭМ!$A$33:$A$776,$A175,СВЦЭМ!$B$33:$B$776,G$155)+'СЕТ СН'!$F$15</f>
        <v>148.53964973000001</v>
      </c>
      <c r="H175" s="36">
        <f>SUMIFS(СВЦЭМ!$E$33:$E$776,СВЦЭМ!$A$33:$A$776,$A175,СВЦЭМ!$B$33:$B$776,H$155)+'СЕТ СН'!$F$15</f>
        <v>144.93583258999999</v>
      </c>
      <c r="I175" s="36">
        <f>SUMIFS(СВЦЭМ!$E$33:$E$776,СВЦЭМ!$A$33:$A$776,$A175,СВЦЭМ!$B$33:$B$776,I$155)+'СЕТ СН'!$F$15</f>
        <v>136.23893476999999</v>
      </c>
      <c r="J175" s="36">
        <f>SUMIFS(СВЦЭМ!$E$33:$E$776,СВЦЭМ!$A$33:$A$776,$A175,СВЦЭМ!$B$33:$B$776,J$155)+'СЕТ СН'!$F$15</f>
        <v>127.68911765999999</v>
      </c>
      <c r="K175" s="36">
        <f>SUMIFS(СВЦЭМ!$E$33:$E$776,СВЦЭМ!$A$33:$A$776,$A175,СВЦЭМ!$B$33:$B$776,K$155)+'СЕТ СН'!$F$15</f>
        <v>124.94852164</v>
      </c>
      <c r="L175" s="36">
        <f>SUMIFS(СВЦЭМ!$E$33:$E$776,СВЦЭМ!$A$33:$A$776,$A175,СВЦЭМ!$B$33:$B$776,L$155)+'СЕТ СН'!$F$15</f>
        <v>124.38995632</v>
      </c>
      <c r="M175" s="36">
        <f>SUMIFS(СВЦЭМ!$E$33:$E$776,СВЦЭМ!$A$33:$A$776,$A175,СВЦЭМ!$B$33:$B$776,M$155)+'СЕТ СН'!$F$15</f>
        <v>118.21787397999999</v>
      </c>
      <c r="N175" s="36">
        <f>SUMIFS(СВЦЭМ!$E$33:$E$776,СВЦЭМ!$A$33:$A$776,$A175,СВЦЭМ!$B$33:$B$776,N$155)+'СЕТ СН'!$F$15</f>
        <v>112.66396164</v>
      </c>
      <c r="O175" s="36">
        <f>SUMIFS(СВЦЭМ!$E$33:$E$776,СВЦЭМ!$A$33:$A$776,$A175,СВЦЭМ!$B$33:$B$776,O$155)+'СЕТ СН'!$F$15</f>
        <v>113.49090343</v>
      </c>
      <c r="P175" s="36">
        <f>SUMIFS(СВЦЭМ!$E$33:$E$776,СВЦЭМ!$A$33:$A$776,$A175,СВЦЭМ!$B$33:$B$776,P$155)+'СЕТ СН'!$F$15</f>
        <v>112.1046187</v>
      </c>
      <c r="Q175" s="36">
        <f>SUMIFS(СВЦЭМ!$E$33:$E$776,СВЦЭМ!$A$33:$A$776,$A175,СВЦЭМ!$B$33:$B$776,Q$155)+'СЕТ СН'!$F$15</f>
        <v>112.32379942</v>
      </c>
      <c r="R175" s="36">
        <f>SUMIFS(СВЦЭМ!$E$33:$E$776,СВЦЭМ!$A$33:$A$776,$A175,СВЦЭМ!$B$33:$B$776,R$155)+'СЕТ СН'!$F$15</f>
        <v>111.94224456000001</v>
      </c>
      <c r="S175" s="36">
        <f>SUMIFS(СВЦЭМ!$E$33:$E$776,СВЦЭМ!$A$33:$A$776,$A175,СВЦЭМ!$B$33:$B$776,S$155)+'СЕТ СН'!$F$15</f>
        <v>114.15580541999999</v>
      </c>
      <c r="T175" s="36">
        <f>SUMIFS(СВЦЭМ!$E$33:$E$776,СВЦЭМ!$A$33:$A$776,$A175,СВЦЭМ!$B$33:$B$776,T$155)+'СЕТ СН'!$F$15</f>
        <v>117.07031453</v>
      </c>
      <c r="U175" s="36">
        <f>SUMIFS(СВЦЭМ!$E$33:$E$776,СВЦЭМ!$A$33:$A$776,$A175,СВЦЭМ!$B$33:$B$776,U$155)+'СЕТ СН'!$F$15</f>
        <v>120.20609068</v>
      </c>
      <c r="V175" s="36">
        <f>SUMIFS(СВЦЭМ!$E$33:$E$776,СВЦЭМ!$A$33:$A$776,$A175,СВЦЭМ!$B$33:$B$776,V$155)+'СЕТ СН'!$F$15</f>
        <v>122.72053656999999</v>
      </c>
      <c r="W175" s="36">
        <f>SUMIFS(СВЦЭМ!$E$33:$E$776,СВЦЭМ!$A$33:$A$776,$A175,СВЦЭМ!$B$33:$B$776,W$155)+'СЕТ СН'!$F$15</f>
        <v>120.42487465000001</v>
      </c>
      <c r="X175" s="36">
        <f>SUMIFS(СВЦЭМ!$E$33:$E$776,СВЦЭМ!$A$33:$A$776,$A175,СВЦЭМ!$B$33:$B$776,X$155)+'СЕТ СН'!$F$15</f>
        <v>115.70513969</v>
      </c>
      <c r="Y175" s="36">
        <f>SUMIFS(СВЦЭМ!$E$33:$E$776,СВЦЭМ!$A$33:$A$776,$A175,СВЦЭМ!$B$33:$B$776,Y$155)+'СЕТ СН'!$F$15</f>
        <v>129.90174947</v>
      </c>
    </row>
    <row r="176" spans="1:25" ht="15.75" x14ac:dyDescent="0.2">
      <c r="A176" s="35">
        <f t="shared" si="4"/>
        <v>44095</v>
      </c>
      <c r="B176" s="36">
        <f>SUMIFS(СВЦЭМ!$E$33:$E$776,СВЦЭМ!$A$33:$A$776,$A176,СВЦЭМ!$B$33:$B$776,B$155)+'СЕТ СН'!$F$15</f>
        <v>135.61565998</v>
      </c>
      <c r="C176" s="36">
        <f>SUMIFS(СВЦЭМ!$E$33:$E$776,СВЦЭМ!$A$33:$A$776,$A176,СВЦЭМ!$B$33:$B$776,C$155)+'СЕТ СН'!$F$15</f>
        <v>137.26265462000001</v>
      </c>
      <c r="D176" s="36">
        <f>SUMIFS(СВЦЭМ!$E$33:$E$776,СВЦЭМ!$A$33:$A$776,$A176,СВЦЭМ!$B$33:$B$776,D$155)+'СЕТ СН'!$F$15</f>
        <v>138.76793244000001</v>
      </c>
      <c r="E176" s="36">
        <f>SUMIFS(СВЦЭМ!$E$33:$E$776,СВЦЭМ!$A$33:$A$776,$A176,СВЦЭМ!$B$33:$B$776,E$155)+'СЕТ СН'!$F$15</f>
        <v>142.59985381999999</v>
      </c>
      <c r="F176" s="36">
        <f>SUMIFS(СВЦЭМ!$E$33:$E$776,СВЦЭМ!$A$33:$A$776,$A176,СВЦЭМ!$B$33:$B$776,F$155)+'СЕТ СН'!$F$15</f>
        <v>142.66544500000001</v>
      </c>
      <c r="G176" s="36">
        <f>SUMIFS(СВЦЭМ!$E$33:$E$776,СВЦЭМ!$A$33:$A$776,$A176,СВЦЭМ!$B$33:$B$776,G$155)+'СЕТ СН'!$F$15</f>
        <v>139.97558183999999</v>
      </c>
      <c r="H176" s="36">
        <f>SUMIFS(СВЦЭМ!$E$33:$E$776,СВЦЭМ!$A$33:$A$776,$A176,СВЦЭМ!$B$33:$B$776,H$155)+'СЕТ СН'!$F$15</f>
        <v>131.64467983</v>
      </c>
      <c r="I176" s="36">
        <f>SUMIFS(СВЦЭМ!$E$33:$E$776,СВЦЭМ!$A$33:$A$776,$A176,СВЦЭМ!$B$33:$B$776,I$155)+'СЕТ СН'!$F$15</f>
        <v>121.93343480999999</v>
      </c>
      <c r="J176" s="36">
        <f>SUMIFS(СВЦЭМ!$E$33:$E$776,СВЦЭМ!$A$33:$A$776,$A176,СВЦЭМ!$B$33:$B$776,J$155)+'СЕТ СН'!$F$15</f>
        <v>114.84595204</v>
      </c>
      <c r="K176" s="36">
        <f>SUMIFS(СВЦЭМ!$E$33:$E$776,СВЦЭМ!$A$33:$A$776,$A176,СВЦЭМ!$B$33:$B$776,K$155)+'СЕТ СН'!$F$15</f>
        <v>112.14155203</v>
      </c>
      <c r="L176" s="36">
        <f>SUMIFS(СВЦЭМ!$E$33:$E$776,СВЦЭМ!$A$33:$A$776,$A176,СВЦЭМ!$B$33:$B$776,L$155)+'СЕТ СН'!$F$15</f>
        <v>115.15857138</v>
      </c>
      <c r="M176" s="36">
        <f>SUMIFS(СВЦЭМ!$E$33:$E$776,СВЦЭМ!$A$33:$A$776,$A176,СВЦЭМ!$B$33:$B$776,M$155)+'СЕТ СН'!$F$15</f>
        <v>109.33882594000001</v>
      </c>
      <c r="N176" s="36">
        <f>SUMIFS(СВЦЭМ!$E$33:$E$776,СВЦЭМ!$A$33:$A$776,$A176,СВЦЭМ!$B$33:$B$776,N$155)+'СЕТ СН'!$F$15</f>
        <v>101.281375</v>
      </c>
      <c r="O176" s="36">
        <f>SUMIFS(СВЦЭМ!$E$33:$E$776,СВЦЭМ!$A$33:$A$776,$A176,СВЦЭМ!$B$33:$B$776,O$155)+'СЕТ СН'!$F$15</f>
        <v>101.51156938</v>
      </c>
      <c r="P176" s="36">
        <f>SUMIFS(СВЦЭМ!$E$33:$E$776,СВЦЭМ!$A$33:$A$776,$A176,СВЦЭМ!$B$33:$B$776,P$155)+'СЕТ СН'!$F$15</f>
        <v>100.47090663</v>
      </c>
      <c r="Q176" s="36">
        <f>SUMIFS(СВЦЭМ!$E$33:$E$776,СВЦЭМ!$A$33:$A$776,$A176,СВЦЭМ!$B$33:$B$776,Q$155)+'СЕТ СН'!$F$15</f>
        <v>100.07400321</v>
      </c>
      <c r="R176" s="36">
        <f>SUMIFS(СВЦЭМ!$E$33:$E$776,СВЦЭМ!$A$33:$A$776,$A176,СВЦЭМ!$B$33:$B$776,R$155)+'СЕТ СН'!$F$15</f>
        <v>99.739277200000004</v>
      </c>
      <c r="S176" s="36">
        <f>SUMIFS(СВЦЭМ!$E$33:$E$776,СВЦЭМ!$A$33:$A$776,$A176,СВЦЭМ!$B$33:$B$776,S$155)+'СЕТ СН'!$F$15</f>
        <v>101.48191031</v>
      </c>
      <c r="T176" s="36">
        <f>SUMIFS(СВЦЭМ!$E$33:$E$776,СВЦЭМ!$A$33:$A$776,$A176,СВЦЭМ!$B$33:$B$776,T$155)+'СЕТ СН'!$F$15</f>
        <v>106.33675838000001</v>
      </c>
      <c r="U176" s="36">
        <f>SUMIFS(СВЦЭМ!$E$33:$E$776,СВЦЭМ!$A$33:$A$776,$A176,СВЦЭМ!$B$33:$B$776,U$155)+'СЕТ СН'!$F$15</f>
        <v>108.97238302</v>
      </c>
      <c r="V176" s="36">
        <f>SUMIFS(СВЦЭМ!$E$33:$E$776,СВЦЭМ!$A$33:$A$776,$A176,СВЦЭМ!$B$33:$B$776,V$155)+'СЕТ СН'!$F$15</f>
        <v>110.59800289</v>
      </c>
      <c r="W176" s="36">
        <f>SUMIFS(СВЦЭМ!$E$33:$E$776,СВЦЭМ!$A$33:$A$776,$A176,СВЦЭМ!$B$33:$B$776,W$155)+'СЕТ СН'!$F$15</f>
        <v>106.59672512</v>
      </c>
      <c r="X176" s="36">
        <f>SUMIFS(СВЦЭМ!$E$33:$E$776,СВЦЭМ!$A$33:$A$776,$A176,СВЦЭМ!$B$33:$B$776,X$155)+'СЕТ СН'!$F$15</f>
        <v>102.14831119999999</v>
      </c>
      <c r="Y176" s="36">
        <f>SUMIFS(СВЦЭМ!$E$33:$E$776,СВЦЭМ!$A$33:$A$776,$A176,СВЦЭМ!$B$33:$B$776,Y$155)+'СЕТ СН'!$F$15</f>
        <v>118.87156972</v>
      </c>
    </row>
    <row r="177" spans="1:27" ht="15.75" x14ac:dyDescent="0.2">
      <c r="A177" s="35">
        <f t="shared" si="4"/>
        <v>44096</v>
      </c>
      <c r="B177" s="36">
        <f>SUMIFS(СВЦЭМ!$E$33:$E$776,СВЦЭМ!$A$33:$A$776,$A177,СВЦЭМ!$B$33:$B$776,B$155)+'СЕТ СН'!$F$15</f>
        <v>136.55793591</v>
      </c>
      <c r="C177" s="36">
        <f>SUMIFS(СВЦЭМ!$E$33:$E$776,СВЦЭМ!$A$33:$A$776,$A177,СВЦЭМ!$B$33:$B$776,C$155)+'СЕТ СН'!$F$15</f>
        <v>143.95497266999999</v>
      </c>
      <c r="D177" s="36">
        <f>SUMIFS(СВЦЭМ!$E$33:$E$776,СВЦЭМ!$A$33:$A$776,$A177,СВЦЭМ!$B$33:$B$776,D$155)+'СЕТ СН'!$F$15</f>
        <v>147.59198248000001</v>
      </c>
      <c r="E177" s="36">
        <f>SUMIFS(СВЦЭМ!$E$33:$E$776,СВЦЭМ!$A$33:$A$776,$A177,СВЦЭМ!$B$33:$B$776,E$155)+'СЕТ СН'!$F$15</f>
        <v>151.51788092000001</v>
      </c>
      <c r="F177" s="36">
        <f>SUMIFS(СВЦЭМ!$E$33:$E$776,СВЦЭМ!$A$33:$A$776,$A177,СВЦЭМ!$B$33:$B$776,F$155)+'СЕТ СН'!$F$15</f>
        <v>148.66120627999999</v>
      </c>
      <c r="G177" s="36">
        <f>SUMIFS(СВЦЭМ!$E$33:$E$776,СВЦЭМ!$A$33:$A$776,$A177,СВЦЭМ!$B$33:$B$776,G$155)+'СЕТ СН'!$F$15</f>
        <v>144.00204514999999</v>
      </c>
      <c r="H177" s="36">
        <f>SUMIFS(СВЦЭМ!$E$33:$E$776,СВЦЭМ!$A$33:$A$776,$A177,СВЦЭМ!$B$33:$B$776,H$155)+'СЕТ СН'!$F$15</f>
        <v>136.56921338999999</v>
      </c>
      <c r="I177" s="36">
        <f>SUMIFS(СВЦЭМ!$E$33:$E$776,СВЦЭМ!$A$33:$A$776,$A177,СВЦЭМ!$B$33:$B$776,I$155)+'СЕТ СН'!$F$15</f>
        <v>130.97753664999999</v>
      </c>
      <c r="J177" s="36">
        <f>SUMIFS(СВЦЭМ!$E$33:$E$776,СВЦЭМ!$A$33:$A$776,$A177,СВЦЭМ!$B$33:$B$776,J$155)+'СЕТ СН'!$F$15</f>
        <v>125.30009142</v>
      </c>
      <c r="K177" s="36">
        <f>SUMIFS(СВЦЭМ!$E$33:$E$776,СВЦЭМ!$A$33:$A$776,$A177,СВЦЭМ!$B$33:$B$776,K$155)+'СЕТ СН'!$F$15</f>
        <v>123.38227479</v>
      </c>
      <c r="L177" s="36">
        <f>SUMIFS(СВЦЭМ!$E$33:$E$776,СВЦЭМ!$A$33:$A$776,$A177,СВЦЭМ!$B$33:$B$776,L$155)+'СЕТ СН'!$F$15</f>
        <v>123.24834684</v>
      </c>
      <c r="M177" s="36">
        <f>SUMIFS(СВЦЭМ!$E$33:$E$776,СВЦЭМ!$A$33:$A$776,$A177,СВЦЭМ!$B$33:$B$776,M$155)+'СЕТ СН'!$F$15</f>
        <v>118.43457348</v>
      </c>
      <c r="N177" s="36">
        <f>SUMIFS(СВЦЭМ!$E$33:$E$776,СВЦЭМ!$A$33:$A$776,$A177,СВЦЭМ!$B$33:$B$776,N$155)+'СЕТ СН'!$F$15</f>
        <v>108.9384598</v>
      </c>
      <c r="O177" s="36">
        <f>SUMIFS(СВЦЭМ!$E$33:$E$776,СВЦЭМ!$A$33:$A$776,$A177,СВЦЭМ!$B$33:$B$776,O$155)+'СЕТ СН'!$F$15</f>
        <v>107.0753595</v>
      </c>
      <c r="P177" s="36">
        <f>SUMIFS(СВЦЭМ!$E$33:$E$776,СВЦЭМ!$A$33:$A$776,$A177,СВЦЭМ!$B$33:$B$776,P$155)+'СЕТ СН'!$F$15</f>
        <v>106.21100072999999</v>
      </c>
      <c r="Q177" s="36">
        <f>SUMIFS(СВЦЭМ!$E$33:$E$776,СВЦЭМ!$A$33:$A$776,$A177,СВЦЭМ!$B$33:$B$776,Q$155)+'СЕТ СН'!$F$15</f>
        <v>106.64784674000001</v>
      </c>
      <c r="R177" s="36">
        <f>SUMIFS(СВЦЭМ!$E$33:$E$776,СВЦЭМ!$A$33:$A$776,$A177,СВЦЭМ!$B$33:$B$776,R$155)+'СЕТ СН'!$F$15</f>
        <v>106.24840807</v>
      </c>
      <c r="S177" s="36">
        <f>SUMIFS(СВЦЭМ!$E$33:$E$776,СВЦЭМ!$A$33:$A$776,$A177,СВЦЭМ!$B$33:$B$776,S$155)+'СЕТ СН'!$F$15</f>
        <v>107.47360911</v>
      </c>
      <c r="T177" s="36">
        <f>SUMIFS(СВЦЭМ!$E$33:$E$776,СВЦЭМ!$A$33:$A$776,$A177,СВЦЭМ!$B$33:$B$776,T$155)+'СЕТ СН'!$F$15</f>
        <v>109.42593685</v>
      </c>
      <c r="U177" s="36">
        <f>SUMIFS(СВЦЭМ!$E$33:$E$776,СВЦЭМ!$A$33:$A$776,$A177,СВЦЭМ!$B$33:$B$776,U$155)+'СЕТ СН'!$F$15</f>
        <v>113.94651155</v>
      </c>
      <c r="V177" s="36">
        <f>SUMIFS(СВЦЭМ!$E$33:$E$776,СВЦЭМ!$A$33:$A$776,$A177,СВЦЭМ!$B$33:$B$776,V$155)+'СЕТ СН'!$F$15</f>
        <v>114.02108225000001</v>
      </c>
      <c r="W177" s="36">
        <f>SUMIFS(СВЦЭМ!$E$33:$E$776,СВЦЭМ!$A$33:$A$776,$A177,СВЦЭМ!$B$33:$B$776,W$155)+'СЕТ СН'!$F$15</f>
        <v>111.71593439999999</v>
      </c>
      <c r="X177" s="36">
        <f>SUMIFS(СВЦЭМ!$E$33:$E$776,СВЦЭМ!$A$33:$A$776,$A177,СВЦЭМ!$B$33:$B$776,X$155)+'СЕТ СН'!$F$15</f>
        <v>111.20690517</v>
      </c>
      <c r="Y177" s="36">
        <f>SUMIFS(СВЦЭМ!$E$33:$E$776,СВЦЭМ!$A$33:$A$776,$A177,СВЦЭМ!$B$33:$B$776,Y$155)+'СЕТ СН'!$F$15</f>
        <v>125.26603394999999</v>
      </c>
    </row>
    <row r="178" spans="1:27" ht="15.75" x14ac:dyDescent="0.2">
      <c r="A178" s="35">
        <f t="shared" si="4"/>
        <v>44097</v>
      </c>
      <c r="B178" s="36">
        <f>SUMIFS(СВЦЭМ!$E$33:$E$776,СВЦЭМ!$A$33:$A$776,$A178,СВЦЭМ!$B$33:$B$776,B$155)+'СЕТ СН'!$F$15</f>
        <v>134.82539998999999</v>
      </c>
      <c r="C178" s="36">
        <f>SUMIFS(СВЦЭМ!$E$33:$E$776,СВЦЭМ!$A$33:$A$776,$A178,СВЦЭМ!$B$33:$B$776,C$155)+'СЕТ СН'!$F$15</f>
        <v>141.75679575999999</v>
      </c>
      <c r="D178" s="36">
        <f>SUMIFS(СВЦЭМ!$E$33:$E$776,СВЦЭМ!$A$33:$A$776,$A178,СВЦЭМ!$B$33:$B$776,D$155)+'СЕТ СН'!$F$15</f>
        <v>144.55278064000001</v>
      </c>
      <c r="E178" s="36">
        <f>SUMIFS(СВЦЭМ!$E$33:$E$776,СВЦЭМ!$A$33:$A$776,$A178,СВЦЭМ!$B$33:$B$776,E$155)+'СЕТ СН'!$F$15</f>
        <v>148.06022947</v>
      </c>
      <c r="F178" s="36">
        <f>SUMIFS(СВЦЭМ!$E$33:$E$776,СВЦЭМ!$A$33:$A$776,$A178,СВЦЭМ!$B$33:$B$776,F$155)+'СЕТ СН'!$F$15</f>
        <v>149.72477025000001</v>
      </c>
      <c r="G178" s="36">
        <f>SUMIFS(СВЦЭМ!$E$33:$E$776,СВЦЭМ!$A$33:$A$776,$A178,СВЦЭМ!$B$33:$B$776,G$155)+'СЕТ СН'!$F$15</f>
        <v>146.00734671999999</v>
      </c>
      <c r="H178" s="36">
        <f>SUMIFS(СВЦЭМ!$E$33:$E$776,СВЦЭМ!$A$33:$A$776,$A178,СВЦЭМ!$B$33:$B$776,H$155)+'СЕТ СН'!$F$15</f>
        <v>136.07501178000001</v>
      </c>
      <c r="I178" s="36">
        <f>SUMIFS(СВЦЭМ!$E$33:$E$776,СВЦЭМ!$A$33:$A$776,$A178,СВЦЭМ!$B$33:$B$776,I$155)+'СЕТ СН'!$F$15</f>
        <v>125.19440403999999</v>
      </c>
      <c r="J178" s="36">
        <f>SUMIFS(СВЦЭМ!$E$33:$E$776,СВЦЭМ!$A$33:$A$776,$A178,СВЦЭМ!$B$33:$B$776,J$155)+'СЕТ СН'!$F$15</f>
        <v>119.80758172</v>
      </c>
      <c r="K178" s="36">
        <f>SUMIFS(СВЦЭМ!$E$33:$E$776,СВЦЭМ!$A$33:$A$776,$A178,СВЦЭМ!$B$33:$B$776,K$155)+'СЕТ СН'!$F$15</f>
        <v>119.03306301000001</v>
      </c>
      <c r="L178" s="36">
        <f>SUMIFS(СВЦЭМ!$E$33:$E$776,СВЦЭМ!$A$33:$A$776,$A178,СВЦЭМ!$B$33:$B$776,L$155)+'СЕТ СН'!$F$15</f>
        <v>117.76924945</v>
      </c>
      <c r="M178" s="36">
        <f>SUMIFS(СВЦЭМ!$E$33:$E$776,СВЦЭМ!$A$33:$A$776,$A178,СВЦЭМ!$B$33:$B$776,M$155)+'СЕТ СН'!$F$15</f>
        <v>110.06605532</v>
      </c>
      <c r="N178" s="36">
        <f>SUMIFS(СВЦЭМ!$E$33:$E$776,СВЦЭМ!$A$33:$A$776,$A178,СВЦЭМ!$B$33:$B$776,N$155)+'СЕТ СН'!$F$15</f>
        <v>109.11155232</v>
      </c>
      <c r="O178" s="36">
        <f>SUMIFS(СВЦЭМ!$E$33:$E$776,СВЦЭМ!$A$33:$A$776,$A178,СВЦЭМ!$B$33:$B$776,O$155)+'СЕТ СН'!$F$15</f>
        <v>108.83622034</v>
      </c>
      <c r="P178" s="36">
        <f>SUMIFS(СВЦЭМ!$E$33:$E$776,СВЦЭМ!$A$33:$A$776,$A178,СВЦЭМ!$B$33:$B$776,P$155)+'СЕТ СН'!$F$15</f>
        <v>107.93228415999999</v>
      </c>
      <c r="Q178" s="36">
        <f>SUMIFS(СВЦЭМ!$E$33:$E$776,СВЦЭМ!$A$33:$A$776,$A178,СВЦЭМ!$B$33:$B$776,Q$155)+'СЕТ СН'!$F$15</f>
        <v>107.9461901</v>
      </c>
      <c r="R178" s="36">
        <f>SUMIFS(СВЦЭМ!$E$33:$E$776,СВЦЭМ!$A$33:$A$776,$A178,СВЦЭМ!$B$33:$B$776,R$155)+'СЕТ СН'!$F$15</f>
        <v>107.10661619</v>
      </c>
      <c r="S178" s="36">
        <f>SUMIFS(СВЦЭМ!$E$33:$E$776,СВЦЭМ!$A$33:$A$776,$A178,СВЦЭМ!$B$33:$B$776,S$155)+'СЕТ СН'!$F$15</f>
        <v>108.32905765</v>
      </c>
      <c r="T178" s="36">
        <f>SUMIFS(СВЦЭМ!$E$33:$E$776,СВЦЭМ!$A$33:$A$776,$A178,СВЦЭМ!$B$33:$B$776,T$155)+'СЕТ СН'!$F$15</f>
        <v>108.89238563000001</v>
      </c>
      <c r="U178" s="36">
        <f>SUMIFS(СВЦЭМ!$E$33:$E$776,СВЦЭМ!$A$33:$A$776,$A178,СВЦЭМ!$B$33:$B$776,U$155)+'СЕТ СН'!$F$15</f>
        <v>112.25252847</v>
      </c>
      <c r="V178" s="36">
        <f>SUMIFS(СВЦЭМ!$E$33:$E$776,СВЦЭМ!$A$33:$A$776,$A178,СВЦЭМ!$B$33:$B$776,V$155)+'СЕТ СН'!$F$15</f>
        <v>111.01984552</v>
      </c>
      <c r="W178" s="36">
        <f>SUMIFS(СВЦЭМ!$E$33:$E$776,СВЦЭМ!$A$33:$A$776,$A178,СВЦЭМ!$B$33:$B$776,W$155)+'СЕТ СН'!$F$15</f>
        <v>109.11738097999999</v>
      </c>
      <c r="X178" s="36">
        <f>SUMIFS(СВЦЭМ!$E$33:$E$776,СВЦЭМ!$A$33:$A$776,$A178,СВЦЭМ!$B$33:$B$776,X$155)+'СЕТ СН'!$F$15</f>
        <v>106.83761061</v>
      </c>
      <c r="Y178" s="36">
        <f>SUMIFS(СВЦЭМ!$E$33:$E$776,СВЦЭМ!$A$33:$A$776,$A178,СВЦЭМ!$B$33:$B$776,Y$155)+'СЕТ СН'!$F$15</f>
        <v>117.6399081</v>
      </c>
    </row>
    <row r="179" spans="1:27" ht="15.75" x14ac:dyDescent="0.2">
      <c r="A179" s="35">
        <f t="shared" si="4"/>
        <v>44098</v>
      </c>
      <c r="B179" s="36">
        <f>SUMIFS(СВЦЭМ!$E$33:$E$776,СВЦЭМ!$A$33:$A$776,$A179,СВЦЭМ!$B$33:$B$776,B$155)+'СЕТ СН'!$F$15</f>
        <v>139.53502563000001</v>
      </c>
      <c r="C179" s="36">
        <f>SUMIFS(СВЦЭМ!$E$33:$E$776,СВЦЭМ!$A$33:$A$776,$A179,СВЦЭМ!$B$33:$B$776,C$155)+'СЕТ СН'!$F$15</f>
        <v>142.90712551999999</v>
      </c>
      <c r="D179" s="36">
        <f>SUMIFS(СВЦЭМ!$E$33:$E$776,СВЦЭМ!$A$33:$A$776,$A179,СВЦЭМ!$B$33:$B$776,D$155)+'СЕТ СН'!$F$15</f>
        <v>146.09731088000001</v>
      </c>
      <c r="E179" s="36">
        <f>SUMIFS(СВЦЭМ!$E$33:$E$776,СВЦЭМ!$A$33:$A$776,$A179,СВЦЭМ!$B$33:$B$776,E$155)+'СЕТ СН'!$F$15</f>
        <v>147.23263527</v>
      </c>
      <c r="F179" s="36">
        <f>SUMIFS(СВЦЭМ!$E$33:$E$776,СВЦЭМ!$A$33:$A$776,$A179,СВЦЭМ!$B$33:$B$776,F$155)+'СЕТ СН'!$F$15</f>
        <v>145.44422822999999</v>
      </c>
      <c r="G179" s="36">
        <f>SUMIFS(СВЦЭМ!$E$33:$E$776,СВЦЭМ!$A$33:$A$776,$A179,СВЦЭМ!$B$33:$B$776,G$155)+'СЕТ СН'!$F$15</f>
        <v>145.02008248999999</v>
      </c>
      <c r="H179" s="36">
        <f>SUMIFS(СВЦЭМ!$E$33:$E$776,СВЦЭМ!$A$33:$A$776,$A179,СВЦЭМ!$B$33:$B$776,H$155)+'СЕТ СН'!$F$15</f>
        <v>145.49701159</v>
      </c>
      <c r="I179" s="36">
        <f>SUMIFS(СВЦЭМ!$E$33:$E$776,СВЦЭМ!$A$33:$A$776,$A179,СВЦЭМ!$B$33:$B$776,I$155)+'СЕТ СН'!$F$15</f>
        <v>128.75811673999999</v>
      </c>
      <c r="J179" s="36">
        <f>SUMIFS(СВЦЭМ!$E$33:$E$776,СВЦЭМ!$A$33:$A$776,$A179,СВЦЭМ!$B$33:$B$776,J$155)+'СЕТ СН'!$F$15</f>
        <v>122.6656723</v>
      </c>
      <c r="K179" s="36">
        <f>SUMIFS(СВЦЭМ!$E$33:$E$776,СВЦЭМ!$A$33:$A$776,$A179,СВЦЭМ!$B$33:$B$776,K$155)+'СЕТ СН'!$F$15</f>
        <v>123.46637422000001</v>
      </c>
      <c r="L179" s="36">
        <f>SUMIFS(СВЦЭМ!$E$33:$E$776,СВЦЭМ!$A$33:$A$776,$A179,СВЦЭМ!$B$33:$B$776,L$155)+'СЕТ СН'!$F$15</f>
        <v>125.49109763</v>
      </c>
      <c r="M179" s="36">
        <f>SUMIFS(СВЦЭМ!$E$33:$E$776,СВЦЭМ!$A$33:$A$776,$A179,СВЦЭМ!$B$33:$B$776,M$155)+'СЕТ СН'!$F$15</f>
        <v>118.46316589</v>
      </c>
      <c r="N179" s="36">
        <f>SUMIFS(СВЦЭМ!$E$33:$E$776,СВЦЭМ!$A$33:$A$776,$A179,СВЦЭМ!$B$33:$B$776,N$155)+'СЕТ СН'!$F$15</f>
        <v>109.57194178</v>
      </c>
      <c r="O179" s="36">
        <f>SUMIFS(СВЦЭМ!$E$33:$E$776,СВЦЭМ!$A$33:$A$776,$A179,СВЦЭМ!$B$33:$B$776,O$155)+'СЕТ СН'!$F$15</f>
        <v>109.16895838000001</v>
      </c>
      <c r="P179" s="36">
        <f>SUMIFS(СВЦЭМ!$E$33:$E$776,СВЦЭМ!$A$33:$A$776,$A179,СВЦЭМ!$B$33:$B$776,P$155)+'СЕТ СН'!$F$15</f>
        <v>108.73049211999999</v>
      </c>
      <c r="Q179" s="36">
        <f>SUMIFS(СВЦЭМ!$E$33:$E$776,СВЦЭМ!$A$33:$A$776,$A179,СВЦЭМ!$B$33:$B$776,Q$155)+'СЕТ СН'!$F$15</f>
        <v>107.79905668000001</v>
      </c>
      <c r="R179" s="36">
        <f>SUMIFS(СВЦЭМ!$E$33:$E$776,СВЦЭМ!$A$33:$A$776,$A179,СВЦЭМ!$B$33:$B$776,R$155)+'СЕТ СН'!$F$15</f>
        <v>106.9802182</v>
      </c>
      <c r="S179" s="36">
        <f>SUMIFS(СВЦЭМ!$E$33:$E$776,СВЦЭМ!$A$33:$A$776,$A179,СВЦЭМ!$B$33:$B$776,S$155)+'СЕТ СН'!$F$15</f>
        <v>107.8997882</v>
      </c>
      <c r="T179" s="36">
        <f>SUMIFS(СВЦЭМ!$E$33:$E$776,СВЦЭМ!$A$33:$A$776,$A179,СВЦЭМ!$B$33:$B$776,T$155)+'СЕТ СН'!$F$15</f>
        <v>109.01606549</v>
      </c>
      <c r="U179" s="36">
        <f>SUMIFS(СВЦЭМ!$E$33:$E$776,СВЦЭМ!$A$33:$A$776,$A179,СВЦЭМ!$B$33:$B$776,U$155)+'СЕТ СН'!$F$15</f>
        <v>115.07860051</v>
      </c>
      <c r="V179" s="36">
        <f>SUMIFS(СВЦЭМ!$E$33:$E$776,СВЦЭМ!$A$33:$A$776,$A179,СВЦЭМ!$B$33:$B$776,V$155)+'СЕТ СН'!$F$15</f>
        <v>114.41160315</v>
      </c>
      <c r="W179" s="36">
        <f>SUMIFS(СВЦЭМ!$E$33:$E$776,СВЦЭМ!$A$33:$A$776,$A179,СВЦЭМ!$B$33:$B$776,W$155)+'СЕТ СН'!$F$15</f>
        <v>123.55972091</v>
      </c>
      <c r="X179" s="36">
        <f>SUMIFS(СВЦЭМ!$E$33:$E$776,СВЦЭМ!$A$33:$A$776,$A179,СВЦЭМ!$B$33:$B$776,X$155)+'СЕТ СН'!$F$15</f>
        <v>126.51720203000001</v>
      </c>
      <c r="Y179" s="36">
        <f>SUMIFS(СВЦЭМ!$E$33:$E$776,СВЦЭМ!$A$33:$A$776,$A179,СВЦЭМ!$B$33:$B$776,Y$155)+'СЕТ СН'!$F$15</f>
        <v>134.98802993999999</v>
      </c>
    </row>
    <row r="180" spans="1:27" ht="15.75" x14ac:dyDescent="0.2">
      <c r="A180" s="35">
        <f t="shared" si="4"/>
        <v>44099</v>
      </c>
      <c r="B180" s="36">
        <f>SUMIFS(СВЦЭМ!$E$33:$E$776,СВЦЭМ!$A$33:$A$776,$A180,СВЦЭМ!$B$33:$B$776,B$155)+'СЕТ СН'!$F$15</f>
        <v>133.83799091</v>
      </c>
      <c r="C180" s="36">
        <f>SUMIFS(СВЦЭМ!$E$33:$E$776,СВЦЭМ!$A$33:$A$776,$A180,СВЦЭМ!$B$33:$B$776,C$155)+'СЕТ СН'!$F$15</f>
        <v>136.61960761</v>
      </c>
      <c r="D180" s="36">
        <f>SUMIFS(СВЦЭМ!$E$33:$E$776,СВЦЭМ!$A$33:$A$776,$A180,СВЦЭМ!$B$33:$B$776,D$155)+'СЕТ СН'!$F$15</f>
        <v>139.18678557000001</v>
      </c>
      <c r="E180" s="36">
        <f>SUMIFS(СВЦЭМ!$E$33:$E$776,СВЦЭМ!$A$33:$A$776,$A180,СВЦЭМ!$B$33:$B$776,E$155)+'СЕТ СН'!$F$15</f>
        <v>139.76986092000001</v>
      </c>
      <c r="F180" s="36">
        <f>SUMIFS(СВЦЭМ!$E$33:$E$776,СВЦЭМ!$A$33:$A$776,$A180,СВЦЭМ!$B$33:$B$776,F$155)+'СЕТ СН'!$F$15</f>
        <v>138.61035307</v>
      </c>
      <c r="G180" s="36">
        <f>SUMIFS(СВЦЭМ!$E$33:$E$776,СВЦЭМ!$A$33:$A$776,$A180,СВЦЭМ!$B$33:$B$776,G$155)+'СЕТ СН'!$F$15</f>
        <v>135.70211383</v>
      </c>
      <c r="H180" s="36">
        <f>SUMIFS(СВЦЭМ!$E$33:$E$776,СВЦЭМ!$A$33:$A$776,$A180,СВЦЭМ!$B$33:$B$776,H$155)+'СЕТ СН'!$F$15</f>
        <v>128.92177139</v>
      </c>
      <c r="I180" s="36">
        <f>SUMIFS(СВЦЭМ!$E$33:$E$776,СВЦЭМ!$A$33:$A$776,$A180,СВЦЭМ!$B$33:$B$776,I$155)+'СЕТ СН'!$F$15</f>
        <v>123.94793941</v>
      </c>
      <c r="J180" s="36">
        <f>SUMIFS(СВЦЭМ!$E$33:$E$776,СВЦЭМ!$A$33:$A$776,$A180,СВЦЭМ!$B$33:$B$776,J$155)+'СЕТ СН'!$F$15</f>
        <v>122.10475568</v>
      </c>
      <c r="K180" s="36">
        <f>SUMIFS(СВЦЭМ!$E$33:$E$776,СВЦЭМ!$A$33:$A$776,$A180,СВЦЭМ!$B$33:$B$776,K$155)+'СЕТ СН'!$F$15</f>
        <v>121.55790162</v>
      </c>
      <c r="L180" s="36">
        <f>SUMIFS(СВЦЭМ!$E$33:$E$776,СВЦЭМ!$A$33:$A$776,$A180,СВЦЭМ!$B$33:$B$776,L$155)+'СЕТ СН'!$F$15</f>
        <v>123.53501874</v>
      </c>
      <c r="M180" s="36">
        <f>SUMIFS(СВЦЭМ!$E$33:$E$776,СВЦЭМ!$A$33:$A$776,$A180,СВЦЭМ!$B$33:$B$776,M$155)+'СЕТ СН'!$F$15</f>
        <v>115.83013304000001</v>
      </c>
      <c r="N180" s="36">
        <f>SUMIFS(СВЦЭМ!$E$33:$E$776,СВЦЭМ!$A$33:$A$776,$A180,СВЦЭМ!$B$33:$B$776,N$155)+'СЕТ СН'!$F$15</f>
        <v>108.21164251</v>
      </c>
      <c r="O180" s="36">
        <f>SUMIFS(СВЦЭМ!$E$33:$E$776,СВЦЭМ!$A$33:$A$776,$A180,СВЦЭМ!$B$33:$B$776,O$155)+'СЕТ СН'!$F$15</f>
        <v>104.1243504</v>
      </c>
      <c r="P180" s="36">
        <f>SUMIFS(СВЦЭМ!$E$33:$E$776,СВЦЭМ!$A$33:$A$776,$A180,СВЦЭМ!$B$33:$B$776,P$155)+'СЕТ СН'!$F$15</f>
        <v>103.291706</v>
      </c>
      <c r="Q180" s="36">
        <f>SUMIFS(СВЦЭМ!$E$33:$E$776,СВЦЭМ!$A$33:$A$776,$A180,СВЦЭМ!$B$33:$B$776,Q$155)+'СЕТ СН'!$F$15</f>
        <v>102.73791962999999</v>
      </c>
      <c r="R180" s="36">
        <f>SUMIFS(СВЦЭМ!$E$33:$E$776,СВЦЭМ!$A$33:$A$776,$A180,СВЦЭМ!$B$33:$B$776,R$155)+'СЕТ СН'!$F$15</f>
        <v>102.92876576</v>
      </c>
      <c r="S180" s="36">
        <f>SUMIFS(СВЦЭМ!$E$33:$E$776,СВЦЭМ!$A$33:$A$776,$A180,СВЦЭМ!$B$33:$B$776,S$155)+'СЕТ СН'!$F$15</f>
        <v>103.47542979000001</v>
      </c>
      <c r="T180" s="36">
        <f>SUMIFS(СВЦЭМ!$E$33:$E$776,СВЦЭМ!$A$33:$A$776,$A180,СВЦЭМ!$B$33:$B$776,T$155)+'СЕТ СН'!$F$15</f>
        <v>101.60900877</v>
      </c>
      <c r="U180" s="36">
        <f>SUMIFS(СВЦЭМ!$E$33:$E$776,СВЦЭМ!$A$33:$A$776,$A180,СВЦЭМ!$B$33:$B$776,U$155)+'СЕТ СН'!$F$15</f>
        <v>103.9568835</v>
      </c>
      <c r="V180" s="36">
        <f>SUMIFS(СВЦЭМ!$E$33:$E$776,СВЦЭМ!$A$33:$A$776,$A180,СВЦЭМ!$B$33:$B$776,V$155)+'СЕТ СН'!$F$15</f>
        <v>106.4336467</v>
      </c>
      <c r="W180" s="36">
        <f>SUMIFS(СВЦЭМ!$E$33:$E$776,СВЦЭМ!$A$33:$A$776,$A180,СВЦЭМ!$B$33:$B$776,W$155)+'СЕТ СН'!$F$15</f>
        <v>104.10143410000001</v>
      </c>
      <c r="X180" s="36">
        <f>SUMIFS(СВЦЭМ!$E$33:$E$776,СВЦЭМ!$A$33:$A$776,$A180,СВЦЭМ!$B$33:$B$776,X$155)+'СЕТ СН'!$F$15</f>
        <v>109.65599138</v>
      </c>
      <c r="Y180" s="36">
        <f>SUMIFS(СВЦЭМ!$E$33:$E$776,СВЦЭМ!$A$33:$A$776,$A180,СВЦЭМ!$B$33:$B$776,Y$155)+'СЕТ СН'!$F$15</f>
        <v>125.00768033</v>
      </c>
    </row>
    <row r="181" spans="1:27" ht="15.75" x14ac:dyDescent="0.2">
      <c r="A181" s="35">
        <f t="shared" si="4"/>
        <v>44100</v>
      </c>
      <c r="B181" s="36">
        <f>SUMIFS(СВЦЭМ!$E$33:$E$776,СВЦЭМ!$A$33:$A$776,$A181,СВЦЭМ!$B$33:$B$776,B$155)+'СЕТ СН'!$F$15</f>
        <v>138.22695736</v>
      </c>
      <c r="C181" s="36">
        <f>SUMIFS(СВЦЭМ!$E$33:$E$776,СВЦЭМ!$A$33:$A$776,$A181,СВЦЭМ!$B$33:$B$776,C$155)+'СЕТ СН'!$F$15</f>
        <v>143.8492263</v>
      </c>
      <c r="D181" s="36">
        <f>SUMIFS(СВЦЭМ!$E$33:$E$776,СВЦЭМ!$A$33:$A$776,$A181,СВЦЭМ!$B$33:$B$776,D$155)+'СЕТ СН'!$F$15</f>
        <v>147.04254757999999</v>
      </c>
      <c r="E181" s="36">
        <f>SUMIFS(СВЦЭМ!$E$33:$E$776,СВЦЭМ!$A$33:$A$776,$A181,СВЦЭМ!$B$33:$B$776,E$155)+'СЕТ СН'!$F$15</f>
        <v>148.86538612000001</v>
      </c>
      <c r="F181" s="36">
        <f>SUMIFS(СВЦЭМ!$E$33:$E$776,СВЦЭМ!$A$33:$A$776,$A181,СВЦЭМ!$B$33:$B$776,F$155)+'СЕТ СН'!$F$15</f>
        <v>149.77340577999999</v>
      </c>
      <c r="G181" s="36">
        <f>SUMIFS(СВЦЭМ!$E$33:$E$776,СВЦЭМ!$A$33:$A$776,$A181,СВЦЭМ!$B$33:$B$776,G$155)+'СЕТ СН'!$F$15</f>
        <v>147.77332730000001</v>
      </c>
      <c r="H181" s="36">
        <f>SUMIFS(СВЦЭМ!$E$33:$E$776,СВЦЭМ!$A$33:$A$776,$A181,СВЦЭМ!$B$33:$B$776,H$155)+'СЕТ СН'!$F$15</f>
        <v>143.31224329</v>
      </c>
      <c r="I181" s="36">
        <f>SUMIFS(СВЦЭМ!$E$33:$E$776,СВЦЭМ!$A$33:$A$776,$A181,СВЦЭМ!$B$33:$B$776,I$155)+'СЕТ СН'!$F$15</f>
        <v>136.15116825000001</v>
      </c>
      <c r="J181" s="36">
        <f>SUMIFS(СВЦЭМ!$E$33:$E$776,СВЦЭМ!$A$33:$A$776,$A181,СВЦЭМ!$B$33:$B$776,J$155)+'СЕТ СН'!$F$15</f>
        <v>128.61807461999999</v>
      </c>
      <c r="K181" s="36">
        <f>SUMIFS(СВЦЭМ!$E$33:$E$776,СВЦЭМ!$A$33:$A$776,$A181,СВЦЭМ!$B$33:$B$776,K$155)+'СЕТ СН'!$F$15</f>
        <v>124.43835086</v>
      </c>
      <c r="L181" s="36">
        <f>SUMIFS(СВЦЭМ!$E$33:$E$776,СВЦЭМ!$A$33:$A$776,$A181,СВЦЭМ!$B$33:$B$776,L$155)+'СЕТ СН'!$F$15</f>
        <v>122.44416405</v>
      </c>
      <c r="M181" s="36">
        <f>SUMIFS(СВЦЭМ!$E$33:$E$776,СВЦЭМ!$A$33:$A$776,$A181,СВЦЭМ!$B$33:$B$776,M$155)+'СЕТ СН'!$F$15</f>
        <v>114.61333509000001</v>
      </c>
      <c r="N181" s="36">
        <f>SUMIFS(СВЦЭМ!$E$33:$E$776,СВЦЭМ!$A$33:$A$776,$A181,СВЦЭМ!$B$33:$B$776,N$155)+'СЕТ СН'!$F$15</f>
        <v>108.35483554</v>
      </c>
      <c r="O181" s="36">
        <f>SUMIFS(СВЦЭМ!$E$33:$E$776,СВЦЭМ!$A$33:$A$776,$A181,СВЦЭМ!$B$33:$B$776,O$155)+'СЕТ СН'!$F$15</f>
        <v>105.2910303</v>
      </c>
      <c r="P181" s="36">
        <f>SUMIFS(СВЦЭМ!$E$33:$E$776,СВЦЭМ!$A$33:$A$776,$A181,СВЦЭМ!$B$33:$B$776,P$155)+'СЕТ СН'!$F$15</f>
        <v>104.87041228</v>
      </c>
      <c r="Q181" s="36">
        <f>SUMIFS(СВЦЭМ!$E$33:$E$776,СВЦЭМ!$A$33:$A$776,$A181,СВЦЭМ!$B$33:$B$776,Q$155)+'СЕТ СН'!$F$15</f>
        <v>104.84276453</v>
      </c>
      <c r="R181" s="36">
        <f>SUMIFS(СВЦЭМ!$E$33:$E$776,СВЦЭМ!$A$33:$A$776,$A181,СВЦЭМ!$B$33:$B$776,R$155)+'СЕТ СН'!$F$15</f>
        <v>104.24110881999999</v>
      </c>
      <c r="S181" s="36">
        <f>SUMIFS(СВЦЭМ!$E$33:$E$776,СВЦЭМ!$A$33:$A$776,$A181,СВЦЭМ!$B$33:$B$776,S$155)+'СЕТ СН'!$F$15</f>
        <v>104.21455141</v>
      </c>
      <c r="T181" s="36">
        <f>SUMIFS(СВЦЭМ!$E$33:$E$776,СВЦЭМ!$A$33:$A$776,$A181,СВЦЭМ!$B$33:$B$776,T$155)+'СЕТ СН'!$F$15</f>
        <v>103.06951037</v>
      </c>
      <c r="U181" s="36">
        <f>SUMIFS(СВЦЭМ!$E$33:$E$776,СВЦЭМ!$A$33:$A$776,$A181,СВЦЭМ!$B$33:$B$776,U$155)+'СЕТ СН'!$F$15</f>
        <v>106.21985311</v>
      </c>
      <c r="V181" s="36">
        <f>SUMIFS(СВЦЭМ!$E$33:$E$776,СВЦЭМ!$A$33:$A$776,$A181,СВЦЭМ!$B$33:$B$776,V$155)+'СЕТ СН'!$F$15</f>
        <v>106.64748869</v>
      </c>
      <c r="W181" s="36">
        <f>SUMIFS(СВЦЭМ!$E$33:$E$776,СВЦЭМ!$A$33:$A$776,$A181,СВЦЭМ!$B$33:$B$776,W$155)+'СЕТ СН'!$F$15</f>
        <v>102.70624239</v>
      </c>
      <c r="X181" s="36">
        <f>SUMIFS(СВЦЭМ!$E$33:$E$776,СВЦЭМ!$A$33:$A$776,$A181,СВЦЭМ!$B$33:$B$776,X$155)+'СЕТ СН'!$F$15</f>
        <v>108.12323524999999</v>
      </c>
      <c r="Y181" s="36">
        <f>SUMIFS(СВЦЭМ!$E$33:$E$776,СВЦЭМ!$A$33:$A$776,$A181,СВЦЭМ!$B$33:$B$776,Y$155)+'СЕТ СН'!$F$15</f>
        <v>124.13909155</v>
      </c>
    </row>
    <row r="182" spans="1:27" ht="15.75" x14ac:dyDescent="0.2">
      <c r="A182" s="35">
        <f t="shared" si="4"/>
        <v>44101</v>
      </c>
      <c r="B182" s="36">
        <f>SUMIFS(СВЦЭМ!$E$33:$E$776,СВЦЭМ!$A$33:$A$776,$A182,СВЦЭМ!$B$33:$B$776,B$155)+'СЕТ СН'!$F$15</f>
        <v>134.91517844000001</v>
      </c>
      <c r="C182" s="36">
        <f>SUMIFS(СВЦЭМ!$E$33:$E$776,СВЦЭМ!$A$33:$A$776,$A182,СВЦЭМ!$B$33:$B$776,C$155)+'СЕТ СН'!$F$15</f>
        <v>139.71075883</v>
      </c>
      <c r="D182" s="36">
        <f>SUMIFS(СВЦЭМ!$E$33:$E$776,СВЦЭМ!$A$33:$A$776,$A182,СВЦЭМ!$B$33:$B$776,D$155)+'СЕТ СН'!$F$15</f>
        <v>143.41219953999999</v>
      </c>
      <c r="E182" s="36">
        <f>SUMIFS(СВЦЭМ!$E$33:$E$776,СВЦЭМ!$A$33:$A$776,$A182,СВЦЭМ!$B$33:$B$776,E$155)+'СЕТ СН'!$F$15</f>
        <v>145.40683713000001</v>
      </c>
      <c r="F182" s="36">
        <f>SUMIFS(СВЦЭМ!$E$33:$E$776,СВЦЭМ!$A$33:$A$776,$A182,СВЦЭМ!$B$33:$B$776,F$155)+'СЕТ СН'!$F$15</f>
        <v>145.91562284</v>
      </c>
      <c r="G182" s="36">
        <f>SUMIFS(СВЦЭМ!$E$33:$E$776,СВЦЭМ!$A$33:$A$776,$A182,СВЦЭМ!$B$33:$B$776,G$155)+'СЕТ СН'!$F$15</f>
        <v>145.00159189999999</v>
      </c>
      <c r="H182" s="36">
        <f>SUMIFS(СВЦЭМ!$E$33:$E$776,СВЦЭМ!$A$33:$A$776,$A182,СВЦЭМ!$B$33:$B$776,H$155)+'СЕТ СН'!$F$15</f>
        <v>141.54270679999999</v>
      </c>
      <c r="I182" s="36">
        <f>SUMIFS(СВЦЭМ!$E$33:$E$776,СВЦЭМ!$A$33:$A$776,$A182,СВЦЭМ!$B$33:$B$776,I$155)+'СЕТ СН'!$F$15</f>
        <v>136.30070452999999</v>
      </c>
      <c r="J182" s="36">
        <f>SUMIFS(СВЦЭМ!$E$33:$E$776,СВЦЭМ!$A$33:$A$776,$A182,СВЦЭМ!$B$33:$B$776,J$155)+'СЕТ СН'!$F$15</f>
        <v>129.37804709</v>
      </c>
      <c r="K182" s="36">
        <f>SUMIFS(СВЦЭМ!$E$33:$E$776,СВЦЭМ!$A$33:$A$776,$A182,СВЦЭМ!$B$33:$B$776,K$155)+'СЕТ СН'!$F$15</f>
        <v>122.47341608000001</v>
      </c>
      <c r="L182" s="36">
        <f>SUMIFS(СВЦЭМ!$E$33:$E$776,СВЦЭМ!$A$33:$A$776,$A182,СВЦЭМ!$B$33:$B$776,L$155)+'СЕТ СН'!$F$15</f>
        <v>119.41004679</v>
      </c>
      <c r="M182" s="36">
        <f>SUMIFS(СВЦЭМ!$E$33:$E$776,СВЦЭМ!$A$33:$A$776,$A182,СВЦЭМ!$B$33:$B$776,M$155)+'СЕТ СН'!$F$15</f>
        <v>111.58159037</v>
      </c>
      <c r="N182" s="36">
        <f>SUMIFS(СВЦЭМ!$E$33:$E$776,СВЦЭМ!$A$33:$A$776,$A182,СВЦЭМ!$B$33:$B$776,N$155)+'СЕТ СН'!$F$15</f>
        <v>103.03200755</v>
      </c>
      <c r="O182" s="36">
        <f>SUMIFS(СВЦЭМ!$E$33:$E$776,СВЦЭМ!$A$33:$A$776,$A182,СВЦЭМ!$B$33:$B$776,O$155)+'СЕТ СН'!$F$15</f>
        <v>100.06688435</v>
      </c>
      <c r="P182" s="36">
        <f>SUMIFS(СВЦЭМ!$E$33:$E$776,СВЦЭМ!$A$33:$A$776,$A182,СВЦЭМ!$B$33:$B$776,P$155)+'СЕТ СН'!$F$15</f>
        <v>100.32273240000001</v>
      </c>
      <c r="Q182" s="36">
        <f>SUMIFS(СВЦЭМ!$E$33:$E$776,СВЦЭМ!$A$33:$A$776,$A182,СВЦЭМ!$B$33:$B$776,Q$155)+'СЕТ СН'!$F$15</f>
        <v>101.37008641</v>
      </c>
      <c r="R182" s="36">
        <f>SUMIFS(СВЦЭМ!$E$33:$E$776,СВЦЭМ!$A$33:$A$776,$A182,СВЦЭМ!$B$33:$B$776,R$155)+'СЕТ СН'!$F$15</f>
        <v>101.02303666</v>
      </c>
      <c r="S182" s="36">
        <f>SUMIFS(СВЦЭМ!$E$33:$E$776,СВЦЭМ!$A$33:$A$776,$A182,СВЦЭМ!$B$33:$B$776,S$155)+'СЕТ СН'!$F$15</f>
        <v>100.48436251</v>
      </c>
      <c r="T182" s="36">
        <f>SUMIFS(СВЦЭМ!$E$33:$E$776,СВЦЭМ!$A$33:$A$776,$A182,СВЦЭМ!$B$33:$B$776,T$155)+'СЕТ СН'!$F$15</f>
        <v>100.99963363000001</v>
      </c>
      <c r="U182" s="36">
        <f>SUMIFS(СВЦЭМ!$E$33:$E$776,СВЦЭМ!$A$33:$A$776,$A182,СВЦЭМ!$B$33:$B$776,U$155)+'СЕТ СН'!$F$15</f>
        <v>107.33674648</v>
      </c>
      <c r="V182" s="36">
        <f>SUMIFS(СВЦЭМ!$E$33:$E$776,СВЦЭМ!$A$33:$A$776,$A182,СВЦЭМ!$B$33:$B$776,V$155)+'СЕТ СН'!$F$15</f>
        <v>108.71869599</v>
      </c>
      <c r="W182" s="36">
        <f>SUMIFS(СВЦЭМ!$E$33:$E$776,СВЦЭМ!$A$33:$A$776,$A182,СВЦЭМ!$B$33:$B$776,W$155)+'СЕТ СН'!$F$15</f>
        <v>105.25371527999999</v>
      </c>
      <c r="X182" s="36">
        <f>SUMIFS(СВЦЭМ!$E$33:$E$776,СВЦЭМ!$A$33:$A$776,$A182,СВЦЭМ!$B$33:$B$776,X$155)+'СЕТ СН'!$F$15</f>
        <v>102.65372600000001</v>
      </c>
      <c r="Y182" s="36">
        <f>SUMIFS(СВЦЭМ!$E$33:$E$776,СВЦЭМ!$A$33:$A$776,$A182,СВЦЭМ!$B$33:$B$776,Y$155)+'СЕТ СН'!$F$15</f>
        <v>119.68085524999999</v>
      </c>
    </row>
    <row r="183" spans="1:27" ht="15.75" x14ac:dyDescent="0.2">
      <c r="A183" s="35">
        <f t="shared" si="4"/>
        <v>44102</v>
      </c>
      <c r="B183" s="36">
        <f>SUMIFS(СВЦЭМ!$E$33:$E$776,СВЦЭМ!$A$33:$A$776,$A183,СВЦЭМ!$B$33:$B$776,B$155)+'СЕТ СН'!$F$15</f>
        <v>133.32981022999999</v>
      </c>
      <c r="C183" s="36">
        <f>SUMIFS(СВЦЭМ!$E$33:$E$776,СВЦЭМ!$A$33:$A$776,$A183,СВЦЭМ!$B$33:$B$776,C$155)+'СЕТ СН'!$F$15</f>
        <v>136.41166670999999</v>
      </c>
      <c r="D183" s="36">
        <f>SUMIFS(СВЦЭМ!$E$33:$E$776,СВЦЭМ!$A$33:$A$776,$A183,СВЦЭМ!$B$33:$B$776,D$155)+'СЕТ СН'!$F$15</f>
        <v>138.79473349</v>
      </c>
      <c r="E183" s="36">
        <f>SUMIFS(СВЦЭМ!$E$33:$E$776,СВЦЭМ!$A$33:$A$776,$A183,СВЦЭМ!$B$33:$B$776,E$155)+'СЕТ СН'!$F$15</f>
        <v>141.28822830999999</v>
      </c>
      <c r="F183" s="36">
        <f>SUMIFS(СВЦЭМ!$E$33:$E$776,СВЦЭМ!$A$33:$A$776,$A183,СВЦЭМ!$B$33:$B$776,F$155)+'СЕТ СН'!$F$15</f>
        <v>141.33928302000001</v>
      </c>
      <c r="G183" s="36">
        <f>SUMIFS(СВЦЭМ!$E$33:$E$776,СВЦЭМ!$A$33:$A$776,$A183,СВЦЭМ!$B$33:$B$776,G$155)+'СЕТ СН'!$F$15</f>
        <v>138.53731056000001</v>
      </c>
      <c r="H183" s="36">
        <f>SUMIFS(СВЦЭМ!$E$33:$E$776,СВЦЭМ!$A$33:$A$776,$A183,СВЦЭМ!$B$33:$B$776,H$155)+'СЕТ СН'!$F$15</f>
        <v>129.90782725</v>
      </c>
      <c r="I183" s="36">
        <f>SUMIFS(СВЦЭМ!$E$33:$E$776,СВЦЭМ!$A$33:$A$776,$A183,СВЦЭМ!$B$33:$B$776,I$155)+'СЕТ СН'!$F$15</f>
        <v>125.938283</v>
      </c>
      <c r="J183" s="36">
        <f>SUMIFS(СВЦЭМ!$E$33:$E$776,СВЦЭМ!$A$33:$A$776,$A183,СВЦЭМ!$B$33:$B$776,J$155)+'СЕТ СН'!$F$15</f>
        <v>118.82863035</v>
      </c>
      <c r="K183" s="36">
        <f>SUMIFS(СВЦЭМ!$E$33:$E$776,СВЦЭМ!$A$33:$A$776,$A183,СВЦЭМ!$B$33:$B$776,K$155)+'СЕТ СН'!$F$15</f>
        <v>117.35582109000001</v>
      </c>
      <c r="L183" s="36">
        <f>SUMIFS(СВЦЭМ!$E$33:$E$776,СВЦЭМ!$A$33:$A$776,$A183,СВЦЭМ!$B$33:$B$776,L$155)+'СЕТ СН'!$F$15</f>
        <v>117.92783793</v>
      </c>
      <c r="M183" s="36">
        <f>SUMIFS(СВЦЭМ!$E$33:$E$776,СВЦЭМ!$A$33:$A$776,$A183,СВЦЭМ!$B$33:$B$776,M$155)+'СЕТ СН'!$F$15</f>
        <v>110.29416397999999</v>
      </c>
      <c r="N183" s="36">
        <f>SUMIFS(СВЦЭМ!$E$33:$E$776,СВЦЭМ!$A$33:$A$776,$A183,СВЦЭМ!$B$33:$B$776,N$155)+'СЕТ СН'!$F$15</f>
        <v>101.43391526000001</v>
      </c>
      <c r="O183" s="36">
        <f>SUMIFS(СВЦЭМ!$E$33:$E$776,СВЦЭМ!$A$33:$A$776,$A183,СВЦЭМ!$B$33:$B$776,O$155)+'СЕТ СН'!$F$15</f>
        <v>98.480808519999997</v>
      </c>
      <c r="P183" s="36">
        <f>SUMIFS(СВЦЭМ!$E$33:$E$776,СВЦЭМ!$A$33:$A$776,$A183,СВЦЭМ!$B$33:$B$776,P$155)+'СЕТ СН'!$F$15</f>
        <v>97.295708950000005</v>
      </c>
      <c r="Q183" s="36">
        <f>SUMIFS(СВЦЭМ!$E$33:$E$776,СВЦЭМ!$A$33:$A$776,$A183,СВЦЭМ!$B$33:$B$776,Q$155)+'СЕТ СН'!$F$15</f>
        <v>97.291262660000001</v>
      </c>
      <c r="R183" s="36">
        <f>SUMIFS(СВЦЭМ!$E$33:$E$776,СВЦЭМ!$A$33:$A$776,$A183,СВЦЭМ!$B$33:$B$776,R$155)+'СЕТ СН'!$F$15</f>
        <v>95.67335301</v>
      </c>
      <c r="S183" s="36">
        <f>SUMIFS(СВЦЭМ!$E$33:$E$776,СВЦЭМ!$A$33:$A$776,$A183,СВЦЭМ!$B$33:$B$776,S$155)+'СЕТ СН'!$F$15</f>
        <v>99.098985119999995</v>
      </c>
      <c r="T183" s="36">
        <f>SUMIFS(СВЦЭМ!$E$33:$E$776,СВЦЭМ!$A$33:$A$776,$A183,СВЦЭМ!$B$33:$B$776,T$155)+'СЕТ СН'!$F$15</f>
        <v>101.72329452</v>
      </c>
      <c r="U183" s="36">
        <f>SUMIFS(СВЦЭМ!$E$33:$E$776,СВЦЭМ!$A$33:$A$776,$A183,СВЦЭМ!$B$33:$B$776,U$155)+'СЕТ СН'!$F$15</f>
        <v>106.67607538999999</v>
      </c>
      <c r="V183" s="36">
        <f>SUMIFS(СВЦЭМ!$E$33:$E$776,СВЦЭМ!$A$33:$A$776,$A183,СВЦЭМ!$B$33:$B$776,V$155)+'СЕТ СН'!$F$15</f>
        <v>104.96326921000001</v>
      </c>
      <c r="W183" s="36">
        <f>SUMIFS(СВЦЭМ!$E$33:$E$776,СВЦЭМ!$A$33:$A$776,$A183,СВЦЭМ!$B$33:$B$776,W$155)+'СЕТ СН'!$F$15</f>
        <v>101.62376921000001</v>
      </c>
      <c r="X183" s="36">
        <f>SUMIFS(СВЦЭМ!$E$33:$E$776,СВЦЭМ!$A$33:$A$776,$A183,СВЦЭМ!$B$33:$B$776,X$155)+'СЕТ СН'!$F$15</f>
        <v>102.50551812</v>
      </c>
      <c r="Y183" s="36">
        <f>SUMIFS(СВЦЭМ!$E$33:$E$776,СВЦЭМ!$A$33:$A$776,$A183,СВЦЭМ!$B$33:$B$776,Y$155)+'СЕТ СН'!$F$15</f>
        <v>117.3352833</v>
      </c>
    </row>
    <row r="184" spans="1:27" ht="15.75" x14ac:dyDescent="0.2">
      <c r="A184" s="35">
        <f t="shared" si="4"/>
        <v>44103</v>
      </c>
      <c r="B184" s="36">
        <f>SUMIFS(СВЦЭМ!$E$33:$E$776,СВЦЭМ!$A$33:$A$776,$A184,СВЦЭМ!$B$33:$B$776,B$155)+'СЕТ СН'!$F$15</f>
        <v>128.13702688999999</v>
      </c>
      <c r="C184" s="36">
        <f>SUMIFS(СВЦЭМ!$E$33:$E$776,СВЦЭМ!$A$33:$A$776,$A184,СВЦЭМ!$B$33:$B$776,C$155)+'СЕТ СН'!$F$15</f>
        <v>133.87930886000001</v>
      </c>
      <c r="D184" s="36">
        <f>SUMIFS(СВЦЭМ!$E$33:$E$776,СВЦЭМ!$A$33:$A$776,$A184,СВЦЭМ!$B$33:$B$776,D$155)+'СЕТ СН'!$F$15</f>
        <v>136.78314356999999</v>
      </c>
      <c r="E184" s="36">
        <f>SUMIFS(СВЦЭМ!$E$33:$E$776,СВЦЭМ!$A$33:$A$776,$A184,СВЦЭМ!$B$33:$B$776,E$155)+'СЕТ СН'!$F$15</f>
        <v>140.22875261999999</v>
      </c>
      <c r="F184" s="36">
        <f>SUMIFS(СВЦЭМ!$E$33:$E$776,СВЦЭМ!$A$33:$A$776,$A184,СВЦЭМ!$B$33:$B$776,F$155)+'СЕТ СН'!$F$15</f>
        <v>140.41266683000001</v>
      </c>
      <c r="G184" s="36">
        <f>SUMIFS(СВЦЭМ!$E$33:$E$776,СВЦЭМ!$A$33:$A$776,$A184,СВЦЭМ!$B$33:$B$776,G$155)+'СЕТ СН'!$F$15</f>
        <v>137.14455032999999</v>
      </c>
      <c r="H184" s="36">
        <f>SUMIFS(СВЦЭМ!$E$33:$E$776,СВЦЭМ!$A$33:$A$776,$A184,СВЦЭМ!$B$33:$B$776,H$155)+'СЕТ СН'!$F$15</f>
        <v>129.11941062</v>
      </c>
      <c r="I184" s="36">
        <f>SUMIFS(СВЦЭМ!$E$33:$E$776,СВЦЭМ!$A$33:$A$776,$A184,СВЦЭМ!$B$33:$B$776,I$155)+'СЕТ СН'!$F$15</f>
        <v>118.80398586</v>
      </c>
      <c r="J184" s="36">
        <f>SUMIFS(СВЦЭМ!$E$33:$E$776,СВЦЭМ!$A$33:$A$776,$A184,СВЦЭМ!$B$33:$B$776,J$155)+'СЕТ СН'!$F$15</f>
        <v>113.37494589000001</v>
      </c>
      <c r="K184" s="36">
        <f>SUMIFS(СВЦЭМ!$E$33:$E$776,СВЦЭМ!$A$33:$A$776,$A184,СВЦЭМ!$B$33:$B$776,K$155)+'СЕТ СН'!$F$15</f>
        <v>111.52389561</v>
      </c>
      <c r="L184" s="36">
        <f>SUMIFS(СВЦЭМ!$E$33:$E$776,СВЦЭМ!$A$33:$A$776,$A184,СВЦЭМ!$B$33:$B$776,L$155)+'СЕТ СН'!$F$15</f>
        <v>118.52890557000001</v>
      </c>
      <c r="M184" s="36">
        <f>SUMIFS(СВЦЭМ!$E$33:$E$776,СВЦЭМ!$A$33:$A$776,$A184,СВЦЭМ!$B$33:$B$776,M$155)+'СЕТ СН'!$F$15</f>
        <v>115.18343661</v>
      </c>
      <c r="N184" s="36">
        <f>SUMIFS(СВЦЭМ!$E$33:$E$776,СВЦЭМ!$A$33:$A$776,$A184,СВЦЭМ!$B$33:$B$776,N$155)+'СЕТ СН'!$F$15</f>
        <v>110.1770643</v>
      </c>
      <c r="O184" s="36">
        <f>SUMIFS(СВЦЭМ!$E$33:$E$776,СВЦЭМ!$A$33:$A$776,$A184,СВЦЭМ!$B$33:$B$776,O$155)+'СЕТ СН'!$F$15</f>
        <v>112.78224269</v>
      </c>
      <c r="P184" s="36">
        <f>SUMIFS(СВЦЭМ!$E$33:$E$776,СВЦЭМ!$A$33:$A$776,$A184,СВЦЭМ!$B$33:$B$776,P$155)+'СЕТ СН'!$F$15</f>
        <v>110.01345194</v>
      </c>
      <c r="Q184" s="36">
        <f>SUMIFS(СВЦЭМ!$E$33:$E$776,СВЦЭМ!$A$33:$A$776,$A184,СВЦЭМ!$B$33:$B$776,Q$155)+'СЕТ СН'!$F$15</f>
        <v>106.29720381999999</v>
      </c>
      <c r="R184" s="36">
        <f>SUMIFS(СВЦЭМ!$E$33:$E$776,СВЦЭМ!$A$33:$A$776,$A184,СВЦЭМ!$B$33:$B$776,R$155)+'СЕТ СН'!$F$15</f>
        <v>125.50907233</v>
      </c>
      <c r="S184" s="36">
        <f>SUMIFS(СВЦЭМ!$E$33:$E$776,СВЦЭМ!$A$33:$A$776,$A184,СВЦЭМ!$B$33:$B$776,S$155)+'СЕТ СН'!$F$15</f>
        <v>115.53837086</v>
      </c>
      <c r="T184" s="36">
        <f>SUMIFS(СВЦЭМ!$E$33:$E$776,СВЦЭМ!$A$33:$A$776,$A184,СВЦЭМ!$B$33:$B$776,T$155)+'СЕТ СН'!$F$15</f>
        <v>107.52243295</v>
      </c>
      <c r="U184" s="36">
        <f>SUMIFS(СВЦЭМ!$E$33:$E$776,СВЦЭМ!$A$33:$A$776,$A184,СВЦЭМ!$B$33:$B$776,U$155)+'СЕТ СН'!$F$15</f>
        <v>112.21455802</v>
      </c>
      <c r="V184" s="36">
        <f>SUMIFS(СВЦЭМ!$E$33:$E$776,СВЦЭМ!$A$33:$A$776,$A184,СВЦЭМ!$B$33:$B$776,V$155)+'СЕТ СН'!$F$15</f>
        <v>110.53551956</v>
      </c>
      <c r="W184" s="36">
        <f>SUMIFS(СВЦЭМ!$E$33:$E$776,СВЦЭМ!$A$33:$A$776,$A184,СВЦЭМ!$B$33:$B$776,W$155)+'СЕТ СН'!$F$15</f>
        <v>107.71166885</v>
      </c>
      <c r="X184" s="36">
        <f>SUMIFS(СВЦЭМ!$E$33:$E$776,СВЦЭМ!$A$33:$A$776,$A184,СВЦЭМ!$B$33:$B$776,X$155)+'СЕТ СН'!$F$15</f>
        <v>102.57053462</v>
      </c>
      <c r="Y184" s="36">
        <f>SUMIFS(СВЦЭМ!$E$33:$E$776,СВЦЭМ!$A$33:$A$776,$A184,СВЦЭМ!$B$33:$B$776,Y$155)+'СЕТ СН'!$F$15</f>
        <v>109.31804595</v>
      </c>
    </row>
    <row r="185" spans="1:27" ht="15.75" x14ac:dyDescent="0.2">
      <c r="A185" s="35">
        <f t="shared" si="4"/>
        <v>44104</v>
      </c>
      <c r="B185" s="36">
        <f>SUMIFS(СВЦЭМ!$E$33:$E$776,СВЦЭМ!$A$33:$A$776,$A185,СВЦЭМ!$B$33:$B$776,B$155)+'СЕТ СН'!$F$15</f>
        <v>123.24521362</v>
      </c>
      <c r="C185" s="36">
        <f>SUMIFS(СВЦЭМ!$E$33:$E$776,СВЦЭМ!$A$33:$A$776,$A185,СВЦЭМ!$B$33:$B$776,C$155)+'СЕТ СН'!$F$15</f>
        <v>129.10260208</v>
      </c>
      <c r="D185" s="36">
        <f>SUMIFS(СВЦЭМ!$E$33:$E$776,СВЦЭМ!$A$33:$A$776,$A185,СВЦЭМ!$B$33:$B$776,D$155)+'СЕТ СН'!$F$15</f>
        <v>132.82799962999999</v>
      </c>
      <c r="E185" s="36">
        <f>SUMIFS(СВЦЭМ!$E$33:$E$776,СВЦЭМ!$A$33:$A$776,$A185,СВЦЭМ!$B$33:$B$776,E$155)+'СЕТ СН'!$F$15</f>
        <v>135.97934065000001</v>
      </c>
      <c r="F185" s="36">
        <f>SUMIFS(СВЦЭМ!$E$33:$E$776,СВЦЭМ!$A$33:$A$776,$A185,СВЦЭМ!$B$33:$B$776,F$155)+'СЕТ СН'!$F$15</f>
        <v>135.08167861999999</v>
      </c>
      <c r="G185" s="36">
        <f>SUMIFS(СВЦЭМ!$E$33:$E$776,СВЦЭМ!$A$33:$A$776,$A185,СВЦЭМ!$B$33:$B$776,G$155)+'СЕТ СН'!$F$15</f>
        <v>131.60985618999999</v>
      </c>
      <c r="H185" s="36">
        <f>SUMIFS(СВЦЭМ!$E$33:$E$776,СВЦЭМ!$A$33:$A$776,$A185,СВЦЭМ!$B$33:$B$776,H$155)+'СЕТ СН'!$F$15</f>
        <v>123.3125912</v>
      </c>
      <c r="I185" s="36">
        <f>SUMIFS(СВЦЭМ!$E$33:$E$776,СВЦЭМ!$A$33:$A$776,$A185,СВЦЭМ!$B$33:$B$776,I$155)+'СЕТ СН'!$F$15</f>
        <v>110.48858255</v>
      </c>
      <c r="J185" s="36">
        <f>SUMIFS(СВЦЭМ!$E$33:$E$776,СВЦЭМ!$A$33:$A$776,$A185,СВЦЭМ!$B$33:$B$776,J$155)+'СЕТ СН'!$F$15</f>
        <v>105.0535385</v>
      </c>
      <c r="K185" s="36">
        <f>SUMIFS(СВЦЭМ!$E$33:$E$776,СВЦЭМ!$A$33:$A$776,$A185,СВЦЭМ!$B$33:$B$776,K$155)+'СЕТ СН'!$F$15</f>
        <v>102.01511527</v>
      </c>
      <c r="L185" s="36">
        <f>SUMIFS(СВЦЭМ!$E$33:$E$776,СВЦЭМ!$A$33:$A$776,$A185,СВЦЭМ!$B$33:$B$776,L$155)+'СЕТ СН'!$F$15</f>
        <v>104.51182477</v>
      </c>
      <c r="M185" s="36">
        <f>SUMIFS(СВЦЭМ!$E$33:$E$776,СВЦЭМ!$A$33:$A$776,$A185,СВЦЭМ!$B$33:$B$776,M$155)+'СЕТ СН'!$F$15</f>
        <v>98.730302850000001</v>
      </c>
      <c r="N185" s="36">
        <f>SUMIFS(СВЦЭМ!$E$33:$E$776,СВЦЭМ!$A$33:$A$776,$A185,СВЦЭМ!$B$33:$B$776,N$155)+'СЕТ СН'!$F$15</f>
        <v>90.775887449999999</v>
      </c>
      <c r="O185" s="36">
        <f>SUMIFS(СВЦЭМ!$E$33:$E$776,СВЦЭМ!$A$33:$A$776,$A185,СВЦЭМ!$B$33:$B$776,O$155)+'СЕТ СН'!$F$15</f>
        <v>87.917803610000007</v>
      </c>
      <c r="P185" s="36">
        <f>SUMIFS(СВЦЭМ!$E$33:$E$776,СВЦЭМ!$A$33:$A$776,$A185,СВЦЭМ!$B$33:$B$776,P$155)+'СЕТ СН'!$F$15</f>
        <v>87.554867239999993</v>
      </c>
      <c r="Q185" s="36">
        <f>SUMIFS(СВЦЭМ!$E$33:$E$776,СВЦЭМ!$A$33:$A$776,$A185,СВЦЭМ!$B$33:$B$776,Q$155)+'СЕТ СН'!$F$15</f>
        <v>87.645129800000007</v>
      </c>
      <c r="R185" s="36">
        <f>SUMIFS(СВЦЭМ!$E$33:$E$776,СВЦЭМ!$A$33:$A$776,$A185,СВЦЭМ!$B$33:$B$776,R$155)+'СЕТ СН'!$F$15</f>
        <v>87.591438269999998</v>
      </c>
      <c r="S185" s="36">
        <f>SUMIFS(СВЦЭМ!$E$33:$E$776,СВЦЭМ!$A$33:$A$776,$A185,СВЦЭМ!$B$33:$B$776,S$155)+'СЕТ СН'!$F$15</f>
        <v>88.28033748</v>
      </c>
      <c r="T185" s="36">
        <f>SUMIFS(СВЦЭМ!$E$33:$E$776,СВЦЭМ!$A$33:$A$776,$A185,СВЦЭМ!$B$33:$B$776,T$155)+'СЕТ СН'!$F$15</f>
        <v>86.807120979999993</v>
      </c>
      <c r="U185" s="36">
        <f>SUMIFS(СВЦЭМ!$E$33:$E$776,СВЦЭМ!$A$33:$A$776,$A185,СВЦЭМ!$B$33:$B$776,U$155)+'СЕТ СН'!$F$15</f>
        <v>90.34885448</v>
      </c>
      <c r="V185" s="36">
        <f>SUMIFS(СВЦЭМ!$E$33:$E$776,СВЦЭМ!$A$33:$A$776,$A185,СВЦЭМ!$B$33:$B$776,V$155)+'СЕТ СН'!$F$15</f>
        <v>87.43635304</v>
      </c>
      <c r="W185" s="36">
        <f>SUMIFS(СВЦЭМ!$E$33:$E$776,СВЦЭМ!$A$33:$A$776,$A185,СВЦЭМ!$B$33:$B$776,W$155)+'СЕТ СН'!$F$15</f>
        <v>86.103741040000003</v>
      </c>
      <c r="X185" s="36">
        <f>SUMIFS(СВЦЭМ!$E$33:$E$776,СВЦЭМ!$A$33:$A$776,$A185,СВЦЭМ!$B$33:$B$776,X$155)+'СЕТ СН'!$F$15</f>
        <v>93.279677879999994</v>
      </c>
      <c r="Y185" s="36">
        <f>SUMIFS(СВЦЭМ!$E$33:$E$776,СВЦЭМ!$A$33:$A$776,$A185,СВЦЭМ!$B$33:$B$776,Y$155)+'СЕТ СН'!$F$15</f>
        <v>106.22429884</v>
      </c>
    </row>
    <row r="186" spans="1:27" ht="15.75" hidden="1" x14ac:dyDescent="0.2">
      <c r="A186" s="35">
        <f t="shared" si="4"/>
        <v>44105</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146</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01.09.2020</v>
      </c>
      <c r="B191" s="36">
        <f>SUMIFS(СВЦЭМ!$F$33:$F$776,СВЦЭМ!$A$33:$A$776,$A191,СВЦЭМ!$B$33:$B$776,B$190)+'СЕТ СН'!$F$15</f>
        <v>151.71002197000001</v>
      </c>
      <c r="C191" s="36">
        <f>SUMIFS(СВЦЭМ!$F$33:$F$776,СВЦЭМ!$A$33:$A$776,$A191,СВЦЭМ!$B$33:$B$776,C$190)+'СЕТ СН'!$F$15</f>
        <v>161.39537136000001</v>
      </c>
      <c r="D191" s="36">
        <f>SUMIFS(СВЦЭМ!$F$33:$F$776,СВЦЭМ!$A$33:$A$776,$A191,СВЦЭМ!$B$33:$B$776,D$190)+'СЕТ СН'!$F$15</f>
        <v>165.04259829</v>
      </c>
      <c r="E191" s="36">
        <f>SUMIFS(СВЦЭМ!$F$33:$F$776,СВЦЭМ!$A$33:$A$776,$A191,СВЦЭМ!$B$33:$B$776,E$190)+'СЕТ СН'!$F$15</f>
        <v>167.94163373000001</v>
      </c>
      <c r="F191" s="36">
        <f>SUMIFS(СВЦЭМ!$F$33:$F$776,СВЦЭМ!$A$33:$A$776,$A191,СВЦЭМ!$B$33:$B$776,F$190)+'СЕТ СН'!$F$15</f>
        <v>169.99432375000001</v>
      </c>
      <c r="G191" s="36">
        <f>SUMIFS(СВЦЭМ!$F$33:$F$776,СВЦЭМ!$A$33:$A$776,$A191,СВЦЭМ!$B$33:$B$776,G$190)+'СЕТ СН'!$F$15</f>
        <v>170.12576534999999</v>
      </c>
      <c r="H191" s="36">
        <f>SUMIFS(СВЦЭМ!$F$33:$F$776,СВЦЭМ!$A$33:$A$776,$A191,СВЦЭМ!$B$33:$B$776,H$190)+'СЕТ СН'!$F$15</f>
        <v>166.80129216</v>
      </c>
      <c r="I191" s="36">
        <f>SUMIFS(СВЦЭМ!$F$33:$F$776,СВЦЭМ!$A$33:$A$776,$A191,СВЦЭМ!$B$33:$B$776,I$190)+'СЕТ СН'!$F$15</f>
        <v>159.37204442000001</v>
      </c>
      <c r="J191" s="36">
        <f>SUMIFS(СВЦЭМ!$F$33:$F$776,СВЦЭМ!$A$33:$A$776,$A191,СВЦЭМ!$B$33:$B$776,J$190)+'СЕТ СН'!$F$15</f>
        <v>149.46308761</v>
      </c>
      <c r="K191" s="36">
        <f>SUMIFS(СВЦЭМ!$F$33:$F$776,СВЦЭМ!$A$33:$A$776,$A191,СВЦЭМ!$B$33:$B$776,K$190)+'СЕТ СН'!$F$15</f>
        <v>145.99484072999999</v>
      </c>
      <c r="L191" s="36">
        <f>SUMIFS(СВЦЭМ!$F$33:$F$776,СВЦЭМ!$A$33:$A$776,$A191,СВЦЭМ!$B$33:$B$776,L$190)+'СЕТ СН'!$F$15</f>
        <v>144.54180414999999</v>
      </c>
      <c r="M191" s="36">
        <f>SUMIFS(СВЦЭМ!$F$33:$F$776,СВЦЭМ!$A$33:$A$776,$A191,СВЦЭМ!$B$33:$B$776,M$190)+'СЕТ СН'!$F$15</f>
        <v>145.12425124000001</v>
      </c>
      <c r="N191" s="36">
        <f>SUMIFS(СВЦЭМ!$F$33:$F$776,СВЦЭМ!$A$33:$A$776,$A191,СВЦЭМ!$B$33:$B$776,N$190)+'СЕТ СН'!$F$15</f>
        <v>149.82509976</v>
      </c>
      <c r="O191" s="36">
        <f>SUMIFS(СВЦЭМ!$F$33:$F$776,СВЦЭМ!$A$33:$A$776,$A191,СВЦЭМ!$B$33:$B$776,O$190)+'СЕТ СН'!$F$15</f>
        <v>149.25252365</v>
      </c>
      <c r="P191" s="36">
        <f>SUMIFS(СВЦЭМ!$F$33:$F$776,СВЦЭМ!$A$33:$A$776,$A191,СВЦЭМ!$B$33:$B$776,P$190)+'СЕТ СН'!$F$15</f>
        <v>149.00791022999999</v>
      </c>
      <c r="Q191" s="36">
        <f>SUMIFS(СВЦЭМ!$F$33:$F$776,СВЦЭМ!$A$33:$A$776,$A191,СВЦЭМ!$B$33:$B$776,Q$190)+'СЕТ СН'!$F$15</f>
        <v>150.15558970000001</v>
      </c>
      <c r="R191" s="36">
        <f>SUMIFS(СВЦЭМ!$F$33:$F$776,СВЦЭМ!$A$33:$A$776,$A191,СВЦЭМ!$B$33:$B$776,R$190)+'СЕТ СН'!$F$15</f>
        <v>148.06255526999999</v>
      </c>
      <c r="S191" s="36">
        <f>SUMIFS(СВЦЭМ!$F$33:$F$776,СВЦЭМ!$A$33:$A$776,$A191,СВЦЭМ!$B$33:$B$776,S$190)+'СЕТ СН'!$F$15</f>
        <v>149.03571266</v>
      </c>
      <c r="T191" s="36">
        <f>SUMIFS(СВЦЭМ!$F$33:$F$776,СВЦЭМ!$A$33:$A$776,$A191,СВЦЭМ!$B$33:$B$776,T$190)+'СЕТ СН'!$F$15</f>
        <v>147.98337144000001</v>
      </c>
      <c r="U191" s="36">
        <f>SUMIFS(СВЦЭМ!$F$33:$F$776,СВЦЭМ!$A$33:$A$776,$A191,СВЦЭМ!$B$33:$B$776,U$190)+'СЕТ СН'!$F$15</f>
        <v>147.27302319</v>
      </c>
      <c r="V191" s="36">
        <f>SUMIFS(СВЦЭМ!$F$33:$F$776,СВЦЭМ!$A$33:$A$776,$A191,СВЦЭМ!$B$33:$B$776,V$190)+'СЕТ СН'!$F$15</f>
        <v>145.55852222999999</v>
      </c>
      <c r="W191" s="36">
        <f>SUMIFS(СВЦЭМ!$F$33:$F$776,СВЦЭМ!$A$33:$A$776,$A191,СВЦЭМ!$B$33:$B$776,W$190)+'СЕТ СН'!$F$15</f>
        <v>143.45247642999999</v>
      </c>
      <c r="X191" s="36">
        <f>SUMIFS(СВЦЭМ!$F$33:$F$776,СВЦЭМ!$A$33:$A$776,$A191,СВЦЭМ!$B$33:$B$776,X$190)+'СЕТ СН'!$F$15</f>
        <v>148.68951856999999</v>
      </c>
      <c r="Y191" s="36">
        <f>SUMIFS(СВЦЭМ!$F$33:$F$776,СВЦЭМ!$A$33:$A$776,$A191,СВЦЭМ!$B$33:$B$776,Y$190)+'СЕТ СН'!$F$15</f>
        <v>160.08417793000001</v>
      </c>
      <c r="AA191" s="45"/>
    </row>
    <row r="192" spans="1:27" ht="15.75" x14ac:dyDescent="0.2">
      <c r="A192" s="35">
        <f>A191+1</f>
        <v>44076</v>
      </c>
      <c r="B192" s="36">
        <f>SUMIFS(СВЦЭМ!$F$33:$F$776,СВЦЭМ!$A$33:$A$776,$A192,СВЦЭМ!$B$33:$B$776,B$190)+'СЕТ СН'!$F$15</f>
        <v>164.82803620999999</v>
      </c>
      <c r="C192" s="36">
        <f>SUMIFS(СВЦЭМ!$F$33:$F$776,СВЦЭМ!$A$33:$A$776,$A192,СВЦЭМ!$B$33:$B$776,C$190)+'СЕТ СН'!$F$15</f>
        <v>176.09438595</v>
      </c>
      <c r="D192" s="36">
        <f>SUMIFS(СВЦЭМ!$F$33:$F$776,СВЦЭМ!$A$33:$A$776,$A192,СВЦЭМ!$B$33:$B$776,D$190)+'СЕТ СН'!$F$15</f>
        <v>183.72289000999999</v>
      </c>
      <c r="E192" s="36">
        <f>SUMIFS(СВЦЭМ!$F$33:$F$776,СВЦЭМ!$A$33:$A$776,$A192,СВЦЭМ!$B$33:$B$776,E$190)+'СЕТ СН'!$F$15</f>
        <v>186.90253799000001</v>
      </c>
      <c r="F192" s="36">
        <f>SUMIFS(СВЦЭМ!$F$33:$F$776,СВЦЭМ!$A$33:$A$776,$A192,СВЦЭМ!$B$33:$B$776,F$190)+'СЕТ СН'!$F$15</f>
        <v>186.97389813999999</v>
      </c>
      <c r="G192" s="36">
        <f>SUMIFS(СВЦЭМ!$F$33:$F$776,СВЦЭМ!$A$33:$A$776,$A192,СВЦЭМ!$B$33:$B$776,G$190)+'СЕТ СН'!$F$15</f>
        <v>182.62254944</v>
      </c>
      <c r="H192" s="36">
        <f>SUMIFS(СВЦЭМ!$F$33:$F$776,СВЦЭМ!$A$33:$A$776,$A192,СВЦЭМ!$B$33:$B$776,H$190)+'СЕТ СН'!$F$15</f>
        <v>172.28601189</v>
      </c>
      <c r="I192" s="36">
        <f>SUMIFS(СВЦЭМ!$F$33:$F$776,СВЦЭМ!$A$33:$A$776,$A192,СВЦЭМ!$B$33:$B$776,I$190)+'СЕТ СН'!$F$15</f>
        <v>158.79878690000001</v>
      </c>
      <c r="J192" s="36">
        <f>SUMIFS(СВЦЭМ!$F$33:$F$776,СВЦЭМ!$A$33:$A$776,$A192,СВЦЭМ!$B$33:$B$776,J$190)+'СЕТ СН'!$F$15</f>
        <v>147.02476012</v>
      </c>
      <c r="K192" s="36">
        <f>SUMIFS(СВЦЭМ!$F$33:$F$776,СВЦЭМ!$A$33:$A$776,$A192,СВЦЭМ!$B$33:$B$776,K$190)+'СЕТ СН'!$F$15</f>
        <v>146.80208979</v>
      </c>
      <c r="L192" s="36">
        <f>SUMIFS(СВЦЭМ!$F$33:$F$776,СВЦЭМ!$A$33:$A$776,$A192,СВЦЭМ!$B$33:$B$776,L$190)+'СЕТ СН'!$F$15</f>
        <v>147.83579219999999</v>
      </c>
      <c r="M192" s="36">
        <f>SUMIFS(СВЦЭМ!$F$33:$F$776,СВЦЭМ!$A$33:$A$776,$A192,СВЦЭМ!$B$33:$B$776,M$190)+'СЕТ СН'!$F$15</f>
        <v>147.73096473000001</v>
      </c>
      <c r="N192" s="36">
        <f>SUMIFS(СВЦЭМ!$F$33:$F$776,СВЦЭМ!$A$33:$A$776,$A192,СВЦЭМ!$B$33:$B$776,N$190)+'СЕТ СН'!$F$15</f>
        <v>149.84186463</v>
      </c>
      <c r="O192" s="36">
        <f>SUMIFS(СВЦЭМ!$F$33:$F$776,СВЦЭМ!$A$33:$A$776,$A192,СВЦЭМ!$B$33:$B$776,O$190)+'СЕТ СН'!$F$15</f>
        <v>151.1228041</v>
      </c>
      <c r="P192" s="36">
        <f>SUMIFS(СВЦЭМ!$F$33:$F$776,СВЦЭМ!$A$33:$A$776,$A192,СВЦЭМ!$B$33:$B$776,P$190)+'СЕТ СН'!$F$15</f>
        <v>151.78534556</v>
      </c>
      <c r="Q192" s="36">
        <f>SUMIFS(СВЦЭМ!$F$33:$F$776,СВЦЭМ!$A$33:$A$776,$A192,СВЦЭМ!$B$33:$B$776,Q$190)+'СЕТ СН'!$F$15</f>
        <v>151.56992629999999</v>
      </c>
      <c r="R192" s="36">
        <f>SUMIFS(СВЦЭМ!$F$33:$F$776,СВЦЭМ!$A$33:$A$776,$A192,СВЦЭМ!$B$33:$B$776,R$190)+'СЕТ СН'!$F$15</f>
        <v>149.72185494999999</v>
      </c>
      <c r="S192" s="36">
        <f>SUMIFS(СВЦЭМ!$F$33:$F$776,СВЦЭМ!$A$33:$A$776,$A192,СВЦЭМ!$B$33:$B$776,S$190)+'СЕТ СН'!$F$15</f>
        <v>150.66164612</v>
      </c>
      <c r="T192" s="36">
        <f>SUMIFS(СВЦЭМ!$F$33:$F$776,СВЦЭМ!$A$33:$A$776,$A192,СВЦЭМ!$B$33:$B$776,T$190)+'СЕТ СН'!$F$15</f>
        <v>141.48465399</v>
      </c>
      <c r="U192" s="36">
        <f>SUMIFS(СВЦЭМ!$F$33:$F$776,СВЦЭМ!$A$33:$A$776,$A192,СВЦЭМ!$B$33:$B$776,U$190)+'СЕТ СН'!$F$15</f>
        <v>137.70286490999999</v>
      </c>
      <c r="V192" s="36">
        <f>SUMIFS(СВЦЭМ!$F$33:$F$776,СВЦЭМ!$A$33:$A$776,$A192,СВЦЭМ!$B$33:$B$776,V$190)+'СЕТ СН'!$F$15</f>
        <v>134.43135337000001</v>
      </c>
      <c r="W192" s="36">
        <f>SUMIFS(СВЦЭМ!$F$33:$F$776,СВЦЭМ!$A$33:$A$776,$A192,СВЦЭМ!$B$33:$B$776,W$190)+'СЕТ СН'!$F$15</f>
        <v>135.74541819000001</v>
      </c>
      <c r="X192" s="36">
        <f>SUMIFS(СВЦЭМ!$F$33:$F$776,СВЦЭМ!$A$33:$A$776,$A192,СВЦЭМ!$B$33:$B$776,X$190)+'СЕТ СН'!$F$15</f>
        <v>145.28566964000001</v>
      </c>
      <c r="Y192" s="36">
        <f>SUMIFS(СВЦЭМ!$F$33:$F$776,СВЦЭМ!$A$33:$A$776,$A192,СВЦЭМ!$B$33:$B$776,Y$190)+'СЕТ СН'!$F$15</f>
        <v>152.31203532000001</v>
      </c>
    </row>
    <row r="193" spans="1:25" ht="15.75" x14ac:dyDescent="0.2">
      <c r="A193" s="35">
        <f t="shared" ref="A193:A221" si="5">A192+1</f>
        <v>44077</v>
      </c>
      <c r="B193" s="36">
        <f>SUMIFS(СВЦЭМ!$F$33:$F$776,СВЦЭМ!$A$33:$A$776,$A193,СВЦЭМ!$B$33:$B$776,B$190)+'СЕТ СН'!$F$15</f>
        <v>170.38521678000001</v>
      </c>
      <c r="C193" s="36">
        <f>SUMIFS(СВЦЭМ!$F$33:$F$776,СВЦЭМ!$A$33:$A$776,$A193,СВЦЭМ!$B$33:$B$776,C$190)+'СЕТ СН'!$F$15</f>
        <v>175.27733291000001</v>
      </c>
      <c r="D193" s="36">
        <f>SUMIFS(СВЦЭМ!$F$33:$F$776,СВЦЭМ!$A$33:$A$776,$A193,СВЦЭМ!$B$33:$B$776,D$190)+'СЕТ СН'!$F$15</f>
        <v>172.27714266999999</v>
      </c>
      <c r="E193" s="36">
        <f>SUMIFS(СВЦЭМ!$F$33:$F$776,СВЦЭМ!$A$33:$A$776,$A193,СВЦЭМ!$B$33:$B$776,E$190)+'СЕТ СН'!$F$15</f>
        <v>171.71545215</v>
      </c>
      <c r="F193" s="36">
        <f>SUMIFS(СВЦЭМ!$F$33:$F$776,СВЦЭМ!$A$33:$A$776,$A193,СВЦЭМ!$B$33:$B$776,F$190)+'СЕТ СН'!$F$15</f>
        <v>171.77400889</v>
      </c>
      <c r="G193" s="36">
        <f>SUMIFS(СВЦЭМ!$F$33:$F$776,СВЦЭМ!$A$33:$A$776,$A193,СВЦЭМ!$B$33:$B$776,G$190)+'СЕТ СН'!$F$15</f>
        <v>172.54687823</v>
      </c>
      <c r="H193" s="36">
        <f>SUMIFS(СВЦЭМ!$F$33:$F$776,СВЦЭМ!$A$33:$A$776,$A193,СВЦЭМ!$B$33:$B$776,H$190)+'СЕТ СН'!$F$15</f>
        <v>169.47577393</v>
      </c>
      <c r="I193" s="36">
        <f>SUMIFS(СВЦЭМ!$F$33:$F$776,СВЦЭМ!$A$33:$A$776,$A193,СВЦЭМ!$B$33:$B$776,I$190)+'СЕТ СН'!$F$15</f>
        <v>156.22025416</v>
      </c>
      <c r="J193" s="36">
        <f>SUMIFS(СВЦЭМ!$F$33:$F$776,СВЦЭМ!$A$33:$A$776,$A193,СВЦЭМ!$B$33:$B$776,J$190)+'СЕТ СН'!$F$15</f>
        <v>153.22285133</v>
      </c>
      <c r="K193" s="36">
        <f>SUMIFS(СВЦЭМ!$F$33:$F$776,СВЦЭМ!$A$33:$A$776,$A193,СВЦЭМ!$B$33:$B$776,K$190)+'СЕТ СН'!$F$15</f>
        <v>159.82322622999999</v>
      </c>
      <c r="L193" s="36">
        <f>SUMIFS(СВЦЭМ!$F$33:$F$776,СВЦЭМ!$A$33:$A$776,$A193,СВЦЭМ!$B$33:$B$776,L$190)+'СЕТ СН'!$F$15</f>
        <v>157.95168007000001</v>
      </c>
      <c r="M193" s="36">
        <f>SUMIFS(СВЦЭМ!$F$33:$F$776,СВЦЭМ!$A$33:$A$776,$A193,СВЦЭМ!$B$33:$B$776,M$190)+'СЕТ СН'!$F$15</f>
        <v>159.35577455999999</v>
      </c>
      <c r="N193" s="36">
        <f>SUMIFS(СВЦЭМ!$F$33:$F$776,СВЦЭМ!$A$33:$A$776,$A193,СВЦЭМ!$B$33:$B$776,N$190)+'СЕТ СН'!$F$15</f>
        <v>160.79831788000001</v>
      </c>
      <c r="O193" s="36">
        <f>SUMIFS(СВЦЭМ!$F$33:$F$776,СВЦЭМ!$A$33:$A$776,$A193,СВЦЭМ!$B$33:$B$776,O$190)+'СЕТ СН'!$F$15</f>
        <v>161.23058752</v>
      </c>
      <c r="P193" s="36">
        <f>SUMIFS(СВЦЭМ!$F$33:$F$776,СВЦЭМ!$A$33:$A$776,$A193,СВЦЭМ!$B$33:$B$776,P$190)+'СЕТ СН'!$F$15</f>
        <v>161.88744582999999</v>
      </c>
      <c r="Q193" s="36">
        <f>SUMIFS(СВЦЭМ!$F$33:$F$776,СВЦЭМ!$A$33:$A$776,$A193,СВЦЭМ!$B$33:$B$776,Q$190)+'СЕТ СН'!$F$15</f>
        <v>161.08272423</v>
      </c>
      <c r="R193" s="36">
        <f>SUMIFS(СВЦЭМ!$F$33:$F$776,СВЦЭМ!$A$33:$A$776,$A193,СВЦЭМ!$B$33:$B$776,R$190)+'СЕТ СН'!$F$15</f>
        <v>159.91360707999999</v>
      </c>
      <c r="S193" s="36">
        <f>SUMIFS(СВЦЭМ!$F$33:$F$776,СВЦЭМ!$A$33:$A$776,$A193,СВЦЭМ!$B$33:$B$776,S$190)+'СЕТ СН'!$F$15</f>
        <v>160.14846016000001</v>
      </c>
      <c r="T193" s="36">
        <f>SUMIFS(СВЦЭМ!$F$33:$F$776,СВЦЭМ!$A$33:$A$776,$A193,СВЦЭМ!$B$33:$B$776,T$190)+'СЕТ СН'!$F$15</f>
        <v>152.77205305000001</v>
      </c>
      <c r="U193" s="36">
        <f>SUMIFS(СВЦЭМ!$F$33:$F$776,СВЦЭМ!$A$33:$A$776,$A193,СВЦЭМ!$B$33:$B$776,U$190)+'СЕТ СН'!$F$15</f>
        <v>149.51064932</v>
      </c>
      <c r="V193" s="36">
        <f>SUMIFS(СВЦЭМ!$F$33:$F$776,СВЦЭМ!$A$33:$A$776,$A193,СВЦЭМ!$B$33:$B$776,V$190)+'СЕТ СН'!$F$15</f>
        <v>150.21067461000001</v>
      </c>
      <c r="W193" s="36">
        <f>SUMIFS(СВЦЭМ!$F$33:$F$776,СВЦЭМ!$A$33:$A$776,$A193,СВЦЭМ!$B$33:$B$776,W$190)+'СЕТ СН'!$F$15</f>
        <v>148.50403352999999</v>
      </c>
      <c r="X193" s="36">
        <f>SUMIFS(СВЦЭМ!$F$33:$F$776,СВЦЭМ!$A$33:$A$776,$A193,СВЦЭМ!$B$33:$B$776,X$190)+'СЕТ СН'!$F$15</f>
        <v>159.94814751999999</v>
      </c>
      <c r="Y193" s="36">
        <f>SUMIFS(СВЦЭМ!$F$33:$F$776,СВЦЭМ!$A$33:$A$776,$A193,СВЦЭМ!$B$33:$B$776,Y$190)+'СЕТ СН'!$F$15</f>
        <v>160.61382583</v>
      </c>
    </row>
    <row r="194" spans="1:25" ht="15.75" x14ac:dyDescent="0.2">
      <c r="A194" s="35">
        <f t="shared" si="5"/>
        <v>44078</v>
      </c>
      <c r="B194" s="36">
        <f>SUMIFS(СВЦЭМ!$F$33:$F$776,СВЦЭМ!$A$33:$A$776,$A194,СВЦЭМ!$B$33:$B$776,B$190)+'СЕТ СН'!$F$15</f>
        <v>174.88655108</v>
      </c>
      <c r="C194" s="36">
        <f>SUMIFS(СВЦЭМ!$F$33:$F$776,СВЦЭМ!$A$33:$A$776,$A194,СВЦЭМ!$B$33:$B$776,C$190)+'СЕТ СН'!$F$15</f>
        <v>175.53643108</v>
      </c>
      <c r="D194" s="36">
        <f>SUMIFS(СВЦЭМ!$F$33:$F$776,СВЦЭМ!$A$33:$A$776,$A194,СВЦЭМ!$B$33:$B$776,D$190)+'СЕТ СН'!$F$15</f>
        <v>172.27633974</v>
      </c>
      <c r="E194" s="36">
        <f>SUMIFS(СВЦЭМ!$F$33:$F$776,СВЦЭМ!$A$33:$A$776,$A194,СВЦЭМ!$B$33:$B$776,E$190)+'СЕТ СН'!$F$15</f>
        <v>171.30825906999999</v>
      </c>
      <c r="F194" s="36">
        <f>SUMIFS(СВЦЭМ!$F$33:$F$776,СВЦЭМ!$A$33:$A$776,$A194,СВЦЭМ!$B$33:$B$776,F$190)+'СЕТ СН'!$F$15</f>
        <v>171.27671187999999</v>
      </c>
      <c r="G194" s="36">
        <f>SUMIFS(СВЦЭМ!$F$33:$F$776,СВЦЭМ!$A$33:$A$776,$A194,СВЦЭМ!$B$33:$B$776,G$190)+'СЕТ СН'!$F$15</f>
        <v>172.28848640000001</v>
      </c>
      <c r="H194" s="36">
        <f>SUMIFS(СВЦЭМ!$F$33:$F$776,СВЦЭМ!$A$33:$A$776,$A194,СВЦЭМ!$B$33:$B$776,H$190)+'СЕТ СН'!$F$15</f>
        <v>169.32717084000001</v>
      </c>
      <c r="I194" s="36">
        <f>SUMIFS(СВЦЭМ!$F$33:$F$776,СВЦЭМ!$A$33:$A$776,$A194,СВЦЭМ!$B$33:$B$776,I$190)+'СЕТ СН'!$F$15</f>
        <v>161.63430099000001</v>
      </c>
      <c r="J194" s="36">
        <f>SUMIFS(СВЦЭМ!$F$33:$F$776,СВЦЭМ!$A$33:$A$776,$A194,СВЦЭМ!$B$33:$B$776,J$190)+'СЕТ СН'!$F$15</f>
        <v>159.51294185</v>
      </c>
      <c r="K194" s="36">
        <f>SUMIFS(СВЦЭМ!$F$33:$F$776,СВЦЭМ!$A$33:$A$776,$A194,СВЦЭМ!$B$33:$B$776,K$190)+'СЕТ СН'!$F$15</f>
        <v>152.17785696999999</v>
      </c>
      <c r="L194" s="36">
        <f>SUMIFS(СВЦЭМ!$F$33:$F$776,СВЦЭМ!$A$33:$A$776,$A194,СВЦЭМ!$B$33:$B$776,L$190)+'СЕТ СН'!$F$15</f>
        <v>151.04532305000001</v>
      </c>
      <c r="M194" s="36">
        <f>SUMIFS(СВЦЭМ!$F$33:$F$776,СВЦЭМ!$A$33:$A$776,$A194,СВЦЭМ!$B$33:$B$776,M$190)+'СЕТ СН'!$F$15</f>
        <v>150.07491866000001</v>
      </c>
      <c r="N194" s="36">
        <f>SUMIFS(СВЦЭМ!$F$33:$F$776,СВЦЭМ!$A$33:$A$776,$A194,СВЦЭМ!$B$33:$B$776,N$190)+'СЕТ СН'!$F$15</f>
        <v>153.87980063000001</v>
      </c>
      <c r="O194" s="36">
        <f>SUMIFS(СВЦЭМ!$F$33:$F$776,СВЦЭМ!$A$33:$A$776,$A194,СВЦЭМ!$B$33:$B$776,O$190)+'СЕТ СН'!$F$15</f>
        <v>158.13634848999999</v>
      </c>
      <c r="P194" s="36">
        <f>SUMIFS(СВЦЭМ!$F$33:$F$776,СВЦЭМ!$A$33:$A$776,$A194,СВЦЭМ!$B$33:$B$776,P$190)+'СЕТ СН'!$F$15</f>
        <v>158.47067143000001</v>
      </c>
      <c r="Q194" s="36">
        <f>SUMIFS(СВЦЭМ!$F$33:$F$776,СВЦЭМ!$A$33:$A$776,$A194,СВЦЭМ!$B$33:$B$776,Q$190)+'СЕТ СН'!$F$15</f>
        <v>155.60804653</v>
      </c>
      <c r="R194" s="36">
        <f>SUMIFS(СВЦЭМ!$F$33:$F$776,СВЦЭМ!$A$33:$A$776,$A194,СВЦЭМ!$B$33:$B$776,R$190)+'СЕТ СН'!$F$15</f>
        <v>157.55263271000001</v>
      </c>
      <c r="S194" s="36">
        <f>SUMIFS(СВЦЭМ!$F$33:$F$776,СВЦЭМ!$A$33:$A$776,$A194,СВЦЭМ!$B$33:$B$776,S$190)+'СЕТ СН'!$F$15</f>
        <v>160.09666328</v>
      </c>
      <c r="T194" s="36">
        <f>SUMIFS(СВЦЭМ!$F$33:$F$776,СВЦЭМ!$A$33:$A$776,$A194,СВЦЭМ!$B$33:$B$776,T$190)+'СЕТ СН'!$F$15</f>
        <v>158.03901267000001</v>
      </c>
      <c r="U194" s="36">
        <f>SUMIFS(СВЦЭМ!$F$33:$F$776,СВЦЭМ!$A$33:$A$776,$A194,СВЦЭМ!$B$33:$B$776,U$190)+'СЕТ СН'!$F$15</f>
        <v>153.73364111999999</v>
      </c>
      <c r="V194" s="36">
        <f>SUMIFS(СВЦЭМ!$F$33:$F$776,СВЦЭМ!$A$33:$A$776,$A194,СВЦЭМ!$B$33:$B$776,V$190)+'СЕТ СН'!$F$15</f>
        <v>154.78730869</v>
      </c>
      <c r="W194" s="36">
        <f>SUMIFS(СВЦЭМ!$F$33:$F$776,СВЦЭМ!$A$33:$A$776,$A194,СВЦЭМ!$B$33:$B$776,W$190)+'СЕТ СН'!$F$15</f>
        <v>156.442904</v>
      </c>
      <c r="X194" s="36">
        <f>SUMIFS(СВЦЭМ!$F$33:$F$776,СВЦЭМ!$A$33:$A$776,$A194,СВЦЭМ!$B$33:$B$776,X$190)+'СЕТ СН'!$F$15</f>
        <v>159.06157825</v>
      </c>
      <c r="Y194" s="36">
        <f>SUMIFS(СВЦЭМ!$F$33:$F$776,СВЦЭМ!$A$33:$A$776,$A194,СВЦЭМ!$B$33:$B$776,Y$190)+'СЕТ СН'!$F$15</f>
        <v>163.85589884999999</v>
      </c>
    </row>
    <row r="195" spans="1:25" ht="15.75" x14ac:dyDescent="0.2">
      <c r="A195" s="35">
        <f t="shared" si="5"/>
        <v>44079</v>
      </c>
      <c r="B195" s="36">
        <f>SUMIFS(СВЦЭМ!$F$33:$F$776,СВЦЭМ!$A$33:$A$776,$A195,СВЦЭМ!$B$33:$B$776,B$190)+'СЕТ СН'!$F$15</f>
        <v>167.87119863000001</v>
      </c>
      <c r="C195" s="36">
        <f>SUMIFS(СВЦЭМ!$F$33:$F$776,СВЦЭМ!$A$33:$A$776,$A195,СВЦЭМ!$B$33:$B$776,C$190)+'СЕТ СН'!$F$15</f>
        <v>174.56482560000001</v>
      </c>
      <c r="D195" s="36">
        <f>SUMIFS(СВЦЭМ!$F$33:$F$776,СВЦЭМ!$A$33:$A$776,$A195,СВЦЭМ!$B$33:$B$776,D$190)+'СЕТ СН'!$F$15</f>
        <v>173.75082723</v>
      </c>
      <c r="E195" s="36">
        <f>SUMIFS(СВЦЭМ!$F$33:$F$776,СВЦЭМ!$A$33:$A$776,$A195,СВЦЭМ!$B$33:$B$776,E$190)+'СЕТ СН'!$F$15</f>
        <v>175.72811770999999</v>
      </c>
      <c r="F195" s="36">
        <f>SUMIFS(СВЦЭМ!$F$33:$F$776,СВЦЭМ!$A$33:$A$776,$A195,СВЦЭМ!$B$33:$B$776,F$190)+'СЕТ СН'!$F$15</f>
        <v>177.10671477</v>
      </c>
      <c r="G195" s="36">
        <f>SUMIFS(СВЦЭМ!$F$33:$F$776,СВЦЭМ!$A$33:$A$776,$A195,СВЦЭМ!$B$33:$B$776,G$190)+'СЕТ СН'!$F$15</f>
        <v>177.22346325000001</v>
      </c>
      <c r="H195" s="36">
        <f>SUMIFS(СВЦЭМ!$F$33:$F$776,СВЦЭМ!$A$33:$A$776,$A195,СВЦЭМ!$B$33:$B$776,H$190)+'СЕТ СН'!$F$15</f>
        <v>174.5197981</v>
      </c>
      <c r="I195" s="36">
        <f>SUMIFS(СВЦЭМ!$F$33:$F$776,СВЦЭМ!$A$33:$A$776,$A195,СВЦЭМ!$B$33:$B$776,I$190)+'СЕТ СН'!$F$15</f>
        <v>163.74609677000001</v>
      </c>
      <c r="J195" s="36">
        <f>SUMIFS(СВЦЭМ!$F$33:$F$776,СВЦЭМ!$A$33:$A$776,$A195,СВЦЭМ!$B$33:$B$776,J$190)+'СЕТ СН'!$F$15</f>
        <v>161.94411059000001</v>
      </c>
      <c r="K195" s="36">
        <f>SUMIFS(СВЦЭМ!$F$33:$F$776,СВЦЭМ!$A$33:$A$776,$A195,СВЦЭМ!$B$33:$B$776,K$190)+'СЕТ СН'!$F$15</f>
        <v>156.17318397</v>
      </c>
      <c r="L195" s="36">
        <f>SUMIFS(СВЦЭМ!$F$33:$F$776,СВЦЭМ!$A$33:$A$776,$A195,СВЦЭМ!$B$33:$B$776,L$190)+'СЕТ СН'!$F$15</f>
        <v>151.30878776</v>
      </c>
      <c r="M195" s="36">
        <f>SUMIFS(СВЦЭМ!$F$33:$F$776,СВЦЭМ!$A$33:$A$776,$A195,СВЦЭМ!$B$33:$B$776,M$190)+'СЕТ СН'!$F$15</f>
        <v>148.7606567</v>
      </c>
      <c r="N195" s="36">
        <f>SUMIFS(СВЦЭМ!$F$33:$F$776,СВЦЭМ!$A$33:$A$776,$A195,СВЦЭМ!$B$33:$B$776,N$190)+'СЕТ СН'!$F$15</f>
        <v>150.56685916000001</v>
      </c>
      <c r="O195" s="36">
        <f>SUMIFS(СВЦЭМ!$F$33:$F$776,СВЦЭМ!$A$33:$A$776,$A195,СВЦЭМ!$B$33:$B$776,O$190)+'СЕТ СН'!$F$15</f>
        <v>150.91967152999999</v>
      </c>
      <c r="P195" s="36">
        <f>SUMIFS(СВЦЭМ!$F$33:$F$776,СВЦЭМ!$A$33:$A$776,$A195,СВЦЭМ!$B$33:$B$776,P$190)+'СЕТ СН'!$F$15</f>
        <v>149.8383231</v>
      </c>
      <c r="Q195" s="36">
        <f>SUMIFS(СВЦЭМ!$F$33:$F$776,СВЦЭМ!$A$33:$A$776,$A195,СВЦЭМ!$B$33:$B$776,Q$190)+'СЕТ СН'!$F$15</f>
        <v>146.39583343999999</v>
      </c>
      <c r="R195" s="36">
        <f>SUMIFS(СВЦЭМ!$F$33:$F$776,СВЦЭМ!$A$33:$A$776,$A195,СВЦЭМ!$B$33:$B$776,R$190)+'СЕТ СН'!$F$15</f>
        <v>149.91794422000001</v>
      </c>
      <c r="S195" s="36">
        <f>SUMIFS(СВЦЭМ!$F$33:$F$776,СВЦЭМ!$A$33:$A$776,$A195,СВЦЭМ!$B$33:$B$776,S$190)+'СЕТ СН'!$F$15</f>
        <v>151.83314512000001</v>
      </c>
      <c r="T195" s="36">
        <f>SUMIFS(СВЦЭМ!$F$33:$F$776,СВЦЭМ!$A$33:$A$776,$A195,СВЦЭМ!$B$33:$B$776,T$190)+'СЕТ СН'!$F$15</f>
        <v>150.36650617000001</v>
      </c>
      <c r="U195" s="36">
        <f>SUMIFS(СВЦЭМ!$F$33:$F$776,СВЦЭМ!$A$33:$A$776,$A195,СВЦЭМ!$B$33:$B$776,U$190)+'СЕТ СН'!$F$15</f>
        <v>148.39877325</v>
      </c>
      <c r="V195" s="36">
        <f>SUMIFS(СВЦЭМ!$F$33:$F$776,СВЦЭМ!$A$33:$A$776,$A195,СВЦЭМ!$B$33:$B$776,V$190)+'СЕТ СН'!$F$15</f>
        <v>149.18631808000001</v>
      </c>
      <c r="W195" s="36">
        <f>SUMIFS(СВЦЭМ!$F$33:$F$776,СВЦЭМ!$A$33:$A$776,$A195,СВЦЭМ!$B$33:$B$776,W$190)+'СЕТ СН'!$F$15</f>
        <v>153.91897784</v>
      </c>
      <c r="X195" s="36">
        <f>SUMIFS(СВЦЭМ!$F$33:$F$776,СВЦЭМ!$A$33:$A$776,$A195,СВЦЭМ!$B$33:$B$776,X$190)+'СЕТ СН'!$F$15</f>
        <v>151.76036855999999</v>
      </c>
      <c r="Y195" s="36">
        <f>SUMIFS(СВЦЭМ!$F$33:$F$776,СВЦЭМ!$A$33:$A$776,$A195,СВЦЭМ!$B$33:$B$776,Y$190)+'СЕТ СН'!$F$15</f>
        <v>159.53432398999999</v>
      </c>
    </row>
    <row r="196" spans="1:25" ht="15.75" x14ac:dyDescent="0.2">
      <c r="A196" s="35">
        <f t="shared" si="5"/>
        <v>44080</v>
      </c>
      <c r="B196" s="36">
        <f>SUMIFS(СВЦЭМ!$F$33:$F$776,СВЦЭМ!$A$33:$A$776,$A196,СВЦЭМ!$B$33:$B$776,B$190)+'СЕТ СН'!$F$15</f>
        <v>162.85944363999999</v>
      </c>
      <c r="C196" s="36">
        <f>SUMIFS(СВЦЭМ!$F$33:$F$776,СВЦЭМ!$A$33:$A$776,$A196,СВЦЭМ!$B$33:$B$776,C$190)+'СЕТ СН'!$F$15</f>
        <v>168.34081155000001</v>
      </c>
      <c r="D196" s="36">
        <f>SUMIFS(СВЦЭМ!$F$33:$F$776,СВЦЭМ!$A$33:$A$776,$A196,СВЦЭМ!$B$33:$B$776,D$190)+'СЕТ СН'!$F$15</f>
        <v>177.78469286999999</v>
      </c>
      <c r="E196" s="36">
        <f>SUMIFS(СВЦЭМ!$F$33:$F$776,СВЦЭМ!$A$33:$A$776,$A196,СВЦЭМ!$B$33:$B$776,E$190)+'СЕТ СН'!$F$15</f>
        <v>187.37791240000001</v>
      </c>
      <c r="F196" s="36">
        <f>SUMIFS(СВЦЭМ!$F$33:$F$776,СВЦЭМ!$A$33:$A$776,$A196,СВЦЭМ!$B$33:$B$776,F$190)+'СЕТ СН'!$F$15</f>
        <v>186.20258537999999</v>
      </c>
      <c r="G196" s="36">
        <f>SUMIFS(СВЦЭМ!$F$33:$F$776,СВЦЭМ!$A$33:$A$776,$A196,СВЦЭМ!$B$33:$B$776,G$190)+'СЕТ СН'!$F$15</f>
        <v>187.15864443000001</v>
      </c>
      <c r="H196" s="36">
        <f>SUMIFS(СВЦЭМ!$F$33:$F$776,СВЦЭМ!$A$33:$A$776,$A196,СВЦЭМ!$B$33:$B$776,H$190)+'СЕТ СН'!$F$15</f>
        <v>186.60226416</v>
      </c>
      <c r="I196" s="36">
        <f>SUMIFS(СВЦЭМ!$F$33:$F$776,СВЦЭМ!$A$33:$A$776,$A196,СВЦЭМ!$B$33:$B$776,I$190)+'СЕТ СН'!$F$15</f>
        <v>166.48677749999999</v>
      </c>
      <c r="J196" s="36">
        <f>SUMIFS(СВЦЭМ!$F$33:$F$776,СВЦЭМ!$A$33:$A$776,$A196,СВЦЭМ!$B$33:$B$776,J$190)+'СЕТ СН'!$F$15</f>
        <v>148.01865232</v>
      </c>
      <c r="K196" s="36">
        <f>SUMIFS(СВЦЭМ!$F$33:$F$776,СВЦЭМ!$A$33:$A$776,$A196,СВЦЭМ!$B$33:$B$776,K$190)+'СЕТ СН'!$F$15</f>
        <v>128.71247163000001</v>
      </c>
      <c r="L196" s="36">
        <f>SUMIFS(СВЦЭМ!$F$33:$F$776,СВЦЭМ!$A$33:$A$776,$A196,СВЦЭМ!$B$33:$B$776,L$190)+'СЕТ СН'!$F$15</f>
        <v>130.92060107</v>
      </c>
      <c r="M196" s="36">
        <f>SUMIFS(СВЦЭМ!$F$33:$F$776,СВЦЭМ!$A$33:$A$776,$A196,СВЦЭМ!$B$33:$B$776,M$190)+'СЕТ СН'!$F$15</f>
        <v>130.02575568</v>
      </c>
      <c r="N196" s="36">
        <f>SUMIFS(СВЦЭМ!$F$33:$F$776,СВЦЭМ!$A$33:$A$776,$A196,СВЦЭМ!$B$33:$B$776,N$190)+'СЕТ СН'!$F$15</f>
        <v>129.09867009000001</v>
      </c>
      <c r="O196" s="36">
        <f>SUMIFS(СВЦЭМ!$F$33:$F$776,СВЦЭМ!$A$33:$A$776,$A196,СВЦЭМ!$B$33:$B$776,O$190)+'СЕТ СН'!$F$15</f>
        <v>128.13972862</v>
      </c>
      <c r="P196" s="36">
        <f>SUMIFS(СВЦЭМ!$F$33:$F$776,СВЦЭМ!$A$33:$A$776,$A196,СВЦЭМ!$B$33:$B$776,P$190)+'СЕТ СН'!$F$15</f>
        <v>127.26295531</v>
      </c>
      <c r="Q196" s="36">
        <f>SUMIFS(СВЦЭМ!$F$33:$F$776,СВЦЭМ!$A$33:$A$776,$A196,СВЦЭМ!$B$33:$B$776,Q$190)+'СЕТ СН'!$F$15</f>
        <v>126.9852525</v>
      </c>
      <c r="R196" s="36">
        <f>SUMIFS(СВЦЭМ!$F$33:$F$776,СВЦЭМ!$A$33:$A$776,$A196,СВЦЭМ!$B$33:$B$776,R$190)+'СЕТ СН'!$F$15</f>
        <v>125.63432136</v>
      </c>
      <c r="S196" s="36">
        <f>SUMIFS(СВЦЭМ!$F$33:$F$776,СВЦЭМ!$A$33:$A$776,$A196,СВЦЭМ!$B$33:$B$776,S$190)+'СЕТ СН'!$F$15</f>
        <v>127.43240449</v>
      </c>
      <c r="T196" s="36">
        <f>SUMIFS(СВЦЭМ!$F$33:$F$776,СВЦЭМ!$A$33:$A$776,$A196,СВЦЭМ!$B$33:$B$776,T$190)+'СЕТ СН'!$F$15</f>
        <v>127.52076162</v>
      </c>
      <c r="U196" s="36">
        <f>SUMIFS(СВЦЭМ!$F$33:$F$776,СВЦЭМ!$A$33:$A$776,$A196,СВЦЭМ!$B$33:$B$776,U$190)+'СЕТ СН'!$F$15</f>
        <v>125.15066133000001</v>
      </c>
      <c r="V196" s="36">
        <f>SUMIFS(СВЦЭМ!$F$33:$F$776,СВЦЭМ!$A$33:$A$776,$A196,СВЦЭМ!$B$33:$B$776,V$190)+'СЕТ СН'!$F$15</f>
        <v>125.98594593</v>
      </c>
      <c r="W196" s="36">
        <f>SUMIFS(СВЦЭМ!$F$33:$F$776,СВЦЭМ!$A$33:$A$776,$A196,СВЦЭМ!$B$33:$B$776,W$190)+'СЕТ СН'!$F$15</f>
        <v>124.5853481</v>
      </c>
      <c r="X196" s="36">
        <f>SUMIFS(СВЦЭМ!$F$33:$F$776,СВЦЭМ!$A$33:$A$776,$A196,СВЦЭМ!$B$33:$B$776,X$190)+'СЕТ СН'!$F$15</f>
        <v>125.05924133000001</v>
      </c>
      <c r="Y196" s="36">
        <f>SUMIFS(СВЦЭМ!$F$33:$F$776,СВЦЭМ!$A$33:$A$776,$A196,СВЦЭМ!$B$33:$B$776,Y$190)+'СЕТ СН'!$F$15</f>
        <v>131.82481088</v>
      </c>
    </row>
    <row r="197" spans="1:25" ht="15.75" x14ac:dyDescent="0.2">
      <c r="A197" s="35">
        <f t="shared" si="5"/>
        <v>44081</v>
      </c>
      <c r="B197" s="36">
        <f>SUMIFS(СВЦЭМ!$F$33:$F$776,СВЦЭМ!$A$33:$A$776,$A197,СВЦЭМ!$B$33:$B$776,B$190)+'СЕТ СН'!$F$15</f>
        <v>156.12301447999999</v>
      </c>
      <c r="C197" s="36">
        <f>SUMIFS(СВЦЭМ!$F$33:$F$776,СВЦЭМ!$A$33:$A$776,$A197,СВЦЭМ!$B$33:$B$776,C$190)+'СЕТ СН'!$F$15</f>
        <v>163.10448818</v>
      </c>
      <c r="D197" s="36">
        <f>SUMIFS(СВЦЭМ!$F$33:$F$776,СВЦЭМ!$A$33:$A$776,$A197,СВЦЭМ!$B$33:$B$776,D$190)+'СЕТ СН'!$F$15</f>
        <v>165.79388223000001</v>
      </c>
      <c r="E197" s="36">
        <f>SUMIFS(СВЦЭМ!$F$33:$F$776,СВЦЭМ!$A$33:$A$776,$A197,СВЦЭМ!$B$33:$B$776,E$190)+'СЕТ СН'!$F$15</f>
        <v>169.84554807999999</v>
      </c>
      <c r="F197" s="36">
        <f>SUMIFS(СВЦЭМ!$F$33:$F$776,СВЦЭМ!$A$33:$A$776,$A197,СВЦЭМ!$B$33:$B$776,F$190)+'СЕТ СН'!$F$15</f>
        <v>169.85102047999999</v>
      </c>
      <c r="G197" s="36">
        <f>SUMIFS(СВЦЭМ!$F$33:$F$776,СВЦЭМ!$A$33:$A$776,$A197,СВЦЭМ!$B$33:$B$776,G$190)+'СЕТ СН'!$F$15</f>
        <v>167.94350972999999</v>
      </c>
      <c r="H197" s="36">
        <f>SUMIFS(СВЦЭМ!$F$33:$F$776,СВЦЭМ!$A$33:$A$776,$A197,СВЦЭМ!$B$33:$B$776,H$190)+'СЕТ СН'!$F$15</f>
        <v>164.20794050000001</v>
      </c>
      <c r="I197" s="36">
        <f>SUMIFS(СВЦЭМ!$F$33:$F$776,СВЦЭМ!$A$33:$A$776,$A197,СВЦЭМ!$B$33:$B$776,I$190)+'СЕТ СН'!$F$15</f>
        <v>158.93141455</v>
      </c>
      <c r="J197" s="36">
        <f>SUMIFS(СВЦЭМ!$F$33:$F$776,СВЦЭМ!$A$33:$A$776,$A197,СВЦЭМ!$B$33:$B$776,J$190)+'СЕТ СН'!$F$15</f>
        <v>152.19391318999999</v>
      </c>
      <c r="K197" s="36">
        <f>SUMIFS(СВЦЭМ!$F$33:$F$776,СВЦЭМ!$A$33:$A$776,$A197,СВЦЭМ!$B$33:$B$776,K$190)+'СЕТ СН'!$F$15</f>
        <v>144.8482832</v>
      </c>
      <c r="L197" s="36">
        <f>SUMIFS(СВЦЭМ!$F$33:$F$776,СВЦЭМ!$A$33:$A$776,$A197,СВЦЭМ!$B$33:$B$776,L$190)+'СЕТ СН'!$F$15</f>
        <v>142.04828065000001</v>
      </c>
      <c r="M197" s="36">
        <f>SUMIFS(СВЦЭМ!$F$33:$F$776,СВЦЭМ!$A$33:$A$776,$A197,СВЦЭМ!$B$33:$B$776,M$190)+'СЕТ СН'!$F$15</f>
        <v>135.26946290999999</v>
      </c>
      <c r="N197" s="36">
        <f>SUMIFS(СВЦЭМ!$F$33:$F$776,СВЦЭМ!$A$33:$A$776,$A197,СВЦЭМ!$B$33:$B$776,N$190)+'СЕТ СН'!$F$15</f>
        <v>128.82355991</v>
      </c>
      <c r="O197" s="36">
        <f>SUMIFS(СВЦЭМ!$F$33:$F$776,СВЦЭМ!$A$33:$A$776,$A197,СВЦЭМ!$B$33:$B$776,O$190)+'СЕТ СН'!$F$15</f>
        <v>128.00347106000001</v>
      </c>
      <c r="P197" s="36">
        <f>SUMIFS(СВЦЭМ!$F$33:$F$776,СВЦЭМ!$A$33:$A$776,$A197,СВЦЭМ!$B$33:$B$776,P$190)+'СЕТ СН'!$F$15</f>
        <v>127.32922059000001</v>
      </c>
      <c r="Q197" s="36">
        <f>SUMIFS(СВЦЭМ!$F$33:$F$776,СВЦЭМ!$A$33:$A$776,$A197,СВЦЭМ!$B$33:$B$776,Q$190)+'СЕТ СН'!$F$15</f>
        <v>126.81543035999999</v>
      </c>
      <c r="R197" s="36">
        <f>SUMIFS(СВЦЭМ!$F$33:$F$776,СВЦЭМ!$A$33:$A$776,$A197,СВЦЭМ!$B$33:$B$776,R$190)+'СЕТ СН'!$F$15</f>
        <v>126.34191896999999</v>
      </c>
      <c r="S197" s="36">
        <f>SUMIFS(СВЦЭМ!$F$33:$F$776,СВЦЭМ!$A$33:$A$776,$A197,СВЦЭМ!$B$33:$B$776,S$190)+'СЕТ СН'!$F$15</f>
        <v>127.69273726999999</v>
      </c>
      <c r="T197" s="36">
        <f>SUMIFS(СВЦЭМ!$F$33:$F$776,СВЦЭМ!$A$33:$A$776,$A197,СВЦЭМ!$B$33:$B$776,T$190)+'СЕТ СН'!$F$15</f>
        <v>128.94246828000001</v>
      </c>
      <c r="U197" s="36">
        <f>SUMIFS(СВЦЭМ!$F$33:$F$776,СВЦЭМ!$A$33:$A$776,$A197,СВЦЭМ!$B$33:$B$776,U$190)+'СЕТ СН'!$F$15</f>
        <v>129.34520302999999</v>
      </c>
      <c r="V197" s="36">
        <f>SUMIFS(СВЦЭМ!$F$33:$F$776,СВЦЭМ!$A$33:$A$776,$A197,СВЦЭМ!$B$33:$B$776,V$190)+'СЕТ СН'!$F$15</f>
        <v>129.49605571999999</v>
      </c>
      <c r="W197" s="36">
        <f>SUMIFS(СВЦЭМ!$F$33:$F$776,СВЦЭМ!$A$33:$A$776,$A197,СВЦЭМ!$B$33:$B$776,W$190)+'СЕТ СН'!$F$15</f>
        <v>129.77263932</v>
      </c>
      <c r="X197" s="36">
        <f>SUMIFS(СВЦЭМ!$F$33:$F$776,СВЦЭМ!$A$33:$A$776,$A197,СВЦЭМ!$B$33:$B$776,X$190)+'СЕТ СН'!$F$15</f>
        <v>127.75801007</v>
      </c>
      <c r="Y197" s="36">
        <f>SUMIFS(СВЦЭМ!$F$33:$F$776,СВЦЭМ!$A$33:$A$776,$A197,СВЦЭМ!$B$33:$B$776,Y$190)+'СЕТ СН'!$F$15</f>
        <v>144.58425038999999</v>
      </c>
    </row>
    <row r="198" spans="1:25" ht="15.75" x14ac:dyDescent="0.2">
      <c r="A198" s="35">
        <f t="shared" si="5"/>
        <v>44082</v>
      </c>
      <c r="B198" s="36">
        <f>SUMIFS(СВЦЭМ!$F$33:$F$776,СВЦЭМ!$A$33:$A$776,$A198,СВЦЭМ!$B$33:$B$776,B$190)+'СЕТ СН'!$F$15</f>
        <v>151.10827893000001</v>
      </c>
      <c r="C198" s="36">
        <f>SUMIFS(СВЦЭМ!$F$33:$F$776,СВЦЭМ!$A$33:$A$776,$A198,СВЦЭМ!$B$33:$B$776,C$190)+'СЕТ СН'!$F$15</f>
        <v>159.99288652999999</v>
      </c>
      <c r="D198" s="36">
        <f>SUMIFS(СВЦЭМ!$F$33:$F$776,СВЦЭМ!$A$33:$A$776,$A198,СВЦЭМ!$B$33:$B$776,D$190)+'СЕТ СН'!$F$15</f>
        <v>170.38861438999999</v>
      </c>
      <c r="E198" s="36">
        <f>SUMIFS(СВЦЭМ!$F$33:$F$776,СВЦЭМ!$A$33:$A$776,$A198,СВЦЭМ!$B$33:$B$776,E$190)+'СЕТ СН'!$F$15</f>
        <v>174.64292786999999</v>
      </c>
      <c r="F198" s="36">
        <f>SUMIFS(СВЦЭМ!$F$33:$F$776,СВЦЭМ!$A$33:$A$776,$A198,СВЦЭМ!$B$33:$B$776,F$190)+'СЕТ СН'!$F$15</f>
        <v>168.62633590999999</v>
      </c>
      <c r="G198" s="36">
        <f>SUMIFS(СВЦЭМ!$F$33:$F$776,СВЦЭМ!$A$33:$A$776,$A198,СВЦЭМ!$B$33:$B$776,G$190)+'СЕТ СН'!$F$15</f>
        <v>161.5213182</v>
      </c>
      <c r="H198" s="36">
        <f>SUMIFS(СВЦЭМ!$F$33:$F$776,СВЦЭМ!$A$33:$A$776,$A198,СВЦЭМ!$B$33:$B$776,H$190)+'СЕТ СН'!$F$15</f>
        <v>152.75738035000001</v>
      </c>
      <c r="I198" s="36">
        <f>SUMIFS(СВЦЭМ!$F$33:$F$776,СВЦЭМ!$A$33:$A$776,$A198,СВЦЭМ!$B$33:$B$776,I$190)+'СЕТ СН'!$F$15</f>
        <v>146.91030071</v>
      </c>
      <c r="J198" s="36">
        <f>SUMIFS(СВЦЭМ!$F$33:$F$776,СВЦЭМ!$A$33:$A$776,$A198,СВЦЭМ!$B$33:$B$776,J$190)+'СЕТ СН'!$F$15</f>
        <v>136.92723937</v>
      </c>
      <c r="K198" s="36">
        <f>SUMIFS(СВЦЭМ!$F$33:$F$776,СВЦЭМ!$A$33:$A$776,$A198,СВЦЭМ!$B$33:$B$776,K$190)+'СЕТ СН'!$F$15</f>
        <v>136.81804226</v>
      </c>
      <c r="L198" s="36">
        <f>SUMIFS(СВЦЭМ!$F$33:$F$776,СВЦЭМ!$A$33:$A$776,$A198,СВЦЭМ!$B$33:$B$776,L$190)+'СЕТ СН'!$F$15</f>
        <v>128.97431449999999</v>
      </c>
      <c r="M198" s="36">
        <f>SUMIFS(СВЦЭМ!$F$33:$F$776,СВЦЭМ!$A$33:$A$776,$A198,СВЦЭМ!$B$33:$B$776,M$190)+'СЕТ СН'!$F$15</f>
        <v>126.53569419</v>
      </c>
      <c r="N198" s="36">
        <f>SUMIFS(СВЦЭМ!$F$33:$F$776,СВЦЭМ!$A$33:$A$776,$A198,СВЦЭМ!$B$33:$B$776,N$190)+'СЕТ СН'!$F$15</f>
        <v>113.82747374</v>
      </c>
      <c r="O198" s="36">
        <f>SUMIFS(СВЦЭМ!$F$33:$F$776,СВЦЭМ!$A$33:$A$776,$A198,СВЦЭМ!$B$33:$B$776,O$190)+'СЕТ СН'!$F$15</f>
        <v>111.98968146999999</v>
      </c>
      <c r="P198" s="36">
        <f>SUMIFS(СВЦЭМ!$F$33:$F$776,СВЦЭМ!$A$33:$A$776,$A198,СВЦЭМ!$B$33:$B$776,P$190)+'СЕТ СН'!$F$15</f>
        <v>112.08258778</v>
      </c>
      <c r="Q198" s="36">
        <f>SUMIFS(СВЦЭМ!$F$33:$F$776,СВЦЭМ!$A$33:$A$776,$A198,СВЦЭМ!$B$33:$B$776,Q$190)+'СЕТ СН'!$F$15</f>
        <v>113.17052586</v>
      </c>
      <c r="R198" s="36">
        <f>SUMIFS(СВЦЭМ!$F$33:$F$776,СВЦЭМ!$A$33:$A$776,$A198,СВЦЭМ!$B$33:$B$776,R$190)+'СЕТ СН'!$F$15</f>
        <v>109.88480736</v>
      </c>
      <c r="S198" s="36">
        <f>SUMIFS(СВЦЭМ!$F$33:$F$776,СВЦЭМ!$A$33:$A$776,$A198,СВЦЭМ!$B$33:$B$776,S$190)+'СЕТ СН'!$F$15</f>
        <v>113.09684217</v>
      </c>
      <c r="T198" s="36">
        <f>SUMIFS(СВЦЭМ!$F$33:$F$776,СВЦЭМ!$A$33:$A$776,$A198,СВЦЭМ!$B$33:$B$776,T$190)+'СЕТ СН'!$F$15</f>
        <v>114.86335474000001</v>
      </c>
      <c r="U198" s="36">
        <f>SUMIFS(СВЦЭМ!$F$33:$F$776,СВЦЭМ!$A$33:$A$776,$A198,СВЦЭМ!$B$33:$B$776,U$190)+'СЕТ СН'!$F$15</f>
        <v>117.06948478</v>
      </c>
      <c r="V198" s="36">
        <f>SUMIFS(СВЦЭМ!$F$33:$F$776,СВЦЭМ!$A$33:$A$776,$A198,СВЦЭМ!$B$33:$B$776,V$190)+'СЕТ СН'!$F$15</f>
        <v>119.44993052</v>
      </c>
      <c r="W198" s="36">
        <f>SUMIFS(СВЦЭМ!$F$33:$F$776,СВЦЭМ!$A$33:$A$776,$A198,СВЦЭМ!$B$33:$B$776,W$190)+'СЕТ СН'!$F$15</f>
        <v>118.68672476</v>
      </c>
      <c r="X198" s="36">
        <f>SUMIFS(СВЦЭМ!$F$33:$F$776,СВЦЭМ!$A$33:$A$776,$A198,СВЦЭМ!$B$33:$B$776,X$190)+'СЕТ СН'!$F$15</f>
        <v>119.19532234</v>
      </c>
      <c r="Y198" s="36">
        <f>SUMIFS(СВЦЭМ!$F$33:$F$776,СВЦЭМ!$A$33:$A$776,$A198,СВЦЭМ!$B$33:$B$776,Y$190)+'СЕТ СН'!$F$15</f>
        <v>136.90489289000001</v>
      </c>
    </row>
    <row r="199" spans="1:25" ht="15.75" x14ac:dyDescent="0.2">
      <c r="A199" s="35">
        <f t="shared" si="5"/>
        <v>44083</v>
      </c>
      <c r="B199" s="36">
        <f>SUMIFS(СВЦЭМ!$F$33:$F$776,СВЦЭМ!$A$33:$A$776,$A199,СВЦЭМ!$B$33:$B$776,B$190)+'СЕТ СН'!$F$15</f>
        <v>152.08320355000001</v>
      </c>
      <c r="C199" s="36">
        <f>SUMIFS(СВЦЭМ!$F$33:$F$776,СВЦЭМ!$A$33:$A$776,$A199,СВЦЭМ!$B$33:$B$776,C$190)+'СЕТ СН'!$F$15</f>
        <v>158.67902158999999</v>
      </c>
      <c r="D199" s="36">
        <f>SUMIFS(СВЦЭМ!$F$33:$F$776,СВЦЭМ!$A$33:$A$776,$A199,СВЦЭМ!$B$33:$B$776,D$190)+'СЕТ СН'!$F$15</f>
        <v>165.09549021999999</v>
      </c>
      <c r="E199" s="36">
        <f>SUMIFS(СВЦЭМ!$F$33:$F$776,СВЦЭМ!$A$33:$A$776,$A199,СВЦЭМ!$B$33:$B$776,E$190)+'СЕТ СН'!$F$15</f>
        <v>167.73566191</v>
      </c>
      <c r="F199" s="36">
        <f>SUMIFS(СВЦЭМ!$F$33:$F$776,СВЦЭМ!$A$33:$A$776,$A199,СВЦЭМ!$B$33:$B$776,F$190)+'СЕТ СН'!$F$15</f>
        <v>163.22182910999999</v>
      </c>
      <c r="G199" s="36">
        <f>SUMIFS(СВЦЭМ!$F$33:$F$776,СВЦЭМ!$A$33:$A$776,$A199,СВЦЭМ!$B$33:$B$776,G$190)+'СЕТ СН'!$F$15</f>
        <v>160.98557969000001</v>
      </c>
      <c r="H199" s="36">
        <f>SUMIFS(СВЦЭМ!$F$33:$F$776,СВЦЭМ!$A$33:$A$776,$A199,СВЦЭМ!$B$33:$B$776,H$190)+'СЕТ СН'!$F$15</f>
        <v>156.38844993999999</v>
      </c>
      <c r="I199" s="36">
        <f>SUMIFS(СВЦЭМ!$F$33:$F$776,СВЦЭМ!$A$33:$A$776,$A199,СВЦЭМ!$B$33:$B$776,I$190)+'СЕТ СН'!$F$15</f>
        <v>154.68887984</v>
      </c>
      <c r="J199" s="36">
        <f>SUMIFS(СВЦЭМ!$F$33:$F$776,СВЦЭМ!$A$33:$A$776,$A199,СВЦЭМ!$B$33:$B$776,J$190)+'СЕТ СН'!$F$15</f>
        <v>145.65418273</v>
      </c>
      <c r="K199" s="36">
        <f>SUMIFS(СВЦЭМ!$F$33:$F$776,СВЦЭМ!$A$33:$A$776,$A199,СВЦЭМ!$B$33:$B$776,K$190)+'СЕТ СН'!$F$15</f>
        <v>143.73300616</v>
      </c>
      <c r="L199" s="36">
        <f>SUMIFS(СВЦЭМ!$F$33:$F$776,СВЦЭМ!$A$33:$A$776,$A199,СВЦЭМ!$B$33:$B$776,L$190)+'СЕТ СН'!$F$15</f>
        <v>140.40129193999999</v>
      </c>
      <c r="M199" s="36">
        <f>SUMIFS(СВЦЭМ!$F$33:$F$776,СВЦЭМ!$A$33:$A$776,$A199,СВЦЭМ!$B$33:$B$776,M$190)+'СЕТ СН'!$F$15</f>
        <v>129.30134896000001</v>
      </c>
      <c r="N199" s="36">
        <f>SUMIFS(СВЦЭМ!$F$33:$F$776,СВЦЭМ!$A$33:$A$776,$A199,СВЦЭМ!$B$33:$B$776,N$190)+'СЕТ СН'!$F$15</f>
        <v>117.47004355999999</v>
      </c>
      <c r="O199" s="36">
        <f>SUMIFS(СВЦЭМ!$F$33:$F$776,СВЦЭМ!$A$33:$A$776,$A199,СВЦЭМ!$B$33:$B$776,O$190)+'СЕТ СН'!$F$15</f>
        <v>117.08255998</v>
      </c>
      <c r="P199" s="36">
        <f>SUMIFS(СВЦЭМ!$F$33:$F$776,СВЦЭМ!$A$33:$A$776,$A199,СВЦЭМ!$B$33:$B$776,P$190)+'СЕТ СН'!$F$15</f>
        <v>117.27619267999999</v>
      </c>
      <c r="Q199" s="36">
        <f>SUMIFS(СВЦЭМ!$F$33:$F$776,СВЦЭМ!$A$33:$A$776,$A199,СВЦЭМ!$B$33:$B$776,Q$190)+'СЕТ СН'!$F$15</f>
        <v>118.33830807</v>
      </c>
      <c r="R199" s="36">
        <f>SUMIFS(СВЦЭМ!$F$33:$F$776,СВЦЭМ!$A$33:$A$776,$A199,СВЦЭМ!$B$33:$B$776,R$190)+'СЕТ СН'!$F$15</f>
        <v>116.22119069</v>
      </c>
      <c r="S199" s="36">
        <f>SUMIFS(СВЦЭМ!$F$33:$F$776,СВЦЭМ!$A$33:$A$776,$A199,СВЦЭМ!$B$33:$B$776,S$190)+'СЕТ СН'!$F$15</f>
        <v>116.15026884</v>
      </c>
      <c r="T199" s="36">
        <f>SUMIFS(СВЦЭМ!$F$33:$F$776,СВЦЭМ!$A$33:$A$776,$A199,СВЦЭМ!$B$33:$B$776,T$190)+'СЕТ СН'!$F$15</f>
        <v>117.33662857</v>
      </c>
      <c r="U199" s="36">
        <f>SUMIFS(СВЦЭМ!$F$33:$F$776,СВЦЭМ!$A$33:$A$776,$A199,СВЦЭМ!$B$33:$B$776,U$190)+'СЕТ СН'!$F$15</f>
        <v>120.23938680000001</v>
      </c>
      <c r="V199" s="36">
        <f>SUMIFS(СВЦЭМ!$F$33:$F$776,СВЦЭМ!$A$33:$A$776,$A199,СВЦЭМ!$B$33:$B$776,V$190)+'СЕТ СН'!$F$15</f>
        <v>119.52330867000001</v>
      </c>
      <c r="W199" s="36">
        <f>SUMIFS(СВЦЭМ!$F$33:$F$776,СВЦЭМ!$A$33:$A$776,$A199,СВЦЭМ!$B$33:$B$776,W$190)+'СЕТ СН'!$F$15</f>
        <v>118.55157954000001</v>
      </c>
      <c r="X199" s="36">
        <f>SUMIFS(СВЦЭМ!$F$33:$F$776,СВЦЭМ!$A$33:$A$776,$A199,СВЦЭМ!$B$33:$B$776,X$190)+'СЕТ СН'!$F$15</f>
        <v>122.63196723999999</v>
      </c>
      <c r="Y199" s="36">
        <f>SUMIFS(СВЦЭМ!$F$33:$F$776,СВЦЭМ!$A$33:$A$776,$A199,СВЦЭМ!$B$33:$B$776,Y$190)+'СЕТ СН'!$F$15</f>
        <v>141.47375778</v>
      </c>
    </row>
    <row r="200" spans="1:25" ht="15.75" x14ac:dyDescent="0.2">
      <c r="A200" s="35">
        <f t="shared" si="5"/>
        <v>44084</v>
      </c>
      <c r="B200" s="36">
        <f>SUMIFS(СВЦЭМ!$F$33:$F$776,СВЦЭМ!$A$33:$A$776,$A200,СВЦЭМ!$B$33:$B$776,B$190)+'СЕТ СН'!$F$15</f>
        <v>144.86516717999999</v>
      </c>
      <c r="C200" s="36">
        <f>SUMIFS(СВЦЭМ!$F$33:$F$776,СВЦЭМ!$A$33:$A$776,$A200,СВЦЭМ!$B$33:$B$776,C$190)+'СЕТ СН'!$F$15</f>
        <v>154.22399067000001</v>
      </c>
      <c r="D200" s="36">
        <f>SUMIFS(СВЦЭМ!$F$33:$F$776,СВЦЭМ!$A$33:$A$776,$A200,СВЦЭМ!$B$33:$B$776,D$190)+'СЕТ СН'!$F$15</f>
        <v>158.30908147</v>
      </c>
      <c r="E200" s="36">
        <f>SUMIFS(СВЦЭМ!$F$33:$F$776,СВЦЭМ!$A$33:$A$776,$A200,СВЦЭМ!$B$33:$B$776,E$190)+'СЕТ СН'!$F$15</f>
        <v>160.17903441000001</v>
      </c>
      <c r="F200" s="36">
        <f>SUMIFS(СВЦЭМ!$F$33:$F$776,СВЦЭМ!$A$33:$A$776,$A200,СВЦЭМ!$B$33:$B$776,F$190)+'СЕТ СН'!$F$15</f>
        <v>160.55466157999999</v>
      </c>
      <c r="G200" s="36">
        <f>SUMIFS(СВЦЭМ!$F$33:$F$776,СВЦЭМ!$A$33:$A$776,$A200,СВЦЭМ!$B$33:$B$776,G$190)+'СЕТ СН'!$F$15</f>
        <v>156.40698583</v>
      </c>
      <c r="H200" s="36">
        <f>SUMIFS(СВЦЭМ!$F$33:$F$776,СВЦЭМ!$A$33:$A$776,$A200,СВЦЭМ!$B$33:$B$776,H$190)+'СЕТ СН'!$F$15</f>
        <v>147.55678083000001</v>
      </c>
      <c r="I200" s="36">
        <f>SUMIFS(СВЦЭМ!$F$33:$F$776,СВЦЭМ!$A$33:$A$776,$A200,СВЦЭМ!$B$33:$B$776,I$190)+'СЕТ СН'!$F$15</f>
        <v>139.26766577000001</v>
      </c>
      <c r="J200" s="36">
        <f>SUMIFS(СВЦЭМ!$F$33:$F$776,СВЦЭМ!$A$33:$A$776,$A200,СВЦЭМ!$B$33:$B$776,J$190)+'СЕТ СН'!$F$15</f>
        <v>135.39652523000001</v>
      </c>
      <c r="K200" s="36">
        <f>SUMIFS(СВЦЭМ!$F$33:$F$776,СВЦЭМ!$A$33:$A$776,$A200,СВЦЭМ!$B$33:$B$776,K$190)+'СЕТ СН'!$F$15</f>
        <v>136.83231531999999</v>
      </c>
      <c r="L200" s="36">
        <f>SUMIFS(СВЦЭМ!$F$33:$F$776,СВЦЭМ!$A$33:$A$776,$A200,СВЦЭМ!$B$33:$B$776,L$190)+'СЕТ СН'!$F$15</f>
        <v>137.85494116000001</v>
      </c>
      <c r="M200" s="36">
        <f>SUMIFS(СВЦЭМ!$F$33:$F$776,СВЦЭМ!$A$33:$A$776,$A200,СВЦЭМ!$B$33:$B$776,M$190)+'СЕТ СН'!$F$15</f>
        <v>129.07163586999999</v>
      </c>
      <c r="N200" s="36">
        <f>SUMIFS(СВЦЭМ!$F$33:$F$776,СВЦЭМ!$A$33:$A$776,$A200,СВЦЭМ!$B$33:$B$776,N$190)+'СЕТ СН'!$F$15</f>
        <v>114.28362674</v>
      </c>
      <c r="O200" s="36">
        <f>SUMIFS(СВЦЭМ!$F$33:$F$776,СВЦЭМ!$A$33:$A$776,$A200,СВЦЭМ!$B$33:$B$776,O$190)+'СЕТ СН'!$F$15</f>
        <v>111.77029775</v>
      </c>
      <c r="P200" s="36">
        <f>SUMIFS(СВЦЭМ!$F$33:$F$776,СВЦЭМ!$A$33:$A$776,$A200,СВЦЭМ!$B$33:$B$776,P$190)+'СЕТ СН'!$F$15</f>
        <v>112.07955186</v>
      </c>
      <c r="Q200" s="36">
        <f>SUMIFS(СВЦЭМ!$F$33:$F$776,СВЦЭМ!$A$33:$A$776,$A200,СВЦЭМ!$B$33:$B$776,Q$190)+'СЕТ СН'!$F$15</f>
        <v>113.47918118</v>
      </c>
      <c r="R200" s="36">
        <f>SUMIFS(СВЦЭМ!$F$33:$F$776,СВЦЭМ!$A$33:$A$776,$A200,СВЦЭМ!$B$33:$B$776,R$190)+'СЕТ СН'!$F$15</f>
        <v>111.84032521</v>
      </c>
      <c r="S200" s="36">
        <f>SUMIFS(СВЦЭМ!$F$33:$F$776,СВЦЭМ!$A$33:$A$776,$A200,СВЦЭМ!$B$33:$B$776,S$190)+'СЕТ СН'!$F$15</f>
        <v>110.91438001</v>
      </c>
      <c r="T200" s="36">
        <f>SUMIFS(СВЦЭМ!$F$33:$F$776,СВЦЭМ!$A$33:$A$776,$A200,СВЦЭМ!$B$33:$B$776,T$190)+'СЕТ СН'!$F$15</f>
        <v>111.46179183</v>
      </c>
      <c r="U200" s="36">
        <f>SUMIFS(СВЦЭМ!$F$33:$F$776,СВЦЭМ!$A$33:$A$776,$A200,СВЦЭМ!$B$33:$B$776,U$190)+'СЕТ СН'!$F$15</f>
        <v>115.12649743</v>
      </c>
      <c r="V200" s="36">
        <f>SUMIFS(СВЦЭМ!$F$33:$F$776,СВЦЭМ!$A$33:$A$776,$A200,СВЦЭМ!$B$33:$B$776,V$190)+'СЕТ СН'!$F$15</f>
        <v>117.56504864999999</v>
      </c>
      <c r="W200" s="36">
        <f>SUMIFS(СВЦЭМ!$F$33:$F$776,СВЦЭМ!$A$33:$A$776,$A200,СВЦЭМ!$B$33:$B$776,W$190)+'СЕТ СН'!$F$15</f>
        <v>115.87839935</v>
      </c>
      <c r="X200" s="36">
        <f>SUMIFS(СВЦЭМ!$F$33:$F$776,СВЦЭМ!$A$33:$A$776,$A200,СВЦЭМ!$B$33:$B$776,X$190)+'СЕТ СН'!$F$15</f>
        <v>118.49704748000001</v>
      </c>
      <c r="Y200" s="36">
        <f>SUMIFS(СВЦЭМ!$F$33:$F$776,СВЦЭМ!$A$33:$A$776,$A200,СВЦЭМ!$B$33:$B$776,Y$190)+'СЕТ СН'!$F$15</f>
        <v>134.85488118999999</v>
      </c>
    </row>
    <row r="201" spans="1:25" ht="15.75" x14ac:dyDescent="0.2">
      <c r="A201" s="35">
        <f t="shared" si="5"/>
        <v>44085</v>
      </c>
      <c r="B201" s="36">
        <f>SUMIFS(СВЦЭМ!$F$33:$F$776,СВЦЭМ!$A$33:$A$776,$A201,СВЦЭМ!$B$33:$B$776,B$190)+'СЕТ СН'!$F$15</f>
        <v>146.23704799999999</v>
      </c>
      <c r="C201" s="36">
        <f>SUMIFS(СВЦЭМ!$F$33:$F$776,СВЦЭМ!$A$33:$A$776,$A201,СВЦЭМ!$B$33:$B$776,C$190)+'СЕТ СН'!$F$15</f>
        <v>150.17805698999999</v>
      </c>
      <c r="D201" s="36">
        <f>SUMIFS(СВЦЭМ!$F$33:$F$776,СВЦЭМ!$A$33:$A$776,$A201,СВЦЭМ!$B$33:$B$776,D$190)+'СЕТ СН'!$F$15</f>
        <v>152.66376084999999</v>
      </c>
      <c r="E201" s="36">
        <f>SUMIFS(СВЦЭМ!$F$33:$F$776,СВЦЭМ!$A$33:$A$776,$A201,СВЦЭМ!$B$33:$B$776,E$190)+'СЕТ СН'!$F$15</f>
        <v>157.23140796999999</v>
      </c>
      <c r="F201" s="36">
        <f>SUMIFS(СВЦЭМ!$F$33:$F$776,СВЦЭМ!$A$33:$A$776,$A201,СВЦЭМ!$B$33:$B$776,F$190)+'СЕТ СН'!$F$15</f>
        <v>158.02114043</v>
      </c>
      <c r="G201" s="36">
        <f>SUMIFS(СВЦЭМ!$F$33:$F$776,СВЦЭМ!$A$33:$A$776,$A201,СВЦЭМ!$B$33:$B$776,G$190)+'СЕТ СН'!$F$15</f>
        <v>154.74502885999999</v>
      </c>
      <c r="H201" s="36">
        <f>SUMIFS(СВЦЭМ!$F$33:$F$776,СВЦЭМ!$A$33:$A$776,$A201,СВЦЭМ!$B$33:$B$776,H$190)+'СЕТ СН'!$F$15</f>
        <v>145.11808909999999</v>
      </c>
      <c r="I201" s="36">
        <f>SUMIFS(СВЦЭМ!$F$33:$F$776,СВЦЭМ!$A$33:$A$776,$A201,СВЦЭМ!$B$33:$B$776,I$190)+'СЕТ СН'!$F$15</f>
        <v>134.77140527</v>
      </c>
      <c r="J201" s="36">
        <f>SUMIFS(СВЦЭМ!$F$33:$F$776,СВЦЭМ!$A$33:$A$776,$A201,СВЦЭМ!$B$33:$B$776,J$190)+'СЕТ СН'!$F$15</f>
        <v>127.61526536</v>
      </c>
      <c r="K201" s="36">
        <f>SUMIFS(СВЦЭМ!$F$33:$F$776,СВЦЭМ!$A$33:$A$776,$A201,СВЦЭМ!$B$33:$B$776,K$190)+'СЕТ СН'!$F$15</f>
        <v>126.38041251999999</v>
      </c>
      <c r="L201" s="36">
        <f>SUMIFS(СВЦЭМ!$F$33:$F$776,СВЦЭМ!$A$33:$A$776,$A201,СВЦЭМ!$B$33:$B$776,L$190)+'СЕТ СН'!$F$15</f>
        <v>132.57787886</v>
      </c>
      <c r="M201" s="36">
        <f>SUMIFS(СВЦЭМ!$F$33:$F$776,СВЦЭМ!$A$33:$A$776,$A201,СВЦЭМ!$B$33:$B$776,M$190)+'СЕТ СН'!$F$15</f>
        <v>125.06856107</v>
      </c>
      <c r="N201" s="36">
        <f>SUMIFS(СВЦЭМ!$F$33:$F$776,СВЦЭМ!$A$33:$A$776,$A201,СВЦЭМ!$B$33:$B$776,N$190)+'СЕТ СН'!$F$15</f>
        <v>115.96183344000001</v>
      </c>
      <c r="O201" s="36">
        <f>SUMIFS(СВЦЭМ!$F$33:$F$776,СВЦЭМ!$A$33:$A$776,$A201,СВЦЭМ!$B$33:$B$776,O$190)+'СЕТ СН'!$F$15</f>
        <v>112.31258990000001</v>
      </c>
      <c r="P201" s="36">
        <f>SUMIFS(СВЦЭМ!$F$33:$F$776,СВЦЭМ!$A$33:$A$776,$A201,СВЦЭМ!$B$33:$B$776,P$190)+'СЕТ СН'!$F$15</f>
        <v>111.76014169</v>
      </c>
      <c r="Q201" s="36">
        <f>SUMIFS(СВЦЭМ!$F$33:$F$776,СВЦЭМ!$A$33:$A$776,$A201,СВЦЭМ!$B$33:$B$776,Q$190)+'СЕТ СН'!$F$15</f>
        <v>111.42358774</v>
      </c>
      <c r="R201" s="36">
        <f>SUMIFS(СВЦЭМ!$F$33:$F$776,СВЦЭМ!$A$33:$A$776,$A201,СВЦЭМ!$B$33:$B$776,R$190)+'СЕТ СН'!$F$15</f>
        <v>110.19435691</v>
      </c>
      <c r="S201" s="36">
        <f>SUMIFS(СВЦЭМ!$F$33:$F$776,СВЦЭМ!$A$33:$A$776,$A201,СВЦЭМ!$B$33:$B$776,S$190)+'СЕТ СН'!$F$15</f>
        <v>110.21800842</v>
      </c>
      <c r="T201" s="36">
        <f>SUMIFS(СВЦЭМ!$F$33:$F$776,СВЦЭМ!$A$33:$A$776,$A201,СВЦЭМ!$B$33:$B$776,T$190)+'СЕТ СН'!$F$15</f>
        <v>109.18440668</v>
      </c>
      <c r="U201" s="36">
        <f>SUMIFS(СВЦЭМ!$F$33:$F$776,СВЦЭМ!$A$33:$A$776,$A201,СВЦЭМ!$B$33:$B$776,U$190)+'СЕТ СН'!$F$15</f>
        <v>110.29298209</v>
      </c>
      <c r="V201" s="36">
        <f>SUMIFS(СВЦЭМ!$F$33:$F$776,СВЦЭМ!$A$33:$A$776,$A201,СВЦЭМ!$B$33:$B$776,V$190)+'СЕТ СН'!$F$15</f>
        <v>113.13683752</v>
      </c>
      <c r="W201" s="36">
        <f>SUMIFS(СВЦЭМ!$F$33:$F$776,СВЦЭМ!$A$33:$A$776,$A201,СВЦЭМ!$B$33:$B$776,W$190)+'СЕТ СН'!$F$15</f>
        <v>112.08534931</v>
      </c>
      <c r="X201" s="36">
        <f>SUMIFS(СВЦЭМ!$F$33:$F$776,СВЦЭМ!$A$33:$A$776,$A201,СВЦЭМ!$B$33:$B$776,X$190)+'СЕТ СН'!$F$15</f>
        <v>112.79258719000001</v>
      </c>
      <c r="Y201" s="36">
        <f>SUMIFS(СВЦЭМ!$F$33:$F$776,СВЦЭМ!$A$33:$A$776,$A201,СВЦЭМ!$B$33:$B$776,Y$190)+'СЕТ СН'!$F$15</f>
        <v>120.79928029</v>
      </c>
    </row>
    <row r="202" spans="1:25" ht="15.75" x14ac:dyDescent="0.2">
      <c r="A202" s="35">
        <f t="shared" si="5"/>
        <v>44086</v>
      </c>
      <c r="B202" s="36">
        <f>SUMIFS(СВЦЭМ!$F$33:$F$776,СВЦЭМ!$A$33:$A$776,$A202,СВЦЭМ!$B$33:$B$776,B$190)+'СЕТ СН'!$F$15</f>
        <v>140.97067533000001</v>
      </c>
      <c r="C202" s="36">
        <f>SUMIFS(СВЦЭМ!$F$33:$F$776,СВЦЭМ!$A$33:$A$776,$A202,СВЦЭМ!$B$33:$B$776,C$190)+'СЕТ СН'!$F$15</f>
        <v>148.23694649000001</v>
      </c>
      <c r="D202" s="36">
        <f>SUMIFS(СВЦЭМ!$F$33:$F$776,СВЦЭМ!$A$33:$A$776,$A202,СВЦЭМ!$B$33:$B$776,D$190)+'СЕТ СН'!$F$15</f>
        <v>151.69565478000001</v>
      </c>
      <c r="E202" s="36">
        <f>SUMIFS(СВЦЭМ!$F$33:$F$776,СВЦЭМ!$A$33:$A$776,$A202,СВЦЭМ!$B$33:$B$776,E$190)+'СЕТ СН'!$F$15</f>
        <v>155.92189282000001</v>
      </c>
      <c r="F202" s="36">
        <f>SUMIFS(СВЦЭМ!$F$33:$F$776,СВЦЭМ!$A$33:$A$776,$A202,СВЦЭМ!$B$33:$B$776,F$190)+'СЕТ СН'!$F$15</f>
        <v>158.4759158</v>
      </c>
      <c r="G202" s="36">
        <f>SUMIFS(СВЦЭМ!$F$33:$F$776,СВЦЭМ!$A$33:$A$776,$A202,СВЦЭМ!$B$33:$B$776,G$190)+'СЕТ СН'!$F$15</f>
        <v>156.27826436000001</v>
      </c>
      <c r="H202" s="36">
        <f>SUMIFS(СВЦЭМ!$F$33:$F$776,СВЦЭМ!$A$33:$A$776,$A202,СВЦЭМ!$B$33:$B$776,H$190)+'СЕТ СН'!$F$15</f>
        <v>149.13167637000001</v>
      </c>
      <c r="I202" s="36">
        <f>SUMIFS(СВЦЭМ!$F$33:$F$776,СВЦЭМ!$A$33:$A$776,$A202,СВЦЭМ!$B$33:$B$776,I$190)+'СЕТ СН'!$F$15</f>
        <v>142.05537824000001</v>
      </c>
      <c r="J202" s="36">
        <f>SUMIFS(СВЦЭМ!$F$33:$F$776,СВЦЭМ!$A$33:$A$776,$A202,СВЦЭМ!$B$33:$B$776,J$190)+'СЕТ СН'!$F$15</f>
        <v>133.52150553000001</v>
      </c>
      <c r="K202" s="36">
        <f>SUMIFS(СВЦЭМ!$F$33:$F$776,СВЦЭМ!$A$33:$A$776,$A202,СВЦЭМ!$B$33:$B$776,K$190)+'СЕТ СН'!$F$15</f>
        <v>128.72688785</v>
      </c>
      <c r="L202" s="36">
        <f>SUMIFS(СВЦЭМ!$F$33:$F$776,СВЦЭМ!$A$33:$A$776,$A202,СВЦЭМ!$B$33:$B$776,L$190)+'СЕТ СН'!$F$15</f>
        <v>125.05870018</v>
      </c>
      <c r="M202" s="36">
        <f>SUMIFS(СВЦЭМ!$F$33:$F$776,СВЦЭМ!$A$33:$A$776,$A202,СВЦЭМ!$B$33:$B$776,M$190)+'СЕТ СН'!$F$15</f>
        <v>117.26331156000001</v>
      </c>
      <c r="N202" s="36">
        <f>SUMIFS(СВЦЭМ!$F$33:$F$776,СВЦЭМ!$A$33:$A$776,$A202,СВЦЭМ!$B$33:$B$776,N$190)+'СЕТ СН'!$F$15</f>
        <v>111.91412071000001</v>
      </c>
      <c r="O202" s="36">
        <f>SUMIFS(СВЦЭМ!$F$33:$F$776,СВЦЭМ!$A$33:$A$776,$A202,СВЦЭМ!$B$33:$B$776,O$190)+'СЕТ СН'!$F$15</f>
        <v>112.15596051</v>
      </c>
      <c r="P202" s="36">
        <f>SUMIFS(СВЦЭМ!$F$33:$F$776,СВЦЭМ!$A$33:$A$776,$A202,СВЦЭМ!$B$33:$B$776,P$190)+'СЕТ СН'!$F$15</f>
        <v>110.49504652</v>
      </c>
      <c r="Q202" s="36">
        <f>SUMIFS(СВЦЭМ!$F$33:$F$776,СВЦЭМ!$A$33:$A$776,$A202,СВЦЭМ!$B$33:$B$776,Q$190)+'СЕТ СН'!$F$15</f>
        <v>110.36913789</v>
      </c>
      <c r="R202" s="36">
        <f>SUMIFS(СВЦЭМ!$F$33:$F$776,СВЦЭМ!$A$33:$A$776,$A202,СВЦЭМ!$B$33:$B$776,R$190)+'СЕТ СН'!$F$15</f>
        <v>108.52507334000001</v>
      </c>
      <c r="S202" s="36">
        <f>SUMIFS(СВЦЭМ!$F$33:$F$776,СВЦЭМ!$A$33:$A$776,$A202,СВЦЭМ!$B$33:$B$776,S$190)+'СЕТ СН'!$F$15</f>
        <v>109.69976117</v>
      </c>
      <c r="T202" s="36">
        <f>SUMIFS(СВЦЭМ!$F$33:$F$776,СВЦЭМ!$A$33:$A$776,$A202,СВЦЭМ!$B$33:$B$776,T$190)+'СЕТ СН'!$F$15</f>
        <v>110.45664767</v>
      </c>
      <c r="U202" s="36">
        <f>SUMIFS(СВЦЭМ!$F$33:$F$776,СВЦЭМ!$A$33:$A$776,$A202,СВЦЭМ!$B$33:$B$776,U$190)+'СЕТ СН'!$F$15</f>
        <v>112.12644720999999</v>
      </c>
      <c r="V202" s="36">
        <f>SUMIFS(СВЦЭМ!$F$33:$F$776,СВЦЭМ!$A$33:$A$776,$A202,СВЦЭМ!$B$33:$B$776,V$190)+'СЕТ СН'!$F$15</f>
        <v>114.94765058999999</v>
      </c>
      <c r="W202" s="36">
        <f>SUMIFS(СВЦЭМ!$F$33:$F$776,СВЦЭМ!$A$33:$A$776,$A202,СВЦЭМ!$B$33:$B$776,W$190)+'СЕТ СН'!$F$15</f>
        <v>114.29024990000001</v>
      </c>
      <c r="X202" s="36">
        <f>SUMIFS(СВЦЭМ!$F$33:$F$776,СВЦЭМ!$A$33:$A$776,$A202,СВЦЭМ!$B$33:$B$776,X$190)+'СЕТ СН'!$F$15</f>
        <v>105.17860921</v>
      </c>
      <c r="Y202" s="36">
        <f>SUMIFS(СВЦЭМ!$F$33:$F$776,СВЦЭМ!$A$33:$A$776,$A202,СВЦЭМ!$B$33:$B$776,Y$190)+'СЕТ СН'!$F$15</f>
        <v>117.0412975</v>
      </c>
    </row>
    <row r="203" spans="1:25" ht="15.75" x14ac:dyDescent="0.2">
      <c r="A203" s="35">
        <f t="shared" si="5"/>
        <v>44087</v>
      </c>
      <c r="B203" s="36">
        <f>SUMIFS(СВЦЭМ!$F$33:$F$776,СВЦЭМ!$A$33:$A$776,$A203,СВЦЭМ!$B$33:$B$776,B$190)+'СЕТ СН'!$F$15</f>
        <v>134.17074255</v>
      </c>
      <c r="C203" s="36">
        <f>SUMIFS(СВЦЭМ!$F$33:$F$776,СВЦЭМ!$A$33:$A$776,$A203,СВЦЭМ!$B$33:$B$776,C$190)+'СЕТ СН'!$F$15</f>
        <v>138.28091086000001</v>
      </c>
      <c r="D203" s="36">
        <f>SUMIFS(СВЦЭМ!$F$33:$F$776,СВЦЭМ!$A$33:$A$776,$A203,СВЦЭМ!$B$33:$B$776,D$190)+'СЕТ СН'!$F$15</f>
        <v>141.95948408999999</v>
      </c>
      <c r="E203" s="36">
        <f>SUMIFS(СВЦЭМ!$F$33:$F$776,СВЦЭМ!$A$33:$A$776,$A203,СВЦЭМ!$B$33:$B$776,E$190)+'СЕТ СН'!$F$15</f>
        <v>143.93297881000001</v>
      </c>
      <c r="F203" s="36">
        <f>SUMIFS(СВЦЭМ!$F$33:$F$776,СВЦЭМ!$A$33:$A$776,$A203,СВЦЭМ!$B$33:$B$776,F$190)+'СЕТ СН'!$F$15</f>
        <v>145.13842844000001</v>
      </c>
      <c r="G203" s="36">
        <f>SUMIFS(СВЦЭМ!$F$33:$F$776,СВЦЭМ!$A$33:$A$776,$A203,СВЦЭМ!$B$33:$B$776,G$190)+'СЕТ СН'!$F$15</f>
        <v>143.38933057</v>
      </c>
      <c r="H203" s="36">
        <f>SUMIFS(СВЦЭМ!$F$33:$F$776,СВЦЭМ!$A$33:$A$776,$A203,СВЦЭМ!$B$33:$B$776,H$190)+'СЕТ СН'!$F$15</f>
        <v>142.11802484</v>
      </c>
      <c r="I203" s="36">
        <f>SUMIFS(СВЦЭМ!$F$33:$F$776,СВЦЭМ!$A$33:$A$776,$A203,СВЦЭМ!$B$33:$B$776,I$190)+'СЕТ СН'!$F$15</f>
        <v>137.03608414999999</v>
      </c>
      <c r="J203" s="36">
        <f>SUMIFS(СВЦЭМ!$F$33:$F$776,СВЦЭМ!$A$33:$A$776,$A203,СВЦЭМ!$B$33:$B$776,J$190)+'СЕТ СН'!$F$15</f>
        <v>128.01515147999999</v>
      </c>
      <c r="K203" s="36">
        <f>SUMIFS(СВЦЭМ!$F$33:$F$776,СВЦЭМ!$A$33:$A$776,$A203,СВЦЭМ!$B$33:$B$776,K$190)+'СЕТ СН'!$F$15</f>
        <v>119.92623236999999</v>
      </c>
      <c r="L203" s="36">
        <f>SUMIFS(СВЦЭМ!$F$33:$F$776,СВЦЭМ!$A$33:$A$776,$A203,СВЦЭМ!$B$33:$B$776,L$190)+'СЕТ СН'!$F$15</f>
        <v>116.36615811</v>
      </c>
      <c r="M203" s="36">
        <f>SUMIFS(СВЦЭМ!$F$33:$F$776,СВЦЭМ!$A$33:$A$776,$A203,СВЦЭМ!$B$33:$B$776,M$190)+'СЕТ СН'!$F$15</f>
        <v>107.4471862</v>
      </c>
      <c r="N203" s="36">
        <f>SUMIFS(СВЦЭМ!$F$33:$F$776,СВЦЭМ!$A$33:$A$776,$A203,СВЦЭМ!$B$33:$B$776,N$190)+'СЕТ СН'!$F$15</f>
        <v>99.838239810000005</v>
      </c>
      <c r="O203" s="36">
        <f>SUMIFS(СВЦЭМ!$F$33:$F$776,СВЦЭМ!$A$33:$A$776,$A203,СВЦЭМ!$B$33:$B$776,O$190)+'СЕТ СН'!$F$15</f>
        <v>99.65883633</v>
      </c>
      <c r="P203" s="36">
        <f>SUMIFS(СВЦЭМ!$F$33:$F$776,СВЦЭМ!$A$33:$A$776,$A203,СВЦЭМ!$B$33:$B$776,P$190)+'СЕТ СН'!$F$15</f>
        <v>98.023583720000005</v>
      </c>
      <c r="Q203" s="36">
        <f>SUMIFS(СВЦЭМ!$F$33:$F$776,СВЦЭМ!$A$33:$A$776,$A203,СВЦЭМ!$B$33:$B$776,Q$190)+'СЕТ СН'!$F$15</f>
        <v>97.93785527</v>
      </c>
      <c r="R203" s="36">
        <f>SUMIFS(СВЦЭМ!$F$33:$F$776,СВЦЭМ!$A$33:$A$776,$A203,СВЦЭМ!$B$33:$B$776,R$190)+'СЕТ СН'!$F$15</f>
        <v>97.619091760000003</v>
      </c>
      <c r="S203" s="36">
        <f>SUMIFS(СВЦЭМ!$F$33:$F$776,СВЦЭМ!$A$33:$A$776,$A203,СВЦЭМ!$B$33:$B$776,S$190)+'СЕТ СН'!$F$15</f>
        <v>99.549335450000001</v>
      </c>
      <c r="T203" s="36">
        <f>SUMIFS(СВЦЭМ!$F$33:$F$776,СВЦЭМ!$A$33:$A$776,$A203,СВЦЭМ!$B$33:$B$776,T$190)+'СЕТ СН'!$F$15</f>
        <v>100.37839253</v>
      </c>
      <c r="U203" s="36">
        <f>SUMIFS(СВЦЭМ!$F$33:$F$776,СВЦЭМ!$A$33:$A$776,$A203,СВЦЭМ!$B$33:$B$776,U$190)+'СЕТ СН'!$F$15</f>
        <v>102.53882537</v>
      </c>
      <c r="V203" s="36">
        <f>SUMIFS(СВЦЭМ!$F$33:$F$776,СВЦЭМ!$A$33:$A$776,$A203,СВЦЭМ!$B$33:$B$776,V$190)+'СЕТ СН'!$F$15</f>
        <v>106.56859236</v>
      </c>
      <c r="W203" s="36">
        <f>SUMIFS(СВЦЭМ!$F$33:$F$776,СВЦЭМ!$A$33:$A$776,$A203,СВЦЭМ!$B$33:$B$776,W$190)+'СЕТ СН'!$F$15</f>
        <v>105.71284186</v>
      </c>
      <c r="X203" s="36">
        <f>SUMIFS(СВЦЭМ!$F$33:$F$776,СВЦЭМ!$A$33:$A$776,$A203,СВЦЭМ!$B$33:$B$776,X$190)+'СЕТ СН'!$F$15</f>
        <v>101.48126468</v>
      </c>
      <c r="Y203" s="36">
        <f>SUMIFS(СВЦЭМ!$F$33:$F$776,СВЦЭМ!$A$33:$A$776,$A203,СВЦЭМ!$B$33:$B$776,Y$190)+'СЕТ СН'!$F$15</f>
        <v>116.45792794</v>
      </c>
    </row>
    <row r="204" spans="1:25" ht="15.75" x14ac:dyDescent="0.2">
      <c r="A204" s="35">
        <f t="shared" si="5"/>
        <v>44088</v>
      </c>
      <c r="B204" s="36">
        <f>SUMIFS(СВЦЭМ!$F$33:$F$776,СВЦЭМ!$A$33:$A$776,$A204,СВЦЭМ!$B$33:$B$776,B$190)+'СЕТ СН'!$F$15</f>
        <v>134.40672918999999</v>
      </c>
      <c r="C204" s="36">
        <f>SUMIFS(СВЦЭМ!$F$33:$F$776,СВЦЭМ!$A$33:$A$776,$A204,СВЦЭМ!$B$33:$B$776,C$190)+'СЕТ СН'!$F$15</f>
        <v>141.78357901000001</v>
      </c>
      <c r="D204" s="36">
        <f>SUMIFS(СВЦЭМ!$F$33:$F$776,СВЦЭМ!$A$33:$A$776,$A204,СВЦЭМ!$B$33:$B$776,D$190)+'СЕТ СН'!$F$15</f>
        <v>142.88027238999999</v>
      </c>
      <c r="E204" s="36">
        <f>SUMIFS(СВЦЭМ!$F$33:$F$776,СВЦЭМ!$A$33:$A$776,$A204,СВЦЭМ!$B$33:$B$776,E$190)+'СЕТ СН'!$F$15</f>
        <v>142.59039415000001</v>
      </c>
      <c r="F204" s="36">
        <f>SUMIFS(СВЦЭМ!$F$33:$F$776,СВЦЭМ!$A$33:$A$776,$A204,СВЦЭМ!$B$33:$B$776,F$190)+'СЕТ СН'!$F$15</f>
        <v>142.47114895999999</v>
      </c>
      <c r="G204" s="36">
        <f>SUMIFS(СВЦЭМ!$F$33:$F$776,СВЦЭМ!$A$33:$A$776,$A204,СВЦЭМ!$B$33:$B$776,G$190)+'СЕТ СН'!$F$15</f>
        <v>143.14761386000001</v>
      </c>
      <c r="H204" s="36">
        <f>SUMIFS(СВЦЭМ!$F$33:$F$776,СВЦЭМ!$A$33:$A$776,$A204,СВЦЭМ!$B$33:$B$776,H$190)+'СЕТ СН'!$F$15</f>
        <v>150.60863158999999</v>
      </c>
      <c r="I204" s="36">
        <f>SUMIFS(СВЦЭМ!$F$33:$F$776,СВЦЭМ!$A$33:$A$776,$A204,СВЦЭМ!$B$33:$B$776,I$190)+'СЕТ СН'!$F$15</f>
        <v>146.84421712</v>
      </c>
      <c r="J204" s="36">
        <f>SUMIFS(СВЦЭМ!$F$33:$F$776,СВЦЭМ!$A$33:$A$776,$A204,СВЦЭМ!$B$33:$B$776,J$190)+'СЕТ СН'!$F$15</f>
        <v>138.82694033000001</v>
      </c>
      <c r="K204" s="36">
        <f>SUMIFS(СВЦЭМ!$F$33:$F$776,СВЦЭМ!$A$33:$A$776,$A204,СВЦЭМ!$B$33:$B$776,K$190)+'СЕТ СН'!$F$15</f>
        <v>133.60063944999999</v>
      </c>
      <c r="L204" s="36">
        <f>SUMIFS(СВЦЭМ!$F$33:$F$776,СВЦЭМ!$A$33:$A$776,$A204,СВЦЭМ!$B$33:$B$776,L$190)+'СЕТ СН'!$F$15</f>
        <v>131.28783614</v>
      </c>
      <c r="M204" s="36">
        <f>SUMIFS(СВЦЭМ!$F$33:$F$776,СВЦЭМ!$A$33:$A$776,$A204,СВЦЭМ!$B$33:$B$776,M$190)+'СЕТ СН'!$F$15</f>
        <v>120.409982</v>
      </c>
      <c r="N204" s="36">
        <f>SUMIFS(СВЦЭМ!$F$33:$F$776,СВЦЭМ!$A$33:$A$776,$A204,СВЦЭМ!$B$33:$B$776,N$190)+'СЕТ СН'!$F$15</f>
        <v>111.65673276</v>
      </c>
      <c r="O204" s="36">
        <f>SUMIFS(СВЦЭМ!$F$33:$F$776,СВЦЭМ!$A$33:$A$776,$A204,СВЦЭМ!$B$33:$B$776,O$190)+'СЕТ СН'!$F$15</f>
        <v>110.96553809</v>
      </c>
      <c r="P204" s="36">
        <f>SUMIFS(СВЦЭМ!$F$33:$F$776,СВЦЭМ!$A$33:$A$776,$A204,СВЦЭМ!$B$33:$B$776,P$190)+'СЕТ СН'!$F$15</f>
        <v>111.49091495</v>
      </c>
      <c r="Q204" s="36">
        <f>SUMIFS(СВЦЭМ!$F$33:$F$776,СВЦЭМ!$A$33:$A$776,$A204,СВЦЭМ!$B$33:$B$776,Q$190)+'СЕТ СН'!$F$15</f>
        <v>112.13863488</v>
      </c>
      <c r="R204" s="36">
        <f>SUMIFS(СВЦЭМ!$F$33:$F$776,СВЦЭМ!$A$33:$A$776,$A204,СВЦЭМ!$B$33:$B$776,R$190)+'СЕТ СН'!$F$15</f>
        <v>109.15938724</v>
      </c>
      <c r="S204" s="36">
        <f>SUMIFS(СВЦЭМ!$F$33:$F$776,СВЦЭМ!$A$33:$A$776,$A204,СВЦЭМ!$B$33:$B$776,S$190)+'СЕТ СН'!$F$15</f>
        <v>109.79314952999999</v>
      </c>
      <c r="T204" s="36">
        <f>SUMIFS(СВЦЭМ!$F$33:$F$776,СВЦЭМ!$A$33:$A$776,$A204,СВЦЭМ!$B$33:$B$776,T$190)+'СЕТ СН'!$F$15</f>
        <v>109.38555110999999</v>
      </c>
      <c r="U204" s="36">
        <f>SUMIFS(СВЦЭМ!$F$33:$F$776,СВЦЭМ!$A$33:$A$776,$A204,СВЦЭМ!$B$33:$B$776,U$190)+'СЕТ СН'!$F$15</f>
        <v>105.78447722</v>
      </c>
      <c r="V204" s="36">
        <f>SUMIFS(СВЦЭМ!$F$33:$F$776,СВЦЭМ!$A$33:$A$776,$A204,СВЦЭМ!$B$33:$B$776,V$190)+'СЕТ СН'!$F$15</f>
        <v>104.83479593</v>
      </c>
      <c r="W204" s="36">
        <f>SUMIFS(СВЦЭМ!$F$33:$F$776,СВЦЭМ!$A$33:$A$776,$A204,СВЦЭМ!$B$33:$B$776,W$190)+'СЕТ СН'!$F$15</f>
        <v>106.79673255</v>
      </c>
      <c r="X204" s="36">
        <f>SUMIFS(СВЦЭМ!$F$33:$F$776,СВЦЭМ!$A$33:$A$776,$A204,СВЦЭМ!$B$33:$B$776,X$190)+'СЕТ СН'!$F$15</f>
        <v>111.27672668</v>
      </c>
      <c r="Y204" s="36">
        <f>SUMIFS(СВЦЭМ!$F$33:$F$776,СВЦЭМ!$A$33:$A$776,$A204,СВЦЭМ!$B$33:$B$776,Y$190)+'СЕТ СН'!$F$15</f>
        <v>131.73240859000001</v>
      </c>
    </row>
    <row r="205" spans="1:25" ht="15.75" x14ac:dyDescent="0.2">
      <c r="A205" s="35">
        <f t="shared" si="5"/>
        <v>44089</v>
      </c>
      <c r="B205" s="36">
        <f>SUMIFS(СВЦЭМ!$F$33:$F$776,СВЦЭМ!$A$33:$A$776,$A205,СВЦЭМ!$B$33:$B$776,B$190)+'СЕТ СН'!$F$15</f>
        <v>139.29802333999999</v>
      </c>
      <c r="C205" s="36">
        <f>SUMIFS(СВЦЭМ!$F$33:$F$776,СВЦЭМ!$A$33:$A$776,$A205,СВЦЭМ!$B$33:$B$776,C$190)+'СЕТ СН'!$F$15</f>
        <v>141.99805989000001</v>
      </c>
      <c r="D205" s="36">
        <f>SUMIFS(СВЦЭМ!$F$33:$F$776,СВЦЭМ!$A$33:$A$776,$A205,СВЦЭМ!$B$33:$B$776,D$190)+'СЕТ СН'!$F$15</f>
        <v>146.81746544999999</v>
      </c>
      <c r="E205" s="36">
        <f>SUMIFS(СВЦЭМ!$F$33:$F$776,СВЦЭМ!$A$33:$A$776,$A205,СВЦЭМ!$B$33:$B$776,E$190)+'СЕТ СН'!$F$15</f>
        <v>147.16952472</v>
      </c>
      <c r="F205" s="36">
        <f>SUMIFS(СВЦЭМ!$F$33:$F$776,СВЦЭМ!$A$33:$A$776,$A205,СВЦЭМ!$B$33:$B$776,F$190)+'СЕТ СН'!$F$15</f>
        <v>147.05656203999999</v>
      </c>
      <c r="G205" s="36">
        <f>SUMIFS(СВЦЭМ!$F$33:$F$776,СВЦЭМ!$A$33:$A$776,$A205,СВЦЭМ!$B$33:$B$776,G$190)+'СЕТ СН'!$F$15</f>
        <v>145.46014797999999</v>
      </c>
      <c r="H205" s="36">
        <f>SUMIFS(СВЦЭМ!$F$33:$F$776,СВЦЭМ!$A$33:$A$776,$A205,СВЦЭМ!$B$33:$B$776,H$190)+'СЕТ СН'!$F$15</f>
        <v>137.31400873000001</v>
      </c>
      <c r="I205" s="36">
        <f>SUMIFS(СВЦЭМ!$F$33:$F$776,СВЦЭМ!$A$33:$A$776,$A205,СВЦЭМ!$B$33:$B$776,I$190)+'СЕТ СН'!$F$15</f>
        <v>134.64295408000001</v>
      </c>
      <c r="J205" s="36">
        <f>SUMIFS(СВЦЭМ!$F$33:$F$776,СВЦЭМ!$A$33:$A$776,$A205,СВЦЭМ!$B$33:$B$776,J$190)+'СЕТ СН'!$F$15</f>
        <v>125.1784339</v>
      </c>
      <c r="K205" s="36">
        <f>SUMIFS(СВЦЭМ!$F$33:$F$776,СВЦЭМ!$A$33:$A$776,$A205,СВЦЭМ!$B$33:$B$776,K$190)+'СЕТ СН'!$F$15</f>
        <v>118.34898871999999</v>
      </c>
      <c r="L205" s="36">
        <f>SUMIFS(СВЦЭМ!$F$33:$F$776,СВЦЭМ!$A$33:$A$776,$A205,СВЦЭМ!$B$33:$B$776,L$190)+'СЕТ СН'!$F$15</f>
        <v>120.32616308999999</v>
      </c>
      <c r="M205" s="36">
        <f>SUMIFS(СВЦЭМ!$F$33:$F$776,СВЦЭМ!$A$33:$A$776,$A205,СВЦЭМ!$B$33:$B$776,M$190)+'СЕТ СН'!$F$15</f>
        <v>115.52872616000001</v>
      </c>
      <c r="N205" s="36">
        <f>SUMIFS(СВЦЭМ!$F$33:$F$776,СВЦЭМ!$A$33:$A$776,$A205,СВЦЭМ!$B$33:$B$776,N$190)+'СЕТ СН'!$F$15</f>
        <v>107.94278872</v>
      </c>
      <c r="O205" s="36">
        <f>SUMIFS(СВЦЭМ!$F$33:$F$776,СВЦЭМ!$A$33:$A$776,$A205,СВЦЭМ!$B$33:$B$776,O$190)+'СЕТ СН'!$F$15</f>
        <v>103.15650764</v>
      </c>
      <c r="P205" s="36">
        <f>SUMIFS(СВЦЭМ!$F$33:$F$776,СВЦЭМ!$A$33:$A$776,$A205,СВЦЭМ!$B$33:$B$776,P$190)+'СЕТ СН'!$F$15</f>
        <v>103.10290352</v>
      </c>
      <c r="Q205" s="36">
        <f>SUMIFS(СВЦЭМ!$F$33:$F$776,СВЦЭМ!$A$33:$A$776,$A205,СВЦЭМ!$B$33:$B$776,Q$190)+'СЕТ СН'!$F$15</f>
        <v>103.35561656</v>
      </c>
      <c r="R205" s="36">
        <f>SUMIFS(СВЦЭМ!$F$33:$F$776,СВЦЭМ!$A$33:$A$776,$A205,СВЦЭМ!$B$33:$B$776,R$190)+'СЕТ СН'!$F$15</f>
        <v>101.98789641</v>
      </c>
      <c r="S205" s="36">
        <f>SUMIFS(СВЦЭМ!$F$33:$F$776,СВЦЭМ!$A$33:$A$776,$A205,СВЦЭМ!$B$33:$B$776,S$190)+'СЕТ СН'!$F$15</f>
        <v>102.92829569</v>
      </c>
      <c r="T205" s="36">
        <f>SUMIFS(СВЦЭМ!$F$33:$F$776,СВЦЭМ!$A$33:$A$776,$A205,СВЦЭМ!$B$33:$B$776,T$190)+'СЕТ СН'!$F$15</f>
        <v>99.788756160000005</v>
      </c>
      <c r="U205" s="36">
        <f>SUMIFS(СВЦЭМ!$F$33:$F$776,СВЦЭМ!$A$33:$A$776,$A205,СВЦЭМ!$B$33:$B$776,U$190)+'СЕТ СН'!$F$15</f>
        <v>96.528791089999999</v>
      </c>
      <c r="V205" s="36">
        <f>SUMIFS(СВЦЭМ!$F$33:$F$776,СВЦЭМ!$A$33:$A$776,$A205,СВЦЭМ!$B$33:$B$776,V$190)+'СЕТ СН'!$F$15</f>
        <v>99.062473409999996</v>
      </c>
      <c r="W205" s="36">
        <f>SUMIFS(СВЦЭМ!$F$33:$F$776,СВЦЭМ!$A$33:$A$776,$A205,СВЦЭМ!$B$33:$B$776,W$190)+'СЕТ СН'!$F$15</f>
        <v>99.887732490000005</v>
      </c>
      <c r="X205" s="36">
        <f>SUMIFS(СВЦЭМ!$F$33:$F$776,СВЦЭМ!$A$33:$A$776,$A205,СВЦЭМ!$B$33:$B$776,X$190)+'СЕТ СН'!$F$15</f>
        <v>105.26703630999999</v>
      </c>
      <c r="Y205" s="36">
        <f>SUMIFS(СВЦЭМ!$F$33:$F$776,СВЦЭМ!$A$33:$A$776,$A205,СВЦЭМ!$B$33:$B$776,Y$190)+'СЕТ СН'!$F$15</f>
        <v>122.55805078</v>
      </c>
    </row>
    <row r="206" spans="1:25" ht="15.75" x14ac:dyDescent="0.2">
      <c r="A206" s="35">
        <f t="shared" si="5"/>
        <v>44090</v>
      </c>
      <c r="B206" s="36">
        <f>SUMIFS(СВЦЭМ!$F$33:$F$776,СВЦЭМ!$A$33:$A$776,$A206,СВЦЭМ!$B$33:$B$776,B$190)+'СЕТ СН'!$F$15</f>
        <v>136.32456517</v>
      </c>
      <c r="C206" s="36">
        <f>SUMIFS(СВЦЭМ!$F$33:$F$776,СВЦЭМ!$A$33:$A$776,$A206,СВЦЭМ!$B$33:$B$776,C$190)+'СЕТ СН'!$F$15</f>
        <v>141.63377098999999</v>
      </c>
      <c r="D206" s="36">
        <f>SUMIFS(СВЦЭМ!$F$33:$F$776,СВЦЭМ!$A$33:$A$776,$A206,СВЦЭМ!$B$33:$B$776,D$190)+'СЕТ СН'!$F$15</f>
        <v>147.10749666000001</v>
      </c>
      <c r="E206" s="36">
        <f>SUMIFS(СВЦЭМ!$F$33:$F$776,СВЦЭМ!$A$33:$A$776,$A206,СВЦЭМ!$B$33:$B$776,E$190)+'СЕТ СН'!$F$15</f>
        <v>149.01643598000001</v>
      </c>
      <c r="F206" s="36">
        <f>SUMIFS(СВЦЭМ!$F$33:$F$776,СВЦЭМ!$A$33:$A$776,$A206,СВЦЭМ!$B$33:$B$776,F$190)+'СЕТ СН'!$F$15</f>
        <v>152.67615561</v>
      </c>
      <c r="G206" s="36">
        <f>SUMIFS(СВЦЭМ!$F$33:$F$776,СВЦЭМ!$A$33:$A$776,$A206,СВЦЭМ!$B$33:$B$776,G$190)+'СЕТ СН'!$F$15</f>
        <v>150.48545819</v>
      </c>
      <c r="H206" s="36">
        <f>SUMIFS(СВЦЭМ!$F$33:$F$776,СВЦЭМ!$A$33:$A$776,$A206,СВЦЭМ!$B$33:$B$776,H$190)+'СЕТ СН'!$F$15</f>
        <v>139.02884698</v>
      </c>
      <c r="I206" s="36">
        <f>SUMIFS(СВЦЭМ!$F$33:$F$776,СВЦЭМ!$A$33:$A$776,$A206,СВЦЭМ!$B$33:$B$776,I$190)+'СЕТ СН'!$F$15</f>
        <v>127.40440962</v>
      </c>
      <c r="J206" s="36">
        <f>SUMIFS(СВЦЭМ!$F$33:$F$776,СВЦЭМ!$A$33:$A$776,$A206,СВЦЭМ!$B$33:$B$776,J$190)+'СЕТ СН'!$F$15</f>
        <v>121.03969515</v>
      </c>
      <c r="K206" s="36">
        <f>SUMIFS(СВЦЭМ!$F$33:$F$776,СВЦЭМ!$A$33:$A$776,$A206,СВЦЭМ!$B$33:$B$776,K$190)+'СЕТ СН'!$F$15</f>
        <v>120.93864413</v>
      </c>
      <c r="L206" s="36">
        <f>SUMIFS(СВЦЭМ!$F$33:$F$776,СВЦЭМ!$A$33:$A$776,$A206,СВЦЭМ!$B$33:$B$776,L$190)+'СЕТ СН'!$F$15</f>
        <v>117.94395268</v>
      </c>
      <c r="M206" s="36">
        <f>SUMIFS(СВЦЭМ!$F$33:$F$776,СВЦЭМ!$A$33:$A$776,$A206,СВЦЭМ!$B$33:$B$776,M$190)+'СЕТ СН'!$F$15</f>
        <v>111.10683636</v>
      </c>
      <c r="N206" s="36">
        <f>SUMIFS(СВЦЭМ!$F$33:$F$776,СВЦЭМ!$A$33:$A$776,$A206,СВЦЭМ!$B$33:$B$776,N$190)+'СЕТ СН'!$F$15</f>
        <v>102.19165734000001</v>
      </c>
      <c r="O206" s="36">
        <f>SUMIFS(СВЦЭМ!$F$33:$F$776,СВЦЭМ!$A$33:$A$776,$A206,СВЦЭМ!$B$33:$B$776,O$190)+'СЕТ СН'!$F$15</f>
        <v>99.43133349</v>
      </c>
      <c r="P206" s="36">
        <f>SUMIFS(СВЦЭМ!$F$33:$F$776,СВЦЭМ!$A$33:$A$776,$A206,СВЦЭМ!$B$33:$B$776,P$190)+'СЕТ СН'!$F$15</f>
        <v>99.764849510000005</v>
      </c>
      <c r="Q206" s="36">
        <f>SUMIFS(СВЦЭМ!$F$33:$F$776,СВЦЭМ!$A$33:$A$776,$A206,СВЦЭМ!$B$33:$B$776,Q$190)+'СЕТ СН'!$F$15</f>
        <v>99.310206890000003</v>
      </c>
      <c r="R206" s="36">
        <f>SUMIFS(СВЦЭМ!$F$33:$F$776,СВЦЭМ!$A$33:$A$776,$A206,СВЦЭМ!$B$33:$B$776,R$190)+'СЕТ СН'!$F$15</f>
        <v>98.737528139999995</v>
      </c>
      <c r="S206" s="36">
        <f>SUMIFS(СВЦЭМ!$F$33:$F$776,СВЦЭМ!$A$33:$A$776,$A206,СВЦЭМ!$B$33:$B$776,S$190)+'СЕТ СН'!$F$15</f>
        <v>98.661478119999998</v>
      </c>
      <c r="T206" s="36">
        <f>SUMIFS(СВЦЭМ!$F$33:$F$776,СВЦЭМ!$A$33:$A$776,$A206,СВЦЭМ!$B$33:$B$776,T$190)+'СЕТ СН'!$F$15</f>
        <v>97.501413600000006</v>
      </c>
      <c r="U206" s="36">
        <f>SUMIFS(СВЦЭМ!$F$33:$F$776,СВЦЭМ!$A$33:$A$776,$A206,СВЦЭМ!$B$33:$B$776,U$190)+'СЕТ СН'!$F$15</f>
        <v>97.401947989999996</v>
      </c>
      <c r="V206" s="36">
        <f>SUMIFS(СВЦЭМ!$F$33:$F$776,СВЦЭМ!$A$33:$A$776,$A206,СВЦЭМ!$B$33:$B$776,V$190)+'СЕТ СН'!$F$15</f>
        <v>98.262911720000005</v>
      </c>
      <c r="W206" s="36">
        <f>SUMIFS(СВЦЭМ!$F$33:$F$776,СВЦЭМ!$A$33:$A$776,$A206,СВЦЭМ!$B$33:$B$776,W$190)+'СЕТ СН'!$F$15</f>
        <v>96.485939889999997</v>
      </c>
      <c r="X206" s="36">
        <f>SUMIFS(СВЦЭМ!$F$33:$F$776,СВЦЭМ!$A$33:$A$776,$A206,СВЦЭМ!$B$33:$B$776,X$190)+'СЕТ СН'!$F$15</f>
        <v>102.45721294000001</v>
      </c>
      <c r="Y206" s="36">
        <f>SUMIFS(СВЦЭМ!$F$33:$F$776,СВЦЭМ!$A$33:$A$776,$A206,СВЦЭМ!$B$33:$B$776,Y$190)+'СЕТ СН'!$F$15</f>
        <v>118.87991158</v>
      </c>
    </row>
    <row r="207" spans="1:25" ht="15.75" x14ac:dyDescent="0.2">
      <c r="A207" s="35">
        <f t="shared" si="5"/>
        <v>44091</v>
      </c>
      <c r="B207" s="36">
        <f>SUMIFS(СВЦЭМ!$F$33:$F$776,СВЦЭМ!$A$33:$A$776,$A207,СВЦЭМ!$B$33:$B$776,B$190)+'СЕТ СН'!$F$15</f>
        <v>140.16104743</v>
      </c>
      <c r="C207" s="36">
        <f>SUMIFS(СВЦЭМ!$F$33:$F$776,СВЦЭМ!$A$33:$A$776,$A207,СВЦЭМ!$B$33:$B$776,C$190)+'СЕТ СН'!$F$15</f>
        <v>146.33207933</v>
      </c>
      <c r="D207" s="36">
        <f>SUMIFS(СВЦЭМ!$F$33:$F$776,СВЦЭМ!$A$33:$A$776,$A207,СВЦЭМ!$B$33:$B$776,D$190)+'СЕТ СН'!$F$15</f>
        <v>151.11512999000001</v>
      </c>
      <c r="E207" s="36">
        <f>SUMIFS(СВЦЭМ!$F$33:$F$776,СВЦЭМ!$A$33:$A$776,$A207,СВЦЭМ!$B$33:$B$776,E$190)+'СЕТ СН'!$F$15</f>
        <v>152.91690094</v>
      </c>
      <c r="F207" s="36">
        <f>SUMIFS(СВЦЭМ!$F$33:$F$776,СВЦЭМ!$A$33:$A$776,$A207,СВЦЭМ!$B$33:$B$776,F$190)+'СЕТ СН'!$F$15</f>
        <v>154.36940659999999</v>
      </c>
      <c r="G207" s="36">
        <f>SUMIFS(СВЦЭМ!$F$33:$F$776,СВЦЭМ!$A$33:$A$776,$A207,СВЦЭМ!$B$33:$B$776,G$190)+'СЕТ СН'!$F$15</f>
        <v>151.13027732</v>
      </c>
      <c r="H207" s="36">
        <f>SUMIFS(СВЦЭМ!$F$33:$F$776,СВЦЭМ!$A$33:$A$776,$A207,СВЦЭМ!$B$33:$B$776,H$190)+'СЕТ СН'!$F$15</f>
        <v>140.20033273000001</v>
      </c>
      <c r="I207" s="36">
        <f>SUMIFS(СВЦЭМ!$F$33:$F$776,СВЦЭМ!$A$33:$A$776,$A207,СВЦЭМ!$B$33:$B$776,I$190)+'СЕТ СН'!$F$15</f>
        <v>127.87672652000001</v>
      </c>
      <c r="J207" s="36">
        <f>SUMIFS(СВЦЭМ!$F$33:$F$776,СВЦЭМ!$A$33:$A$776,$A207,СВЦЭМ!$B$33:$B$776,J$190)+'СЕТ СН'!$F$15</f>
        <v>120.20256268999999</v>
      </c>
      <c r="K207" s="36">
        <f>SUMIFS(СВЦЭМ!$F$33:$F$776,СВЦЭМ!$A$33:$A$776,$A207,СВЦЭМ!$B$33:$B$776,K$190)+'СЕТ СН'!$F$15</f>
        <v>115.18639834</v>
      </c>
      <c r="L207" s="36">
        <f>SUMIFS(СВЦЭМ!$F$33:$F$776,СВЦЭМ!$A$33:$A$776,$A207,СВЦЭМ!$B$33:$B$776,L$190)+'СЕТ СН'!$F$15</f>
        <v>117.45694769000001</v>
      </c>
      <c r="M207" s="36">
        <f>SUMIFS(СВЦЭМ!$F$33:$F$776,СВЦЭМ!$A$33:$A$776,$A207,СВЦЭМ!$B$33:$B$776,M$190)+'СЕТ СН'!$F$15</f>
        <v>109.90044549</v>
      </c>
      <c r="N207" s="36">
        <f>SUMIFS(СВЦЭМ!$F$33:$F$776,СВЦЭМ!$A$33:$A$776,$A207,СВЦЭМ!$B$33:$B$776,N$190)+'СЕТ СН'!$F$15</f>
        <v>101.08284311</v>
      </c>
      <c r="O207" s="36">
        <f>SUMIFS(СВЦЭМ!$F$33:$F$776,СВЦЭМ!$A$33:$A$776,$A207,СВЦЭМ!$B$33:$B$776,O$190)+'СЕТ СН'!$F$15</f>
        <v>97.350482880000001</v>
      </c>
      <c r="P207" s="36">
        <f>SUMIFS(СВЦЭМ!$F$33:$F$776,СВЦЭМ!$A$33:$A$776,$A207,СВЦЭМ!$B$33:$B$776,P$190)+'СЕТ СН'!$F$15</f>
        <v>97.50726521</v>
      </c>
      <c r="Q207" s="36">
        <f>SUMIFS(СВЦЭМ!$F$33:$F$776,СВЦЭМ!$A$33:$A$776,$A207,СВЦЭМ!$B$33:$B$776,Q$190)+'СЕТ СН'!$F$15</f>
        <v>98.315129400000004</v>
      </c>
      <c r="R207" s="36">
        <f>SUMIFS(СВЦЭМ!$F$33:$F$776,СВЦЭМ!$A$33:$A$776,$A207,СВЦЭМ!$B$33:$B$776,R$190)+'СЕТ СН'!$F$15</f>
        <v>98.692121490000005</v>
      </c>
      <c r="S207" s="36">
        <f>SUMIFS(СВЦЭМ!$F$33:$F$776,СВЦЭМ!$A$33:$A$776,$A207,СВЦЭМ!$B$33:$B$776,S$190)+'СЕТ СН'!$F$15</f>
        <v>97.120456959999999</v>
      </c>
      <c r="T207" s="36">
        <f>SUMIFS(СВЦЭМ!$F$33:$F$776,СВЦЭМ!$A$33:$A$776,$A207,СВЦЭМ!$B$33:$B$776,T$190)+'СЕТ СН'!$F$15</f>
        <v>95.449318129999995</v>
      </c>
      <c r="U207" s="36">
        <f>SUMIFS(СВЦЭМ!$F$33:$F$776,СВЦЭМ!$A$33:$A$776,$A207,СВЦЭМ!$B$33:$B$776,U$190)+'СЕТ СН'!$F$15</f>
        <v>94.749818559999994</v>
      </c>
      <c r="V207" s="36">
        <f>SUMIFS(СВЦЭМ!$F$33:$F$776,СВЦЭМ!$A$33:$A$776,$A207,СВЦЭМ!$B$33:$B$776,V$190)+'СЕТ СН'!$F$15</f>
        <v>97.133638939999997</v>
      </c>
      <c r="W207" s="36">
        <f>SUMIFS(СВЦЭМ!$F$33:$F$776,СВЦЭМ!$A$33:$A$776,$A207,СВЦЭМ!$B$33:$B$776,W$190)+'СЕТ СН'!$F$15</f>
        <v>94.445458790000004</v>
      </c>
      <c r="X207" s="36">
        <f>SUMIFS(СВЦЭМ!$F$33:$F$776,СВЦЭМ!$A$33:$A$776,$A207,СВЦЭМ!$B$33:$B$776,X$190)+'СЕТ СН'!$F$15</f>
        <v>102.84157316</v>
      </c>
      <c r="Y207" s="36">
        <f>SUMIFS(СВЦЭМ!$F$33:$F$776,СВЦЭМ!$A$33:$A$776,$A207,СВЦЭМ!$B$33:$B$776,Y$190)+'СЕТ СН'!$F$15</f>
        <v>119.05221597000001</v>
      </c>
    </row>
    <row r="208" spans="1:25" ht="15.75" x14ac:dyDescent="0.2">
      <c r="A208" s="35">
        <f t="shared" si="5"/>
        <v>44092</v>
      </c>
      <c r="B208" s="36">
        <f>SUMIFS(СВЦЭМ!$F$33:$F$776,СВЦЭМ!$A$33:$A$776,$A208,СВЦЭМ!$B$33:$B$776,B$190)+'СЕТ СН'!$F$15</f>
        <v>139.70640895</v>
      </c>
      <c r="C208" s="36">
        <f>SUMIFS(СВЦЭМ!$F$33:$F$776,СВЦЭМ!$A$33:$A$776,$A208,СВЦЭМ!$B$33:$B$776,C$190)+'СЕТ СН'!$F$15</f>
        <v>148.59247793</v>
      </c>
      <c r="D208" s="36">
        <f>SUMIFS(СВЦЭМ!$F$33:$F$776,СВЦЭМ!$A$33:$A$776,$A208,СВЦЭМ!$B$33:$B$776,D$190)+'СЕТ СН'!$F$15</f>
        <v>157.54922411000001</v>
      </c>
      <c r="E208" s="36">
        <f>SUMIFS(СВЦЭМ!$F$33:$F$776,СВЦЭМ!$A$33:$A$776,$A208,СВЦЭМ!$B$33:$B$776,E$190)+'СЕТ СН'!$F$15</f>
        <v>164.30788912</v>
      </c>
      <c r="F208" s="36">
        <f>SUMIFS(СВЦЭМ!$F$33:$F$776,СВЦЭМ!$A$33:$A$776,$A208,СВЦЭМ!$B$33:$B$776,F$190)+'СЕТ СН'!$F$15</f>
        <v>167.79053787000001</v>
      </c>
      <c r="G208" s="36">
        <f>SUMIFS(СВЦЭМ!$F$33:$F$776,СВЦЭМ!$A$33:$A$776,$A208,СВЦЭМ!$B$33:$B$776,G$190)+'СЕТ СН'!$F$15</f>
        <v>161.91746078</v>
      </c>
      <c r="H208" s="36">
        <f>SUMIFS(СВЦЭМ!$F$33:$F$776,СВЦЭМ!$A$33:$A$776,$A208,СВЦЭМ!$B$33:$B$776,H$190)+'СЕТ СН'!$F$15</f>
        <v>152.50106387</v>
      </c>
      <c r="I208" s="36">
        <f>SUMIFS(СВЦЭМ!$F$33:$F$776,СВЦЭМ!$A$33:$A$776,$A208,СВЦЭМ!$B$33:$B$776,I$190)+'СЕТ СН'!$F$15</f>
        <v>143.75376563</v>
      </c>
      <c r="J208" s="36">
        <f>SUMIFS(СВЦЭМ!$F$33:$F$776,СВЦЭМ!$A$33:$A$776,$A208,СВЦЭМ!$B$33:$B$776,J$190)+'СЕТ СН'!$F$15</f>
        <v>137.47370243</v>
      </c>
      <c r="K208" s="36">
        <f>SUMIFS(СВЦЭМ!$F$33:$F$776,СВЦЭМ!$A$33:$A$776,$A208,СВЦЭМ!$B$33:$B$776,K$190)+'СЕТ СН'!$F$15</f>
        <v>132.03250527</v>
      </c>
      <c r="L208" s="36">
        <f>SUMIFS(СВЦЭМ!$F$33:$F$776,СВЦЭМ!$A$33:$A$776,$A208,СВЦЭМ!$B$33:$B$776,L$190)+'СЕТ СН'!$F$15</f>
        <v>132.57334112000001</v>
      </c>
      <c r="M208" s="36">
        <f>SUMIFS(СВЦЭМ!$F$33:$F$776,СВЦЭМ!$A$33:$A$776,$A208,СВЦЭМ!$B$33:$B$776,M$190)+'СЕТ СН'!$F$15</f>
        <v>123.11748824999999</v>
      </c>
      <c r="N208" s="36">
        <f>SUMIFS(СВЦЭМ!$F$33:$F$776,СВЦЭМ!$A$33:$A$776,$A208,СВЦЭМ!$B$33:$B$776,N$190)+'СЕТ СН'!$F$15</f>
        <v>112.77898304</v>
      </c>
      <c r="O208" s="36">
        <f>SUMIFS(СВЦЭМ!$F$33:$F$776,СВЦЭМ!$A$33:$A$776,$A208,СВЦЭМ!$B$33:$B$776,O$190)+'СЕТ СН'!$F$15</f>
        <v>106.41108774</v>
      </c>
      <c r="P208" s="36">
        <f>SUMIFS(СВЦЭМ!$F$33:$F$776,СВЦЭМ!$A$33:$A$776,$A208,СВЦЭМ!$B$33:$B$776,P$190)+'СЕТ СН'!$F$15</f>
        <v>113.08466377000001</v>
      </c>
      <c r="Q208" s="36">
        <f>SUMIFS(СВЦЭМ!$F$33:$F$776,СВЦЭМ!$A$33:$A$776,$A208,СВЦЭМ!$B$33:$B$776,Q$190)+'СЕТ СН'!$F$15</f>
        <v>112.15312254</v>
      </c>
      <c r="R208" s="36">
        <f>SUMIFS(СВЦЭМ!$F$33:$F$776,СВЦЭМ!$A$33:$A$776,$A208,СВЦЭМ!$B$33:$B$776,R$190)+'СЕТ СН'!$F$15</f>
        <v>107.77882510000001</v>
      </c>
      <c r="S208" s="36">
        <f>SUMIFS(СВЦЭМ!$F$33:$F$776,СВЦЭМ!$A$33:$A$776,$A208,СВЦЭМ!$B$33:$B$776,S$190)+'СЕТ СН'!$F$15</f>
        <v>106.45277873000001</v>
      </c>
      <c r="T208" s="36">
        <f>SUMIFS(СВЦЭМ!$F$33:$F$776,СВЦЭМ!$A$33:$A$776,$A208,СВЦЭМ!$B$33:$B$776,T$190)+'СЕТ СН'!$F$15</f>
        <v>104.91508027</v>
      </c>
      <c r="U208" s="36">
        <f>SUMIFS(СВЦЭМ!$F$33:$F$776,СВЦЭМ!$A$33:$A$776,$A208,СВЦЭМ!$B$33:$B$776,U$190)+'СЕТ СН'!$F$15</f>
        <v>101.98796412</v>
      </c>
      <c r="V208" s="36">
        <f>SUMIFS(СВЦЭМ!$F$33:$F$776,СВЦЭМ!$A$33:$A$776,$A208,СВЦЭМ!$B$33:$B$776,V$190)+'СЕТ СН'!$F$15</f>
        <v>102.57794500999999</v>
      </c>
      <c r="W208" s="36">
        <f>SUMIFS(СВЦЭМ!$F$33:$F$776,СВЦЭМ!$A$33:$A$776,$A208,СВЦЭМ!$B$33:$B$776,W$190)+'СЕТ СН'!$F$15</f>
        <v>102.41953404</v>
      </c>
      <c r="X208" s="36">
        <f>SUMIFS(СВЦЭМ!$F$33:$F$776,СВЦЭМ!$A$33:$A$776,$A208,СВЦЭМ!$B$33:$B$776,X$190)+'СЕТ СН'!$F$15</f>
        <v>110.59810903</v>
      </c>
      <c r="Y208" s="36">
        <f>SUMIFS(СВЦЭМ!$F$33:$F$776,СВЦЭМ!$A$33:$A$776,$A208,СВЦЭМ!$B$33:$B$776,Y$190)+'СЕТ СН'!$F$15</f>
        <v>126.4955621</v>
      </c>
    </row>
    <row r="209" spans="1:25" ht="15.75" x14ac:dyDescent="0.2">
      <c r="A209" s="35">
        <f t="shared" si="5"/>
        <v>44093</v>
      </c>
      <c r="B209" s="36">
        <f>SUMIFS(СВЦЭМ!$F$33:$F$776,СВЦЭМ!$A$33:$A$776,$A209,СВЦЭМ!$B$33:$B$776,B$190)+'СЕТ СН'!$F$15</f>
        <v>143.94495867000001</v>
      </c>
      <c r="C209" s="36">
        <f>SUMIFS(СВЦЭМ!$F$33:$F$776,СВЦЭМ!$A$33:$A$776,$A209,СВЦЭМ!$B$33:$B$776,C$190)+'СЕТ СН'!$F$15</f>
        <v>150.84479078000001</v>
      </c>
      <c r="D209" s="36">
        <f>SUMIFS(СВЦЭМ!$F$33:$F$776,СВЦЭМ!$A$33:$A$776,$A209,СВЦЭМ!$B$33:$B$776,D$190)+'СЕТ СН'!$F$15</f>
        <v>155.31959979999999</v>
      </c>
      <c r="E209" s="36">
        <f>SUMIFS(СВЦЭМ!$F$33:$F$776,СВЦЭМ!$A$33:$A$776,$A209,СВЦЭМ!$B$33:$B$776,E$190)+'СЕТ СН'!$F$15</f>
        <v>159.15395318</v>
      </c>
      <c r="F209" s="36">
        <f>SUMIFS(СВЦЭМ!$F$33:$F$776,СВЦЭМ!$A$33:$A$776,$A209,СВЦЭМ!$B$33:$B$776,F$190)+'СЕТ СН'!$F$15</f>
        <v>159.93108103</v>
      </c>
      <c r="G209" s="36">
        <f>SUMIFS(СВЦЭМ!$F$33:$F$776,СВЦЭМ!$A$33:$A$776,$A209,СВЦЭМ!$B$33:$B$776,G$190)+'СЕТ СН'!$F$15</f>
        <v>157.54681298</v>
      </c>
      <c r="H209" s="36">
        <f>SUMIFS(СВЦЭМ!$F$33:$F$776,СВЦЭМ!$A$33:$A$776,$A209,СВЦЭМ!$B$33:$B$776,H$190)+'СЕТ СН'!$F$15</f>
        <v>151.92789568000001</v>
      </c>
      <c r="I209" s="36">
        <f>SUMIFS(СВЦЭМ!$F$33:$F$776,СВЦЭМ!$A$33:$A$776,$A209,СВЦЭМ!$B$33:$B$776,I$190)+'СЕТ СН'!$F$15</f>
        <v>146.03927465000001</v>
      </c>
      <c r="J209" s="36">
        <f>SUMIFS(СВЦЭМ!$F$33:$F$776,СВЦЭМ!$A$33:$A$776,$A209,СВЦЭМ!$B$33:$B$776,J$190)+'СЕТ СН'!$F$15</f>
        <v>135.10883594000001</v>
      </c>
      <c r="K209" s="36">
        <f>SUMIFS(СВЦЭМ!$F$33:$F$776,СВЦЭМ!$A$33:$A$776,$A209,СВЦЭМ!$B$33:$B$776,K$190)+'СЕТ СН'!$F$15</f>
        <v>128.04021313000001</v>
      </c>
      <c r="L209" s="36">
        <f>SUMIFS(СВЦЭМ!$F$33:$F$776,СВЦЭМ!$A$33:$A$776,$A209,СВЦЭМ!$B$33:$B$776,L$190)+'СЕТ СН'!$F$15</f>
        <v>124.05008306000001</v>
      </c>
      <c r="M209" s="36">
        <f>SUMIFS(СВЦЭМ!$F$33:$F$776,СВЦЭМ!$A$33:$A$776,$A209,СВЦЭМ!$B$33:$B$776,M$190)+'СЕТ СН'!$F$15</f>
        <v>115.73721396000001</v>
      </c>
      <c r="N209" s="36">
        <f>SUMIFS(СВЦЭМ!$F$33:$F$776,СВЦЭМ!$A$33:$A$776,$A209,СВЦЭМ!$B$33:$B$776,N$190)+'СЕТ СН'!$F$15</f>
        <v>107.77829551000001</v>
      </c>
      <c r="O209" s="36">
        <f>SUMIFS(СВЦЭМ!$F$33:$F$776,СВЦЭМ!$A$33:$A$776,$A209,СВЦЭМ!$B$33:$B$776,O$190)+'СЕТ СН'!$F$15</f>
        <v>107.14998619000001</v>
      </c>
      <c r="P209" s="36">
        <f>SUMIFS(СВЦЭМ!$F$33:$F$776,СВЦЭМ!$A$33:$A$776,$A209,СВЦЭМ!$B$33:$B$776,P$190)+'СЕТ СН'!$F$15</f>
        <v>109.02720558999999</v>
      </c>
      <c r="Q209" s="36">
        <f>SUMIFS(СВЦЭМ!$F$33:$F$776,СВЦЭМ!$A$33:$A$776,$A209,СВЦЭМ!$B$33:$B$776,Q$190)+'СЕТ СН'!$F$15</f>
        <v>105.38684058</v>
      </c>
      <c r="R209" s="36">
        <f>SUMIFS(СВЦЭМ!$F$33:$F$776,СВЦЭМ!$A$33:$A$776,$A209,СВЦЭМ!$B$33:$B$776,R$190)+'СЕТ СН'!$F$15</f>
        <v>102.7160157</v>
      </c>
      <c r="S209" s="36">
        <f>SUMIFS(СВЦЭМ!$F$33:$F$776,СВЦЭМ!$A$33:$A$776,$A209,СВЦЭМ!$B$33:$B$776,S$190)+'СЕТ СН'!$F$15</f>
        <v>103.848185</v>
      </c>
      <c r="T209" s="36">
        <f>SUMIFS(СВЦЭМ!$F$33:$F$776,СВЦЭМ!$A$33:$A$776,$A209,СВЦЭМ!$B$33:$B$776,T$190)+'СЕТ СН'!$F$15</f>
        <v>105.99704346</v>
      </c>
      <c r="U209" s="36">
        <f>SUMIFS(СВЦЭМ!$F$33:$F$776,СВЦЭМ!$A$33:$A$776,$A209,СВЦЭМ!$B$33:$B$776,U$190)+'СЕТ СН'!$F$15</f>
        <v>105.63124899</v>
      </c>
      <c r="V209" s="36">
        <f>SUMIFS(СВЦЭМ!$F$33:$F$776,СВЦЭМ!$A$33:$A$776,$A209,СВЦЭМ!$B$33:$B$776,V$190)+'СЕТ СН'!$F$15</f>
        <v>107.77774687</v>
      </c>
      <c r="W209" s="36">
        <f>SUMIFS(СВЦЭМ!$F$33:$F$776,СВЦЭМ!$A$33:$A$776,$A209,СВЦЭМ!$B$33:$B$776,W$190)+'СЕТ СН'!$F$15</f>
        <v>106.88634870999999</v>
      </c>
      <c r="X209" s="36">
        <f>SUMIFS(СВЦЭМ!$F$33:$F$776,СВЦЭМ!$A$33:$A$776,$A209,СВЦЭМ!$B$33:$B$776,X$190)+'СЕТ СН'!$F$15</f>
        <v>111.58480347</v>
      </c>
      <c r="Y209" s="36">
        <f>SUMIFS(СВЦЭМ!$F$33:$F$776,СВЦЭМ!$A$33:$A$776,$A209,СВЦЭМ!$B$33:$B$776,Y$190)+'СЕТ СН'!$F$15</f>
        <v>121.35913084000001</v>
      </c>
    </row>
    <row r="210" spans="1:25" ht="15.75" x14ac:dyDescent="0.2">
      <c r="A210" s="35">
        <f t="shared" si="5"/>
        <v>44094</v>
      </c>
      <c r="B210" s="36">
        <f>SUMIFS(СВЦЭМ!$F$33:$F$776,СВЦЭМ!$A$33:$A$776,$A210,СВЦЭМ!$B$33:$B$776,B$190)+'СЕТ СН'!$F$15</f>
        <v>130.81085286000001</v>
      </c>
      <c r="C210" s="36">
        <f>SUMIFS(СВЦЭМ!$F$33:$F$776,СВЦЭМ!$A$33:$A$776,$A210,СВЦЭМ!$B$33:$B$776,C$190)+'СЕТ СН'!$F$15</f>
        <v>137.01814851</v>
      </c>
      <c r="D210" s="36">
        <f>SUMIFS(СВЦЭМ!$F$33:$F$776,СВЦЭМ!$A$33:$A$776,$A210,СВЦЭМ!$B$33:$B$776,D$190)+'СЕТ СН'!$F$15</f>
        <v>143.51575109999999</v>
      </c>
      <c r="E210" s="36">
        <f>SUMIFS(СВЦЭМ!$F$33:$F$776,СВЦЭМ!$A$33:$A$776,$A210,СВЦЭМ!$B$33:$B$776,E$190)+'СЕТ СН'!$F$15</f>
        <v>149.24492305999999</v>
      </c>
      <c r="F210" s="36">
        <f>SUMIFS(СВЦЭМ!$F$33:$F$776,СВЦЭМ!$A$33:$A$776,$A210,СВЦЭМ!$B$33:$B$776,F$190)+'СЕТ СН'!$F$15</f>
        <v>150.72056276000001</v>
      </c>
      <c r="G210" s="36">
        <f>SUMIFS(СВЦЭМ!$F$33:$F$776,СВЦЭМ!$A$33:$A$776,$A210,СВЦЭМ!$B$33:$B$776,G$190)+'СЕТ СН'!$F$15</f>
        <v>148.53964973000001</v>
      </c>
      <c r="H210" s="36">
        <f>SUMIFS(СВЦЭМ!$F$33:$F$776,СВЦЭМ!$A$33:$A$776,$A210,СВЦЭМ!$B$33:$B$776,H$190)+'СЕТ СН'!$F$15</f>
        <v>144.93583258999999</v>
      </c>
      <c r="I210" s="36">
        <f>SUMIFS(СВЦЭМ!$F$33:$F$776,СВЦЭМ!$A$33:$A$776,$A210,СВЦЭМ!$B$33:$B$776,I$190)+'СЕТ СН'!$F$15</f>
        <v>136.23893476999999</v>
      </c>
      <c r="J210" s="36">
        <f>SUMIFS(СВЦЭМ!$F$33:$F$776,СВЦЭМ!$A$33:$A$776,$A210,СВЦЭМ!$B$33:$B$776,J$190)+'СЕТ СН'!$F$15</f>
        <v>127.68911765999999</v>
      </c>
      <c r="K210" s="36">
        <f>SUMIFS(СВЦЭМ!$F$33:$F$776,СВЦЭМ!$A$33:$A$776,$A210,СВЦЭМ!$B$33:$B$776,K$190)+'СЕТ СН'!$F$15</f>
        <v>124.94852164</v>
      </c>
      <c r="L210" s="36">
        <f>SUMIFS(СВЦЭМ!$F$33:$F$776,СВЦЭМ!$A$33:$A$776,$A210,СВЦЭМ!$B$33:$B$776,L$190)+'СЕТ СН'!$F$15</f>
        <v>124.38995632</v>
      </c>
      <c r="M210" s="36">
        <f>SUMIFS(СВЦЭМ!$F$33:$F$776,СВЦЭМ!$A$33:$A$776,$A210,СВЦЭМ!$B$33:$B$776,M$190)+'СЕТ СН'!$F$15</f>
        <v>118.21787397999999</v>
      </c>
      <c r="N210" s="36">
        <f>SUMIFS(СВЦЭМ!$F$33:$F$776,СВЦЭМ!$A$33:$A$776,$A210,СВЦЭМ!$B$33:$B$776,N$190)+'СЕТ СН'!$F$15</f>
        <v>112.66396164</v>
      </c>
      <c r="O210" s="36">
        <f>SUMIFS(СВЦЭМ!$F$33:$F$776,СВЦЭМ!$A$33:$A$776,$A210,СВЦЭМ!$B$33:$B$776,O$190)+'СЕТ СН'!$F$15</f>
        <v>113.49090343</v>
      </c>
      <c r="P210" s="36">
        <f>SUMIFS(СВЦЭМ!$F$33:$F$776,СВЦЭМ!$A$33:$A$776,$A210,СВЦЭМ!$B$33:$B$776,P$190)+'СЕТ СН'!$F$15</f>
        <v>112.1046187</v>
      </c>
      <c r="Q210" s="36">
        <f>SUMIFS(СВЦЭМ!$F$33:$F$776,СВЦЭМ!$A$33:$A$776,$A210,СВЦЭМ!$B$33:$B$776,Q$190)+'СЕТ СН'!$F$15</f>
        <v>112.32379942</v>
      </c>
      <c r="R210" s="36">
        <f>SUMIFS(СВЦЭМ!$F$33:$F$776,СВЦЭМ!$A$33:$A$776,$A210,СВЦЭМ!$B$33:$B$776,R$190)+'СЕТ СН'!$F$15</f>
        <v>111.94224456000001</v>
      </c>
      <c r="S210" s="36">
        <f>SUMIFS(СВЦЭМ!$F$33:$F$776,СВЦЭМ!$A$33:$A$776,$A210,СВЦЭМ!$B$33:$B$776,S$190)+'СЕТ СН'!$F$15</f>
        <v>114.15580541999999</v>
      </c>
      <c r="T210" s="36">
        <f>SUMIFS(СВЦЭМ!$F$33:$F$776,СВЦЭМ!$A$33:$A$776,$A210,СВЦЭМ!$B$33:$B$776,T$190)+'СЕТ СН'!$F$15</f>
        <v>117.07031453</v>
      </c>
      <c r="U210" s="36">
        <f>SUMIFS(СВЦЭМ!$F$33:$F$776,СВЦЭМ!$A$33:$A$776,$A210,СВЦЭМ!$B$33:$B$776,U$190)+'СЕТ СН'!$F$15</f>
        <v>120.20609068</v>
      </c>
      <c r="V210" s="36">
        <f>SUMIFS(СВЦЭМ!$F$33:$F$776,СВЦЭМ!$A$33:$A$776,$A210,СВЦЭМ!$B$33:$B$776,V$190)+'СЕТ СН'!$F$15</f>
        <v>122.72053656999999</v>
      </c>
      <c r="W210" s="36">
        <f>SUMIFS(СВЦЭМ!$F$33:$F$776,СВЦЭМ!$A$33:$A$776,$A210,СВЦЭМ!$B$33:$B$776,W$190)+'СЕТ СН'!$F$15</f>
        <v>120.42487465000001</v>
      </c>
      <c r="X210" s="36">
        <f>SUMIFS(СВЦЭМ!$F$33:$F$776,СВЦЭМ!$A$33:$A$776,$A210,СВЦЭМ!$B$33:$B$776,X$190)+'СЕТ СН'!$F$15</f>
        <v>115.70513969</v>
      </c>
      <c r="Y210" s="36">
        <f>SUMIFS(СВЦЭМ!$F$33:$F$776,СВЦЭМ!$A$33:$A$776,$A210,СВЦЭМ!$B$33:$B$776,Y$190)+'СЕТ СН'!$F$15</f>
        <v>129.90174947</v>
      </c>
    </row>
    <row r="211" spans="1:25" ht="15.75" x14ac:dyDescent="0.2">
      <c r="A211" s="35">
        <f t="shared" si="5"/>
        <v>44095</v>
      </c>
      <c r="B211" s="36">
        <f>SUMIFS(СВЦЭМ!$F$33:$F$776,СВЦЭМ!$A$33:$A$776,$A211,СВЦЭМ!$B$33:$B$776,B$190)+'СЕТ СН'!$F$15</f>
        <v>135.61565998</v>
      </c>
      <c r="C211" s="36">
        <f>SUMIFS(СВЦЭМ!$F$33:$F$776,СВЦЭМ!$A$33:$A$776,$A211,СВЦЭМ!$B$33:$B$776,C$190)+'СЕТ СН'!$F$15</f>
        <v>137.26265462000001</v>
      </c>
      <c r="D211" s="36">
        <f>SUMIFS(СВЦЭМ!$F$33:$F$776,СВЦЭМ!$A$33:$A$776,$A211,СВЦЭМ!$B$33:$B$776,D$190)+'СЕТ СН'!$F$15</f>
        <v>138.76793244000001</v>
      </c>
      <c r="E211" s="36">
        <f>SUMIFS(СВЦЭМ!$F$33:$F$776,СВЦЭМ!$A$33:$A$776,$A211,СВЦЭМ!$B$33:$B$776,E$190)+'СЕТ СН'!$F$15</f>
        <v>142.59985381999999</v>
      </c>
      <c r="F211" s="36">
        <f>SUMIFS(СВЦЭМ!$F$33:$F$776,СВЦЭМ!$A$33:$A$776,$A211,СВЦЭМ!$B$33:$B$776,F$190)+'СЕТ СН'!$F$15</f>
        <v>142.66544500000001</v>
      </c>
      <c r="G211" s="36">
        <f>SUMIFS(СВЦЭМ!$F$33:$F$776,СВЦЭМ!$A$33:$A$776,$A211,СВЦЭМ!$B$33:$B$776,G$190)+'СЕТ СН'!$F$15</f>
        <v>139.97558183999999</v>
      </c>
      <c r="H211" s="36">
        <f>SUMIFS(СВЦЭМ!$F$33:$F$776,СВЦЭМ!$A$33:$A$776,$A211,СВЦЭМ!$B$33:$B$776,H$190)+'СЕТ СН'!$F$15</f>
        <v>131.64467983</v>
      </c>
      <c r="I211" s="36">
        <f>SUMIFS(СВЦЭМ!$F$33:$F$776,СВЦЭМ!$A$33:$A$776,$A211,СВЦЭМ!$B$33:$B$776,I$190)+'СЕТ СН'!$F$15</f>
        <v>121.93343480999999</v>
      </c>
      <c r="J211" s="36">
        <f>SUMIFS(СВЦЭМ!$F$33:$F$776,СВЦЭМ!$A$33:$A$776,$A211,СВЦЭМ!$B$33:$B$776,J$190)+'СЕТ СН'!$F$15</f>
        <v>114.84595204</v>
      </c>
      <c r="K211" s="36">
        <f>SUMIFS(СВЦЭМ!$F$33:$F$776,СВЦЭМ!$A$33:$A$776,$A211,СВЦЭМ!$B$33:$B$776,K$190)+'СЕТ СН'!$F$15</f>
        <v>112.14155203</v>
      </c>
      <c r="L211" s="36">
        <f>SUMIFS(СВЦЭМ!$F$33:$F$776,СВЦЭМ!$A$33:$A$776,$A211,СВЦЭМ!$B$33:$B$776,L$190)+'СЕТ СН'!$F$15</f>
        <v>115.15857138</v>
      </c>
      <c r="M211" s="36">
        <f>SUMIFS(СВЦЭМ!$F$33:$F$776,СВЦЭМ!$A$33:$A$776,$A211,СВЦЭМ!$B$33:$B$776,M$190)+'СЕТ СН'!$F$15</f>
        <v>109.33882594000001</v>
      </c>
      <c r="N211" s="36">
        <f>SUMIFS(СВЦЭМ!$F$33:$F$776,СВЦЭМ!$A$33:$A$776,$A211,СВЦЭМ!$B$33:$B$776,N$190)+'СЕТ СН'!$F$15</f>
        <v>101.281375</v>
      </c>
      <c r="O211" s="36">
        <f>SUMIFS(СВЦЭМ!$F$33:$F$776,СВЦЭМ!$A$33:$A$776,$A211,СВЦЭМ!$B$33:$B$776,O$190)+'СЕТ СН'!$F$15</f>
        <v>101.51156938</v>
      </c>
      <c r="P211" s="36">
        <f>SUMIFS(СВЦЭМ!$F$33:$F$776,СВЦЭМ!$A$33:$A$776,$A211,СВЦЭМ!$B$33:$B$776,P$190)+'СЕТ СН'!$F$15</f>
        <v>100.47090663</v>
      </c>
      <c r="Q211" s="36">
        <f>SUMIFS(СВЦЭМ!$F$33:$F$776,СВЦЭМ!$A$33:$A$776,$A211,СВЦЭМ!$B$33:$B$776,Q$190)+'СЕТ СН'!$F$15</f>
        <v>100.07400321</v>
      </c>
      <c r="R211" s="36">
        <f>SUMIFS(СВЦЭМ!$F$33:$F$776,СВЦЭМ!$A$33:$A$776,$A211,СВЦЭМ!$B$33:$B$776,R$190)+'СЕТ СН'!$F$15</f>
        <v>99.739277200000004</v>
      </c>
      <c r="S211" s="36">
        <f>SUMIFS(СВЦЭМ!$F$33:$F$776,СВЦЭМ!$A$33:$A$776,$A211,СВЦЭМ!$B$33:$B$776,S$190)+'СЕТ СН'!$F$15</f>
        <v>101.48191031</v>
      </c>
      <c r="T211" s="36">
        <f>SUMIFS(СВЦЭМ!$F$33:$F$776,СВЦЭМ!$A$33:$A$776,$A211,СВЦЭМ!$B$33:$B$776,T$190)+'СЕТ СН'!$F$15</f>
        <v>106.33675838000001</v>
      </c>
      <c r="U211" s="36">
        <f>SUMIFS(СВЦЭМ!$F$33:$F$776,СВЦЭМ!$A$33:$A$776,$A211,СВЦЭМ!$B$33:$B$776,U$190)+'СЕТ СН'!$F$15</f>
        <v>108.97238302</v>
      </c>
      <c r="V211" s="36">
        <f>SUMIFS(СВЦЭМ!$F$33:$F$776,СВЦЭМ!$A$33:$A$776,$A211,СВЦЭМ!$B$33:$B$776,V$190)+'СЕТ СН'!$F$15</f>
        <v>110.59800289</v>
      </c>
      <c r="W211" s="36">
        <f>SUMIFS(СВЦЭМ!$F$33:$F$776,СВЦЭМ!$A$33:$A$776,$A211,СВЦЭМ!$B$33:$B$776,W$190)+'СЕТ СН'!$F$15</f>
        <v>106.59672512</v>
      </c>
      <c r="X211" s="36">
        <f>SUMIFS(СВЦЭМ!$F$33:$F$776,СВЦЭМ!$A$33:$A$776,$A211,СВЦЭМ!$B$33:$B$776,X$190)+'СЕТ СН'!$F$15</f>
        <v>102.14831119999999</v>
      </c>
      <c r="Y211" s="36">
        <f>SUMIFS(СВЦЭМ!$F$33:$F$776,СВЦЭМ!$A$33:$A$776,$A211,СВЦЭМ!$B$33:$B$776,Y$190)+'СЕТ СН'!$F$15</f>
        <v>118.87156972</v>
      </c>
    </row>
    <row r="212" spans="1:25" ht="15.75" x14ac:dyDescent="0.2">
      <c r="A212" s="35">
        <f t="shared" si="5"/>
        <v>44096</v>
      </c>
      <c r="B212" s="36">
        <f>SUMIFS(СВЦЭМ!$F$33:$F$776,СВЦЭМ!$A$33:$A$776,$A212,СВЦЭМ!$B$33:$B$776,B$190)+'СЕТ СН'!$F$15</f>
        <v>136.55793591</v>
      </c>
      <c r="C212" s="36">
        <f>SUMIFS(СВЦЭМ!$F$33:$F$776,СВЦЭМ!$A$33:$A$776,$A212,СВЦЭМ!$B$33:$B$776,C$190)+'СЕТ СН'!$F$15</f>
        <v>143.95497266999999</v>
      </c>
      <c r="D212" s="36">
        <f>SUMIFS(СВЦЭМ!$F$33:$F$776,СВЦЭМ!$A$33:$A$776,$A212,СВЦЭМ!$B$33:$B$776,D$190)+'СЕТ СН'!$F$15</f>
        <v>147.59198248000001</v>
      </c>
      <c r="E212" s="36">
        <f>SUMIFS(СВЦЭМ!$F$33:$F$776,СВЦЭМ!$A$33:$A$776,$A212,СВЦЭМ!$B$33:$B$776,E$190)+'СЕТ СН'!$F$15</f>
        <v>151.51788092000001</v>
      </c>
      <c r="F212" s="36">
        <f>SUMIFS(СВЦЭМ!$F$33:$F$776,СВЦЭМ!$A$33:$A$776,$A212,СВЦЭМ!$B$33:$B$776,F$190)+'СЕТ СН'!$F$15</f>
        <v>148.66120627999999</v>
      </c>
      <c r="G212" s="36">
        <f>SUMIFS(СВЦЭМ!$F$33:$F$776,СВЦЭМ!$A$33:$A$776,$A212,СВЦЭМ!$B$33:$B$776,G$190)+'СЕТ СН'!$F$15</f>
        <v>144.00204514999999</v>
      </c>
      <c r="H212" s="36">
        <f>SUMIFS(СВЦЭМ!$F$33:$F$776,СВЦЭМ!$A$33:$A$776,$A212,СВЦЭМ!$B$33:$B$776,H$190)+'СЕТ СН'!$F$15</f>
        <v>136.56921338999999</v>
      </c>
      <c r="I212" s="36">
        <f>SUMIFS(СВЦЭМ!$F$33:$F$776,СВЦЭМ!$A$33:$A$776,$A212,СВЦЭМ!$B$33:$B$776,I$190)+'СЕТ СН'!$F$15</f>
        <v>130.97753664999999</v>
      </c>
      <c r="J212" s="36">
        <f>SUMIFS(СВЦЭМ!$F$33:$F$776,СВЦЭМ!$A$33:$A$776,$A212,СВЦЭМ!$B$33:$B$776,J$190)+'СЕТ СН'!$F$15</f>
        <v>125.30009142</v>
      </c>
      <c r="K212" s="36">
        <f>SUMIFS(СВЦЭМ!$F$33:$F$776,СВЦЭМ!$A$33:$A$776,$A212,СВЦЭМ!$B$33:$B$776,K$190)+'СЕТ СН'!$F$15</f>
        <v>123.38227479</v>
      </c>
      <c r="L212" s="36">
        <f>SUMIFS(СВЦЭМ!$F$33:$F$776,СВЦЭМ!$A$33:$A$776,$A212,СВЦЭМ!$B$33:$B$776,L$190)+'СЕТ СН'!$F$15</f>
        <v>123.24834684</v>
      </c>
      <c r="M212" s="36">
        <f>SUMIFS(СВЦЭМ!$F$33:$F$776,СВЦЭМ!$A$33:$A$776,$A212,СВЦЭМ!$B$33:$B$776,M$190)+'СЕТ СН'!$F$15</f>
        <v>118.43457348</v>
      </c>
      <c r="N212" s="36">
        <f>SUMIFS(СВЦЭМ!$F$33:$F$776,СВЦЭМ!$A$33:$A$776,$A212,СВЦЭМ!$B$33:$B$776,N$190)+'СЕТ СН'!$F$15</f>
        <v>108.9384598</v>
      </c>
      <c r="O212" s="36">
        <f>SUMIFS(СВЦЭМ!$F$33:$F$776,СВЦЭМ!$A$33:$A$776,$A212,СВЦЭМ!$B$33:$B$776,O$190)+'СЕТ СН'!$F$15</f>
        <v>107.0753595</v>
      </c>
      <c r="P212" s="36">
        <f>SUMIFS(СВЦЭМ!$F$33:$F$776,СВЦЭМ!$A$33:$A$776,$A212,СВЦЭМ!$B$33:$B$776,P$190)+'СЕТ СН'!$F$15</f>
        <v>106.21100072999999</v>
      </c>
      <c r="Q212" s="36">
        <f>SUMIFS(СВЦЭМ!$F$33:$F$776,СВЦЭМ!$A$33:$A$776,$A212,СВЦЭМ!$B$33:$B$776,Q$190)+'СЕТ СН'!$F$15</f>
        <v>106.64784674000001</v>
      </c>
      <c r="R212" s="36">
        <f>SUMIFS(СВЦЭМ!$F$33:$F$776,СВЦЭМ!$A$33:$A$776,$A212,СВЦЭМ!$B$33:$B$776,R$190)+'СЕТ СН'!$F$15</f>
        <v>106.24840807</v>
      </c>
      <c r="S212" s="36">
        <f>SUMIFS(СВЦЭМ!$F$33:$F$776,СВЦЭМ!$A$33:$A$776,$A212,СВЦЭМ!$B$33:$B$776,S$190)+'СЕТ СН'!$F$15</f>
        <v>107.47360911</v>
      </c>
      <c r="T212" s="36">
        <f>SUMIFS(СВЦЭМ!$F$33:$F$776,СВЦЭМ!$A$33:$A$776,$A212,СВЦЭМ!$B$33:$B$776,T$190)+'СЕТ СН'!$F$15</f>
        <v>109.42593685</v>
      </c>
      <c r="U212" s="36">
        <f>SUMIFS(СВЦЭМ!$F$33:$F$776,СВЦЭМ!$A$33:$A$776,$A212,СВЦЭМ!$B$33:$B$776,U$190)+'СЕТ СН'!$F$15</f>
        <v>113.94651155</v>
      </c>
      <c r="V212" s="36">
        <f>SUMIFS(СВЦЭМ!$F$33:$F$776,СВЦЭМ!$A$33:$A$776,$A212,СВЦЭМ!$B$33:$B$776,V$190)+'СЕТ СН'!$F$15</f>
        <v>114.02108225000001</v>
      </c>
      <c r="W212" s="36">
        <f>SUMIFS(СВЦЭМ!$F$33:$F$776,СВЦЭМ!$A$33:$A$776,$A212,СВЦЭМ!$B$33:$B$776,W$190)+'СЕТ СН'!$F$15</f>
        <v>111.71593439999999</v>
      </c>
      <c r="X212" s="36">
        <f>SUMIFS(СВЦЭМ!$F$33:$F$776,СВЦЭМ!$A$33:$A$776,$A212,СВЦЭМ!$B$33:$B$776,X$190)+'СЕТ СН'!$F$15</f>
        <v>111.20690517</v>
      </c>
      <c r="Y212" s="36">
        <f>SUMIFS(СВЦЭМ!$F$33:$F$776,СВЦЭМ!$A$33:$A$776,$A212,СВЦЭМ!$B$33:$B$776,Y$190)+'СЕТ СН'!$F$15</f>
        <v>125.26603394999999</v>
      </c>
    </row>
    <row r="213" spans="1:25" ht="15.75" x14ac:dyDescent="0.2">
      <c r="A213" s="35">
        <f t="shared" si="5"/>
        <v>44097</v>
      </c>
      <c r="B213" s="36">
        <f>SUMIFS(СВЦЭМ!$F$33:$F$776,СВЦЭМ!$A$33:$A$776,$A213,СВЦЭМ!$B$33:$B$776,B$190)+'СЕТ СН'!$F$15</f>
        <v>134.82539998999999</v>
      </c>
      <c r="C213" s="36">
        <f>SUMIFS(СВЦЭМ!$F$33:$F$776,СВЦЭМ!$A$33:$A$776,$A213,СВЦЭМ!$B$33:$B$776,C$190)+'СЕТ СН'!$F$15</f>
        <v>141.75679575999999</v>
      </c>
      <c r="D213" s="36">
        <f>SUMIFS(СВЦЭМ!$F$33:$F$776,СВЦЭМ!$A$33:$A$776,$A213,СВЦЭМ!$B$33:$B$776,D$190)+'СЕТ СН'!$F$15</f>
        <v>144.55278064000001</v>
      </c>
      <c r="E213" s="36">
        <f>SUMIFS(СВЦЭМ!$F$33:$F$776,СВЦЭМ!$A$33:$A$776,$A213,СВЦЭМ!$B$33:$B$776,E$190)+'СЕТ СН'!$F$15</f>
        <v>148.06022947</v>
      </c>
      <c r="F213" s="36">
        <f>SUMIFS(СВЦЭМ!$F$33:$F$776,СВЦЭМ!$A$33:$A$776,$A213,СВЦЭМ!$B$33:$B$776,F$190)+'СЕТ СН'!$F$15</f>
        <v>149.72477025000001</v>
      </c>
      <c r="G213" s="36">
        <f>SUMIFS(СВЦЭМ!$F$33:$F$776,СВЦЭМ!$A$33:$A$776,$A213,СВЦЭМ!$B$33:$B$776,G$190)+'СЕТ СН'!$F$15</f>
        <v>146.00734671999999</v>
      </c>
      <c r="H213" s="36">
        <f>SUMIFS(СВЦЭМ!$F$33:$F$776,СВЦЭМ!$A$33:$A$776,$A213,СВЦЭМ!$B$33:$B$776,H$190)+'СЕТ СН'!$F$15</f>
        <v>136.07501178000001</v>
      </c>
      <c r="I213" s="36">
        <f>SUMIFS(СВЦЭМ!$F$33:$F$776,СВЦЭМ!$A$33:$A$776,$A213,СВЦЭМ!$B$33:$B$776,I$190)+'СЕТ СН'!$F$15</f>
        <v>125.19440403999999</v>
      </c>
      <c r="J213" s="36">
        <f>SUMIFS(СВЦЭМ!$F$33:$F$776,СВЦЭМ!$A$33:$A$776,$A213,СВЦЭМ!$B$33:$B$776,J$190)+'СЕТ СН'!$F$15</f>
        <v>119.80758172</v>
      </c>
      <c r="K213" s="36">
        <f>SUMIFS(СВЦЭМ!$F$33:$F$776,СВЦЭМ!$A$33:$A$776,$A213,СВЦЭМ!$B$33:$B$776,K$190)+'СЕТ СН'!$F$15</f>
        <v>119.03306301000001</v>
      </c>
      <c r="L213" s="36">
        <f>SUMIFS(СВЦЭМ!$F$33:$F$776,СВЦЭМ!$A$33:$A$776,$A213,СВЦЭМ!$B$33:$B$776,L$190)+'СЕТ СН'!$F$15</f>
        <v>117.76924945</v>
      </c>
      <c r="M213" s="36">
        <f>SUMIFS(СВЦЭМ!$F$33:$F$776,СВЦЭМ!$A$33:$A$776,$A213,СВЦЭМ!$B$33:$B$776,M$190)+'СЕТ СН'!$F$15</f>
        <v>110.06605532</v>
      </c>
      <c r="N213" s="36">
        <f>SUMIFS(СВЦЭМ!$F$33:$F$776,СВЦЭМ!$A$33:$A$776,$A213,СВЦЭМ!$B$33:$B$776,N$190)+'СЕТ СН'!$F$15</f>
        <v>109.11155232</v>
      </c>
      <c r="O213" s="36">
        <f>SUMIFS(СВЦЭМ!$F$33:$F$776,СВЦЭМ!$A$33:$A$776,$A213,СВЦЭМ!$B$33:$B$776,O$190)+'СЕТ СН'!$F$15</f>
        <v>108.83622034</v>
      </c>
      <c r="P213" s="36">
        <f>SUMIFS(СВЦЭМ!$F$33:$F$776,СВЦЭМ!$A$33:$A$776,$A213,СВЦЭМ!$B$33:$B$776,P$190)+'СЕТ СН'!$F$15</f>
        <v>107.93228415999999</v>
      </c>
      <c r="Q213" s="36">
        <f>SUMIFS(СВЦЭМ!$F$33:$F$776,СВЦЭМ!$A$33:$A$776,$A213,СВЦЭМ!$B$33:$B$776,Q$190)+'СЕТ СН'!$F$15</f>
        <v>107.9461901</v>
      </c>
      <c r="R213" s="36">
        <f>SUMIFS(СВЦЭМ!$F$33:$F$776,СВЦЭМ!$A$33:$A$776,$A213,СВЦЭМ!$B$33:$B$776,R$190)+'СЕТ СН'!$F$15</f>
        <v>107.10661619</v>
      </c>
      <c r="S213" s="36">
        <f>SUMIFS(СВЦЭМ!$F$33:$F$776,СВЦЭМ!$A$33:$A$776,$A213,СВЦЭМ!$B$33:$B$776,S$190)+'СЕТ СН'!$F$15</f>
        <v>108.32905765</v>
      </c>
      <c r="T213" s="36">
        <f>SUMIFS(СВЦЭМ!$F$33:$F$776,СВЦЭМ!$A$33:$A$776,$A213,СВЦЭМ!$B$33:$B$776,T$190)+'СЕТ СН'!$F$15</f>
        <v>108.89238563000001</v>
      </c>
      <c r="U213" s="36">
        <f>SUMIFS(СВЦЭМ!$F$33:$F$776,СВЦЭМ!$A$33:$A$776,$A213,СВЦЭМ!$B$33:$B$776,U$190)+'СЕТ СН'!$F$15</f>
        <v>112.25252847</v>
      </c>
      <c r="V213" s="36">
        <f>SUMIFS(СВЦЭМ!$F$33:$F$776,СВЦЭМ!$A$33:$A$776,$A213,СВЦЭМ!$B$33:$B$776,V$190)+'СЕТ СН'!$F$15</f>
        <v>111.01984552</v>
      </c>
      <c r="W213" s="36">
        <f>SUMIFS(СВЦЭМ!$F$33:$F$776,СВЦЭМ!$A$33:$A$776,$A213,СВЦЭМ!$B$33:$B$776,W$190)+'СЕТ СН'!$F$15</f>
        <v>109.11738097999999</v>
      </c>
      <c r="X213" s="36">
        <f>SUMIFS(СВЦЭМ!$F$33:$F$776,СВЦЭМ!$A$33:$A$776,$A213,СВЦЭМ!$B$33:$B$776,X$190)+'СЕТ СН'!$F$15</f>
        <v>106.83761061</v>
      </c>
      <c r="Y213" s="36">
        <f>SUMIFS(СВЦЭМ!$F$33:$F$776,СВЦЭМ!$A$33:$A$776,$A213,СВЦЭМ!$B$33:$B$776,Y$190)+'СЕТ СН'!$F$15</f>
        <v>117.6399081</v>
      </c>
    </row>
    <row r="214" spans="1:25" ht="15.75" x14ac:dyDescent="0.2">
      <c r="A214" s="35">
        <f t="shared" si="5"/>
        <v>44098</v>
      </c>
      <c r="B214" s="36">
        <f>SUMIFS(СВЦЭМ!$F$33:$F$776,СВЦЭМ!$A$33:$A$776,$A214,СВЦЭМ!$B$33:$B$776,B$190)+'СЕТ СН'!$F$15</f>
        <v>139.53502563000001</v>
      </c>
      <c r="C214" s="36">
        <f>SUMIFS(СВЦЭМ!$F$33:$F$776,СВЦЭМ!$A$33:$A$776,$A214,СВЦЭМ!$B$33:$B$776,C$190)+'СЕТ СН'!$F$15</f>
        <v>142.90712551999999</v>
      </c>
      <c r="D214" s="36">
        <f>SUMIFS(СВЦЭМ!$F$33:$F$776,СВЦЭМ!$A$33:$A$776,$A214,СВЦЭМ!$B$33:$B$776,D$190)+'СЕТ СН'!$F$15</f>
        <v>146.09731088000001</v>
      </c>
      <c r="E214" s="36">
        <f>SUMIFS(СВЦЭМ!$F$33:$F$776,СВЦЭМ!$A$33:$A$776,$A214,СВЦЭМ!$B$33:$B$776,E$190)+'СЕТ СН'!$F$15</f>
        <v>147.23263527</v>
      </c>
      <c r="F214" s="36">
        <f>SUMIFS(СВЦЭМ!$F$33:$F$776,СВЦЭМ!$A$33:$A$776,$A214,СВЦЭМ!$B$33:$B$776,F$190)+'СЕТ СН'!$F$15</f>
        <v>145.44422822999999</v>
      </c>
      <c r="G214" s="36">
        <f>SUMIFS(СВЦЭМ!$F$33:$F$776,СВЦЭМ!$A$33:$A$776,$A214,СВЦЭМ!$B$33:$B$776,G$190)+'СЕТ СН'!$F$15</f>
        <v>145.02008248999999</v>
      </c>
      <c r="H214" s="36">
        <f>SUMIFS(СВЦЭМ!$F$33:$F$776,СВЦЭМ!$A$33:$A$776,$A214,СВЦЭМ!$B$33:$B$776,H$190)+'СЕТ СН'!$F$15</f>
        <v>145.49701159</v>
      </c>
      <c r="I214" s="36">
        <f>SUMIFS(СВЦЭМ!$F$33:$F$776,СВЦЭМ!$A$33:$A$776,$A214,СВЦЭМ!$B$33:$B$776,I$190)+'СЕТ СН'!$F$15</f>
        <v>128.75811673999999</v>
      </c>
      <c r="J214" s="36">
        <f>SUMIFS(СВЦЭМ!$F$33:$F$776,СВЦЭМ!$A$33:$A$776,$A214,СВЦЭМ!$B$33:$B$776,J$190)+'СЕТ СН'!$F$15</f>
        <v>122.6656723</v>
      </c>
      <c r="K214" s="36">
        <f>SUMIFS(СВЦЭМ!$F$33:$F$776,СВЦЭМ!$A$33:$A$776,$A214,СВЦЭМ!$B$33:$B$776,K$190)+'СЕТ СН'!$F$15</f>
        <v>123.46637422000001</v>
      </c>
      <c r="L214" s="36">
        <f>SUMIFS(СВЦЭМ!$F$33:$F$776,СВЦЭМ!$A$33:$A$776,$A214,СВЦЭМ!$B$33:$B$776,L$190)+'СЕТ СН'!$F$15</f>
        <v>125.49109763</v>
      </c>
      <c r="M214" s="36">
        <f>SUMIFS(СВЦЭМ!$F$33:$F$776,СВЦЭМ!$A$33:$A$776,$A214,СВЦЭМ!$B$33:$B$776,M$190)+'СЕТ СН'!$F$15</f>
        <v>118.46316589</v>
      </c>
      <c r="N214" s="36">
        <f>SUMIFS(СВЦЭМ!$F$33:$F$776,СВЦЭМ!$A$33:$A$776,$A214,СВЦЭМ!$B$33:$B$776,N$190)+'СЕТ СН'!$F$15</f>
        <v>109.57194178</v>
      </c>
      <c r="O214" s="36">
        <f>SUMIFS(СВЦЭМ!$F$33:$F$776,СВЦЭМ!$A$33:$A$776,$A214,СВЦЭМ!$B$33:$B$776,O$190)+'СЕТ СН'!$F$15</f>
        <v>109.16895838000001</v>
      </c>
      <c r="P214" s="36">
        <f>SUMIFS(СВЦЭМ!$F$33:$F$776,СВЦЭМ!$A$33:$A$776,$A214,СВЦЭМ!$B$33:$B$776,P$190)+'СЕТ СН'!$F$15</f>
        <v>108.73049211999999</v>
      </c>
      <c r="Q214" s="36">
        <f>SUMIFS(СВЦЭМ!$F$33:$F$776,СВЦЭМ!$A$33:$A$776,$A214,СВЦЭМ!$B$33:$B$776,Q$190)+'СЕТ СН'!$F$15</f>
        <v>107.79905668000001</v>
      </c>
      <c r="R214" s="36">
        <f>SUMIFS(СВЦЭМ!$F$33:$F$776,СВЦЭМ!$A$33:$A$776,$A214,СВЦЭМ!$B$33:$B$776,R$190)+'СЕТ СН'!$F$15</f>
        <v>106.9802182</v>
      </c>
      <c r="S214" s="36">
        <f>SUMIFS(СВЦЭМ!$F$33:$F$776,СВЦЭМ!$A$33:$A$776,$A214,СВЦЭМ!$B$33:$B$776,S$190)+'СЕТ СН'!$F$15</f>
        <v>107.8997882</v>
      </c>
      <c r="T214" s="36">
        <f>SUMIFS(СВЦЭМ!$F$33:$F$776,СВЦЭМ!$A$33:$A$776,$A214,СВЦЭМ!$B$33:$B$776,T$190)+'СЕТ СН'!$F$15</f>
        <v>109.01606549</v>
      </c>
      <c r="U214" s="36">
        <f>SUMIFS(СВЦЭМ!$F$33:$F$776,СВЦЭМ!$A$33:$A$776,$A214,СВЦЭМ!$B$33:$B$776,U$190)+'СЕТ СН'!$F$15</f>
        <v>115.07860051</v>
      </c>
      <c r="V214" s="36">
        <f>SUMIFS(СВЦЭМ!$F$33:$F$776,СВЦЭМ!$A$33:$A$776,$A214,СВЦЭМ!$B$33:$B$776,V$190)+'СЕТ СН'!$F$15</f>
        <v>114.41160315</v>
      </c>
      <c r="W214" s="36">
        <f>SUMIFS(СВЦЭМ!$F$33:$F$776,СВЦЭМ!$A$33:$A$776,$A214,СВЦЭМ!$B$33:$B$776,W$190)+'СЕТ СН'!$F$15</f>
        <v>123.55972091</v>
      </c>
      <c r="X214" s="36">
        <f>SUMIFS(СВЦЭМ!$F$33:$F$776,СВЦЭМ!$A$33:$A$776,$A214,СВЦЭМ!$B$33:$B$776,X$190)+'СЕТ СН'!$F$15</f>
        <v>126.51720203000001</v>
      </c>
      <c r="Y214" s="36">
        <f>SUMIFS(СВЦЭМ!$F$33:$F$776,СВЦЭМ!$A$33:$A$776,$A214,СВЦЭМ!$B$33:$B$776,Y$190)+'СЕТ СН'!$F$15</f>
        <v>134.98802993999999</v>
      </c>
    </row>
    <row r="215" spans="1:25" ht="15.75" x14ac:dyDescent="0.2">
      <c r="A215" s="35">
        <f t="shared" si="5"/>
        <v>44099</v>
      </c>
      <c r="B215" s="36">
        <f>SUMIFS(СВЦЭМ!$F$33:$F$776,СВЦЭМ!$A$33:$A$776,$A215,СВЦЭМ!$B$33:$B$776,B$190)+'СЕТ СН'!$F$15</f>
        <v>133.83799091</v>
      </c>
      <c r="C215" s="36">
        <f>SUMIFS(СВЦЭМ!$F$33:$F$776,СВЦЭМ!$A$33:$A$776,$A215,СВЦЭМ!$B$33:$B$776,C$190)+'СЕТ СН'!$F$15</f>
        <v>136.61960761</v>
      </c>
      <c r="D215" s="36">
        <f>SUMIFS(СВЦЭМ!$F$33:$F$776,СВЦЭМ!$A$33:$A$776,$A215,СВЦЭМ!$B$33:$B$776,D$190)+'СЕТ СН'!$F$15</f>
        <v>139.18678557000001</v>
      </c>
      <c r="E215" s="36">
        <f>SUMIFS(СВЦЭМ!$F$33:$F$776,СВЦЭМ!$A$33:$A$776,$A215,СВЦЭМ!$B$33:$B$776,E$190)+'СЕТ СН'!$F$15</f>
        <v>139.76986092000001</v>
      </c>
      <c r="F215" s="36">
        <f>SUMIFS(СВЦЭМ!$F$33:$F$776,СВЦЭМ!$A$33:$A$776,$A215,СВЦЭМ!$B$33:$B$776,F$190)+'СЕТ СН'!$F$15</f>
        <v>138.61035307</v>
      </c>
      <c r="G215" s="36">
        <f>SUMIFS(СВЦЭМ!$F$33:$F$776,СВЦЭМ!$A$33:$A$776,$A215,СВЦЭМ!$B$33:$B$776,G$190)+'СЕТ СН'!$F$15</f>
        <v>135.70211383</v>
      </c>
      <c r="H215" s="36">
        <f>SUMIFS(СВЦЭМ!$F$33:$F$776,СВЦЭМ!$A$33:$A$776,$A215,СВЦЭМ!$B$33:$B$776,H$190)+'СЕТ СН'!$F$15</f>
        <v>128.92177139</v>
      </c>
      <c r="I215" s="36">
        <f>SUMIFS(СВЦЭМ!$F$33:$F$776,СВЦЭМ!$A$33:$A$776,$A215,СВЦЭМ!$B$33:$B$776,I$190)+'СЕТ СН'!$F$15</f>
        <v>123.94793941</v>
      </c>
      <c r="J215" s="36">
        <f>SUMIFS(СВЦЭМ!$F$33:$F$776,СВЦЭМ!$A$33:$A$776,$A215,СВЦЭМ!$B$33:$B$776,J$190)+'СЕТ СН'!$F$15</f>
        <v>122.10475568</v>
      </c>
      <c r="K215" s="36">
        <f>SUMIFS(СВЦЭМ!$F$33:$F$776,СВЦЭМ!$A$33:$A$776,$A215,СВЦЭМ!$B$33:$B$776,K$190)+'СЕТ СН'!$F$15</f>
        <v>121.55790162</v>
      </c>
      <c r="L215" s="36">
        <f>SUMIFS(СВЦЭМ!$F$33:$F$776,СВЦЭМ!$A$33:$A$776,$A215,СВЦЭМ!$B$33:$B$776,L$190)+'СЕТ СН'!$F$15</f>
        <v>123.53501874</v>
      </c>
      <c r="M215" s="36">
        <f>SUMIFS(СВЦЭМ!$F$33:$F$776,СВЦЭМ!$A$33:$A$776,$A215,СВЦЭМ!$B$33:$B$776,M$190)+'СЕТ СН'!$F$15</f>
        <v>115.83013304000001</v>
      </c>
      <c r="N215" s="36">
        <f>SUMIFS(СВЦЭМ!$F$33:$F$776,СВЦЭМ!$A$33:$A$776,$A215,СВЦЭМ!$B$33:$B$776,N$190)+'СЕТ СН'!$F$15</f>
        <v>108.21164251</v>
      </c>
      <c r="O215" s="36">
        <f>SUMIFS(СВЦЭМ!$F$33:$F$776,СВЦЭМ!$A$33:$A$776,$A215,СВЦЭМ!$B$33:$B$776,O$190)+'СЕТ СН'!$F$15</f>
        <v>104.1243504</v>
      </c>
      <c r="P215" s="36">
        <f>SUMIFS(СВЦЭМ!$F$33:$F$776,СВЦЭМ!$A$33:$A$776,$A215,СВЦЭМ!$B$33:$B$776,P$190)+'СЕТ СН'!$F$15</f>
        <v>103.291706</v>
      </c>
      <c r="Q215" s="36">
        <f>SUMIFS(СВЦЭМ!$F$33:$F$776,СВЦЭМ!$A$33:$A$776,$A215,СВЦЭМ!$B$33:$B$776,Q$190)+'СЕТ СН'!$F$15</f>
        <v>102.73791962999999</v>
      </c>
      <c r="R215" s="36">
        <f>SUMIFS(СВЦЭМ!$F$33:$F$776,СВЦЭМ!$A$33:$A$776,$A215,СВЦЭМ!$B$33:$B$776,R$190)+'СЕТ СН'!$F$15</f>
        <v>102.92876576</v>
      </c>
      <c r="S215" s="36">
        <f>SUMIFS(СВЦЭМ!$F$33:$F$776,СВЦЭМ!$A$33:$A$776,$A215,СВЦЭМ!$B$33:$B$776,S$190)+'СЕТ СН'!$F$15</f>
        <v>103.47542979000001</v>
      </c>
      <c r="T215" s="36">
        <f>SUMIFS(СВЦЭМ!$F$33:$F$776,СВЦЭМ!$A$33:$A$776,$A215,СВЦЭМ!$B$33:$B$776,T$190)+'СЕТ СН'!$F$15</f>
        <v>101.60900877</v>
      </c>
      <c r="U215" s="36">
        <f>SUMIFS(СВЦЭМ!$F$33:$F$776,СВЦЭМ!$A$33:$A$776,$A215,СВЦЭМ!$B$33:$B$776,U$190)+'СЕТ СН'!$F$15</f>
        <v>103.9568835</v>
      </c>
      <c r="V215" s="36">
        <f>SUMIFS(СВЦЭМ!$F$33:$F$776,СВЦЭМ!$A$33:$A$776,$A215,СВЦЭМ!$B$33:$B$776,V$190)+'СЕТ СН'!$F$15</f>
        <v>106.4336467</v>
      </c>
      <c r="W215" s="36">
        <f>SUMIFS(СВЦЭМ!$F$33:$F$776,СВЦЭМ!$A$33:$A$776,$A215,СВЦЭМ!$B$33:$B$776,W$190)+'СЕТ СН'!$F$15</f>
        <v>104.10143410000001</v>
      </c>
      <c r="X215" s="36">
        <f>SUMIFS(СВЦЭМ!$F$33:$F$776,СВЦЭМ!$A$33:$A$776,$A215,СВЦЭМ!$B$33:$B$776,X$190)+'СЕТ СН'!$F$15</f>
        <v>109.65599138</v>
      </c>
      <c r="Y215" s="36">
        <f>SUMIFS(СВЦЭМ!$F$33:$F$776,СВЦЭМ!$A$33:$A$776,$A215,СВЦЭМ!$B$33:$B$776,Y$190)+'СЕТ СН'!$F$15</f>
        <v>125.00768033</v>
      </c>
    </row>
    <row r="216" spans="1:25" ht="15.75" x14ac:dyDescent="0.2">
      <c r="A216" s="35">
        <f t="shared" si="5"/>
        <v>44100</v>
      </c>
      <c r="B216" s="36">
        <f>SUMIFS(СВЦЭМ!$F$33:$F$776,СВЦЭМ!$A$33:$A$776,$A216,СВЦЭМ!$B$33:$B$776,B$190)+'СЕТ СН'!$F$15</f>
        <v>138.22695736</v>
      </c>
      <c r="C216" s="36">
        <f>SUMIFS(СВЦЭМ!$F$33:$F$776,СВЦЭМ!$A$33:$A$776,$A216,СВЦЭМ!$B$33:$B$776,C$190)+'СЕТ СН'!$F$15</f>
        <v>143.8492263</v>
      </c>
      <c r="D216" s="36">
        <f>SUMIFS(СВЦЭМ!$F$33:$F$776,СВЦЭМ!$A$33:$A$776,$A216,СВЦЭМ!$B$33:$B$776,D$190)+'СЕТ СН'!$F$15</f>
        <v>147.04254757999999</v>
      </c>
      <c r="E216" s="36">
        <f>SUMIFS(СВЦЭМ!$F$33:$F$776,СВЦЭМ!$A$33:$A$776,$A216,СВЦЭМ!$B$33:$B$776,E$190)+'СЕТ СН'!$F$15</f>
        <v>148.86538612000001</v>
      </c>
      <c r="F216" s="36">
        <f>SUMIFS(СВЦЭМ!$F$33:$F$776,СВЦЭМ!$A$33:$A$776,$A216,СВЦЭМ!$B$33:$B$776,F$190)+'СЕТ СН'!$F$15</f>
        <v>149.77340577999999</v>
      </c>
      <c r="G216" s="36">
        <f>SUMIFS(СВЦЭМ!$F$33:$F$776,СВЦЭМ!$A$33:$A$776,$A216,СВЦЭМ!$B$33:$B$776,G$190)+'СЕТ СН'!$F$15</f>
        <v>147.77332730000001</v>
      </c>
      <c r="H216" s="36">
        <f>SUMIFS(СВЦЭМ!$F$33:$F$776,СВЦЭМ!$A$33:$A$776,$A216,СВЦЭМ!$B$33:$B$776,H$190)+'СЕТ СН'!$F$15</f>
        <v>143.31224329</v>
      </c>
      <c r="I216" s="36">
        <f>SUMIFS(СВЦЭМ!$F$33:$F$776,СВЦЭМ!$A$33:$A$776,$A216,СВЦЭМ!$B$33:$B$776,I$190)+'СЕТ СН'!$F$15</f>
        <v>136.15116825000001</v>
      </c>
      <c r="J216" s="36">
        <f>SUMIFS(СВЦЭМ!$F$33:$F$776,СВЦЭМ!$A$33:$A$776,$A216,СВЦЭМ!$B$33:$B$776,J$190)+'СЕТ СН'!$F$15</f>
        <v>128.61807461999999</v>
      </c>
      <c r="K216" s="36">
        <f>SUMIFS(СВЦЭМ!$F$33:$F$776,СВЦЭМ!$A$33:$A$776,$A216,СВЦЭМ!$B$33:$B$776,K$190)+'СЕТ СН'!$F$15</f>
        <v>124.43835086</v>
      </c>
      <c r="L216" s="36">
        <f>SUMIFS(СВЦЭМ!$F$33:$F$776,СВЦЭМ!$A$33:$A$776,$A216,СВЦЭМ!$B$33:$B$776,L$190)+'СЕТ СН'!$F$15</f>
        <v>122.44416405</v>
      </c>
      <c r="M216" s="36">
        <f>SUMIFS(СВЦЭМ!$F$33:$F$776,СВЦЭМ!$A$33:$A$776,$A216,СВЦЭМ!$B$33:$B$776,M$190)+'СЕТ СН'!$F$15</f>
        <v>114.61333509000001</v>
      </c>
      <c r="N216" s="36">
        <f>SUMIFS(СВЦЭМ!$F$33:$F$776,СВЦЭМ!$A$33:$A$776,$A216,СВЦЭМ!$B$33:$B$776,N$190)+'СЕТ СН'!$F$15</f>
        <v>108.35483554</v>
      </c>
      <c r="O216" s="36">
        <f>SUMIFS(СВЦЭМ!$F$33:$F$776,СВЦЭМ!$A$33:$A$776,$A216,СВЦЭМ!$B$33:$B$776,O$190)+'СЕТ СН'!$F$15</f>
        <v>105.2910303</v>
      </c>
      <c r="P216" s="36">
        <f>SUMIFS(СВЦЭМ!$F$33:$F$776,СВЦЭМ!$A$33:$A$776,$A216,СВЦЭМ!$B$33:$B$776,P$190)+'СЕТ СН'!$F$15</f>
        <v>104.87041228</v>
      </c>
      <c r="Q216" s="36">
        <f>SUMIFS(СВЦЭМ!$F$33:$F$776,СВЦЭМ!$A$33:$A$776,$A216,СВЦЭМ!$B$33:$B$776,Q$190)+'СЕТ СН'!$F$15</f>
        <v>104.84276453</v>
      </c>
      <c r="R216" s="36">
        <f>SUMIFS(СВЦЭМ!$F$33:$F$776,СВЦЭМ!$A$33:$A$776,$A216,СВЦЭМ!$B$33:$B$776,R$190)+'СЕТ СН'!$F$15</f>
        <v>104.24110881999999</v>
      </c>
      <c r="S216" s="36">
        <f>SUMIFS(СВЦЭМ!$F$33:$F$776,СВЦЭМ!$A$33:$A$776,$A216,СВЦЭМ!$B$33:$B$776,S$190)+'СЕТ СН'!$F$15</f>
        <v>104.21455141</v>
      </c>
      <c r="T216" s="36">
        <f>SUMIFS(СВЦЭМ!$F$33:$F$776,СВЦЭМ!$A$33:$A$776,$A216,СВЦЭМ!$B$33:$B$776,T$190)+'СЕТ СН'!$F$15</f>
        <v>103.06951037</v>
      </c>
      <c r="U216" s="36">
        <f>SUMIFS(СВЦЭМ!$F$33:$F$776,СВЦЭМ!$A$33:$A$776,$A216,СВЦЭМ!$B$33:$B$776,U$190)+'СЕТ СН'!$F$15</f>
        <v>106.21985311</v>
      </c>
      <c r="V216" s="36">
        <f>SUMIFS(СВЦЭМ!$F$33:$F$776,СВЦЭМ!$A$33:$A$776,$A216,СВЦЭМ!$B$33:$B$776,V$190)+'СЕТ СН'!$F$15</f>
        <v>106.64748869</v>
      </c>
      <c r="W216" s="36">
        <f>SUMIFS(СВЦЭМ!$F$33:$F$776,СВЦЭМ!$A$33:$A$776,$A216,СВЦЭМ!$B$33:$B$776,W$190)+'СЕТ СН'!$F$15</f>
        <v>102.70624239</v>
      </c>
      <c r="X216" s="36">
        <f>SUMIFS(СВЦЭМ!$F$33:$F$776,СВЦЭМ!$A$33:$A$776,$A216,СВЦЭМ!$B$33:$B$776,X$190)+'СЕТ СН'!$F$15</f>
        <v>108.12323524999999</v>
      </c>
      <c r="Y216" s="36">
        <f>SUMIFS(СВЦЭМ!$F$33:$F$776,СВЦЭМ!$A$33:$A$776,$A216,СВЦЭМ!$B$33:$B$776,Y$190)+'СЕТ СН'!$F$15</f>
        <v>124.13909155</v>
      </c>
    </row>
    <row r="217" spans="1:25" ht="15.75" x14ac:dyDescent="0.2">
      <c r="A217" s="35">
        <f t="shared" si="5"/>
        <v>44101</v>
      </c>
      <c r="B217" s="36">
        <f>SUMIFS(СВЦЭМ!$F$33:$F$776,СВЦЭМ!$A$33:$A$776,$A217,СВЦЭМ!$B$33:$B$776,B$190)+'СЕТ СН'!$F$15</f>
        <v>134.91517844000001</v>
      </c>
      <c r="C217" s="36">
        <f>SUMIFS(СВЦЭМ!$F$33:$F$776,СВЦЭМ!$A$33:$A$776,$A217,СВЦЭМ!$B$33:$B$776,C$190)+'СЕТ СН'!$F$15</f>
        <v>139.71075883</v>
      </c>
      <c r="D217" s="36">
        <f>SUMIFS(СВЦЭМ!$F$33:$F$776,СВЦЭМ!$A$33:$A$776,$A217,СВЦЭМ!$B$33:$B$776,D$190)+'СЕТ СН'!$F$15</f>
        <v>143.41219953999999</v>
      </c>
      <c r="E217" s="36">
        <f>SUMIFS(СВЦЭМ!$F$33:$F$776,СВЦЭМ!$A$33:$A$776,$A217,СВЦЭМ!$B$33:$B$776,E$190)+'СЕТ СН'!$F$15</f>
        <v>145.40683713000001</v>
      </c>
      <c r="F217" s="36">
        <f>SUMIFS(СВЦЭМ!$F$33:$F$776,СВЦЭМ!$A$33:$A$776,$A217,СВЦЭМ!$B$33:$B$776,F$190)+'СЕТ СН'!$F$15</f>
        <v>145.91562284</v>
      </c>
      <c r="G217" s="36">
        <f>SUMIFS(СВЦЭМ!$F$33:$F$776,СВЦЭМ!$A$33:$A$776,$A217,СВЦЭМ!$B$33:$B$776,G$190)+'СЕТ СН'!$F$15</f>
        <v>145.00159189999999</v>
      </c>
      <c r="H217" s="36">
        <f>SUMIFS(СВЦЭМ!$F$33:$F$776,СВЦЭМ!$A$33:$A$776,$A217,СВЦЭМ!$B$33:$B$776,H$190)+'СЕТ СН'!$F$15</f>
        <v>141.54270679999999</v>
      </c>
      <c r="I217" s="36">
        <f>SUMIFS(СВЦЭМ!$F$33:$F$776,СВЦЭМ!$A$33:$A$776,$A217,СВЦЭМ!$B$33:$B$776,I$190)+'СЕТ СН'!$F$15</f>
        <v>136.30070452999999</v>
      </c>
      <c r="J217" s="36">
        <f>SUMIFS(СВЦЭМ!$F$33:$F$776,СВЦЭМ!$A$33:$A$776,$A217,СВЦЭМ!$B$33:$B$776,J$190)+'СЕТ СН'!$F$15</f>
        <v>129.37804709</v>
      </c>
      <c r="K217" s="36">
        <f>SUMIFS(СВЦЭМ!$F$33:$F$776,СВЦЭМ!$A$33:$A$776,$A217,СВЦЭМ!$B$33:$B$776,K$190)+'СЕТ СН'!$F$15</f>
        <v>122.47341608000001</v>
      </c>
      <c r="L217" s="36">
        <f>SUMIFS(СВЦЭМ!$F$33:$F$776,СВЦЭМ!$A$33:$A$776,$A217,СВЦЭМ!$B$33:$B$776,L$190)+'СЕТ СН'!$F$15</f>
        <v>119.41004679</v>
      </c>
      <c r="M217" s="36">
        <f>SUMIFS(СВЦЭМ!$F$33:$F$776,СВЦЭМ!$A$33:$A$776,$A217,СВЦЭМ!$B$33:$B$776,M$190)+'СЕТ СН'!$F$15</f>
        <v>111.58159037</v>
      </c>
      <c r="N217" s="36">
        <f>SUMIFS(СВЦЭМ!$F$33:$F$776,СВЦЭМ!$A$33:$A$776,$A217,СВЦЭМ!$B$33:$B$776,N$190)+'СЕТ СН'!$F$15</f>
        <v>103.03200755</v>
      </c>
      <c r="O217" s="36">
        <f>SUMIFS(СВЦЭМ!$F$33:$F$776,СВЦЭМ!$A$33:$A$776,$A217,СВЦЭМ!$B$33:$B$776,O$190)+'СЕТ СН'!$F$15</f>
        <v>100.06688435</v>
      </c>
      <c r="P217" s="36">
        <f>SUMIFS(СВЦЭМ!$F$33:$F$776,СВЦЭМ!$A$33:$A$776,$A217,СВЦЭМ!$B$33:$B$776,P$190)+'СЕТ СН'!$F$15</f>
        <v>100.32273240000001</v>
      </c>
      <c r="Q217" s="36">
        <f>SUMIFS(СВЦЭМ!$F$33:$F$776,СВЦЭМ!$A$33:$A$776,$A217,СВЦЭМ!$B$33:$B$776,Q$190)+'СЕТ СН'!$F$15</f>
        <v>101.37008641</v>
      </c>
      <c r="R217" s="36">
        <f>SUMIFS(СВЦЭМ!$F$33:$F$776,СВЦЭМ!$A$33:$A$776,$A217,СВЦЭМ!$B$33:$B$776,R$190)+'СЕТ СН'!$F$15</f>
        <v>101.02303666</v>
      </c>
      <c r="S217" s="36">
        <f>SUMIFS(СВЦЭМ!$F$33:$F$776,СВЦЭМ!$A$33:$A$776,$A217,СВЦЭМ!$B$33:$B$776,S$190)+'СЕТ СН'!$F$15</f>
        <v>100.48436251</v>
      </c>
      <c r="T217" s="36">
        <f>SUMIFS(СВЦЭМ!$F$33:$F$776,СВЦЭМ!$A$33:$A$776,$A217,СВЦЭМ!$B$33:$B$776,T$190)+'СЕТ СН'!$F$15</f>
        <v>100.99963363000001</v>
      </c>
      <c r="U217" s="36">
        <f>SUMIFS(СВЦЭМ!$F$33:$F$776,СВЦЭМ!$A$33:$A$776,$A217,СВЦЭМ!$B$33:$B$776,U$190)+'СЕТ СН'!$F$15</f>
        <v>107.33674648</v>
      </c>
      <c r="V217" s="36">
        <f>SUMIFS(СВЦЭМ!$F$33:$F$776,СВЦЭМ!$A$33:$A$776,$A217,СВЦЭМ!$B$33:$B$776,V$190)+'СЕТ СН'!$F$15</f>
        <v>108.71869599</v>
      </c>
      <c r="W217" s="36">
        <f>SUMIFS(СВЦЭМ!$F$33:$F$776,СВЦЭМ!$A$33:$A$776,$A217,СВЦЭМ!$B$33:$B$776,W$190)+'СЕТ СН'!$F$15</f>
        <v>105.25371527999999</v>
      </c>
      <c r="X217" s="36">
        <f>SUMIFS(СВЦЭМ!$F$33:$F$776,СВЦЭМ!$A$33:$A$776,$A217,СВЦЭМ!$B$33:$B$776,X$190)+'СЕТ СН'!$F$15</f>
        <v>102.65372600000001</v>
      </c>
      <c r="Y217" s="36">
        <f>SUMIFS(СВЦЭМ!$F$33:$F$776,СВЦЭМ!$A$33:$A$776,$A217,СВЦЭМ!$B$33:$B$776,Y$190)+'СЕТ СН'!$F$15</f>
        <v>119.68085524999999</v>
      </c>
    </row>
    <row r="218" spans="1:25" ht="15.75" x14ac:dyDescent="0.2">
      <c r="A218" s="35">
        <f t="shared" si="5"/>
        <v>44102</v>
      </c>
      <c r="B218" s="36">
        <f>SUMIFS(СВЦЭМ!$F$33:$F$776,СВЦЭМ!$A$33:$A$776,$A218,СВЦЭМ!$B$33:$B$776,B$190)+'СЕТ СН'!$F$15</f>
        <v>133.32981022999999</v>
      </c>
      <c r="C218" s="36">
        <f>SUMIFS(СВЦЭМ!$F$33:$F$776,СВЦЭМ!$A$33:$A$776,$A218,СВЦЭМ!$B$33:$B$776,C$190)+'СЕТ СН'!$F$15</f>
        <v>136.41166670999999</v>
      </c>
      <c r="D218" s="36">
        <f>SUMIFS(СВЦЭМ!$F$33:$F$776,СВЦЭМ!$A$33:$A$776,$A218,СВЦЭМ!$B$33:$B$776,D$190)+'СЕТ СН'!$F$15</f>
        <v>138.79473349</v>
      </c>
      <c r="E218" s="36">
        <f>SUMIFS(СВЦЭМ!$F$33:$F$776,СВЦЭМ!$A$33:$A$776,$A218,СВЦЭМ!$B$33:$B$776,E$190)+'СЕТ СН'!$F$15</f>
        <v>141.28822830999999</v>
      </c>
      <c r="F218" s="36">
        <f>SUMIFS(СВЦЭМ!$F$33:$F$776,СВЦЭМ!$A$33:$A$776,$A218,СВЦЭМ!$B$33:$B$776,F$190)+'СЕТ СН'!$F$15</f>
        <v>141.33928302000001</v>
      </c>
      <c r="G218" s="36">
        <f>SUMIFS(СВЦЭМ!$F$33:$F$776,СВЦЭМ!$A$33:$A$776,$A218,СВЦЭМ!$B$33:$B$776,G$190)+'СЕТ СН'!$F$15</f>
        <v>138.53731056000001</v>
      </c>
      <c r="H218" s="36">
        <f>SUMIFS(СВЦЭМ!$F$33:$F$776,СВЦЭМ!$A$33:$A$776,$A218,СВЦЭМ!$B$33:$B$776,H$190)+'СЕТ СН'!$F$15</f>
        <v>129.90782725</v>
      </c>
      <c r="I218" s="36">
        <f>SUMIFS(СВЦЭМ!$F$33:$F$776,СВЦЭМ!$A$33:$A$776,$A218,СВЦЭМ!$B$33:$B$776,I$190)+'СЕТ СН'!$F$15</f>
        <v>125.938283</v>
      </c>
      <c r="J218" s="36">
        <f>SUMIFS(СВЦЭМ!$F$33:$F$776,СВЦЭМ!$A$33:$A$776,$A218,СВЦЭМ!$B$33:$B$776,J$190)+'СЕТ СН'!$F$15</f>
        <v>118.82863035</v>
      </c>
      <c r="K218" s="36">
        <f>SUMIFS(СВЦЭМ!$F$33:$F$776,СВЦЭМ!$A$33:$A$776,$A218,СВЦЭМ!$B$33:$B$776,K$190)+'СЕТ СН'!$F$15</f>
        <v>117.35582109000001</v>
      </c>
      <c r="L218" s="36">
        <f>SUMIFS(СВЦЭМ!$F$33:$F$776,СВЦЭМ!$A$33:$A$776,$A218,СВЦЭМ!$B$33:$B$776,L$190)+'СЕТ СН'!$F$15</f>
        <v>117.92783793</v>
      </c>
      <c r="M218" s="36">
        <f>SUMIFS(СВЦЭМ!$F$33:$F$776,СВЦЭМ!$A$33:$A$776,$A218,СВЦЭМ!$B$33:$B$776,M$190)+'СЕТ СН'!$F$15</f>
        <v>110.29416397999999</v>
      </c>
      <c r="N218" s="36">
        <f>SUMIFS(СВЦЭМ!$F$33:$F$776,СВЦЭМ!$A$33:$A$776,$A218,СВЦЭМ!$B$33:$B$776,N$190)+'СЕТ СН'!$F$15</f>
        <v>101.43391526000001</v>
      </c>
      <c r="O218" s="36">
        <f>SUMIFS(СВЦЭМ!$F$33:$F$776,СВЦЭМ!$A$33:$A$776,$A218,СВЦЭМ!$B$33:$B$776,O$190)+'СЕТ СН'!$F$15</f>
        <v>98.480808519999997</v>
      </c>
      <c r="P218" s="36">
        <f>SUMIFS(СВЦЭМ!$F$33:$F$776,СВЦЭМ!$A$33:$A$776,$A218,СВЦЭМ!$B$33:$B$776,P$190)+'СЕТ СН'!$F$15</f>
        <v>97.295708950000005</v>
      </c>
      <c r="Q218" s="36">
        <f>SUMIFS(СВЦЭМ!$F$33:$F$776,СВЦЭМ!$A$33:$A$776,$A218,СВЦЭМ!$B$33:$B$776,Q$190)+'СЕТ СН'!$F$15</f>
        <v>97.291262660000001</v>
      </c>
      <c r="R218" s="36">
        <f>SUMIFS(СВЦЭМ!$F$33:$F$776,СВЦЭМ!$A$33:$A$776,$A218,СВЦЭМ!$B$33:$B$776,R$190)+'СЕТ СН'!$F$15</f>
        <v>95.67335301</v>
      </c>
      <c r="S218" s="36">
        <f>SUMIFS(СВЦЭМ!$F$33:$F$776,СВЦЭМ!$A$33:$A$776,$A218,СВЦЭМ!$B$33:$B$776,S$190)+'СЕТ СН'!$F$15</f>
        <v>99.098985119999995</v>
      </c>
      <c r="T218" s="36">
        <f>SUMIFS(СВЦЭМ!$F$33:$F$776,СВЦЭМ!$A$33:$A$776,$A218,СВЦЭМ!$B$33:$B$776,T$190)+'СЕТ СН'!$F$15</f>
        <v>101.72329452</v>
      </c>
      <c r="U218" s="36">
        <f>SUMIFS(СВЦЭМ!$F$33:$F$776,СВЦЭМ!$A$33:$A$776,$A218,СВЦЭМ!$B$33:$B$776,U$190)+'СЕТ СН'!$F$15</f>
        <v>106.67607538999999</v>
      </c>
      <c r="V218" s="36">
        <f>SUMIFS(СВЦЭМ!$F$33:$F$776,СВЦЭМ!$A$33:$A$776,$A218,СВЦЭМ!$B$33:$B$776,V$190)+'СЕТ СН'!$F$15</f>
        <v>104.96326921000001</v>
      </c>
      <c r="W218" s="36">
        <f>SUMIFS(СВЦЭМ!$F$33:$F$776,СВЦЭМ!$A$33:$A$776,$A218,СВЦЭМ!$B$33:$B$776,W$190)+'СЕТ СН'!$F$15</f>
        <v>101.62376921000001</v>
      </c>
      <c r="X218" s="36">
        <f>SUMIFS(СВЦЭМ!$F$33:$F$776,СВЦЭМ!$A$33:$A$776,$A218,СВЦЭМ!$B$33:$B$776,X$190)+'СЕТ СН'!$F$15</f>
        <v>102.50551812</v>
      </c>
      <c r="Y218" s="36">
        <f>SUMIFS(СВЦЭМ!$F$33:$F$776,СВЦЭМ!$A$33:$A$776,$A218,СВЦЭМ!$B$33:$B$776,Y$190)+'СЕТ СН'!$F$15</f>
        <v>117.3352833</v>
      </c>
    </row>
    <row r="219" spans="1:25" ht="15.75" x14ac:dyDescent="0.2">
      <c r="A219" s="35">
        <f t="shared" si="5"/>
        <v>44103</v>
      </c>
      <c r="B219" s="36">
        <f>SUMIFS(СВЦЭМ!$F$33:$F$776,СВЦЭМ!$A$33:$A$776,$A219,СВЦЭМ!$B$33:$B$776,B$190)+'СЕТ СН'!$F$15</f>
        <v>128.13702688999999</v>
      </c>
      <c r="C219" s="36">
        <f>SUMIFS(СВЦЭМ!$F$33:$F$776,СВЦЭМ!$A$33:$A$776,$A219,СВЦЭМ!$B$33:$B$776,C$190)+'СЕТ СН'!$F$15</f>
        <v>133.87930886000001</v>
      </c>
      <c r="D219" s="36">
        <f>SUMIFS(СВЦЭМ!$F$33:$F$776,СВЦЭМ!$A$33:$A$776,$A219,СВЦЭМ!$B$33:$B$776,D$190)+'СЕТ СН'!$F$15</f>
        <v>136.78314356999999</v>
      </c>
      <c r="E219" s="36">
        <f>SUMIFS(СВЦЭМ!$F$33:$F$776,СВЦЭМ!$A$33:$A$776,$A219,СВЦЭМ!$B$33:$B$776,E$190)+'СЕТ СН'!$F$15</f>
        <v>140.22875261999999</v>
      </c>
      <c r="F219" s="36">
        <f>SUMIFS(СВЦЭМ!$F$33:$F$776,СВЦЭМ!$A$33:$A$776,$A219,СВЦЭМ!$B$33:$B$776,F$190)+'СЕТ СН'!$F$15</f>
        <v>140.41266683000001</v>
      </c>
      <c r="G219" s="36">
        <f>SUMIFS(СВЦЭМ!$F$33:$F$776,СВЦЭМ!$A$33:$A$776,$A219,СВЦЭМ!$B$33:$B$776,G$190)+'СЕТ СН'!$F$15</f>
        <v>137.14455032999999</v>
      </c>
      <c r="H219" s="36">
        <f>SUMIFS(СВЦЭМ!$F$33:$F$776,СВЦЭМ!$A$33:$A$776,$A219,СВЦЭМ!$B$33:$B$776,H$190)+'СЕТ СН'!$F$15</f>
        <v>129.11941062</v>
      </c>
      <c r="I219" s="36">
        <f>SUMIFS(СВЦЭМ!$F$33:$F$776,СВЦЭМ!$A$33:$A$776,$A219,СВЦЭМ!$B$33:$B$776,I$190)+'СЕТ СН'!$F$15</f>
        <v>118.80398586</v>
      </c>
      <c r="J219" s="36">
        <f>SUMIFS(СВЦЭМ!$F$33:$F$776,СВЦЭМ!$A$33:$A$776,$A219,СВЦЭМ!$B$33:$B$776,J$190)+'СЕТ СН'!$F$15</f>
        <v>113.37494589000001</v>
      </c>
      <c r="K219" s="36">
        <f>SUMIFS(СВЦЭМ!$F$33:$F$776,СВЦЭМ!$A$33:$A$776,$A219,СВЦЭМ!$B$33:$B$776,K$190)+'СЕТ СН'!$F$15</f>
        <v>111.52389561</v>
      </c>
      <c r="L219" s="36">
        <f>SUMIFS(СВЦЭМ!$F$33:$F$776,СВЦЭМ!$A$33:$A$776,$A219,СВЦЭМ!$B$33:$B$776,L$190)+'СЕТ СН'!$F$15</f>
        <v>118.52890557000001</v>
      </c>
      <c r="M219" s="36">
        <f>SUMIFS(СВЦЭМ!$F$33:$F$776,СВЦЭМ!$A$33:$A$776,$A219,СВЦЭМ!$B$33:$B$776,M$190)+'СЕТ СН'!$F$15</f>
        <v>115.18343661</v>
      </c>
      <c r="N219" s="36">
        <f>SUMIFS(СВЦЭМ!$F$33:$F$776,СВЦЭМ!$A$33:$A$776,$A219,СВЦЭМ!$B$33:$B$776,N$190)+'СЕТ СН'!$F$15</f>
        <v>110.1770643</v>
      </c>
      <c r="O219" s="36">
        <f>SUMIFS(СВЦЭМ!$F$33:$F$776,СВЦЭМ!$A$33:$A$776,$A219,СВЦЭМ!$B$33:$B$776,O$190)+'СЕТ СН'!$F$15</f>
        <v>112.78224269</v>
      </c>
      <c r="P219" s="36">
        <f>SUMIFS(СВЦЭМ!$F$33:$F$776,СВЦЭМ!$A$33:$A$776,$A219,СВЦЭМ!$B$33:$B$776,P$190)+'СЕТ СН'!$F$15</f>
        <v>110.01345194</v>
      </c>
      <c r="Q219" s="36">
        <f>SUMIFS(СВЦЭМ!$F$33:$F$776,СВЦЭМ!$A$33:$A$776,$A219,СВЦЭМ!$B$33:$B$776,Q$190)+'СЕТ СН'!$F$15</f>
        <v>106.29720381999999</v>
      </c>
      <c r="R219" s="36">
        <f>SUMIFS(СВЦЭМ!$F$33:$F$776,СВЦЭМ!$A$33:$A$776,$A219,СВЦЭМ!$B$33:$B$776,R$190)+'СЕТ СН'!$F$15</f>
        <v>125.50907233</v>
      </c>
      <c r="S219" s="36">
        <f>SUMIFS(СВЦЭМ!$F$33:$F$776,СВЦЭМ!$A$33:$A$776,$A219,СВЦЭМ!$B$33:$B$776,S$190)+'СЕТ СН'!$F$15</f>
        <v>115.53837086</v>
      </c>
      <c r="T219" s="36">
        <f>SUMIFS(СВЦЭМ!$F$33:$F$776,СВЦЭМ!$A$33:$A$776,$A219,СВЦЭМ!$B$33:$B$776,T$190)+'СЕТ СН'!$F$15</f>
        <v>107.52243295</v>
      </c>
      <c r="U219" s="36">
        <f>SUMIFS(СВЦЭМ!$F$33:$F$776,СВЦЭМ!$A$33:$A$776,$A219,СВЦЭМ!$B$33:$B$776,U$190)+'СЕТ СН'!$F$15</f>
        <v>112.21455802</v>
      </c>
      <c r="V219" s="36">
        <f>SUMIFS(СВЦЭМ!$F$33:$F$776,СВЦЭМ!$A$33:$A$776,$A219,СВЦЭМ!$B$33:$B$776,V$190)+'СЕТ СН'!$F$15</f>
        <v>110.53551956</v>
      </c>
      <c r="W219" s="36">
        <f>SUMIFS(СВЦЭМ!$F$33:$F$776,СВЦЭМ!$A$33:$A$776,$A219,СВЦЭМ!$B$33:$B$776,W$190)+'СЕТ СН'!$F$15</f>
        <v>107.71166885</v>
      </c>
      <c r="X219" s="36">
        <f>SUMIFS(СВЦЭМ!$F$33:$F$776,СВЦЭМ!$A$33:$A$776,$A219,СВЦЭМ!$B$33:$B$776,X$190)+'СЕТ СН'!$F$15</f>
        <v>102.57053462</v>
      </c>
      <c r="Y219" s="36">
        <f>SUMIFS(СВЦЭМ!$F$33:$F$776,СВЦЭМ!$A$33:$A$776,$A219,СВЦЭМ!$B$33:$B$776,Y$190)+'СЕТ СН'!$F$15</f>
        <v>109.31804595</v>
      </c>
    </row>
    <row r="220" spans="1:25" ht="15.75" x14ac:dyDescent="0.2">
      <c r="A220" s="35">
        <f t="shared" si="5"/>
        <v>44104</v>
      </c>
      <c r="B220" s="36">
        <f>SUMIFS(СВЦЭМ!$F$33:$F$776,СВЦЭМ!$A$33:$A$776,$A220,СВЦЭМ!$B$33:$B$776,B$190)+'СЕТ СН'!$F$15</f>
        <v>123.24521362</v>
      </c>
      <c r="C220" s="36">
        <f>SUMIFS(СВЦЭМ!$F$33:$F$776,СВЦЭМ!$A$33:$A$776,$A220,СВЦЭМ!$B$33:$B$776,C$190)+'СЕТ СН'!$F$15</f>
        <v>129.10260208</v>
      </c>
      <c r="D220" s="36">
        <f>SUMIFS(СВЦЭМ!$F$33:$F$776,СВЦЭМ!$A$33:$A$776,$A220,СВЦЭМ!$B$33:$B$776,D$190)+'СЕТ СН'!$F$15</f>
        <v>132.82799962999999</v>
      </c>
      <c r="E220" s="36">
        <f>SUMIFS(СВЦЭМ!$F$33:$F$776,СВЦЭМ!$A$33:$A$776,$A220,СВЦЭМ!$B$33:$B$776,E$190)+'СЕТ СН'!$F$15</f>
        <v>135.97934065000001</v>
      </c>
      <c r="F220" s="36">
        <f>SUMIFS(СВЦЭМ!$F$33:$F$776,СВЦЭМ!$A$33:$A$776,$A220,СВЦЭМ!$B$33:$B$776,F$190)+'СЕТ СН'!$F$15</f>
        <v>135.08167861999999</v>
      </c>
      <c r="G220" s="36">
        <f>SUMIFS(СВЦЭМ!$F$33:$F$776,СВЦЭМ!$A$33:$A$776,$A220,СВЦЭМ!$B$33:$B$776,G$190)+'СЕТ СН'!$F$15</f>
        <v>131.60985618999999</v>
      </c>
      <c r="H220" s="36">
        <f>SUMIFS(СВЦЭМ!$F$33:$F$776,СВЦЭМ!$A$33:$A$776,$A220,СВЦЭМ!$B$33:$B$776,H$190)+'СЕТ СН'!$F$15</f>
        <v>123.3125912</v>
      </c>
      <c r="I220" s="36">
        <f>SUMIFS(СВЦЭМ!$F$33:$F$776,СВЦЭМ!$A$33:$A$776,$A220,СВЦЭМ!$B$33:$B$776,I$190)+'СЕТ СН'!$F$15</f>
        <v>110.48858255</v>
      </c>
      <c r="J220" s="36">
        <f>SUMIFS(СВЦЭМ!$F$33:$F$776,СВЦЭМ!$A$33:$A$776,$A220,СВЦЭМ!$B$33:$B$776,J$190)+'СЕТ СН'!$F$15</f>
        <v>105.0535385</v>
      </c>
      <c r="K220" s="36">
        <f>SUMIFS(СВЦЭМ!$F$33:$F$776,СВЦЭМ!$A$33:$A$776,$A220,СВЦЭМ!$B$33:$B$776,K$190)+'СЕТ СН'!$F$15</f>
        <v>102.01511527</v>
      </c>
      <c r="L220" s="36">
        <f>SUMIFS(СВЦЭМ!$F$33:$F$776,СВЦЭМ!$A$33:$A$776,$A220,СВЦЭМ!$B$33:$B$776,L$190)+'СЕТ СН'!$F$15</f>
        <v>104.51182477</v>
      </c>
      <c r="M220" s="36">
        <f>SUMIFS(СВЦЭМ!$F$33:$F$776,СВЦЭМ!$A$33:$A$776,$A220,СВЦЭМ!$B$33:$B$776,M$190)+'СЕТ СН'!$F$15</f>
        <v>98.730302850000001</v>
      </c>
      <c r="N220" s="36">
        <f>SUMIFS(СВЦЭМ!$F$33:$F$776,СВЦЭМ!$A$33:$A$776,$A220,СВЦЭМ!$B$33:$B$776,N$190)+'СЕТ СН'!$F$15</f>
        <v>90.775887449999999</v>
      </c>
      <c r="O220" s="36">
        <f>SUMIFS(СВЦЭМ!$F$33:$F$776,СВЦЭМ!$A$33:$A$776,$A220,СВЦЭМ!$B$33:$B$776,O$190)+'СЕТ СН'!$F$15</f>
        <v>87.917803610000007</v>
      </c>
      <c r="P220" s="36">
        <f>SUMIFS(СВЦЭМ!$F$33:$F$776,СВЦЭМ!$A$33:$A$776,$A220,СВЦЭМ!$B$33:$B$776,P$190)+'СЕТ СН'!$F$15</f>
        <v>87.554867239999993</v>
      </c>
      <c r="Q220" s="36">
        <f>SUMIFS(СВЦЭМ!$F$33:$F$776,СВЦЭМ!$A$33:$A$776,$A220,СВЦЭМ!$B$33:$B$776,Q$190)+'СЕТ СН'!$F$15</f>
        <v>87.645129800000007</v>
      </c>
      <c r="R220" s="36">
        <f>SUMIFS(СВЦЭМ!$F$33:$F$776,СВЦЭМ!$A$33:$A$776,$A220,СВЦЭМ!$B$33:$B$776,R$190)+'СЕТ СН'!$F$15</f>
        <v>87.591438269999998</v>
      </c>
      <c r="S220" s="36">
        <f>SUMIFS(СВЦЭМ!$F$33:$F$776,СВЦЭМ!$A$33:$A$776,$A220,СВЦЭМ!$B$33:$B$776,S$190)+'СЕТ СН'!$F$15</f>
        <v>88.28033748</v>
      </c>
      <c r="T220" s="36">
        <f>SUMIFS(СВЦЭМ!$F$33:$F$776,СВЦЭМ!$A$33:$A$776,$A220,СВЦЭМ!$B$33:$B$776,T$190)+'СЕТ СН'!$F$15</f>
        <v>86.807120979999993</v>
      </c>
      <c r="U220" s="36">
        <f>SUMIFS(СВЦЭМ!$F$33:$F$776,СВЦЭМ!$A$33:$A$776,$A220,СВЦЭМ!$B$33:$B$776,U$190)+'СЕТ СН'!$F$15</f>
        <v>90.34885448</v>
      </c>
      <c r="V220" s="36">
        <f>SUMIFS(СВЦЭМ!$F$33:$F$776,СВЦЭМ!$A$33:$A$776,$A220,СВЦЭМ!$B$33:$B$776,V$190)+'СЕТ СН'!$F$15</f>
        <v>87.43635304</v>
      </c>
      <c r="W220" s="36">
        <f>SUMIFS(СВЦЭМ!$F$33:$F$776,СВЦЭМ!$A$33:$A$776,$A220,СВЦЭМ!$B$33:$B$776,W$190)+'СЕТ СН'!$F$15</f>
        <v>86.103741040000003</v>
      </c>
      <c r="X220" s="36">
        <f>SUMIFS(СВЦЭМ!$F$33:$F$776,СВЦЭМ!$A$33:$A$776,$A220,СВЦЭМ!$B$33:$B$776,X$190)+'СЕТ СН'!$F$15</f>
        <v>93.279677879999994</v>
      </c>
      <c r="Y220" s="36">
        <f>SUMIFS(СВЦЭМ!$F$33:$F$776,СВЦЭМ!$A$33:$A$776,$A220,СВЦЭМ!$B$33:$B$776,Y$190)+'СЕТ СН'!$F$15</f>
        <v>106.22429884</v>
      </c>
    </row>
    <row r="221" spans="1:25" ht="15.75" hidden="1" x14ac:dyDescent="0.2">
      <c r="A221" s="35">
        <f t="shared" si="5"/>
        <v>44105</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115</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01.09.2020</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44076</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44077</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44078</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44079</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44080</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44081</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44082</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44083</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44084</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44085</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44086</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44087</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44088</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44089</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44090</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44091</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44092</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44093</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44094</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44095</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44096</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44097</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44098</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44099</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44100</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44101</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44102</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44103</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44104</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44105</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116</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01.09.2020</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44076</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44077</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44078</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44079</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44080</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44081</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44082</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44083</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44084</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44085</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44086</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44087</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44088</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44089</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44090</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44091</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44092</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44093</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44094</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44095</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44096</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44097</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44098</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44099</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44100</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44101</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44102</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44103</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44104</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44105</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01.09.2020</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44076</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44077</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44078</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44079</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44080</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44081</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44082</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44083</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44084</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44085</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44086</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44087</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44088</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44089</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44090</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44091</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44092</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44093</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44094</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44095</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44096</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44097</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44098</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44099</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44100</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44101</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44102</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44103</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44104</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44105</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118</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01.09.2020</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44076</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44077</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44078</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44079</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44080</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44081</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44082</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44083</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44084</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44085</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44086</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44087</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44088</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44089</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44090</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44091</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44092</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44093</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44094</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44095</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44096</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44097</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44098</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44099</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44100</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44101</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44102</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44103</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44104</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44105</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119</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01.09.2020</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44076</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44077</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44078</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44079</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44080</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44081</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44082</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44083</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44084</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44085</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44086</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44087</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44088</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44089</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44090</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44091</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44092</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44093</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44094</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44095</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44096</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44097</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44098</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44099</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44100</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44101</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44102</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44103</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44104</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44105</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120</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01.09.2020</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44076</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44077</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44078</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44079</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44080</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44081</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44082</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44083</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44084</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44085</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44086</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44087</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44088</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44089</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44090</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44091</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44092</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44093</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44094</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44095</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44096</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44097</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44098</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44099</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44100</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44101</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44102</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44103</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44104</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44105</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121</v>
      </c>
      <c r="B435" s="156"/>
      <c r="C435" s="156"/>
      <c r="D435" s="156"/>
      <c r="E435" s="156"/>
      <c r="F435" s="156"/>
      <c r="G435" s="156"/>
      <c r="H435" s="156"/>
      <c r="I435" s="156"/>
      <c r="J435" s="156"/>
      <c r="K435" s="156"/>
      <c r="L435" s="157">
        <f>СВЦЭМ!$D$18+'СЕТ СН'!$F$17</f>
        <v>4.4682799800000002</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73</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520261.86677631579</v>
      </c>
      <c r="O439" s="142"/>
      <c r="P439" s="141">
        <f>СВЦЭМ!$D$12+'СЕТ СН'!$F$13-'СЕТ СН'!$G$25</f>
        <v>520261.86677631579</v>
      </c>
      <c r="Q439" s="142"/>
      <c r="R439" s="141">
        <f>СВЦЭМ!$D$12+'СЕТ СН'!$F$13-'СЕТ СН'!$H$25</f>
        <v>520261.86677631579</v>
      </c>
      <c r="S439" s="142"/>
      <c r="T439" s="141">
        <f>СВЦЭМ!$D$12+'СЕТ СН'!$F$13-'СЕТ СН'!$I$25</f>
        <v>520261.86677631579</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сентябре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69</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136</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01.09.2020</v>
      </c>
      <c r="B12" s="36">
        <f>SUMIFS(СВЦЭМ!$D$33:$D$776,СВЦЭМ!$A$33:$A$776,$A12,СВЦЭМ!$B$33:$B$776,B$11)+'СЕТ СН'!$F$14+СВЦЭМ!$D$10+'СЕТ СН'!$F$8*'СЕТ СН'!$F$9-'СЕТ СН'!$F$26</f>
        <v>990.65059168000005</v>
      </c>
      <c r="C12" s="36">
        <f>SUMIFS(СВЦЭМ!$D$33:$D$776,СВЦЭМ!$A$33:$A$776,$A12,СВЦЭМ!$B$33:$B$776,C$11)+'СЕТ СН'!$F$14+СВЦЭМ!$D$10+'СЕТ СН'!$F$8*'СЕТ СН'!$F$9-'СЕТ СН'!$F$26</f>
        <v>1042.47075004</v>
      </c>
      <c r="D12" s="36">
        <f>SUMIFS(СВЦЭМ!$D$33:$D$776,СВЦЭМ!$A$33:$A$776,$A12,СВЦЭМ!$B$33:$B$776,D$11)+'СЕТ СН'!$F$14+СВЦЭМ!$D$10+'СЕТ СН'!$F$8*'СЕТ СН'!$F$9-'СЕТ СН'!$F$26</f>
        <v>1061.9847468299999</v>
      </c>
      <c r="E12" s="36">
        <f>SUMIFS(СВЦЭМ!$D$33:$D$776,СВЦЭМ!$A$33:$A$776,$A12,СВЦЭМ!$B$33:$B$776,E$11)+'СЕТ СН'!$F$14+СВЦЭМ!$D$10+'СЕТ СН'!$F$8*'СЕТ СН'!$F$9-'СЕТ СН'!$F$26</f>
        <v>1077.49564577</v>
      </c>
      <c r="F12" s="36">
        <f>SUMIFS(СВЦЭМ!$D$33:$D$776,СВЦЭМ!$A$33:$A$776,$A12,СВЦЭМ!$B$33:$B$776,F$11)+'СЕТ СН'!$F$14+СВЦЭМ!$D$10+'СЕТ СН'!$F$8*'СЕТ СН'!$F$9-'СЕТ СН'!$F$26</f>
        <v>1088.47828744</v>
      </c>
      <c r="G12" s="36">
        <f>SUMIFS(СВЦЭМ!$D$33:$D$776,СВЦЭМ!$A$33:$A$776,$A12,СВЦЭМ!$B$33:$B$776,G$11)+'СЕТ СН'!$F$14+СВЦЭМ!$D$10+'СЕТ СН'!$F$8*'СЕТ СН'!$F$9-'СЕТ СН'!$F$26</f>
        <v>1089.181548</v>
      </c>
      <c r="H12" s="36">
        <f>SUMIFS(СВЦЭМ!$D$33:$D$776,СВЦЭМ!$A$33:$A$776,$A12,СВЦЭМ!$B$33:$B$776,H$11)+'СЕТ СН'!$F$14+СВЦЭМ!$D$10+'СЕТ СН'!$F$8*'СЕТ СН'!$F$9-'СЕТ СН'!$F$26</f>
        <v>1071.3944016700002</v>
      </c>
      <c r="I12" s="36">
        <f>SUMIFS(СВЦЭМ!$D$33:$D$776,СВЦЭМ!$A$33:$A$776,$A12,СВЦЭМ!$B$33:$B$776,I$11)+'СЕТ СН'!$F$14+СВЦЭМ!$D$10+'СЕТ СН'!$F$8*'СЕТ СН'!$F$9-'СЕТ СН'!$F$26</f>
        <v>1031.6452115400002</v>
      </c>
      <c r="J12" s="36">
        <f>SUMIFS(СВЦЭМ!$D$33:$D$776,СВЦЭМ!$A$33:$A$776,$A12,СВЦЭМ!$B$33:$B$776,J$11)+'СЕТ СН'!$F$14+СВЦЭМ!$D$10+'СЕТ СН'!$F$8*'СЕТ СН'!$F$9-'СЕТ СН'!$F$26</f>
        <v>978.62867181000001</v>
      </c>
      <c r="K12" s="36">
        <f>SUMIFS(СВЦЭМ!$D$33:$D$776,СВЦЭМ!$A$33:$A$776,$A12,СВЦЭМ!$B$33:$B$776,K$11)+'СЕТ СН'!$F$14+СВЦЭМ!$D$10+'СЕТ СН'!$F$8*'СЕТ СН'!$F$9-'СЕТ СН'!$F$26</f>
        <v>960.07228365000003</v>
      </c>
      <c r="L12" s="36">
        <f>SUMIFS(СВЦЭМ!$D$33:$D$776,СВЦЭМ!$A$33:$A$776,$A12,СВЦЭМ!$B$33:$B$776,L$11)+'СЕТ СН'!$F$14+СВЦЭМ!$D$10+'СЕТ СН'!$F$8*'СЕТ СН'!$F$9-'СЕТ СН'!$F$26</f>
        <v>952.2980070000001</v>
      </c>
      <c r="M12" s="36">
        <f>SUMIFS(СВЦЭМ!$D$33:$D$776,СВЦЭМ!$A$33:$A$776,$A12,СВЦЭМ!$B$33:$B$776,M$11)+'СЕТ СН'!$F$14+СВЦЭМ!$D$10+'СЕТ СН'!$F$8*'СЕТ СН'!$F$9-'СЕТ СН'!$F$26</f>
        <v>955.41431180000006</v>
      </c>
      <c r="N12" s="36">
        <f>SUMIFS(СВЦЭМ!$D$33:$D$776,СВЦЭМ!$A$33:$A$776,$A12,СВЦЭМ!$B$33:$B$776,N$11)+'СЕТ СН'!$F$14+СВЦЭМ!$D$10+'СЕТ СН'!$F$8*'СЕТ СН'!$F$9-'СЕТ СН'!$F$26</f>
        <v>980.56556907000004</v>
      </c>
      <c r="O12" s="36">
        <f>SUMIFS(СВЦЭМ!$D$33:$D$776,СВЦЭМ!$A$33:$A$776,$A12,СВЦЭМ!$B$33:$B$776,O$11)+'СЕТ СН'!$F$14+СВЦЭМ!$D$10+'СЕТ СН'!$F$8*'СЕТ СН'!$F$9-'СЕТ СН'!$F$26</f>
        <v>977.50207769000008</v>
      </c>
      <c r="P12" s="36">
        <f>SUMIFS(СВЦЭМ!$D$33:$D$776,СВЦЭМ!$A$33:$A$776,$A12,СВЦЭМ!$B$33:$B$776,P$11)+'СЕТ СН'!$F$14+СВЦЭМ!$D$10+'СЕТ СН'!$F$8*'СЕТ СН'!$F$9-'СЕТ СН'!$F$26</f>
        <v>976.19330651000007</v>
      </c>
      <c r="Q12" s="36">
        <f>SUMIFS(СВЦЭМ!$D$33:$D$776,СВЦЭМ!$A$33:$A$776,$A12,СВЦЭМ!$B$33:$B$776,Q$11)+'СЕТ СН'!$F$14+СВЦЭМ!$D$10+'СЕТ СН'!$F$8*'СЕТ СН'!$F$9-'СЕТ СН'!$F$26</f>
        <v>982.33381103000011</v>
      </c>
      <c r="R12" s="36">
        <f>SUMIFS(СВЦЭМ!$D$33:$D$776,СВЦЭМ!$A$33:$A$776,$A12,СВЦЭМ!$B$33:$B$776,R$11)+'СЕТ СН'!$F$14+СВЦЭМ!$D$10+'СЕТ СН'!$F$8*'СЕТ СН'!$F$9-'СЕТ СН'!$F$26</f>
        <v>971.1353119900001</v>
      </c>
      <c r="S12" s="36">
        <f>SUMIFS(СВЦЭМ!$D$33:$D$776,СВЦЭМ!$A$33:$A$776,$A12,СВЦЭМ!$B$33:$B$776,S$11)+'СЕТ СН'!$F$14+СВЦЭМ!$D$10+'СЕТ СН'!$F$8*'СЕТ СН'!$F$9-'СЕТ СН'!$F$26</f>
        <v>976.34205964000012</v>
      </c>
      <c r="T12" s="36">
        <f>SUMIFS(СВЦЭМ!$D$33:$D$776,СВЦЭМ!$A$33:$A$776,$A12,СВЦЭМ!$B$33:$B$776,T$11)+'СЕТ СН'!$F$14+СВЦЭМ!$D$10+'СЕТ СН'!$F$8*'СЕТ СН'!$F$9-'СЕТ СН'!$F$26</f>
        <v>970.71164958000008</v>
      </c>
      <c r="U12" s="36">
        <f>SUMIFS(СВЦЭМ!$D$33:$D$776,СВЦЭМ!$A$33:$A$776,$A12,СВЦЭМ!$B$33:$B$776,U$11)+'СЕТ СН'!$F$14+СВЦЭМ!$D$10+'СЕТ СН'!$F$8*'СЕТ СН'!$F$9-'СЕТ СН'!$F$26</f>
        <v>966.91102688000001</v>
      </c>
      <c r="V12" s="36">
        <f>SUMIFS(СВЦЭМ!$D$33:$D$776,СВЦЭМ!$A$33:$A$776,$A12,СВЦЭМ!$B$33:$B$776,V$11)+'СЕТ СН'!$F$14+СВЦЭМ!$D$10+'СЕТ СН'!$F$8*'СЕТ СН'!$F$9-'СЕТ СН'!$F$26</f>
        <v>957.73782028000005</v>
      </c>
      <c r="W12" s="36">
        <f>SUMIFS(СВЦЭМ!$D$33:$D$776,СВЦЭМ!$A$33:$A$776,$A12,СВЦЭМ!$B$33:$B$776,W$11)+'СЕТ СН'!$F$14+СВЦЭМ!$D$10+'СЕТ СН'!$F$8*'СЕТ СН'!$F$9-'СЕТ СН'!$F$26</f>
        <v>946.46970568000006</v>
      </c>
      <c r="X12" s="36">
        <f>SUMIFS(СВЦЭМ!$D$33:$D$776,СВЦЭМ!$A$33:$A$776,$A12,СВЦЭМ!$B$33:$B$776,X$11)+'СЕТ СН'!$F$14+СВЦЭМ!$D$10+'СЕТ СН'!$F$8*'СЕТ СН'!$F$9-'СЕТ СН'!$F$26</f>
        <v>974.48979476000011</v>
      </c>
      <c r="Y12" s="36">
        <f>SUMIFS(СВЦЭМ!$D$33:$D$776,СВЦЭМ!$A$33:$A$776,$A12,СВЦЭМ!$B$33:$B$776,Y$11)+'СЕТ СН'!$F$14+СВЦЭМ!$D$10+'СЕТ СН'!$F$8*'СЕТ СН'!$F$9-'СЕТ СН'!$F$26</f>
        <v>1035.45538605</v>
      </c>
    </row>
    <row r="13" spans="1:25" ht="15.75" x14ac:dyDescent="0.2">
      <c r="A13" s="35">
        <f>A12+1</f>
        <v>44076</v>
      </c>
      <c r="B13" s="36">
        <f>SUMIFS(СВЦЭМ!$D$33:$D$776,СВЦЭМ!$A$33:$A$776,$A13,СВЦЭМ!$B$33:$B$776,B$11)+'СЕТ СН'!$F$14+СВЦЭМ!$D$10+'СЕТ СН'!$F$8*'СЕТ СН'!$F$9-'СЕТ СН'!$F$26</f>
        <v>1060.8367612900001</v>
      </c>
      <c r="C13" s="36">
        <f>SUMIFS(СВЦЭМ!$D$33:$D$776,СВЦЭМ!$A$33:$A$776,$A13,СВЦЭМ!$B$33:$B$776,C$11)+'СЕТ СН'!$F$14+СВЦЭМ!$D$10+'СЕТ СН'!$F$8*'СЕТ СН'!$F$9-'СЕТ СН'!$F$26</f>
        <v>1121.1158491900001</v>
      </c>
      <c r="D13" s="36">
        <f>SUMIFS(СВЦЭМ!$D$33:$D$776,СВЦЭМ!$A$33:$A$776,$A13,СВЦЭМ!$B$33:$B$776,D$11)+'СЕТ СН'!$F$14+СВЦЭМ!$D$10+'СЕТ СН'!$F$8*'СЕТ СН'!$F$9-'СЕТ СН'!$F$26</f>
        <v>1161.93113343</v>
      </c>
      <c r="E13" s="36">
        <f>SUMIFS(СВЦЭМ!$D$33:$D$776,СВЦЭМ!$A$33:$A$776,$A13,СВЦЭМ!$B$33:$B$776,E$11)+'СЕТ СН'!$F$14+СВЦЭМ!$D$10+'СЕТ СН'!$F$8*'СЕТ СН'!$F$9-'СЕТ СН'!$F$26</f>
        <v>1178.9434120000001</v>
      </c>
      <c r="F13" s="36">
        <f>SUMIFS(СВЦЭМ!$D$33:$D$776,СВЦЭМ!$A$33:$A$776,$A13,СВЦЭМ!$B$33:$B$776,F$11)+'СЕТ СН'!$F$14+СВЦЭМ!$D$10+'СЕТ СН'!$F$8*'СЕТ СН'!$F$9-'СЕТ СН'!$F$26</f>
        <v>1179.3252149</v>
      </c>
      <c r="G13" s="36">
        <f>SUMIFS(СВЦЭМ!$D$33:$D$776,СВЦЭМ!$A$33:$A$776,$A13,СВЦЭМ!$B$33:$B$776,G$11)+'СЕТ СН'!$F$14+СВЦЭМ!$D$10+'СЕТ СН'!$F$8*'СЕТ СН'!$F$9-'СЕТ СН'!$F$26</f>
        <v>1156.0439093499999</v>
      </c>
      <c r="H13" s="36">
        <f>SUMIFS(СВЦЭМ!$D$33:$D$776,СВЦЭМ!$A$33:$A$776,$A13,СВЦЭМ!$B$33:$B$776,H$11)+'СЕТ СН'!$F$14+СВЦЭМ!$D$10+'СЕТ СН'!$F$8*'СЕТ СН'!$F$9-'СЕТ СН'!$F$26</f>
        <v>1100.7396563699999</v>
      </c>
      <c r="I13" s="36">
        <f>SUMIFS(СВЦЭМ!$D$33:$D$776,СВЦЭМ!$A$33:$A$776,$A13,СВЦЭМ!$B$33:$B$776,I$11)+'СЕТ СН'!$F$14+СВЦЭМ!$D$10+'СЕТ СН'!$F$8*'СЕТ СН'!$F$9-'СЕТ СН'!$F$26</f>
        <v>1028.57807432</v>
      </c>
      <c r="J13" s="36">
        <f>SUMIFS(СВЦЭМ!$D$33:$D$776,СВЦЭМ!$A$33:$A$776,$A13,СВЦЭМ!$B$33:$B$776,J$11)+'СЕТ СН'!$F$14+СВЦЭМ!$D$10+'СЕТ СН'!$F$8*'СЕТ СН'!$F$9-'СЕТ СН'!$F$26</f>
        <v>965.58272875000011</v>
      </c>
      <c r="K13" s="36">
        <f>SUMIFS(СВЦЭМ!$D$33:$D$776,СВЦЭМ!$A$33:$A$776,$A13,СВЦЭМ!$B$33:$B$776,K$11)+'СЕТ СН'!$F$14+СВЦЭМ!$D$10+'СЕТ СН'!$F$8*'СЕТ СН'!$F$9-'СЕТ СН'!$F$26</f>
        <v>964.39136112000006</v>
      </c>
      <c r="L13" s="36">
        <f>SUMIFS(СВЦЭМ!$D$33:$D$776,СВЦЭМ!$A$33:$A$776,$A13,СВЦЭМ!$B$33:$B$776,L$11)+'СЕТ СН'!$F$14+СВЦЭМ!$D$10+'СЕТ СН'!$F$8*'СЕТ СН'!$F$9-'СЕТ СН'!$F$26</f>
        <v>969.92204671000002</v>
      </c>
      <c r="M13" s="36">
        <f>SUMIFS(СВЦЭМ!$D$33:$D$776,СВЦЭМ!$A$33:$A$776,$A13,СВЦЭМ!$B$33:$B$776,M$11)+'СЕТ СН'!$F$14+СВЦЭМ!$D$10+'СЕТ СН'!$F$8*'СЕТ СН'!$F$9-'СЕТ СН'!$F$26</f>
        <v>969.36118145000012</v>
      </c>
      <c r="N13" s="36">
        <f>SUMIFS(СВЦЭМ!$D$33:$D$776,СВЦЭМ!$A$33:$A$776,$A13,СВЦЭМ!$B$33:$B$776,N$11)+'СЕТ СН'!$F$14+СВЦЭМ!$D$10+'СЕТ СН'!$F$8*'СЕТ СН'!$F$9-'СЕТ СН'!$F$26</f>
        <v>980.65526726000007</v>
      </c>
      <c r="O13" s="36">
        <f>SUMIFS(СВЦЭМ!$D$33:$D$776,СВЦЭМ!$A$33:$A$776,$A13,СВЦЭМ!$B$33:$B$776,O$11)+'СЕТ СН'!$F$14+СВЦЭМ!$D$10+'СЕТ СН'!$F$8*'СЕТ СН'!$F$9-'СЕТ СН'!$F$26</f>
        <v>987.50876152000001</v>
      </c>
      <c r="P13" s="36">
        <f>SUMIFS(СВЦЭМ!$D$33:$D$776,СВЦЭМ!$A$33:$A$776,$A13,СВЦЭМ!$B$33:$B$776,P$11)+'СЕТ СН'!$F$14+СВЦЭМ!$D$10+'СЕТ СН'!$F$8*'СЕТ СН'!$F$9-'СЕТ СН'!$F$26</f>
        <v>991.05360038000003</v>
      </c>
      <c r="Q13" s="36">
        <f>SUMIFS(СВЦЭМ!$D$33:$D$776,СВЦЭМ!$A$33:$A$776,$A13,СВЦЭМ!$B$33:$B$776,Q$11)+'СЕТ СН'!$F$14+СВЦЭМ!$D$10+'СЕТ СН'!$F$8*'СЕТ СН'!$F$9-'СЕТ СН'!$F$26</f>
        <v>989.90102864000005</v>
      </c>
      <c r="R13" s="36">
        <f>SUMIFS(СВЦЭМ!$D$33:$D$776,СВЦЭМ!$A$33:$A$776,$A13,СВЦЭМ!$B$33:$B$776,R$11)+'СЕТ СН'!$F$14+СВЦЭМ!$D$10+'СЕТ СН'!$F$8*'СЕТ СН'!$F$9-'СЕТ СН'!$F$26</f>
        <v>980.01317164000011</v>
      </c>
      <c r="S13" s="36">
        <f>SUMIFS(СВЦЭМ!$D$33:$D$776,СВЦЭМ!$A$33:$A$776,$A13,СВЦЭМ!$B$33:$B$776,S$11)+'СЕТ СН'!$F$14+СВЦЭМ!$D$10+'СЕТ СН'!$F$8*'СЕТ СН'!$F$9-'СЕТ СН'!$F$26</f>
        <v>985.04139777000012</v>
      </c>
      <c r="T13" s="36">
        <f>SUMIFS(СВЦЭМ!$D$33:$D$776,СВЦЭМ!$A$33:$A$776,$A13,СВЦЭМ!$B$33:$B$776,T$11)+'СЕТ СН'!$F$14+СВЦЭМ!$D$10+'СЕТ СН'!$F$8*'СЕТ СН'!$F$9-'СЕТ СН'!$F$26</f>
        <v>935.94113654000012</v>
      </c>
      <c r="U13" s="36">
        <f>SUMIFS(СВЦЭМ!$D$33:$D$776,СВЦЭМ!$A$33:$A$776,$A13,СВЦЭМ!$B$33:$B$776,U$11)+'СЕТ СН'!$F$14+СВЦЭМ!$D$10+'СЕТ СН'!$F$8*'СЕТ СН'!$F$9-'СЕТ СН'!$F$26</f>
        <v>915.70718308000005</v>
      </c>
      <c r="V13" s="36">
        <f>SUMIFS(СВЦЭМ!$D$33:$D$776,СВЦЭМ!$A$33:$A$776,$A13,СВЦЭМ!$B$33:$B$776,V$11)+'СЕТ СН'!$F$14+СВЦЭМ!$D$10+'СЕТ СН'!$F$8*'СЕТ СН'!$F$9-'СЕТ СН'!$F$26</f>
        <v>898.20340088000012</v>
      </c>
      <c r="W13" s="36">
        <f>SUMIFS(СВЦЭМ!$D$33:$D$776,СВЦЭМ!$A$33:$A$776,$A13,СВЦЭМ!$B$33:$B$776,W$11)+'СЕТ СН'!$F$14+СВЦЭМ!$D$10+'СЕТ СН'!$F$8*'СЕТ СН'!$F$9-'СЕТ СН'!$F$26</f>
        <v>905.23412787000007</v>
      </c>
      <c r="X13" s="36">
        <f>SUMIFS(СВЦЭМ!$D$33:$D$776,СВЦЭМ!$A$33:$A$776,$A13,СВЦЭМ!$B$33:$B$776,X$11)+'СЕТ СН'!$F$14+СВЦЭМ!$D$10+'СЕТ СН'!$F$8*'СЕТ СН'!$F$9-'СЕТ СН'!$F$26</f>
        <v>956.27795918000004</v>
      </c>
      <c r="Y13" s="36">
        <f>SUMIFS(СВЦЭМ!$D$33:$D$776,СВЦЭМ!$A$33:$A$776,$A13,СВЦЭМ!$B$33:$B$776,Y$11)+'СЕТ СН'!$F$14+СВЦЭМ!$D$10+'СЕТ СН'!$F$8*'СЕТ СН'!$F$9-'СЕТ СН'!$F$26</f>
        <v>993.87158307000004</v>
      </c>
    </row>
    <row r="14" spans="1:25" ht="15.75" x14ac:dyDescent="0.2">
      <c r="A14" s="35">
        <f t="shared" ref="A14:A42" si="0">A13+1</f>
        <v>44077</v>
      </c>
      <c r="B14" s="36">
        <f>SUMIFS(СВЦЭМ!$D$33:$D$776,СВЦЭМ!$A$33:$A$776,$A14,СВЦЭМ!$B$33:$B$776,B$11)+'СЕТ СН'!$F$14+СВЦЭМ!$D$10+'СЕТ СН'!$F$8*'СЕТ СН'!$F$9-'СЕТ СН'!$F$26</f>
        <v>1090.5697079800002</v>
      </c>
      <c r="C14" s="36">
        <f>SUMIFS(СВЦЭМ!$D$33:$D$776,СВЦЭМ!$A$33:$A$776,$A14,СВЦЭМ!$B$33:$B$776,C$11)+'СЕТ СН'!$F$14+СВЦЭМ!$D$10+'СЕТ СН'!$F$8*'СЕТ СН'!$F$9-'СЕТ СН'!$F$26</f>
        <v>1116.7443169100002</v>
      </c>
      <c r="D14" s="36">
        <f>SUMIFS(СВЦЭМ!$D$33:$D$776,СВЦЭМ!$A$33:$A$776,$A14,СВЦЭМ!$B$33:$B$776,D$11)+'СЕТ СН'!$F$14+СВЦЭМ!$D$10+'СЕТ СН'!$F$8*'СЕТ СН'!$F$9-'СЕТ СН'!$F$26</f>
        <v>1100.69220281</v>
      </c>
      <c r="E14" s="36">
        <f>SUMIFS(СВЦЭМ!$D$33:$D$776,СВЦЭМ!$A$33:$A$776,$A14,СВЦЭМ!$B$33:$B$776,E$11)+'СЕТ СН'!$F$14+СВЦЭМ!$D$10+'СЕТ СН'!$F$8*'СЕТ СН'!$F$9-'СЕТ СН'!$F$26</f>
        <v>1097.68695331</v>
      </c>
      <c r="F14" s="36">
        <f>SUMIFS(СВЦЭМ!$D$33:$D$776,СВЦЭМ!$A$33:$A$776,$A14,СВЦЭМ!$B$33:$B$776,F$11)+'СЕТ СН'!$F$14+СВЦЭМ!$D$10+'СЕТ СН'!$F$8*'СЕТ СН'!$F$9-'СЕТ СН'!$F$26</f>
        <v>1098.00025327</v>
      </c>
      <c r="G14" s="36">
        <f>SUMIFS(СВЦЭМ!$D$33:$D$776,СВЦЭМ!$A$33:$A$776,$A14,СВЦЭМ!$B$33:$B$776,G$11)+'СЕТ СН'!$F$14+СВЦЭМ!$D$10+'СЕТ СН'!$F$8*'СЕТ СН'!$F$9-'СЕТ СН'!$F$26</f>
        <v>1102.1353865999999</v>
      </c>
      <c r="H14" s="36">
        <f>SUMIFS(СВЦЭМ!$D$33:$D$776,СВЦЭМ!$A$33:$A$776,$A14,СВЦЭМ!$B$33:$B$776,H$11)+'СЕТ СН'!$F$14+СВЦЭМ!$D$10+'СЕТ СН'!$F$8*'СЕТ СН'!$F$9-'СЕТ СН'!$F$26</f>
        <v>1085.70385644</v>
      </c>
      <c r="I14" s="36">
        <f>SUMIFS(СВЦЭМ!$D$33:$D$776,СВЦЭМ!$A$33:$A$776,$A14,СВЦЭМ!$B$33:$B$776,I$11)+'СЕТ СН'!$F$14+СВЦЭМ!$D$10+'СЕТ СН'!$F$8*'СЕТ СН'!$F$9-'СЕТ СН'!$F$26</f>
        <v>1014.7819819900001</v>
      </c>
      <c r="J14" s="36">
        <f>SUMIFS(СВЦЭМ!$D$33:$D$776,СВЦЭМ!$A$33:$A$776,$A14,СВЦЭМ!$B$33:$B$776,J$11)+'СЕТ СН'!$F$14+СВЦЭМ!$D$10+'СЕТ СН'!$F$8*'СЕТ СН'!$F$9-'СЕТ СН'!$F$26</f>
        <v>998.74478153000007</v>
      </c>
      <c r="K14" s="36">
        <f>SUMIFS(СВЦЭМ!$D$33:$D$776,СВЦЭМ!$A$33:$A$776,$A14,СВЦЭМ!$B$33:$B$776,K$11)+'СЕТ СН'!$F$14+СВЦЭМ!$D$10+'СЕТ СН'!$F$8*'СЕТ СН'!$F$9-'СЕТ СН'!$F$26</f>
        <v>1034.0591990800001</v>
      </c>
      <c r="L14" s="36">
        <f>SUMIFS(СВЦЭМ!$D$33:$D$776,СВЦЭМ!$A$33:$A$776,$A14,СВЦЭМ!$B$33:$B$776,L$11)+'СЕТ СН'!$F$14+СВЦЭМ!$D$10+'СЕТ СН'!$F$8*'СЕТ СН'!$F$9-'СЕТ СН'!$F$26</f>
        <v>1024.04574329</v>
      </c>
      <c r="M14" s="36">
        <f>SUMIFS(СВЦЭМ!$D$33:$D$776,СВЦЭМ!$A$33:$A$776,$A14,СВЦЭМ!$B$33:$B$776,M$11)+'СЕТ СН'!$F$14+СВЦЭМ!$D$10+'СЕТ СН'!$F$8*'СЕТ СН'!$F$9-'СЕТ СН'!$F$26</f>
        <v>1031.55816185</v>
      </c>
      <c r="N14" s="36">
        <f>SUMIFS(СВЦЭМ!$D$33:$D$776,СВЦЭМ!$A$33:$A$776,$A14,СВЦЭМ!$B$33:$B$776,N$11)+'СЕТ СН'!$F$14+СВЦЭМ!$D$10+'СЕТ СН'!$F$8*'СЕТ СН'!$F$9-'СЕТ СН'!$F$26</f>
        <v>1039.27629574</v>
      </c>
      <c r="O14" s="36">
        <f>SUMIFS(СВЦЭМ!$D$33:$D$776,СВЦЭМ!$A$33:$A$776,$A14,СВЦЭМ!$B$33:$B$776,O$11)+'СЕТ СН'!$F$14+СВЦЭМ!$D$10+'СЕТ СН'!$F$8*'СЕТ СН'!$F$9-'СЕТ СН'!$F$26</f>
        <v>1041.5890962799999</v>
      </c>
      <c r="P14" s="36">
        <f>SUMIFS(СВЦЭМ!$D$33:$D$776,СВЦЭМ!$A$33:$A$776,$A14,СВЦЭМ!$B$33:$B$776,P$11)+'СЕТ СН'!$F$14+СВЦЭМ!$D$10+'СЕТ СН'!$F$8*'СЕТ СН'!$F$9-'СЕТ СН'!$F$26</f>
        <v>1045.1035282500002</v>
      </c>
      <c r="Q14" s="36">
        <f>SUMIFS(СВЦЭМ!$D$33:$D$776,СВЦЭМ!$A$33:$A$776,$A14,СВЦЭМ!$B$33:$B$776,Q$11)+'СЕТ СН'!$F$14+СВЦЭМ!$D$10+'СЕТ СН'!$F$8*'СЕТ СН'!$F$9-'СЕТ СН'!$F$26</f>
        <v>1040.7979736300001</v>
      </c>
      <c r="R14" s="36">
        <f>SUMIFS(СВЦЭМ!$D$33:$D$776,СВЦЭМ!$A$33:$A$776,$A14,СВЦЭМ!$B$33:$B$776,R$11)+'СЕТ СН'!$F$14+СВЦЭМ!$D$10+'СЕТ СН'!$F$8*'СЕТ СН'!$F$9-'СЕТ СН'!$F$26</f>
        <v>1034.5427696700001</v>
      </c>
      <c r="S14" s="36">
        <f>SUMIFS(СВЦЭМ!$D$33:$D$776,СВЦЭМ!$A$33:$A$776,$A14,СВЦЭМ!$B$33:$B$776,S$11)+'СЕТ СН'!$F$14+СВЦЭМ!$D$10+'СЕТ СН'!$F$8*'СЕТ СН'!$F$9-'СЕТ СН'!$F$26</f>
        <v>1035.79931945</v>
      </c>
      <c r="T14" s="36">
        <f>SUMIFS(СВЦЭМ!$D$33:$D$776,СВЦЭМ!$A$33:$A$776,$A14,СВЦЭМ!$B$33:$B$776,T$11)+'СЕТ СН'!$F$14+СВЦЭМ!$D$10+'СЕТ СН'!$F$8*'СЕТ СН'!$F$9-'СЕТ СН'!$F$26</f>
        <v>996.33284601000003</v>
      </c>
      <c r="U14" s="36">
        <f>SUMIFS(СВЦЭМ!$D$33:$D$776,СВЦЭМ!$A$33:$A$776,$A14,СВЦЭМ!$B$33:$B$776,U$11)+'СЕТ СН'!$F$14+СВЦЭМ!$D$10+'СЕТ СН'!$F$8*'СЕТ СН'!$F$9-'СЕТ СН'!$F$26</f>
        <v>978.88314434000006</v>
      </c>
      <c r="V14" s="36">
        <f>SUMIFS(СВЦЭМ!$D$33:$D$776,СВЦЭМ!$A$33:$A$776,$A14,СВЦЭМ!$B$33:$B$776,V$11)+'СЕТ СН'!$F$14+СВЦЭМ!$D$10+'СЕТ СН'!$F$8*'СЕТ СН'!$F$9-'СЕТ СН'!$F$26</f>
        <v>982.62853544000006</v>
      </c>
      <c r="W14" s="36">
        <f>SUMIFS(СВЦЭМ!$D$33:$D$776,СВЦЭМ!$A$33:$A$776,$A14,СВЦЭМ!$B$33:$B$776,W$11)+'СЕТ СН'!$F$14+СВЦЭМ!$D$10+'СЕТ СН'!$F$8*'СЕТ СН'!$F$9-'СЕТ СН'!$F$26</f>
        <v>973.49738202000003</v>
      </c>
      <c r="X14" s="36">
        <f>SUMIFS(СВЦЭМ!$D$33:$D$776,СВЦЭМ!$A$33:$A$776,$A14,СВЦЭМ!$B$33:$B$776,X$11)+'СЕТ СН'!$F$14+СВЦЭМ!$D$10+'СЕТ СН'!$F$8*'СЕТ СН'!$F$9-'СЕТ СН'!$F$26</f>
        <v>1034.7275736700001</v>
      </c>
      <c r="Y14" s="36">
        <f>SUMIFS(СВЦЭМ!$D$33:$D$776,СВЦЭМ!$A$33:$A$776,$A14,СВЦЭМ!$B$33:$B$776,Y$11)+'СЕТ СН'!$F$14+СВЦЭМ!$D$10+'СЕТ СН'!$F$8*'СЕТ СН'!$F$9-'СЕТ СН'!$F$26</f>
        <v>1038.2891958700002</v>
      </c>
    </row>
    <row r="15" spans="1:25" ht="15.75" x14ac:dyDescent="0.2">
      <c r="A15" s="35">
        <f t="shared" si="0"/>
        <v>44078</v>
      </c>
      <c r="B15" s="36">
        <f>SUMIFS(СВЦЭМ!$D$33:$D$776,СВЦЭМ!$A$33:$A$776,$A15,СВЦЭМ!$B$33:$B$776,B$11)+'СЕТ СН'!$F$14+СВЦЭМ!$D$10+'СЕТ СН'!$F$8*'СЕТ СН'!$F$9-'СЕТ СН'!$F$26</f>
        <v>1114.6534913099999</v>
      </c>
      <c r="C15" s="36">
        <f>SUMIFS(СВЦЭМ!$D$33:$D$776,СВЦЭМ!$A$33:$A$776,$A15,СВЦЭМ!$B$33:$B$776,C$11)+'СЕТ СН'!$F$14+СВЦЭМ!$D$10+'СЕТ СН'!$F$8*'СЕТ СН'!$F$9-'СЕТ СН'!$F$26</f>
        <v>1118.1305867900001</v>
      </c>
      <c r="D15" s="36">
        <f>SUMIFS(СВЦЭМ!$D$33:$D$776,СВЦЭМ!$A$33:$A$776,$A15,СВЦЭМ!$B$33:$B$776,D$11)+'СЕТ СН'!$F$14+СВЦЭМ!$D$10+'СЕТ СН'!$F$8*'СЕТ СН'!$F$9-'СЕТ СН'!$F$26</f>
        <v>1100.6879068600001</v>
      </c>
      <c r="E15" s="36">
        <f>SUMIFS(СВЦЭМ!$D$33:$D$776,СВЦЭМ!$A$33:$A$776,$A15,СВЦЭМ!$B$33:$B$776,E$11)+'СЕТ СН'!$F$14+СВЦЭМ!$D$10+'СЕТ СН'!$F$8*'СЕТ СН'!$F$9-'СЕТ СН'!$F$26</f>
        <v>1095.5083215200002</v>
      </c>
      <c r="F15" s="36">
        <f>SUMIFS(СВЦЭМ!$D$33:$D$776,СВЦЭМ!$A$33:$A$776,$A15,СВЦЭМ!$B$33:$B$776,F$11)+'СЕТ СН'!$F$14+СВЦЭМ!$D$10+'СЕТ СН'!$F$8*'СЕТ СН'!$F$9-'СЕТ СН'!$F$26</f>
        <v>1095.3395325199999</v>
      </c>
      <c r="G15" s="36">
        <f>SUMIFS(СВЦЭМ!$D$33:$D$776,СВЦЭМ!$A$33:$A$776,$A15,СВЦЭМ!$B$33:$B$776,G$11)+'СЕТ СН'!$F$14+СВЦЭМ!$D$10+'СЕТ СН'!$F$8*'СЕТ СН'!$F$9-'СЕТ СН'!$F$26</f>
        <v>1100.7528959400001</v>
      </c>
      <c r="H15" s="36">
        <f>SUMIFS(СВЦЭМ!$D$33:$D$776,СВЦЭМ!$A$33:$A$776,$A15,СВЦЭМ!$B$33:$B$776,H$11)+'СЕТ СН'!$F$14+СВЦЭМ!$D$10+'СЕТ СН'!$F$8*'СЕТ СН'!$F$9-'СЕТ СН'!$F$26</f>
        <v>1084.9087755999999</v>
      </c>
      <c r="I15" s="36">
        <f>SUMIFS(СВЦЭМ!$D$33:$D$776,СВЦЭМ!$A$33:$A$776,$A15,СВЦЭМ!$B$33:$B$776,I$11)+'СЕТ СН'!$F$14+СВЦЭМ!$D$10+'СЕТ СН'!$F$8*'СЕТ СН'!$F$9-'СЕТ СН'!$F$26</f>
        <v>1043.7491108700001</v>
      </c>
      <c r="J15" s="36">
        <f>SUMIFS(СВЦЭМ!$D$33:$D$776,СВЦЭМ!$A$33:$A$776,$A15,СВЦЭМ!$B$33:$B$776,J$11)+'СЕТ СН'!$F$14+СВЦЭМ!$D$10+'СЕТ СН'!$F$8*'СЕТ СН'!$F$9-'СЕТ СН'!$F$26</f>
        <v>1032.3990642799999</v>
      </c>
      <c r="K15" s="36">
        <f>SUMIFS(СВЦЭМ!$D$33:$D$776,СВЦЭМ!$A$33:$A$776,$A15,СВЦЭМ!$B$33:$B$776,K$11)+'СЕТ СН'!$F$14+СВЦЭМ!$D$10+'СЕТ СН'!$F$8*'СЕТ СН'!$F$9-'СЕТ СН'!$F$26</f>
        <v>993.15367989000003</v>
      </c>
      <c r="L15" s="36">
        <f>SUMIFS(СВЦЭМ!$D$33:$D$776,СВЦЭМ!$A$33:$A$776,$A15,СВЦЭМ!$B$33:$B$776,L$11)+'СЕТ СН'!$F$14+СВЦЭМ!$D$10+'СЕТ СН'!$F$8*'СЕТ СН'!$F$9-'СЕТ СН'!$F$26</f>
        <v>987.0942095800001</v>
      </c>
      <c r="M15" s="36">
        <f>SUMIFS(СВЦЭМ!$D$33:$D$776,СВЦЭМ!$A$33:$A$776,$A15,СВЦЭМ!$B$33:$B$776,M$11)+'СЕТ СН'!$F$14+СВЦЭМ!$D$10+'СЕТ СН'!$F$8*'СЕТ СН'!$F$9-'СЕТ СН'!$F$26</f>
        <v>981.90219146000004</v>
      </c>
      <c r="N15" s="36">
        <f>SUMIFS(СВЦЭМ!$D$33:$D$776,СВЦЭМ!$A$33:$A$776,$A15,СВЦЭМ!$B$33:$B$776,N$11)+'СЕТ СН'!$F$14+СВЦЭМ!$D$10+'СЕТ СН'!$F$8*'СЕТ СН'!$F$9-'СЕТ СН'!$F$26</f>
        <v>1002.2597003400001</v>
      </c>
      <c r="O15" s="36">
        <f>SUMIFS(СВЦЭМ!$D$33:$D$776,СВЦЭМ!$A$33:$A$776,$A15,СВЦЭМ!$B$33:$B$776,O$11)+'СЕТ СН'!$F$14+СВЦЭМ!$D$10+'СЕТ СН'!$F$8*'СЕТ СН'!$F$9-'СЕТ СН'!$F$26</f>
        <v>1025.03378679</v>
      </c>
      <c r="P15" s="36">
        <f>SUMIFS(СВЦЭМ!$D$33:$D$776,СВЦЭМ!$A$33:$A$776,$A15,СВЦЭМ!$B$33:$B$776,P$11)+'СЕТ СН'!$F$14+СВЦЭМ!$D$10+'СЕТ СН'!$F$8*'СЕТ СН'!$F$9-'СЕТ СН'!$F$26</f>
        <v>1026.8225367099999</v>
      </c>
      <c r="Q15" s="36">
        <f>SUMIFS(СВЦЭМ!$D$33:$D$776,СВЦЭМ!$A$33:$A$776,$A15,СВЦЭМ!$B$33:$B$776,Q$11)+'СЕТ СН'!$F$14+СВЦЭМ!$D$10+'СЕТ СН'!$F$8*'СЕТ СН'!$F$9-'СЕТ СН'!$F$26</f>
        <v>1011.5064474300001</v>
      </c>
      <c r="R15" s="36">
        <f>SUMIFS(СВЦЭМ!$D$33:$D$776,СВЦЭМ!$A$33:$A$776,$A15,СВЦЭМ!$B$33:$B$776,R$11)+'СЕТ СН'!$F$14+СВЦЭМ!$D$10+'СЕТ СН'!$F$8*'СЕТ СН'!$F$9-'СЕТ СН'!$F$26</f>
        <v>1021.9106940500001</v>
      </c>
      <c r="S15" s="36">
        <f>SUMIFS(СВЦЭМ!$D$33:$D$776,СВЦЭМ!$A$33:$A$776,$A15,СВЦЭМ!$B$33:$B$776,S$11)+'СЕТ СН'!$F$14+СВЦЭМ!$D$10+'СЕТ СН'!$F$8*'СЕТ СН'!$F$9-'СЕТ СН'!$F$26</f>
        <v>1035.52218722</v>
      </c>
      <c r="T15" s="36">
        <f>SUMIFS(СВЦЭМ!$D$33:$D$776,СВЦЭМ!$A$33:$A$776,$A15,СВЦЭМ!$B$33:$B$776,T$11)+'СЕТ СН'!$F$14+СВЦЭМ!$D$10+'СЕТ СН'!$F$8*'СЕТ СН'!$F$9-'СЕТ СН'!$F$26</f>
        <v>1024.5130046100001</v>
      </c>
      <c r="U15" s="36">
        <f>SUMIFS(СВЦЭМ!$D$33:$D$776,СВЦЭМ!$A$33:$A$776,$A15,СВЦЭМ!$B$33:$B$776,U$11)+'СЕТ СН'!$F$14+СВЦЭМ!$D$10+'СЕТ СН'!$F$8*'СЕТ СН'!$F$9-'СЕТ СН'!$F$26</f>
        <v>1001.47769357</v>
      </c>
      <c r="V15" s="36">
        <f>SUMIFS(СВЦЭМ!$D$33:$D$776,СВЦЭМ!$A$33:$A$776,$A15,СВЦЭМ!$B$33:$B$776,V$11)+'СЕТ СН'!$F$14+СВЦЭМ!$D$10+'СЕТ СН'!$F$8*'СЕТ СН'!$F$9-'СЕТ СН'!$F$26</f>
        <v>1007.11520011</v>
      </c>
      <c r="W15" s="36">
        <f>SUMIFS(СВЦЭМ!$D$33:$D$776,СВЦЭМ!$A$33:$A$776,$A15,СВЦЭМ!$B$33:$B$776,W$11)+'СЕТ СН'!$F$14+СВЦЭМ!$D$10+'СЕТ СН'!$F$8*'СЕТ СН'!$F$9-'СЕТ СН'!$F$26</f>
        <v>1015.97323997</v>
      </c>
      <c r="X15" s="36">
        <f>SUMIFS(СВЦЭМ!$D$33:$D$776,СВЦЭМ!$A$33:$A$776,$A15,СВЦЭМ!$B$33:$B$776,X$11)+'СЕТ СН'!$F$14+СВЦЭМ!$D$10+'СЕТ СН'!$F$8*'СЕТ СН'!$F$9-'СЕТ СН'!$F$26</f>
        <v>1029.9841041</v>
      </c>
      <c r="Y15" s="36">
        <f>SUMIFS(СВЦЭМ!$D$33:$D$776,СВЦЭМ!$A$33:$A$776,$A15,СВЦЭМ!$B$33:$B$776,Y$11)+'СЕТ СН'!$F$14+СВЦЭМ!$D$10+'СЕТ СН'!$F$8*'СЕТ СН'!$F$9-'СЕТ СН'!$F$26</f>
        <v>1055.6354711900001</v>
      </c>
    </row>
    <row r="16" spans="1:25" ht="15.75" x14ac:dyDescent="0.2">
      <c r="A16" s="35">
        <f t="shared" si="0"/>
        <v>44079</v>
      </c>
      <c r="B16" s="36">
        <f>SUMIFS(СВЦЭМ!$D$33:$D$776,СВЦЭМ!$A$33:$A$776,$A16,СВЦЭМ!$B$33:$B$776,B$11)+'СЕТ СН'!$F$14+СВЦЭМ!$D$10+'СЕТ СН'!$F$8*'СЕТ СН'!$F$9-'СЕТ СН'!$F$26</f>
        <v>1077.1187922500001</v>
      </c>
      <c r="C16" s="36">
        <f>SUMIFS(СВЦЭМ!$D$33:$D$776,СВЦЭМ!$A$33:$A$776,$A16,СВЦЭМ!$B$33:$B$776,C$11)+'СЕТ СН'!$F$14+СВЦЭМ!$D$10+'СЕТ СН'!$F$8*'СЕТ СН'!$F$9-'СЕТ СН'!$F$26</f>
        <v>1112.9321424499999</v>
      </c>
      <c r="D16" s="36">
        <f>SUMIFS(СВЦЭМ!$D$33:$D$776,СВЦЭМ!$A$33:$A$776,$A16,СВЦЭМ!$B$33:$B$776,D$11)+'СЕТ СН'!$F$14+СВЦЭМ!$D$10+'СЕТ СН'!$F$8*'СЕТ СН'!$F$9-'СЕТ СН'!$F$26</f>
        <v>1108.57695373</v>
      </c>
      <c r="E16" s="36">
        <f>SUMIFS(СВЦЭМ!$D$33:$D$776,СВЦЭМ!$A$33:$A$776,$A16,СВЦЭМ!$B$33:$B$776,E$11)+'СЕТ СН'!$F$14+СВЦЭМ!$D$10+'СЕТ СН'!$F$8*'СЕТ СН'!$F$9-'СЕТ СН'!$F$26</f>
        <v>1119.15618027</v>
      </c>
      <c r="F16" s="36">
        <f>SUMIFS(СВЦЭМ!$D$33:$D$776,СВЦЭМ!$A$33:$A$776,$A16,СВЦЭМ!$B$33:$B$776,F$11)+'СЕТ СН'!$F$14+СВЦЭМ!$D$10+'СЕТ СН'!$F$8*'СЕТ СН'!$F$9-'СЕТ СН'!$F$26</f>
        <v>1126.53217829</v>
      </c>
      <c r="G16" s="36">
        <f>SUMIFS(СВЦЭМ!$D$33:$D$776,СВЦЭМ!$A$33:$A$776,$A16,СВЦЭМ!$B$33:$B$776,G$11)+'СЕТ СН'!$F$14+СВЦЭМ!$D$10+'СЕТ СН'!$F$8*'СЕТ СН'!$F$9-'СЕТ СН'!$F$26</f>
        <v>1127.1568253400001</v>
      </c>
      <c r="H16" s="36">
        <f>SUMIFS(СВЦЭМ!$D$33:$D$776,СВЦЭМ!$A$33:$A$776,$A16,СВЦЭМ!$B$33:$B$776,H$11)+'СЕТ СН'!$F$14+СВЦЭМ!$D$10+'СЕТ СН'!$F$8*'СЕТ СН'!$F$9-'СЕТ СН'!$F$26</f>
        <v>1112.6912288399999</v>
      </c>
      <c r="I16" s="36">
        <f>SUMIFS(СВЦЭМ!$D$33:$D$776,СВЦЭМ!$A$33:$A$776,$A16,СВЦЭМ!$B$33:$B$776,I$11)+'СЕТ СН'!$F$14+СВЦЭМ!$D$10+'СЕТ СН'!$F$8*'СЕТ СН'!$F$9-'СЕТ СН'!$F$26</f>
        <v>1055.04798992</v>
      </c>
      <c r="J16" s="36">
        <f>SUMIFS(СВЦЭМ!$D$33:$D$776,СВЦЭМ!$A$33:$A$776,$A16,СВЦЭМ!$B$33:$B$776,J$11)+'СЕТ СН'!$F$14+СВЦЭМ!$D$10+'СЕТ СН'!$F$8*'СЕТ СН'!$F$9-'СЕТ СН'!$F$26</f>
        <v>1045.4067053900001</v>
      </c>
      <c r="K16" s="36">
        <f>SUMIFS(СВЦЭМ!$D$33:$D$776,СВЦЭМ!$A$33:$A$776,$A16,СВЦЭМ!$B$33:$B$776,K$11)+'СЕТ СН'!$F$14+СВЦЭМ!$D$10+'СЕТ СН'!$F$8*'СЕТ СН'!$F$9-'СЕТ СН'!$F$26</f>
        <v>1014.53013923</v>
      </c>
      <c r="L16" s="36">
        <f>SUMIFS(СВЦЭМ!$D$33:$D$776,СВЦЭМ!$A$33:$A$776,$A16,СВЦЭМ!$B$33:$B$776,L$11)+'СЕТ СН'!$F$14+СВЦЭМ!$D$10+'СЕТ СН'!$F$8*'СЕТ СН'!$F$9-'СЕТ СН'!$F$26</f>
        <v>988.50384206000001</v>
      </c>
      <c r="M16" s="36">
        <f>SUMIFS(СВЦЭМ!$D$33:$D$776,СВЦЭМ!$A$33:$A$776,$A16,СВЦЭМ!$B$33:$B$776,M$11)+'СЕТ СН'!$F$14+СВЦЭМ!$D$10+'СЕТ СН'!$F$8*'СЕТ СН'!$F$9-'СЕТ СН'!$F$26</f>
        <v>974.87040975000002</v>
      </c>
      <c r="N16" s="36">
        <f>SUMIFS(СВЦЭМ!$D$33:$D$776,СВЦЭМ!$A$33:$A$776,$A16,СВЦЭМ!$B$33:$B$776,N$11)+'СЕТ СН'!$F$14+СВЦЭМ!$D$10+'СЕТ СН'!$F$8*'СЕТ СН'!$F$9-'СЕТ СН'!$F$26</f>
        <v>984.53425291000008</v>
      </c>
      <c r="O16" s="36">
        <f>SUMIFS(СВЦЭМ!$D$33:$D$776,СВЦЭМ!$A$33:$A$776,$A16,СВЦЭМ!$B$33:$B$776,O$11)+'СЕТ СН'!$F$14+СВЦЭМ!$D$10+'СЕТ СН'!$F$8*'СЕТ СН'!$F$9-'СЕТ СН'!$F$26</f>
        <v>986.42192800000009</v>
      </c>
      <c r="P16" s="36">
        <f>SUMIFS(СВЦЭМ!$D$33:$D$776,СВЦЭМ!$A$33:$A$776,$A16,СВЦЭМ!$B$33:$B$776,P$11)+'СЕТ СН'!$F$14+СВЦЭМ!$D$10+'СЕТ СН'!$F$8*'СЕТ СН'!$F$9-'СЕТ СН'!$F$26</f>
        <v>980.63631878000001</v>
      </c>
      <c r="Q16" s="36">
        <f>SUMIFS(СВЦЭМ!$D$33:$D$776,СВЦЭМ!$A$33:$A$776,$A16,СВЦЭМ!$B$33:$B$776,Q$11)+'СЕТ СН'!$F$14+СВЦЭМ!$D$10+'СЕТ СН'!$F$8*'СЕТ СН'!$F$9-'СЕТ СН'!$F$26</f>
        <v>962.21774119000008</v>
      </c>
      <c r="R16" s="36">
        <f>SUMIFS(СВЦЭМ!$D$33:$D$776,СВЦЭМ!$A$33:$A$776,$A16,СВЦЭМ!$B$33:$B$776,R$11)+'СЕТ СН'!$F$14+СВЦЭМ!$D$10+'СЕТ СН'!$F$8*'СЕТ СН'!$F$9-'СЕТ СН'!$F$26</f>
        <v>981.06232087000001</v>
      </c>
      <c r="S16" s="36">
        <f>SUMIFS(СВЦЭМ!$D$33:$D$776,СВЦЭМ!$A$33:$A$776,$A16,СВЦЭМ!$B$33:$B$776,S$11)+'СЕТ СН'!$F$14+СВЦЭМ!$D$10+'СЕТ СН'!$F$8*'СЕТ СН'!$F$9-'СЕТ СН'!$F$26</f>
        <v>991.30934554000009</v>
      </c>
      <c r="T16" s="36">
        <f>SUMIFS(СВЦЭМ!$D$33:$D$776,СВЦЭМ!$A$33:$A$776,$A16,СВЦЭМ!$B$33:$B$776,T$11)+'СЕТ СН'!$F$14+СВЦЭМ!$D$10+'СЕТ СН'!$F$8*'СЕТ СН'!$F$9-'СЕТ СН'!$F$26</f>
        <v>983.46229124000001</v>
      </c>
      <c r="U16" s="36">
        <f>SUMIFS(СВЦЭМ!$D$33:$D$776,СВЦЭМ!$A$33:$A$776,$A16,СВЦЭМ!$B$33:$B$776,U$11)+'СЕТ СН'!$F$14+СВЦЭМ!$D$10+'СЕТ СН'!$F$8*'СЕТ СН'!$F$9-'СЕТ СН'!$F$26</f>
        <v>972.93420105000007</v>
      </c>
      <c r="V16" s="36">
        <f>SUMIFS(СВЦЭМ!$D$33:$D$776,СВЦЭМ!$A$33:$A$776,$A16,СВЦЭМ!$B$33:$B$776,V$11)+'СЕТ СН'!$F$14+СВЦЭМ!$D$10+'СЕТ СН'!$F$8*'СЕТ СН'!$F$9-'СЕТ СН'!$F$26</f>
        <v>977.14785370000004</v>
      </c>
      <c r="W16" s="36">
        <f>SUMIFS(СВЦЭМ!$D$33:$D$776,СВЦЭМ!$A$33:$A$776,$A16,СВЦЭМ!$B$33:$B$776,W$11)+'СЕТ СН'!$F$14+СВЦЭМ!$D$10+'СЕТ СН'!$F$8*'СЕТ СН'!$F$9-'СЕТ СН'!$F$26</f>
        <v>1002.4693127300001</v>
      </c>
      <c r="X16" s="36">
        <f>SUMIFS(СВЦЭМ!$D$33:$D$776,СВЦЭМ!$A$33:$A$776,$A16,СВЦЭМ!$B$33:$B$776,X$11)+'СЕТ СН'!$F$14+СВЦЭМ!$D$10+'СЕТ СН'!$F$8*'СЕТ СН'!$F$9-'СЕТ СН'!$F$26</f>
        <v>990.91996434000009</v>
      </c>
      <c r="Y16" s="36">
        <f>SUMIFS(СВЦЭМ!$D$33:$D$776,СВЦЭМ!$A$33:$A$776,$A16,СВЦЭМ!$B$33:$B$776,Y$11)+'СЕТ СН'!$F$14+СВЦЭМ!$D$10+'СЕТ СН'!$F$8*'СЕТ СН'!$F$9-'СЕТ СН'!$F$26</f>
        <v>1032.5134665700002</v>
      </c>
    </row>
    <row r="17" spans="1:25" ht="15.75" x14ac:dyDescent="0.2">
      <c r="A17" s="35">
        <f t="shared" si="0"/>
        <v>44080</v>
      </c>
      <c r="B17" s="36">
        <f>SUMIFS(СВЦЭМ!$D$33:$D$776,СВЦЭМ!$A$33:$A$776,$A17,СВЦЭМ!$B$33:$B$776,B$11)+'СЕТ СН'!$F$14+СВЦЭМ!$D$10+'СЕТ СН'!$F$8*'СЕТ СН'!$F$9-'СЕТ СН'!$F$26</f>
        <v>1050.30407171</v>
      </c>
      <c r="C17" s="36">
        <f>SUMIFS(СВЦЭМ!$D$33:$D$776,СВЦЭМ!$A$33:$A$776,$A17,СВЦЭМ!$B$33:$B$776,C$11)+'СЕТ СН'!$F$14+СВЦЭМ!$D$10+'СЕТ СН'!$F$8*'СЕТ СН'!$F$9-'СЕТ СН'!$F$26</f>
        <v>1079.6313929800001</v>
      </c>
      <c r="D17" s="36">
        <f>SUMIFS(СВЦЭМ!$D$33:$D$776,СВЦЭМ!$A$33:$A$776,$A17,СВЦЭМ!$B$33:$B$776,D$11)+'СЕТ СН'!$F$14+СВЦЭМ!$D$10+'СЕТ СН'!$F$8*'СЕТ СН'!$F$9-'СЕТ СН'!$F$26</f>
        <v>1130.1596088700001</v>
      </c>
      <c r="E17" s="36">
        <f>SUMIFS(СВЦЭМ!$D$33:$D$776,СВЦЭМ!$A$33:$A$776,$A17,СВЦЭМ!$B$33:$B$776,E$11)+'СЕТ СН'!$F$14+СВЦЭМ!$D$10+'СЕТ СН'!$F$8*'СЕТ СН'!$F$9-'СЕТ СН'!$F$26</f>
        <v>1181.4868388100003</v>
      </c>
      <c r="F17" s="36">
        <f>SUMIFS(СВЦЭМ!$D$33:$D$776,СВЦЭМ!$A$33:$A$776,$A17,СВЦЭМ!$B$33:$B$776,F$11)+'СЕТ СН'!$F$14+СВЦЭМ!$D$10+'СЕТ СН'!$F$8*'СЕТ СН'!$F$9-'СЕТ СН'!$F$26</f>
        <v>1175.1984098100002</v>
      </c>
      <c r="G17" s="36">
        <f>SUMIFS(СВЦЭМ!$D$33:$D$776,СВЦЭМ!$A$33:$A$776,$A17,СВЦЭМ!$B$33:$B$776,G$11)+'СЕТ СН'!$F$14+СВЦЭМ!$D$10+'СЕТ СН'!$F$8*'СЕТ СН'!$F$9-'СЕТ СН'!$F$26</f>
        <v>1180.3136750600002</v>
      </c>
      <c r="H17" s="36">
        <f>SUMIFS(СВЦЭМ!$D$33:$D$776,СВЦЭМ!$A$33:$A$776,$A17,СВЦЭМ!$B$33:$B$776,H$11)+'СЕТ СН'!$F$14+СВЦЭМ!$D$10+'СЕТ СН'!$F$8*'СЕТ СН'!$F$9-'СЕТ СН'!$F$26</f>
        <v>1177.3368373100002</v>
      </c>
      <c r="I17" s="36">
        <f>SUMIFS(СВЦЭМ!$D$33:$D$776,СВЦЭМ!$A$33:$A$776,$A17,СВЦЭМ!$B$33:$B$776,I$11)+'СЕТ СН'!$F$14+СВЦЭМ!$D$10+'СЕТ СН'!$F$8*'СЕТ СН'!$F$9-'СЕТ СН'!$F$26</f>
        <v>1069.71163329</v>
      </c>
      <c r="J17" s="36">
        <f>SUMIFS(СВЦЭМ!$D$33:$D$776,СВЦЭМ!$A$33:$A$776,$A17,СВЦЭМ!$B$33:$B$776,J$11)+'СЕТ СН'!$F$14+СВЦЭМ!$D$10+'СЕТ СН'!$F$8*'СЕТ СН'!$F$9-'СЕТ СН'!$F$26</f>
        <v>970.9004151800001</v>
      </c>
      <c r="K17" s="36">
        <f>SUMIFS(СВЦЭМ!$D$33:$D$776,СВЦЭМ!$A$33:$A$776,$A17,СВЦЭМ!$B$33:$B$776,K$11)+'СЕТ СН'!$F$14+СВЦЭМ!$D$10+'СЕТ СН'!$F$8*'СЕТ СН'!$F$9-'СЕТ СН'!$F$26</f>
        <v>867.60529386000007</v>
      </c>
      <c r="L17" s="36">
        <f>SUMIFS(СВЦЭМ!$D$33:$D$776,СВЦЭМ!$A$33:$A$776,$A17,СВЦЭМ!$B$33:$B$776,L$11)+'СЕТ СН'!$F$14+СВЦЭМ!$D$10+'СЕТ СН'!$F$8*'СЕТ СН'!$F$9-'СЕТ СН'!$F$26</f>
        <v>879.41959323000003</v>
      </c>
      <c r="M17" s="36">
        <f>SUMIFS(СВЦЭМ!$D$33:$D$776,СВЦЭМ!$A$33:$A$776,$A17,СВЦЭМ!$B$33:$B$776,M$11)+'СЕТ СН'!$F$14+СВЦЭМ!$D$10+'СЕТ СН'!$F$8*'СЕТ СН'!$F$9-'СЕТ СН'!$F$26</f>
        <v>874.63184340000009</v>
      </c>
      <c r="N17" s="36">
        <f>SUMIFS(СВЦЭМ!$D$33:$D$776,СВЦЭМ!$A$33:$A$776,$A17,СВЦЭМ!$B$33:$B$776,N$11)+'СЕТ СН'!$F$14+СВЦЭМ!$D$10+'СЕТ СН'!$F$8*'СЕТ СН'!$F$9-'СЕТ СН'!$F$26</f>
        <v>869.67159673000003</v>
      </c>
      <c r="O17" s="36">
        <f>SUMIFS(СВЦЭМ!$D$33:$D$776,СВЦЭМ!$A$33:$A$776,$A17,СВЦЭМ!$B$33:$B$776,O$11)+'СЕТ СН'!$F$14+СВЦЭМ!$D$10+'СЕТ СН'!$F$8*'СЕТ СН'!$F$9-'СЕТ СН'!$F$26</f>
        <v>864.54090947000009</v>
      </c>
      <c r="P17" s="36">
        <f>SUMIFS(СВЦЭМ!$D$33:$D$776,СВЦЭМ!$A$33:$A$776,$A17,СВЦЭМ!$B$33:$B$776,P$11)+'СЕТ СН'!$F$14+СВЦЭМ!$D$10+'СЕТ СН'!$F$8*'СЕТ СН'!$F$9-'СЕТ СН'!$F$26</f>
        <v>859.8498519100001</v>
      </c>
      <c r="Q17" s="36">
        <f>SUMIFS(СВЦЭМ!$D$33:$D$776,СВЦЭМ!$A$33:$A$776,$A17,СВЦЭМ!$B$33:$B$776,Q$11)+'СЕТ СН'!$F$14+СВЦЭМ!$D$10+'СЕТ СН'!$F$8*'СЕТ СН'!$F$9-'СЕТ СН'!$F$26</f>
        <v>858.36404040000002</v>
      </c>
      <c r="R17" s="36">
        <f>SUMIFS(СВЦЭМ!$D$33:$D$776,СВЦЭМ!$A$33:$A$776,$A17,СВЦЭМ!$B$33:$B$776,R$11)+'СЕТ СН'!$F$14+СВЦЭМ!$D$10+'СЕТ СН'!$F$8*'СЕТ СН'!$F$9-'СЕТ СН'!$F$26</f>
        <v>851.13606513000002</v>
      </c>
      <c r="S17" s="36">
        <f>SUMIFS(СВЦЭМ!$D$33:$D$776,СВЦЭМ!$A$33:$A$776,$A17,СВЦЭМ!$B$33:$B$776,S$11)+'СЕТ СН'!$F$14+СВЦЭМ!$D$10+'СЕТ СН'!$F$8*'СЕТ СН'!$F$9-'СЕТ СН'!$F$26</f>
        <v>860.7564669300001</v>
      </c>
      <c r="T17" s="36">
        <f>SUMIFS(СВЦЭМ!$D$33:$D$776,СВЦЭМ!$A$33:$A$776,$A17,СВЦЭМ!$B$33:$B$776,T$11)+'СЕТ СН'!$F$14+СВЦЭМ!$D$10+'СЕТ СН'!$F$8*'СЕТ СН'!$F$9-'СЕТ СН'!$F$26</f>
        <v>861.22920986000008</v>
      </c>
      <c r="U17" s="36">
        <f>SUMIFS(СВЦЭМ!$D$33:$D$776,СВЦЭМ!$A$33:$A$776,$A17,СВЦЭМ!$B$33:$B$776,U$11)+'СЕТ СН'!$F$14+СВЦЭМ!$D$10+'СЕТ СН'!$F$8*'СЕТ СН'!$F$9-'СЕТ СН'!$F$26</f>
        <v>848.54830723000009</v>
      </c>
      <c r="V17" s="36">
        <f>SUMIFS(СВЦЭМ!$D$33:$D$776,СВЦЭМ!$A$33:$A$776,$A17,СВЦЭМ!$B$33:$B$776,V$11)+'СЕТ СН'!$F$14+СВЦЭМ!$D$10+'СЕТ СН'!$F$8*'СЕТ СН'!$F$9-'СЕТ СН'!$F$26</f>
        <v>853.01738509000006</v>
      </c>
      <c r="W17" s="36">
        <f>SUMIFS(СВЦЭМ!$D$33:$D$776,СВЦЭМ!$A$33:$A$776,$A17,СВЦЭМ!$B$33:$B$776,W$11)+'СЕТ СН'!$F$14+СВЦЭМ!$D$10+'СЕТ СН'!$F$8*'СЕТ СН'!$F$9-'СЕТ СН'!$F$26</f>
        <v>845.52367490000006</v>
      </c>
      <c r="X17" s="36">
        <f>SUMIFS(СВЦЭМ!$D$33:$D$776,СВЦЭМ!$A$33:$A$776,$A17,СВЦЭМ!$B$33:$B$776,X$11)+'СЕТ СН'!$F$14+СВЦЭМ!$D$10+'СЕТ СН'!$F$8*'СЕТ СН'!$F$9-'СЕТ СН'!$F$26</f>
        <v>848.05917683000007</v>
      </c>
      <c r="Y17" s="36">
        <f>SUMIFS(СВЦЭМ!$D$33:$D$776,СВЦЭМ!$A$33:$A$776,$A17,СВЦЭМ!$B$33:$B$776,Y$11)+'СЕТ СН'!$F$14+СВЦЭМ!$D$10+'СЕТ СН'!$F$8*'СЕТ СН'!$F$9-'СЕТ СН'!$F$26</f>
        <v>884.25744615000008</v>
      </c>
    </row>
    <row r="18" spans="1:25" ht="15.75" x14ac:dyDescent="0.2">
      <c r="A18" s="35">
        <f t="shared" si="0"/>
        <v>44081</v>
      </c>
      <c r="B18" s="36">
        <f>SUMIFS(СВЦЭМ!$D$33:$D$776,СВЦЭМ!$A$33:$A$776,$A18,СВЦЭМ!$B$33:$B$776,B$11)+'СЕТ СН'!$F$14+СВЦЭМ!$D$10+'СЕТ СН'!$F$8*'СЕТ СН'!$F$9-'СЕТ СН'!$F$26</f>
        <v>1014.2617141500001</v>
      </c>
      <c r="C18" s="36">
        <f>SUMIFS(СВЦЭМ!$D$33:$D$776,СВЦЭМ!$A$33:$A$776,$A18,СВЦЭМ!$B$33:$B$776,C$11)+'СЕТ СН'!$F$14+СВЦЭМ!$D$10+'СЕТ СН'!$F$8*'СЕТ СН'!$F$9-'СЕТ СН'!$F$26</f>
        <v>1051.6151495500001</v>
      </c>
      <c r="D18" s="36">
        <f>SUMIFS(СВЦЭМ!$D$33:$D$776,СВЦЭМ!$A$33:$A$776,$A18,СВЦЭМ!$B$33:$B$776,D$11)+'СЕТ СН'!$F$14+СВЦЭМ!$D$10+'СЕТ СН'!$F$8*'СЕТ СН'!$F$9-'СЕТ СН'!$F$26</f>
        <v>1066.00439044</v>
      </c>
      <c r="E18" s="36">
        <f>SUMIFS(СВЦЭМ!$D$33:$D$776,СВЦЭМ!$A$33:$A$776,$A18,СВЦЭМ!$B$33:$B$776,E$11)+'СЕТ СН'!$F$14+СВЦЭМ!$D$10+'СЕТ СН'!$F$8*'СЕТ СН'!$F$9-'СЕТ СН'!$F$26</f>
        <v>1087.6822832299999</v>
      </c>
      <c r="F18" s="36">
        <f>SUMIFS(СВЦЭМ!$D$33:$D$776,СВЦЭМ!$A$33:$A$776,$A18,СВЦЭМ!$B$33:$B$776,F$11)+'СЕТ СН'!$F$14+СВЦЭМ!$D$10+'СЕТ СН'!$F$8*'СЕТ СН'!$F$9-'СЕТ СН'!$F$26</f>
        <v>1087.7115626</v>
      </c>
      <c r="G18" s="36">
        <f>SUMIFS(СВЦЭМ!$D$33:$D$776,СВЦЭМ!$A$33:$A$776,$A18,СВЦЭМ!$B$33:$B$776,G$11)+'СЕТ СН'!$F$14+СВЦЭМ!$D$10+'СЕТ СН'!$F$8*'СЕТ СН'!$F$9-'СЕТ СН'!$F$26</f>
        <v>1077.5056830200001</v>
      </c>
      <c r="H18" s="36">
        <f>SUMIFS(СВЦЭМ!$D$33:$D$776,СВЦЭМ!$A$33:$A$776,$A18,СВЦЭМ!$B$33:$B$776,H$11)+'СЕТ СН'!$F$14+СВЦЭМ!$D$10+'СЕТ СН'!$F$8*'СЕТ СН'!$F$9-'СЕТ СН'!$F$26</f>
        <v>1057.5190226700001</v>
      </c>
      <c r="I18" s="36">
        <f>SUMIFS(СВЦЭМ!$D$33:$D$776,СВЦЭМ!$A$33:$A$776,$A18,СВЦЭМ!$B$33:$B$776,I$11)+'СЕТ СН'!$F$14+СВЦЭМ!$D$10+'СЕТ СН'!$F$8*'СЕТ СН'!$F$9-'СЕТ СН'!$F$26</f>
        <v>1029.2876807600001</v>
      </c>
      <c r="J18" s="36">
        <f>SUMIFS(СВЦЭМ!$D$33:$D$776,СВЦЭМ!$A$33:$A$776,$A18,СВЦЭМ!$B$33:$B$776,J$11)+'СЕТ СН'!$F$14+СВЦЭМ!$D$10+'СЕТ СН'!$F$8*'СЕТ СН'!$F$9-'СЕТ СН'!$F$26</f>
        <v>993.23958653000011</v>
      </c>
      <c r="K18" s="36">
        <f>SUMIFS(СВЦЭМ!$D$33:$D$776,СВЦЭМ!$A$33:$A$776,$A18,СВЦЭМ!$B$33:$B$776,K$11)+'СЕТ СН'!$F$14+СВЦЭМ!$D$10+'СЕТ СН'!$F$8*'СЕТ СН'!$F$9-'СЕТ СН'!$F$26</f>
        <v>953.93778193000003</v>
      </c>
      <c r="L18" s="36">
        <f>SUMIFS(СВЦЭМ!$D$33:$D$776,СВЦЭМ!$A$33:$A$776,$A18,СВЦЭМ!$B$33:$B$776,L$11)+'СЕТ СН'!$F$14+СВЦЭМ!$D$10+'СЕТ СН'!$F$8*'СЕТ СН'!$F$9-'СЕТ СН'!$F$26</f>
        <v>938.95674513000006</v>
      </c>
      <c r="M18" s="36">
        <f>SUMIFS(СВЦЭМ!$D$33:$D$776,СВЦЭМ!$A$33:$A$776,$A18,СВЦЭМ!$B$33:$B$776,M$11)+'СЕТ СН'!$F$14+СВЦЭМ!$D$10+'СЕТ СН'!$F$8*'СЕТ СН'!$F$9-'СЕТ СН'!$F$26</f>
        <v>902.68759317000001</v>
      </c>
      <c r="N18" s="36">
        <f>SUMIFS(СВЦЭМ!$D$33:$D$776,СВЦЭМ!$A$33:$A$776,$A18,СВЦЭМ!$B$33:$B$776,N$11)+'СЕТ СН'!$F$14+СВЦЭМ!$D$10+'СЕТ СН'!$F$8*'СЕТ СН'!$F$9-'СЕТ СН'!$F$26</f>
        <v>868.19965677000005</v>
      </c>
      <c r="O18" s="36">
        <f>SUMIFS(СВЦЭМ!$D$33:$D$776,СВЦЭМ!$A$33:$A$776,$A18,СВЦЭМ!$B$33:$B$776,O$11)+'СЕТ СН'!$F$14+СВЦЭМ!$D$10+'СЕТ СН'!$F$8*'СЕТ СН'!$F$9-'СЕТ СН'!$F$26</f>
        <v>863.81188176000012</v>
      </c>
      <c r="P18" s="36">
        <f>SUMIFS(СВЦЭМ!$D$33:$D$776,СВЦЭМ!$A$33:$A$776,$A18,СВЦЭМ!$B$33:$B$776,P$11)+'СЕТ СН'!$F$14+СВЦЭМ!$D$10+'СЕТ СН'!$F$8*'СЕТ СН'!$F$9-'СЕТ СН'!$F$26</f>
        <v>860.20439535000003</v>
      </c>
      <c r="Q18" s="36">
        <f>SUMIFS(СВЦЭМ!$D$33:$D$776,СВЦЭМ!$A$33:$A$776,$A18,СВЦЭМ!$B$33:$B$776,Q$11)+'СЕТ СН'!$F$14+СВЦЭМ!$D$10+'СЕТ СН'!$F$8*'СЕТ СН'!$F$9-'СЕТ СН'!$F$26</f>
        <v>857.45542988000011</v>
      </c>
      <c r="R18" s="36">
        <f>SUMIFS(СВЦЭМ!$D$33:$D$776,СВЦЭМ!$A$33:$A$776,$A18,СВЦЭМ!$B$33:$B$776,R$11)+'СЕТ СН'!$F$14+СВЦЭМ!$D$10+'СЕТ СН'!$F$8*'СЕТ СН'!$F$9-'СЕТ СН'!$F$26</f>
        <v>854.92197093000004</v>
      </c>
      <c r="S18" s="36">
        <f>SUMIFS(СВЦЭМ!$D$33:$D$776,СВЦЭМ!$A$33:$A$776,$A18,СВЦЭМ!$B$33:$B$776,S$11)+'СЕТ СН'!$F$14+СВЦЭМ!$D$10+'СЕТ СН'!$F$8*'СЕТ СН'!$F$9-'СЕТ СН'!$F$26</f>
        <v>862.14934241000003</v>
      </c>
      <c r="T18" s="36">
        <f>SUMIFS(СВЦЭМ!$D$33:$D$776,СВЦЭМ!$A$33:$A$776,$A18,СВЦЭМ!$B$33:$B$776,T$11)+'СЕТ СН'!$F$14+СВЦЭМ!$D$10+'СЕТ СН'!$F$8*'СЕТ СН'!$F$9-'СЕТ СН'!$F$26</f>
        <v>868.83585999000002</v>
      </c>
      <c r="U18" s="36">
        <f>SUMIFS(СВЦЭМ!$D$33:$D$776,СВЦЭМ!$A$33:$A$776,$A18,СВЦЭМ!$B$33:$B$776,U$11)+'СЕТ СН'!$F$14+СВЦЭМ!$D$10+'СЕТ СН'!$F$8*'СЕТ СН'!$F$9-'СЕТ СН'!$F$26</f>
        <v>870.99063808000005</v>
      </c>
      <c r="V18" s="36">
        <f>SUMIFS(СВЦЭМ!$D$33:$D$776,СВЦЭМ!$A$33:$A$776,$A18,СВЦЭМ!$B$33:$B$776,V$11)+'СЕТ СН'!$F$14+СВЦЭМ!$D$10+'СЕТ СН'!$F$8*'СЕТ СН'!$F$9-'СЕТ СН'!$F$26</f>
        <v>871.79775507000011</v>
      </c>
      <c r="W18" s="36">
        <f>SUMIFS(СВЦЭМ!$D$33:$D$776,СВЦЭМ!$A$33:$A$776,$A18,СВЦЭМ!$B$33:$B$776,W$11)+'СЕТ СН'!$F$14+СВЦЭМ!$D$10+'СЕТ СН'!$F$8*'СЕТ СН'!$F$9-'СЕТ СН'!$F$26</f>
        <v>873.27757839000003</v>
      </c>
      <c r="X18" s="36">
        <f>SUMIFS(СВЦЭМ!$D$33:$D$776,СВЦЭМ!$A$33:$A$776,$A18,СВЦЭМ!$B$33:$B$776,X$11)+'СЕТ СН'!$F$14+СВЦЭМ!$D$10+'СЕТ СН'!$F$8*'СЕТ СН'!$F$9-'СЕТ СН'!$F$26</f>
        <v>862.4985757500001</v>
      </c>
      <c r="Y18" s="36">
        <f>SUMIFS(СВЦЭМ!$D$33:$D$776,СВЦЭМ!$A$33:$A$776,$A18,СВЦЭМ!$B$33:$B$776,Y$11)+'СЕТ СН'!$F$14+СВЦЭМ!$D$10+'СЕТ СН'!$F$8*'СЕТ СН'!$F$9-'СЕТ СН'!$F$26</f>
        <v>952.52510989000007</v>
      </c>
    </row>
    <row r="19" spans="1:25" ht="15.75" x14ac:dyDescent="0.2">
      <c r="A19" s="35">
        <f t="shared" si="0"/>
        <v>44082</v>
      </c>
      <c r="B19" s="36">
        <f>SUMIFS(СВЦЭМ!$D$33:$D$776,СВЦЭМ!$A$33:$A$776,$A19,СВЦЭМ!$B$33:$B$776,B$11)+'СЕТ СН'!$F$14+СВЦЭМ!$D$10+'СЕТ СН'!$F$8*'СЕТ СН'!$F$9-'СЕТ СН'!$F$26</f>
        <v>987.43104655000002</v>
      </c>
      <c r="C19" s="36">
        <f>SUMIFS(СВЦЭМ!$D$33:$D$776,СВЦЭМ!$A$33:$A$776,$A19,СВЦЭМ!$B$33:$B$776,C$11)+'СЕТ СН'!$F$14+СВЦЭМ!$D$10+'СЕТ СН'!$F$8*'СЕТ СН'!$F$9-'СЕТ СН'!$F$26</f>
        <v>1034.96694368</v>
      </c>
      <c r="D19" s="36">
        <f>SUMIFS(СВЦЭМ!$D$33:$D$776,СВЦЭМ!$A$33:$A$776,$A19,СВЦЭМ!$B$33:$B$776,D$11)+'СЕТ СН'!$F$14+СВЦЭМ!$D$10+'СЕТ СН'!$F$8*'СЕТ СН'!$F$9-'СЕТ СН'!$F$26</f>
        <v>1090.5878864599999</v>
      </c>
      <c r="E19" s="36">
        <f>SUMIFS(СВЦЭМ!$D$33:$D$776,СВЦЭМ!$A$33:$A$776,$A19,СВЦЭМ!$B$33:$B$776,E$11)+'СЕТ СН'!$F$14+СВЦЭМ!$D$10+'СЕТ СН'!$F$8*'СЕТ СН'!$F$9-'СЕТ СН'!$F$26</f>
        <v>1113.3500180999999</v>
      </c>
      <c r="F19" s="36">
        <f>SUMIFS(СВЦЭМ!$D$33:$D$776,СВЦЭМ!$A$33:$A$776,$A19,СВЦЭМ!$B$33:$B$776,F$11)+'СЕТ СН'!$F$14+СВЦЭМ!$D$10+'СЕТ СН'!$F$8*'СЕТ СН'!$F$9-'СЕТ СН'!$F$26</f>
        <v>1081.1590525900001</v>
      </c>
      <c r="G19" s="36">
        <f>SUMIFS(СВЦЭМ!$D$33:$D$776,СВЦЭМ!$A$33:$A$776,$A19,СВЦЭМ!$B$33:$B$776,G$11)+'СЕТ СН'!$F$14+СВЦЭМ!$D$10+'СЕТ СН'!$F$8*'СЕТ СН'!$F$9-'СЕТ СН'!$F$26</f>
        <v>1043.14461166</v>
      </c>
      <c r="H19" s="36">
        <f>SUMIFS(СВЦЭМ!$D$33:$D$776,СВЦЭМ!$A$33:$A$776,$A19,СВЦЭМ!$B$33:$B$776,H$11)+'СЕТ СН'!$F$14+СВЦЭМ!$D$10+'СЕТ СН'!$F$8*'СЕТ СН'!$F$9-'СЕТ СН'!$F$26</f>
        <v>996.25434174000009</v>
      </c>
      <c r="I19" s="36">
        <f>SUMIFS(СВЦЭМ!$D$33:$D$776,СВЦЭМ!$A$33:$A$776,$A19,СВЦЭМ!$B$33:$B$776,I$11)+'СЕТ СН'!$F$14+СВЦЭМ!$D$10+'СЕТ СН'!$F$8*'СЕТ СН'!$F$9-'СЕТ СН'!$F$26</f>
        <v>964.97032905000003</v>
      </c>
      <c r="J19" s="36">
        <f>SUMIFS(СВЦЭМ!$D$33:$D$776,СВЦЭМ!$A$33:$A$776,$A19,СВЦЭМ!$B$33:$B$776,J$11)+'СЕТ СН'!$F$14+СВЦЭМ!$D$10+'СЕТ СН'!$F$8*'СЕТ СН'!$F$9-'СЕТ СН'!$F$26</f>
        <v>911.55730301000006</v>
      </c>
      <c r="K19" s="36">
        <f>SUMIFS(СВЦЭМ!$D$33:$D$776,СВЦЭМ!$A$33:$A$776,$A19,СВЦЭМ!$B$33:$B$776,K$11)+'СЕТ СН'!$F$14+СВЦЭМ!$D$10+'СЕТ СН'!$F$8*'СЕТ СН'!$F$9-'СЕТ СН'!$F$26</f>
        <v>910.97305855000002</v>
      </c>
      <c r="L19" s="36">
        <f>SUMIFS(СВЦЭМ!$D$33:$D$776,СВЦЭМ!$A$33:$A$776,$A19,СВЦЭМ!$B$33:$B$776,L$11)+'СЕТ СН'!$F$14+СВЦЭМ!$D$10+'СЕТ СН'!$F$8*'СЕТ СН'!$F$9-'СЕТ СН'!$F$26</f>
        <v>869.00624888000004</v>
      </c>
      <c r="M19" s="36">
        <f>SUMIFS(СВЦЭМ!$D$33:$D$776,СВЦЭМ!$A$33:$A$776,$A19,СВЦЭМ!$B$33:$B$776,M$11)+'СЕТ СН'!$F$14+СВЦЭМ!$D$10+'СЕТ СН'!$F$8*'СЕТ СН'!$F$9-'СЕТ СН'!$F$26</f>
        <v>855.95873915000004</v>
      </c>
      <c r="N19" s="36">
        <f>SUMIFS(СВЦЭМ!$D$33:$D$776,СВЦЭМ!$A$33:$A$776,$A19,СВЦЭМ!$B$33:$B$776,N$11)+'СЕТ СН'!$F$14+СВЦЭМ!$D$10+'СЕТ СН'!$F$8*'СЕТ СН'!$F$9-'СЕТ СН'!$F$26</f>
        <v>787.96511607000002</v>
      </c>
      <c r="O19" s="36">
        <f>SUMIFS(СВЦЭМ!$D$33:$D$776,СВЦЭМ!$A$33:$A$776,$A19,СВЦЭМ!$B$33:$B$776,O$11)+'СЕТ СН'!$F$14+СВЦЭМ!$D$10+'СЕТ СН'!$F$8*'СЕТ СН'!$F$9-'СЕТ СН'!$F$26</f>
        <v>778.13225587000011</v>
      </c>
      <c r="P19" s="36">
        <f>SUMIFS(СВЦЭМ!$D$33:$D$776,СВЦЭМ!$A$33:$A$776,$A19,СВЦЭМ!$B$33:$B$776,P$11)+'СЕТ СН'!$F$14+СВЦЭМ!$D$10+'СЕТ СН'!$F$8*'СЕТ СН'!$F$9-'СЕТ СН'!$F$26</f>
        <v>778.62933856000006</v>
      </c>
      <c r="Q19" s="36">
        <f>SUMIFS(СВЦЭМ!$D$33:$D$776,СВЦЭМ!$A$33:$A$776,$A19,СВЦЭМ!$B$33:$B$776,Q$11)+'СЕТ СН'!$F$14+СВЦЭМ!$D$10+'СЕТ СН'!$F$8*'СЕТ СН'!$F$9-'СЕТ СН'!$F$26</f>
        <v>784.45020485000009</v>
      </c>
      <c r="R19" s="36">
        <f>SUMIFS(СВЦЭМ!$D$33:$D$776,СВЦЭМ!$A$33:$A$776,$A19,СВЦЭМ!$B$33:$B$776,R$11)+'СЕТ СН'!$F$14+СВЦЭМ!$D$10+'СЕТ СН'!$F$8*'СЕТ СН'!$F$9-'СЕТ СН'!$F$26</f>
        <v>766.87041023000006</v>
      </c>
      <c r="S19" s="36">
        <f>SUMIFS(СВЦЭМ!$D$33:$D$776,СВЦЭМ!$A$33:$A$776,$A19,СВЦЭМ!$B$33:$B$776,S$11)+'СЕТ СН'!$F$14+СВЦЭМ!$D$10+'СЕТ СН'!$F$8*'СЕТ СН'!$F$9-'СЕТ СН'!$F$26</f>
        <v>784.05597016000002</v>
      </c>
      <c r="T19" s="36">
        <f>SUMIFS(СВЦЭМ!$D$33:$D$776,СВЦЭМ!$A$33:$A$776,$A19,СВЦЭМ!$B$33:$B$776,T$11)+'СЕТ СН'!$F$14+СВЦЭМ!$D$10+'СЕТ СН'!$F$8*'СЕТ СН'!$F$9-'СЕТ СН'!$F$26</f>
        <v>793.50745790000008</v>
      </c>
      <c r="U19" s="36">
        <f>SUMIFS(СВЦЭМ!$D$33:$D$776,СВЦЭМ!$A$33:$A$776,$A19,СВЦЭМ!$B$33:$B$776,U$11)+'СЕТ СН'!$F$14+СВЦЭМ!$D$10+'СЕТ СН'!$F$8*'СЕТ СН'!$F$9-'СЕТ СН'!$F$26</f>
        <v>805.31105975000003</v>
      </c>
      <c r="V19" s="36">
        <f>SUMIFS(СВЦЭМ!$D$33:$D$776,СВЦЭМ!$A$33:$A$776,$A19,СВЦЭМ!$B$33:$B$776,V$11)+'СЕТ СН'!$F$14+СВЦЭМ!$D$10+'СЕТ СН'!$F$8*'СЕТ СН'!$F$9-'СЕТ СН'!$F$26</f>
        <v>818.04731434000007</v>
      </c>
      <c r="W19" s="36">
        <f>SUMIFS(СВЦЭМ!$D$33:$D$776,СВЦЭМ!$A$33:$A$776,$A19,СВЦЭМ!$B$33:$B$776,W$11)+'СЕТ СН'!$F$14+СВЦЭМ!$D$10+'СЕТ СН'!$F$8*'СЕТ СН'!$F$9-'СЕТ СН'!$F$26</f>
        <v>813.96388463000005</v>
      </c>
      <c r="X19" s="36">
        <f>SUMIFS(СВЦЭМ!$D$33:$D$776,СВЦЭМ!$A$33:$A$776,$A19,СВЦЭМ!$B$33:$B$776,X$11)+'СЕТ СН'!$F$14+СВЦЭМ!$D$10+'СЕТ СН'!$F$8*'СЕТ СН'!$F$9-'СЕТ СН'!$F$26</f>
        <v>816.68506752000008</v>
      </c>
      <c r="Y19" s="36">
        <f>SUMIFS(СВЦЭМ!$D$33:$D$776,СВЦЭМ!$A$33:$A$776,$A19,СВЦЭМ!$B$33:$B$776,Y$11)+'СЕТ СН'!$F$14+СВЦЭМ!$D$10+'СЕТ СН'!$F$8*'СЕТ СН'!$F$9-'СЕТ СН'!$F$26</f>
        <v>911.43774117000009</v>
      </c>
    </row>
    <row r="20" spans="1:25" ht="15.75" x14ac:dyDescent="0.2">
      <c r="A20" s="35">
        <f t="shared" si="0"/>
        <v>44083</v>
      </c>
      <c r="B20" s="36">
        <f>SUMIFS(СВЦЭМ!$D$33:$D$776,СВЦЭМ!$A$33:$A$776,$A20,СВЦЭМ!$B$33:$B$776,B$11)+'СЕТ СН'!$F$14+СВЦЭМ!$D$10+'СЕТ СН'!$F$8*'СЕТ СН'!$F$9-'СЕТ СН'!$F$26</f>
        <v>992.64724949000004</v>
      </c>
      <c r="C20" s="36">
        <f>SUMIFS(СВЦЭМ!$D$33:$D$776,СВЦЭМ!$A$33:$A$776,$A20,СВЦЭМ!$B$33:$B$776,C$11)+'СЕТ СН'!$F$14+СВЦЭМ!$D$10+'СЕТ СН'!$F$8*'СЕТ СН'!$F$9-'СЕТ СН'!$F$26</f>
        <v>1027.9372861900001</v>
      </c>
      <c r="D20" s="36">
        <f>SUMIFS(СВЦЭМ!$D$33:$D$776,СВЦЭМ!$A$33:$A$776,$A20,СВЦЭМ!$B$33:$B$776,D$11)+'СЕТ СН'!$F$14+СВЦЭМ!$D$10+'СЕТ СН'!$F$8*'СЕТ СН'!$F$9-'СЕТ СН'!$F$26</f>
        <v>1062.2677379800002</v>
      </c>
      <c r="E20" s="36">
        <f>SUMIFS(СВЦЭМ!$D$33:$D$776,СВЦЭМ!$A$33:$A$776,$A20,СВЦЭМ!$B$33:$B$776,E$11)+'СЕТ СН'!$F$14+СВЦЭМ!$D$10+'СЕТ СН'!$F$8*'СЕТ СН'!$F$9-'СЕТ СН'!$F$26</f>
        <v>1076.39362125</v>
      </c>
      <c r="F20" s="36">
        <f>SUMIFS(СВЦЭМ!$D$33:$D$776,СВЦЭМ!$A$33:$A$776,$A20,СВЦЭМ!$B$33:$B$776,F$11)+'СЕТ СН'!$F$14+СВЦЭМ!$D$10+'СЕТ СН'!$F$8*'СЕТ СН'!$F$9-'СЕТ СН'!$F$26</f>
        <v>1052.2429664000001</v>
      </c>
      <c r="G20" s="36">
        <f>SUMIFS(СВЦЭМ!$D$33:$D$776,СВЦЭМ!$A$33:$A$776,$A20,СВЦЭМ!$B$33:$B$776,G$11)+'СЕТ СН'!$F$14+СВЦЭМ!$D$10+'СЕТ СН'!$F$8*'СЕТ СН'!$F$9-'СЕТ СН'!$F$26</f>
        <v>1040.2782148400001</v>
      </c>
      <c r="H20" s="36">
        <f>SUMIFS(СВЦЭМ!$D$33:$D$776,СВЦЭМ!$A$33:$A$776,$A20,СВЦЭМ!$B$33:$B$776,H$11)+'СЕТ СН'!$F$14+СВЦЭМ!$D$10+'СЕТ СН'!$F$8*'СЕТ СН'!$F$9-'СЕТ СН'!$F$26</f>
        <v>1015.6818908700001</v>
      </c>
      <c r="I20" s="36">
        <f>SUMIFS(СВЦЭМ!$D$33:$D$776,СВЦЭМ!$A$33:$A$776,$A20,СВЦЭМ!$B$33:$B$776,I$11)+'СЕТ СН'!$F$14+СВЦЭМ!$D$10+'СЕТ СН'!$F$8*'СЕТ СН'!$F$9-'СЕТ СН'!$F$26</f>
        <v>1006.5885698000001</v>
      </c>
      <c r="J20" s="36">
        <f>SUMIFS(СВЦЭМ!$D$33:$D$776,СВЦЭМ!$A$33:$A$776,$A20,СВЦЭМ!$B$33:$B$776,J$11)+'СЕТ СН'!$F$14+СВЦЭМ!$D$10+'СЕТ СН'!$F$8*'СЕТ СН'!$F$9-'СЕТ СН'!$F$26</f>
        <v>958.24963889000003</v>
      </c>
      <c r="K20" s="36">
        <f>SUMIFS(СВЦЭМ!$D$33:$D$776,СВЦЭМ!$A$33:$A$776,$A20,СВЦЭМ!$B$33:$B$776,K$11)+'СЕТ СН'!$F$14+СВЦЭМ!$D$10+'СЕТ СН'!$F$8*'СЕТ СН'!$F$9-'СЕТ СН'!$F$26</f>
        <v>947.97064225000008</v>
      </c>
      <c r="L20" s="36">
        <f>SUMIFS(СВЦЭМ!$D$33:$D$776,СВЦЭМ!$A$33:$A$776,$A20,СВЦЭМ!$B$33:$B$776,L$11)+'СЕТ СН'!$F$14+СВЦЭМ!$D$10+'СЕТ СН'!$F$8*'СЕТ СН'!$F$9-'СЕТ СН'!$F$26</f>
        <v>930.14475372000004</v>
      </c>
      <c r="M20" s="36">
        <f>SUMIFS(СВЦЭМ!$D$33:$D$776,СВЦЭМ!$A$33:$A$776,$A20,СВЦЭМ!$B$33:$B$776,M$11)+'СЕТ СН'!$F$14+СВЦЭМ!$D$10+'СЕТ СН'!$F$8*'СЕТ СН'!$F$9-'СЕТ СН'!$F$26</f>
        <v>870.75600275000011</v>
      </c>
      <c r="N20" s="36">
        <f>SUMIFS(СВЦЭМ!$D$33:$D$776,СВЦЭМ!$A$33:$A$776,$A20,СВЦЭМ!$B$33:$B$776,N$11)+'СЕТ СН'!$F$14+СВЦЭМ!$D$10+'СЕТ СН'!$F$8*'СЕТ СН'!$F$9-'СЕТ СН'!$F$26</f>
        <v>807.45419563000007</v>
      </c>
      <c r="O20" s="36">
        <f>SUMIFS(СВЦЭМ!$D$33:$D$776,СВЦЭМ!$A$33:$A$776,$A20,СВЦЭМ!$B$33:$B$776,O$11)+'СЕТ СН'!$F$14+СВЦЭМ!$D$10+'СЕТ СН'!$F$8*'СЕТ СН'!$F$9-'СЕТ СН'!$F$26</f>
        <v>805.38101689000007</v>
      </c>
      <c r="P20" s="36">
        <f>SUMIFS(СВЦЭМ!$D$33:$D$776,СВЦЭМ!$A$33:$A$776,$A20,СВЦЭМ!$B$33:$B$776,P$11)+'СЕТ СН'!$F$14+СВЦЭМ!$D$10+'СЕТ СН'!$F$8*'СЕТ СН'!$F$9-'СЕТ СН'!$F$26</f>
        <v>806.4170225900001</v>
      </c>
      <c r="Q20" s="36">
        <f>SUMIFS(СВЦЭМ!$D$33:$D$776,СВЦЭМ!$A$33:$A$776,$A20,СВЦЭМ!$B$33:$B$776,Q$11)+'СЕТ СН'!$F$14+СВЦЭМ!$D$10+'СЕТ СН'!$F$8*'СЕТ СН'!$F$9-'СЕТ СН'!$F$26</f>
        <v>812.09972800000003</v>
      </c>
      <c r="R20" s="36">
        <f>SUMIFS(СВЦЭМ!$D$33:$D$776,СВЦЭМ!$A$33:$A$776,$A20,СВЦЭМ!$B$33:$B$776,R$11)+'СЕТ СН'!$F$14+СВЦЭМ!$D$10+'СЕТ СН'!$F$8*'СЕТ СН'!$F$9-'СЕТ СН'!$F$26</f>
        <v>800.7723764000001</v>
      </c>
      <c r="S20" s="36">
        <f>SUMIFS(СВЦЭМ!$D$33:$D$776,СВЦЭМ!$A$33:$A$776,$A20,СВЦЭМ!$B$33:$B$776,S$11)+'СЕТ СН'!$F$14+СВЦЭМ!$D$10+'СЕТ СН'!$F$8*'СЕТ СН'!$F$9-'СЕТ СН'!$F$26</f>
        <v>800.39291860000003</v>
      </c>
      <c r="T20" s="36">
        <f>SUMIFS(СВЦЭМ!$D$33:$D$776,СВЦЭМ!$A$33:$A$776,$A20,СВЦЭМ!$B$33:$B$776,T$11)+'СЕТ СН'!$F$14+СВЦЭМ!$D$10+'СЕТ СН'!$F$8*'СЕТ СН'!$F$9-'СЕТ СН'!$F$26</f>
        <v>806.74037664000002</v>
      </c>
      <c r="U20" s="36">
        <f>SUMIFS(СВЦЭМ!$D$33:$D$776,СВЦЭМ!$A$33:$A$776,$A20,СВЦЭМ!$B$33:$B$776,U$11)+'СЕТ СН'!$F$14+СВЦЭМ!$D$10+'СЕТ СН'!$F$8*'СЕТ СН'!$F$9-'СЕТ СН'!$F$26</f>
        <v>822.27119391000008</v>
      </c>
      <c r="V20" s="36">
        <f>SUMIFS(СВЦЭМ!$D$33:$D$776,СВЦЭМ!$A$33:$A$776,$A20,СВЦЭМ!$B$33:$B$776,V$11)+'СЕТ СН'!$F$14+СВЦЭМ!$D$10+'СЕТ СН'!$F$8*'СЕТ СН'!$F$9-'СЕТ СН'!$F$26</f>
        <v>818.43991423000011</v>
      </c>
      <c r="W20" s="36">
        <f>SUMIFS(СВЦЭМ!$D$33:$D$776,СВЦЭМ!$A$33:$A$776,$A20,СВЦЭМ!$B$33:$B$776,W$11)+'СЕТ СН'!$F$14+СВЦЭМ!$D$10+'СЕТ СН'!$F$8*'СЕТ СН'!$F$9-'СЕТ СН'!$F$26</f>
        <v>813.24080832000004</v>
      </c>
      <c r="X20" s="36">
        <f>SUMIFS(СВЦЭМ!$D$33:$D$776,СВЦЭМ!$A$33:$A$776,$A20,СВЦЭМ!$B$33:$B$776,X$11)+'СЕТ СН'!$F$14+СВЦЭМ!$D$10+'СЕТ СН'!$F$8*'СЕТ СН'!$F$9-'СЕТ СН'!$F$26</f>
        <v>835.07237349000002</v>
      </c>
      <c r="Y20" s="36">
        <f>SUMIFS(СВЦЭМ!$D$33:$D$776,СВЦЭМ!$A$33:$A$776,$A20,СВЦЭМ!$B$33:$B$776,Y$11)+'СЕТ СН'!$F$14+СВЦЭМ!$D$10+'СЕТ СН'!$F$8*'СЕТ СН'!$F$9-'СЕТ СН'!$F$26</f>
        <v>935.8828378500001</v>
      </c>
    </row>
    <row r="21" spans="1:25" ht="15.75" x14ac:dyDescent="0.2">
      <c r="A21" s="35">
        <f t="shared" si="0"/>
        <v>44084</v>
      </c>
      <c r="B21" s="36">
        <f>SUMIFS(СВЦЭМ!$D$33:$D$776,СВЦЭМ!$A$33:$A$776,$A21,СВЦЭМ!$B$33:$B$776,B$11)+'СЕТ СН'!$F$14+СВЦЭМ!$D$10+'СЕТ СН'!$F$8*'СЕТ СН'!$F$9-'СЕТ СН'!$F$26</f>
        <v>954.02811737000002</v>
      </c>
      <c r="C21" s="36">
        <f>SUMIFS(СВЦЭМ!$D$33:$D$776,СВЦЭМ!$A$33:$A$776,$A21,СВЦЭМ!$B$33:$B$776,C$11)+'СЕТ СН'!$F$14+СВЦЭМ!$D$10+'СЕТ СН'!$F$8*'СЕТ СН'!$F$9-'СЕТ СН'!$F$26</f>
        <v>1004.1012428700001</v>
      </c>
      <c r="D21" s="36">
        <f>SUMIFS(СВЦЭМ!$D$33:$D$776,СВЦЭМ!$A$33:$A$776,$A21,СВЦЭМ!$B$33:$B$776,D$11)+'СЕТ СН'!$F$14+СВЦЭМ!$D$10+'СЕТ СН'!$F$8*'СЕТ СН'!$F$9-'СЕТ СН'!$F$26</f>
        <v>1025.9579713500002</v>
      </c>
      <c r="E21" s="36">
        <f>SUMIFS(СВЦЭМ!$D$33:$D$776,СВЦЭМ!$A$33:$A$776,$A21,СВЦЭМ!$B$33:$B$776,E$11)+'СЕТ СН'!$F$14+СВЦЭМ!$D$10+'СЕТ СН'!$F$8*'СЕТ СН'!$F$9-'СЕТ СН'!$F$26</f>
        <v>1035.9629028899999</v>
      </c>
      <c r="F21" s="36">
        <f>SUMIFS(СВЦЭМ!$D$33:$D$776,СВЦЭМ!$A$33:$A$776,$A21,СВЦЭМ!$B$33:$B$776,F$11)+'СЕТ СН'!$F$14+СВЦЭМ!$D$10+'СЕТ СН'!$F$8*'СЕТ СН'!$F$9-'СЕТ СН'!$F$26</f>
        <v>1037.9726455100001</v>
      </c>
      <c r="G21" s="36">
        <f>SUMIFS(СВЦЭМ!$D$33:$D$776,СВЦЭМ!$A$33:$A$776,$A21,СВЦЭМ!$B$33:$B$776,G$11)+'СЕТ СН'!$F$14+СВЦЭМ!$D$10+'СЕТ СН'!$F$8*'СЕТ СН'!$F$9-'СЕТ СН'!$F$26</f>
        <v>1015.7810646600001</v>
      </c>
      <c r="H21" s="36">
        <f>SUMIFS(СВЦЭМ!$D$33:$D$776,СВЦЭМ!$A$33:$A$776,$A21,СВЦЭМ!$B$33:$B$776,H$11)+'СЕТ СН'!$F$14+СВЦЭМ!$D$10+'СЕТ СН'!$F$8*'СЕТ СН'!$F$9-'СЕТ СН'!$F$26</f>
        <v>968.42923393000001</v>
      </c>
      <c r="I21" s="36">
        <f>SUMIFS(СВЦЭМ!$D$33:$D$776,СВЦЭМ!$A$33:$A$776,$A21,СВЦЭМ!$B$33:$B$776,I$11)+'СЕТ СН'!$F$14+СВЦЭМ!$D$10+'СЕТ СН'!$F$8*'СЕТ СН'!$F$9-'СЕТ СН'!$F$26</f>
        <v>924.07943949000003</v>
      </c>
      <c r="J21" s="36">
        <f>SUMIFS(СВЦЭМ!$D$33:$D$776,СВЦЭМ!$A$33:$A$776,$A21,СВЦЭМ!$B$33:$B$776,J$11)+'СЕТ СН'!$F$14+СВЦЭМ!$D$10+'СЕТ СН'!$F$8*'СЕТ СН'!$F$9-'СЕТ СН'!$F$26</f>
        <v>903.36742305000007</v>
      </c>
      <c r="K21" s="36">
        <f>SUMIFS(СВЦЭМ!$D$33:$D$776,СВЦЭМ!$A$33:$A$776,$A21,СВЦЭМ!$B$33:$B$776,K$11)+'СЕТ СН'!$F$14+СВЦЭМ!$D$10+'СЕТ СН'!$F$8*'СЕТ СН'!$F$9-'СЕТ СН'!$F$26</f>
        <v>911.04942465000011</v>
      </c>
      <c r="L21" s="36">
        <f>SUMIFS(СВЦЭМ!$D$33:$D$776,СВЦЭМ!$A$33:$A$776,$A21,СВЦЭМ!$B$33:$B$776,L$11)+'СЕТ СН'!$F$14+СВЦЭМ!$D$10+'СЕТ СН'!$F$8*'СЕТ СН'!$F$9-'СЕТ СН'!$F$26</f>
        <v>916.52084656000011</v>
      </c>
      <c r="M21" s="36">
        <f>SUMIFS(СВЦЭМ!$D$33:$D$776,СВЦЭМ!$A$33:$A$776,$A21,СВЦЭМ!$B$33:$B$776,M$11)+'СЕТ СН'!$F$14+СВЦЭМ!$D$10+'СЕТ СН'!$F$8*'СЕТ СН'!$F$9-'СЕТ СН'!$F$26</f>
        <v>869.52695379000011</v>
      </c>
      <c r="N21" s="36">
        <f>SUMIFS(СВЦЭМ!$D$33:$D$776,СВЦЭМ!$A$33:$A$776,$A21,СВЦЭМ!$B$33:$B$776,N$11)+'СЕТ СН'!$F$14+СВЦЭМ!$D$10+'СЕТ СН'!$F$8*'СЕТ СН'!$F$9-'СЕТ СН'!$F$26</f>
        <v>790.40570126000011</v>
      </c>
      <c r="O21" s="36">
        <f>SUMIFS(СВЦЭМ!$D$33:$D$776,СВЦЭМ!$A$33:$A$776,$A21,СВЦЭМ!$B$33:$B$776,O$11)+'СЕТ СН'!$F$14+СВЦЭМ!$D$10+'СЕТ СН'!$F$8*'СЕТ СН'!$F$9-'СЕТ СН'!$F$26</f>
        <v>776.95847278000008</v>
      </c>
      <c r="P21" s="36">
        <f>SUMIFS(СВЦЭМ!$D$33:$D$776,СВЦЭМ!$A$33:$A$776,$A21,СВЦЭМ!$B$33:$B$776,P$11)+'СЕТ СН'!$F$14+СВЦЭМ!$D$10+'СЕТ СН'!$F$8*'СЕТ СН'!$F$9-'СЕТ СН'!$F$26</f>
        <v>778.61309527000003</v>
      </c>
      <c r="Q21" s="36">
        <f>SUMIFS(СВЦЭМ!$D$33:$D$776,СВЦЭМ!$A$33:$A$776,$A21,СВЦЭМ!$B$33:$B$776,Q$11)+'СЕТ СН'!$F$14+СВЦЭМ!$D$10+'СЕТ СН'!$F$8*'СЕТ СН'!$F$9-'СЕТ СН'!$F$26</f>
        <v>786.10162356000001</v>
      </c>
      <c r="R21" s="36">
        <f>SUMIFS(СВЦЭМ!$D$33:$D$776,СВЦЭМ!$A$33:$A$776,$A21,СВЦЭМ!$B$33:$B$776,R$11)+'СЕТ СН'!$F$14+СВЦЭМ!$D$10+'СЕТ СН'!$F$8*'СЕТ СН'!$F$9-'СЕТ СН'!$F$26</f>
        <v>777.33314530000007</v>
      </c>
      <c r="S21" s="36">
        <f>SUMIFS(СВЦЭМ!$D$33:$D$776,СВЦЭМ!$A$33:$A$776,$A21,СВЦЭМ!$B$33:$B$776,S$11)+'СЕТ СН'!$F$14+СВЦЭМ!$D$10+'СЕТ СН'!$F$8*'СЕТ СН'!$F$9-'СЕТ СН'!$F$26</f>
        <v>772.37900014000002</v>
      </c>
      <c r="T21" s="36">
        <f>SUMIFS(СВЦЭМ!$D$33:$D$776,СВЦЭМ!$A$33:$A$776,$A21,СВЦЭМ!$B$33:$B$776,T$11)+'СЕТ СН'!$F$14+СВЦЭМ!$D$10+'СЕТ СН'!$F$8*'СЕТ СН'!$F$9-'СЕТ СН'!$F$26</f>
        <v>775.30785340000011</v>
      </c>
      <c r="U21" s="36">
        <f>SUMIFS(СВЦЭМ!$D$33:$D$776,СВЦЭМ!$A$33:$A$776,$A21,СВЦЭМ!$B$33:$B$776,U$11)+'СЕТ СН'!$F$14+СВЦЭМ!$D$10+'СЕТ СН'!$F$8*'СЕТ СН'!$F$9-'СЕТ СН'!$F$26</f>
        <v>794.9153674800001</v>
      </c>
      <c r="V21" s="36">
        <f>SUMIFS(СВЦЭМ!$D$33:$D$776,СВЦЭМ!$A$33:$A$776,$A21,СВЦЭМ!$B$33:$B$776,V$11)+'СЕТ СН'!$F$14+СВЦЭМ!$D$10+'СЕТ СН'!$F$8*'СЕТ СН'!$F$9-'СЕТ СН'!$F$26</f>
        <v>807.96250757000007</v>
      </c>
      <c r="W21" s="36">
        <f>SUMIFS(СВЦЭМ!$D$33:$D$776,СВЦЭМ!$A$33:$A$776,$A21,СВЦЭМ!$B$33:$B$776,W$11)+'СЕТ СН'!$F$14+СВЦЭМ!$D$10+'СЕТ СН'!$F$8*'СЕТ СН'!$F$9-'СЕТ СН'!$F$26</f>
        <v>798.93831749000003</v>
      </c>
      <c r="X21" s="36">
        <f>SUMIFS(СВЦЭМ!$D$33:$D$776,СВЦЭМ!$A$33:$A$776,$A21,СВЦЭМ!$B$33:$B$776,X$11)+'СЕТ СН'!$F$14+СВЦЭМ!$D$10+'СЕТ СН'!$F$8*'СЕТ СН'!$F$9-'СЕТ СН'!$F$26</f>
        <v>812.94904184000006</v>
      </c>
      <c r="Y21" s="36">
        <f>SUMIFS(СВЦЭМ!$D$33:$D$776,СВЦЭМ!$A$33:$A$776,$A21,СВЦЭМ!$B$33:$B$776,Y$11)+'СЕТ СН'!$F$14+СВЦЭМ!$D$10+'СЕТ СН'!$F$8*'СЕТ СН'!$F$9-'СЕТ СН'!$F$26</f>
        <v>900.46942952000006</v>
      </c>
    </row>
    <row r="22" spans="1:25" ht="15.75" x14ac:dyDescent="0.2">
      <c r="A22" s="35">
        <f t="shared" si="0"/>
        <v>44085</v>
      </c>
      <c r="B22" s="36">
        <f>SUMIFS(СВЦЭМ!$D$33:$D$776,СВЦЭМ!$A$33:$A$776,$A22,СВЦЭМ!$B$33:$B$776,B$11)+'СЕТ СН'!$F$14+СВЦЭМ!$D$10+'СЕТ СН'!$F$8*'СЕТ СН'!$F$9-'СЕТ СН'!$F$26</f>
        <v>961.36818107000011</v>
      </c>
      <c r="C22" s="36">
        <f>SUMIFS(СВЦЭМ!$D$33:$D$776,СВЦЭМ!$A$33:$A$776,$A22,СВЦЭМ!$B$33:$B$776,C$11)+'СЕТ СН'!$F$14+СВЦЭМ!$D$10+'СЕТ СН'!$F$8*'СЕТ СН'!$F$9-'СЕТ СН'!$F$26</f>
        <v>982.45401924000009</v>
      </c>
      <c r="D22" s="36">
        <f>SUMIFS(СВЦЭМ!$D$33:$D$776,СВЦЭМ!$A$33:$A$776,$A22,СВЦЭМ!$B$33:$B$776,D$11)+'СЕТ СН'!$F$14+СВЦЭМ!$D$10+'СЕТ СН'!$F$8*'СЕТ СН'!$F$9-'СЕТ СН'!$F$26</f>
        <v>995.75344317000008</v>
      </c>
      <c r="E22" s="36">
        <f>SUMIFS(СВЦЭМ!$D$33:$D$776,СВЦЭМ!$A$33:$A$776,$A22,СВЦЭМ!$B$33:$B$776,E$11)+'СЕТ СН'!$F$14+СВЦЭМ!$D$10+'СЕТ СН'!$F$8*'СЕТ СН'!$F$9-'СЕТ СН'!$F$26</f>
        <v>1020.1920243300001</v>
      </c>
      <c r="F22" s="36">
        <f>SUMIFS(СВЦЭМ!$D$33:$D$776,СВЦЭМ!$A$33:$A$776,$A22,СВЦЭМ!$B$33:$B$776,F$11)+'СЕТ СН'!$F$14+СВЦЭМ!$D$10+'СЕТ СН'!$F$8*'СЕТ СН'!$F$9-'СЕТ СН'!$F$26</f>
        <v>1024.4173815900001</v>
      </c>
      <c r="G22" s="36">
        <f>SUMIFS(СВЦЭМ!$D$33:$D$776,СВЦЭМ!$A$33:$A$776,$A22,СВЦЭМ!$B$33:$B$776,G$11)+'СЕТ СН'!$F$14+СВЦЭМ!$D$10+'СЕТ СН'!$F$8*'СЕТ СН'!$F$9-'СЕТ СН'!$F$26</f>
        <v>1006.88898755</v>
      </c>
      <c r="H22" s="36">
        <f>SUMIFS(СВЦЭМ!$D$33:$D$776,СВЦЭМ!$A$33:$A$776,$A22,СВЦЭМ!$B$33:$B$776,H$11)+'СЕТ СН'!$F$14+СВЦЭМ!$D$10+'СЕТ СН'!$F$8*'СЕТ СН'!$F$9-'СЕТ СН'!$F$26</f>
        <v>955.38134207000007</v>
      </c>
      <c r="I22" s="36">
        <f>SUMIFS(СВЦЭМ!$D$33:$D$776,СВЦЭМ!$A$33:$A$776,$A22,СВЦЭМ!$B$33:$B$776,I$11)+'СЕТ СН'!$F$14+СВЦЭМ!$D$10+'СЕТ СН'!$F$8*'СЕТ СН'!$F$9-'СЕТ СН'!$F$26</f>
        <v>900.02280282000004</v>
      </c>
      <c r="J22" s="36">
        <f>SUMIFS(СВЦЭМ!$D$33:$D$776,СВЦЭМ!$A$33:$A$776,$A22,СВЦЭМ!$B$33:$B$776,J$11)+'СЕТ СН'!$F$14+СВЦЭМ!$D$10+'СЕТ СН'!$F$8*'СЕТ СН'!$F$9-'СЕТ СН'!$F$26</f>
        <v>861.73483940000006</v>
      </c>
      <c r="K22" s="36">
        <f>SUMIFS(СВЦЭМ!$D$33:$D$776,СВЦЭМ!$A$33:$A$776,$A22,СВЦЭМ!$B$33:$B$776,K$11)+'СЕТ СН'!$F$14+СВЦЭМ!$D$10+'СЕТ СН'!$F$8*'СЕТ СН'!$F$9-'СЕТ СН'!$F$26</f>
        <v>855.12792545000002</v>
      </c>
      <c r="L22" s="36">
        <f>SUMIFS(СВЦЭМ!$D$33:$D$776,СВЦЭМ!$A$33:$A$776,$A22,СВЦЭМ!$B$33:$B$776,L$11)+'СЕТ СН'!$F$14+СВЦЭМ!$D$10+'СЕТ СН'!$F$8*'СЕТ СН'!$F$9-'СЕТ СН'!$F$26</f>
        <v>888.28663499000004</v>
      </c>
      <c r="M22" s="36">
        <f>SUMIFS(СВЦЭМ!$D$33:$D$776,СВЦЭМ!$A$33:$A$776,$A22,СВЦЭМ!$B$33:$B$776,M$11)+'СЕТ СН'!$F$14+СВЦЭМ!$D$10+'СЕТ СН'!$F$8*'СЕТ СН'!$F$9-'СЕТ СН'!$F$26</f>
        <v>848.10904087000006</v>
      </c>
      <c r="N22" s="36">
        <f>SUMIFS(СВЦЭМ!$D$33:$D$776,СВЦЭМ!$A$33:$A$776,$A22,СВЦЭМ!$B$33:$B$776,N$11)+'СЕТ СН'!$F$14+СВЦЭМ!$D$10+'СЕТ СН'!$F$8*'СЕТ СН'!$F$9-'СЕТ СН'!$F$26</f>
        <v>799.38472035000007</v>
      </c>
      <c r="O22" s="36">
        <f>SUMIFS(СВЦЭМ!$D$33:$D$776,СВЦЭМ!$A$33:$A$776,$A22,СВЦЭМ!$B$33:$B$776,O$11)+'СЕТ СН'!$F$14+СВЦЭМ!$D$10+'СЕТ СН'!$F$8*'СЕТ СН'!$F$9-'СЕТ СН'!$F$26</f>
        <v>779.85993396000003</v>
      </c>
      <c r="P22" s="36">
        <f>SUMIFS(СВЦЭМ!$D$33:$D$776,СВЦЭМ!$A$33:$A$776,$A22,СВЦЭМ!$B$33:$B$776,P$11)+'СЕТ СН'!$F$14+СВЦЭМ!$D$10+'СЕТ СН'!$F$8*'СЕТ СН'!$F$9-'СЕТ СН'!$F$26</f>
        <v>776.90413418000003</v>
      </c>
      <c r="Q22" s="36">
        <f>SUMIFS(СВЦЭМ!$D$33:$D$776,СВЦЭМ!$A$33:$A$776,$A22,СВЦЭМ!$B$33:$B$776,Q$11)+'СЕТ СН'!$F$14+СВЦЭМ!$D$10+'СЕТ СН'!$F$8*'СЕТ СН'!$F$9-'СЕТ СН'!$F$26</f>
        <v>775.10344756000006</v>
      </c>
      <c r="R22" s="36">
        <f>SUMIFS(СВЦЭМ!$D$33:$D$776,СВЦЭМ!$A$33:$A$776,$A22,СВЦЭМ!$B$33:$B$776,R$11)+'СЕТ СН'!$F$14+СВЦЭМ!$D$10+'СЕТ СН'!$F$8*'СЕТ СН'!$F$9-'СЕТ СН'!$F$26</f>
        <v>768.52661344000012</v>
      </c>
      <c r="S22" s="36">
        <f>SUMIFS(СВЦЭМ!$D$33:$D$776,СВЦЭМ!$A$33:$A$776,$A22,СВЦЭМ!$B$33:$B$776,S$11)+'СЕТ СН'!$F$14+СВЦЭМ!$D$10+'СЕТ СН'!$F$8*'СЕТ СН'!$F$9-'СЕТ СН'!$F$26</f>
        <v>768.65315764000002</v>
      </c>
      <c r="T22" s="36">
        <f>SUMIFS(СВЦЭМ!$D$33:$D$776,СВЦЭМ!$A$33:$A$776,$A22,СВЦЭМ!$B$33:$B$776,T$11)+'СЕТ СН'!$F$14+СВЦЭМ!$D$10+'СЕТ СН'!$F$8*'СЕТ СН'!$F$9-'СЕТ СН'!$F$26</f>
        <v>763.1230106700001</v>
      </c>
      <c r="U22" s="36">
        <f>SUMIFS(СВЦЭМ!$D$33:$D$776,СВЦЭМ!$A$33:$A$776,$A22,СВЦЭМ!$B$33:$B$776,U$11)+'СЕТ СН'!$F$14+СВЦЭМ!$D$10+'СЕТ СН'!$F$8*'СЕТ СН'!$F$9-'СЕТ СН'!$F$26</f>
        <v>769.05429421000008</v>
      </c>
      <c r="V22" s="36">
        <f>SUMIFS(СВЦЭМ!$D$33:$D$776,СВЦЭМ!$A$33:$A$776,$A22,СВЦЭМ!$B$33:$B$776,V$11)+'СЕТ СН'!$F$14+СВЦЭМ!$D$10+'СЕТ СН'!$F$8*'СЕТ СН'!$F$9-'СЕТ СН'!$F$26</f>
        <v>784.26995989000011</v>
      </c>
      <c r="W22" s="36">
        <f>SUMIFS(СВЦЭМ!$D$33:$D$776,СВЦЭМ!$A$33:$A$776,$A22,СВЦЭМ!$B$33:$B$776,W$11)+'СЕТ СН'!$F$14+СВЦЭМ!$D$10+'СЕТ СН'!$F$8*'СЕТ СН'!$F$9-'СЕТ СН'!$F$26</f>
        <v>778.6441137600001</v>
      </c>
      <c r="X22" s="36">
        <f>SUMIFS(СВЦЭМ!$D$33:$D$776,СВЦЭМ!$A$33:$A$776,$A22,СВЦЭМ!$B$33:$B$776,X$11)+'СЕТ СН'!$F$14+СВЦЭМ!$D$10+'СЕТ СН'!$F$8*'СЕТ СН'!$F$9-'СЕТ СН'!$F$26</f>
        <v>782.42809487000011</v>
      </c>
      <c r="Y22" s="36">
        <f>SUMIFS(СВЦЭМ!$D$33:$D$776,СВЦЭМ!$A$33:$A$776,$A22,СВЦЭМ!$B$33:$B$776,Y$11)+'СЕТ СН'!$F$14+СВЦЭМ!$D$10+'СЕТ СН'!$F$8*'СЕТ СН'!$F$9-'СЕТ СН'!$F$26</f>
        <v>825.26682865000009</v>
      </c>
    </row>
    <row r="23" spans="1:25" ht="15.75" x14ac:dyDescent="0.2">
      <c r="A23" s="35">
        <f t="shared" si="0"/>
        <v>44086</v>
      </c>
      <c r="B23" s="36">
        <f>SUMIFS(СВЦЭМ!$D$33:$D$776,СВЦЭМ!$A$33:$A$776,$A23,СВЦЭМ!$B$33:$B$776,B$11)+'СЕТ СН'!$F$14+СВЦЭМ!$D$10+'СЕТ СН'!$F$8*'СЕТ СН'!$F$9-'СЕТ СН'!$F$26</f>
        <v>933.1911628900001</v>
      </c>
      <c r="C23" s="36">
        <f>SUMIFS(СВЦЭМ!$D$33:$D$776,СВЦЭМ!$A$33:$A$776,$A23,СВЦЭМ!$B$33:$B$776,C$11)+'СЕТ СН'!$F$14+СВЦЭМ!$D$10+'СЕТ СН'!$F$8*'СЕТ СН'!$F$9-'СЕТ СН'!$F$26</f>
        <v>972.06836876000011</v>
      </c>
      <c r="D23" s="36">
        <f>SUMIFS(СВЦЭМ!$D$33:$D$776,СВЦЭМ!$A$33:$A$776,$A23,СВЦЭМ!$B$33:$B$776,D$11)+'СЕТ СН'!$F$14+СВЦЭМ!$D$10+'СЕТ СН'!$F$8*'СЕТ СН'!$F$9-'СЕТ СН'!$F$26</f>
        <v>990.57372197000007</v>
      </c>
      <c r="E23" s="36">
        <f>SUMIFS(СВЦЭМ!$D$33:$D$776,СВЦЭМ!$A$33:$A$776,$A23,СВЦЭМ!$B$33:$B$776,E$11)+'СЕТ СН'!$F$14+СВЦЭМ!$D$10+'СЕТ СН'!$F$8*'СЕТ СН'!$F$9-'СЕТ СН'!$F$26</f>
        <v>1013.1856397600001</v>
      </c>
      <c r="F23" s="36">
        <f>SUMIFS(СВЦЭМ!$D$33:$D$776,СВЦЭМ!$A$33:$A$776,$A23,СВЦЭМ!$B$33:$B$776,F$11)+'СЕТ СН'!$F$14+СВЦЭМ!$D$10+'СЕТ СН'!$F$8*'СЕТ СН'!$F$9-'СЕТ СН'!$F$26</f>
        <v>1026.85059598</v>
      </c>
      <c r="G23" s="36">
        <f>SUMIFS(СВЦЭМ!$D$33:$D$776,СВЦЭМ!$A$33:$A$776,$A23,СВЦЭМ!$B$33:$B$776,G$11)+'СЕТ СН'!$F$14+СВЦЭМ!$D$10+'СЕТ СН'!$F$8*'СЕТ СН'!$F$9-'СЕТ СН'!$F$26</f>
        <v>1015.09235774</v>
      </c>
      <c r="H23" s="36">
        <f>SUMIFS(СВЦЭМ!$D$33:$D$776,СВЦЭМ!$A$33:$A$776,$A23,СВЦЭМ!$B$33:$B$776,H$11)+'СЕТ СН'!$F$14+СВЦЭМ!$D$10+'СЕТ СН'!$F$8*'СЕТ СН'!$F$9-'СЕТ СН'!$F$26</f>
        <v>976.85550059000002</v>
      </c>
      <c r="I23" s="36">
        <f>SUMIFS(СВЦЭМ!$D$33:$D$776,СВЦЭМ!$A$33:$A$776,$A23,СВЦЭМ!$B$33:$B$776,I$11)+'СЕТ СН'!$F$14+СВЦЭМ!$D$10+'СЕТ СН'!$F$8*'СЕТ СН'!$F$9-'СЕТ СН'!$F$26</f>
        <v>938.99471985000002</v>
      </c>
      <c r="J23" s="36">
        <f>SUMIFS(СВЦЭМ!$D$33:$D$776,СВЦЭМ!$A$33:$A$776,$A23,СВЦЭМ!$B$33:$B$776,J$11)+'СЕТ СН'!$F$14+СВЦЭМ!$D$10+'СЕТ СН'!$F$8*'СЕТ СН'!$F$9-'СЕТ СН'!$F$26</f>
        <v>893.33538247000001</v>
      </c>
      <c r="K23" s="36">
        <f>SUMIFS(СВЦЭМ!$D$33:$D$776,СВЦЭМ!$A$33:$A$776,$A23,СВЦЭМ!$B$33:$B$776,K$11)+'СЕТ СН'!$F$14+СВЦЭМ!$D$10+'СЕТ СН'!$F$8*'СЕТ СН'!$F$9-'СЕТ СН'!$F$26</f>
        <v>867.68242593000002</v>
      </c>
      <c r="L23" s="36">
        <f>SUMIFS(СВЦЭМ!$D$33:$D$776,СВЦЭМ!$A$33:$A$776,$A23,СВЦЭМ!$B$33:$B$776,L$11)+'СЕТ СН'!$F$14+СВЦЭМ!$D$10+'СЕТ СН'!$F$8*'СЕТ СН'!$F$9-'СЕТ СН'!$F$26</f>
        <v>848.05628151000008</v>
      </c>
      <c r="M23" s="36">
        <f>SUMIFS(СВЦЭМ!$D$33:$D$776,СВЦЭМ!$A$33:$A$776,$A23,СВЦЭМ!$B$33:$B$776,M$11)+'СЕТ СН'!$F$14+СВЦЭМ!$D$10+'СЕТ СН'!$F$8*'СЕТ СН'!$F$9-'СЕТ СН'!$F$26</f>
        <v>806.34810389000006</v>
      </c>
      <c r="N23" s="36">
        <f>SUMIFS(СВЦЭМ!$D$33:$D$776,СВЦЭМ!$A$33:$A$776,$A23,СВЦЭМ!$B$33:$B$776,N$11)+'СЕТ СН'!$F$14+СВЦЭМ!$D$10+'СЕТ СН'!$F$8*'СЕТ СН'!$F$9-'СЕТ СН'!$F$26</f>
        <v>777.72797820000005</v>
      </c>
      <c r="O23" s="36">
        <f>SUMIFS(СВЦЭМ!$D$33:$D$776,СВЦЭМ!$A$33:$A$776,$A23,СВЦЭМ!$B$33:$B$776,O$11)+'СЕТ СН'!$F$14+СВЦЭМ!$D$10+'СЕТ СН'!$F$8*'СЕТ СН'!$F$9-'СЕТ СН'!$F$26</f>
        <v>779.02190950000011</v>
      </c>
      <c r="P23" s="36">
        <f>SUMIFS(СВЦЭМ!$D$33:$D$776,СВЦЭМ!$A$33:$A$776,$A23,СВЦЭМ!$B$33:$B$776,P$11)+'СЕТ СН'!$F$14+СВЦЭМ!$D$10+'СЕТ СН'!$F$8*'СЕТ СН'!$F$9-'СЕТ СН'!$F$26</f>
        <v>770.13541272000009</v>
      </c>
      <c r="Q23" s="36">
        <f>SUMIFS(СВЦЭМ!$D$33:$D$776,СВЦЭМ!$A$33:$A$776,$A23,СВЦЭМ!$B$33:$B$776,Q$11)+'СЕТ СН'!$F$14+СВЦЭМ!$D$10+'СЕТ СН'!$F$8*'СЕТ СН'!$F$9-'СЕТ СН'!$F$26</f>
        <v>769.46175553000012</v>
      </c>
      <c r="R23" s="36">
        <f>SUMIFS(СВЦЭМ!$D$33:$D$776,СВЦЭМ!$A$33:$A$776,$A23,СВЦЭМ!$B$33:$B$776,R$11)+'СЕТ СН'!$F$14+СВЦЭМ!$D$10+'СЕТ СН'!$F$8*'СЕТ СН'!$F$9-'СЕТ СН'!$F$26</f>
        <v>759.59533639000006</v>
      </c>
      <c r="S23" s="36">
        <f>SUMIFS(СВЦЭМ!$D$33:$D$776,СВЦЭМ!$A$33:$A$776,$A23,СВЦЭМ!$B$33:$B$776,S$11)+'СЕТ СН'!$F$14+СВЦЭМ!$D$10+'СЕТ СН'!$F$8*'СЕТ СН'!$F$9-'СЕТ СН'!$F$26</f>
        <v>765.88034549000008</v>
      </c>
      <c r="T23" s="36">
        <f>SUMIFS(СВЦЭМ!$D$33:$D$776,СВЦЭМ!$A$33:$A$776,$A23,СВЦЭМ!$B$33:$B$776,T$11)+'СЕТ СН'!$F$14+СВЦЭМ!$D$10+'СЕТ СН'!$F$8*'СЕТ СН'!$F$9-'СЕТ СН'!$F$26</f>
        <v>769.92996486000004</v>
      </c>
      <c r="U23" s="36">
        <f>SUMIFS(СВЦЭМ!$D$33:$D$776,СВЦЭМ!$A$33:$A$776,$A23,СВЦЭМ!$B$33:$B$776,U$11)+'СЕТ СН'!$F$14+СВЦЭМ!$D$10+'СЕТ СН'!$F$8*'СЕТ СН'!$F$9-'СЕТ СН'!$F$26</f>
        <v>778.86400256000002</v>
      </c>
      <c r="V23" s="36">
        <f>SUMIFS(СВЦЭМ!$D$33:$D$776,СВЦЭМ!$A$33:$A$776,$A23,СВЦЭМ!$B$33:$B$776,V$11)+'СЕТ СН'!$F$14+СВЦЭМ!$D$10+'СЕТ СН'!$F$8*'СЕТ СН'!$F$9-'СЕТ СН'!$F$26</f>
        <v>793.95847153000011</v>
      </c>
      <c r="W23" s="36">
        <f>SUMIFS(СВЦЭМ!$D$33:$D$776,СВЦЭМ!$A$33:$A$776,$A23,СВЦЭМ!$B$33:$B$776,W$11)+'СЕТ СН'!$F$14+СВЦЭМ!$D$10+'СЕТ СН'!$F$8*'СЕТ СН'!$F$9-'СЕТ СН'!$F$26</f>
        <v>790.44113759000004</v>
      </c>
      <c r="X23" s="36">
        <f>SUMIFS(СВЦЭМ!$D$33:$D$776,СВЦЭМ!$A$33:$A$776,$A23,СВЦЭМ!$B$33:$B$776,X$11)+'СЕТ СН'!$F$14+СВЦЭМ!$D$10+'СЕТ СН'!$F$8*'СЕТ СН'!$F$9-'СЕТ СН'!$F$26</f>
        <v>741.6905304600001</v>
      </c>
      <c r="Y23" s="36">
        <f>SUMIFS(СВЦЭМ!$D$33:$D$776,СВЦЭМ!$A$33:$A$776,$A23,СВЦЭМ!$B$33:$B$776,Y$11)+'СЕТ СН'!$F$14+СВЦЭМ!$D$10+'СЕТ СН'!$F$8*'СЕТ СН'!$F$9-'СЕТ СН'!$F$26</f>
        <v>805.1602475200001</v>
      </c>
    </row>
    <row r="24" spans="1:25" ht="15.75" x14ac:dyDescent="0.2">
      <c r="A24" s="35">
        <f t="shared" si="0"/>
        <v>44087</v>
      </c>
      <c r="B24" s="36">
        <f>SUMIFS(СВЦЭМ!$D$33:$D$776,СВЦЭМ!$A$33:$A$776,$A24,СВЦЭМ!$B$33:$B$776,B$11)+'СЕТ СН'!$F$14+СВЦЭМ!$D$10+'СЕТ СН'!$F$8*'СЕТ СН'!$F$9-'СЕТ СН'!$F$26</f>
        <v>896.80903778000004</v>
      </c>
      <c r="C24" s="36">
        <f>SUMIFS(СВЦЭМ!$D$33:$D$776,СВЦЭМ!$A$33:$A$776,$A24,СВЦЭМ!$B$33:$B$776,C$11)+'СЕТ СН'!$F$14+СВЦЭМ!$D$10+'СЕТ СН'!$F$8*'СЕТ СН'!$F$9-'СЕТ СН'!$F$26</f>
        <v>918.7999401300001</v>
      </c>
      <c r="D24" s="36">
        <f>SUMIFS(СВЦЭМ!$D$33:$D$776,СВЦЭМ!$A$33:$A$776,$A24,СВЦЭМ!$B$33:$B$776,D$11)+'СЕТ СН'!$F$14+СВЦЭМ!$D$10+'СЕТ СН'!$F$8*'СЕТ СН'!$F$9-'СЕТ СН'!$F$26</f>
        <v>938.48165109000001</v>
      </c>
      <c r="E24" s="36">
        <f>SUMIFS(СВЦЭМ!$D$33:$D$776,СВЦЭМ!$A$33:$A$776,$A24,СВЦЭМ!$B$33:$B$776,E$11)+'СЕТ СН'!$F$14+СВЦЭМ!$D$10+'СЕТ СН'!$F$8*'СЕТ СН'!$F$9-'СЕТ СН'!$F$26</f>
        <v>949.04056899000011</v>
      </c>
      <c r="F24" s="36">
        <f>SUMIFS(СВЦЭМ!$D$33:$D$776,СВЦЭМ!$A$33:$A$776,$A24,СВЦЭМ!$B$33:$B$776,F$11)+'СЕТ СН'!$F$14+СВЦЭМ!$D$10+'СЕТ СН'!$F$8*'СЕТ СН'!$F$9-'СЕТ СН'!$F$26</f>
        <v>955.49016497000002</v>
      </c>
      <c r="G24" s="36">
        <f>SUMIFS(СВЦЭМ!$D$33:$D$776,СВЦЭМ!$A$33:$A$776,$A24,СВЦЭМ!$B$33:$B$776,G$11)+'СЕТ СН'!$F$14+СВЦЭМ!$D$10+'СЕТ СН'!$F$8*'СЕТ СН'!$F$9-'СЕТ СН'!$F$26</f>
        <v>946.13185223000005</v>
      </c>
      <c r="H24" s="36">
        <f>SUMIFS(СВЦЭМ!$D$33:$D$776,СВЦЭМ!$A$33:$A$776,$A24,СВЦЭМ!$B$33:$B$776,H$11)+'СЕТ СН'!$F$14+СВЦЭМ!$D$10+'СЕТ СН'!$F$8*'СЕТ СН'!$F$9-'СЕТ СН'!$F$26</f>
        <v>939.3299020500001</v>
      </c>
      <c r="I24" s="36">
        <f>SUMIFS(СВЦЭМ!$D$33:$D$776,СВЦЭМ!$A$33:$A$776,$A24,СВЦЭМ!$B$33:$B$776,I$11)+'СЕТ СН'!$F$14+СВЦЭМ!$D$10+'СЕТ СН'!$F$8*'СЕТ СН'!$F$9-'СЕТ СН'!$F$26</f>
        <v>912.13966235000009</v>
      </c>
      <c r="J24" s="36">
        <f>SUMIFS(СВЦЭМ!$D$33:$D$776,СВЦЭМ!$A$33:$A$776,$A24,СВЦЭМ!$B$33:$B$776,J$11)+'СЕТ СН'!$F$14+СВЦЭМ!$D$10+'СЕТ СН'!$F$8*'СЕТ СН'!$F$9-'СЕТ СН'!$F$26</f>
        <v>863.87437623000005</v>
      </c>
      <c r="K24" s="36">
        <f>SUMIFS(СВЦЭМ!$D$33:$D$776,СВЦЭМ!$A$33:$A$776,$A24,СВЦЭМ!$B$33:$B$776,K$11)+'СЕТ СН'!$F$14+СВЦЭМ!$D$10+'СЕТ СН'!$F$8*'СЕТ СН'!$F$9-'СЕТ СН'!$F$26</f>
        <v>820.59570328000007</v>
      </c>
      <c r="L24" s="36">
        <f>SUMIFS(СВЦЭМ!$D$33:$D$776,СВЦЭМ!$A$33:$A$776,$A24,СВЦЭМ!$B$33:$B$776,L$11)+'СЕТ СН'!$F$14+СВЦЭМ!$D$10+'СЕТ СН'!$F$8*'СЕТ СН'!$F$9-'СЕТ СН'!$F$26</f>
        <v>801.54800508000005</v>
      </c>
      <c r="M24" s="36">
        <f>SUMIFS(СВЦЭМ!$D$33:$D$776,СВЦЭМ!$A$33:$A$776,$A24,СВЦЭМ!$B$33:$B$776,M$11)+'СЕТ СН'!$F$14+СВЦЭМ!$D$10+'СЕТ СН'!$F$8*'СЕТ СН'!$F$9-'СЕТ СН'!$F$26</f>
        <v>753.82824631000005</v>
      </c>
      <c r="N24" s="36">
        <f>SUMIFS(СВЦЭМ!$D$33:$D$776,СВЦЭМ!$A$33:$A$776,$A24,СВЦЭМ!$B$33:$B$776,N$11)+'СЕТ СН'!$F$14+СВЦЭМ!$D$10+'СЕТ СН'!$F$8*'СЕТ СН'!$F$9-'СЕТ СН'!$F$26</f>
        <v>713.11760273000004</v>
      </c>
      <c r="O24" s="36">
        <f>SUMIFS(СВЦЭМ!$D$33:$D$776,СВЦЭМ!$A$33:$A$776,$A24,СВЦЭМ!$B$33:$B$776,O$11)+'СЕТ СН'!$F$14+СВЦЭМ!$D$10+'СЕТ СН'!$F$8*'СЕТ СН'!$F$9-'СЕТ СН'!$F$26</f>
        <v>712.15772856000001</v>
      </c>
      <c r="P24" s="36">
        <f>SUMIFS(СВЦЭМ!$D$33:$D$776,СВЦЭМ!$A$33:$A$776,$A24,СВЦЭМ!$B$33:$B$776,P$11)+'СЕТ СН'!$F$14+СВЦЭМ!$D$10+'СЕТ СН'!$F$8*'СЕТ СН'!$F$9-'СЕТ СН'!$F$26</f>
        <v>703.40852956000003</v>
      </c>
      <c r="Q24" s="36">
        <f>SUMIFS(СВЦЭМ!$D$33:$D$776,СВЦЭМ!$A$33:$A$776,$A24,СВЦЭМ!$B$33:$B$776,Q$11)+'СЕТ СН'!$F$14+СВЦЭМ!$D$10+'СЕТ СН'!$F$8*'СЕТ СН'!$F$9-'СЕТ СН'!$F$26</f>
        <v>702.9498510300001</v>
      </c>
      <c r="R24" s="36">
        <f>SUMIFS(СВЦЭМ!$D$33:$D$776,СВЦЭМ!$A$33:$A$776,$A24,СВЦЭМ!$B$33:$B$776,R$11)+'СЕТ СН'!$F$14+СВЦЭМ!$D$10+'СЕТ СН'!$F$8*'СЕТ СН'!$F$9-'СЕТ СН'!$F$26</f>
        <v>701.24434978000011</v>
      </c>
      <c r="S24" s="36">
        <f>SUMIFS(СВЦЭМ!$D$33:$D$776,СВЦЭМ!$A$33:$A$776,$A24,СВЦЭМ!$B$33:$B$776,S$11)+'СЕТ СН'!$F$14+СВЦЭМ!$D$10+'СЕТ СН'!$F$8*'СЕТ СН'!$F$9-'СЕТ СН'!$F$26</f>
        <v>711.57185883000011</v>
      </c>
      <c r="T24" s="36">
        <f>SUMIFS(СВЦЭМ!$D$33:$D$776,СВЦЭМ!$A$33:$A$776,$A24,СВЦЭМ!$B$33:$B$776,T$11)+'СЕТ СН'!$F$14+СВЦЭМ!$D$10+'СЕТ СН'!$F$8*'СЕТ СН'!$F$9-'СЕТ СН'!$F$26</f>
        <v>716.00761717000012</v>
      </c>
      <c r="U24" s="36">
        <f>SUMIFS(СВЦЭМ!$D$33:$D$776,СВЦЭМ!$A$33:$A$776,$A24,СВЦЭМ!$B$33:$B$776,U$11)+'СЕТ СН'!$F$14+СВЦЭМ!$D$10+'СЕТ СН'!$F$8*'СЕТ СН'!$F$9-'СЕТ СН'!$F$26</f>
        <v>727.56672232000005</v>
      </c>
      <c r="V24" s="36">
        <f>SUMIFS(СВЦЭМ!$D$33:$D$776,СВЦЭМ!$A$33:$A$776,$A24,СВЦЭМ!$B$33:$B$776,V$11)+'СЕТ СН'!$F$14+СВЦЭМ!$D$10+'СЕТ СН'!$F$8*'СЕТ СН'!$F$9-'СЕТ СН'!$F$26</f>
        <v>749.12744823000003</v>
      </c>
      <c r="W24" s="36">
        <f>SUMIFS(СВЦЭМ!$D$33:$D$776,СВЦЭМ!$A$33:$A$776,$A24,СВЦЭМ!$B$33:$B$776,W$11)+'СЕТ СН'!$F$14+СВЦЭМ!$D$10+'СЕТ СН'!$F$8*'СЕТ СН'!$F$9-'СЕТ СН'!$F$26</f>
        <v>744.54887034000001</v>
      </c>
      <c r="X24" s="36">
        <f>SUMIFS(СВЦЭМ!$D$33:$D$776,СВЦЭМ!$A$33:$A$776,$A24,СВЦЭМ!$B$33:$B$776,X$11)+'СЕТ СН'!$F$14+СВЦЭМ!$D$10+'СЕТ СН'!$F$8*'СЕТ СН'!$F$9-'СЕТ СН'!$F$26</f>
        <v>721.90838616000008</v>
      </c>
      <c r="Y24" s="36">
        <f>SUMIFS(СВЦЭМ!$D$33:$D$776,СВЦЭМ!$A$33:$A$776,$A24,СВЦЭМ!$B$33:$B$776,Y$11)+'СЕТ СН'!$F$14+СВЦЭМ!$D$10+'СЕТ СН'!$F$8*'СЕТ СН'!$F$9-'СЕТ СН'!$F$26</f>
        <v>802.03900720000001</v>
      </c>
    </row>
    <row r="25" spans="1:25" ht="15.75" x14ac:dyDescent="0.2">
      <c r="A25" s="35">
        <f t="shared" si="0"/>
        <v>44088</v>
      </c>
      <c r="B25" s="36">
        <f>SUMIFS(СВЦЭМ!$D$33:$D$776,СВЦЭМ!$A$33:$A$776,$A25,СВЦЭМ!$B$33:$B$776,B$11)+'СЕТ СН'!$F$14+СВЦЭМ!$D$10+'СЕТ СН'!$F$8*'СЕТ СН'!$F$9-'СЕТ СН'!$F$26</f>
        <v>898.07165252000004</v>
      </c>
      <c r="C25" s="36">
        <f>SUMIFS(СВЦЭМ!$D$33:$D$776,СВЦЭМ!$A$33:$A$776,$A25,СВЦЭМ!$B$33:$B$776,C$11)+'СЕТ СН'!$F$14+СВЦЭМ!$D$10+'СЕТ СН'!$F$8*'СЕТ СН'!$F$9-'СЕТ СН'!$F$26</f>
        <v>937.54049466000004</v>
      </c>
      <c r="D25" s="36">
        <f>SUMIFS(СВЦЭМ!$D$33:$D$776,СВЦЭМ!$A$33:$A$776,$A25,СВЦЭМ!$B$33:$B$776,D$11)+'СЕТ СН'!$F$14+СВЦЭМ!$D$10+'СЕТ СН'!$F$8*'СЕТ СН'!$F$9-'СЕТ СН'!$F$26</f>
        <v>943.40820498000005</v>
      </c>
      <c r="E25" s="36">
        <f>SUMIFS(СВЦЭМ!$D$33:$D$776,СВЦЭМ!$A$33:$A$776,$A25,СВЦЭМ!$B$33:$B$776,E$11)+'СЕТ СН'!$F$14+СВЦЭМ!$D$10+'СЕТ СН'!$F$8*'СЕТ СН'!$F$9-'СЕТ СН'!$F$26</f>
        <v>941.85725045000004</v>
      </c>
      <c r="F25" s="36">
        <f>SUMIFS(СВЦЭМ!$D$33:$D$776,СВЦЭМ!$A$33:$A$776,$A25,СВЦЭМ!$B$33:$B$776,F$11)+'СЕТ СН'!$F$14+СВЦЭМ!$D$10+'СЕТ СН'!$F$8*'СЕТ СН'!$F$9-'СЕТ СН'!$F$26</f>
        <v>941.2192451300001</v>
      </c>
      <c r="G25" s="36">
        <f>SUMIFS(СВЦЭМ!$D$33:$D$776,СВЦЭМ!$A$33:$A$776,$A25,СВЦЭМ!$B$33:$B$776,G$11)+'СЕТ СН'!$F$14+СВЦЭМ!$D$10+'СЕТ СН'!$F$8*'СЕТ СН'!$F$9-'СЕТ СН'!$F$26</f>
        <v>944.83857949000003</v>
      </c>
      <c r="H25" s="36">
        <f>SUMIFS(СВЦЭМ!$D$33:$D$776,СВЦЭМ!$A$33:$A$776,$A25,СВЦЭМ!$B$33:$B$776,H$11)+'СЕТ СН'!$F$14+СВЦЭМ!$D$10+'СЕТ СН'!$F$8*'СЕТ СН'!$F$9-'СЕТ СН'!$F$26</f>
        <v>984.75775067000006</v>
      </c>
      <c r="I25" s="36">
        <f>SUMIFS(СВЦЭМ!$D$33:$D$776,СВЦЭМ!$A$33:$A$776,$A25,СВЦЭМ!$B$33:$B$776,I$11)+'СЕТ СН'!$F$14+СВЦЭМ!$D$10+'СЕТ СН'!$F$8*'СЕТ СН'!$F$9-'СЕТ СН'!$F$26</f>
        <v>964.61675773000002</v>
      </c>
      <c r="J25" s="36">
        <f>SUMIFS(СВЦЭМ!$D$33:$D$776,СВЦЭМ!$A$33:$A$776,$A25,СВЦЭМ!$B$33:$B$776,J$11)+'СЕТ СН'!$F$14+СВЦЭМ!$D$10+'СЕТ СН'!$F$8*'СЕТ СН'!$F$9-'СЕТ СН'!$F$26</f>
        <v>921.72139732000005</v>
      </c>
      <c r="K25" s="36">
        <f>SUMIFS(СВЦЭМ!$D$33:$D$776,СВЦЭМ!$A$33:$A$776,$A25,СВЦЭМ!$B$33:$B$776,K$11)+'СЕТ СН'!$F$14+СВЦЭМ!$D$10+'СЕТ СН'!$F$8*'СЕТ СН'!$F$9-'СЕТ СН'!$F$26</f>
        <v>893.75877787000002</v>
      </c>
      <c r="L25" s="36">
        <f>SUMIFS(СВЦЭМ!$D$33:$D$776,СВЦЭМ!$A$33:$A$776,$A25,СВЦЭМ!$B$33:$B$776,L$11)+'СЕТ СН'!$F$14+СВЦЭМ!$D$10+'СЕТ СН'!$F$8*'СЕТ СН'!$F$9-'СЕТ СН'!$F$26</f>
        <v>881.38443507000011</v>
      </c>
      <c r="M25" s="36">
        <f>SUMIFS(СВЦЭМ!$D$33:$D$776,СВЦЭМ!$A$33:$A$776,$A25,СВЦЭМ!$B$33:$B$776,M$11)+'СЕТ СН'!$F$14+СВЦЭМ!$D$10+'СЕТ СН'!$F$8*'СЕТ СН'!$F$9-'СЕТ СН'!$F$26</f>
        <v>823.18394052000008</v>
      </c>
      <c r="N25" s="36">
        <f>SUMIFS(СВЦЭМ!$D$33:$D$776,СВЦЭМ!$A$33:$A$776,$A25,СВЦЭМ!$B$33:$B$776,N$11)+'СЕТ СН'!$F$14+СВЦЭМ!$D$10+'СЕТ СН'!$F$8*'СЕТ СН'!$F$9-'СЕТ СН'!$F$26</f>
        <v>776.35085860000004</v>
      </c>
      <c r="O25" s="36">
        <f>SUMIFS(СВЦЭМ!$D$33:$D$776,СВЦЭМ!$A$33:$A$776,$A25,СВЦЭМ!$B$33:$B$776,O$11)+'СЕТ СН'!$F$14+СВЦЭМ!$D$10+'СЕТ СН'!$F$8*'СЕТ СН'!$F$9-'СЕТ СН'!$F$26</f>
        <v>772.65271456000005</v>
      </c>
      <c r="P25" s="36">
        <f>SUMIFS(СВЦЭМ!$D$33:$D$776,СВЦЭМ!$A$33:$A$776,$A25,СВЦЭМ!$B$33:$B$776,P$11)+'СЕТ СН'!$F$14+СВЦЭМ!$D$10+'СЕТ СН'!$F$8*'СЕТ СН'!$F$9-'СЕТ СН'!$F$26</f>
        <v>775.46367275000011</v>
      </c>
      <c r="Q25" s="36">
        <f>SUMIFS(СВЦЭМ!$D$33:$D$776,СВЦЭМ!$A$33:$A$776,$A25,СВЦЭМ!$B$33:$B$776,Q$11)+'СЕТ СН'!$F$14+СВЦЭМ!$D$10+'СЕТ СН'!$F$8*'СЕТ СН'!$F$9-'СЕТ СН'!$F$26</f>
        <v>778.92921104000004</v>
      </c>
      <c r="R25" s="36">
        <f>SUMIFS(СВЦЭМ!$D$33:$D$776,СВЦЭМ!$A$33:$A$776,$A25,СВЦЭМ!$B$33:$B$776,R$11)+'СЕТ СН'!$F$14+СВЦЭМ!$D$10+'СЕТ СН'!$F$8*'СЕТ СН'!$F$9-'СЕТ СН'!$F$26</f>
        <v>762.98914753000008</v>
      </c>
      <c r="S25" s="36">
        <f>SUMIFS(СВЦЭМ!$D$33:$D$776,СВЦЭМ!$A$33:$A$776,$A25,СВЦЭМ!$B$33:$B$776,S$11)+'СЕТ СН'!$F$14+СВЦЭМ!$D$10+'СЕТ СН'!$F$8*'СЕТ СН'!$F$9-'СЕТ СН'!$F$26</f>
        <v>766.38000735000003</v>
      </c>
      <c r="T25" s="36">
        <f>SUMIFS(СВЦЭМ!$D$33:$D$776,СВЦЭМ!$A$33:$A$776,$A25,СВЦЭМ!$B$33:$B$776,T$11)+'СЕТ СН'!$F$14+СВЦЭМ!$D$10+'СЕТ СН'!$F$8*'СЕТ СН'!$F$9-'СЕТ СН'!$F$26</f>
        <v>764.1992068400001</v>
      </c>
      <c r="U25" s="36">
        <f>SUMIFS(СВЦЭМ!$D$33:$D$776,СВЦЭМ!$A$33:$A$776,$A25,СВЦЭМ!$B$33:$B$776,U$11)+'СЕТ СН'!$F$14+СВЦЭМ!$D$10+'СЕТ СН'!$F$8*'СЕТ СН'!$F$9-'СЕТ СН'!$F$26</f>
        <v>744.9321457100001</v>
      </c>
      <c r="V25" s="36">
        <f>SUMIFS(СВЦЭМ!$D$33:$D$776,СВЦЭМ!$A$33:$A$776,$A25,СВЦЭМ!$B$33:$B$776,V$11)+'СЕТ СН'!$F$14+СВЦЭМ!$D$10+'СЕТ СН'!$F$8*'СЕТ СН'!$F$9-'СЕТ СН'!$F$26</f>
        <v>739.85100378000004</v>
      </c>
      <c r="W25" s="36">
        <f>SUMIFS(СВЦЭМ!$D$33:$D$776,СВЦЭМ!$A$33:$A$776,$A25,СВЦЭМ!$B$33:$B$776,W$11)+'СЕТ СН'!$F$14+СВЦЭМ!$D$10+'СЕТ СН'!$F$8*'СЕТ СН'!$F$9-'СЕТ СН'!$F$26</f>
        <v>750.34808160000011</v>
      </c>
      <c r="X25" s="36">
        <f>SUMIFS(СВЦЭМ!$D$33:$D$776,СВЦЭМ!$A$33:$A$776,$A25,СВЦЭМ!$B$33:$B$776,X$11)+'СЕТ СН'!$F$14+СВЦЭМ!$D$10+'СЕТ СН'!$F$8*'СЕТ СН'!$F$9-'СЕТ СН'!$F$26</f>
        <v>774.31768721000003</v>
      </c>
      <c r="Y25" s="36">
        <f>SUMIFS(СВЦЭМ!$D$33:$D$776,СВЦЭМ!$A$33:$A$776,$A25,СВЦЭМ!$B$33:$B$776,Y$11)+'СЕТ СН'!$F$14+СВЦЭМ!$D$10+'СЕТ СН'!$F$8*'СЕТ СН'!$F$9-'СЕТ СН'!$F$26</f>
        <v>883.76306012000009</v>
      </c>
    </row>
    <row r="26" spans="1:25" ht="15.75" x14ac:dyDescent="0.2">
      <c r="A26" s="35">
        <f t="shared" si="0"/>
        <v>44089</v>
      </c>
      <c r="B26" s="36">
        <f>SUMIFS(СВЦЭМ!$D$33:$D$776,СВЦЭМ!$A$33:$A$776,$A26,СВЦЭМ!$B$33:$B$776,B$11)+'СЕТ СН'!$F$14+СВЦЭМ!$D$10+'СЕТ СН'!$F$8*'СЕТ СН'!$F$9-'СЕТ СН'!$F$26</f>
        <v>924.24186357000008</v>
      </c>
      <c r="C26" s="36">
        <f>SUMIFS(СВЦЭМ!$D$33:$D$776,СВЦЭМ!$A$33:$A$776,$A26,СВЦЭМ!$B$33:$B$776,C$11)+'СЕТ СН'!$F$14+СВЦЭМ!$D$10+'СЕТ СН'!$F$8*'СЕТ СН'!$F$9-'СЕТ СН'!$F$26</f>
        <v>938.6880457200001</v>
      </c>
      <c r="D26" s="36">
        <f>SUMIFS(СВЦЭМ!$D$33:$D$776,СВЦЭМ!$A$33:$A$776,$A26,СВЦЭМ!$B$33:$B$776,D$11)+'СЕТ СН'!$F$14+СВЦЭМ!$D$10+'СЕТ СН'!$F$8*'СЕТ СН'!$F$9-'СЕТ СН'!$F$26</f>
        <v>964.47362649000002</v>
      </c>
      <c r="E26" s="36">
        <f>SUMIFS(СВЦЭМ!$D$33:$D$776,СВЦЭМ!$A$33:$A$776,$A26,СВЦЭМ!$B$33:$B$776,E$11)+'СЕТ СН'!$F$14+СВЦЭМ!$D$10+'СЕТ СН'!$F$8*'СЕТ СН'!$F$9-'СЕТ СН'!$F$26</f>
        <v>966.35727226000006</v>
      </c>
      <c r="F26" s="36">
        <f>SUMIFS(СВЦЭМ!$D$33:$D$776,СВЦЭМ!$A$33:$A$776,$A26,СВЦЭМ!$B$33:$B$776,F$11)+'СЕТ СН'!$F$14+СВЦЭМ!$D$10+'СЕТ СН'!$F$8*'СЕТ СН'!$F$9-'СЕТ СН'!$F$26</f>
        <v>965.75288066000007</v>
      </c>
      <c r="G26" s="36">
        <f>SUMIFS(СВЦЭМ!$D$33:$D$776,СВЦЭМ!$A$33:$A$776,$A26,СВЦЭМ!$B$33:$B$776,G$11)+'СЕТ СН'!$F$14+СВЦЭМ!$D$10+'СЕТ СН'!$F$8*'СЕТ СН'!$F$9-'СЕТ СН'!$F$26</f>
        <v>957.2114820700001</v>
      </c>
      <c r="H26" s="36">
        <f>SUMIFS(СВЦЭМ!$D$33:$D$776,СВЦЭМ!$A$33:$A$776,$A26,СВЦЭМ!$B$33:$B$776,H$11)+'СЕТ СН'!$F$14+СВЦЭМ!$D$10+'СЕТ СН'!$F$8*'СЕТ СН'!$F$9-'СЕТ СН'!$F$26</f>
        <v>913.62666040000011</v>
      </c>
      <c r="I26" s="36">
        <f>SUMIFS(СВЦЭМ!$D$33:$D$776,СВЦЭМ!$A$33:$A$776,$A26,СВЦЭМ!$B$33:$B$776,I$11)+'СЕТ СН'!$F$14+СВЦЭМ!$D$10+'СЕТ СН'!$F$8*'СЕТ СН'!$F$9-'СЕТ СН'!$F$26</f>
        <v>899.33554201000004</v>
      </c>
      <c r="J26" s="36">
        <f>SUMIFS(СВЦЭМ!$D$33:$D$776,СВЦЭМ!$A$33:$A$776,$A26,СВЦЭМ!$B$33:$B$776,J$11)+'СЕТ СН'!$F$14+СВЦЭМ!$D$10+'СЕТ СН'!$F$8*'СЕТ СН'!$F$9-'СЕТ СН'!$F$26</f>
        <v>848.6969006600001</v>
      </c>
      <c r="K26" s="36">
        <f>SUMIFS(СВЦЭМ!$D$33:$D$776,СВЦЭМ!$A$33:$A$776,$A26,СВЦЭМ!$B$33:$B$776,K$11)+'СЕТ СН'!$F$14+СВЦЭМ!$D$10+'СЕТ СН'!$F$8*'СЕТ СН'!$F$9-'СЕТ СН'!$F$26</f>
        <v>812.15687337000008</v>
      </c>
      <c r="L26" s="36">
        <f>SUMIFS(СВЦЭМ!$D$33:$D$776,СВЦЭМ!$A$33:$A$776,$A26,СВЦЭМ!$B$33:$B$776,L$11)+'СЕТ СН'!$F$14+СВЦЭМ!$D$10+'СЕТ СН'!$F$8*'СЕТ СН'!$F$9-'СЕТ СН'!$F$26</f>
        <v>822.73547874000008</v>
      </c>
      <c r="M26" s="36">
        <f>SUMIFS(СВЦЭМ!$D$33:$D$776,СВЦЭМ!$A$33:$A$776,$A26,СВЦЭМ!$B$33:$B$776,M$11)+'СЕТ СН'!$F$14+СВЦЭМ!$D$10+'СЕТ СН'!$F$8*'СЕТ СН'!$F$9-'СЕТ СН'!$F$26</f>
        <v>797.06743817000006</v>
      </c>
      <c r="N26" s="36">
        <f>SUMIFS(СВЦЭМ!$D$33:$D$776,СВЦЭМ!$A$33:$A$776,$A26,СВЦЭМ!$B$33:$B$776,N$11)+'СЕТ СН'!$F$14+СВЦЭМ!$D$10+'СЕТ СН'!$F$8*'СЕТ СН'!$F$9-'СЕТ СН'!$F$26</f>
        <v>756.47990090000008</v>
      </c>
      <c r="O26" s="36">
        <f>SUMIFS(СВЦЭМ!$D$33:$D$776,СВЦЭМ!$A$33:$A$776,$A26,СВЦЭМ!$B$33:$B$776,O$11)+'СЕТ СН'!$F$14+СВЦЭМ!$D$10+'СЕТ СН'!$F$8*'СЕТ СН'!$F$9-'СЕТ СН'!$F$26</f>
        <v>730.87154815000008</v>
      </c>
      <c r="P26" s="36">
        <f>SUMIFS(СВЦЭМ!$D$33:$D$776,СВЦЭМ!$A$33:$A$776,$A26,СВЦЭМ!$B$33:$B$776,P$11)+'СЕТ СН'!$F$14+СВЦЭМ!$D$10+'СЕТ СН'!$F$8*'СЕТ СН'!$F$9-'СЕТ СН'!$F$26</f>
        <v>730.58474654000008</v>
      </c>
      <c r="Q26" s="36">
        <f>SUMIFS(СВЦЭМ!$D$33:$D$776,СВЦЭМ!$A$33:$A$776,$A26,СВЦЭМ!$B$33:$B$776,Q$11)+'СЕТ СН'!$F$14+СВЦЭМ!$D$10+'СЕТ СН'!$F$8*'СЕТ СН'!$F$9-'СЕТ СН'!$F$26</f>
        <v>731.93685362000008</v>
      </c>
      <c r="R26" s="36">
        <f>SUMIFS(СВЦЭМ!$D$33:$D$776,СВЦЭМ!$A$33:$A$776,$A26,СВЦЭМ!$B$33:$B$776,R$11)+'СЕТ СН'!$F$14+СВЦЭМ!$D$10+'СЕТ СН'!$F$8*'СЕТ СН'!$F$9-'СЕТ СН'!$F$26</f>
        <v>724.61905104000004</v>
      </c>
      <c r="S26" s="36">
        <f>SUMIFS(СВЦЭМ!$D$33:$D$776,СВЦЭМ!$A$33:$A$776,$A26,СВЦЭМ!$B$33:$B$776,S$11)+'СЕТ СН'!$F$14+СВЦЭМ!$D$10+'СЕТ СН'!$F$8*'СЕТ СН'!$F$9-'СЕТ СН'!$F$26</f>
        <v>729.65053081000008</v>
      </c>
      <c r="T26" s="36">
        <f>SUMIFS(СВЦЭМ!$D$33:$D$776,СВЦЭМ!$A$33:$A$776,$A26,СВЦЭМ!$B$33:$B$776,T$11)+'СЕТ СН'!$F$14+СВЦЭМ!$D$10+'СЕТ СН'!$F$8*'СЕТ СН'!$F$9-'СЕТ СН'!$F$26</f>
        <v>712.85284714000011</v>
      </c>
      <c r="U26" s="36">
        <f>SUMIFS(СВЦЭМ!$D$33:$D$776,СВЦЭМ!$A$33:$A$776,$A26,СВЦЭМ!$B$33:$B$776,U$11)+'СЕТ СН'!$F$14+СВЦЭМ!$D$10+'СЕТ СН'!$F$8*'СЕТ СН'!$F$9-'СЕТ СН'!$F$26</f>
        <v>695.41084277000004</v>
      </c>
      <c r="V26" s="36">
        <f>SUMIFS(СВЦЭМ!$D$33:$D$776,СВЦЭМ!$A$33:$A$776,$A26,СВЦЭМ!$B$33:$B$776,V$11)+'СЕТ СН'!$F$14+СВЦЭМ!$D$10+'СЕТ СН'!$F$8*'СЕТ СН'!$F$9-'СЕТ СН'!$F$26</f>
        <v>708.9669690500001</v>
      </c>
      <c r="W26" s="36">
        <f>SUMIFS(СВЦЭМ!$D$33:$D$776,СВЦЭМ!$A$33:$A$776,$A26,СВЦЭМ!$B$33:$B$776,W$11)+'СЕТ СН'!$F$14+СВЦЭМ!$D$10+'СЕТ СН'!$F$8*'СЕТ СН'!$F$9-'СЕТ СН'!$F$26</f>
        <v>713.38240665000012</v>
      </c>
      <c r="X26" s="36">
        <f>SUMIFS(СВЦЭМ!$D$33:$D$776,СВЦЭМ!$A$33:$A$776,$A26,СВЦЭМ!$B$33:$B$776,X$11)+'СЕТ СН'!$F$14+СВЦЭМ!$D$10+'СЕТ СН'!$F$8*'СЕТ СН'!$F$9-'СЕТ СН'!$F$26</f>
        <v>742.1636477400001</v>
      </c>
      <c r="Y26" s="36">
        <f>SUMIFS(СВЦЭМ!$D$33:$D$776,СВЦЭМ!$A$33:$A$776,$A26,СВЦЭМ!$B$33:$B$776,Y$11)+'СЕТ СН'!$F$14+СВЦЭМ!$D$10+'СЕТ СН'!$F$8*'СЕТ СН'!$F$9-'СЕТ СН'!$F$26</f>
        <v>834.67689344000007</v>
      </c>
    </row>
    <row r="27" spans="1:25" ht="15.75" x14ac:dyDescent="0.2">
      <c r="A27" s="35">
        <f t="shared" si="0"/>
        <v>44090</v>
      </c>
      <c r="B27" s="36">
        <f>SUMIFS(СВЦЭМ!$D$33:$D$776,СВЦЭМ!$A$33:$A$776,$A27,СВЦЭМ!$B$33:$B$776,B$11)+'СЕТ СН'!$F$14+СВЦЭМ!$D$10+'СЕТ СН'!$F$8*'СЕТ СН'!$F$9-'СЕТ СН'!$F$26</f>
        <v>908.33277584000007</v>
      </c>
      <c r="C27" s="36">
        <f>SUMIFS(СВЦЭМ!$D$33:$D$776,СВЦЭМ!$A$33:$A$776,$A27,СВЦЭМ!$B$33:$B$776,C$11)+'СЕТ СН'!$F$14+СВЦЭМ!$D$10+'СЕТ СН'!$F$8*'СЕТ СН'!$F$9-'СЕТ СН'!$F$26</f>
        <v>936.73896697000009</v>
      </c>
      <c r="D27" s="36">
        <f>SUMIFS(СВЦЭМ!$D$33:$D$776,СВЦЭМ!$A$33:$A$776,$A27,СВЦЭМ!$B$33:$B$776,D$11)+'СЕТ СН'!$F$14+СВЦЭМ!$D$10+'СЕТ СН'!$F$8*'СЕТ СН'!$F$9-'СЕТ СН'!$F$26</f>
        <v>966.02539945000001</v>
      </c>
      <c r="E27" s="36">
        <f>SUMIFS(СВЦЭМ!$D$33:$D$776,СВЦЭМ!$A$33:$A$776,$A27,СВЦЭМ!$B$33:$B$776,E$11)+'СЕТ СН'!$F$14+СВЦЭМ!$D$10+'СЕТ СН'!$F$8*'СЕТ СН'!$F$9-'СЕТ СН'!$F$26</f>
        <v>976.23892236000006</v>
      </c>
      <c r="F27" s="36">
        <f>SUMIFS(СВЦЭМ!$D$33:$D$776,СВЦЭМ!$A$33:$A$776,$A27,СВЦЭМ!$B$33:$B$776,F$11)+'СЕТ СН'!$F$14+СВЦЭМ!$D$10+'СЕТ СН'!$F$8*'СЕТ СН'!$F$9-'СЕТ СН'!$F$26</f>
        <v>995.81975966000005</v>
      </c>
      <c r="G27" s="36">
        <f>SUMIFS(СВЦЭМ!$D$33:$D$776,СВЦЭМ!$A$33:$A$776,$A27,СВЦЭМ!$B$33:$B$776,G$11)+'СЕТ СН'!$F$14+СВЦЭМ!$D$10+'СЕТ СН'!$F$8*'СЕТ СН'!$F$9-'СЕТ СН'!$F$26</f>
        <v>984.09872796000002</v>
      </c>
      <c r="H27" s="36">
        <f>SUMIFS(СВЦЭМ!$D$33:$D$776,СВЦЭМ!$A$33:$A$776,$A27,СВЦЭМ!$B$33:$B$776,H$11)+'СЕТ СН'!$F$14+СВЦЭМ!$D$10+'СЕТ СН'!$F$8*'СЕТ СН'!$F$9-'СЕТ СН'!$F$26</f>
        <v>922.80167167000002</v>
      </c>
      <c r="I27" s="36">
        <f>SUMIFS(СВЦЭМ!$D$33:$D$776,СВЦЭМ!$A$33:$A$776,$A27,СВЦЭМ!$B$33:$B$776,I$11)+'СЕТ СН'!$F$14+СВЦЭМ!$D$10+'СЕТ СН'!$F$8*'СЕТ СН'!$F$9-'СЕТ СН'!$F$26</f>
        <v>860.60668411000006</v>
      </c>
      <c r="J27" s="36">
        <f>SUMIFS(СВЦЭМ!$D$33:$D$776,СВЦЭМ!$A$33:$A$776,$A27,СВЦЭМ!$B$33:$B$776,J$11)+'СЕТ СН'!$F$14+СВЦЭМ!$D$10+'СЕТ СН'!$F$8*'СЕТ СН'!$F$9-'СЕТ СН'!$F$26</f>
        <v>826.55313598000009</v>
      </c>
      <c r="K27" s="36">
        <f>SUMIFS(СВЦЭМ!$D$33:$D$776,СВЦЭМ!$A$33:$A$776,$A27,СВЦЭМ!$B$33:$B$776,K$11)+'СЕТ СН'!$F$14+СВЦЭМ!$D$10+'СЕТ СН'!$F$8*'СЕТ СН'!$F$9-'СЕТ СН'!$F$26</f>
        <v>826.0124761300001</v>
      </c>
      <c r="L27" s="36">
        <f>SUMIFS(СВЦЭМ!$D$33:$D$776,СВЦЭМ!$A$33:$A$776,$A27,СВЦЭМ!$B$33:$B$776,L$11)+'СЕТ СН'!$F$14+СВЦЭМ!$D$10+'СЕТ СН'!$F$8*'СЕТ СН'!$F$9-'СЕТ СН'!$F$26</f>
        <v>809.98978258000011</v>
      </c>
      <c r="M27" s="36">
        <f>SUMIFS(СВЦЭМ!$D$33:$D$776,СВЦЭМ!$A$33:$A$776,$A27,СВЦЭМ!$B$33:$B$776,M$11)+'СЕТ СН'!$F$14+СВЦЭМ!$D$10+'СЕТ СН'!$F$8*'СЕТ СН'!$F$9-'СЕТ СН'!$F$26</f>
        <v>773.4087119400001</v>
      </c>
      <c r="N27" s="36">
        <f>SUMIFS(СВЦЭМ!$D$33:$D$776,СВЦЭМ!$A$33:$A$776,$A27,СВЦЭМ!$B$33:$B$776,N$11)+'СЕТ СН'!$F$14+СВЦЭМ!$D$10+'СЕТ СН'!$F$8*'СЕТ СН'!$F$9-'СЕТ СН'!$F$26</f>
        <v>725.70924649000006</v>
      </c>
      <c r="O27" s="36">
        <f>SUMIFS(СВЦЭМ!$D$33:$D$776,СВЦЭМ!$A$33:$A$776,$A27,СВЦЭМ!$B$33:$B$776,O$11)+'СЕТ СН'!$F$14+СВЦЭМ!$D$10+'СЕТ СН'!$F$8*'СЕТ СН'!$F$9-'СЕТ СН'!$F$26</f>
        <v>710.9405052300001</v>
      </c>
      <c r="P27" s="36">
        <f>SUMIFS(СВЦЭМ!$D$33:$D$776,СВЦЭМ!$A$33:$A$776,$A27,СВЦЭМ!$B$33:$B$776,P$11)+'СЕТ СН'!$F$14+СВЦЭМ!$D$10+'СЕТ СН'!$F$8*'СЕТ СН'!$F$9-'СЕТ СН'!$F$26</f>
        <v>712.72493782000004</v>
      </c>
      <c r="Q27" s="36">
        <f>SUMIFS(СВЦЭМ!$D$33:$D$776,СВЦЭМ!$A$33:$A$776,$A27,СВЦЭМ!$B$33:$B$776,Q$11)+'СЕТ СН'!$F$14+СВЦЭМ!$D$10+'СЕТ СН'!$F$8*'СЕТ СН'!$F$9-'СЕТ СН'!$F$26</f>
        <v>710.29243367000004</v>
      </c>
      <c r="R27" s="36">
        <f>SUMIFS(СВЦЭМ!$D$33:$D$776,СВЦЭМ!$A$33:$A$776,$A27,СВЦЭМ!$B$33:$B$776,R$11)+'СЕТ СН'!$F$14+СВЦЭМ!$D$10+'СЕТ СН'!$F$8*'СЕТ СН'!$F$9-'СЕТ СН'!$F$26</f>
        <v>707.22839312000008</v>
      </c>
      <c r="S27" s="36">
        <f>SUMIFS(СВЦЭМ!$D$33:$D$776,СВЦЭМ!$A$33:$A$776,$A27,СВЦЭМ!$B$33:$B$776,S$11)+'СЕТ СН'!$F$14+СВЦЭМ!$D$10+'СЕТ СН'!$F$8*'СЕТ СН'!$F$9-'СЕТ СН'!$F$26</f>
        <v>706.82149771000002</v>
      </c>
      <c r="T27" s="36">
        <f>SUMIFS(СВЦЭМ!$D$33:$D$776,СВЦЭМ!$A$33:$A$776,$A27,СВЦЭМ!$B$33:$B$776,T$11)+'СЕТ СН'!$F$14+СВЦЭМ!$D$10+'СЕТ СН'!$F$8*'СЕТ СН'!$F$9-'СЕТ СН'!$F$26</f>
        <v>700.61472860000003</v>
      </c>
      <c r="U27" s="36">
        <f>SUMIFS(СВЦЭМ!$D$33:$D$776,СВЦЭМ!$A$33:$A$776,$A27,СВЦЭМ!$B$33:$B$776,U$11)+'СЕТ СН'!$F$14+СВЦЭМ!$D$10+'СЕТ СН'!$F$8*'СЕТ СН'!$F$9-'СЕТ СН'!$F$26</f>
        <v>700.08255124000004</v>
      </c>
      <c r="V27" s="36">
        <f>SUMIFS(СВЦЭМ!$D$33:$D$776,СВЦЭМ!$A$33:$A$776,$A27,СВЦЭМ!$B$33:$B$776,V$11)+'СЕТ СН'!$F$14+СВЦЭМ!$D$10+'СЕТ СН'!$F$8*'СЕТ СН'!$F$9-'СЕТ СН'!$F$26</f>
        <v>704.68902183000012</v>
      </c>
      <c r="W27" s="36">
        <f>SUMIFS(СВЦЭМ!$D$33:$D$776,СВЦЭМ!$A$33:$A$776,$A27,СВЦЭМ!$B$33:$B$776,W$11)+'СЕТ СН'!$F$14+СВЦЭМ!$D$10+'СЕТ СН'!$F$8*'СЕТ СН'!$F$9-'СЕТ СН'!$F$26</f>
        <v>695.18157323000003</v>
      </c>
      <c r="X27" s="36">
        <f>SUMIFS(СВЦЭМ!$D$33:$D$776,СВЦЭМ!$A$33:$A$776,$A27,СВЦЭМ!$B$33:$B$776,X$11)+'СЕТ СН'!$F$14+СВЦЭМ!$D$10+'СЕТ СН'!$F$8*'СЕТ СН'!$F$9-'СЕТ СН'!$F$26</f>
        <v>727.13006596000002</v>
      </c>
      <c r="Y27" s="36">
        <f>SUMIFS(СВЦЭМ!$D$33:$D$776,СВЦЭМ!$A$33:$A$776,$A27,СВЦЭМ!$B$33:$B$776,Y$11)+'СЕТ СН'!$F$14+СВЦЭМ!$D$10+'СЕТ СН'!$F$8*'СЕТ СН'!$F$9-'СЕТ СН'!$F$26</f>
        <v>814.99750467000001</v>
      </c>
    </row>
    <row r="28" spans="1:25" ht="15.75" x14ac:dyDescent="0.2">
      <c r="A28" s="35">
        <f t="shared" si="0"/>
        <v>44091</v>
      </c>
      <c r="B28" s="36">
        <f>SUMIFS(СВЦЭМ!$D$33:$D$776,СВЦЭМ!$A$33:$A$776,$A28,СВЦЭМ!$B$33:$B$776,B$11)+'СЕТ СН'!$F$14+СВЦЭМ!$D$10+'СЕТ СН'!$F$8*'СЕТ СН'!$F$9-'СЕТ СН'!$F$26</f>
        <v>928.85935777000009</v>
      </c>
      <c r="C28" s="36">
        <f>SUMIFS(СВЦЭМ!$D$33:$D$776,СВЦЭМ!$A$33:$A$776,$A28,СВЦЭМ!$B$33:$B$776,C$11)+'СЕТ СН'!$F$14+СВЦЭМ!$D$10+'СЕТ СН'!$F$8*'СЕТ СН'!$F$9-'СЕТ СН'!$F$26</f>
        <v>961.87663340000006</v>
      </c>
      <c r="D28" s="36">
        <f>SUMIFS(СВЦЭМ!$D$33:$D$776,СВЦЭМ!$A$33:$A$776,$A28,СВЦЭМ!$B$33:$B$776,D$11)+'СЕТ СН'!$F$14+СВЦЭМ!$D$10+'СЕТ СН'!$F$8*'СЕТ СН'!$F$9-'СЕТ СН'!$F$26</f>
        <v>987.46770222000009</v>
      </c>
      <c r="E28" s="36">
        <f>SUMIFS(СВЦЭМ!$D$33:$D$776,СВЦЭМ!$A$33:$A$776,$A28,СВЦЭМ!$B$33:$B$776,E$11)+'СЕТ СН'!$F$14+СВЦЭМ!$D$10+'СЕТ СН'!$F$8*'СЕТ СН'!$F$9-'СЕТ СН'!$F$26</f>
        <v>997.10783516000004</v>
      </c>
      <c r="F28" s="36">
        <f>SUMIFS(СВЦЭМ!$D$33:$D$776,СВЦЭМ!$A$33:$A$776,$A28,СВЦЭМ!$B$33:$B$776,F$11)+'СЕТ СН'!$F$14+СВЦЭМ!$D$10+'СЕТ СН'!$F$8*'СЕТ СН'!$F$9-'СЕТ СН'!$F$26</f>
        <v>1004.8792712100001</v>
      </c>
      <c r="G28" s="36">
        <f>SUMIFS(СВЦЭМ!$D$33:$D$776,СВЦЭМ!$A$33:$A$776,$A28,СВЦЭМ!$B$33:$B$776,G$11)+'СЕТ СН'!$F$14+СВЦЭМ!$D$10+'СЕТ СН'!$F$8*'СЕТ СН'!$F$9-'СЕТ СН'!$F$26</f>
        <v>987.54874597000003</v>
      </c>
      <c r="H28" s="36">
        <f>SUMIFS(СВЦЭМ!$D$33:$D$776,СВЦЭМ!$A$33:$A$776,$A28,СВЦЭМ!$B$33:$B$776,H$11)+'СЕТ СН'!$F$14+СВЦЭМ!$D$10+'СЕТ СН'!$F$8*'СЕТ СН'!$F$9-'СЕТ СН'!$F$26</f>
        <v>929.06954853000002</v>
      </c>
      <c r="I28" s="36">
        <f>SUMIFS(СВЦЭМ!$D$33:$D$776,СВЦЭМ!$A$33:$A$776,$A28,СВЦЭМ!$B$33:$B$776,I$11)+'СЕТ СН'!$F$14+СВЦЭМ!$D$10+'СЕТ СН'!$F$8*'СЕТ СН'!$F$9-'СЕТ СН'!$F$26</f>
        <v>863.13375212000005</v>
      </c>
      <c r="J28" s="36">
        <f>SUMIFS(СВЦЭМ!$D$33:$D$776,СВЦЭМ!$A$33:$A$776,$A28,СВЦЭМ!$B$33:$B$776,J$11)+'СЕТ СН'!$F$14+СВЦЭМ!$D$10+'СЕТ СН'!$F$8*'СЕТ СН'!$F$9-'СЕТ СН'!$F$26</f>
        <v>822.07417145000011</v>
      </c>
      <c r="K28" s="36">
        <f>SUMIFS(СВЦЭМ!$D$33:$D$776,СВЦЭМ!$A$33:$A$776,$A28,СВЦЭМ!$B$33:$B$776,K$11)+'СЕТ СН'!$F$14+СВЦЭМ!$D$10+'СЕТ СН'!$F$8*'СЕТ СН'!$F$9-'СЕТ СН'!$F$26</f>
        <v>795.23585921000006</v>
      </c>
      <c r="L28" s="36">
        <f>SUMIFS(СВЦЭМ!$D$33:$D$776,СВЦЭМ!$A$33:$A$776,$A28,СВЦЭМ!$B$33:$B$776,L$11)+'СЕТ СН'!$F$14+СВЦЭМ!$D$10+'СЕТ СН'!$F$8*'СЕТ СН'!$F$9-'СЕТ СН'!$F$26</f>
        <v>807.38412793000009</v>
      </c>
      <c r="M28" s="36">
        <f>SUMIFS(СВЦЭМ!$D$33:$D$776,СВЦЭМ!$A$33:$A$776,$A28,СВЦЭМ!$B$33:$B$776,M$11)+'СЕТ СН'!$F$14+СВЦЭМ!$D$10+'СЕТ СН'!$F$8*'СЕТ СН'!$F$9-'СЕТ СН'!$F$26</f>
        <v>766.95407994000004</v>
      </c>
      <c r="N28" s="36">
        <f>SUMIFS(СВЦЭМ!$D$33:$D$776,СВЦЭМ!$A$33:$A$776,$A28,СВЦЭМ!$B$33:$B$776,N$11)+'СЕТ СН'!$F$14+СВЦЭМ!$D$10+'СЕТ СН'!$F$8*'СЕТ СН'!$F$9-'СЕТ СН'!$F$26</f>
        <v>719.77668520000009</v>
      </c>
      <c r="O28" s="36">
        <f>SUMIFS(СВЦЭМ!$D$33:$D$776,СВЦЭМ!$A$33:$A$776,$A28,СВЦЭМ!$B$33:$B$776,O$11)+'СЕТ СН'!$F$14+СВЦЭМ!$D$10+'СЕТ СН'!$F$8*'СЕТ СН'!$F$9-'СЕТ СН'!$F$26</f>
        <v>699.80719412000008</v>
      </c>
      <c r="P28" s="36">
        <f>SUMIFS(СВЦЭМ!$D$33:$D$776,СВЦЭМ!$A$33:$A$776,$A28,СВЦЭМ!$B$33:$B$776,P$11)+'СЕТ СН'!$F$14+СВЦЭМ!$D$10+'СЕТ СН'!$F$8*'СЕТ СН'!$F$9-'СЕТ СН'!$F$26</f>
        <v>700.6460368700001</v>
      </c>
      <c r="Q28" s="36">
        <f>SUMIFS(СВЦЭМ!$D$33:$D$776,СВЦЭМ!$A$33:$A$776,$A28,СВЦЭМ!$B$33:$B$776,Q$11)+'СЕТ СН'!$F$14+СВЦЭМ!$D$10+'СЕТ СН'!$F$8*'СЕТ СН'!$F$9-'СЕТ СН'!$F$26</f>
        <v>704.96840548000011</v>
      </c>
      <c r="R28" s="36">
        <f>SUMIFS(СВЦЭМ!$D$33:$D$776,СВЦЭМ!$A$33:$A$776,$A28,СВЦЭМ!$B$33:$B$776,R$11)+'СЕТ СН'!$F$14+СВЦЭМ!$D$10+'СЕТ СН'!$F$8*'СЕТ СН'!$F$9-'СЕТ СН'!$F$26</f>
        <v>706.98545092000006</v>
      </c>
      <c r="S28" s="36">
        <f>SUMIFS(СВЦЭМ!$D$33:$D$776,СВЦЭМ!$A$33:$A$776,$A28,СВЦЭМ!$B$33:$B$776,S$11)+'СЕТ СН'!$F$14+СВЦЭМ!$D$10+'СЕТ СН'!$F$8*'СЕТ СН'!$F$9-'СЕТ СН'!$F$26</f>
        <v>698.57647140000006</v>
      </c>
      <c r="T28" s="36">
        <f>SUMIFS(СВЦЭМ!$D$33:$D$776,СВЦЭМ!$A$33:$A$776,$A28,СВЦЭМ!$B$33:$B$776,T$11)+'СЕТ СН'!$F$14+СВЦЭМ!$D$10+'СЕТ СН'!$F$8*'СЕТ СН'!$F$9-'СЕТ СН'!$F$26</f>
        <v>689.63526798999999</v>
      </c>
      <c r="U28" s="36">
        <f>SUMIFS(СВЦЭМ!$D$33:$D$776,СВЦЭМ!$A$33:$A$776,$A28,СВЦЭМ!$B$33:$B$776,U$11)+'СЕТ СН'!$F$14+СВЦЭМ!$D$10+'СЕТ СН'!$F$8*'СЕТ СН'!$F$9-'СЕТ СН'!$F$26</f>
        <v>685.89268969000011</v>
      </c>
      <c r="V28" s="36">
        <f>SUMIFS(СВЦЭМ!$D$33:$D$776,СВЦЭМ!$A$33:$A$776,$A28,СВЦЭМ!$B$33:$B$776,V$11)+'СЕТ СН'!$F$14+СВЦЭМ!$D$10+'СЕТ СН'!$F$8*'СЕТ СН'!$F$9-'СЕТ СН'!$F$26</f>
        <v>698.64699983000003</v>
      </c>
      <c r="W28" s="36">
        <f>SUMIFS(СВЦЭМ!$D$33:$D$776,СВЦЭМ!$A$33:$A$776,$A28,СВЦЭМ!$B$33:$B$776,W$11)+'СЕТ СН'!$F$14+СВЦЭМ!$D$10+'СЕТ СН'!$F$8*'СЕТ СН'!$F$9-'СЕТ СН'!$F$26</f>
        <v>684.26425373000006</v>
      </c>
      <c r="X28" s="36">
        <f>SUMIFS(СВЦЭМ!$D$33:$D$776,СВЦЭМ!$A$33:$A$776,$A28,СВЦЭМ!$B$33:$B$776,X$11)+'СЕТ СН'!$F$14+СВЦЭМ!$D$10+'СЕТ СН'!$F$8*'СЕТ СН'!$F$9-'СЕТ СН'!$F$26</f>
        <v>729.18653362000009</v>
      </c>
      <c r="Y28" s="36">
        <f>SUMIFS(СВЦЭМ!$D$33:$D$776,СВЦЭМ!$A$33:$A$776,$A28,СВЦЭМ!$B$33:$B$776,Y$11)+'СЕТ СН'!$F$14+СВЦЭМ!$D$10+'СЕТ СН'!$F$8*'СЕТ СН'!$F$9-'СЕТ СН'!$F$26</f>
        <v>815.9193961200001</v>
      </c>
    </row>
    <row r="29" spans="1:25" ht="15.75" x14ac:dyDescent="0.2">
      <c r="A29" s="35">
        <f t="shared" si="0"/>
        <v>44092</v>
      </c>
      <c r="B29" s="36">
        <f>SUMIFS(СВЦЭМ!$D$33:$D$776,СВЦЭМ!$A$33:$A$776,$A29,СВЦЭМ!$B$33:$B$776,B$11)+'СЕТ СН'!$F$14+СВЦЭМ!$D$10+'СЕТ СН'!$F$8*'СЕТ СН'!$F$9-'СЕТ СН'!$F$26</f>
        <v>926.42687581000007</v>
      </c>
      <c r="C29" s="36">
        <f>SUMIFS(СВЦЭМ!$D$33:$D$776,СВЦЭМ!$A$33:$A$776,$A29,СВЦЭМ!$B$33:$B$776,C$11)+'СЕТ СН'!$F$14+СВЦЭМ!$D$10+'СЕТ СН'!$F$8*'СЕТ СН'!$F$9-'СЕТ СН'!$F$26</f>
        <v>973.97059186000001</v>
      </c>
      <c r="D29" s="36">
        <f>SUMIFS(СВЦЭМ!$D$33:$D$776,СВЦЭМ!$A$33:$A$776,$A29,СВЦЭМ!$B$33:$B$776,D$11)+'СЕТ СН'!$F$14+СВЦЭМ!$D$10+'СЕТ СН'!$F$8*'СЕТ СН'!$F$9-'СЕТ СН'!$F$26</f>
        <v>1021.89245684</v>
      </c>
      <c r="E29" s="36">
        <f>SUMIFS(СВЦЭМ!$D$33:$D$776,СВЦЭМ!$A$33:$A$776,$A29,СВЦЭМ!$B$33:$B$776,E$11)+'СЕТ СН'!$F$14+СВЦЭМ!$D$10+'СЕТ СН'!$F$8*'СЕТ СН'!$F$9-'СЕТ СН'!$F$26</f>
        <v>1058.0537843100001</v>
      </c>
      <c r="F29" s="36">
        <f>SUMIFS(СВЦЭМ!$D$33:$D$776,СВЦЭМ!$A$33:$A$776,$A29,СВЦЭМ!$B$33:$B$776,F$11)+'СЕТ СН'!$F$14+СВЦЭМ!$D$10+'СЕТ СН'!$F$8*'СЕТ СН'!$F$9-'СЕТ СН'!$F$26</f>
        <v>1076.6872276900001</v>
      </c>
      <c r="G29" s="36">
        <f>SUMIFS(СВЦЭМ!$D$33:$D$776,СВЦЭМ!$A$33:$A$776,$A29,СВЦЭМ!$B$33:$B$776,G$11)+'СЕТ СН'!$F$14+СВЦЭМ!$D$10+'СЕТ СН'!$F$8*'СЕТ СН'!$F$9-'СЕТ СН'!$F$26</f>
        <v>1045.2641191900002</v>
      </c>
      <c r="H29" s="36">
        <f>SUMIFS(СВЦЭМ!$D$33:$D$776,СВЦЭМ!$A$33:$A$776,$A29,СВЦЭМ!$B$33:$B$776,H$11)+'СЕТ СН'!$F$14+СВЦЭМ!$D$10+'СЕТ СН'!$F$8*'СЕТ СН'!$F$9-'СЕТ СН'!$F$26</f>
        <v>994.88295488000006</v>
      </c>
      <c r="I29" s="36">
        <f>SUMIFS(СВЦЭМ!$D$33:$D$776,СВЦЭМ!$A$33:$A$776,$A29,СВЦЭМ!$B$33:$B$776,I$11)+'СЕТ СН'!$F$14+СВЦЭМ!$D$10+'СЕТ СН'!$F$8*'СЕТ СН'!$F$9-'СЕТ СН'!$F$26</f>
        <v>948.08171295000011</v>
      </c>
      <c r="J29" s="36">
        <f>SUMIFS(СВЦЭМ!$D$33:$D$776,СВЦЭМ!$A$33:$A$776,$A29,СВЦЭМ!$B$33:$B$776,J$11)+'СЕТ СН'!$F$14+СВЦЭМ!$D$10+'СЕТ СН'!$F$8*'СЕТ СН'!$F$9-'СЕТ СН'!$F$26</f>
        <v>914.48108008000008</v>
      </c>
      <c r="K29" s="36">
        <f>SUMIFS(СВЦЭМ!$D$33:$D$776,СВЦЭМ!$A$33:$A$776,$A29,СВЦЭМ!$B$33:$B$776,K$11)+'СЕТ СН'!$F$14+СВЦЭМ!$D$10+'СЕТ СН'!$F$8*'СЕТ СН'!$F$9-'СЕТ СН'!$F$26</f>
        <v>885.36868702000004</v>
      </c>
      <c r="L29" s="36">
        <f>SUMIFS(СВЦЭМ!$D$33:$D$776,СВЦЭМ!$A$33:$A$776,$A29,СВЦЭМ!$B$33:$B$776,L$11)+'СЕТ СН'!$F$14+СВЦЭМ!$D$10+'СЕТ СН'!$F$8*'СЕТ СН'!$F$9-'СЕТ СН'!$F$26</f>
        <v>888.26235642000006</v>
      </c>
      <c r="M29" s="36">
        <f>SUMIFS(СВЦЭМ!$D$33:$D$776,СВЦЭМ!$A$33:$A$776,$A29,СВЦЭМ!$B$33:$B$776,M$11)+'СЕТ СН'!$F$14+СВЦЭМ!$D$10+'СЕТ СН'!$F$8*'СЕТ СН'!$F$9-'СЕТ СН'!$F$26</f>
        <v>837.67008830000009</v>
      </c>
      <c r="N29" s="36">
        <f>SUMIFS(СВЦЭМ!$D$33:$D$776,СВЦЭМ!$A$33:$A$776,$A29,СВЦЭМ!$B$33:$B$776,N$11)+'СЕТ СН'!$F$14+СВЦЭМ!$D$10+'СЕТ СН'!$F$8*'СЕТ СН'!$F$9-'СЕТ СН'!$F$26</f>
        <v>782.35530766000011</v>
      </c>
      <c r="O29" s="36">
        <f>SUMIFS(СВЦЭМ!$D$33:$D$776,СВЦЭМ!$A$33:$A$776,$A29,СВЦЭМ!$B$33:$B$776,O$11)+'СЕТ СН'!$F$14+СВЦЭМ!$D$10+'СЕТ СН'!$F$8*'СЕТ СН'!$F$9-'СЕТ СН'!$F$26</f>
        <v>748.28474094000012</v>
      </c>
      <c r="P29" s="36">
        <f>SUMIFS(СВЦЭМ!$D$33:$D$776,СВЦЭМ!$A$33:$A$776,$A29,СВЦЭМ!$B$33:$B$776,P$11)+'СЕТ СН'!$F$14+СВЦЭМ!$D$10+'СЕТ СН'!$F$8*'СЕТ СН'!$F$9-'СЕТ СН'!$F$26</f>
        <v>783.99081128000012</v>
      </c>
      <c r="Q29" s="36">
        <f>SUMIFS(СВЦЭМ!$D$33:$D$776,СВЦЭМ!$A$33:$A$776,$A29,СВЦЭМ!$B$33:$B$776,Q$11)+'СЕТ СН'!$F$14+СВЦЭМ!$D$10+'СЕТ СН'!$F$8*'СЕТ СН'!$F$9-'СЕТ СН'!$F$26</f>
        <v>779.00672533000011</v>
      </c>
      <c r="R29" s="36">
        <f>SUMIFS(СВЦЭМ!$D$33:$D$776,СВЦЭМ!$A$33:$A$776,$A29,СВЦЭМ!$B$33:$B$776,R$11)+'СЕТ СН'!$F$14+СВЦЭМ!$D$10+'СЕТ СН'!$F$8*'СЕТ СН'!$F$9-'СЕТ СН'!$F$26</f>
        <v>755.60263562000011</v>
      </c>
      <c r="S29" s="36">
        <f>SUMIFS(СВЦЭМ!$D$33:$D$776,СВЦЭМ!$A$33:$A$776,$A29,СВЦЭМ!$B$33:$B$776,S$11)+'СЕТ СН'!$F$14+СВЦЭМ!$D$10+'СЕТ СН'!$F$8*'СЕТ СН'!$F$9-'СЕТ СН'!$F$26</f>
        <v>748.50780299000007</v>
      </c>
      <c r="T29" s="36">
        <f>SUMIFS(СВЦЭМ!$D$33:$D$776,СВЦЭМ!$A$33:$A$776,$A29,СВЦЭМ!$B$33:$B$776,T$11)+'СЕТ СН'!$F$14+СВЦЭМ!$D$10+'СЕТ СН'!$F$8*'СЕТ СН'!$F$9-'СЕТ СН'!$F$26</f>
        <v>740.28055431000007</v>
      </c>
      <c r="U29" s="36">
        <f>SUMIFS(СВЦЭМ!$D$33:$D$776,СВЦЭМ!$A$33:$A$776,$A29,СВЦЭМ!$B$33:$B$776,U$11)+'СЕТ СН'!$F$14+СВЦЭМ!$D$10+'СЕТ СН'!$F$8*'СЕТ СН'!$F$9-'СЕТ СН'!$F$26</f>
        <v>724.61941334000005</v>
      </c>
      <c r="V29" s="36">
        <f>SUMIFS(СВЦЭМ!$D$33:$D$776,СВЦЭМ!$A$33:$A$776,$A29,СВЦЭМ!$B$33:$B$776,V$11)+'СЕТ СН'!$F$14+СВЦЭМ!$D$10+'СЕТ СН'!$F$8*'СЕТ СН'!$F$9-'СЕТ СН'!$F$26</f>
        <v>727.77602666000007</v>
      </c>
      <c r="W29" s="36">
        <f>SUMIFS(СВЦЭМ!$D$33:$D$776,СВЦЭМ!$A$33:$A$776,$A29,СВЦЭМ!$B$33:$B$776,W$11)+'СЕТ СН'!$F$14+СВЦЭМ!$D$10+'СЕТ СН'!$F$8*'СЕТ СН'!$F$9-'СЕТ СН'!$F$26</f>
        <v>726.92847012000004</v>
      </c>
      <c r="X29" s="36">
        <f>SUMIFS(СВЦЭМ!$D$33:$D$776,СВЦЭМ!$A$33:$A$776,$A29,СВЦЭМ!$B$33:$B$776,X$11)+'СЕТ СН'!$F$14+СВЦЭМ!$D$10+'СЕТ СН'!$F$8*'СЕТ СН'!$F$9-'СЕТ СН'!$F$26</f>
        <v>770.68683483000007</v>
      </c>
      <c r="Y29" s="36">
        <f>SUMIFS(СВЦЭМ!$D$33:$D$776,СВЦЭМ!$A$33:$A$776,$A29,СВЦЭМ!$B$33:$B$776,Y$11)+'СЕТ СН'!$F$14+СВЦЭМ!$D$10+'СЕТ СН'!$F$8*'СЕТ СН'!$F$9-'СЕТ СН'!$F$26</f>
        <v>855.74401782000007</v>
      </c>
    </row>
    <row r="30" spans="1:25" ht="15.75" x14ac:dyDescent="0.2">
      <c r="A30" s="35">
        <f t="shared" si="0"/>
        <v>44093</v>
      </c>
      <c r="B30" s="36">
        <f>SUMIFS(СВЦЭМ!$D$33:$D$776,СВЦЭМ!$A$33:$A$776,$A30,СВЦЭМ!$B$33:$B$776,B$11)+'СЕТ СН'!$F$14+СВЦЭМ!$D$10+'СЕТ СН'!$F$8*'СЕТ СН'!$F$9-'СЕТ СН'!$F$26</f>
        <v>949.10466558000007</v>
      </c>
      <c r="C30" s="36">
        <f>SUMIFS(СВЦЭМ!$D$33:$D$776,СВЦЭМ!$A$33:$A$776,$A30,СВЦЭМ!$B$33:$B$776,C$11)+'СЕТ СН'!$F$14+СВЦЭМ!$D$10+'СЕТ СН'!$F$8*'СЕТ СН'!$F$9-'СЕТ СН'!$F$26</f>
        <v>986.02128865000009</v>
      </c>
      <c r="D30" s="36">
        <f>SUMIFS(СВЦЭМ!$D$33:$D$776,СВЦЭМ!$A$33:$A$776,$A30,СВЦЭМ!$B$33:$B$776,D$11)+'СЕТ СН'!$F$14+СВЦЭМ!$D$10+'СЕТ СН'!$F$8*'СЕТ СН'!$F$9-'СЕТ СН'!$F$26</f>
        <v>1009.9631520600001</v>
      </c>
      <c r="E30" s="36">
        <f>SUMIFS(СВЦЭМ!$D$33:$D$776,СВЦЭМ!$A$33:$A$776,$A30,СВЦЭМ!$B$33:$B$776,E$11)+'СЕТ СН'!$F$14+СВЦЭМ!$D$10+'СЕТ СН'!$F$8*'СЕТ СН'!$F$9-'СЕТ СН'!$F$26</f>
        <v>1030.47834371</v>
      </c>
      <c r="F30" s="36">
        <f>SUMIFS(СВЦЭМ!$D$33:$D$776,СВЦЭМ!$A$33:$A$776,$A30,СВЦЭМ!$B$33:$B$776,F$11)+'СЕТ СН'!$F$14+СВЦЭМ!$D$10+'СЕТ СН'!$F$8*'СЕТ СН'!$F$9-'СЕТ СН'!$F$26</f>
        <v>1034.6362617</v>
      </c>
      <c r="G30" s="36">
        <f>SUMIFS(СВЦЭМ!$D$33:$D$776,СВЦЭМ!$A$33:$A$776,$A30,СВЦЭМ!$B$33:$B$776,G$11)+'СЕТ СН'!$F$14+СВЦЭМ!$D$10+'СЕТ СН'!$F$8*'СЕТ СН'!$F$9-'СЕТ СН'!$F$26</f>
        <v>1021.8795564000001</v>
      </c>
      <c r="H30" s="36">
        <f>SUMIFS(СВЦЭМ!$D$33:$D$776,СВЦЭМ!$A$33:$A$776,$A30,СВЦЭМ!$B$33:$B$776,H$11)+'СЕТ СН'!$F$14+СВЦЭМ!$D$10+'СЕТ СН'!$F$8*'СЕТ СН'!$F$9-'СЕТ СН'!$F$26</f>
        <v>991.81629565000003</v>
      </c>
      <c r="I30" s="36">
        <f>SUMIFS(СВЦЭМ!$D$33:$D$776,СВЦЭМ!$A$33:$A$776,$A30,СВЦЭМ!$B$33:$B$776,I$11)+'СЕТ СН'!$F$14+СВЦЭМ!$D$10+'СЕТ СН'!$F$8*'СЕТ СН'!$F$9-'СЕТ СН'!$F$26</f>
        <v>960.31002136000006</v>
      </c>
      <c r="J30" s="36">
        <f>SUMIFS(СВЦЭМ!$D$33:$D$776,СВЦЭМ!$A$33:$A$776,$A30,СВЦЭМ!$B$33:$B$776,J$11)+'СЕТ СН'!$F$14+СВЦЭМ!$D$10+'СЕТ СН'!$F$8*'СЕТ СН'!$F$9-'СЕТ СН'!$F$26</f>
        <v>901.82818021000003</v>
      </c>
      <c r="K30" s="36">
        <f>SUMIFS(СВЦЭМ!$D$33:$D$776,СВЦЭМ!$A$33:$A$776,$A30,СВЦЭМ!$B$33:$B$776,K$11)+'СЕТ СН'!$F$14+СВЦЭМ!$D$10+'СЕТ СН'!$F$8*'СЕТ СН'!$F$9-'СЕТ СН'!$F$26</f>
        <v>864.00846525000009</v>
      </c>
      <c r="L30" s="36">
        <f>SUMIFS(СВЦЭМ!$D$33:$D$776,СВЦЭМ!$A$33:$A$776,$A30,СВЦЭМ!$B$33:$B$776,L$11)+'СЕТ СН'!$F$14+СВЦЭМ!$D$10+'СЕТ СН'!$F$8*'СЕТ СН'!$F$9-'СЕТ СН'!$F$26</f>
        <v>842.65981136000005</v>
      </c>
      <c r="M30" s="36">
        <f>SUMIFS(СВЦЭМ!$D$33:$D$776,СВЦЭМ!$A$33:$A$776,$A30,СВЦЭМ!$B$33:$B$776,M$11)+'СЕТ СН'!$F$14+СВЦЭМ!$D$10+'СЕТ СН'!$F$8*'СЕТ СН'!$F$9-'СЕТ СН'!$F$26</f>
        <v>798.18292408000002</v>
      </c>
      <c r="N30" s="36">
        <f>SUMIFS(СВЦЭМ!$D$33:$D$776,СВЦЭМ!$A$33:$A$776,$A30,СВЦЭМ!$B$33:$B$776,N$11)+'СЕТ СН'!$F$14+СВЦЭМ!$D$10+'СЕТ СН'!$F$8*'СЕТ СН'!$F$9-'СЕТ СН'!$F$26</f>
        <v>755.59980208000002</v>
      </c>
      <c r="O30" s="36">
        <f>SUMIFS(СВЦЭМ!$D$33:$D$776,СВЦЭМ!$A$33:$A$776,$A30,СВЦЭМ!$B$33:$B$776,O$11)+'СЕТ СН'!$F$14+СВЦЭМ!$D$10+'СЕТ СН'!$F$8*'СЕТ СН'!$F$9-'СЕТ СН'!$F$26</f>
        <v>752.23811764000004</v>
      </c>
      <c r="P30" s="36">
        <f>SUMIFS(СВЦЭМ!$D$33:$D$776,СВЦЭМ!$A$33:$A$776,$A30,СВЦЭМ!$B$33:$B$776,P$11)+'СЕТ СН'!$F$14+СВЦЭМ!$D$10+'СЕТ СН'!$F$8*'СЕТ СН'!$F$9-'СЕТ СН'!$F$26</f>
        <v>762.28192741000009</v>
      </c>
      <c r="Q30" s="36">
        <f>SUMIFS(СВЦЭМ!$D$33:$D$776,СВЦЭМ!$A$33:$A$776,$A30,СВЦЭМ!$B$33:$B$776,Q$11)+'СЕТ СН'!$F$14+СВЦЭМ!$D$10+'СЕТ СН'!$F$8*'СЕТ СН'!$F$9-'СЕТ СН'!$F$26</f>
        <v>742.80464439000002</v>
      </c>
      <c r="R30" s="36">
        <f>SUMIFS(СВЦЭМ!$D$33:$D$776,СВЦЭМ!$A$33:$A$776,$A30,СВЦЭМ!$B$33:$B$776,R$11)+'СЕТ СН'!$F$14+СВЦЭМ!$D$10+'СЕТ СН'!$F$8*'СЕТ СН'!$F$9-'СЕТ СН'!$F$26</f>
        <v>728.51475532000006</v>
      </c>
      <c r="S30" s="36">
        <f>SUMIFS(СВЦЭМ!$D$33:$D$776,СВЦЭМ!$A$33:$A$776,$A30,СВЦЭМ!$B$33:$B$776,S$11)+'СЕТ СН'!$F$14+СВЦЭМ!$D$10+'СЕТ СН'!$F$8*'СЕТ СН'!$F$9-'СЕТ СН'!$F$26</f>
        <v>734.57227476000003</v>
      </c>
      <c r="T30" s="36">
        <f>SUMIFS(СВЦЭМ!$D$33:$D$776,СВЦЭМ!$A$33:$A$776,$A30,СВЦЭМ!$B$33:$B$776,T$11)+'СЕТ СН'!$F$14+СВЦЭМ!$D$10+'СЕТ СН'!$F$8*'СЕТ СН'!$F$9-'СЕТ СН'!$F$26</f>
        <v>746.06945277000011</v>
      </c>
      <c r="U30" s="36">
        <f>SUMIFS(СВЦЭМ!$D$33:$D$776,СВЦЭМ!$A$33:$A$776,$A30,СВЦЭМ!$B$33:$B$776,U$11)+'СЕТ СН'!$F$14+СВЦЭМ!$D$10+'СЕТ СН'!$F$8*'СЕТ СН'!$F$9-'СЕТ СН'!$F$26</f>
        <v>744.11231865000002</v>
      </c>
      <c r="V30" s="36">
        <f>SUMIFS(СВЦЭМ!$D$33:$D$776,СВЦЭМ!$A$33:$A$776,$A30,СВЦЭМ!$B$33:$B$776,V$11)+'СЕТ СН'!$F$14+СВЦЭМ!$D$10+'СЕТ СН'!$F$8*'СЕТ СН'!$F$9-'СЕТ СН'!$F$26</f>
        <v>755.59686669000007</v>
      </c>
      <c r="W30" s="36">
        <f>SUMIFS(СВЦЭМ!$D$33:$D$776,СВЦЭМ!$A$33:$A$776,$A30,СВЦЭМ!$B$33:$B$776,W$11)+'СЕТ СН'!$F$14+СВЦЭМ!$D$10+'СЕТ СН'!$F$8*'СЕТ СН'!$F$9-'СЕТ СН'!$F$26</f>
        <v>750.82756080000001</v>
      </c>
      <c r="X30" s="36">
        <f>SUMIFS(СВЦЭМ!$D$33:$D$776,СВЦЭМ!$A$33:$A$776,$A30,СВЦЭМ!$B$33:$B$776,X$11)+'СЕТ СН'!$F$14+СВЦЭМ!$D$10+'СЕТ СН'!$F$8*'СЕТ СН'!$F$9-'СЕТ СН'!$F$26</f>
        <v>775.96601060000012</v>
      </c>
      <c r="Y30" s="36">
        <f>SUMIFS(СВЦЭМ!$D$33:$D$776,СВЦЭМ!$A$33:$A$776,$A30,СВЦЭМ!$B$33:$B$776,Y$11)+'СЕТ СН'!$F$14+СВЦЭМ!$D$10+'СЕТ СН'!$F$8*'СЕТ СН'!$F$9-'СЕТ СН'!$F$26</f>
        <v>828.26223368000001</v>
      </c>
    </row>
    <row r="31" spans="1:25" ht="15.75" x14ac:dyDescent="0.2">
      <c r="A31" s="35">
        <f t="shared" si="0"/>
        <v>44094</v>
      </c>
      <c r="B31" s="36">
        <f>SUMIFS(СВЦЭМ!$D$33:$D$776,СВЦЭМ!$A$33:$A$776,$A31,СВЦЭМ!$B$33:$B$776,B$11)+'СЕТ СН'!$F$14+СВЦЭМ!$D$10+'СЕТ СН'!$F$8*'СЕТ СН'!$F$9-'СЕТ СН'!$F$26</f>
        <v>878.83240020000005</v>
      </c>
      <c r="C31" s="36">
        <f>SUMIFS(СВЦЭМ!$D$33:$D$776,СВЦЭМ!$A$33:$A$776,$A31,СВЦЭМ!$B$33:$B$776,C$11)+'СЕТ СН'!$F$14+СВЦЭМ!$D$10+'СЕТ СН'!$F$8*'СЕТ СН'!$F$9-'СЕТ СН'!$F$26</f>
        <v>912.04370012000004</v>
      </c>
      <c r="D31" s="36">
        <f>SUMIFS(СВЦЭМ!$D$33:$D$776,СВЦЭМ!$A$33:$A$776,$A31,СВЦЭМ!$B$33:$B$776,D$11)+'СЕТ СН'!$F$14+СВЦЭМ!$D$10+'СЕТ СН'!$F$8*'СЕТ СН'!$F$9-'СЕТ СН'!$F$26</f>
        <v>946.80824829000005</v>
      </c>
      <c r="E31" s="36">
        <f>SUMIFS(СВЦЭМ!$D$33:$D$776,СВЦЭМ!$A$33:$A$776,$A31,СВЦЭМ!$B$33:$B$776,E$11)+'СЕТ СН'!$F$14+СВЦЭМ!$D$10+'СЕТ СН'!$F$8*'СЕТ СН'!$F$9-'СЕТ СН'!$F$26</f>
        <v>977.46141172000011</v>
      </c>
      <c r="F31" s="36">
        <f>SUMIFS(СВЦЭМ!$D$33:$D$776,СВЦЭМ!$A$33:$A$776,$A31,СВЦЭМ!$B$33:$B$776,F$11)+'СЕТ СН'!$F$14+СВЦЭМ!$D$10+'СЕТ СН'!$F$8*'СЕТ СН'!$F$9-'СЕТ СН'!$F$26</f>
        <v>985.35662332000004</v>
      </c>
      <c r="G31" s="36">
        <f>SUMIFS(СВЦЭМ!$D$33:$D$776,СВЦЭМ!$A$33:$A$776,$A31,СВЦЭМ!$B$33:$B$776,G$11)+'СЕТ СН'!$F$14+СВЦЭМ!$D$10+'СЕТ СН'!$F$8*'СЕТ СН'!$F$9-'СЕТ СН'!$F$26</f>
        <v>973.68794171000002</v>
      </c>
      <c r="H31" s="36">
        <f>SUMIFS(СВЦЭМ!$D$33:$D$776,СВЦЭМ!$A$33:$A$776,$A31,СВЦЭМ!$B$33:$B$776,H$11)+'СЕТ СН'!$F$14+СВЦЭМ!$D$10+'СЕТ СН'!$F$8*'СЕТ СН'!$F$9-'СЕТ СН'!$F$26</f>
        <v>954.40620317000003</v>
      </c>
      <c r="I31" s="36">
        <f>SUMIFS(СВЦЭМ!$D$33:$D$776,СВЦЭМ!$A$33:$A$776,$A31,СВЦЭМ!$B$33:$B$776,I$11)+'СЕТ СН'!$F$14+СВЦЭМ!$D$10+'СЕТ СН'!$F$8*'СЕТ СН'!$F$9-'СЕТ СН'!$F$26</f>
        <v>907.87462191000009</v>
      </c>
      <c r="J31" s="36">
        <f>SUMIFS(СВЦЭМ!$D$33:$D$776,СВЦЭМ!$A$33:$A$776,$A31,СВЦЭМ!$B$33:$B$776,J$11)+'СЕТ СН'!$F$14+СВЦЭМ!$D$10+'СЕТ СН'!$F$8*'СЕТ СН'!$F$9-'СЕТ СН'!$F$26</f>
        <v>862.12997616000007</v>
      </c>
      <c r="K31" s="36">
        <f>SUMIFS(СВЦЭМ!$D$33:$D$776,СВЦЭМ!$A$33:$A$776,$A31,СВЦЭМ!$B$33:$B$776,K$11)+'СЕТ СН'!$F$14+СВЦЭМ!$D$10+'СЕТ СН'!$F$8*'СЕТ СН'!$F$9-'СЕТ СН'!$F$26</f>
        <v>847.46678606000012</v>
      </c>
      <c r="L31" s="36">
        <f>SUMIFS(СВЦЭМ!$D$33:$D$776,СВЦЭМ!$A$33:$A$776,$A31,СВЦЭМ!$B$33:$B$776,L$11)+'СЕТ СН'!$F$14+СВЦЭМ!$D$10+'СЕТ СН'!$F$8*'СЕТ СН'!$F$9-'СЕТ СН'!$F$26</f>
        <v>844.47825745000011</v>
      </c>
      <c r="M31" s="36">
        <f>SUMIFS(СВЦЭМ!$D$33:$D$776,СВЦЭМ!$A$33:$A$776,$A31,СВЦЭМ!$B$33:$B$776,M$11)+'СЕТ СН'!$F$14+СВЦЭМ!$D$10+'СЕТ СН'!$F$8*'СЕТ СН'!$F$9-'СЕТ СН'!$F$26</f>
        <v>811.45536162000008</v>
      </c>
      <c r="N31" s="36">
        <f>SUMIFS(СВЦЭМ!$D$33:$D$776,СВЦЭМ!$A$33:$A$776,$A31,СВЦЭМ!$B$33:$B$776,N$11)+'СЕТ СН'!$F$14+СВЦЭМ!$D$10+'СЕТ СН'!$F$8*'СЕТ СН'!$F$9-'СЕТ СН'!$F$26</f>
        <v>781.73990117000005</v>
      </c>
      <c r="O31" s="36">
        <f>SUMIFS(СВЦЭМ!$D$33:$D$776,СВЦЭМ!$A$33:$A$776,$A31,СВЦЭМ!$B$33:$B$776,O$11)+'СЕТ СН'!$F$14+СВЦЭМ!$D$10+'СЕТ СН'!$F$8*'СЕТ СН'!$F$9-'СЕТ СН'!$F$26</f>
        <v>786.16434188000005</v>
      </c>
      <c r="P31" s="36">
        <f>SUMIFS(СВЦЭМ!$D$33:$D$776,СВЦЭМ!$A$33:$A$776,$A31,СВЦЭМ!$B$33:$B$776,P$11)+'СЕТ СН'!$F$14+СВЦЭМ!$D$10+'СЕТ СН'!$F$8*'СЕТ СН'!$F$9-'СЕТ СН'!$F$26</f>
        <v>778.74721206000004</v>
      </c>
      <c r="Q31" s="36">
        <f>SUMIFS(СВЦЭМ!$D$33:$D$776,СВЦЭМ!$A$33:$A$776,$A31,СВЦЭМ!$B$33:$B$776,Q$11)+'СЕТ СН'!$F$14+СВЦЭМ!$D$10+'СЕТ СН'!$F$8*'СЕТ СН'!$F$9-'СЕТ СН'!$F$26</f>
        <v>779.91990897000005</v>
      </c>
      <c r="R31" s="36">
        <f>SUMIFS(СВЦЭМ!$D$33:$D$776,СВЦЭМ!$A$33:$A$776,$A31,СВЦЭМ!$B$33:$B$776,R$11)+'СЕТ СН'!$F$14+СВЦЭМ!$D$10+'СЕТ СН'!$F$8*'СЕТ СН'!$F$9-'СЕТ СН'!$F$26</f>
        <v>777.8784510700001</v>
      </c>
      <c r="S31" s="36">
        <f>SUMIFS(СВЦЭМ!$D$33:$D$776,СВЦЭМ!$A$33:$A$776,$A31,СВЦЭМ!$B$33:$B$776,S$11)+'СЕТ СН'!$F$14+СВЦЭМ!$D$10+'СЕТ СН'!$F$8*'СЕТ СН'!$F$9-'СЕТ СН'!$F$26</f>
        <v>789.72181051000007</v>
      </c>
      <c r="T31" s="36">
        <f>SUMIFS(СВЦЭМ!$D$33:$D$776,СВЦЭМ!$A$33:$A$776,$A31,СВЦЭМ!$B$33:$B$776,T$11)+'СЕТ СН'!$F$14+СВЦЭМ!$D$10+'СЕТ СН'!$F$8*'СЕТ СН'!$F$9-'СЕТ СН'!$F$26</f>
        <v>805.3154992100001</v>
      </c>
      <c r="U31" s="36">
        <f>SUMIFS(СВЦЭМ!$D$33:$D$776,СВЦЭМ!$A$33:$A$776,$A31,СВЦЭМ!$B$33:$B$776,U$11)+'СЕТ СН'!$F$14+СВЦЭМ!$D$10+'СЕТ СН'!$F$8*'СЕТ СН'!$F$9-'СЕТ СН'!$F$26</f>
        <v>822.09304746000009</v>
      </c>
      <c r="V31" s="36">
        <f>SUMIFS(СВЦЭМ!$D$33:$D$776,СВЦЭМ!$A$33:$A$776,$A31,СВЦЭМ!$B$33:$B$776,V$11)+'СЕТ СН'!$F$14+СВЦЭМ!$D$10+'СЕТ СН'!$F$8*'СЕТ СН'!$F$9-'СЕТ СН'!$F$26</f>
        <v>835.54625181000006</v>
      </c>
      <c r="W31" s="36">
        <f>SUMIFS(СВЦЭМ!$D$33:$D$776,СВЦЭМ!$A$33:$A$776,$A31,СВЦЭМ!$B$33:$B$776,W$11)+'СЕТ СН'!$F$14+СВЦЭМ!$D$10+'СЕТ СН'!$F$8*'СЕТ СН'!$F$9-'СЕТ СН'!$F$26</f>
        <v>823.26362165000012</v>
      </c>
      <c r="X31" s="36">
        <f>SUMIFS(СВЦЭМ!$D$33:$D$776,СВЦЭМ!$A$33:$A$776,$A31,СВЦЭМ!$B$33:$B$776,X$11)+'СЕТ СН'!$F$14+СВЦЭМ!$D$10+'СЕТ СН'!$F$8*'СЕТ СН'!$F$9-'СЕТ СН'!$F$26</f>
        <v>798.01131498000007</v>
      </c>
      <c r="Y31" s="36">
        <f>SUMIFS(СВЦЭМ!$D$33:$D$776,СВЦЭМ!$A$33:$A$776,$A31,СВЦЭМ!$B$33:$B$776,Y$11)+'СЕТ СН'!$F$14+СВЦЭМ!$D$10+'СЕТ СН'!$F$8*'СЕТ СН'!$F$9-'СЕТ СН'!$F$26</f>
        <v>873.96836489000009</v>
      </c>
    </row>
    <row r="32" spans="1:25" ht="15.75" x14ac:dyDescent="0.2">
      <c r="A32" s="35">
        <f t="shared" si="0"/>
        <v>44095</v>
      </c>
      <c r="B32" s="36">
        <f>SUMIFS(СВЦЭМ!$D$33:$D$776,СВЦЭМ!$A$33:$A$776,$A32,СВЦЭМ!$B$33:$B$776,B$11)+'СЕТ СН'!$F$14+СВЦЭМ!$D$10+'СЕТ СН'!$F$8*'СЕТ СН'!$F$9-'СЕТ СН'!$F$26</f>
        <v>904.53987401000006</v>
      </c>
      <c r="C32" s="36">
        <f>SUMIFS(СВЦЭМ!$D$33:$D$776,СВЦЭМ!$A$33:$A$776,$A32,СВЦЭМ!$B$33:$B$776,C$11)+'СЕТ СН'!$F$14+СВЦЭМ!$D$10+'СЕТ СН'!$F$8*'СЕТ СН'!$F$9-'СЕТ СН'!$F$26</f>
        <v>913.35189714000012</v>
      </c>
      <c r="D32" s="36">
        <f>SUMIFS(СВЦЭМ!$D$33:$D$776,СВЦЭМ!$A$33:$A$776,$A32,СВЦЭМ!$B$33:$B$776,D$11)+'СЕТ СН'!$F$14+СВЦЭМ!$D$10+'СЕТ СН'!$F$8*'СЕТ СН'!$F$9-'СЕТ СН'!$F$26</f>
        <v>921.40568356000006</v>
      </c>
      <c r="E32" s="36">
        <f>SUMIFS(СВЦЭМ!$D$33:$D$776,СВЦЭМ!$A$33:$A$776,$A32,СВЦЭМ!$B$33:$B$776,E$11)+'СЕТ СН'!$F$14+СВЦЭМ!$D$10+'СЕТ СН'!$F$8*'СЕТ СН'!$F$9-'СЕТ СН'!$F$26</f>
        <v>941.90786316000003</v>
      </c>
      <c r="F32" s="36">
        <f>SUMIFS(СВЦЭМ!$D$33:$D$776,СВЦЭМ!$A$33:$A$776,$A32,СВЦЭМ!$B$33:$B$776,F$11)+'СЕТ СН'!$F$14+СВЦЭМ!$D$10+'СЕТ СН'!$F$8*'СЕТ СН'!$F$9-'СЕТ СН'!$F$26</f>
        <v>942.25879992000011</v>
      </c>
      <c r="G32" s="36">
        <f>SUMIFS(СВЦЭМ!$D$33:$D$776,СВЦЭМ!$A$33:$A$776,$A32,СВЦЭМ!$B$33:$B$776,G$11)+'СЕТ СН'!$F$14+СВЦЭМ!$D$10+'СЕТ СН'!$F$8*'СЕТ СН'!$F$9-'СЕТ СН'!$F$26</f>
        <v>927.86704912000005</v>
      </c>
      <c r="H32" s="36">
        <f>SUMIFS(СВЦЭМ!$D$33:$D$776,СВЦЭМ!$A$33:$A$776,$A32,СВЦЭМ!$B$33:$B$776,H$11)+'СЕТ СН'!$F$14+СВЦЭМ!$D$10+'СЕТ СН'!$F$8*'СЕТ СН'!$F$9-'СЕТ СН'!$F$26</f>
        <v>883.29367917000002</v>
      </c>
      <c r="I32" s="36">
        <f>SUMIFS(СВЦЭМ!$D$33:$D$776,СВЦЭМ!$A$33:$A$776,$A32,СВЦЭМ!$B$33:$B$776,I$11)+'СЕТ СН'!$F$14+СВЦЭМ!$D$10+'СЕТ СН'!$F$8*'СЕТ СН'!$F$9-'СЕТ СН'!$F$26</f>
        <v>831.33496974000002</v>
      </c>
      <c r="J32" s="36">
        <f>SUMIFS(СВЦЭМ!$D$33:$D$776,СВЦЭМ!$A$33:$A$776,$A32,СВЦЭМ!$B$33:$B$776,J$11)+'СЕТ СН'!$F$14+СВЦЭМ!$D$10+'СЕТ СН'!$F$8*'СЕТ СН'!$F$9-'СЕТ СН'!$F$26</f>
        <v>793.41434712000012</v>
      </c>
      <c r="K32" s="36">
        <f>SUMIFS(СВЦЭМ!$D$33:$D$776,СВЦЭМ!$A$33:$A$776,$A32,СВЦЭМ!$B$33:$B$776,K$11)+'СЕТ СН'!$F$14+СВЦЭМ!$D$10+'СЕТ СН'!$F$8*'СЕТ СН'!$F$9-'СЕТ СН'!$F$26</f>
        <v>778.94481884000004</v>
      </c>
      <c r="L32" s="36">
        <f>SUMIFS(СВЦЭМ!$D$33:$D$776,СВЦЭМ!$A$33:$A$776,$A32,СВЦЭМ!$B$33:$B$776,L$11)+'СЕТ СН'!$F$14+СВЦЭМ!$D$10+'СЕТ СН'!$F$8*'СЕТ СН'!$F$9-'СЕТ СН'!$F$26</f>
        <v>795.08697483000003</v>
      </c>
      <c r="M32" s="36">
        <f>SUMIFS(СВЦЭМ!$D$33:$D$776,СВЦЭМ!$A$33:$A$776,$A32,СВЦЭМ!$B$33:$B$776,M$11)+'СЕТ СН'!$F$14+СВЦЭМ!$D$10+'СЕТ СН'!$F$8*'СЕТ СН'!$F$9-'СЕТ СН'!$F$26</f>
        <v>763.94921011000008</v>
      </c>
      <c r="N32" s="36">
        <f>SUMIFS(СВЦЭМ!$D$33:$D$776,СВЦЭМ!$A$33:$A$776,$A32,СВЦЭМ!$B$33:$B$776,N$11)+'СЕТ СН'!$F$14+СВЦЭМ!$D$10+'СЕТ СН'!$F$8*'СЕТ СН'!$F$9-'СЕТ СН'!$F$26</f>
        <v>720.8389033200001</v>
      </c>
      <c r="O32" s="36">
        <f>SUMIFS(СВЦЭМ!$D$33:$D$776,СВЦЭМ!$A$33:$A$776,$A32,СВЦЭМ!$B$33:$B$776,O$11)+'СЕТ СН'!$F$14+СВЦЭМ!$D$10+'СЕТ СН'!$F$8*'СЕТ СН'!$F$9-'СЕТ СН'!$F$26</f>
        <v>722.07052739000005</v>
      </c>
      <c r="P32" s="36">
        <f>SUMIFS(СВЦЭМ!$D$33:$D$776,СВЦЭМ!$A$33:$A$776,$A32,СВЦЭМ!$B$33:$B$776,P$11)+'СЕТ СН'!$F$14+СВЦЭМ!$D$10+'СЕТ СН'!$F$8*'СЕТ СН'!$F$9-'СЕТ СН'!$F$26</f>
        <v>716.50260143000003</v>
      </c>
      <c r="Q32" s="36">
        <f>SUMIFS(СВЦЭМ!$D$33:$D$776,СВЦЭМ!$A$33:$A$776,$A32,СВЦЭМ!$B$33:$B$776,Q$11)+'СЕТ СН'!$F$14+СВЦЭМ!$D$10+'СЕТ СН'!$F$8*'СЕТ СН'!$F$9-'СЕТ СН'!$F$26</f>
        <v>714.37902308000002</v>
      </c>
      <c r="R32" s="36">
        <f>SUMIFS(СВЦЭМ!$D$33:$D$776,СВЦЭМ!$A$33:$A$776,$A32,СВЦЭМ!$B$33:$B$776,R$11)+'СЕТ СН'!$F$14+СВЦЭМ!$D$10+'СЕТ СН'!$F$8*'СЕТ СН'!$F$9-'СЕТ СН'!$F$26</f>
        <v>712.58811663000006</v>
      </c>
      <c r="S32" s="36">
        <f>SUMIFS(СВЦЭМ!$D$33:$D$776,СВЦЭМ!$A$33:$A$776,$A32,СВЦЭМ!$B$33:$B$776,S$11)+'СЕТ СН'!$F$14+СВЦЭМ!$D$10+'СЕТ СН'!$F$8*'СЕТ СН'!$F$9-'СЕТ СН'!$F$26</f>
        <v>721.91184052000006</v>
      </c>
      <c r="T32" s="36">
        <f>SUMIFS(СВЦЭМ!$D$33:$D$776,СВЦЭМ!$A$33:$A$776,$A32,СВЦЭМ!$B$33:$B$776,T$11)+'СЕТ СН'!$F$14+СВЦЭМ!$D$10+'СЕТ СН'!$F$8*'СЕТ СН'!$F$9-'СЕТ СН'!$F$26</f>
        <v>747.88705172000004</v>
      </c>
      <c r="U32" s="36">
        <f>SUMIFS(СВЦЭМ!$D$33:$D$776,СВЦЭМ!$A$33:$A$776,$A32,СВЦЭМ!$B$33:$B$776,U$11)+'СЕТ СН'!$F$14+СВЦЭМ!$D$10+'СЕТ СН'!$F$8*'СЕТ СН'!$F$9-'СЕТ СН'!$F$26</f>
        <v>761.98860661000003</v>
      </c>
      <c r="V32" s="36">
        <f>SUMIFS(СВЦЭМ!$D$33:$D$776,СВЦЭМ!$A$33:$A$776,$A32,СВЦЭМ!$B$33:$B$776,V$11)+'СЕТ СН'!$F$14+СВЦЭМ!$D$10+'СЕТ СН'!$F$8*'СЕТ СН'!$F$9-'СЕТ СН'!$F$26</f>
        <v>770.68626695000012</v>
      </c>
      <c r="W32" s="36">
        <f>SUMIFS(СВЦЭМ!$D$33:$D$776,СВЦЭМ!$A$33:$A$776,$A32,СВЦЭМ!$B$33:$B$776,W$11)+'СЕТ СН'!$F$14+СВЦЭМ!$D$10+'СЕТ СН'!$F$8*'СЕТ СН'!$F$9-'СЕТ СН'!$F$26</f>
        <v>749.27796877000003</v>
      </c>
      <c r="X32" s="36">
        <f>SUMIFS(СВЦЭМ!$D$33:$D$776,СВЦЭМ!$A$33:$A$776,$A32,СВЦЭМ!$B$33:$B$776,X$11)+'СЕТ СН'!$F$14+СВЦЭМ!$D$10+'СЕТ СН'!$F$8*'СЕТ СН'!$F$9-'СЕТ СН'!$F$26</f>
        <v>725.47732879000012</v>
      </c>
      <c r="Y32" s="36">
        <f>SUMIFS(СВЦЭМ!$D$33:$D$776,СВЦЭМ!$A$33:$A$776,$A32,СВЦЭМ!$B$33:$B$776,Y$11)+'СЕТ СН'!$F$14+СВЦЭМ!$D$10+'СЕТ СН'!$F$8*'СЕТ СН'!$F$9-'СЕТ СН'!$F$26</f>
        <v>814.95287267000003</v>
      </c>
    </row>
    <row r="33" spans="1:27" ht="15.75" x14ac:dyDescent="0.2">
      <c r="A33" s="35">
        <f t="shared" si="0"/>
        <v>44096</v>
      </c>
      <c r="B33" s="36">
        <f>SUMIFS(СВЦЭМ!$D$33:$D$776,СВЦЭМ!$A$33:$A$776,$A33,СВЦЭМ!$B$33:$B$776,B$11)+'СЕТ СН'!$F$14+СВЦЭМ!$D$10+'СЕТ СН'!$F$8*'СЕТ СН'!$F$9-'СЕТ СН'!$F$26</f>
        <v>909.58139456000004</v>
      </c>
      <c r="C33" s="36">
        <f>SUMIFS(СВЦЭМ!$D$33:$D$776,СВЦЭМ!$A$33:$A$776,$A33,СВЦЭМ!$B$33:$B$776,C$11)+'СЕТ СН'!$F$14+СВЦЭМ!$D$10+'СЕТ СН'!$F$8*'СЕТ СН'!$F$9-'СЕТ СН'!$F$26</f>
        <v>949.15824415000009</v>
      </c>
      <c r="D33" s="36">
        <f>SUMIFS(СВЦЭМ!$D$33:$D$776,СВЦЭМ!$A$33:$A$776,$A33,СВЦЭМ!$B$33:$B$776,D$11)+'СЕТ СН'!$F$14+СВЦЭМ!$D$10+'СЕТ СН'!$F$8*'СЕТ СН'!$F$9-'СЕТ СН'!$F$26</f>
        <v>968.61757563000003</v>
      </c>
      <c r="E33" s="36">
        <f>SUMIFS(СВЦЭМ!$D$33:$D$776,СВЦЭМ!$A$33:$A$776,$A33,СВЦЭМ!$B$33:$B$776,E$11)+'СЕТ СН'!$F$14+СВЦЭМ!$D$10+'СЕТ СН'!$F$8*'СЕТ СН'!$F$9-'СЕТ СН'!$F$26</f>
        <v>989.62256687000001</v>
      </c>
      <c r="F33" s="36">
        <f>SUMIFS(СВЦЭМ!$D$33:$D$776,СВЦЭМ!$A$33:$A$776,$A33,СВЦЭМ!$B$33:$B$776,F$11)+'СЕТ СН'!$F$14+СВЦЭМ!$D$10+'СЕТ СН'!$F$8*'СЕТ СН'!$F$9-'СЕТ СН'!$F$26</f>
        <v>974.33831365000003</v>
      </c>
      <c r="G33" s="36">
        <f>SUMIFS(СВЦЭМ!$D$33:$D$776,СВЦЭМ!$A$33:$A$776,$A33,СВЦЭМ!$B$33:$B$776,G$11)+'СЕТ СН'!$F$14+СВЦЭМ!$D$10+'СЕТ СН'!$F$8*'СЕТ СН'!$F$9-'СЕТ СН'!$F$26</f>
        <v>949.41009915000006</v>
      </c>
      <c r="H33" s="36">
        <f>SUMIFS(СВЦЭМ!$D$33:$D$776,СВЦЭМ!$A$33:$A$776,$A33,СВЦЭМ!$B$33:$B$776,H$11)+'СЕТ СН'!$F$14+СВЦЭМ!$D$10+'СЕТ СН'!$F$8*'СЕТ СН'!$F$9-'СЕТ СН'!$F$26</f>
        <v>909.64173319000008</v>
      </c>
      <c r="I33" s="36">
        <f>SUMIFS(СВЦЭМ!$D$33:$D$776,СВЦЭМ!$A$33:$A$776,$A33,СВЦЭМ!$B$33:$B$776,I$11)+'СЕТ СН'!$F$14+СВЦЭМ!$D$10+'СЕТ СН'!$F$8*'СЕТ СН'!$F$9-'СЕТ СН'!$F$26</f>
        <v>879.72421938000002</v>
      </c>
      <c r="J33" s="36">
        <f>SUMIFS(СВЦЭМ!$D$33:$D$776,СВЦЭМ!$A$33:$A$776,$A33,СВЦЭМ!$B$33:$B$776,J$11)+'СЕТ СН'!$F$14+СВЦЭМ!$D$10+'СЕТ СН'!$F$8*'СЕТ СН'!$F$9-'СЕТ СН'!$F$26</f>
        <v>849.34781280000004</v>
      </c>
      <c r="K33" s="36">
        <f>SUMIFS(СВЦЭМ!$D$33:$D$776,СВЦЭМ!$A$33:$A$776,$A33,СВЦЭМ!$B$33:$B$776,K$11)+'СЕТ СН'!$F$14+СВЦЭМ!$D$10+'СЕТ СН'!$F$8*'СЕТ СН'!$F$9-'СЕТ СН'!$F$26</f>
        <v>839.08679308000012</v>
      </c>
      <c r="L33" s="36">
        <f>SUMIFS(СВЦЭМ!$D$33:$D$776,СВЦЭМ!$A$33:$A$776,$A33,СВЦЭМ!$B$33:$B$776,L$11)+'СЕТ СН'!$F$14+СВЦЭМ!$D$10+'СЕТ СН'!$F$8*'СЕТ СН'!$F$9-'СЕТ СН'!$F$26</f>
        <v>838.37022962000003</v>
      </c>
      <c r="M33" s="36">
        <f>SUMIFS(СВЦЭМ!$D$33:$D$776,СВЦЭМ!$A$33:$A$776,$A33,СВЦЭМ!$B$33:$B$776,M$11)+'СЕТ СН'!$F$14+СВЦЭМ!$D$10+'СЕТ СН'!$F$8*'СЕТ СН'!$F$9-'СЕТ СН'!$F$26</f>
        <v>812.61478312000008</v>
      </c>
      <c r="N33" s="36">
        <f>SUMIFS(СВЦЭМ!$D$33:$D$776,СВЦЭМ!$A$33:$A$776,$A33,СВЦЭМ!$B$33:$B$776,N$11)+'СЕТ СН'!$F$14+СВЦЭМ!$D$10+'СЕТ СН'!$F$8*'СЕТ СН'!$F$9-'СЕТ СН'!$F$26</f>
        <v>761.80710497000007</v>
      </c>
      <c r="O33" s="36">
        <f>SUMIFS(СВЦЭМ!$D$33:$D$776,СВЦЭМ!$A$33:$A$776,$A33,СВЦЭМ!$B$33:$B$776,O$11)+'СЕТ СН'!$F$14+СВЦЭМ!$D$10+'СЕТ СН'!$F$8*'СЕТ СН'!$F$9-'СЕТ СН'!$F$26</f>
        <v>751.83883757000001</v>
      </c>
      <c r="P33" s="36">
        <f>SUMIFS(СВЦЭМ!$D$33:$D$776,СВЦЭМ!$A$33:$A$776,$A33,СВЦЭМ!$B$33:$B$776,P$11)+'СЕТ СН'!$F$14+СВЦЭМ!$D$10+'СЕТ СН'!$F$8*'СЕТ СН'!$F$9-'СЕТ СН'!$F$26</f>
        <v>747.21420231000002</v>
      </c>
      <c r="Q33" s="36">
        <f>SUMIFS(СВЦЭМ!$D$33:$D$776,СВЦЭМ!$A$33:$A$776,$A33,СВЦЭМ!$B$33:$B$776,Q$11)+'СЕТ СН'!$F$14+СВЦЭМ!$D$10+'СЕТ СН'!$F$8*'СЕТ СН'!$F$9-'СЕТ СН'!$F$26</f>
        <v>749.55148812000004</v>
      </c>
      <c r="R33" s="36">
        <f>SUMIFS(СВЦЭМ!$D$33:$D$776,СВЦЭМ!$A$33:$A$776,$A33,СВЦЭМ!$B$33:$B$776,R$11)+'СЕТ СН'!$F$14+СВЦЭМ!$D$10+'СЕТ СН'!$F$8*'СЕТ СН'!$F$9-'СЕТ СН'!$F$26</f>
        <v>747.41434525000011</v>
      </c>
      <c r="S33" s="36">
        <f>SUMIFS(СВЦЭМ!$D$33:$D$776,СВЦЭМ!$A$33:$A$776,$A33,СВЦЭМ!$B$33:$B$776,S$11)+'СЕТ СН'!$F$14+СВЦЭМ!$D$10+'СЕТ СН'!$F$8*'СЕТ СН'!$F$9-'СЕТ СН'!$F$26</f>
        <v>753.96961851000003</v>
      </c>
      <c r="T33" s="36">
        <f>SUMIFS(СВЦЭМ!$D$33:$D$776,СВЦЭМ!$A$33:$A$776,$A33,СВЦЭМ!$B$33:$B$776,T$11)+'СЕТ СН'!$F$14+СВЦЭМ!$D$10+'СЕТ СН'!$F$8*'СЕТ СН'!$F$9-'СЕТ СН'!$F$26</f>
        <v>764.41528535000009</v>
      </c>
      <c r="U33" s="36">
        <f>SUMIFS(СВЦЭМ!$D$33:$D$776,СВЦЭМ!$A$33:$A$776,$A33,СВЦЭМ!$B$33:$B$776,U$11)+'СЕТ СН'!$F$14+СВЦЭМ!$D$10+'СЕТ СН'!$F$8*'СЕТ СН'!$F$9-'СЕТ СН'!$F$26</f>
        <v>788.60201185000005</v>
      </c>
      <c r="V33" s="36">
        <f>SUMIFS(СВЦЭМ!$D$33:$D$776,СВЦЭМ!$A$33:$A$776,$A33,СВЦЭМ!$B$33:$B$776,V$11)+'СЕТ СН'!$F$14+СВЦЭМ!$D$10+'СЕТ СН'!$F$8*'СЕТ СН'!$F$9-'СЕТ СН'!$F$26</f>
        <v>789.00099232000002</v>
      </c>
      <c r="W33" s="36">
        <f>SUMIFS(СВЦЭМ!$D$33:$D$776,СВЦЭМ!$A$33:$A$776,$A33,СВЦЭМ!$B$33:$B$776,W$11)+'СЕТ СН'!$F$14+СВЦЭМ!$D$10+'СЕТ СН'!$F$8*'СЕТ СН'!$F$9-'СЕТ СН'!$F$26</f>
        <v>776.66760898000007</v>
      </c>
      <c r="X33" s="36">
        <f>SUMIFS(СВЦЭМ!$D$33:$D$776,СВЦЭМ!$A$33:$A$776,$A33,СВЦЭМ!$B$33:$B$776,X$11)+'СЕТ СН'!$F$14+СВЦЭМ!$D$10+'СЕТ СН'!$F$8*'СЕТ СН'!$F$9-'СЕТ СН'!$F$26</f>
        <v>773.94411663000005</v>
      </c>
      <c r="Y33" s="36">
        <f>SUMIFS(СВЦЭМ!$D$33:$D$776,СВЦЭМ!$A$33:$A$776,$A33,СВЦЭМ!$B$33:$B$776,Y$11)+'СЕТ СН'!$F$14+СВЦЭМ!$D$10+'СЕТ СН'!$F$8*'СЕТ СН'!$F$9-'СЕТ СН'!$F$26</f>
        <v>849.16559292000011</v>
      </c>
    </row>
    <row r="34" spans="1:27" ht="15.75" x14ac:dyDescent="0.2">
      <c r="A34" s="35">
        <f t="shared" si="0"/>
        <v>44097</v>
      </c>
      <c r="B34" s="36">
        <f>SUMIFS(СВЦЭМ!$D$33:$D$776,СВЦЭМ!$A$33:$A$776,$A34,СВЦЭМ!$B$33:$B$776,B$11)+'СЕТ СН'!$F$14+СВЦЭМ!$D$10+'СЕТ СН'!$F$8*'СЕТ СН'!$F$9-'СЕТ СН'!$F$26</f>
        <v>900.31169432000002</v>
      </c>
      <c r="C34" s="36">
        <f>SUMIFS(СВЦЭМ!$D$33:$D$776,СВЦЭМ!$A$33:$A$776,$A34,СВЦЭМ!$B$33:$B$776,C$11)+'СЕТ СН'!$F$14+СВЦЭМ!$D$10+'СЕТ СН'!$F$8*'СЕТ СН'!$F$9-'СЕТ СН'!$F$26</f>
        <v>937.39719445000003</v>
      </c>
      <c r="D34" s="36">
        <f>SUMIFS(СВЦЭМ!$D$33:$D$776,СВЦЭМ!$A$33:$A$776,$A34,СВЦЭМ!$B$33:$B$776,D$11)+'СЕТ СН'!$F$14+СВЦЭМ!$D$10+'СЕТ СН'!$F$8*'СЕТ СН'!$F$9-'СЕТ СН'!$F$26</f>
        <v>952.35673527000006</v>
      </c>
      <c r="E34" s="36">
        <f>SUMIFS(СВЦЭМ!$D$33:$D$776,СВЦЭМ!$A$33:$A$776,$A34,СВЦЭМ!$B$33:$B$776,E$11)+'СЕТ СН'!$F$14+СВЦЭМ!$D$10+'СЕТ СН'!$F$8*'СЕТ СН'!$F$9-'СЕТ СН'!$F$26</f>
        <v>971.12286814000004</v>
      </c>
      <c r="F34" s="36">
        <f>SUMIFS(СВЦЭМ!$D$33:$D$776,СВЦЭМ!$A$33:$A$776,$A34,СВЦЭМ!$B$33:$B$776,F$11)+'СЕТ СН'!$F$14+СВЦЭМ!$D$10+'СЕТ СН'!$F$8*'СЕТ СН'!$F$9-'СЕТ СН'!$F$26</f>
        <v>980.02876953000009</v>
      </c>
      <c r="G34" s="36">
        <f>SUMIFS(СВЦЭМ!$D$33:$D$776,СВЦЭМ!$A$33:$A$776,$A34,СВЦЭМ!$B$33:$B$776,G$11)+'СЕТ СН'!$F$14+СВЦЭМ!$D$10+'СЕТ СН'!$F$8*'СЕТ СН'!$F$9-'СЕТ СН'!$F$26</f>
        <v>960.13919528000008</v>
      </c>
      <c r="H34" s="36">
        <f>SUMIFS(СВЦЭМ!$D$33:$D$776,СВЦЭМ!$A$33:$A$776,$A34,СВЦЭМ!$B$33:$B$776,H$11)+'СЕТ СН'!$F$14+СВЦЭМ!$D$10+'СЕТ СН'!$F$8*'СЕТ СН'!$F$9-'СЕТ СН'!$F$26</f>
        <v>906.99757398000008</v>
      </c>
      <c r="I34" s="36">
        <f>SUMIFS(СВЦЭМ!$D$33:$D$776,СВЦЭМ!$A$33:$A$776,$A34,СВЦЭМ!$B$33:$B$776,I$11)+'СЕТ СН'!$F$14+СВЦЭМ!$D$10+'СЕТ СН'!$F$8*'СЕТ СН'!$F$9-'СЕТ СН'!$F$26</f>
        <v>848.78234672000008</v>
      </c>
      <c r="J34" s="36">
        <f>SUMIFS(СВЦЭМ!$D$33:$D$776,СВЦЭМ!$A$33:$A$776,$A34,СВЦЭМ!$B$33:$B$776,J$11)+'СЕТ СН'!$F$14+СВЦЭМ!$D$10+'СЕТ СН'!$F$8*'СЕТ СН'!$F$9-'СЕТ СН'!$F$26</f>
        <v>819.96087890000001</v>
      </c>
      <c r="K34" s="36">
        <f>SUMIFS(СВЦЭМ!$D$33:$D$776,СВЦЭМ!$A$33:$A$776,$A34,СВЦЭМ!$B$33:$B$776,K$11)+'СЕТ СН'!$F$14+СВЦЭМ!$D$10+'СЕТ СН'!$F$8*'СЕТ СН'!$F$9-'СЕТ СН'!$F$26</f>
        <v>815.81692082000006</v>
      </c>
      <c r="L34" s="36">
        <f>SUMIFS(СВЦЭМ!$D$33:$D$776,СВЦЭМ!$A$33:$A$776,$A34,СВЦЭМ!$B$33:$B$776,L$11)+'СЕТ СН'!$F$14+СВЦЭМ!$D$10+'СЕТ СН'!$F$8*'СЕТ СН'!$F$9-'СЕТ СН'!$F$26</f>
        <v>809.05505647000007</v>
      </c>
      <c r="M34" s="36">
        <f>SUMIFS(СВЦЭМ!$D$33:$D$776,СВЦЭМ!$A$33:$A$776,$A34,СВЦЭМ!$B$33:$B$776,M$11)+'СЕТ СН'!$F$14+СВЦЭМ!$D$10+'СЕТ СН'!$F$8*'СЕТ СН'!$F$9-'СЕТ СН'!$F$26</f>
        <v>767.84015303000001</v>
      </c>
      <c r="N34" s="36">
        <f>SUMIFS(СВЦЭМ!$D$33:$D$776,СВЦЭМ!$A$33:$A$776,$A34,СВЦЭМ!$B$33:$B$776,N$11)+'СЕТ СН'!$F$14+СВЦЭМ!$D$10+'СЕТ СН'!$F$8*'СЕТ СН'!$F$9-'СЕТ СН'!$F$26</f>
        <v>762.73321321000003</v>
      </c>
      <c r="O34" s="36">
        <f>SUMIFS(СВЦЭМ!$D$33:$D$776,СВЦЭМ!$A$33:$A$776,$A34,СВЦЭМ!$B$33:$B$776,O$11)+'СЕТ СН'!$F$14+СВЦЭМ!$D$10+'СЕТ СН'!$F$8*'СЕТ СН'!$F$9-'СЕТ СН'!$F$26</f>
        <v>761.26008651000006</v>
      </c>
      <c r="P34" s="36">
        <f>SUMIFS(СВЦЭМ!$D$33:$D$776,СВЦЭМ!$A$33:$A$776,$A34,СВЦЭМ!$B$33:$B$776,P$11)+'СЕТ СН'!$F$14+СВЦЭМ!$D$10+'СЕТ СН'!$F$8*'СЕТ СН'!$F$9-'СЕТ СН'!$F$26</f>
        <v>756.4236976200001</v>
      </c>
      <c r="Q34" s="36">
        <f>SUMIFS(СВЦЭМ!$D$33:$D$776,СВЦЭМ!$A$33:$A$776,$A34,СВЦЭМ!$B$33:$B$776,Q$11)+'СЕТ СН'!$F$14+СВЦЭМ!$D$10+'СЕТ СН'!$F$8*'СЕТ СН'!$F$9-'СЕТ СН'!$F$26</f>
        <v>756.49809950000008</v>
      </c>
      <c r="R34" s="36">
        <f>SUMIFS(СВЦЭМ!$D$33:$D$776,СВЦЭМ!$A$33:$A$776,$A34,СВЦЭМ!$B$33:$B$776,R$11)+'СЕТ СН'!$F$14+СВЦЭМ!$D$10+'СЕТ СН'!$F$8*'СЕТ СН'!$F$9-'СЕТ СН'!$F$26</f>
        <v>752.00607230000003</v>
      </c>
      <c r="S34" s="36">
        <f>SUMIFS(СВЦЭМ!$D$33:$D$776,СВЦЭМ!$A$33:$A$776,$A34,СВЦЭМ!$B$33:$B$776,S$11)+'СЕТ СН'!$F$14+СВЦЭМ!$D$10+'СЕТ СН'!$F$8*'СЕТ СН'!$F$9-'СЕТ СН'!$F$26</f>
        <v>758.54658080000002</v>
      </c>
      <c r="T34" s="36">
        <f>SUMIFS(СВЦЭМ!$D$33:$D$776,СВЦЭМ!$A$33:$A$776,$A34,СВЦЭМ!$B$33:$B$776,T$11)+'СЕТ СН'!$F$14+СВЦЭМ!$D$10+'СЕТ СН'!$F$8*'СЕТ СН'!$F$9-'СЕТ СН'!$F$26</f>
        <v>761.5605913600001</v>
      </c>
      <c r="U34" s="36">
        <f>SUMIFS(СВЦЭМ!$D$33:$D$776,СВЦЭМ!$A$33:$A$776,$A34,СВЦЭМ!$B$33:$B$776,U$11)+'СЕТ СН'!$F$14+СВЦЭМ!$D$10+'СЕТ СН'!$F$8*'СЕТ СН'!$F$9-'СЕТ СН'!$F$26</f>
        <v>779.53858337000008</v>
      </c>
      <c r="V34" s="36">
        <f>SUMIFS(СВЦЭМ!$D$33:$D$776,СВЦЭМ!$A$33:$A$776,$A34,СВЦЭМ!$B$33:$B$776,V$11)+'СЕТ СН'!$F$14+СВЦЭМ!$D$10+'СЕТ СН'!$F$8*'СЕТ СН'!$F$9-'СЕТ СН'!$F$26</f>
        <v>772.94327916000009</v>
      </c>
      <c r="W34" s="36">
        <f>SUMIFS(СВЦЭМ!$D$33:$D$776,СВЦЭМ!$A$33:$A$776,$A34,СВЦЭМ!$B$33:$B$776,W$11)+'СЕТ СН'!$F$14+СВЦЭМ!$D$10+'СЕТ СН'!$F$8*'СЕТ СН'!$F$9-'СЕТ СН'!$F$26</f>
        <v>762.76439867000011</v>
      </c>
      <c r="X34" s="36">
        <f>SUMIFS(СВЦЭМ!$D$33:$D$776,СВЦЭМ!$A$33:$A$776,$A34,СВЦЭМ!$B$33:$B$776,X$11)+'СЕТ СН'!$F$14+СВЦЭМ!$D$10+'СЕТ СН'!$F$8*'СЕТ СН'!$F$9-'СЕТ СН'!$F$26</f>
        <v>750.56679416000009</v>
      </c>
      <c r="Y34" s="36">
        <f>SUMIFS(СВЦЭМ!$D$33:$D$776,СВЦЭМ!$A$33:$A$776,$A34,СВЦЭМ!$B$33:$B$776,Y$11)+'СЕТ СН'!$F$14+СВЦЭМ!$D$10+'СЕТ СН'!$F$8*'СЕТ СН'!$F$9-'СЕТ СН'!$F$26</f>
        <v>808.36303295000005</v>
      </c>
    </row>
    <row r="35" spans="1:27" ht="15.75" x14ac:dyDescent="0.2">
      <c r="A35" s="35">
        <f t="shared" si="0"/>
        <v>44098</v>
      </c>
      <c r="B35" s="36">
        <f>SUMIFS(СВЦЭМ!$D$33:$D$776,СВЦЭМ!$A$33:$A$776,$A35,СВЦЭМ!$B$33:$B$776,B$11)+'СЕТ СН'!$F$14+СВЦЭМ!$D$10+'СЕТ СН'!$F$8*'СЕТ СН'!$F$9-'СЕТ СН'!$F$26</f>
        <v>925.50991242000009</v>
      </c>
      <c r="C35" s="36">
        <f>SUMIFS(СВЦЭМ!$D$33:$D$776,СВЦЭМ!$A$33:$A$776,$A35,СВЦЭМ!$B$33:$B$776,C$11)+'СЕТ СН'!$F$14+СВЦЭМ!$D$10+'СЕТ СН'!$F$8*'СЕТ СН'!$F$9-'СЕТ СН'!$F$26</f>
        <v>943.55187901000011</v>
      </c>
      <c r="D35" s="36">
        <f>SUMIFS(СВЦЭМ!$D$33:$D$776,СВЦЭМ!$A$33:$A$776,$A35,СВЦЭМ!$B$33:$B$776,D$11)+'СЕТ СН'!$F$14+СВЦЭМ!$D$10+'СЕТ СН'!$F$8*'СЕТ СН'!$F$9-'СЕТ СН'!$F$26</f>
        <v>960.6205363900001</v>
      </c>
      <c r="E35" s="36">
        <f>SUMIFS(СВЦЭМ!$D$33:$D$776,СВЦЭМ!$A$33:$A$776,$A35,СВЦЭМ!$B$33:$B$776,E$11)+'СЕТ СН'!$F$14+СВЦЭМ!$D$10+'СЕТ СН'!$F$8*'СЕТ СН'!$F$9-'СЕТ СН'!$F$26</f>
        <v>966.69493678000003</v>
      </c>
      <c r="F35" s="36">
        <f>SUMIFS(СВЦЭМ!$D$33:$D$776,СВЦЭМ!$A$33:$A$776,$A35,СВЦЭМ!$B$33:$B$776,F$11)+'СЕТ СН'!$F$14+СВЦЭМ!$D$10+'СЕТ СН'!$F$8*'СЕТ СН'!$F$9-'СЕТ СН'!$F$26</f>
        <v>957.12630559000002</v>
      </c>
      <c r="G35" s="36">
        <f>SUMIFS(СВЦЭМ!$D$33:$D$776,СВЦЭМ!$A$33:$A$776,$A35,СВЦЭМ!$B$33:$B$776,G$11)+'СЕТ СН'!$F$14+СВЦЭМ!$D$10+'СЕТ СН'!$F$8*'СЕТ СН'!$F$9-'СЕТ СН'!$F$26</f>
        <v>954.85697089000007</v>
      </c>
      <c r="H35" s="36">
        <f>SUMIFS(СВЦЭМ!$D$33:$D$776,СВЦЭМ!$A$33:$A$776,$A35,СВЦЭМ!$B$33:$B$776,H$11)+'СЕТ СН'!$F$14+СВЦЭМ!$D$10+'СЕТ СН'!$F$8*'СЕТ СН'!$F$9-'СЕТ СН'!$F$26</f>
        <v>957.40871584000001</v>
      </c>
      <c r="I35" s="36">
        <f>SUMIFS(СВЦЭМ!$D$33:$D$776,СВЦЭМ!$A$33:$A$776,$A35,СВЦЭМ!$B$33:$B$776,I$11)+'СЕТ СН'!$F$14+СВЦЭМ!$D$10+'СЕТ СН'!$F$8*'СЕТ СН'!$F$9-'СЕТ СН'!$F$26</f>
        <v>867.84951189000003</v>
      </c>
      <c r="J35" s="36">
        <f>SUMIFS(СВЦЭМ!$D$33:$D$776,СВЦЭМ!$A$33:$A$776,$A35,СВЦЭМ!$B$33:$B$776,J$11)+'СЕТ СН'!$F$14+СВЦЭМ!$D$10+'СЕТ СН'!$F$8*'СЕТ СН'!$F$9-'СЕТ СН'!$F$26</f>
        <v>835.25270792000003</v>
      </c>
      <c r="K35" s="36">
        <f>SUMIFS(СВЦЭМ!$D$33:$D$776,СВЦЭМ!$A$33:$A$776,$A35,СВЦЭМ!$B$33:$B$776,K$11)+'СЕТ СН'!$F$14+СВЦЭМ!$D$10+'СЕТ СН'!$F$8*'СЕТ СН'!$F$9-'СЕТ СН'!$F$26</f>
        <v>839.5367557300001</v>
      </c>
      <c r="L35" s="36">
        <f>SUMIFS(СВЦЭМ!$D$33:$D$776,СВЦЭМ!$A$33:$A$776,$A35,СВЦЭМ!$B$33:$B$776,L$11)+'СЕТ СН'!$F$14+СВЦЭМ!$D$10+'СЕТ СН'!$F$8*'СЕТ СН'!$F$9-'СЕТ СН'!$F$26</f>
        <v>850.36976584000001</v>
      </c>
      <c r="M35" s="36">
        <f>SUMIFS(СВЦЭМ!$D$33:$D$776,СВЦЭМ!$A$33:$A$776,$A35,СВЦЭМ!$B$33:$B$776,M$11)+'СЕТ СН'!$F$14+СВЦЭМ!$D$10+'СЕТ СН'!$F$8*'СЕТ СН'!$F$9-'СЕТ СН'!$F$26</f>
        <v>812.76776295000002</v>
      </c>
      <c r="N35" s="36">
        <f>SUMIFS(СВЦЭМ!$D$33:$D$776,СВЦЭМ!$A$33:$A$776,$A35,СВЦЭМ!$B$33:$B$776,N$11)+'СЕТ СН'!$F$14+СВЦЭМ!$D$10+'СЕТ СН'!$F$8*'СЕТ СН'!$F$9-'СЕТ СН'!$F$26</f>
        <v>765.19646505000003</v>
      </c>
      <c r="O35" s="36">
        <f>SUMIFS(СВЦЭМ!$D$33:$D$776,СВЦЭМ!$A$33:$A$776,$A35,СВЦЭМ!$B$33:$B$776,O$11)+'СЕТ СН'!$F$14+СВЦЭМ!$D$10+'СЕТ СН'!$F$8*'СЕТ СН'!$F$9-'СЕТ СН'!$F$26</f>
        <v>763.04035663000002</v>
      </c>
      <c r="P35" s="36">
        <f>SUMIFS(СВЦЭМ!$D$33:$D$776,СВЦЭМ!$A$33:$A$776,$A35,СВЦЭМ!$B$33:$B$776,P$11)+'СЕТ СН'!$F$14+СВЦЭМ!$D$10+'СЕТ СН'!$F$8*'СЕТ СН'!$F$9-'СЕТ СН'!$F$26</f>
        <v>760.69440192000002</v>
      </c>
      <c r="Q35" s="36">
        <f>SUMIFS(СВЦЭМ!$D$33:$D$776,СВЦЭМ!$A$33:$A$776,$A35,СВЦЭМ!$B$33:$B$776,Q$11)+'СЕТ СН'!$F$14+СВЦЭМ!$D$10+'СЕТ СН'!$F$8*'СЕТ СН'!$F$9-'СЕТ СН'!$F$26</f>
        <v>755.71088194000004</v>
      </c>
      <c r="R35" s="36">
        <f>SUMIFS(СВЦЭМ!$D$33:$D$776,СВЦЭМ!$A$33:$A$776,$A35,СВЦЭМ!$B$33:$B$776,R$11)+'СЕТ СН'!$F$14+СВЦЭМ!$D$10+'СЕТ СН'!$F$8*'СЕТ СН'!$F$9-'СЕТ СН'!$F$26</f>
        <v>751.3297968600001</v>
      </c>
      <c r="S35" s="36">
        <f>SUMIFS(СВЦЭМ!$D$33:$D$776,СВЦЭМ!$A$33:$A$776,$A35,СВЦЭМ!$B$33:$B$776,S$11)+'СЕТ СН'!$F$14+СВЦЭМ!$D$10+'СЕТ СН'!$F$8*'СЕТ СН'!$F$9-'СЕТ СН'!$F$26</f>
        <v>756.24983237000004</v>
      </c>
      <c r="T35" s="36">
        <f>SUMIFS(СВЦЭМ!$D$33:$D$776,СВЦЭМ!$A$33:$A$776,$A35,СВЦЭМ!$B$33:$B$776,T$11)+'СЕТ СН'!$F$14+СВЦЭМ!$D$10+'СЕТ СН'!$F$8*'СЕТ СН'!$F$9-'СЕТ СН'!$F$26</f>
        <v>762.22232379000002</v>
      </c>
      <c r="U35" s="36">
        <f>SUMIFS(СВЦЭМ!$D$33:$D$776,СВЦЭМ!$A$33:$A$776,$A35,СВЦЭМ!$B$33:$B$776,U$11)+'СЕТ СН'!$F$14+СВЦЭМ!$D$10+'СЕТ СН'!$F$8*'СЕТ СН'!$F$9-'СЕТ СН'!$F$26</f>
        <v>794.6591014600001</v>
      </c>
      <c r="V35" s="36">
        <f>SUMIFS(СВЦЭМ!$D$33:$D$776,СВЦЭМ!$A$33:$A$776,$A35,СВЦЭМ!$B$33:$B$776,V$11)+'СЕТ СН'!$F$14+СВЦЭМ!$D$10+'СЕТ СН'!$F$8*'СЕТ СН'!$F$9-'СЕТ СН'!$F$26</f>
        <v>791.09042184000009</v>
      </c>
      <c r="W35" s="36">
        <f>SUMIFS(СВЦЭМ!$D$33:$D$776,СВЦЭМ!$A$33:$A$776,$A35,СВЦЭМ!$B$33:$B$776,W$11)+'СЕТ СН'!$F$14+СВЦЭМ!$D$10+'СЕТ СН'!$F$8*'СЕТ СН'!$F$9-'СЕТ СН'!$F$26</f>
        <v>840.03619465000008</v>
      </c>
      <c r="X35" s="36">
        <f>SUMIFS(СВЦЭМ!$D$33:$D$776,СВЦЭМ!$A$33:$A$776,$A35,СВЦЭМ!$B$33:$B$776,X$11)+'СЕТ СН'!$F$14+СВЦЭМ!$D$10+'СЕТ СН'!$F$8*'СЕТ СН'!$F$9-'СЕТ СН'!$F$26</f>
        <v>855.85979935000012</v>
      </c>
      <c r="Y35" s="36">
        <f>SUMIFS(СВЦЭМ!$D$33:$D$776,СВЦЭМ!$A$33:$A$776,$A35,СВЦЭМ!$B$33:$B$776,Y$11)+'СЕТ СН'!$F$14+СВЦЭМ!$D$10+'СЕТ СН'!$F$8*'СЕТ СН'!$F$9-'СЕТ СН'!$F$26</f>
        <v>901.1818239700001</v>
      </c>
    </row>
    <row r="36" spans="1:27" ht="15.75" x14ac:dyDescent="0.2">
      <c r="A36" s="35">
        <f t="shared" si="0"/>
        <v>44099</v>
      </c>
      <c r="B36" s="36">
        <f>SUMIFS(СВЦЭМ!$D$33:$D$776,СВЦЭМ!$A$33:$A$776,$A36,СВЦЭМ!$B$33:$B$776,B$11)+'СЕТ СН'!$F$14+СВЦЭМ!$D$10+'СЕТ СН'!$F$8*'СЕТ СН'!$F$9-'СЕТ СН'!$F$26</f>
        <v>895.02869489000011</v>
      </c>
      <c r="C36" s="36">
        <f>SUMIFS(СВЦЭМ!$D$33:$D$776,СВЦЭМ!$A$33:$A$776,$A36,СВЦЭМ!$B$33:$B$776,C$11)+'СЕТ СН'!$F$14+СВЦЭМ!$D$10+'СЕТ СН'!$F$8*'СЕТ СН'!$F$9-'СЕТ СН'!$F$26</f>
        <v>909.91136067000002</v>
      </c>
      <c r="D36" s="36">
        <f>SUMIFS(СВЦЭМ!$D$33:$D$776,СВЦЭМ!$A$33:$A$776,$A36,СВЦЭМ!$B$33:$B$776,D$11)+'СЕТ СН'!$F$14+СВЦЭМ!$D$10+'СЕТ СН'!$F$8*'СЕТ СН'!$F$9-'СЕТ СН'!$F$26</f>
        <v>923.64670084000011</v>
      </c>
      <c r="E36" s="36">
        <f>SUMIFS(СВЦЭМ!$D$33:$D$776,СВЦЭМ!$A$33:$A$776,$A36,СВЦЭМ!$B$33:$B$776,E$11)+'СЕТ СН'!$F$14+СВЦЭМ!$D$10+'СЕТ СН'!$F$8*'СЕТ СН'!$F$9-'СЕТ СН'!$F$26</f>
        <v>926.76636703000008</v>
      </c>
      <c r="F36" s="36">
        <f>SUMIFS(СВЦЭМ!$D$33:$D$776,СВЦЭМ!$A$33:$A$776,$A36,СВЦЭМ!$B$33:$B$776,F$11)+'СЕТ СН'!$F$14+СВЦЭМ!$D$10+'СЕТ СН'!$F$8*'СЕТ СН'!$F$9-'СЕТ СН'!$F$26</f>
        <v>920.56257635000009</v>
      </c>
      <c r="G36" s="36">
        <f>SUMIFS(СВЦЭМ!$D$33:$D$776,СВЦЭМ!$A$33:$A$776,$A36,СВЦЭМ!$B$33:$B$776,G$11)+'СЕТ СН'!$F$14+СВЦЭМ!$D$10+'СЕТ СН'!$F$8*'СЕТ СН'!$F$9-'СЕТ СН'!$F$26</f>
        <v>905.0024337100001</v>
      </c>
      <c r="H36" s="36">
        <f>SUMIFS(СВЦЭМ!$D$33:$D$776,СВЦЭМ!$A$33:$A$776,$A36,СВЦЭМ!$B$33:$B$776,H$11)+'СЕТ СН'!$F$14+СВЦЭМ!$D$10+'СЕТ СН'!$F$8*'СЕТ СН'!$F$9-'СЕТ СН'!$F$26</f>
        <v>868.72512405000009</v>
      </c>
      <c r="I36" s="36">
        <f>SUMIFS(СВЦЭМ!$D$33:$D$776,СВЦЭМ!$A$33:$A$776,$A36,СВЦЭМ!$B$33:$B$776,I$11)+'СЕТ СН'!$F$14+СВЦЭМ!$D$10+'СЕТ СН'!$F$8*'СЕТ СН'!$F$9-'СЕТ СН'!$F$26</f>
        <v>842.11330549000002</v>
      </c>
      <c r="J36" s="36">
        <f>SUMIFS(СВЦЭМ!$D$33:$D$776,СВЦЭМ!$A$33:$A$776,$A36,СВЦЭМ!$B$33:$B$776,J$11)+'СЕТ СН'!$F$14+СВЦЭМ!$D$10+'СЕТ СН'!$F$8*'СЕТ СН'!$F$9-'СЕТ СН'!$F$26</f>
        <v>832.25159903000008</v>
      </c>
      <c r="K36" s="36">
        <f>SUMIFS(СВЦЭМ!$D$33:$D$776,СВЦЭМ!$A$33:$A$776,$A36,СВЦЭМ!$B$33:$B$776,K$11)+'СЕТ СН'!$F$14+СВЦЭМ!$D$10+'СЕТ СН'!$F$8*'СЕТ СН'!$F$9-'СЕТ СН'!$F$26</f>
        <v>829.3257299500001</v>
      </c>
      <c r="L36" s="36">
        <f>SUMIFS(СВЦЭМ!$D$33:$D$776,СВЦЭМ!$A$33:$A$776,$A36,СВЦЭМ!$B$33:$B$776,L$11)+'СЕТ СН'!$F$14+СВЦЭМ!$D$10+'СЕТ СН'!$F$8*'СЕТ СН'!$F$9-'СЕТ СН'!$F$26</f>
        <v>839.90402901000004</v>
      </c>
      <c r="M36" s="36">
        <f>SUMIFS(СВЦЭМ!$D$33:$D$776,СВЦЭМ!$A$33:$A$776,$A36,СВЦЭМ!$B$33:$B$776,M$11)+'СЕТ СН'!$F$14+СВЦЭМ!$D$10+'СЕТ СН'!$F$8*'СЕТ СН'!$F$9-'СЕТ СН'!$F$26</f>
        <v>798.68007510000007</v>
      </c>
      <c r="N36" s="36">
        <f>SUMIFS(СВЦЭМ!$D$33:$D$776,СВЦЭМ!$A$33:$A$776,$A36,СВЦЭМ!$B$33:$B$776,N$11)+'СЕТ СН'!$F$14+СВЦЭМ!$D$10+'СЕТ СН'!$F$8*'СЕТ СН'!$F$9-'СЕТ СН'!$F$26</f>
        <v>757.91836691000003</v>
      </c>
      <c r="O36" s="36">
        <f>SUMIFS(СВЦЭМ!$D$33:$D$776,СВЦЭМ!$A$33:$A$776,$A36,СВЦЭМ!$B$33:$B$776,O$11)+'СЕТ СН'!$F$14+СВЦЭМ!$D$10+'СЕТ СН'!$F$8*'СЕТ СН'!$F$9-'СЕТ СН'!$F$26</f>
        <v>736.04986056000007</v>
      </c>
      <c r="P36" s="36">
        <f>SUMIFS(СВЦЭМ!$D$33:$D$776,СВЦЭМ!$A$33:$A$776,$A36,СВЦЭМ!$B$33:$B$776,P$11)+'СЕТ СН'!$F$14+СВЦЭМ!$D$10+'СЕТ СН'!$F$8*'СЕТ СН'!$F$9-'СЕТ СН'!$F$26</f>
        <v>731.59490876000007</v>
      </c>
      <c r="Q36" s="36">
        <f>SUMIFS(СВЦЭМ!$D$33:$D$776,СВЦЭМ!$A$33:$A$776,$A36,СВЦЭМ!$B$33:$B$776,Q$11)+'СЕТ СН'!$F$14+СВЦЭМ!$D$10+'СЕТ СН'!$F$8*'СЕТ СН'!$F$9-'СЕТ СН'!$F$26</f>
        <v>728.63194936000002</v>
      </c>
      <c r="R36" s="36">
        <f>SUMIFS(СВЦЭМ!$D$33:$D$776,СВЦЭМ!$A$33:$A$776,$A36,СВЦЭМ!$B$33:$B$776,R$11)+'СЕТ СН'!$F$14+СВЦЭМ!$D$10+'СЕТ СН'!$F$8*'СЕТ СН'!$F$9-'СЕТ СН'!$F$26</f>
        <v>729.65304587000003</v>
      </c>
      <c r="S36" s="36">
        <f>SUMIFS(СВЦЭМ!$D$33:$D$776,СВЦЭМ!$A$33:$A$776,$A36,СВЦЭМ!$B$33:$B$776,S$11)+'СЕТ СН'!$F$14+СВЦЭМ!$D$10+'СЕТ СН'!$F$8*'СЕТ СН'!$F$9-'СЕТ СН'!$F$26</f>
        <v>732.57789820000005</v>
      </c>
      <c r="T36" s="36">
        <f>SUMIFS(СВЦЭМ!$D$33:$D$776,СВЦЭМ!$A$33:$A$776,$A36,СВЦЭМ!$B$33:$B$776,T$11)+'СЕТ СН'!$F$14+СВЦЭМ!$D$10+'СЕТ СН'!$F$8*'СЕТ СН'!$F$9-'СЕТ СН'!$F$26</f>
        <v>722.59186372000011</v>
      </c>
      <c r="U36" s="36">
        <f>SUMIFS(СВЦЭМ!$D$33:$D$776,СВЦЭМ!$A$33:$A$776,$A36,СВЦЭМ!$B$33:$B$776,U$11)+'СЕТ СН'!$F$14+СВЦЭМ!$D$10+'СЕТ СН'!$F$8*'СЕТ СН'!$F$9-'СЕТ СН'!$F$26</f>
        <v>735.15385146000006</v>
      </c>
      <c r="V36" s="36">
        <f>SUMIFS(СВЦЭМ!$D$33:$D$776,СВЦЭМ!$A$33:$A$776,$A36,СВЦЭМ!$B$33:$B$776,V$11)+'СЕТ СН'!$F$14+СВЦЭМ!$D$10+'СЕТ СН'!$F$8*'СЕТ СН'!$F$9-'СЕТ СН'!$F$26</f>
        <v>748.40543960000002</v>
      </c>
      <c r="W36" s="36">
        <f>SUMIFS(СВЦЭМ!$D$33:$D$776,СВЦЭМ!$A$33:$A$776,$A36,СВЦЭМ!$B$33:$B$776,W$11)+'СЕТ СН'!$F$14+СВЦЭМ!$D$10+'СЕТ СН'!$F$8*'СЕТ СН'!$F$9-'СЕТ СН'!$F$26</f>
        <v>735.92725000000007</v>
      </c>
      <c r="X36" s="36">
        <f>SUMIFS(СВЦЭМ!$D$33:$D$776,СВЦЭМ!$A$33:$A$776,$A36,СВЦЭМ!$B$33:$B$776,X$11)+'СЕТ СН'!$F$14+СВЦЭМ!$D$10+'СЕТ СН'!$F$8*'СЕТ СН'!$F$9-'СЕТ СН'!$F$26</f>
        <v>765.64616113000011</v>
      </c>
      <c r="Y36" s="36">
        <f>SUMIFS(СВЦЭМ!$D$33:$D$776,СВЦЭМ!$A$33:$A$776,$A36,СВЦЭМ!$B$33:$B$776,Y$11)+'СЕТ СН'!$F$14+СВЦЭМ!$D$10+'СЕТ СН'!$F$8*'СЕТ СН'!$F$9-'СЕТ СН'!$F$26</f>
        <v>847.78330662000008</v>
      </c>
    </row>
    <row r="37" spans="1:27" ht="15.75" x14ac:dyDescent="0.2">
      <c r="A37" s="35">
        <f t="shared" si="0"/>
        <v>44100</v>
      </c>
      <c r="B37" s="36">
        <f>SUMIFS(СВЦЭМ!$D$33:$D$776,СВЦЭМ!$A$33:$A$776,$A37,СВЦЭМ!$B$33:$B$776,B$11)+'СЕТ СН'!$F$14+СВЦЭМ!$D$10+'СЕТ СН'!$F$8*'СЕТ СН'!$F$9-'СЕТ СН'!$F$26</f>
        <v>918.51126921000002</v>
      </c>
      <c r="C37" s="36">
        <f>SUMIFS(СВЦЭМ!$D$33:$D$776,СВЦЭМ!$A$33:$A$776,$A37,СВЦЭМ!$B$33:$B$776,C$11)+'СЕТ СН'!$F$14+СВЦЭМ!$D$10+'СЕТ СН'!$F$8*'СЕТ СН'!$F$9-'СЕТ СН'!$F$26</f>
        <v>948.59246245000008</v>
      </c>
      <c r="D37" s="36">
        <f>SUMIFS(СВЦЭМ!$D$33:$D$776,СВЦЭМ!$A$33:$A$776,$A37,СВЦЭМ!$B$33:$B$776,D$11)+'СЕТ СН'!$F$14+СВЦЭМ!$D$10+'СЕТ СН'!$F$8*'СЕТ СН'!$F$9-'СЕТ СН'!$F$26</f>
        <v>965.67789813000002</v>
      </c>
      <c r="E37" s="36">
        <f>SUMIFS(СВЦЭМ!$D$33:$D$776,СВЦЭМ!$A$33:$A$776,$A37,СВЦЭМ!$B$33:$B$776,E$11)+'СЕТ СН'!$F$14+СВЦЭМ!$D$10+'СЕТ СН'!$F$8*'СЕТ СН'!$F$9-'СЕТ СН'!$F$26</f>
        <v>975.43075041000009</v>
      </c>
      <c r="F37" s="36">
        <f>SUMIFS(СВЦЭМ!$D$33:$D$776,СВЦЭМ!$A$33:$A$776,$A37,СВЦЭМ!$B$33:$B$776,F$11)+'СЕТ СН'!$F$14+СВЦЭМ!$D$10+'СЕТ СН'!$F$8*'СЕТ СН'!$F$9-'СЕТ СН'!$F$26</f>
        <v>980.28898741000012</v>
      </c>
      <c r="G37" s="36">
        <f>SUMIFS(СВЦЭМ!$D$33:$D$776,СВЦЭМ!$A$33:$A$776,$A37,СВЦЭМ!$B$33:$B$776,G$11)+'СЕТ СН'!$F$14+СВЦЭМ!$D$10+'СЕТ СН'!$F$8*'СЕТ СН'!$F$9-'СЕТ СН'!$F$26</f>
        <v>969.58783668000001</v>
      </c>
      <c r="H37" s="36">
        <f>SUMIFS(СВЦЭМ!$D$33:$D$776,СВЦЭМ!$A$33:$A$776,$A37,СВЦЭМ!$B$33:$B$776,H$11)+'СЕТ СН'!$F$14+СВЦЭМ!$D$10+'СЕТ СН'!$F$8*'СЕТ СН'!$F$9-'СЕТ СН'!$F$26</f>
        <v>945.71940713000004</v>
      </c>
      <c r="I37" s="36">
        <f>SUMIFS(СВЦЭМ!$D$33:$D$776,СВЦЭМ!$A$33:$A$776,$A37,СВЦЭМ!$B$33:$B$776,I$11)+'СЕТ СН'!$F$14+СВЦЭМ!$D$10+'СЕТ СН'!$F$8*'СЕТ СН'!$F$9-'СЕТ СН'!$F$26</f>
        <v>907.40503895000006</v>
      </c>
      <c r="J37" s="36">
        <f>SUMIFS(СВЦЭМ!$D$33:$D$776,СВЦЭМ!$A$33:$A$776,$A37,СВЦЭМ!$B$33:$B$776,J$11)+'СЕТ СН'!$F$14+СВЦЭМ!$D$10+'СЕТ СН'!$F$8*'СЕТ СН'!$F$9-'СЕТ СН'!$F$26</f>
        <v>867.10023536000006</v>
      </c>
      <c r="K37" s="36">
        <f>SUMIFS(СВЦЭМ!$D$33:$D$776,СВЦЭМ!$A$33:$A$776,$A37,СВЦЭМ!$B$33:$B$776,K$11)+'СЕТ СН'!$F$14+СВЦЭМ!$D$10+'СЕТ СН'!$F$8*'СЕТ СН'!$F$9-'СЕТ СН'!$F$26</f>
        <v>844.73718596000003</v>
      </c>
      <c r="L37" s="36">
        <f>SUMIFS(СВЦЭМ!$D$33:$D$776,СВЦЭМ!$A$33:$A$776,$A37,СВЦЭМ!$B$33:$B$776,L$11)+'СЕТ СН'!$F$14+СВЦЭМ!$D$10+'СЕТ СН'!$F$8*'СЕТ СН'!$F$9-'СЕТ СН'!$F$26</f>
        <v>834.06755782000005</v>
      </c>
      <c r="M37" s="36">
        <f>SUMIFS(СВЦЭМ!$D$33:$D$776,СВЦЭМ!$A$33:$A$776,$A37,СВЦЭМ!$B$33:$B$776,M$11)+'СЕТ СН'!$F$14+СВЦЭМ!$D$10+'СЕТ СН'!$F$8*'СЕТ СН'!$F$9-'СЕТ СН'!$F$26</f>
        <v>792.16976144000012</v>
      </c>
      <c r="N37" s="36">
        <f>SUMIFS(СВЦЭМ!$D$33:$D$776,СВЦЭМ!$A$33:$A$776,$A37,СВЦЭМ!$B$33:$B$776,N$11)+'СЕТ СН'!$F$14+СВЦЭМ!$D$10+'СЕТ СН'!$F$8*'СЕТ СН'!$F$9-'СЕТ СН'!$F$26</f>
        <v>758.68450194000002</v>
      </c>
      <c r="O37" s="36">
        <f>SUMIFS(СВЦЭМ!$D$33:$D$776,СВЦЭМ!$A$33:$A$776,$A37,СВЦЭМ!$B$33:$B$776,O$11)+'СЕТ СН'!$F$14+СВЦЭМ!$D$10+'СЕТ СН'!$F$8*'СЕТ СН'!$F$9-'СЕТ СН'!$F$26</f>
        <v>742.29202437000004</v>
      </c>
      <c r="P37" s="36">
        <f>SUMIFS(СВЦЭМ!$D$33:$D$776,СВЦЭМ!$A$33:$A$776,$A37,СВЦЭМ!$B$33:$B$776,P$11)+'СЕТ СН'!$F$14+СВЦЭМ!$D$10+'СЕТ СН'!$F$8*'СЕТ СН'!$F$9-'СЕТ СН'!$F$26</f>
        <v>740.04156423000006</v>
      </c>
      <c r="Q37" s="36">
        <f>SUMIFS(СВЦЭМ!$D$33:$D$776,СВЦЭМ!$A$33:$A$776,$A37,СВЦЭМ!$B$33:$B$776,Q$11)+'СЕТ СН'!$F$14+СВЦЭМ!$D$10+'СЕТ СН'!$F$8*'СЕТ СН'!$F$9-'СЕТ СН'!$F$26</f>
        <v>739.89363868000009</v>
      </c>
      <c r="R37" s="36">
        <f>SUMIFS(СВЦЭМ!$D$33:$D$776,СВЦЭМ!$A$33:$A$776,$A37,СВЦЭМ!$B$33:$B$776,R$11)+'СЕТ СН'!$F$14+СВЦЭМ!$D$10+'СЕТ СН'!$F$8*'СЕТ СН'!$F$9-'СЕТ СН'!$F$26</f>
        <v>736.67456081000012</v>
      </c>
      <c r="S37" s="36">
        <f>SUMIFS(СВЦЭМ!$D$33:$D$776,СВЦЭМ!$A$33:$A$776,$A37,СВЦЭМ!$B$33:$B$776,S$11)+'СЕТ СН'!$F$14+СВЦЭМ!$D$10+'СЕТ СН'!$F$8*'СЕТ СН'!$F$9-'СЕТ СН'!$F$26</f>
        <v>736.53246896000007</v>
      </c>
      <c r="T37" s="36">
        <f>SUMIFS(СВЦЭМ!$D$33:$D$776,СВЦЭМ!$A$33:$A$776,$A37,СВЦЭМ!$B$33:$B$776,T$11)+'СЕТ СН'!$F$14+СВЦЭМ!$D$10+'СЕТ СН'!$F$8*'СЕТ СН'!$F$9-'СЕТ СН'!$F$26</f>
        <v>730.40608095000005</v>
      </c>
      <c r="U37" s="36">
        <f>SUMIFS(СВЦЭМ!$D$33:$D$776,СВЦЭМ!$A$33:$A$776,$A37,СВЦЭМ!$B$33:$B$776,U$11)+'СЕТ СН'!$F$14+СВЦЭМ!$D$10+'СЕТ СН'!$F$8*'СЕТ СН'!$F$9-'СЕТ СН'!$F$26</f>
        <v>747.26156580000008</v>
      </c>
      <c r="V37" s="36">
        <f>SUMIFS(СВЦЭМ!$D$33:$D$776,СВЦЭМ!$A$33:$A$776,$A37,СВЦЭМ!$B$33:$B$776,V$11)+'СЕТ СН'!$F$14+СВЦЭМ!$D$10+'СЕТ СН'!$F$8*'СЕТ СН'!$F$9-'СЕТ СН'!$F$26</f>
        <v>749.54957239000009</v>
      </c>
      <c r="W37" s="36">
        <f>SUMIFS(СВЦЭМ!$D$33:$D$776,СВЦЭМ!$A$33:$A$776,$A37,СВЦЭМ!$B$33:$B$776,W$11)+'СЕТ СН'!$F$14+СВЦЭМ!$D$10+'СЕТ СН'!$F$8*'СЕТ СН'!$F$9-'СЕТ СН'!$F$26</f>
        <v>728.46246452000003</v>
      </c>
      <c r="X37" s="36">
        <f>SUMIFS(СВЦЭМ!$D$33:$D$776,СВЦЭМ!$A$33:$A$776,$A37,СВЦЭМ!$B$33:$B$776,X$11)+'СЕТ СН'!$F$14+СВЦЭМ!$D$10+'СЕТ СН'!$F$8*'СЕТ СН'!$F$9-'СЕТ СН'!$F$26</f>
        <v>757.44535573000007</v>
      </c>
      <c r="Y37" s="36">
        <f>SUMIFS(СВЦЭМ!$D$33:$D$776,СВЦЭМ!$A$33:$A$776,$A37,СВЦЭМ!$B$33:$B$776,Y$11)+'СЕТ СН'!$F$14+СВЦЭМ!$D$10+'СЕТ СН'!$F$8*'СЕТ СН'!$F$9-'СЕТ СН'!$F$26</f>
        <v>843.13603927000008</v>
      </c>
    </row>
    <row r="38" spans="1:27" ht="15.75" x14ac:dyDescent="0.2">
      <c r="A38" s="35">
        <f t="shared" si="0"/>
        <v>44101</v>
      </c>
      <c r="B38" s="36">
        <f>SUMIFS(СВЦЭМ!$D$33:$D$776,СВЦЭМ!$A$33:$A$776,$A38,СВЦЭМ!$B$33:$B$776,B$11)+'СЕТ СН'!$F$14+СВЦЭМ!$D$10+'СЕТ СН'!$F$8*'СЕТ СН'!$F$9-'СЕТ СН'!$F$26</f>
        <v>900.79204181000011</v>
      </c>
      <c r="C38" s="36">
        <f>SUMIFS(СВЦЭМ!$D$33:$D$776,СВЦЭМ!$A$33:$A$776,$A38,СВЦЭМ!$B$33:$B$776,C$11)+'СЕТ СН'!$F$14+СВЦЭМ!$D$10+'СЕТ СН'!$F$8*'СЕТ СН'!$F$9-'СЕТ СН'!$F$26</f>
        <v>926.45014923000008</v>
      </c>
      <c r="D38" s="36">
        <f>SUMIFS(СВЦЭМ!$D$33:$D$776,СВЦЭМ!$A$33:$A$776,$A38,СВЦЭМ!$B$33:$B$776,D$11)+'СЕТ СН'!$F$14+СВЦЭМ!$D$10+'СЕТ СН'!$F$8*'СЕТ СН'!$F$9-'СЕТ СН'!$F$26</f>
        <v>946.25420960000008</v>
      </c>
      <c r="E38" s="36">
        <f>SUMIFS(СВЦЭМ!$D$33:$D$776,СВЦЭМ!$A$33:$A$776,$A38,СВЦЭМ!$B$33:$B$776,E$11)+'СЕТ СН'!$F$14+СВЦЭМ!$D$10+'СЕТ СН'!$F$8*'СЕТ СН'!$F$9-'СЕТ СН'!$F$26</f>
        <v>956.9262495700001</v>
      </c>
      <c r="F38" s="36">
        <f>SUMIFS(СВЦЭМ!$D$33:$D$776,СВЦЭМ!$A$33:$A$776,$A38,СВЦЭМ!$B$33:$B$776,F$11)+'СЕТ СН'!$F$14+СВЦЭМ!$D$10+'СЕТ СН'!$F$8*'СЕТ СН'!$F$9-'СЕТ СН'!$F$26</f>
        <v>959.64843900000005</v>
      </c>
      <c r="G38" s="36">
        <f>SUMIFS(СВЦЭМ!$D$33:$D$776,СВЦЭМ!$A$33:$A$776,$A38,СВЦЭМ!$B$33:$B$776,G$11)+'СЕТ СН'!$F$14+СВЦЭМ!$D$10+'СЕТ СН'!$F$8*'СЕТ СН'!$F$9-'СЕТ СН'!$F$26</f>
        <v>954.75803947000009</v>
      </c>
      <c r="H38" s="36">
        <f>SUMIFS(СВЦЭМ!$D$33:$D$776,СВЦЭМ!$A$33:$A$776,$A38,СВЦЭМ!$B$33:$B$776,H$11)+'СЕТ СН'!$F$14+СВЦЭМ!$D$10+'СЕТ СН'!$F$8*'СЕТ СН'!$F$9-'СЕТ СН'!$F$26</f>
        <v>936.25174030000005</v>
      </c>
      <c r="I38" s="36">
        <f>SUMIFS(СВЦЭМ!$D$33:$D$776,СВЦЭМ!$A$33:$A$776,$A38,СВЦЭМ!$B$33:$B$776,I$11)+'СЕТ СН'!$F$14+СВЦЭМ!$D$10+'СЕТ СН'!$F$8*'СЕТ СН'!$F$9-'СЕТ СН'!$F$26</f>
        <v>908.20511268000007</v>
      </c>
      <c r="J38" s="36">
        <f>SUMIFS(СВЦЭМ!$D$33:$D$776,СВЦЭМ!$A$33:$A$776,$A38,СВЦЭМ!$B$33:$B$776,J$11)+'СЕТ СН'!$F$14+СВЦЭМ!$D$10+'СЕТ СН'!$F$8*'СЕТ СН'!$F$9-'СЕТ СН'!$F$26</f>
        <v>871.16636576000008</v>
      </c>
      <c r="K38" s="36">
        <f>SUMIFS(СВЦЭМ!$D$33:$D$776,СВЦЭМ!$A$33:$A$776,$A38,СВЦЭМ!$B$33:$B$776,K$11)+'СЕТ СН'!$F$14+СВЦЭМ!$D$10+'СЕТ СН'!$F$8*'СЕТ СН'!$F$9-'СЕТ СН'!$F$26</f>
        <v>834.22406687000012</v>
      </c>
      <c r="L38" s="36">
        <f>SUMIFS(СВЦЭМ!$D$33:$D$776,СВЦЭМ!$A$33:$A$776,$A38,СВЦЭМ!$B$33:$B$776,L$11)+'СЕТ СН'!$F$14+СВЦЭМ!$D$10+'СЕТ СН'!$F$8*'СЕТ СН'!$F$9-'СЕТ СН'!$F$26</f>
        <v>817.83392179000009</v>
      </c>
      <c r="M38" s="36">
        <f>SUMIFS(СВЦЭМ!$D$33:$D$776,СВЦЭМ!$A$33:$A$776,$A38,СВЦЭМ!$B$33:$B$776,M$11)+'СЕТ СН'!$F$14+СВЦЭМ!$D$10+'СЕТ СН'!$F$8*'СЕТ СН'!$F$9-'СЕТ СН'!$F$26</f>
        <v>775.94881935000001</v>
      </c>
      <c r="N38" s="36">
        <f>SUMIFS(СВЦЭМ!$D$33:$D$776,СВЦЭМ!$A$33:$A$776,$A38,СВЦЭМ!$B$33:$B$776,N$11)+'СЕТ СН'!$F$14+СВЦЭМ!$D$10+'СЕТ СН'!$F$8*'СЕТ СН'!$F$9-'СЕТ СН'!$F$26</f>
        <v>730.20542717000001</v>
      </c>
      <c r="O38" s="36">
        <f>SUMIFS(СВЦЭМ!$D$33:$D$776,СВЦЭМ!$A$33:$A$776,$A38,СВЦЭМ!$B$33:$B$776,O$11)+'СЕТ СН'!$F$14+СВЦЭМ!$D$10+'СЕТ СН'!$F$8*'СЕТ СН'!$F$9-'СЕТ СН'!$F$26</f>
        <v>714.34093459000007</v>
      </c>
      <c r="P38" s="36">
        <f>SUMIFS(СВЦЭМ!$D$33:$D$776,СВЦЭМ!$A$33:$A$776,$A38,СВЦЭМ!$B$33:$B$776,P$11)+'СЕТ СН'!$F$14+СВЦЭМ!$D$10+'СЕТ СН'!$F$8*'СЕТ СН'!$F$9-'СЕТ СН'!$F$26</f>
        <v>715.70981514000005</v>
      </c>
      <c r="Q38" s="36">
        <f>SUMIFS(СВЦЭМ!$D$33:$D$776,СВЦЭМ!$A$33:$A$776,$A38,СВЦЭМ!$B$33:$B$776,Q$11)+'СЕТ СН'!$F$14+СВЦЭМ!$D$10+'СЕТ СН'!$F$8*'СЕТ СН'!$F$9-'СЕТ СН'!$F$26</f>
        <v>721.31354180000005</v>
      </c>
      <c r="R38" s="36">
        <f>SUMIFS(СВЦЭМ!$D$33:$D$776,СВЦЭМ!$A$33:$A$776,$A38,СВЦЭМ!$B$33:$B$776,R$11)+'СЕТ СН'!$F$14+СВЦЭМ!$D$10+'СЕТ СН'!$F$8*'СЕТ СН'!$F$9-'СЕТ СН'!$F$26</f>
        <v>719.45669880000003</v>
      </c>
      <c r="S38" s="36">
        <f>SUMIFS(СВЦЭМ!$D$33:$D$776,СВЦЭМ!$A$33:$A$776,$A38,СВЦЭМ!$B$33:$B$776,S$11)+'СЕТ СН'!$F$14+СВЦЭМ!$D$10+'СЕТ СН'!$F$8*'СЕТ СН'!$F$9-'СЕТ СН'!$F$26</f>
        <v>716.57459527000003</v>
      </c>
      <c r="T38" s="36">
        <f>SUMIFS(СВЦЭМ!$D$33:$D$776,СВЦЭМ!$A$33:$A$776,$A38,СВЦЭМ!$B$33:$B$776,T$11)+'СЕТ СН'!$F$14+СВЦЭМ!$D$10+'СЕТ СН'!$F$8*'СЕТ СН'!$F$9-'СЕТ СН'!$F$26</f>
        <v>719.33148408000011</v>
      </c>
      <c r="U38" s="36">
        <f>SUMIFS(СВЦЭМ!$D$33:$D$776,СВЦЭМ!$A$33:$A$776,$A38,СВЦЭМ!$B$33:$B$776,U$11)+'СЕТ СН'!$F$14+СВЦЭМ!$D$10+'СЕТ СН'!$F$8*'СЕТ СН'!$F$9-'СЕТ СН'!$F$26</f>
        <v>753.23735344000011</v>
      </c>
      <c r="V38" s="36">
        <f>SUMIFS(СВЦЭМ!$D$33:$D$776,СВЦЭМ!$A$33:$A$776,$A38,СВЦЭМ!$B$33:$B$776,V$11)+'СЕТ СН'!$F$14+СВЦЭМ!$D$10+'СЕТ СН'!$F$8*'СЕТ СН'!$F$9-'СЕТ СН'!$F$26</f>
        <v>760.63128827000003</v>
      </c>
      <c r="W38" s="36">
        <f>SUMIFS(СВЦЭМ!$D$33:$D$776,СВЦЭМ!$A$33:$A$776,$A38,СВЦЭМ!$B$33:$B$776,W$11)+'СЕТ СН'!$F$14+СВЦЭМ!$D$10+'СЕТ СН'!$F$8*'СЕТ СН'!$F$9-'СЕТ СН'!$F$26</f>
        <v>742.09237538000002</v>
      </c>
      <c r="X38" s="36">
        <f>SUMIFS(СВЦЭМ!$D$33:$D$776,СВЦЭМ!$A$33:$A$776,$A38,СВЦЭМ!$B$33:$B$776,X$11)+'СЕТ СН'!$F$14+СВЦЭМ!$D$10+'СЕТ СН'!$F$8*'СЕТ СН'!$F$9-'СЕТ СН'!$F$26</f>
        <v>728.18148268000004</v>
      </c>
      <c r="Y38" s="36">
        <f>SUMIFS(СВЦЭМ!$D$33:$D$776,СВЦЭМ!$A$33:$A$776,$A38,СВЦЭМ!$B$33:$B$776,Y$11)+'СЕТ СН'!$F$14+СВЦЭМ!$D$10+'СЕТ СН'!$F$8*'СЕТ СН'!$F$9-'СЕТ СН'!$F$26</f>
        <v>819.28284599000006</v>
      </c>
    </row>
    <row r="39" spans="1:27" ht="15.75" x14ac:dyDescent="0.2">
      <c r="A39" s="35">
        <f t="shared" si="0"/>
        <v>44102</v>
      </c>
      <c r="B39" s="36">
        <f>SUMIFS(СВЦЭМ!$D$33:$D$776,СВЦЭМ!$A$33:$A$776,$A39,СВЦЭМ!$B$33:$B$776,B$11)+'СЕТ СН'!$F$14+СВЦЭМ!$D$10+'СЕТ СН'!$F$8*'СЕТ СН'!$F$9-'СЕТ СН'!$F$26</f>
        <v>892.30974259000004</v>
      </c>
      <c r="C39" s="36">
        <f>SUMIFS(СВЦЭМ!$D$33:$D$776,СВЦЭМ!$A$33:$A$776,$A39,СВЦЭМ!$B$33:$B$776,C$11)+'СЕТ СН'!$F$14+СВЦЭМ!$D$10+'СЕТ СН'!$F$8*'СЕТ СН'!$F$9-'СЕТ СН'!$F$26</f>
        <v>908.79880089000005</v>
      </c>
      <c r="D39" s="36">
        <f>SUMIFS(СВЦЭМ!$D$33:$D$776,СВЦЭМ!$A$33:$A$776,$A39,СВЦЭМ!$B$33:$B$776,D$11)+'СЕТ СН'!$F$14+СВЦЭМ!$D$10+'СЕТ СН'!$F$8*'СЕТ СН'!$F$9-'СЕТ СН'!$F$26</f>
        <v>921.5490789700001</v>
      </c>
      <c r="E39" s="36">
        <f>SUMIFS(СВЦЭМ!$D$33:$D$776,СВЦЭМ!$A$33:$A$776,$A39,СВЦЭМ!$B$33:$B$776,E$11)+'СЕТ СН'!$F$14+СВЦЭМ!$D$10+'СЕТ СН'!$F$8*'СЕТ СН'!$F$9-'СЕТ СН'!$F$26</f>
        <v>934.89018739000005</v>
      </c>
      <c r="F39" s="36">
        <f>SUMIFS(СВЦЭМ!$D$33:$D$776,СВЦЭМ!$A$33:$A$776,$A39,СВЦЭМ!$B$33:$B$776,F$11)+'СЕТ СН'!$F$14+СВЦЭМ!$D$10+'СЕТ СН'!$F$8*'СЕТ СН'!$F$9-'СЕТ СН'!$F$26</f>
        <v>935.16334872000004</v>
      </c>
      <c r="G39" s="36">
        <f>SUMIFS(СВЦЭМ!$D$33:$D$776,СВЦЭМ!$A$33:$A$776,$A39,СВЦЭМ!$B$33:$B$776,G$11)+'СЕТ СН'!$F$14+СВЦЭМ!$D$10+'СЕТ СН'!$F$8*'СЕТ СН'!$F$9-'СЕТ СН'!$F$26</f>
        <v>920.17177219000007</v>
      </c>
      <c r="H39" s="36">
        <f>SUMIFS(СВЦЭМ!$D$33:$D$776,СВЦЭМ!$A$33:$A$776,$A39,СВЦЭМ!$B$33:$B$776,H$11)+'СЕТ СН'!$F$14+СВЦЭМ!$D$10+'СЕТ СН'!$F$8*'СЕТ СН'!$F$9-'СЕТ СН'!$F$26</f>
        <v>874.00088322000011</v>
      </c>
      <c r="I39" s="36">
        <f>SUMIFS(СВЦЭМ!$D$33:$D$776,СВЦЭМ!$A$33:$A$776,$A39,СВЦЭМ!$B$33:$B$776,I$11)+'СЕТ СН'!$F$14+СВЦЭМ!$D$10+'СЕТ СН'!$F$8*'СЕТ СН'!$F$9-'СЕТ СН'!$F$26</f>
        <v>852.76237098000001</v>
      </c>
      <c r="J39" s="36">
        <f>SUMIFS(СВЦЭМ!$D$33:$D$776,СВЦЭМ!$A$33:$A$776,$A39,СВЦЭМ!$B$33:$B$776,J$11)+'СЕТ СН'!$F$14+СВЦЭМ!$D$10+'СЕТ СН'!$F$8*'СЕТ СН'!$F$9-'СЕТ СН'!$F$26</f>
        <v>814.72313139000005</v>
      </c>
      <c r="K39" s="36">
        <f>SUMIFS(СВЦЭМ!$D$33:$D$776,СВЦЭМ!$A$33:$A$776,$A39,СВЦЭМ!$B$33:$B$776,K$11)+'СЕТ СН'!$F$14+СВЦЭМ!$D$10+'СЕТ СН'!$F$8*'СЕТ СН'!$F$9-'СЕТ СН'!$F$26</f>
        <v>806.84306368000011</v>
      </c>
      <c r="L39" s="36">
        <f>SUMIFS(СВЦЭМ!$D$33:$D$776,СВЦЭМ!$A$33:$A$776,$A39,СВЦЭМ!$B$33:$B$776,L$11)+'СЕТ СН'!$F$14+СВЦЭМ!$D$10+'СЕТ СН'!$F$8*'СЕТ СН'!$F$9-'СЕТ СН'!$F$26</f>
        <v>809.90356275000011</v>
      </c>
      <c r="M39" s="36">
        <f>SUMIFS(СВЦЭМ!$D$33:$D$776,СВЦЭМ!$A$33:$A$776,$A39,СВЦЭМ!$B$33:$B$776,M$11)+'СЕТ СН'!$F$14+СВЦЭМ!$D$10+'СЕТ СН'!$F$8*'СЕТ СН'!$F$9-'СЕТ СН'!$F$26</f>
        <v>769.06061774000011</v>
      </c>
      <c r="N39" s="36">
        <f>SUMIFS(СВЦЭМ!$D$33:$D$776,СВЦЭМ!$A$33:$A$776,$A39,СВЦЭМ!$B$33:$B$776,N$11)+'СЕТ СН'!$F$14+СВЦЭМ!$D$10+'СЕТ СН'!$F$8*'СЕТ СН'!$F$9-'СЕТ СН'!$F$26</f>
        <v>721.65504948000012</v>
      </c>
      <c r="O39" s="36">
        <f>SUMIFS(СВЦЭМ!$D$33:$D$776,СВЦЭМ!$A$33:$A$776,$A39,СВЦЭМ!$B$33:$B$776,O$11)+'СЕТ СН'!$F$14+СВЦЭМ!$D$10+'СЕТ СН'!$F$8*'СЕТ СН'!$F$9-'СЕТ СН'!$F$26</f>
        <v>705.85484931000008</v>
      </c>
      <c r="P39" s="36">
        <f>SUMIFS(СВЦЭМ!$D$33:$D$776,СВЦЭМ!$A$33:$A$776,$A39,СВЦЭМ!$B$33:$B$776,P$11)+'СЕТ СН'!$F$14+СВЦЭМ!$D$10+'СЕТ СН'!$F$8*'СЕТ СН'!$F$9-'СЕТ СН'!$F$26</f>
        <v>699.51413359000003</v>
      </c>
      <c r="Q39" s="36">
        <f>SUMIFS(СВЦЭМ!$D$33:$D$776,СВЦЭМ!$A$33:$A$776,$A39,СВЦЭМ!$B$33:$B$776,Q$11)+'СЕТ СН'!$F$14+СВЦЭМ!$D$10+'СЕТ СН'!$F$8*'СЕТ СН'!$F$9-'СЕТ СН'!$F$26</f>
        <v>699.49034428000004</v>
      </c>
      <c r="R39" s="36">
        <f>SUMIFS(СВЦЭМ!$D$33:$D$776,СВЦЭМ!$A$33:$A$776,$A39,СВЦЭМ!$B$33:$B$776,R$11)+'СЕТ СН'!$F$14+СВЦЭМ!$D$10+'СЕТ СН'!$F$8*'СЕТ СН'!$F$9-'СЕТ СН'!$F$26</f>
        <v>690.83393649000004</v>
      </c>
      <c r="S39" s="36">
        <f>SUMIFS(СВЦЭМ!$D$33:$D$776,СВЦЭМ!$A$33:$A$776,$A39,СВЦЭМ!$B$33:$B$776,S$11)+'СЕТ СН'!$F$14+СВЦЭМ!$D$10+'СЕТ СН'!$F$8*'СЕТ СН'!$F$9-'СЕТ СН'!$F$26</f>
        <v>709.16232000000002</v>
      </c>
      <c r="T39" s="36">
        <f>SUMIFS(СВЦЭМ!$D$33:$D$776,СВЦЭМ!$A$33:$A$776,$A39,СВЦЭМ!$B$33:$B$776,T$11)+'СЕТ СН'!$F$14+СВЦЭМ!$D$10+'СЕТ СН'!$F$8*'СЕТ СН'!$F$9-'СЕТ СН'!$F$26</f>
        <v>723.20333425000001</v>
      </c>
      <c r="U39" s="36">
        <f>SUMIFS(СВЦЭМ!$D$33:$D$776,СВЦЭМ!$A$33:$A$776,$A39,СВЦЭМ!$B$33:$B$776,U$11)+'СЕТ СН'!$F$14+СВЦЭМ!$D$10+'СЕТ СН'!$F$8*'СЕТ СН'!$F$9-'СЕТ СН'!$F$26</f>
        <v>749.70252171000004</v>
      </c>
      <c r="V39" s="36">
        <f>SUMIFS(СВЦЭМ!$D$33:$D$776,СВЦЭМ!$A$33:$A$776,$A39,СВЦЭМ!$B$33:$B$776,V$11)+'СЕТ СН'!$F$14+СВЦЭМ!$D$10+'СЕТ СН'!$F$8*'СЕТ СН'!$F$9-'СЕТ СН'!$F$26</f>
        <v>740.53838274000009</v>
      </c>
      <c r="W39" s="36">
        <f>SUMIFS(СВЦЭМ!$D$33:$D$776,СВЦЭМ!$A$33:$A$776,$A39,СВЦЭМ!$B$33:$B$776,W$11)+'СЕТ СН'!$F$14+СВЦЭМ!$D$10+'СЕТ СН'!$F$8*'СЕТ СН'!$F$9-'СЕТ СН'!$F$26</f>
        <v>722.67083747000004</v>
      </c>
      <c r="X39" s="36">
        <f>SUMIFS(СВЦЭМ!$D$33:$D$776,СВЦЭМ!$A$33:$A$776,$A39,СВЦЭМ!$B$33:$B$776,X$11)+'СЕТ СН'!$F$14+СВЦЭМ!$D$10+'СЕТ СН'!$F$8*'СЕТ СН'!$F$9-'СЕТ СН'!$F$26</f>
        <v>727.38851634000002</v>
      </c>
      <c r="Y39" s="36">
        <f>SUMIFS(СВЦЭМ!$D$33:$D$776,СВЦЭМ!$A$33:$A$776,$A39,СВЦЭМ!$B$33:$B$776,Y$11)+'СЕТ СН'!$F$14+СВЦЭМ!$D$10+'СЕТ СН'!$F$8*'СЕТ СН'!$F$9-'СЕТ СН'!$F$26</f>
        <v>806.73317898000005</v>
      </c>
    </row>
    <row r="40" spans="1:27" ht="15.75" x14ac:dyDescent="0.2">
      <c r="A40" s="35">
        <f t="shared" si="0"/>
        <v>44103</v>
      </c>
      <c r="B40" s="36">
        <f>SUMIFS(СВЦЭМ!$D$33:$D$776,СВЦЭМ!$A$33:$A$776,$A40,СВЦЭМ!$B$33:$B$776,B$11)+'СЕТ СН'!$F$14+СВЦЭМ!$D$10+'СЕТ СН'!$F$8*'СЕТ СН'!$F$9-'СЕТ СН'!$F$26</f>
        <v>864.52645421000011</v>
      </c>
      <c r="C40" s="36">
        <f>SUMIFS(СВЦЭМ!$D$33:$D$776,СВЦЭМ!$A$33:$A$776,$A40,СВЦЭМ!$B$33:$B$776,C$11)+'СЕТ СН'!$F$14+СВЦЭМ!$D$10+'СЕТ СН'!$F$8*'СЕТ СН'!$F$9-'СЕТ СН'!$F$26</f>
        <v>895.24976106000008</v>
      </c>
      <c r="D40" s="36">
        <f>SUMIFS(СВЦЭМ!$D$33:$D$776,СВЦЭМ!$A$33:$A$776,$A40,СВЦЭМ!$B$33:$B$776,D$11)+'СЕТ СН'!$F$14+СВЦЭМ!$D$10+'СЕТ СН'!$F$8*'СЕТ СН'!$F$9-'СЕТ СН'!$F$26</f>
        <v>910.7863378400001</v>
      </c>
      <c r="E40" s="36">
        <f>SUMIFS(СВЦЭМ!$D$33:$D$776,СВЦЭМ!$A$33:$A$776,$A40,СВЦЭМ!$B$33:$B$776,E$11)+'СЕТ СН'!$F$14+СВЦЭМ!$D$10+'СЕТ СН'!$F$8*'СЕТ СН'!$F$9-'СЕТ СН'!$F$26</f>
        <v>929.22160532000009</v>
      </c>
      <c r="F40" s="36">
        <f>SUMIFS(СВЦЭМ!$D$33:$D$776,СВЦЭМ!$A$33:$A$776,$A40,СВЦЭМ!$B$33:$B$776,F$11)+'СЕТ СН'!$F$14+СВЦЭМ!$D$10+'СЕТ СН'!$F$8*'СЕТ СН'!$F$9-'СЕТ СН'!$F$26</f>
        <v>930.20561355000007</v>
      </c>
      <c r="G40" s="36">
        <f>SUMIFS(СВЦЭМ!$D$33:$D$776,СВЦЭМ!$A$33:$A$776,$A40,СВЦЭМ!$B$33:$B$776,G$11)+'СЕТ СН'!$F$14+СВЦЭМ!$D$10+'СЕТ СН'!$F$8*'СЕТ СН'!$F$9-'СЕТ СН'!$F$26</f>
        <v>912.71999607000009</v>
      </c>
      <c r="H40" s="36">
        <f>SUMIFS(СВЦЭМ!$D$33:$D$776,СВЦЭМ!$A$33:$A$776,$A40,СВЦЭМ!$B$33:$B$776,H$11)+'СЕТ СН'!$F$14+СВЦЭМ!$D$10+'СЕТ СН'!$F$8*'СЕТ СН'!$F$9-'СЕТ СН'!$F$26</f>
        <v>869.78256614000009</v>
      </c>
      <c r="I40" s="36">
        <f>SUMIFS(СВЦЭМ!$D$33:$D$776,СВЦЭМ!$A$33:$A$776,$A40,СВЦЭМ!$B$33:$B$776,I$11)+'СЕТ СН'!$F$14+СВЦЭМ!$D$10+'СЕТ СН'!$F$8*'СЕТ СН'!$F$9-'СЕТ СН'!$F$26</f>
        <v>814.59127434000004</v>
      </c>
      <c r="J40" s="36">
        <f>SUMIFS(СВЦЭМ!$D$33:$D$776,СВЦЭМ!$A$33:$A$776,$A40,СВЦЭМ!$B$33:$B$776,J$11)+'СЕТ СН'!$F$14+СВЦЭМ!$D$10+'СЕТ СН'!$F$8*'СЕТ СН'!$F$9-'СЕТ СН'!$F$26</f>
        <v>785.54392667000002</v>
      </c>
      <c r="K40" s="36">
        <f>SUMIFS(СВЦЭМ!$D$33:$D$776,СВЦЭМ!$A$33:$A$776,$A40,СВЦЭМ!$B$33:$B$776,K$11)+'СЕТ СН'!$F$14+СВЦЭМ!$D$10+'СЕТ СН'!$F$8*'СЕТ СН'!$F$9-'СЕТ СН'!$F$26</f>
        <v>775.64013132000002</v>
      </c>
      <c r="L40" s="36">
        <f>SUMIFS(СВЦЭМ!$D$33:$D$776,СВЦЭМ!$A$33:$A$776,$A40,СВЦЭМ!$B$33:$B$776,L$11)+'СЕТ СН'!$F$14+СВЦЭМ!$D$10+'СЕТ СН'!$F$8*'СЕТ СН'!$F$9-'СЕТ СН'!$F$26</f>
        <v>813.11949426000001</v>
      </c>
      <c r="M40" s="36">
        <f>SUMIFS(СВЦЭМ!$D$33:$D$776,СВЦЭМ!$A$33:$A$776,$A40,СВЦЭМ!$B$33:$B$776,M$11)+'СЕТ СН'!$F$14+СВЦЭМ!$D$10+'СЕТ СН'!$F$8*'СЕТ СН'!$F$9-'СЕТ СН'!$F$26</f>
        <v>795.22001290000003</v>
      </c>
      <c r="N40" s="36">
        <f>SUMIFS(СВЦЭМ!$D$33:$D$776,СВЦЭМ!$A$33:$A$776,$A40,СВЦЭМ!$B$33:$B$776,N$11)+'СЕТ СН'!$F$14+СВЦЭМ!$D$10+'СЕТ СН'!$F$8*'СЕТ СН'!$F$9-'СЕТ СН'!$F$26</f>
        <v>768.43409164000002</v>
      </c>
      <c r="O40" s="36">
        <f>SUMIFS(СВЦЭМ!$D$33:$D$776,СВЦЭМ!$A$33:$A$776,$A40,СВЦЭМ!$B$33:$B$776,O$11)+'СЕТ СН'!$F$14+СВЦЭМ!$D$10+'СЕТ СН'!$F$8*'СЕТ СН'!$F$9-'СЕТ СН'!$F$26</f>
        <v>782.37274799000011</v>
      </c>
      <c r="P40" s="36">
        <f>SUMIFS(СВЦЭМ!$D$33:$D$776,СВЦЭМ!$A$33:$A$776,$A40,СВЦЭМ!$B$33:$B$776,P$11)+'СЕТ СН'!$F$14+СВЦЭМ!$D$10+'СЕТ СН'!$F$8*'СЕТ СН'!$F$9-'СЕТ СН'!$F$26</f>
        <v>767.55870574000005</v>
      </c>
      <c r="Q40" s="36">
        <f>SUMIFS(СВЦЭМ!$D$33:$D$776,СВЦЭМ!$A$33:$A$776,$A40,СВЦЭМ!$B$33:$B$776,Q$11)+'СЕТ СН'!$F$14+СВЦЭМ!$D$10+'СЕТ СН'!$F$8*'СЕТ СН'!$F$9-'СЕТ СН'!$F$26</f>
        <v>747.67542035000008</v>
      </c>
      <c r="R40" s="36">
        <f>SUMIFS(СВЦЭМ!$D$33:$D$776,СВЦЭМ!$A$33:$A$776,$A40,СВЦЭМ!$B$33:$B$776,R$11)+'СЕТ СН'!$F$14+СВЦЭМ!$D$10+'СЕТ СН'!$F$8*'СЕТ СН'!$F$9-'СЕТ СН'!$F$26</f>
        <v>850.46593708000012</v>
      </c>
      <c r="S40" s="36">
        <f>SUMIFS(СВЦЭМ!$D$33:$D$776,СВЦЭМ!$A$33:$A$776,$A40,СВЦЭМ!$B$33:$B$776,S$11)+'СЕТ СН'!$F$14+СВЦЭМ!$D$10+'СЕТ СН'!$F$8*'СЕТ СН'!$F$9-'СЕТ СН'!$F$26</f>
        <v>797.11904081000012</v>
      </c>
      <c r="T40" s="36">
        <f>SUMIFS(СВЦЭМ!$D$33:$D$776,СВЦЭМ!$A$33:$A$776,$A40,СВЦЭМ!$B$33:$B$776,T$11)+'СЕТ СН'!$F$14+СВЦЭМ!$D$10+'СЕТ СН'!$F$8*'СЕТ СН'!$F$9-'СЕТ СН'!$F$26</f>
        <v>754.2308439200001</v>
      </c>
      <c r="U40" s="36">
        <f>SUMIFS(СВЦЭМ!$D$33:$D$776,СВЦЭМ!$A$33:$A$776,$A40,СВЦЭМ!$B$33:$B$776,U$11)+'СЕТ СН'!$F$14+СВЦЭМ!$D$10+'СЕТ СН'!$F$8*'СЕТ СН'!$F$9-'СЕТ СН'!$F$26</f>
        <v>779.33542759000011</v>
      </c>
      <c r="V40" s="36">
        <f>SUMIFS(СВЦЭМ!$D$33:$D$776,СВЦЭМ!$A$33:$A$776,$A40,СВЦЭМ!$B$33:$B$776,V$11)+'СЕТ СН'!$F$14+СВЦЭМ!$D$10+'СЕТ СН'!$F$8*'СЕТ СН'!$F$9-'СЕТ СН'!$F$26</f>
        <v>770.35195830000009</v>
      </c>
      <c r="W40" s="36">
        <f>SUMIFS(СВЦЭМ!$D$33:$D$776,СВЦЭМ!$A$33:$A$776,$A40,СВЦЭМ!$B$33:$B$776,W$11)+'СЕТ СН'!$F$14+СВЦЭМ!$D$10+'СЕТ СН'!$F$8*'СЕТ СН'!$F$9-'СЕТ СН'!$F$26</f>
        <v>755.24332514000002</v>
      </c>
      <c r="X40" s="36">
        <f>SUMIFS(СВЦЭМ!$D$33:$D$776,СВЦЭМ!$A$33:$A$776,$A40,СВЦЭМ!$B$33:$B$776,X$11)+'СЕТ СН'!$F$14+СВЦЭМ!$D$10+'СЕТ СН'!$F$8*'СЕТ СН'!$F$9-'СЕТ СН'!$F$26</f>
        <v>727.73637837000001</v>
      </c>
      <c r="Y40" s="36">
        <f>SUMIFS(СВЦЭМ!$D$33:$D$776,СВЦЭМ!$A$33:$A$776,$A40,СВЦЭМ!$B$33:$B$776,Y$11)+'СЕТ СН'!$F$14+СВЦЭМ!$D$10+'СЕТ СН'!$F$8*'СЕТ СН'!$F$9-'СЕТ СН'!$F$26</f>
        <v>763.83802957000012</v>
      </c>
    </row>
    <row r="41" spans="1:27" ht="15.75" x14ac:dyDescent="0.2">
      <c r="A41" s="35">
        <f t="shared" si="0"/>
        <v>44104</v>
      </c>
      <c r="B41" s="36">
        <f>SUMIFS(СВЦЭМ!$D$33:$D$776,СВЦЭМ!$A$33:$A$776,$A41,СВЦЭМ!$B$33:$B$776,B$11)+'СЕТ СН'!$F$14+СВЦЭМ!$D$10+'СЕТ СН'!$F$8*'СЕТ СН'!$F$9-'СЕТ СН'!$F$26</f>
        <v>838.35346570000002</v>
      </c>
      <c r="C41" s="36">
        <f>SUMIFS(СВЦЭМ!$D$33:$D$776,СВЦЭМ!$A$33:$A$776,$A41,СВЦЭМ!$B$33:$B$776,C$11)+'СЕТ СН'!$F$14+СВЦЭМ!$D$10+'СЕТ СН'!$F$8*'СЕТ СН'!$F$9-'СЕТ СН'!$F$26</f>
        <v>869.69263432000002</v>
      </c>
      <c r="D41" s="36">
        <f>SUMIFS(СВЦЭМ!$D$33:$D$776,СВЦЭМ!$A$33:$A$776,$A41,СВЦЭМ!$B$33:$B$776,D$11)+'СЕТ СН'!$F$14+СВЦЭМ!$D$10+'СЕТ СН'!$F$8*'СЕТ СН'!$F$9-'СЕТ СН'!$F$26</f>
        <v>889.62487250000004</v>
      </c>
      <c r="E41" s="36">
        <f>SUMIFS(СВЦЭМ!$D$33:$D$776,СВЦЭМ!$A$33:$A$776,$A41,СВЦЭМ!$B$33:$B$776,E$11)+'СЕТ СН'!$F$14+СВЦЭМ!$D$10+'СЕТ СН'!$F$8*'СЕТ СН'!$F$9-'СЕТ СН'!$F$26</f>
        <v>906.4856984700001</v>
      </c>
      <c r="F41" s="36">
        <f>SUMIFS(СВЦЭМ!$D$33:$D$776,СВЦЭМ!$A$33:$A$776,$A41,СВЦЭМ!$B$33:$B$776,F$11)+'СЕТ СН'!$F$14+СВЦЭМ!$D$10+'СЕТ СН'!$F$8*'СЕТ СН'!$F$9-'СЕТ СН'!$F$26</f>
        <v>901.6828786100001</v>
      </c>
      <c r="G41" s="36">
        <f>SUMIFS(СВЦЭМ!$D$33:$D$776,СВЦЭМ!$A$33:$A$776,$A41,СВЦЭМ!$B$33:$B$776,G$11)+'СЕТ СН'!$F$14+СВЦЭМ!$D$10+'СЕТ СН'!$F$8*'СЕТ СН'!$F$9-'СЕТ СН'!$F$26</f>
        <v>883.10735997000006</v>
      </c>
      <c r="H41" s="36">
        <f>SUMIFS(СВЦЭМ!$D$33:$D$776,СВЦЭМ!$A$33:$A$776,$A41,СВЦЭМ!$B$33:$B$776,H$11)+'СЕТ СН'!$F$14+СВЦЭМ!$D$10+'СЕТ СН'!$F$8*'СЕТ СН'!$F$9-'СЕТ СН'!$F$26</f>
        <v>838.71396041000003</v>
      </c>
      <c r="I41" s="36">
        <f>SUMIFS(СВЦЭМ!$D$33:$D$776,СВЦЭМ!$A$33:$A$776,$A41,СВЦЭМ!$B$33:$B$776,I$11)+'СЕТ СН'!$F$14+СВЦЭМ!$D$10+'СЕТ СН'!$F$8*'СЕТ СН'!$F$9-'СЕТ СН'!$F$26</f>
        <v>770.10082812000007</v>
      </c>
      <c r="J41" s="36">
        <f>SUMIFS(СВЦЭМ!$D$33:$D$776,СВЦЭМ!$A$33:$A$776,$A41,СВЦЭМ!$B$33:$B$776,J$11)+'СЕТ СН'!$F$14+СВЦЭМ!$D$10+'СЕТ СН'!$F$8*'СЕТ СН'!$F$9-'СЕТ СН'!$F$26</f>
        <v>741.0213564500001</v>
      </c>
      <c r="K41" s="36">
        <f>SUMIFS(СВЦЭМ!$D$33:$D$776,СВЦЭМ!$A$33:$A$776,$A41,СВЦЭМ!$B$33:$B$776,K$11)+'СЕТ СН'!$F$14+СВЦЭМ!$D$10+'СЕТ СН'!$F$8*'СЕТ СН'!$F$9-'СЕТ СН'!$F$26</f>
        <v>724.76468191000004</v>
      </c>
      <c r="L41" s="36">
        <f>SUMIFS(СВЦЭМ!$D$33:$D$776,СВЦЭМ!$A$33:$A$776,$A41,СВЦЭМ!$B$33:$B$776,L$11)+'СЕТ СН'!$F$14+СВЦЭМ!$D$10+'СЕТ СН'!$F$8*'СЕТ СН'!$F$9-'СЕТ СН'!$F$26</f>
        <v>738.1229900300001</v>
      </c>
      <c r="M41" s="36">
        <f>SUMIFS(СВЦЭМ!$D$33:$D$776,СВЦЭМ!$A$33:$A$776,$A41,СВЦЭМ!$B$33:$B$776,M$11)+'СЕТ СН'!$F$14+СВЦЭМ!$D$10+'СЕТ СН'!$F$8*'СЕТ СН'!$F$9-'СЕТ СН'!$F$26</f>
        <v>707.18973515000005</v>
      </c>
      <c r="N41" s="36">
        <f>SUMIFS(СВЦЭМ!$D$33:$D$776,СВЦЭМ!$A$33:$A$776,$A41,СВЦЭМ!$B$33:$B$776,N$11)+'СЕТ СН'!$F$14+СВЦЭМ!$D$10+'СЕТ СН'!$F$8*'СЕТ СН'!$F$9-'СЕТ СН'!$F$26</f>
        <v>664.63070616000005</v>
      </c>
      <c r="O41" s="36">
        <f>SUMIFS(СВЦЭМ!$D$33:$D$776,СВЦЭМ!$A$33:$A$776,$A41,СВЦЭМ!$B$33:$B$776,O$11)+'СЕТ СН'!$F$14+СВЦЭМ!$D$10+'СЕТ СН'!$F$8*'СЕТ СН'!$F$9-'СЕТ СН'!$F$26</f>
        <v>649.33891322000011</v>
      </c>
      <c r="P41" s="36">
        <f>SUMIFS(СВЦЭМ!$D$33:$D$776,СВЦЭМ!$A$33:$A$776,$A41,СВЦЭМ!$B$33:$B$776,P$11)+'СЕТ СН'!$F$14+СВЦЭМ!$D$10+'СЕТ СН'!$F$8*'СЕТ СН'!$F$9-'СЕТ СН'!$F$26</f>
        <v>647.39707106000003</v>
      </c>
      <c r="Q41" s="36">
        <f>SUMIFS(СВЦЭМ!$D$33:$D$776,СВЦЭМ!$A$33:$A$776,$A41,СВЦЭМ!$B$33:$B$776,Q$11)+'СЕТ СН'!$F$14+СВЦЭМ!$D$10+'СЕТ СН'!$F$8*'СЕТ СН'!$F$9-'СЕТ СН'!$F$26</f>
        <v>647.88000874000011</v>
      </c>
      <c r="R41" s="36">
        <f>SUMIFS(СВЦЭМ!$D$33:$D$776,СВЦЭМ!$A$33:$A$776,$A41,СВЦЭМ!$B$33:$B$776,R$11)+'СЕТ СН'!$F$14+СВЦЭМ!$D$10+'СЕТ СН'!$F$8*'СЕТ СН'!$F$9-'СЕТ СН'!$F$26</f>
        <v>647.59273941000004</v>
      </c>
      <c r="S41" s="36">
        <f>SUMIFS(СВЦЭМ!$D$33:$D$776,СВЦЭМ!$A$33:$A$776,$A41,СВЦЭМ!$B$33:$B$776,S$11)+'СЕТ СН'!$F$14+СВЦЭМ!$D$10+'СЕТ СН'!$F$8*'СЕТ СН'!$F$9-'СЕТ СН'!$F$26</f>
        <v>651.27860190000013</v>
      </c>
      <c r="T41" s="36">
        <f>SUMIFS(СВЦЭМ!$D$33:$D$776,СВЦЭМ!$A$33:$A$776,$A41,СВЦЭМ!$B$33:$B$776,T$11)+'СЕТ СН'!$F$14+СВЦЭМ!$D$10+'СЕТ СН'!$F$8*'СЕТ СН'!$F$9-'СЕТ СН'!$F$26</f>
        <v>643.39635533000012</v>
      </c>
      <c r="U41" s="36">
        <f>SUMIFS(СВЦЭМ!$D$33:$D$776,СВЦЭМ!$A$33:$A$776,$A41,СВЦЭМ!$B$33:$B$776,U$11)+'СЕТ СН'!$F$14+СВЦЭМ!$D$10+'СЕТ СН'!$F$8*'СЕТ СН'!$F$9-'СЕТ СН'!$F$26</f>
        <v>662.3459237400001</v>
      </c>
      <c r="V41" s="36">
        <f>SUMIFS(СВЦЭМ!$D$33:$D$776,СВЦЭМ!$A$33:$A$776,$A41,СВЦЭМ!$B$33:$B$776,V$11)+'СЕТ СН'!$F$14+СВЦЭМ!$D$10+'СЕТ СН'!$F$8*'СЕТ СН'!$F$9-'СЕТ СН'!$F$26</f>
        <v>646.76297678000003</v>
      </c>
      <c r="W41" s="36">
        <f>SUMIFS(СВЦЭМ!$D$33:$D$776,СВЦЭМ!$A$33:$A$776,$A41,СВЦЭМ!$B$33:$B$776,W$11)+'СЕТ СН'!$F$14+СВЦЭМ!$D$10+'СЕТ СН'!$F$8*'СЕТ СН'!$F$9-'СЕТ СН'!$F$26</f>
        <v>639.63301562000004</v>
      </c>
      <c r="X41" s="36">
        <f>SUMIFS(СВЦЭМ!$D$33:$D$776,СВЦЭМ!$A$33:$A$776,$A41,СВЦЭМ!$B$33:$B$776,X$11)+'СЕТ СН'!$F$14+СВЦЭМ!$D$10+'СЕТ СН'!$F$8*'СЕТ СН'!$F$9-'СЕТ СН'!$F$26</f>
        <v>678.02689988000009</v>
      </c>
      <c r="Y41" s="36">
        <f>SUMIFS(СВЦЭМ!$D$33:$D$776,СВЦЭМ!$A$33:$A$776,$A41,СВЦЭМ!$B$33:$B$776,Y$11)+'СЕТ СН'!$F$14+СВЦЭМ!$D$10+'СЕТ СН'!$F$8*'СЕТ СН'!$F$9-'СЕТ СН'!$F$26</f>
        <v>747.28535207000004</v>
      </c>
    </row>
    <row r="42" spans="1:27" ht="15.75" hidden="1" x14ac:dyDescent="0.2">
      <c r="A42" s="35">
        <f t="shared" si="0"/>
        <v>44105</v>
      </c>
      <c r="B42" s="36">
        <f>SUMIFS(СВЦЭМ!$D$33:$D$776,СВЦЭМ!$A$33:$A$776,$A42,СВЦЭМ!$B$33:$B$776,B$11)+'СЕТ СН'!$F$14+СВЦЭМ!$D$10+'СЕТ СН'!$F$8*'СЕТ СН'!$F$9-'СЕТ СН'!$F$26</f>
        <v>178.94653804000001</v>
      </c>
      <c r="C42" s="36">
        <f>SUMIFS(СВЦЭМ!$D$33:$D$776,СВЦЭМ!$A$33:$A$776,$A42,СВЦЭМ!$B$33:$B$776,C$11)+'СЕТ СН'!$F$14+СВЦЭМ!$D$10+'СЕТ СН'!$F$8*'СЕТ СН'!$F$9-'СЕТ СН'!$F$26</f>
        <v>178.94653804000001</v>
      </c>
      <c r="D42" s="36">
        <f>SUMIFS(СВЦЭМ!$D$33:$D$776,СВЦЭМ!$A$33:$A$776,$A42,СВЦЭМ!$B$33:$B$776,D$11)+'СЕТ СН'!$F$14+СВЦЭМ!$D$10+'СЕТ СН'!$F$8*'СЕТ СН'!$F$9-'СЕТ СН'!$F$26</f>
        <v>178.94653804000001</v>
      </c>
      <c r="E42" s="36">
        <f>SUMIFS(СВЦЭМ!$D$33:$D$776,СВЦЭМ!$A$33:$A$776,$A42,СВЦЭМ!$B$33:$B$776,E$11)+'СЕТ СН'!$F$14+СВЦЭМ!$D$10+'СЕТ СН'!$F$8*'СЕТ СН'!$F$9-'СЕТ СН'!$F$26</f>
        <v>178.94653804000001</v>
      </c>
      <c r="F42" s="36">
        <f>SUMIFS(СВЦЭМ!$D$33:$D$776,СВЦЭМ!$A$33:$A$776,$A42,СВЦЭМ!$B$33:$B$776,F$11)+'СЕТ СН'!$F$14+СВЦЭМ!$D$10+'СЕТ СН'!$F$8*'СЕТ СН'!$F$9-'СЕТ СН'!$F$26</f>
        <v>178.94653804000001</v>
      </c>
      <c r="G42" s="36">
        <f>SUMIFS(СВЦЭМ!$D$33:$D$776,СВЦЭМ!$A$33:$A$776,$A42,СВЦЭМ!$B$33:$B$776,G$11)+'СЕТ СН'!$F$14+СВЦЭМ!$D$10+'СЕТ СН'!$F$8*'СЕТ СН'!$F$9-'СЕТ СН'!$F$26</f>
        <v>178.94653804000001</v>
      </c>
      <c r="H42" s="36">
        <f>SUMIFS(СВЦЭМ!$D$33:$D$776,СВЦЭМ!$A$33:$A$776,$A42,СВЦЭМ!$B$33:$B$776,H$11)+'СЕТ СН'!$F$14+СВЦЭМ!$D$10+'СЕТ СН'!$F$8*'СЕТ СН'!$F$9-'СЕТ СН'!$F$26</f>
        <v>178.94653804000001</v>
      </c>
      <c r="I42" s="36">
        <f>SUMIFS(СВЦЭМ!$D$33:$D$776,СВЦЭМ!$A$33:$A$776,$A42,СВЦЭМ!$B$33:$B$776,I$11)+'СЕТ СН'!$F$14+СВЦЭМ!$D$10+'СЕТ СН'!$F$8*'СЕТ СН'!$F$9-'СЕТ СН'!$F$26</f>
        <v>178.94653804000001</v>
      </c>
      <c r="J42" s="36">
        <f>SUMIFS(СВЦЭМ!$D$33:$D$776,СВЦЭМ!$A$33:$A$776,$A42,СВЦЭМ!$B$33:$B$776,J$11)+'СЕТ СН'!$F$14+СВЦЭМ!$D$10+'СЕТ СН'!$F$8*'СЕТ СН'!$F$9-'СЕТ СН'!$F$26</f>
        <v>178.94653804000001</v>
      </c>
      <c r="K42" s="36">
        <f>SUMIFS(СВЦЭМ!$D$33:$D$776,СВЦЭМ!$A$33:$A$776,$A42,СВЦЭМ!$B$33:$B$776,K$11)+'СЕТ СН'!$F$14+СВЦЭМ!$D$10+'СЕТ СН'!$F$8*'СЕТ СН'!$F$9-'СЕТ СН'!$F$26</f>
        <v>178.94653804000001</v>
      </c>
      <c r="L42" s="36">
        <f>SUMIFS(СВЦЭМ!$D$33:$D$776,СВЦЭМ!$A$33:$A$776,$A42,СВЦЭМ!$B$33:$B$776,L$11)+'СЕТ СН'!$F$14+СВЦЭМ!$D$10+'СЕТ СН'!$F$8*'СЕТ СН'!$F$9-'СЕТ СН'!$F$26</f>
        <v>178.94653804000001</v>
      </c>
      <c r="M42" s="36">
        <f>SUMIFS(СВЦЭМ!$D$33:$D$776,СВЦЭМ!$A$33:$A$776,$A42,СВЦЭМ!$B$33:$B$776,M$11)+'СЕТ СН'!$F$14+СВЦЭМ!$D$10+'СЕТ СН'!$F$8*'СЕТ СН'!$F$9-'СЕТ СН'!$F$26</f>
        <v>178.94653804000001</v>
      </c>
      <c r="N42" s="36">
        <f>SUMIFS(СВЦЭМ!$D$33:$D$776,СВЦЭМ!$A$33:$A$776,$A42,СВЦЭМ!$B$33:$B$776,N$11)+'СЕТ СН'!$F$14+СВЦЭМ!$D$10+'СЕТ СН'!$F$8*'СЕТ СН'!$F$9-'СЕТ СН'!$F$26</f>
        <v>178.94653804000001</v>
      </c>
      <c r="O42" s="36">
        <f>SUMIFS(СВЦЭМ!$D$33:$D$776,СВЦЭМ!$A$33:$A$776,$A42,СВЦЭМ!$B$33:$B$776,O$11)+'СЕТ СН'!$F$14+СВЦЭМ!$D$10+'СЕТ СН'!$F$8*'СЕТ СН'!$F$9-'СЕТ СН'!$F$26</f>
        <v>178.94653804000001</v>
      </c>
      <c r="P42" s="36">
        <f>SUMIFS(СВЦЭМ!$D$33:$D$776,СВЦЭМ!$A$33:$A$776,$A42,СВЦЭМ!$B$33:$B$776,P$11)+'СЕТ СН'!$F$14+СВЦЭМ!$D$10+'СЕТ СН'!$F$8*'СЕТ СН'!$F$9-'СЕТ СН'!$F$26</f>
        <v>178.94653804000001</v>
      </c>
      <c r="Q42" s="36">
        <f>SUMIFS(СВЦЭМ!$D$33:$D$776,СВЦЭМ!$A$33:$A$776,$A42,СВЦЭМ!$B$33:$B$776,Q$11)+'СЕТ СН'!$F$14+СВЦЭМ!$D$10+'СЕТ СН'!$F$8*'СЕТ СН'!$F$9-'СЕТ СН'!$F$26</f>
        <v>178.94653804000001</v>
      </c>
      <c r="R42" s="36">
        <f>SUMIFS(СВЦЭМ!$D$33:$D$776,СВЦЭМ!$A$33:$A$776,$A42,СВЦЭМ!$B$33:$B$776,R$11)+'СЕТ СН'!$F$14+СВЦЭМ!$D$10+'СЕТ СН'!$F$8*'СЕТ СН'!$F$9-'СЕТ СН'!$F$26</f>
        <v>178.94653804000001</v>
      </c>
      <c r="S42" s="36">
        <f>SUMIFS(СВЦЭМ!$D$33:$D$776,СВЦЭМ!$A$33:$A$776,$A42,СВЦЭМ!$B$33:$B$776,S$11)+'СЕТ СН'!$F$14+СВЦЭМ!$D$10+'СЕТ СН'!$F$8*'СЕТ СН'!$F$9-'СЕТ СН'!$F$26</f>
        <v>178.94653804000001</v>
      </c>
      <c r="T42" s="36">
        <f>SUMIFS(СВЦЭМ!$D$33:$D$776,СВЦЭМ!$A$33:$A$776,$A42,СВЦЭМ!$B$33:$B$776,T$11)+'СЕТ СН'!$F$14+СВЦЭМ!$D$10+'СЕТ СН'!$F$8*'СЕТ СН'!$F$9-'СЕТ СН'!$F$26</f>
        <v>178.94653804000001</v>
      </c>
      <c r="U42" s="36">
        <f>SUMIFS(СВЦЭМ!$D$33:$D$776,СВЦЭМ!$A$33:$A$776,$A42,СВЦЭМ!$B$33:$B$776,U$11)+'СЕТ СН'!$F$14+СВЦЭМ!$D$10+'СЕТ СН'!$F$8*'СЕТ СН'!$F$9-'СЕТ СН'!$F$26</f>
        <v>178.94653804000001</v>
      </c>
      <c r="V42" s="36">
        <f>SUMIFS(СВЦЭМ!$D$33:$D$776,СВЦЭМ!$A$33:$A$776,$A42,СВЦЭМ!$B$33:$B$776,V$11)+'СЕТ СН'!$F$14+СВЦЭМ!$D$10+'СЕТ СН'!$F$8*'СЕТ СН'!$F$9-'СЕТ СН'!$F$26</f>
        <v>178.94653804000001</v>
      </c>
      <c r="W42" s="36">
        <f>SUMIFS(СВЦЭМ!$D$33:$D$776,СВЦЭМ!$A$33:$A$776,$A42,СВЦЭМ!$B$33:$B$776,W$11)+'СЕТ СН'!$F$14+СВЦЭМ!$D$10+'СЕТ СН'!$F$8*'СЕТ СН'!$F$9-'СЕТ СН'!$F$26</f>
        <v>178.94653804000001</v>
      </c>
      <c r="X42" s="36">
        <f>SUMIFS(СВЦЭМ!$D$33:$D$776,СВЦЭМ!$A$33:$A$776,$A42,СВЦЭМ!$B$33:$B$776,X$11)+'СЕТ СН'!$F$14+СВЦЭМ!$D$10+'СЕТ СН'!$F$8*'СЕТ СН'!$F$9-'СЕТ СН'!$F$26</f>
        <v>178.94653804000001</v>
      </c>
      <c r="Y42" s="36">
        <f>SUMIFS(СВЦЭМ!$D$33:$D$776,СВЦЭМ!$A$33:$A$776,$A42,СВЦЭМ!$B$33:$B$776,Y$11)+'СЕТ СН'!$F$14+СВЦЭМ!$D$10+'СЕТ СН'!$F$8*'СЕТ СН'!$F$9-'СЕТ СН'!$F$26</f>
        <v>178.94653804000001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68</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01.09.2020</v>
      </c>
      <c r="B48" s="36">
        <f>SUMIFS(СВЦЭМ!$D$33:$D$776,СВЦЭМ!$A$33:$A$776,$A48,СВЦЭМ!$B$33:$B$776,B$47)+'СЕТ СН'!$F$14+СВЦЭМ!$D$10+'СЕТ СН'!$F$6-'СЕТ СН'!$F$26</f>
        <v>918.64273767999998</v>
      </c>
      <c r="C48" s="36">
        <f>SUMIFS(СВЦЭМ!$D$33:$D$776,СВЦЭМ!$A$33:$A$776,$A48,СВЦЭМ!$B$33:$B$776,C$47)+'СЕТ СН'!$F$14+СВЦЭМ!$D$10+'СЕТ СН'!$F$6-'СЕТ СН'!$F$26</f>
        <v>970.46289604000003</v>
      </c>
      <c r="D48" s="36">
        <f>SUMIFS(СВЦЭМ!$D$33:$D$776,СВЦЭМ!$A$33:$A$776,$A48,СВЦЭМ!$B$33:$B$776,D$47)+'СЕТ СН'!$F$14+СВЦЭМ!$D$10+'СЕТ СН'!$F$6-'СЕТ СН'!$F$26</f>
        <v>989.97689283</v>
      </c>
      <c r="E48" s="36">
        <f>SUMIFS(СВЦЭМ!$D$33:$D$776,СВЦЭМ!$A$33:$A$776,$A48,СВЦЭМ!$B$33:$B$776,E$47)+'СЕТ СН'!$F$14+СВЦЭМ!$D$10+'СЕТ СН'!$F$6-'СЕТ СН'!$F$26</f>
        <v>1005.4877917700001</v>
      </c>
      <c r="F48" s="36">
        <f>SUMIFS(СВЦЭМ!$D$33:$D$776,СВЦЭМ!$A$33:$A$776,$A48,СВЦЭМ!$B$33:$B$776,F$47)+'СЕТ СН'!$F$14+СВЦЭМ!$D$10+'СЕТ СН'!$F$6-'СЕТ СН'!$F$26</f>
        <v>1016.4704334400001</v>
      </c>
      <c r="G48" s="36">
        <f>SUMIFS(СВЦЭМ!$D$33:$D$776,СВЦЭМ!$A$33:$A$776,$A48,СВЦЭМ!$B$33:$B$776,G$47)+'СЕТ СН'!$F$14+СВЦЭМ!$D$10+'СЕТ СН'!$F$6-'СЕТ СН'!$F$26</f>
        <v>1017.1736940000001</v>
      </c>
      <c r="H48" s="36">
        <f>SUMIFS(СВЦЭМ!$D$33:$D$776,СВЦЭМ!$A$33:$A$776,$A48,СВЦЭМ!$B$33:$B$776,H$47)+'СЕТ СН'!$F$14+СВЦЭМ!$D$10+'СЕТ СН'!$F$6-'СЕТ СН'!$F$26</f>
        <v>999.38654767000003</v>
      </c>
      <c r="I48" s="36">
        <f>SUMIFS(СВЦЭМ!$D$33:$D$776,СВЦЭМ!$A$33:$A$776,$A48,СВЦЭМ!$B$33:$B$776,I$47)+'СЕТ СН'!$F$14+СВЦЭМ!$D$10+'СЕТ СН'!$F$6-'СЕТ СН'!$F$26</f>
        <v>959.63735754000004</v>
      </c>
      <c r="J48" s="36">
        <f>SUMIFS(СВЦЭМ!$D$33:$D$776,СВЦЭМ!$A$33:$A$776,$A48,СВЦЭМ!$B$33:$B$776,J$47)+'СЕТ СН'!$F$14+СВЦЭМ!$D$10+'СЕТ СН'!$F$6-'СЕТ СН'!$F$26</f>
        <v>906.62081781000006</v>
      </c>
      <c r="K48" s="36">
        <f>SUMIFS(СВЦЭМ!$D$33:$D$776,СВЦЭМ!$A$33:$A$776,$A48,СВЦЭМ!$B$33:$B$776,K$47)+'СЕТ СН'!$F$14+СВЦЭМ!$D$10+'СЕТ СН'!$F$6-'СЕТ СН'!$F$26</f>
        <v>888.06442964999997</v>
      </c>
      <c r="L48" s="36">
        <f>SUMIFS(СВЦЭМ!$D$33:$D$776,СВЦЭМ!$A$33:$A$776,$A48,СВЦЭМ!$B$33:$B$776,L$47)+'СЕТ СН'!$F$14+СВЦЭМ!$D$10+'СЕТ СН'!$F$6-'СЕТ СН'!$F$26</f>
        <v>880.29015300000015</v>
      </c>
      <c r="M48" s="36">
        <f>SUMIFS(СВЦЭМ!$D$33:$D$776,СВЦЭМ!$A$33:$A$776,$A48,СВЦЭМ!$B$33:$B$776,M$47)+'СЕТ СН'!$F$14+СВЦЭМ!$D$10+'СЕТ СН'!$F$6-'СЕТ СН'!$F$26</f>
        <v>883.4064578</v>
      </c>
      <c r="N48" s="36">
        <f>SUMIFS(СВЦЭМ!$D$33:$D$776,СВЦЭМ!$A$33:$A$776,$A48,СВЦЭМ!$B$33:$B$776,N$47)+'СЕТ СН'!$F$14+СВЦЭМ!$D$10+'СЕТ СН'!$F$6-'СЕТ СН'!$F$26</f>
        <v>908.55771507000009</v>
      </c>
      <c r="O48" s="36">
        <f>SUMIFS(СВЦЭМ!$D$33:$D$776,СВЦЭМ!$A$33:$A$776,$A48,СВЦЭМ!$B$33:$B$776,O$47)+'СЕТ СН'!$F$14+СВЦЭМ!$D$10+'СЕТ СН'!$F$6-'СЕТ СН'!$F$26</f>
        <v>905.49422369000013</v>
      </c>
      <c r="P48" s="36">
        <f>SUMIFS(СВЦЭМ!$D$33:$D$776,СВЦЭМ!$A$33:$A$776,$A48,СВЦЭМ!$B$33:$B$776,P$47)+'СЕТ СН'!$F$14+СВЦЭМ!$D$10+'СЕТ СН'!$F$6-'СЕТ СН'!$F$26</f>
        <v>904.18545251</v>
      </c>
      <c r="Q48" s="36">
        <f>SUMIFS(СВЦЭМ!$D$33:$D$776,СВЦЭМ!$A$33:$A$776,$A48,СВЦЭМ!$B$33:$B$776,Q$47)+'СЕТ СН'!$F$14+СВЦЭМ!$D$10+'СЕТ СН'!$F$6-'СЕТ СН'!$F$26</f>
        <v>910.32595703000015</v>
      </c>
      <c r="R48" s="36">
        <f>SUMIFS(СВЦЭМ!$D$33:$D$776,СВЦЭМ!$A$33:$A$776,$A48,СВЦЭМ!$B$33:$B$776,R$47)+'СЕТ СН'!$F$14+СВЦЭМ!$D$10+'СЕТ СН'!$F$6-'СЕТ СН'!$F$26</f>
        <v>899.12745799000004</v>
      </c>
      <c r="S48" s="36">
        <f>SUMIFS(СВЦЭМ!$D$33:$D$776,СВЦЭМ!$A$33:$A$776,$A48,СВЦЭМ!$B$33:$B$776,S$47)+'СЕТ СН'!$F$14+СВЦЭМ!$D$10+'СЕТ СН'!$F$6-'СЕТ СН'!$F$26</f>
        <v>904.33420564000016</v>
      </c>
      <c r="T48" s="36">
        <f>SUMIFS(СВЦЭМ!$D$33:$D$776,СВЦЭМ!$A$33:$A$776,$A48,СВЦЭМ!$B$33:$B$776,T$47)+'СЕТ СН'!$F$14+СВЦЭМ!$D$10+'СЕТ СН'!$F$6-'СЕТ СН'!$F$26</f>
        <v>898.70379558000013</v>
      </c>
      <c r="U48" s="36">
        <f>SUMIFS(СВЦЭМ!$D$33:$D$776,СВЦЭМ!$A$33:$A$776,$A48,СВЦЭМ!$B$33:$B$776,U$47)+'СЕТ СН'!$F$14+СВЦЭМ!$D$10+'СЕТ СН'!$F$6-'СЕТ СН'!$F$26</f>
        <v>894.90317288000006</v>
      </c>
      <c r="V48" s="36">
        <f>SUMIFS(СВЦЭМ!$D$33:$D$776,СВЦЭМ!$A$33:$A$776,$A48,СВЦЭМ!$B$33:$B$776,V$47)+'СЕТ СН'!$F$14+СВЦЭМ!$D$10+'СЕТ СН'!$F$6-'СЕТ СН'!$F$26</f>
        <v>885.7299662800001</v>
      </c>
      <c r="W48" s="36">
        <f>SUMIFS(СВЦЭМ!$D$33:$D$776,СВЦЭМ!$A$33:$A$776,$A48,СВЦЭМ!$B$33:$B$776,W$47)+'СЕТ СН'!$F$14+СВЦЭМ!$D$10+'СЕТ СН'!$F$6-'СЕТ СН'!$F$26</f>
        <v>874.46185168000011</v>
      </c>
      <c r="X48" s="36">
        <f>SUMIFS(СВЦЭМ!$D$33:$D$776,СВЦЭМ!$A$33:$A$776,$A48,СВЦЭМ!$B$33:$B$776,X$47)+'СЕТ СН'!$F$14+СВЦЭМ!$D$10+'СЕТ СН'!$F$6-'СЕТ СН'!$F$26</f>
        <v>902.48194076000004</v>
      </c>
      <c r="Y48" s="36">
        <f>SUMIFS(СВЦЭМ!$D$33:$D$776,СВЦЭМ!$A$33:$A$776,$A48,СВЦЭМ!$B$33:$B$776,Y$47)+'СЕТ СН'!$F$14+СВЦЭМ!$D$10+'СЕТ СН'!$F$6-'СЕТ СН'!$F$26</f>
        <v>963.44753205000006</v>
      </c>
      <c r="AA48" s="45"/>
    </row>
    <row r="49" spans="1:25" ht="15.75" x14ac:dyDescent="0.2">
      <c r="A49" s="35">
        <f>A48+1</f>
        <v>44076</v>
      </c>
      <c r="B49" s="36">
        <f>SUMIFS(СВЦЭМ!$D$33:$D$776,СВЦЭМ!$A$33:$A$776,$A49,СВЦЭМ!$B$33:$B$776,B$47)+'СЕТ СН'!$F$14+СВЦЭМ!$D$10+'СЕТ СН'!$F$6-'СЕТ СН'!$F$26</f>
        <v>988.82890728999996</v>
      </c>
      <c r="C49" s="36">
        <f>SUMIFS(СВЦЭМ!$D$33:$D$776,СВЦЭМ!$A$33:$A$776,$A49,СВЦЭМ!$B$33:$B$776,C$47)+'СЕТ СН'!$F$14+СВЦЭМ!$D$10+'СЕТ СН'!$F$6-'СЕТ СН'!$F$26</f>
        <v>1049.1079951900001</v>
      </c>
      <c r="D49" s="36">
        <f>SUMIFS(СВЦЭМ!$D$33:$D$776,СВЦЭМ!$A$33:$A$776,$A49,СВЦЭМ!$B$33:$B$776,D$47)+'СЕТ СН'!$F$14+СВЦЭМ!$D$10+'СЕТ СН'!$F$6-'СЕТ СН'!$F$26</f>
        <v>1089.9232794299999</v>
      </c>
      <c r="E49" s="36">
        <f>SUMIFS(СВЦЭМ!$D$33:$D$776,СВЦЭМ!$A$33:$A$776,$A49,СВЦЭМ!$B$33:$B$776,E$47)+'СЕТ СН'!$F$14+СВЦЭМ!$D$10+'СЕТ СН'!$F$6-'СЕТ СН'!$F$26</f>
        <v>1106.9355579999999</v>
      </c>
      <c r="F49" s="36">
        <f>SUMIFS(СВЦЭМ!$D$33:$D$776,СВЦЭМ!$A$33:$A$776,$A49,СВЦЭМ!$B$33:$B$776,F$47)+'СЕТ СН'!$F$14+СВЦЭМ!$D$10+'СЕТ СН'!$F$6-'СЕТ СН'!$F$26</f>
        <v>1107.3173609</v>
      </c>
      <c r="G49" s="36">
        <f>SUMIFS(СВЦЭМ!$D$33:$D$776,СВЦЭМ!$A$33:$A$776,$A49,СВЦЭМ!$B$33:$B$776,G$47)+'СЕТ СН'!$F$14+СВЦЭМ!$D$10+'СЕТ СН'!$F$6-'СЕТ СН'!$F$26</f>
        <v>1084.03605535</v>
      </c>
      <c r="H49" s="36">
        <f>SUMIFS(СВЦЭМ!$D$33:$D$776,СВЦЭМ!$A$33:$A$776,$A49,СВЦЭМ!$B$33:$B$776,H$47)+'СЕТ СН'!$F$14+СВЦЭМ!$D$10+'СЕТ СН'!$F$6-'СЕТ СН'!$F$26</f>
        <v>1028.73180237</v>
      </c>
      <c r="I49" s="36">
        <f>SUMIFS(СВЦЭМ!$D$33:$D$776,СВЦЭМ!$A$33:$A$776,$A49,СВЦЭМ!$B$33:$B$776,I$47)+'СЕТ СН'!$F$14+СВЦЭМ!$D$10+'СЕТ СН'!$F$6-'СЕТ СН'!$F$26</f>
        <v>956.57022032000009</v>
      </c>
      <c r="J49" s="36">
        <f>SUMIFS(СВЦЭМ!$D$33:$D$776,СВЦЭМ!$A$33:$A$776,$A49,СВЦЭМ!$B$33:$B$776,J$47)+'СЕТ СН'!$F$14+СВЦЭМ!$D$10+'СЕТ СН'!$F$6-'СЕТ СН'!$F$26</f>
        <v>893.57487475000016</v>
      </c>
      <c r="K49" s="36">
        <f>SUMIFS(СВЦЭМ!$D$33:$D$776,СВЦЭМ!$A$33:$A$776,$A49,СВЦЭМ!$B$33:$B$776,K$47)+'СЕТ СН'!$F$14+СВЦЭМ!$D$10+'СЕТ СН'!$F$6-'СЕТ СН'!$F$26</f>
        <v>892.3835071200001</v>
      </c>
      <c r="L49" s="36">
        <f>SUMIFS(СВЦЭМ!$D$33:$D$776,СВЦЭМ!$A$33:$A$776,$A49,СВЦЭМ!$B$33:$B$776,L$47)+'СЕТ СН'!$F$14+СВЦЭМ!$D$10+'СЕТ СН'!$F$6-'СЕТ СН'!$F$26</f>
        <v>897.91419270999995</v>
      </c>
      <c r="M49" s="36">
        <f>SUMIFS(СВЦЭМ!$D$33:$D$776,СВЦЭМ!$A$33:$A$776,$A49,СВЦЭМ!$B$33:$B$776,M$47)+'СЕТ СН'!$F$14+СВЦЭМ!$D$10+'СЕТ СН'!$F$6-'СЕТ СН'!$F$26</f>
        <v>897.35332745000005</v>
      </c>
      <c r="N49" s="36">
        <f>SUMIFS(СВЦЭМ!$D$33:$D$776,СВЦЭМ!$A$33:$A$776,$A49,СВЦЭМ!$B$33:$B$776,N$47)+'СЕТ СН'!$F$14+СВЦЭМ!$D$10+'СЕТ СН'!$F$6-'СЕТ СН'!$F$26</f>
        <v>908.64741326000012</v>
      </c>
      <c r="O49" s="36">
        <f>SUMIFS(СВЦЭМ!$D$33:$D$776,СВЦЭМ!$A$33:$A$776,$A49,СВЦЭМ!$B$33:$B$776,O$47)+'СЕТ СН'!$F$14+СВЦЭМ!$D$10+'СЕТ СН'!$F$6-'СЕТ СН'!$F$26</f>
        <v>915.50090752000006</v>
      </c>
      <c r="P49" s="36">
        <f>SUMIFS(СВЦЭМ!$D$33:$D$776,СВЦЭМ!$A$33:$A$776,$A49,СВЦЭМ!$B$33:$B$776,P$47)+'СЕТ СН'!$F$14+СВЦЭМ!$D$10+'СЕТ СН'!$F$6-'СЕТ СН'!$F$26</f>
        <v>919.04574638000008</v>
      </c>
      <c r="Q49" s="36">
        <f>SUMIFS(СВЦЭМ!$D$33:$D$776,СВЦЭМ!$A$33:$A$776,$A49,СВЦЭМ!$B$33:$B$776,Q$47)+'СЕТ СН'!$F$14+СВЦЭМ!$D$10+'СЕТ СН'!$F$6-'СЕТ СН'!$F$26</f>
        <v>917.8931746400001</v>
      </c>
      <c r="R49" s="36">
        <f>SUMIFS(СВЦЭМ!$D$33:$D$776,СВЦЭМ!$A$33:$A$776,$A49,СВЦЭМ!$B$33:$B$776,R$47)+'СЕТ СН'!$F$14+СВЦЭМ!$D$10+'СЕТ СН'!$F$6-'СЕТ СН'!$F$26</f>
        <v>908.00531764000016</v>
      </c>
      <c r="S49" s="36">
        <f>SUMIFS(СВЦЭМ!$D$33:$D$776,СВЦЭМ!$A$33:$A$776,$A49,СВЦЭМ!$B$33:$B$776,S$47)+'СЕТ СН'!$F$14+СВЦЭМ!$D$10+'СЕТ СН'!$F$6-'СЕТ СН'!$F$26</f>
        <v>913.03354377000005</v>
      </c>
      <c r="T49" s="36">
        <f>SUMIFS(СВЦЭМ!$D$33:$D$776,СВЦЭМ!$A$33:$A$776,$A49,СВЦЭМ!$B$33:$B$776,T$47)+'СЕТ СН'!$F$14+СВЦЭМ!$D$10+'СЕТ СН'!$F$6-'СЕТ СН'!$F$26</f>
        <v>863.93328254000016</v>
      </c>
      <c r="U49" s="36">
        <f>SUMIFS(СВЦЭМ!$D$33:$D$776,СВЦЭМ!$A$33:$A$776,$A49,СВЦЭМ!$B$33:$B$776,U$47)+'СЕТ СН'!$F$14+СВЦЭМ!$D$10+'СЕТ СН'!$F$6-'СЕТ СН'!$F$26</f>
        <v>843.6993290800001</v>
      </c>
      <c r="V49" s="36">
        <f>SUMIFS(СВЦЭМ!$D$33:$D$776,СВЦЭМ!$A$33:$A$776,$A49,СВЦЭМ!$B$33:$B$776,V$47)+'СЕТ СН'!$F$14+СВЦЭМ!$D$10+'СЕТ СН'!$F$6-'СЕТ СН'!$F$26</f>
        <v>826.19554688000017</v>
      </c>
      <c r="W49" s="36">
        <f>SUMIFS(СВЦЭМ!$D$33:$D$776,СВЦЭМ!$A$33:$A$776,$A49,СВЦЭМ!$B$33:$B$776,W$47)+'СЕТ СН'!$F$14+СВЦЭМ!$D$10+'СЕТ СН'!$F$6-'СЕТ СН'!$F$26</f>
        <v>833.22627387000011</v>
      </c>
      <c r="X49" s="36">
        <f>SUMIFS(СВЦЭМ!$D$33:$D$776,СВЦЭМ!$A$33:$A$776,$A49,СВЦЭМ!$B$33:$B$776,X$47)+'СЕТ СН'!$F$14+СВЦЭМ!$D$10+'СЕТ СН'!$F$6-'СЕТ СН'!$F$26</f>
        <v>884.27010517999997</v>
      </c>
      <c r="Y49" s="36">
        <f>SUMIFS(СВЦЭМ!$D$33:$D$776,СВЦЭМ!$A$33:$A$776,$A49,СВЦЭМ!$B$33:$B$776,Y$47)+'СЕТ СН'!$F$14+СВЦЭМ!$D$10+'СЕТ СН'!$F$6-'СЕТ СН'!$F$26</f>
        <v>921.86372907000009</v>
      </c>
    </row>
    <row r="50" spans="1:25" ht="15.75" x14ac:dyDescent="0.2">
      <c r="A50" s="35">
        <f t="shared" ref="A50:A78" si="1">A49+1</f>
        <v>44077</v>
      </c>
      <c r="B50" s="36">
        <f>SUMIFS(СВЦЭМ!$D$33:$D$776,СВЦЭМ!$A$33:$A$776,$A50,СВЦЭМ!$B$33:$B$776,B$47)+'СЕТ СН'!$F$14+СВЦЭМ!$D$10+'СЕТ СН'!$F$6-'СЕТ СН'!$F$26</f>
        <v>1018.56185398</v>
      </c>
      <c r="C50" s="36">
        <f>SUMIFS(СВЦЭМ!$D$33:$D$776,СВЦЭМ!$A$33:$A$776,$A50,СВЦЭМ!$B$33:$B$776,C$47)+'СЕТ СН'!$F$14+СВЦЭМ!$D$10+'СЕТ СН'!$F$6-'СЕТ СН'!$F$26</f>
        <v>1044.73646291</v>
      </c>
      <c r="D50" s="36">
        <f>SUMIFS(СВЦЭМ!$D$33:$D$776,СВЦЭМ!$A$33:$A$776,$A50,СВЦЭМ!$B$33:$B$776,D$47)+'СЕТ СН'!$F$14+СВЦЭМ!$D$10+'СЕТ СН'!$F$6-'СЕТ СН'!$F$26</f>
        <v>1028.6843488100001</v>
      </c>
      <c r="E50" s="36">
        <f>SUMIFS(СВЦЭМ!$D$33:$D$776,СВЦЭМ!$A$33:$A$776,$A50,СВЦЭМ!$B$33:$B$776,E$47)+'СЕТ СН'!$F$14+СВЦЭМ!$D$10+'СЕТ СН'!$F$6-'СЕТ СН'!$F$26</f>
        <v>1025.6790993100001</v>
      </c>
      <c r="F50" s="36">
        <f>SUMIFS(СВЦЭМ!$D$33:$D$776,СВЦЭМ!$A$33:$A$776,$A50,СВЦЭМ!$B$33:$B$776,F$47)+'СЕТ СН'!$F$14+СВЦЭМ!$D$10+'СЕТ СН'!$F$6-'СЕТ СН'!$F$26</f>
        <v>1025.9923992700001</v>
      </c>
      <c r="G50" s="36">
        <f>SUMIFS(СВЦЭМ!$D$33:$D$776,СВЦЭМ!$A$33:$A$776,$A50,СВЦЭМ!$B$33:$B$776,G$47)+'СЕТ СН'!$F$14+СВЦЭМ!$D$10+'СЕТ СН'!$F$6-'СЕТ СН'!$F$26</f>
        <v>1030.1275326</v>
      </c>
      <c r="H50" s="36">
        <f>SUMIFS(СВЦЭМ!$D$33:$D$776,СВЦЭМ!$A$33:$A$776,$A50,СВЦЭМ!$B$33:$B$776,H$47)+'СЕТ СН'!$F$14+СВЦЭМ!$D$10+'СЕТ СН'!$F$6-'СЕТ СН'!$F$26</f>
        <v>1013.69600244</v>
      </c>
      <c r="I50" s="36">
        <f>SUMIFS(СВЦЭМ!$D$33:$D$776,СВЦЭМ!$A$33:$A$776,$A50,СВЦЭМ!$B$33:$B$776,I$47)+'СЕТ СН'!$F$14+СВЦЭМ!$D$10+'СЕТ СН'!$F$6-'СЕТ СН'!$F$26</f>
        <v>942.77412799000012</v>
      </c>
      <c r="J50" s="36">
        <f>SUMIFS(СВЦЭМ!$D$33:$D$776,СВЦЭМ!$A$33:$A$776,$A50,СВЦЭМ!$B$33:$B$776,J$47)+'СЕТ СН'!$F$14+СВЦЭМ!$D$10+'СЕТ СН'!$F$6-'СЕТ СН'!$F$26</f>
        <v>926.73692753</v>
      </c>
      <c r="K50" s="36">
        <f>SUMIFS(СВЦЭМ!$D$33:$D$776,СВЦЭМ!$A$33:$A$776,$A50,СВЦЭМ!$B$33:$B$776,K$47)+'СЕТ СН'!$F$14+СВЦЭМ!$D$10+'СЕТ СН'!$F$6-'СЕТ СН'!$F$26</f>
        <v>962.05134508000015</v>
      </c>
      <c r="L50" s="36">
        <f>SUMIFS(СВЦЭМ!$D$33:$D$776,СВЦЭМ!$A$33:$A$776,$A50,СВЦЭМ!$B$33:$B$776,L$47)+'СЕТ СН'!$F$14+СВЦЭМ!$D$10+'СЕТ СН'!$F$6-'СЕТ СН'!$F$26</f>
        <v>952.03788929000007</v>
      </c>
      <c r="M50" s="36">
        <f>SUMIFS(СВЦЭМ!$D$33:$D$776,СВЦЭМ!$A$33:$A$776,$A50,СВЦЭМ!$B$33:$B$776,M$47)+'СЕТ СН'!$F$14+СВЦЭМ!$D$10+'СЕТ СН'!$F$6-'СЕТ СН'!$F$26</f>
        <v>959.55030785000008</v>
      </c>
      <c r="N50" s="36">
        <f>SUMIFS(СВЦЭМ!$D$33:$D$776,СВЦЭМ!$A$33:$A$776,$A50,СВЦЭМ!$B$33:$B$776,N$47)+'СЕТ СН'!$F$14+СВЦЭМ!$D$10+'СЕТ СН'!$F$6-'СЕТ СН'!$F$26</f>
        <v>967.26844174000007</v>
      </c>
      <c r="O50" s="36">
        <f>SUMIFS(СВЦЭМ!$D$33:$D$776,СВЦЭМ!$A$33:$A$776,$A50,СВЦЭМ!$B$33:$B$776,O$47)+'СЕТ СН'!$F$14+СВЦЭМ!$D$10+'СЕТ СН'!$F$6-'СЕТ СН'!$F$26</f>
        <v>969.58124227999997</v>
      </c>
      <c r="P50" s="36">
        <f>SUMIFS(СВЦЭМ!$D$33:$D$776,СВЦЭМ!$A$33:$A$776,$A50,СВЦЭМ!$B$33:$B$776,P$47)+'СЕТ СН'!$F$14+СВЦЭМ!$D$10+'СЕТ СН'!$F$6-'СЕТ СН'!$F$26</f>
        <v>973.09567425</v>
      </c>
      <c r="Q50" s="36">
        <f>SUMIFS(СВЦЭМ!$D$33:$D$776,СВЦЭМ!$A$33:$A$776,$A50,СВЦЭМ!$B$33:$B$776,Q$47)+'СЕТ СН'!$F$14+СВЦЭМ!$D$10+'СЕТ СН'!$F$6-'СЕТ СН'!$F$26</f>
        <v>968.79011963000016</v>
      </c>
      <c r="R50" s="36">
        <f>SUMIFS(СВЦЭМ!$D$33:$D$776,СВЦЭМ!$A$33:$A$776,$A50,СВЦЭМ!$B$33:$B$776,R$47)+'СЕТ СН'!$F$14+СВЦЭМ!$D$10+'СЕТ СН'!$F$6-'СЕТ СН'!$F$26</f>
        <v>962.53491567000015</v>
      </c>
      <c r="S50" s="36">
        <f>SUMIFS(СВЦЭМ!$D$33:$D$776,СВЦЭМ!$A$33:$A$776,$A50,СВЦЭМ!$B$33:$B$776,S$47)+'СЕТ СН'!$F$14+СВЦЭМ!$D$10+'СЕТ СН'!$F$6-'СЕТ СН'!$F$26</f>
        <v>963.79146545000003</v>
      </c>
      <c r="T50" s="36">
        <f>SUMIFS(СВЦЭМ!$D$33:$D$776,СВЦЭМ!$A$33:$A$776,$A50,СВЦЭМ!$B$33:$B$776,T$47)+'СЕТ СН'!$F$14+СВЦЭМ!$D$10+'СЕТ СН'!$F$6-'СЕТ СН'!$F$26</f>
        <v>924.32499200999996</v>
      </c>
      <c r="U50" s="36">
        <f>SUMIFS(СВЦЭМ!$D$33:$D$776,СВЦЭМ!$A$33:$A$776,$A50,СВЦЭМ!$B$33:$B$776,U$47)+'СЕТ СН'!$F$14+СВЦЭМ!$D$10+'СЕТ СН'!$F$6-'СЕТ СН'!$F$26</f>
        <v>906.87529033999999</v>
      </c>
      <c r="V50" s="36">
        <f>SUMIFS(СВЦЭМ!$D$33:$D$776,СВЦЭМ!$A$33:$A$776,$A50,СВЦЭМ!$B$33:$B$776,V$47)+'СЕТ СН'!$F$14+СВЦЭМ!$D$10+'СЕТ СН'!$F$6-'СЕТ СН'!$F$26</f>
        <v>910.62068144</v>
      </c>
      <c r="W50" s="36">
        <f>SUMIFS(СВЦЭМ!$D$33:$D$776,СВЦЭМ!$A$33:$A$776,$A50,СВЦЭМ!$B$33:$B$776,W$47)+'СЕТ СН'!$F$14+СВЦЭМ!$D$10+'СЕТ СН'!$F$6-'СЕТ СН'!$F$26</f>
        <v>901.48952802000008</v>
      </c>
      <c r="X50" s="36">
        <f>SUMIFS(СВЦЭМ!$D$33:$D$776,СВЦЭМ!$A$33:$A$776,$A50,СВЦЭМ!$B$33:$B$776,X$47)+'СЕТ СН'!$F$14+СВЦЭМ!$D$10+'СЕТ СН'!$F$6-'СЕТ СН'!$F$26</f>
        <v>962.71971967000013</v>
      </c>
      <c r="Y50" s="36">
        <f>SUMIFS(СВЦЭМ!$D$33:$D$776,СВЦЭМ!$A$33:$A$776,$A50,СВЦЭМ!$B$33:$B$776,Y$47)+'СЕТ СН'!$F$14+СВЦЭМ!$D$10+'СЕТ СН'!$F$6-'СЕТ СН'!$F$26</f>
        <v>966.28134187000001</v>
      </c>
    </row>
    <row r="51" spans="1:25" ht="15.75" x14ac:dyDescent="0.2">
      <c r="A51" s="35">
        <f t="shared" si="1"/>
        <v>44078</v>
      </c>
      <c r="B51" s="36">
        <f>SUMIFS(СВЦЭМ!$D$33:$D$776,СВЦЭМ!$A$33:$A$776,$A51,СВЦЭМ!$B$33:$B$776,B$47)+'СЕТ СН'!$F$14+СВЦЭМ!$D$10+'СЕТ СН'!$F$6-'СЕТ СН'!$F$26</f>
        <v>1042.64563731</v>
      </c>
      <c r="C51" s="36">
        <f>SUMIFS(СВЦЭМ!$D$33:$D$776,СВЦЭМ!$A$33:$A$776,$A51,СВЦЭМ!$B$33:$B$776,C$47)+'СЕТ СН'!$F$14+СВЦЭМ!$D$10+'СЕТ СН'!$F$6-'СЕТ СН'!$F$26</f>
        <v>1046.1227327900001</v>
      </c>
      <c r="D51" s="36">
        <f>SUMIFS(СВЦЭМ!$D$33:$D$776,СВЦЭМ!$A$33:$A$776,$A51,СВЦЭМ!$B$33:$B$776,D$47)+'СЕТ СН'!$F$14+СВЦЭМ!$D$10+'СЕТ СН'!$F$6-'СЕТ СН'!$F$26</f>
        <v>1028.6800528600002</v>
      </c>
      <c r="E51" s="36">
        <f>SUMIFS(СВЦЭМ!$D$33:$D$776,СВЦЭМ!$A$33:$A$776,$A51,СВЦЭМ!$B$33:$B$776,E$47)+'СЕТ СН'!$F$14+СВЦЭМ!$D$10+'СЕТ СН'!$F$6-'СЕТ СН'!$F$26</f>
        <v>1023.50046752</v>
      </c>
      <c r="F51" s="36">
        <f>SUMIFS(СВЦЭМ!$D$33:$D$776,СВЦЭМ!$A$33:$A$776,$A51,СВЦЭМ!$B$33:$B$776,F$47)+'СЕТ СН'!$F$14+СВЦЭМ!$D$10+'СЕТ СН'!$F$6-'СЕТ СН'!$F$26</f>
        <v>1023.33167852</v>
      </c>
      <c r="G51" s="36">
        <f>SUMIFS(СВЦЭМ!$D$33:$D$776,СВЦЭМ!$A$33:$A$776,$A51,СВЦЭМ!$B$33:$B$776,G$47)+'СЕТ СН'!$F$14+СВЦЭМ!$D$10+'СЕТ СН'!$F$6-'СЕТ СН'!$F$26</f>
        <v>1028.74504194</v>
      </c>
      <c r="H51" s="36">
        <f>SUMIFS(СВЦЭМ!$D$33:$D$776,СВЦЭМ!$A$33:$A$776,$A51,СВЦЭМ!$B$33:$B$776,H$47)+'СЕТ СН'!$F$14+СВЦЭМ!$D$10+'СЕТ СН'!$F$6-'СЕТ СН'!$F$26</f>
        <v>1012.9009215999999</v>
      </c>
      <c r="I51" s="36">
        <f>SUMIFS(СВЦЭМ!$D$33:$D$776,СВЦЭМ!$A$33:$A$776,$A51,СВЦЭМ!$B$33:$B$776,I$47)+'СЕТ СН'!$F$14+СВЦЭМ!$D$10+'СЕТ СН'!$F$6-'СЕТ СН'!$F$26</f>
        <v>971.74125687000014</v>
      </c>
      <c r="J51" s="36">
        <f>SUMIFS(СВЦЭМ!$D$33:$D$776,СВЦЭМ!$A$33:$A$776,$A51,СВЦЭМ!$B$33:$B$776,J$47)+'СЕТ СН'!$F$14+СВЦЭМ!$D$10+'СЕТ СН'!$F$6-'СЕТ СН'!$F$26</f>
        <v>960.39121028</v>
      </c>
      <c r="K51" s="36">
        <f>SUMIFS(СВЦЭМ!$D$33:$D$776,СВЦЭМ!$A$33:$A$776,$A51,СВЦЭМ!$B$33:$B$776,K$47)+'СЕТ СН'!$F$14+СВЦЭМ!$D$10+'СЕТ СН'!$F$6-'СЕТ СН'!$F$26</f>
        <v>921.14582588999997</v>
      </c>
      <c r="L51" s="36">
        <f>SUMIFS(СВЦЭМ!$D$33:$D$776,СВЦЭМ!$A$33:$A$776,$A51,СВЦЭМ!$B$33:$B$776,L$47)+'СЕТ СН'!$F$14+СВЦЭМ!$D$10+'СЕТ СН'!$F$6-'СЕТ СН'!$F$26</f>
        <v>915.08635558000014</v>
      </c>
      <c r="M51" s="36">
        <f>SUMIFS(СВЦЭМ!$D$33:$D$776,СВЦЭМ!$A$33:$A$776,$A51,СВЦЭМ!$B$33:$B$776,M$47)+'СЕТ СН'!$F$14+СВЦЭМ!$D$10+'СЕТ СН'!$F$6-'СЕТ СН'!$F$26</f>
        <v>909.89433746000009</v>
      </c>
      <c r="N51" s="36">
        <f>SUMIFS(СВЦЭМ!$D$33:$D$776,СВЦЭМ!$A$33:$A$776,$A51,СВЦЭМ!$B$33:$B$776,N$47)+'СЕТ СН'!$F$14+СВЦЭМ!$D$10+'СЕТ СН'!$F$6-'СЕТ СН'!$F$26</f>
        <v>930.25184634000016</v>
      </c>
      <c r="O51" s="36">
        <f>SUMIFS(СВЦЭМ!$D$33:$D$776,СВЦЭМ!$A$33:$A$776,$A51,СВЦЭМ!$B$33:$B$776,O$47)+'СЕТ СН'!$F$14+СВЦЭМ!$D$10+'СЕТ СН'!$F$6-'СЕТ СН'!$F$26</f>
        <v>953.02593279000007</v>
      </c>
      <c r="P51" s="36">
        <f>SUMIFS(СВЦЭМ!$D$33:$D$776,СВЦЭМ!$A$33:$A$776,$A51,СВЦЭМ!$B$33:$B$776,P$47)+'СЕТ СН'!$F$14+СВЦЭМ!$D$10+'СЕТ СН'!$F$6-'СЕТ СН'!$F$26</f>
        <v>954.81468270999994</v>
      </c>
      <c r="Q51" s="36">
        <f>SUMIFS(СВЦЭМ!$D$33:$D$776,СВЦЭМ!$A$33:$A$776,$A51,СВЦЭМ!$B$33:$B$776,Q$47)+'СЕТ СН'!$F$14+СВЦЭМ!$D$10+'СЕТ СН'!$F$6-'СЕТ СН'!$F$26</f>
        <v>939.49859343000003</v>
      </c>
      <c r="R51" s="36">
        <f>SUMIFS(СВЦЭМ!$D$33:$D$776,СВЦЭМ!$A$33:$A$776,$A51,СВЦЭМ!$B$33:$B$776,R$47)+'СЕТ СН'!$F$14+СВЦЭМ!$D$10+'СЕТ СН'!$F$6-'СЕТ СН'!$F$26</f>
        <v>949.90284005000012</v>
      </c>
      <c r="S51" s="36">
        <f>SUMIFS(СВЦЭМ!$D$33:$D$776,СВЦЭМ!$A$33:$A$776,$A51,СВЦЭМ!$B$33:$B$776,S$47)+'СЕТ СН'!$F$14+СВЦЭМ!$D$10+'СЕТ СН'!$F$6-'СЕТ СН'!$F$26</f>
        <v>963.51433322000003</v>
      </c>
      <c r="T51" s="36">
        <f>SUMIFS(СВЦЭМ!$D$33:$D$776,СВЦЭМ!$A$33:$A$776,$A51,СВЦЭМ!$B$33:$B$776,T$47)+'СЕТ СН'!$F$14+СВЦЭМ!$D$10+'СЕТ СН'!$F$6-'СЕТ СН'!$F$26</f>
        <v>952.5051506100001</v>
      </c>
      <c r="U51" s="36">
        <f>SUMIFS(СВЦЭМ!$D$33:$D$776,СВЦЭМ!$A$33:$A$776,$A51,СВЦЭМ!$B$33:$B$776,U$47)+'СЕТ СН'!$F$14+СВЦЭМ!$D$10+'СЕТ СН'!$F$6-'СЕТ СН'!$F$26</f>
        <v>929.46983956999998</v>
      </c>
      <c r="V51" s="36">
        <f>SUMIFS(СВЦЭМ!$D$33:$D$776,СВЦЭМ!$A$33:$A$776,$A51,СВЦЭМ!$B$33:$B$776,V$47)+'СЕТ СН'!$F$14+СВЦЭМ!$D$10+'СЕТ СН'!$F$6-'СЕТ СН'!$F$26</f>
        <v>935.10734610999998</v>
      </c>
      <c r="W51" s="36">
        <f>SUMIFS(СВЦЭМ!$D$33:$D$776,СВЦЭМ!$A$33:$A$776,$A51,СВЦЭМ!$B$33:$B$776,W$47)+'СЕТ СН'!$F$14+СВЦЭМ!$D$10+'СЕТ СН'!$F$6-'СЕТ СН'!$F$26</f>
        <v>943.96538596999994</v>
      </c>
      <c r="X51" s="36">
        <f>SUMIFS(СВЦЭМ!$D$33:$D$776,СВЦЭМ!$A$33:$A$776,$A51,СВЦЭМ!$B$33:$B$776,X$47)+'СЕТ СН'!$F$14+СВЦЭМ!$D$10+'СЕТ СН'!$F$6-'СЕТ СН'!$F$26</f>
        <v>957.97625010000002</v>
      </c>
      <c r="Y51" s="36">
        <f>SUMIFS(СВЦЭМ!$D$33:$D$776,СВЦЭМ!$A$33:$A$776,$A51,СВЦЭМ!$B$33:$B$776,Y$47)+'СЕТ СН'!$F$14+СВЦЭМ!$D$10+'СЕТ СН'!$F$6-'СЕТ СН'!$F$26</f>
        <v>983.62761719000014</v>
      </c>
    </row>
    <row r="52" spans="1:25" ht="15.75" x14ac:dyDescent="0.2">
      <c r="A52" s="35">
        <f t="shared" si="1"/>
        <v>44079</v>
      </c>
      <c r="B52" s="36">
        <f>SUMIFS(СВЦЭМ!$D$33:$D$776,СВЦЭМ!$A$33:$A$776,$A52,СВЦЭМ!$B$33:$B$776,B$47)+'СЕТ СН'!$F$14+СВЦЭМ!$D$10+'СЕТ СН'!$F$6-'СЕТ СН'!$F$26</f>
        <v>1005.1109382500001</v>
      </c>
      <c r="C52" s="36">
        <f>SUMIFS(СВЦЭМ!$D$33:$D$776,СВЦЭМ!$A$33:$A$776,$A52,СВЦЭМ!$B$33:$B$776,C$47)+'СЕТ СН'!$F$14+СВЦЭМ!$D$10+'СЕТ СН'!$F$6-'СЕТ СН'!$F$26</f>
        <v>1040.9242884499999</v>
      </c>
      <c r="D52" s="36">
        <f>SUMIFS(СВЦЭМ!$D$33:$D$776,СВЦЭМ!$A$33:$A$776,$A52,СВЦЭМ!$B$33:$B$776,D$47)+'СЕТ СН'!$F$14+СВЦЭМ!$D$10+'СЕТ СН'!$F$6-'СЕТ СН'!$F$26</f>
        <v>1036.5690997300001</v>
      </c>
      <c r="E52" s="36">
        <f>SUMIFS(СВЦЭМ!$D$33:$D$776,СВЦЭМ!$A$33:$A$776,$A52,СВЦЭМ!$B$33:$B$776,E$47)+'СЕТ СН'!$F$14+СВЦЭМ!$D$10+'СЕТ СН'!$F$6-'СЕТ СН'!$F$26</f>
        <v>1047.1483262700001</v>
      </c>
      <c r="F52" s="36">
        <f>SUMIFS(СВЦЭМ!$D$33:$D$776,СВЦЭМ!$A$33:$A$776,$A52,СВЦЭМ!$B$33:$B$776,F$47)+'СЕТ СН'!$F$14+СВЦЭМ!$D$10+'СЕТ СН'!$F$6-'СЕТ СН'!$F$26</f>
        <v>1054.5243242900001</v>
      </c>
      <c r="G52" s="36">
        <f>SUMIFS(СВЦЭМ!$D$33:$D$776,СВЦЭМ!$A$33:$A$776,$A52,СВЦЭМ!$B$33:$B$776,G$47)+'СЕТ СН'!$F$14+СВЦЭМ!$D$10+'СЕТ СН'!$F$6-'СЕТ СН'!$F$26</f>
        <v>1055.1489713400001</v>
      </c>
      <c r="H52" s="36">
        <f>SUMIFS(СВЦЭМ!$D$33:$D$776,СВЦЭМ!$A$33:$A$776,$A52,СВЦЭМ!$B$33:$B$776,H$47)+'СЕТ СН'!$F$14+СВЦЭМ!$D$10+'СЕТ СН'!$F$6-'СЕТ СН'!$F$26</f>
        <v>1040.6833748399999</v>
      </c>
      <c r="I52" s="36">
        <f>SUMIFS(СВЦЭМ!$D$33:$D$776,СВЦЭМ!$A$33:$A$776,$A52,СВЦЭМ!$B$33:$B$776,I$47)+'СЕТ СН'!$F$14+СВЦЭМ!$D$10+'СЕТ СН'!$F$6-'СЕТ СН'!$F$26</f>
        <v>983.04013592000001</v>
      </c>
      <c r="J52" s="36">
        <f>SUMIFS(СВЦЭМ!$D$33:$D$776,СВЦЭМ!$A$33:$A$776,$A52,СВЦЭМ!$B$33:$B$776,J$47)+'СЕТ СН'!$F$14+СВЦЭМ!$D$10+'СЕТ СН'!$F$6-'СЕТ СН'!$F$26</f>
        <v>973.39885139000012</v>
      </c>
      <c r="K52" s="36">
        <f>SUMIFS(СВЦЭМ!$D$33:$D$776,СВЦЭМ!$A$33:$A$776,$A52,СВЦЭМ!$B$33:$B$776,K$47)+'СЕТ СН'!$F$14+СВЦЭМ!$D$10+'СЕТ СН'!$F$6-'СЕТ СН'!$F$26</f>
        <v>942.52228523000008</v>
      </c>
      <c r="L52" s="36">
        <f>SUMIFS(СВЦЭМ!$D$33:$D$776,СВЦЭМ!$A$33:$A$776,$A52,СВЦЭМ!$B$33:$B$776,L$47)+'СЕТ СН'!$F$14+СВЦЭМ!$D$10+'СЕТ СН'!$F$6-'СЕТ СН'!$F$26</f>
        <v>916.49598805999995</v>
      </c>
      <c r="M52" s="36">
        <f>SUMIFS(СВЦЭМ!$D$33:$D$776,СВЦЭМ!$A$33:$A$776,$A52,СВЦЭМ!$B$33:$B$776,M$47)+'СЕТ СН'!$F$14+СВЦЭМ!$D$10+'СЕТ СН'!$F$6-'СЕТ СН'!$F$26</f>
        <v>902.86255574999996</v>
      </c>
      <c r="N52" s="36">
        <f>SUMIFS(СВЦЭМ!$D$33:$D$776,СВЦЭМ!$A$33:$A$776,$A52,СВЦЭМ!$B$33:$B$776,N$47)+'СЕТ СН'!$F$14+СВЦЭМ!$D$10+'СЕТ СН'!$F$6-'СЕТ СН'!$F$26</f>
        <v>912.52639891000013</v>
      </c>
      <c r="O52" s="36">
        <f>SUMIFS(СВЦЭМ!$D$33:$D$776,СВЦЭМ!$A$33:$A$776,$A52,СВЦЭМ!$B$33:$B$776,O$47)+'СЕТ СН'!$F$14+СВЦЭМ!$D$10+'СЕТ СН'!$F$6-'СЕТ СН'!$F$26</f>
        <v>914.41407400000003</v>
      </c>
      <c r="P52" s="36">
        <f>SUMIFS(СВЦЭМ!$D$33:$D$776,СВЦЭМ!$A$33:$A$776,$A52,СВЦЭМ!$B$33:$B$776,P$47)+'СЕТ СН'!$F$14+СВЦЭМ!$D$10+'СЕТ СН'!$F$6-'СЕТ СН'!$F$26</f>
        <v>908.62846478000006</v>
      </c>
      <c r="Q52" s="36">
        <f>SUMIFS(СВЦЭМ!$D$33:$D$776,СВЦЭМ!$A$33:$A$776,$A52,СВЦЭМ!$B$33:$B$776,Q$47)+'СЕТ СН'!$F$14+СВЦЭМ!$D$10+'СЕТ СН'!$F$6-'СЕТ СН'!$F$26</f>
        <v>890.20988719000002</v>
      </c>
      <c r="R52" s="36">
        <f>SUMIFS(СВЦЭМ!$D$33:$D$776,СВЦЭМ!$A$33:$A$776,$A52,СВЦЭМ!$B$33:$B$776,R$47)+'СЕТ СН'!$F$14+СВЦЭМ!$D$10+'СЕТ СН'!$F$6-'СЕТ СН'!$F$26</f>
        <v>909.05446686999994</v>
      </c>
      <c r="S52" s="36">
        <f>SUMIFS(СВЦЭМ!$D$33:$D$776,СВЦЭМ!$A$33:$A$776,$A52,СВЦЭМ!$B$33:$B$776,S$47)+'СЕТ СН'!$F$14+СВЦЭМ!$D$10+'СЕТ СН'!$F$6-'СЕТ СН'!$F$26</f>
        <v>919.30149154000014</v>
      </c>
      <c r="T52" s="36">
        <f>SUMIFS(СВЦЭМ!$D$33:$D$776,СВЦЭМ!$A$33:$A$776,$A52,СВЦЭМ!$B$33:$B$776,T$47)+'СЕТ СН'!$F$14+СВЦЭМ!$D$10+'СЕТ СН'!$F$6-'СЕТ СН'!$F$26</f>
        <v>911.45443724000006</v>
      </c>
      <c r="U52" s="36">
        <f>SUMIFS(СВЦЭМ!$D$33:$D$776,СВЦЭМ!$A$33:$A$776,$A52,СВЦЭМ!$B$33:$B$776,U$47)+'СЕТ СН'!$F$14+СВЦЭМ!$D$10+'СЕТ СН'!$F$6-'СЕТ СН'!$F$26</f>
        <v>900.92634705</v>
      </c>
      <c r="V52" s="36">
        <f>SUMIFS(СВЦЭМ!$D$33:$D$776,СВЦЭМ!$A$33:$A$776,$A52,СВЦЭМ!$B$33:$B$776,V$47)+'СЕТ СН'!$F$14+СВЦЭМ!$D$10+'СЕТ СН'!$F$6-'СЕТ СН'!$F$26</f>
        <v>905.13999970000009</v>
      </c>
      <c r="W52" s="36">
        <f>SUMIFS(СВЦЭМ!$D$33:$D$776,СВЦЭМ!$A$33:$A$776,$A52,СВЦЭМ!$B$33:$B$776,W$47)+'СЕТ СН'!$F$14+СВЦЭМ!$D$10+'СЕТ СН'!$F$6-'СЕТ СН'!$F$26</f>
        <v>930.46145873</v>
      </c>
      <c r="X52" s="36">
        <f>SUMIFS(СВЦЭМ!$D$33:$D$776,СВЦЭМ!$A$33:$A$776,$A52,СВЦЭМ!$B$33:$B$776,X$47)+'СЕТ СН'!$F$14+СВЦЭМ!$D$10+'СЕТ СН'!$F$6-'СЕТ СН'!$F$26</f>
        <v>918.91211034000003</v>
      </c>
      <c r="Y52" s="36">
        <f>SUMIFS(СВЦЭМ!$D$33:$D$776,СВЦЭМ!$A$33:$A$776,$A52,СВЦЭМ!$B$33:$B$776,Y$47)+'СЕТ СН'!$F$14+СВЦЭМ!$D$10+'СЕТ СН'!$F$6-'СЕТ СН'!$F$26</f>
        <v>960.50561257000004</v>
      </c>
    </row>
    <row r="53" spans="1:25" ht="15.75" x14ac:dyDescent="0.2">
      <c r="A53" s="35">
        <f t="shared" si="1"/>
        <v>44080</v>
      </c>
      <c r="B53" s="36">
        <f>SUMIFS(СВЦЭМ!$D$33:$D$776,СВЦЭМ!$A$33:$A$776,$A53,СВЦЭМ!$B$33:$B$776,B$47)+'СЕТ СН'!$F$14+СВЦЭМ!$D$10+'СЕТ СН'!$F$6-'СЕТ СН'!$F$26</f>
        <v>978.29621771000006</v>
      </c>
      <c r="C53" s="36">
        <f>SUMIFS(СВЦЭМ!$D$33:$D$776,СВЦЭМ!$A$33:$A$776,$A53,СВЦЭМ!$B$33:$B$776,C$47)+'СЕТ СН'!$F$14+СВЦЭМ!$D$10+'СЕТ СН'!$F$6-'СЕТ СН'!$F$26</f>
        <v>1007.6235389800001</v>
      </c>
      <c r="D53" s="36">
        <f>SUMIFS(СВЦЭМ!$D$33:$D$776,СВЦЭМ!$A$33:$A$776,$A53,СВЦЭМ!$B$33:$B$776,D$47)+'СЕТ СН'!$F$14+СВЦЭМ!$D$10+'СЕТ СН'!$F$6-'СЕТ СН'!$F$26</f>
        <v>1058.1517548700001</v>
      </c>
      <c r="E53" s="36">
        <f>SUMIFS(СВЦЭМ!$D$33:$D$776,СВЦЭМ!$A$33:$A$776,$A53,СВЦЭМ!$B$33:$B$776,E$47)+'СЕТ СН'!$F$14+СВЦЭМ!$D$10+'СЕТ СН'!$F$6-'СЕТ СН'!$F$26</f>
        <v>1109.4789848100002</v>
      </c>
      <c r="F53" s="36">
        <f>SUMIFS(СВЦЭМ!$D$33:$D$776,СВЦЭМ!$A$33:$A$776,$A53,СВЦЭМ!$B$33:$B$776,F$47)+'СЕТ СН'!$F$14+СВЦЭМ!$D$10+'СЕТ СН'!$F$6-'СЕТ СН'!$F$26</f>
        <v>1103.19055581</v>
      </c>
      <c r="G53" s="36">
        <f>SUMIFS(СВЦЭМ!$D$33:$D$776,СВЦЭМ!$A$33:$A$776,$A53,СВЦЭМ!$B$33:$B$776,G$47)+'СЕТ СН'!$F$14+СВЦЭМ!$D$10+'СЕТ СН'!$F$6-'СЕТ СН'!$F$26</f>
        <v>1108.30582106</v>
      </c>
      <c r="H53" s="36">
        <f>SUMIFS(СВЦЭМ!$D$33:$D$776,СВЦЭМ!$A$33:$A$776,$A53,СВЦЭМ!$B$33:$B$776,H$47)+'СЕТ СН'!$F$14+СВЦЭМ!$D$10+'СЕТ СН'!$F$6-'СЕТ СН'!$F$26</f>
        <v>1105.32898331</v>
      </c>
      <c r="I53" s="36">
        <f>SUMIFS(СВЦЭМ!$D$33:$D$776,СВЦЭМ!$A$33:$A$776,$A53,СВЦЭМ!$B$33:$B$776,I$47)+'СЕТ СН'!$F$14+СВЦЭМ!$D$10+'СЕТ СН'!$F$6-'СЕТ СН'!$F$26</f>
        <v>997.70377929000006</v>
      </c>
      <c r="J53" s="36">
        <f>SUMIFS(СВЦЭМ!$D$33:$D$776,СВЦЭМ!$A$33:$A$776,$A53,СВЦЭМ!$B$33:$B$776,J$47)+'СЕТ СН'!$F$14+СВЦЭМ!$D$10+'СЕТ СН'!$F$6-'СЕТ СН'!$F$26</f>
        <v>898.89256118000003</v>
      </c>
      <c r="K53" s="36">
        <f>SUMIFS(СВЦЭМ!$D$33:$D$776,СВЦЭМ!$A$33:$A$776,$A53,СВЦЭМ!$B$33:$B$776,K$47)+'СЕТ СН'!$F$14+СВЦЭМ!$D$10+'СЕТ СН'!$F$6-'СЕТ СН'!$F$26</f>
        <v>795.59743986000012</v>
      </c>
      <c r="L53" s="36">
        <f>SUMIFS(СВЦЭМ!$D$33:$D$776,СВЦЭМ!$A$33:$A$776,$A53,СВЦЭМ!$B$33:$B$776,L$47)+'СЕТ СН'!$F$14+СВЦЭМ!$D$10+'СЕТ СН'!$F$6-'СЕТ СН'!$F$26</f>
        <v>807.41173922999997</v>
      </c>
      <c r="M53" s="36">
        <f>SUMIFS(СВЦЭМ!$D$33:$D$776,СВЦЭМ!$A$33:$A$776,$A53,СВЦЭМ!$B$33:$B$776,M$47)+'СЕТ СН'!$F$14+СВЦЭМ!$D$10+'СЕТ СН'!$F$6-'СЕТ СН'!$F$26</f>
        <v>802.62398940000003</v>
      </c>
      <c r="N53" s="36">
        <f>SUMIFS(СВЦЭМ!$D$33:$D$776,СВЦЭМ!$A$33:$A$776,$A53,СВЦЭМ!$B$33:$B$776,N$47)+'СЕТ СН'!$F$14+СВЦЭМ!$D$10+'СЕТ СН'!$F$6-'СЕТ СН'!$F$26</f>
        <v>797.66374272999997</v>
      </c>
      <c r="O53" s="36">
        <f>SUMIFS(СВЦЭМ!$D$33:$D$776,СВЦЭМ!$A$33:$A$776,$A53,СВЦЭМ!$B$33:$B$776,O$47)+'СЕТ СН'!$F$14+СВЦЭМ!$D$10+'СЕТ СН'!$F$6-'СЕТ СН'!$F$26</f>
        <v>792.53305547000014</v>
      </c>
      <c r="P53" s="36">
        <f>SUMIFS(СВЦЭМ!$D$33:$D$776,СВЦЭМ!$A$33:$A$776,$A53,СВЦЭМ!$B$33:$B$776,P$47)+'СЕТ СН'!$F$14+СВЦЭМ!$D$10+'СЕТ СН'!$F$6-'СЕТ СН'!$F$26</f>
        <v>787.84199791000015</v>
      </c>
      <c r="Q53" s="36">
        <f>SUMIFS(СВЦЭМ!$D$33:$D$776,СВЦЭМ!$A$33:$A$776,$A53,СВЦЭМ!$B$33:$B$776,Q$47)+'СЕТ СН'!$F$14+СВЦЭМ!$D$10+'СЕТ СН'!$F$6-'СЕТ СН'!$F$26</f>
        <v>786.35618640000007</v>
      </c>
      <c r="R53" s="36">
        <f>SUMIFS(СВЦЭМ!$D$33:$D$776,СВЦЭМ!$A$33:$A$776,$A53,СВЦЭМ!$B$33:$B$776,R$47)+'СЕТ СН'!$F$14+СВЦЭМ!$D$10+'СЕТ СН'!$F$6-'СЕТ СН'!$F$26</f>
        <v>779.12821112999995</v>
      </c>
      <c r="S53" s="36">
        <f>SUMIFS(СВЦЭМ!$D$33:$D$776,СВЦЭМ!$A$33:$A$776,$A53,СВЦЭМ!$B$33:$B$776,S$47)+'СЕТ СН'!$F$14+СВЦЭМ!$D$10+'СЕТ СН'!$F$6-'СЕТ СН'!$F$26</f>
        <v>788.74861293000004</v>
      </c>
      <c r="T53" s="36">
        <f>SUMIFS(СВЦЭМ!$D$33:$D$776,СВЦЭМ!$A$33:$A$776,$A53,СВЦЭМ!$B$33:$B$776,T$47)+'СЕТ СН'!$F$14+СВЦЭМ!$D$10+'СЕТ СН'!$F$6-'СЕТ СН'!$F$26</f>
        <v>789.22135586000013</v>
      </c>
      <c r="U53" s="36">
        <f>SUMIFS(СВЦЭМ!$D$33:$D$776,СВЦЭМ!$A$33:$A$776,$A53,СВЦЭМ!$B$33:$B$776,U$47)+'СЕТ СН'!$F$14+СВЦЭМ!$D$10+'СЕТ СН'!$F$6-'СЕТ СН'!$F$26</f>
        <v>776.54045323000014</v>
      </c>
      <c r="V53" s="36">
        <f>SUMIFS(СВЦЭМ!$D$33:$D$776,СВЦЭМ!$A$33:$A$776,$A53,СВЦЭМ!$B$33:$B$776,V$47)+'СЕТ СН'!$F$14+СВЦЭМ!$D$10+'СЕТ СН'!$F$6-'СЕТ СН'!$F$26</f>
        <v>781.00953109000011</v>
      </c>
      <c r="W53" s="36">
        <f>SUMIFS(СВЦЭМ!$D$33:$D$776,СВЦЭМ!$A$33:$A$776,$A53,СВЦЭМ!$B$33:$B$776,W$47)+'СЕТ СН'!$F$14+СВЦЭМ!$D$10+'СЕТ СН'!$F$6-'СЕТ СН'!$F$26</f>
        <v>773.51582090000011</v>
      </c>
      <c r="X53" s="36">
        <f>SUMIFS(СВЦЭМ!$D$33:$D$776,СВЦЭМ!$A$33:$A$776,$A53,СВЦЭМ!$B$33:$B$776,X$47)+'СЕТ СН'!$F$14+СВЦЭМ!$D$10+'СЕТ СН'!$F$6-'СЕТ СН'!$F$26</f>
        <v>776.05132283000012</v>
      </c>
      <c r="Y53" s="36">
        <f>SUMIFS(СВЦЭМ!$D$33:$D$776,СВЦЭМ!$A$33:$A$776,$A53,СВЦЭМ!$B$33:$B$776,Y$47)+'СЕТ СН'!$F$14+СВЦЭМ!$D$10+'СЕТ СН'!$F$6-'СЕТ СН'!$F$26</f>
        <v>812.24959215000013</v>
      </c>
    </row>
    <row r="54" spans="1:25" ht="15.75" x14ac:dyDescent="0.2">
      <c r="A54" s="35">
        <f t="shared" si="1"/>
        <v>44081</v>
      </c>
      <c r="B54" s="36">
        <f>SUMIFS(СВЦЭМ!$D$33:$D$776,СВЦЭМ!$A$33:$A$776,$A54,СВЦЭМ!$B$33:$B$776,B$47)+'СЕТ СН'!$F$14+СВЦЭМ!$D$10+'СЕТ СН'!$F$6-'СЕТ СН'!$F$26</f>
        <v>942.25386015000004</v>
      </c>
      <c r="C54" s="36">
        <f>SUMIFS(СВЦЭМ!$D$33:$D$776,СВЦЭМ!$A$33:$A$776,$A54,СВЦЭМ!$B$33:$B$776,C$47)+'СЕТ СН'!$F$14+СВЦЭМ!$D$10+'СЕТ СН'!$F$6-'СЕТ СН'!$F$26</f>
        <v>979.60729555000012</v>
      </c>
      <c r="D54" s="36">
        <f>SUMIFS(СВЦЭМ!$D$33:$D$776,СВЦЭМ!$A$33:$A$776,$A54,СВЦЭМ!$B$33:$B$776,D$47)+'СЕТ СН'!$F$14+СВЦЭМ!$D$10+'СЕТ СН'!$F$6-'СЕТ СН'!$F$26</f>
        <v>993.99653644</v>
      </c>
      <c r="E54" s="36">
        <f>SUMIFS(СВЦЭМ!$D$33:$D$776,СВЦЭМ!$A$33:$A$776,$A54,СВЦЭМ!$B$33:$B$776,E$47)+'СЕТ СН'!$F$14+СВЦЭМ!$D$10+'СЕТ СН'!$F$6-'СЕТ СН'!$F$26</f>
        <v>1015.67442923</v>
      </c>
      <c r="F54" s="36">
        <f>SUMIFS(СВЦЭМ!$D$33:$D$776,СВЦЭМ!$A$33:$A$776,$A54,СВЦЭМ!$B$33:$B$776,F$47)+'СЕТ СН'!$F$14+СВЦЭМ!$D$10+'СЕТ СН'!$F$6-'СЕТ СН'!$F$26</f>
        <v>1015.7037086</v>
      </c>
      <c r="G54" s="36">
        <f>SUMIFS(СВЦЭМ!$D$33:$D$776,СВЦЭМ!$A$33:$A$776,$A54,СВЦЭМ!$B$33:$B$776,G$47)+'СЕТ СН'!$F$14+СВЦЭМ!$D$10+'СЕТ СН'!$F$6-'СЕТ СН'!$F$26</f>
        <v>1005.4978290200002</v>
      </c>
      <c r="H54" s="36">
        <f>SUMIFS(СВЦЭМ!$D$33:$D$776,СВЦЭМ!$A$33:$A$776,$A54,СВЦЭМ!$B$33:$B$776,H$47)+'СЕТ СН'!$F$14+СВЦЭМ!$D$10+'СЕТ СН'!$F$6-'СЕТ СН'!$F$26</f>
        <v>985.51116866999996</v>
      </c>
      <c r="I54" s="36">
        <f>SUMIFS(СВЦЭМ!$D$33:$D$776,СВЦЭМ!$A$33:$A$776,$A54,СВЦЭМ!$B$33:$B$776,I$47)+'СЕТ СН'!$F$14+СВЦЭМ!$D$10+'СЕТ СН'!$F$6-'СЕТ СН'!$F$26</f>
        <v>957.27982676000011</v>
      </c>
      <c r="J54" s="36">
        <f>SUMIFS(СВЦЭМ!$D$33:$D$776,СВЦЭМ!$A$33:$A$776,$A54,СВЦЭМ!$B$33:$B$776,J$47)+'СЕТ СН'!$F$14+СВЦЭМ!$D$10+'СЕТ СН'!$F$6-'СЕТ СН'!$F$26</f>
        <v>921.23173253000004</v>
      </c>
      <c r="K54" s="36">
        <f>SUMIFS(СВЦЭМ!$D$33:$D$776,СВЦЭМ!$A$33:$A$776,$A54,СВЦЭМ!$B$33:$B$776,K$47)+'СЕТ СН'!$F$14+СВЦЭМ!$D$10+'СЕТ СН'!$F$6-'СЕТ СН'!$F$26</f>
        <v>881.92992793000008</v>
      </c>
      <c r="L54" s="36">
        <f>SUMIFS(СВЦЭМ!$D$33:$D$776,СВЦЭМ!$A$33:$A$776,$A54,СВЦЭМ!$B$33:$B$776,L$47)+'СЕТ СН'!$F$14+СВЦЭМ!$D$10+'СЕТ СН'!$F$6-'СЕТ СН'!$F$26</f>
        <v>866.94889112999999</v>
      </c>
      <c r="M54" s="36">
        <f>SUMIFS(СВЦЭМ!$D$33:$D$776,СВЦЭМ!$A$33:$A$776,$A54,СВЦЭМ!$B$33:$B$776,M$47)+'СЕТ СН'!$F$14+СВЦЭМ!$D$10+'СЕТ СН'!$F$6-'СЕТ СН'!$F$26</f>
        <v>830.67973916999995</v>
      </c>
      <c r="N54" s="36">
        <f>SUMIFS(СВЦЭМ!$D$33:$D$776,СВЦЭМ!$A$33:$A$776,$A54,СВЦЭМ!$B$33:$B$776,N$47)+'СЕТ СН'!$F$14+СВЦЭМ!$D$10+'СЕТ СН'!$F$6-'СЕТ СН'!$F$26</f>
        <v>796.19180277000009</v>
      </c>
      <c r="O54" s="36">
        <f>SUMIFS(СВЦЭМ!$D$33:$D$776,СВЦЭМ!$A$33:$A$776,$A54,СВЦЭМ!$B$33:$B$776,O$47)+'СЕТ СН'!$F$14+СВЦЭМ!$D$10+'СЕТ СН'!$F$6-'СЕТ СН'!$F$26</f>
        <v>791.80402776000005</v>
      </c>
      <c r="P54" s="36">
        <f>SUMIFS(СВЦЭМ!$D$33:$D$776,СВЦЭМ!$A$33:$A$776,$A54,СВЦЭМ!$B$33:$B$776,P$47)+'СЕТ СН'!$F$14+СВЦЭМ!$D$10+'СЕТ СН'!$F$6-'СЕТ СН'!$F$26</f>
        <v>788.19654134999996</v>
      </c>
      <c r="Q54" s="36">
        <f>SUMIFS(СВЦЭМ!$D$33:$D$776,СВЦЭМ!$A$33:$A$776,$A54,СВЦЭМ!$B$33:$B$776,Q$47)+'СЕТ СН'!$F$14+СВЦЭМ!$D$10+'СЕТ СН'!$F$6-'СЕТ СН'!$F$26</f>
        <v>785.44757588000016</v>
      </c>
      <c r="R54" s="36">
        <f>SUMIFS(СВЦЭМ!$D$33:$D$776,СВЦЭМ!$A$33:$A$776,$A54,СВЦЭМ!$B$33:$B$776,R$47)+'СЕТ СН'!$F$14+СВЦЭМ!$D$10+'СЕТ СН'!$F$6-'СЕТ СН'!$F$26</f>
        <v>782.91411693000009</v>
      </c>
      <c r="S54" s="36">
        <f>SUMIFS(СВЦЭМ!$D$33:$D$776,СВЦЭМ!$A$33:$A$776,$A54,СВЦЭМ!$B$33:$B$776,S$47)+'СЕТ СН'!$F$14+СВЦЭМ!$D$10+'СЕТ СН'!$F$6-'СЕТ СН'!$F$26</f>
        <v>790.14148840999997</v>
      </c>
      <c r="T54" s="36">
        <f>SUMIFS(СВЦЭМ!$D$33:$D$776,СВЦЭМ!$A$33:$A$776,$A54,СВЦЭМ!$B$33:$B$776,T$47)+'СЕТ СН'!$F$14+СВЦЭМ!$D$10+'СЕТ СН'!$F$6-'СЕТ СН'!$F$26</f>
        <v>796.82800599000007</v>
      </c>
      <c r="U54" s="36">
        <f>SUMIFS(СВЦЭМ!$D$33:$D$776,СВЦЭМ!$A$33:$A$776,$A54,СВЦЭМ!$B$33:$B$776,U$47)+'СЕТ СН'!$F$14+СВЦЭМ!$D$10+'СЕТ СН'!$F$6-'СЕТ СН'!$F$26</f>
        <v>798.9827840800001</v>
      </c>
      <c r="V54" s="36">
        <f>SUMIFS(СВЦЭМ!$D$33:$D$776,СВЦЭМ!$A$33:$A$776,$A54,СВЦЭМ!$B$33:$B$776,V$47)+'СЕТ СН'!$F$14+СВЦЭМ!$D$10+'СЕТ СН'!$F$6-'СЕТ СН'!$F$26</f>
        <v>799.78990107000004</v>
      </c>
      <c r="W54" s="36">
        <f>SUMIFS(СВЦЭМ!$D$33:$D$776,СВЦЭМ!$A$33:$A$776,$A54,СВЦЭМ!$B$33:$B$776,W$47)+'СЕТ СН'!$F$14+СВЦЭМ!$D$10+'СЕТ СН'!$F$6-'СЕТ СН'!$F$26</f>
        <v>801.26972438999996</v>
      </c>
      <c r="X54" s="36">
        <f>SUMIFS(СВЦЭМ!$D$33:$D$776,СВЦЭМ!$A$33:$A$776,$A54,СВЦЭМ!$B$33:$B$776,X$47)+'СЕТ СН'!$F$14+СВЦЭМ!$D$10+'СЕТ СН'!$F$6-'СЕТ СН'!$F$26</f>
        <v>790.49072175000015</v>
      </c>
      <c r="Y54" s="36">
        <f>SUMIFS(СВЦЭМ!$D$33:$D$776,СВЦЭМ!$A$33:$A$776,$A54,СВЦЭМ!$B$33:$B$776,Y$47)+'СЕТ СН'!$F$14+СВЦЭМ!$D$10+'СЕТ СН'!$F$6-'СЕТ СН'!$F$26</f>
        <v>880.51725589000011</v>
      </c>
    </row>
    <row r="55" spans="1:25" ht="15.75" x14ac:dyDescent="0.2">
      <c r="A55" s="35">
        <f t="shared" si="1"/>
        <v>44082</v>
      </c>
      <c r="B55" s="36">
        <f>SUMIFS(СВЦЭМ!$D$33:$D$776,СВЦЭМ!$A$33:$A$776,$A55,СВЦЭМ!$B$33:$B$776,B$47)+'СЕТ СН'!$F$14+СВЦЭМ!$D$10+'СЕТ СН'!$F$6-'СЕТ СН'!$F$26</f>
        <v>915.42319255000007</v>
      </c>
      <c r="C55" s="36">
        <f>SUMIFS(СВЦЭМ!$D$33:$D$776,СВЦЭМ!$A$33:$A$776,$A55,СВЦЭМ!$B$33:$B$776,C$47)+'СЕТ СН'!$F$14+СВЦЭМ!$D$10+'СЕТ СН'!$F$6-'СЕТ СН'!$F$26</f>
        <v>962.95908968000003</v>
      </c>
      <c r="D55" s="36">
        <f>SUMIFS(СВЦЭМ!$D$33:$D$776,СВЦЭМ!$A$33:$A$776,$A55,СВЦЭМ!$B$33:$B$776,D$47)+'СЕТ СН'!$F$14+СВЦЭМ!$D$10+'СЕТ СН'!$F$6-'СЕТ СН'!$F$26</f>
        <v>1018.58003246</v>
      </c>
      <c r="E55" s="36">
        <f>SUMIFS(СВЦЭМ!$D$33:$D$776,СВЦЭМ!$A$33:$A$776,$A55,СВЦЭМ!$B$33:$B$776,E$47)+'СЕТ СН'!$F$14+СВЦЭМ!$D$10+'СЕТ СН'!$F$6-'СЕТ СН'!$F$26</f>
        <v>1041.3421641</v>
      </c>
      <c r="F55" s="36">
        <f>SUMIFS(СВЦЭМ!$D$33:$D$776,СВЦЭМ!$A$33:$A$776,$A55,СВЦЭМ!$B$33:$B$776,F$47)+'СЕТ СН'!$F$14+СВЦЭМ!$D$10+'СЕТ СН'!$F$6-'СЕТ СН'!$F$26</f>
        <v>1009.1511985900001</v>
      </c>
      <c r="G55" s="36">
        <f>SUMIFS(СВЦЭМ!$D$33:$D$776,СВЦЭМ!$A$33:$A$776,$A55,СВЦЭМ!$B$33:$B$776,G$47)+'СЕТ СН'!$F$14+СВЦЭМ!$D$10+'СЕТ СН'!$F$6-'СЕТ СН'!$F$26</f>
        <v>971.13675766000006</v>
      </c>
      <c r="H55" s="36">
        <f>SUMIFS(СВЦЭМ!$D$33:$D$776,СВЦЭМ!$A$33:$A$776,$A55,СВЦЭМ!$B$33:$B$776,H$47)+'СЕТ СН'!$F$14+СВЦЭМ!$D$10+'СЕТ СН'!$F$6-'СЕТ СН'!$F$26</f>
        <v>924.24648774000002</v>
      </c>
      <c r="I55" s="36">
        <f>SUMIFS(СВЦЭМ!$D$33:$D$776,СВЦЭМ!$A$33:$A$776,$A55,СВЦЭМ!$B$33:$B$776,I$47)+'СЕТ СН'!$F$14+СВЦЭМ!$D$10+'СЕТ СН'!$F$6-'СЕТ СН'!$F$26</f>
        <v>892.96247504999997</v>
      </c>
      <c r="J55" s="36">
        <f>SUMIFS(СВЦЭМ!$D$33:$D$776,СВЦЭМ!$A$33:$A$776,$A55,СВЦЭМ!$B$33:$B$776,J$47)+'СЕТ СН'!$F$14+СВЦЭМ!$D$10+'СЕТ СН'!$F$6-'СЕТ СН'!$F$26</f>
        <v>839.54944900999999</v>
      </c>
      <c r="K55" s="36">
        <f>SUMIFS(СВЦЭМ!$D$33:$D$776,СВЦЭМ!$A$33:$A$776,$A55,СВЦЭМ!$B$33:$B$776,K$47)+'СЕТ СН'!$F$14+СВЦЭМ!$D$10+'СЕТ СН'!$F$6-'СЕТ СН'!$F$26</f>
        <v>838.96520454999995</v>
      </c>
      <c r="L55" s="36">
        <f>SUMIFS(СВЦЭМ!$D$33:$D$776,СВЦЭМ!$A$33:$A$776,$A55,СВЦЭМ!$B$33:$B$776,L$47)+'СЕТ СН'!$F$14+СВЦЭМ!$D$10+'СЕТ СН'!$F$6-'СЕТ СН'!$F$26</f>
        <v>796.99839487999998</v>
      </c>
      <c r="M55" s="36">
        <f>SUMIFS(СВЦЭМ!$D$33:$D$776,СВЦЭМ!$A$33:$A$776,$A55,СВЦЭМ!$B$33:$B$776,M$47)+'СЕТ СН'!$F$14+СВЦЭМ!$D$10+'СЕТ СН'!$F$6-'СЕТ СН'!$F$26</f>
        <v>783.95088514999998</v>
      </c>
      <c r="N55" s="36">
        <f>SUMIFS(СВЦЭМ!$D$33:$D$776,СВЦЭМ!$A$33:$A$776,$A55,СВЦЭМ!$B$33:$B$776,N$47)+'СЕТ СН'!$F$14+СВЦЭМ!$D$10+'СЕТ СН'!$F$6-'СЕТ СН'!$F$26</f>
        <v>715.95726207000007</v>
      </c>
      <c r="O55" s="36">
        <f>SUMIFS(СВЦЭМ!$D$33:$D$776,СВЦЭМ!$A$33:$A$776,$A55,СВЦЭМ!$B$33:$B$776,O$47)+'СЕТ СН'!$F$14+СВЦЭМ!$D$10+'СЕТ СН'!$F$6-'СЕТ СН'!$F$26</f>
        <v>706.12440187000016</v>
      </c>
      <c r="P55" s="36">
        <f>SUMIFS(СВЦЭМ!$D$33:$D$776,СВЦЭМ!$A$33:$A$776,$A55,СВЦЭМ!$B$33:$B$776,P$47)+'СЕТ СН'!$F$14+СВЦЭМ!$D$10+'СЕТ СН'!$F$6-'СЕТ СН'!$F$26</f>
        <v>706.62148456</v>
      </c>
      <c r="Q55" s="36">
        <f>SUMIFS(СВЦЭМ!$D$33:$D$776,СВЦЭМ!$A$33:$A$776,$A55,СВЦЭМ!$B$33:$B$776,Q$47)+'СЕТ СН'!$F$14+СВЦЭМ!$D$10+'СЕТ СН'!$F$6-'СЕТ СН'!$F$26</f>
        <v>712.44235085000014</v>
      </c>
      <c r="R55" s="36">
        <f>SUMIFS(СВЦЭМ!$D$33:$D$776,СВЦЭМ!$A$33:$A$776,$A55,СВЦЭМ!$B$33:$B$776,R$47)+'СЕТ СН'!$F$14+СВЦЭМ!$D$10+'СЕТ СН'!$F$6-'СЕТ СН'!$F$26</f>
        <v>694.86255623000011</v>
      </c>
      <c r="S55" s="36">
        <f>SUMIFS(СВЦЭМ!$D$33:$D$776,СВЦЭМ!$A$33:$A$776,$A55,СВЦЭМ!$B$33:$B$776,S$47)+'СЕТ СН'!$F$14+СВЦЭМ!$D$10+'СЕТ СН'!$F$6-'СЕТ СН'!$F$26</f>
        <v>712.04811616000006</v>
      </c>
      <c r="T55" s="36">
        <f>SUMIFS(СВЦЭМ!$D$33:$D$776,СВЦЭМ!$A$33:$A$776,$A55,СВЦЭМ!$B$33:$B$776,T$47)+'СЕТ СН'!$F$14+СВЦЭМ!$D$10+'СЕТ СН'!$F$6-'СЕТ СН'!$F$26</f>
        <v>721.49960390000001</v>
      </c>
      <c r="U55" s="36">
        <f>SUMIFS(СВЦЭМ!$D$33:$D$776,СВЦЭМ!$A$33:$A$776,$A55,СВЦЭМ!$B$33:$B$776,U$47)+'СЕТ СН'!$F$14+СВЦЭМ!$D$10+'СЕТ СН'!$F$6-'СЕТ СН'!$F$26</f>
        <v>733.30320574999996</v>
      </c>
      <c r="V55" s="36">
        <f>SUMIFS(СВЦЭМ!$D$33:$D$776,СВЦЭМ!$A$33:$A$776,$A55,СВЦЭМ!$B$33:$B$776,V$47)+'СЕТ СН'!$F$14+СВЦЭМ!$D$10+'СЕТ СН'!$F$6-'СЕТ СН'!$F$26</f>
        <v>746.03946034000001</v>
      </c>
      <c r="W55" s="36">
        <f>SUMIFS(СВЦЭМ!$D$33:$D$776,СВЦЭМ!$A$33:$A$776,$A55,СВЦЭМ!$B$33:$B$776,W$47)+'СЕТ СН'!$F$14+СВЦЭМ!$D$10+'СЕТ СН'!$F$6-'СЕТ СН'!$F$26</f>
        <v>741.95603062999999</v>
      </c>
      <c r="X55" s="36">
        <f>SUMIFS(СВЦЭМ!$D$33:$D$776,СВЦЭМ!$A$33:$A$776,$A55,СВЦЭМ!$B$33:$B$776,X$47)+'СЕТ СН'!$F$14+СВЦЭМ!$D$10+'СЕТ СН'!$F$6-'СЕТ СН'!$F$26</f>
        <v>744.67721352000012</v>
      </c>
      <c r="Y55" s="36">
        <f>SUMIFS(СВЦЭМ!$D$33:$D$776,СВЦЭМ!$A$33:$A$776,$A55,СВЦЭМ!$B$33:$B$776,Y$47)+'СЕТ СН'!$F$14+СВЦЭМ!$D$10+'СЕТ СН'!$F$6-'СЕТ СН'!$F$26</f>
        <v>839.42988717000003</v>
      </c>
    </row>
    <row r="56" spans="1:25" ht="15.75" x14ac:dyDescent="0.2">
      <c r="A56" s="35">
        <f t="shared" si="1"/>
        <v>44083</v>
      </c>
      <c r="B56" s="36">
        <f>SUMIFS(СВЦЭМ!$D$33:$D$776,СВЦЭМ!$A$33:$A$776,$A56,СВЦЭМ!$B$33:$B$776,B$47)+'СЕТ СН'!$F$14+СВЦЭМ!$D$10+'СЕТ СН'!$F$6-'СЕТ СН'!$F$26</f>
        <v>920.63939548999997</v>
      </c>
      <c r="C56" s="36">
        <f>SUMIFS(СВЦЭМ!$D$33:$D$776,СВЦЭМ!$A$33:$A$776,$A56,СВЦЭМ!$B$33:$B$776,C$47)+'СЕТ СН'!$F$14+СВЦЭМ!$D$10+'СЕТ СН'!$F$6-'СЕТ СН'!$F$26</f>
        <v>955.92943218999994</v>
      </c>
      <c r="D56" s="36">
        <f>SUMIFS(СВЦЭМ!$D$33:$D$776,СВЦЭМ!$A$33:$A$776,$A56,СВЦЭМ!$B$33:$B$776,D$47)+'СЕТ СН'!$F$14+СВЦЭМ!$D$10+'СЕТ СН'!$F$6-'СЕТ СН'!$F$26</f>
        <v>990.25988398000004</v>
      </c>
      <c r="E56" s="36">
        <f>SUMIFS(СВЦЭМ!$D$33:$D$776,СВЦЭМ!$A$33:$A$776,$A56,СВЦЭМ!$B$33:$B$776,E$47)+'СЕТ СН'!$F$14+СВЦЭМ!$D$10+'СЕТ СН'!$F$6-'СЕТ СН'!$F$26</f>
        <v>1004.3857672500001</v>
      </c>
      <c r="F56" s="36">
        <f>SUMIFS(СВЦЭМ!$D$33:$D$776,СВЦЭМ!$A$33:$A$776,$A56,СВЦЭМ!$B$33:$B$776,F$47)+'СЕТ СН'!$F$14+СВЦЭМ!$D$10+'СЕТ СН'!$F$6-'СЕТ СН'!$F$26</f>
        <v>980.23511240000016</v>
      </c>
      <c r="G56" s="36">
        <f>SUMIFS(СВЦЭМ!$D$33:$D$776,СВЦЭМ!$A$33:$A$776,$A56,СВЦЭМ!$B$33:$B$776,G$47)+'СЕТ СН'!$F$14+СВЦЭМ!$D$10+'СЕТ СН'!$F$6-'СЕТ СН'!$F$26</f>
        <v>968.27036083999997</v>
      </c>
      <c r="H56" s="36">
        <f>SUMIFS(СВЦЭМ!$D$33:$D$776,СВЦЭМ!$A$33:$A$776,$A56,СВЦЭМ!$B$33:$B$776,H$47)+'СЕТ СН'!$F$14+СВЦЭМ!$D$10+'СЕТ СН'!$F$6-'СЕТ СН'!$F$26</f>
        <v>943.67403687000001</v>
      </c>
      <c r="I56" s="36">
        <f>SUMIFS(СВЦЭМ!$D$33:$D$776,СВЦЭМ!$A$33:$A$776,$A56,СВЦЭМ!$B$33:$B$776,I$47)+'СЕТ СН'!$F$14+СВЦЭМ!$D$10+'СЕТ СН'!$F$6-'СЕТ СН'!$F$26</f>
        <v>934.58071580000001</v>
      </c>
      <c r="J56" s="36">
        <f>SUMIFS(СВЦЭМ!$D$33:$D$776,СВЦЭМ!$A$33:$A$776,$A56,СВЦЭМ!$B$33:$B$776,J$47)+'СЕТ СН'!$F$14+СВЦЭМ!$D$10+'СЕТ СН'!$F$6-'СЕТ СН'!$F$26</f>
        <v>886.24178488999996</v>
      </c>
      <c r="K56" s="36">
        <f>SUMIFS(СВЦЭМ!$D$33:$D$776,СВЦЭМ!$A$33:$A$776,$A56,СВЦЭМ!$B$33:$B$776,K$47)+'СЕТ СН'!$F$14+СВЦЭМ!$D$10+'СЕТ СН'!$F$6-'СЕТ СН'!$F$26</f>
        <v>875.96278825000013</v>
      </c>
      <c r="L56" s="36">
        <f>SUMIFS(СВЦЭМ!$D$33:$D$776,СВЦЭМ!$A$33:$A$776,$A56,СВЦЭМ!$B$33:$B$776,L$47)+'СЕТ СН'!$F$14+СВЦЭМ!$D$10+'СЕТ СН'!$F$6-'СЕТ СН'!$F$26</f>
        <v>858.13689971999997</v>
      </c>
      <c r="M56" s="36">
        <f>SUMIFS(СВЦЭМ!$D$33:$D$776,СВЦЭМ!$A$33:$A$776,$A56,СВЦЭМ!$B$33:$B$776,M$47)+'СЕТ СН'!$F$14+СВЦЭМ!$D$10+'СЕТ СН'!$F$6-'СЕТ СН'!$F$26</f>
        <v>798.74814875000015</v>
      </c>
      <c r="N56" s="36">
        <f>SUMIFS(СВЦЭМ!$D$33:$D$776,СВЦЭМ!$A$33:$A$776,$A56,СВЦЭМ!$B$33:$B$776,N$47)+'СЕТ СН'!$F$14+СВЦЭМ!$D$10+'СЕТ СН'!$F$6-'СЕТ СН'!$F$26</f>
        <v>735.44634163000001</v>
      </c>
      <c r="O56" s="36">
        <f>SUMIFS(СВЦЭМ!$D$33:$D$776,СВЦЭМ!$A$33:$A$776,$A56,СВЦЭМ!$B$33:$B$776,O$47)+'СЕТ СН'!$F$14+СВЦЭМ!$D$10+'СЕТ СН'!$F$6-'СЕТ СН'!$F$26</f>
        <v>733.37316289</v>
      </c>
      <c r="P56" s="36">
        <f>SUMIFS(СВЦЭМ!$D$33:$D$776,СВЦЭМ!$A$33:$A$776,$A56,СВЦЭМ!$B$33:$B$776,P$47)+'СЕТ СН'!$F$14+СВЦЭМ!$D$10+'СЕТ СН'!$F$6-'СЕТ СН'!$F$26</f>
        <v>734.40916859000004</v>
      </c>
      <c r="Q56" s="36">
        <f>SUMIFS(СВЦЭМ!$D$33:$D$776,СВЦЭМ!$A$33:$A$776,$A56,СВЦЭМ!$B$33:$B$776,Q$47)+'СЕТ СН'!$F$14+СВЦЭМ!$D$10+'СЕТ СН'!$F$6-'СЕТ СН'!$F$26</f>
        <v>740.09187399999996</v>
      </c>
      <c r="R56" s="36">
        <f>SUMIFS(СВЦЭМ!$D$33:$D$776,СВЦЭМ!$A$33:$A$776,$A56,СВЦЭМ!$B$33:$B$776,R$47)+'СЕТ СН'!$F$14+СВЦЭМ!$D$10+'СЕТ СН'!$F$6-'СЕТ СН'!$F$26</f>
        <v>728.76452240000003</v>
      </c>
      <c r="S56" s="36">
        <f>SUMIFS(СВЦЭМ!$D$33:$D$776,СВЦЭМ!$A$33:$A$776,$A56,СВЦЭМ!$B$33:$B$776,S$47)+'СЕТ СН'!$F$14+СВЦЭМ!$D$10+'СЕТ СН'!$F$6-'СЕТ СН'!$F$26</f>
        <v>728.38506460000008</v>
      </c>
      <c r="T56" s="36">
        <f>SUMIFS(СВЦЭМ!$D$33:$D$776,СВЦЭМ!$A$33:$A$776,$A56,СВЦЭМ!$B$33:$B$776,T$47)+'СЕТ СН'!$F$14+СВЦЭМ!$D$10+'СЕТ СН'!$F$6-'СЕТ СН'!$F$26</f>
        <v>734.73252264000007</v>
      </c>
      <c r="U56" s="36">
        <f>SUMIFS(СВЦЭМ!$D$33:$D$776,СВЦЭМ!$A$33:$A$776,$A56,СВЦЭМ!$B$33:$B$776,U$47)+'СЕТ СН'!$F$14+СВЦЭМ!$D$10+'СЕТ СН'!$F$6-'СЕТ СН'!$F$26</f>
        <v>750.26333991000001</v>
      </c>
      <c r="V56" s="36">
        <f>SUMIFS(СВЦЭМ!$D$33:$D$776,СВЦЭМ!$A$33:$A$776,$A56,СВЦЭМ!$B$33:$B$776,V$47)+'СЕТ СН'!$F$14+СВЦЭМ!$D$10+'СЕТ СН'!$F$6-'СЕТ СН'!$F$26</f>
        <v>746.43206023000016</v>
      </c>
      <c r="W56" s="36">
        <f>SUMIFS(СВЦЭМ!$D$33:$D$776,СВЦЭМ!$A$33:$A$776,$A56,СВЦЭМ!$B$33:$B$776,W$47)+'СЕТ СН'!$F$14+СВЦЭМ!$D$10+'СЕТ СН'!$F$6-'СЕТ СН'!$F$26</f>
        <v>741.23295432000009</v>
      </c>
      <c r="X56" s="36">
        <f>SUMIFS(СВЦЭМ!$D$33:$D$776,СВЦЭМ!$A$33:$A$776,$A56,СВЦЭМ!$B$33:$B$776,X$47)+'СЕТ СН'!$F$14+СВЦЭМ!$D$10+'СЕТ СН'!$F$6-'СЕТ СН'!$F$26</f>
        <v>763.06451949000007</v>
      </c>
      <c r="Y56" s="36">
        <f>SUMIFS(СВЦЭМ!$D$33:$D$776,СВЦЭМ!$A$33:$A$776,$A56,СВЦЭМ!$B$33:$B$776,Y$47)+'СЕТ СН'!$F$14+СВЦЭМ!$D$10+'СЕТ СН'!$F$6-'СЕТ СН'!$F$26</f>
        <v>863.87498385000004</v>
      </c>
    </row>
    <row r="57" spans="1:25" ht="15.75" x14ac:dyDescent="0.2">
      <c r="A57" s="35">
        <f t="shared" si="1"/>
        <v>44084</v>
      </c>
      <c r="B57" s="36">
        <f>SUMIFS(СВЦЭМ!$D$33:$D$776,СВЦЭМ!$A$33:$A$776,$A57,СВЦЭМ!$B$33:$B$776,B$47)+'СЕТ СН'!$F$14+СВЦЭМ!$D$10+'СЕТ СН'!$F$6-'СЕТ СН'!$F$26</f>
        <v>882.02026337000007</v>
      </c>
      <c r="C57" s="36">
        <f>SUMIFS(СВЦЭМ!$D$33:$D$776,СВЦЭМ!$A$33:$A$776,$A57,СВЦЭМ!$B$33:$B$776,C$47)+'СЕТ СН'!$F$14+СВЦЭМ!$D$10+'СЕТ СН'!$F$6-'СЕТ СН'!$F$26</f>
        <v>932.09338887000013</v>
      </c>
      <c r="D57" s="36">
        <f>SUMIFS(СВЦЭМ!$D$33:$D$776,СВЦЭМ!$A$33:$A$776,$A57,СВЦЭМ!$B$33:$B$776,D$47)+'СЕТ СН'!$F$14+СВЦЭМ!$D$10+'СЕТ СН'!$F$6-'СЕТ СН'!$F$26</f>
        <v>953.95011735000003</v>
      </c>
      <c r="E57" s="36">
        <f>SUMIFS(СВЦЭМ!$D$33:$D$776,СВЦЭМ!$A$33:$A$776,$A57,СВЦЭМ!$B$33:$B$776,E$47)+'СЕТ СН'!$F$14+СВЦЭМ!$D$10+'СЕТ СН'!$F$6-'СЕТ СН'!$F$26</f>
        <v>963.95504888999994</v>
      </c>
      <c r="F57" s="36">
        <f>SUMIFS(СВЦЭМ!$D$33:$D$776,СВЦЭМ!$A$33:$A$776,$A57,СВЦЭМ!$B$33:$B$776,F$47)+'СЕТ СН'!$F$14+СВЦЭМ!$D$10+'СЕТ СН'!$F$6-'СЕТ СН'!$F$26</f>
        <v>965.96479151000017</v>
      </c>
      <c r="G57" s="36">
        <f>SUMIFS(СВЦЭМ!$D$33:$D$776,СВЦЭМ!$A$33:$A$776,$A57,СВЦЭМ!$B$33:$B$776,G$47)+'СЕТ СН'!$F$14+СВЦЭМ!$D$10+'СЕТ СН'!$F$6-'СЕТ СН'!$F$26</f>
        <v>943.77321066000013</v>
      </c>
      <c r="H57" s="36">
        <f>SUMIFS(СВЦЭМ!$D$33:$D$776,СВЦЭМ!$A$33:$A$776,$A57,СВЦЭМ!$B$33:$B$776,H$47)+'СЕТ СН'!$F$14+СВЦЭМ!$D$10+'СЕТ СН'!$F$6-'СЕТ СН'!$F$26</f>
        <v>896.42137993000006</v>
      </c>
      <c r="I57" s="36">
        <f>SUMIFS(СВЦЭМ!$D$33:$D$776,СВЦЭМ!$A$33:$A$776,$A57,СВЦЭМ!$B$33:$B$776,I$47)+'СЕТ СН'!$F$14+СВЦЭМ!$D$10+'СЕТ СН'!$F$6-'СЕТ СН'!$F$26</f>
        <v>852.07158548999996</v>
      </c>
      <c r="J57" s="36">
        <f>SUMIFS(СВЦЭМ!$D$33:$D$776,СВЦЭМ!$A$33:$A$776,$A57,СВЦЭМ!$B$33:$B$776,J$47)+'СЕТ СН'!$F$14+СВЦЭМ!$D$10+'СЕТ СН'!$F$6-'СЕТ СН'!$F$26</f>
        <v>831.35956905000012</v>
      </c>
      <c r="K57" s="36">
        <f>SUMIFS(СВЦЭМ!$D$33:$D$776,СВЦЭМ!$A$33:$A$776,$A57,СВЦЭМ!$B$33:$B$776,K$47)+'СЕТ СН'!$F$14+СВЦЭМ!$D$10+'СЕТ СН'!$F$6-'СЕТ СН'!$F$26</f>
        <v>839.04157065000004</v>
      </c>
      <c r="L57" s="36">
        <f>SUMIFS(СВЦЭМ!$D$33:$D$776,СВЦЭМ!$A$33:$A$776,$A57,СВЦЭМ!$B$33:$B$776,L$47)+'СЕТ СН'!$F$14+СВЦЭМ!$D$10+'СЕТ СН'!$F$6-'СЕТ СН'!$F$26</f>
        <v>844.51299256000016</v>
      </c>
      <c r="M57" s="36">
        <f>SUMIFS(СВЦЭМ!$D$33:$D$776,СВЦЭМ!$A$33:$A$776,$A57,СВЦЭМ!$B$33:$B$776,M$47)+'СЕТ СН'!$F$14+СВЦЭМ!$D$10+'СЕТ СН'!$F$6-'СЕТ СН'!$F$26</f>
        <v>797.51909979000015</v>
      </c>
      <c r="N57" s="36">
        <f>SUMIFS(СВЦЭМ!$D$33:$D$776,СВЦЭМ!$A$33:$A$776,$A57,СВЦЭМ!$B$33:$B$776,N$47)+'СЕТ СН'!$F$14+СВЦЭМ!$D$10+'СЕТ СН'!$F$6-'СЕТ СН'!$F$26</f>
        <v>718.39784726000016</v>
      </c>
      <c r="O57" s="36">
        <f>SUMIFS(СВЦЭМ!$D$33:$D$776,СВЦЭМ!$A$33:$A$776,$A57,СВЦЭМ!$B$33:$B$776,O$47)+'СЕТ СН'!$F$14+СВЦЭМ!$D$10+'СЕТ СН'!$F$6-'СЕТ СН'!$F$26</f>
        <v>704.95061878000001</v>
      </c>
      <c r="P57" s="36">
        <f>SUMIFS(СВЦЭМ!$D$33:$D$776,СВЦЭМ!$A$33:$A$776,$A57,СВЦЭМ!$B$33:$B$776,P$47)+'СЕТ СН'!$F$14+СВЦЭМ!$D$10+'СЕТ СН'!$F$6-'СЕТ СН'!$F$26</f>
        <v>706.60524127000008</v>
      </c>
      <c r="Q57" s="36">
        <f>SUMIFS(СВЦЭМ!$D$33:$D$776,СВЦЭМ!$A$33:$A$776,$A57,СВЦЭМ!$B$33:$B$776,Q$47)+'СЕТ СН'!$F$14+СВЦЭМ!$D$10+'СЕТ СН'!$F$6-'СЕТ СН'!$F$26</f>
        <v>714.09376956000006</v>
      </c>
      <c r="R57" s="36">
        <f>SUMIFS(СВЦЭМ!$D$33:$D$776,СВЦЭМ!$A$33:$A$776,$A57,СВЦЭМ!$B$33:$B$776,R$47)+'СЕТ СН'!$F$14+СВЦЭМ!$D$10+'СЕТ СН'!$F$6-'СЕТ СН'!$F$26</f>
        <v>705.32529130000012</v>
      </c>
      <c r="S57" s="36">
        <f>SUMIFS(СВЦЭМ!$D$33:$D$776,СВЦЭМ!$A$33:$A$776,$A57,СВЦЭМ!$B$33:$B$776,S$47)+'СЕТ СН'!$F$14+СВЦЭМ!$D$10+'СЕТ СН'!$F$6-'СЕТ СН'!$F$26</f>
        <v>700.37114614000006</v>
      </c>
      <c r="T57" s="36">
        <f>SUMIFS(СВЦЭМ!$D$33:$D$776,СВЦЭМ!$A$33:$A$776,$A57,СВЦЭМ!$B$33:$B$776,T$47)+'СЕТ СН'!$F$14+СВЦЭМ!$D$10+'СЕТ СН'!$F$6-'СЕТ СН'!$F$26</f>
        <v>703.29999940000016</v>
      </c>
      <c r="U57" s="36">
        <f>SUMIFS(СВЦЭМ!$D$33:$D$776,СВЦЭМ!$A$33:$A$776,$A57,СВЦЭМ!$B$33:$B$776,U$47)+'СЕТ СН'!$F$14+СВЦЭМ!$D$10+'СЕТ СН'!$F$6-'СЕТ СН'!$F$26</f>
        <v>722.90751348000003</v>
      </c>
      <c r="V57" s="36">
        <f>SUMIFS(СВЦЭМ!$D$33:$D$776,СВЦЭМ!$A$33:$A$776,$A57,СВЦЭМ!$B$33:$B$776,V$47)+'СЕТ СН'!$F$14+СВЦЭМ!$D$10+'СЕТ СН'!$F$6-'СЕТ СН'!$F$26</f>
        <v>735.95465357000012</v>
      </c>
      <c r="W57" s="36">
        <f>SUMIFS(СВЦЭМ!$D$33:$D$776,СВЦЭМ!$A$33:$A$776,$A57,СВЦЭМ!$B$33:$B$776,W$47)+'СЕТ СН'!$F$14+СВЦЭМ!$D$10+'СЕТ СН'!$F$6-'СЕТ СН'!$F$26</f>
        <v>726.93046348999997</v>
      </c>
      <c r="X57" s="36">
        <f>SUMIFS(СВЦЭМ!$D$33:$D$776,СВЦЭМ!$A$33:$A$776,$A57,СВЦЭМ!$B$33:$B$776,X$47)+'СЕТ СН'!$F$14+СВЦЭМ!$D$10+'СЕТ СН'!$F$6-'СЕТ СН'!$F$26</f>
        <v>740.94118784000011</v>
      </c>
      <c r="Y57" s="36">
        <f>SUMIFS(СВЦЭМ!$D$33:$D$776,СВЦЭМ!$A$33:$A$776,$A57,СВЦЭМ!$B$33:$B$776,Y$47)+'СЕТ СН'!$F$14+СВЦЭМ!$D$10+'СЕТ СН'!$F$6-'СЕТ СН'!$F$26</f>
        <v>828.46157552</v>
      </c>
    </row>
    <row r="58" spans="1:25" ht="15.75" x14ac:dyDescent="0.2">
      <c r="A58" s="35">
        <f t="shared" si="1"/>
        <v>44085</v>
      </c>
      <c r="B58" s="36">
        <f>SUMIFS(СВЦЭМ!$D$33:$D$776,СВЦЭМ!$A$33:$A$776,$A58,СВЦЭМ!$B$33:$B$776,B$47)+'СЕТ СН'!$F$14+СВЦЭМ!$D$10+'СЕТ СН'!$F$6-'СЕТ СН'!$F$26</f>
        <v>889.36032707000004</v>
      </c>
      <c r="C58" s="36">
        <f>SUMIFS(СВЦЭМ!$D$33:$D$776,СВЦЭМ!$A$33:$A$776,$A58,СВЦЭМ!$B$33:$B$776,C$47)+'СЕТ СН'!$F$14+СВЦЭМ!$D$10+'СЕТ СН'!$F$6-'СЕТ СН'!$F$26</f>
        <v>910.44616524000003</v>
      </c>
      <c r="D58" s="36">
        <f>SUMIFS(СВЦЭМ!$D$33:$D$776,СВЦЭМ!$A$33:$A$776,$A58,СВЦЭМ!$B$33:$B$776,D$47)+'СЕТ СН'!$F$14+СВЦЭМ!$D$10+'СЕТ СН'!$F$6-'СЕТ СН'!$F$26</f>
        <v>923.74558917000013</v>
      </c>
      <c r="E58" s="36">
        <f>SUMIFS(СВЦЭМ!$D$33:$D$776,СВЦЭМ!$A$33:$A$776,$A58,СВЦЭМ!$B$33:$B$776,E$47)+'СЕТ СН'!$F$14+СВЦЭМ!$D$10+'СЕТ СН'!$F$6-'СЕТ СН'!$F$26</f>
        <v>948.18417033000014</v>
      </c>
      <c r="F58" s="36">
        <f>SUMIFS(СВЦЭМ!$D$33:$D$776,СВЦЭМ!$A$33:$A$776,$A58,СВЦЭМ!$B$33:$B$776,F$47)+'СЕТ СН'!$F$14+СВЦЭМ!$D$10+'СЕТ СН'!$F$6-'СЕТ СН'!$F$26</f>
        <v>952.40952759000015</v>
      </c>
      <c r="G58" s="36">
        <f>SUMIFS(СВЦЭМ!$D$33:$D$776,СВЦЭМ!$A$33:$A$776,$A58,СВЦЭМ!$B$33:$B$776,G$47)+'СЕТ СН'!$F$14+СВЦЭМ!$D$10+'СЕТ СН'!$F$6-'СЕТ СН'!$F$26</f>
        <v>934.88113354999996</v>
      </c>
      <c r="H58" s="36">
        <f>SUMIFS(СВЦЭМ!$D$33:$D$776,СВЦЭМ!$A$33:$A$776,$A58,СВЦЭМ!$B$33:$B$776,H$47)+'СЕТ СН'!$F$14+СВЦЭМ!$D$10+'СЕТ СН'!$F$6-'СЕТ СН'!$F$26</f>
        <v>883.37348807000012</v>
      </c>
      <c r="I58" s="36">
        <f>SUMIFS(СВЦЭМ!$D$33:$D$776,СВЦЭМ!$A$33:$A$776,$A58,СВЦЭМ!$B$33:$B$776,I$47)+'СЕТ СН'!$F$14+СВЦЭМ!$D$10+'СЕТ СН'!$F$6-'СЕТ СН'!$F$26</f>
        <v>828.01494881999997</v>
      </c>
      <c r="J58" s="36">
        <f>SUMIFS(СВЦЭМ!$D$33:$D$776,СВЦЭМ!$A$33:$A$776,$A58,СВЦЭМ!$B$33:$B$776,J$47)+'СЕТ СН'!$F$14+СВЦЭМ!$D$10+'СЕТ СН'!$F$6-'СЕТ СН'!$F$26</f>
        <v>789.7269854000001</v>
      </c>
      <c r="K58" s="36">
        <f>SUMIFS(СВЦЭМ!$D$33:$D$776,СВЦЭМ!$A$33:$A$776,$A58,СВЦЭМ!$B$33:$B$776,K$47)+'СЕТ СН'!$F$14+СВЦЭМ!$D$10+'СЕТ СН'!$F$6-'СЕТ СН'!$F$26</f>
        <v>783.12007145000007</v>
      </c>
      <c r="L58" s="36">
        <f>SUMIFS(СВЦЭМ!$D$33:$D$776,СВЦЭМ!$A$33:$A$776,$A58,СВЦЭМ!$B$33:$B$776,L$47)+'СЕТ СН'!$F$14+СВЦЭМ!$D$10+'СЕТ СН'!$F$6-'СЕТ СН'!$F$26</f>
        <v>816.27878099000009</v>
      </c>
      <c r="M58" s="36">
        <f>SUMIFS(СВЦЭМ!$D$33:$D$776,СВЦЭМ!$A$33:$A$776,$A58,СВЦЭМ!$B$33:$B$776,M$47)+'СЕТ СН'!$F$14+СВЦЭМ!$D$10+'СЕТ СН'!$F$6-'СЕТ СН'!$F$26</f>
        <v>776.10118686999999</v>
      </c>
      <c r="N58" s="36">
        <f>SUMIFS(СВЦЭМ!$D$33:$D$776,СВЦЭМ!$A$33:$A$776,$A58,СВЦЭМ!$B$33:$B$776,N$47)+'СЕТ СН'!$F$14+СВЦЭМ!$D$10+'СЕТ СН'!$F$6-'СЕТ СН'!$F$26</f>
        <v>727.37686635</v>
      </c>
      <c r="O58" s="36">
        <f>SUMIFS(СВЦЭМ!$D$33:$D$776,СВЦЭМ!$A$33:$A$776,$A58,СВЦЭМ!$B$33:$B$776,O$47)+'СЕТ СН'!$F$14+СВЦЭМ!$D$10+'СЕТ СН'!$F$6-'СЕТ СН'!$F$26</f>
        <v>707.85207996000008</v>
      </c>
      <c r="P58" s="36">
        <f>SUMIFS(СВЦЭМ!$D$33:$D$776,СВЦЭМ!$A$33:$A$776,$A58,СВЦЭМ!$B$33:$B$776,P$47)+'СЕТ СН'!$F$14+СВЦЭМ!$D$10+'СЕТ СН'!$F$6-'СЕТ СН'!$F$26</f>
        <v>704.89628018000008</v>
      </c>
      <c r="Q58" s="36">
        <f>SUMIFS(СВЦЭМ!$D$33:$D$776,СВЦЭМ!$A$33:$A$776,$A58,СВЦЭМ!$B$33:$B$776,Q$47)+'СЕТ СН'!$F$14+СВЦЭМ!$D$10+'СЕТ СН'!$F$6-'СЕТ СН'!$F$26</f>
        <v>703.09559356</v>
      </c>
      <c r="R58" s="36">
        <f>SUMIFS(СВЦЭМ!$D$33:$D$776,СВЦЭМ!$A$33:$A$776,$A58,СВЦЭМ!$B$33:$B$776,R$47)+'СЕТ СН'!$F$14+СВЦЭМ!$D$10+'СЕТ СН'!$F$6-'СЕТ СН'!$F$26</f>
        <v>696.51875944000017</v>
      </c>
      <c r="S58" s="36">
        <f>SUMIFS(СВЦЭМ!$D$33:$D$776,СВЦЭМ!$A$33:$A$776,$A58,СВЦЭМ!$B$33:$B$776,S$47)+'СЕТ СН'!$F$14+СВЦЭМ!$D$10+'СЕТ СН'!$F$6-'СЕТ СН'!$F$26</f>
        <v>696.64530364000007</v>
      </c>
      <c r="T58" s="36">
        <f>SUMIFS(СВЦЭМ!$D$33:$D$776,СВЦЭМ!$A$33:$A$776,$A58,СВЦЭМ!$B$33:$B$776,T$47)+'СЕТ СН'!$F$14+СВЦЭМ!$D$10+'СЕТ СН'!$F$6-'СЕТ СН'!$F$26</f>
        <v>691.11515667000003</v>
      </c>
      <c r="U58" s="36">
        <f>SUMIFS(СВЦЭМ!$D$33:$D$776,СВЦЭМ!$A$33:$A$776,$A58,СВЦЭМ!$B$33:$B$776,U$47)+'СЕТ СН'!$F$14+СВЦЭМ!$D$10+'СЕТ СН'!$F$6-'СЕТ СН'!$F$26</f>
        <v>697.04644021000013</v>
      </c>
      <c r="V58" s="36">
        <f>SUMIFS(СВЦЭМ!$D$33:$D$776,СВЦЭМ!$A$33:$A$776,$A58,СВЦЭМ!$B$33:$B$776,V$47)+'СЕТ СН'!$F$14+СВЦЭМ!$D$10+'СЕТ СН'!$F$6-'СЕТ СН'!$F$26</f>
        <v>712.26210589000016</v>
      </c>
      <c r="W58" s="36">
        <f>SUMIFS(СВЦЭМ!$D$33:$D$776,СВЦЭМ!$A$33:$A$776,$A58,СВЦЭМ!$B$33:$B$776,W$47)+'СЕТ СН'!$F$14+СВЦЭМ!$D$10+'СЕТ СН'!$F$6-'СЕТ СН'!$F$26</f>
        <v>706.63625976000003</v>
      </c>
      <c r="X58" s="36">
        <f>SUMIFS(СВЦЭМ!$D$33:$D$776,СВЦЭМ!$A$33:$A$776,$A58,СВЦЭМ!$B$33:$B$776,X$47)+'СЕТ СН'!$F$14+СВЦЭМ!$D$10+'СЕТ СН'!$F$6-'СЕТ СН'!$F$26</f>
        <v>710.42024087000004</v>
      </c>
      <c r="Y58" s="36">
        <f>SUMIFS(СВЦЭМ!$D$33:$D$776,СВЦЭМ!$A$33:$A$776,$A58,СВЦЭМ!$B$33:$B$776,Y$47)+'СЕТ СН'!$F$14+СВЦЭМ!$D$10+'СЕТ СН'!$F$6-'СЕТ СН'!$F$26</f>
        <v>753.25897465000003</v>
      </c>
    </row>
    <row r="59" spans="1:25" ht="15.75" x14ac:dyDescent="0.2">
      <c r="A59" s="35">
        <f t="shared" si="1"/>
        <v>44086</v>
      </c>
      <c r="B59" s="36">
        <f>SUMIFS(СВЦЭМ!$D$33:$D$776,СВЦЭМ!$A$33:$A$776,$A59,СВЦЭМ!$B$33:$B$776,B$47)+'СЕТ СН'!$F$14+СВЦЭМ!$D$10+'СЕТ СН'!$F$6-'СЕТ СН'!$F$26</f>
        <v>861.18330889000003</v>
      </c>
      <c r="C59" s="36">
        <f>SUMIFS(СВЦЭМ!$D$33:$D$776,СВЦЭМ!$A$33:$A$776,$A59,СВЦЭМ!$B$33:$B$776,C$47)+'СЕТ СН'!$F$14+СВЦЭМ!$D$10+'СЕТ СН'!$F$6-'СЕТ СН'!$F$26</f>
        <v>900.06051476000016</v>
      </c>
      <c r="D59" s="36">
        <f>SUMIFS(СВЦЭМ!$D$33:$D$776,СВЦЭМ!$A$33:$A$776,$A59,СВЦЭМ!$B$33:$B$776,D$47)+'СЕТ СН'!$F$14+СВЦЭМ!$D$10+'СЕТ СН'!$F$6-'СЕТ СН'!$F$26</f>
        <v>918.56586797</v>
      </c>
      <c r="E59" s="36">
        <f>SUMIFS(СВЦЭМ!$D$33:$D$776,СВЦЭМ!$A$33:$A$776,$A59,СВЦЭМ!$B$33:$B$776,E$47)+'СЕТ СН'!$F$14+СВЦЭМ!$D$10+'СЕТ СН'!$F$6-'СЕТ СН'!$F$26</f>
        <v>941.17778576000001</v>
      </c>
      <c r="F59" s="36">
        <f>SUMIFS(СВЦЭМ!$D$33:$D$776,СВЦЭМ!$A$33:$A$776,$A59,СВЦЭМ!$B$33:$B$776,F$47)+'СЕТ СН'!$F$14+СВЦЭМ!$D$10+'СЕТ СН'!$F$6-'СЕТ СН'!$F$26</f>
        <v>954.84274198000003</v>
      </c>
      <c r="G59" s="36">
        <f>SUMIFS(СВЦЭМ!$D$33:$D$776,СВЦЭМ!$A$33:$A$776,$A59,СВЦЭМ!$B$33:$B$776,G$47)+'СЕТ СН'!$F$14+СВЦЭМ!$D$10+'СЕТ СН'!$F$6-'СЕТ СН'!$F$26</f>
        <v>943.08450373999995</v>
      </c>
      <c r="H59" s="36">
        <f>SUMIFS(СВЦЭМ!$D$33:$D$776,СВЦЭМ!$A$33:$A$776,$A59,СВЦЭМ!$B$33:$B$776,H$47)+'СЕТ СН'!$F$14+СВЦЭМ!$D$10+'СЕТ СН'!$F$6-'СЕТ СН'!$F$26</f>
        <v>904.84764659000007</v>
      </c>
      <c r="I59" s="36">
        <f>SUMIFS(СВЦЭМ!$D$33:$D$776,СВЦЭМ!$A$33:$A$776,$A59,СВЦЭМ!$B$33:$B$776,I$47)+'СЕТ СН'!$F$14+СВЦЭМ!$D$10+'СЕТ СН'!$F$6-'СЕТ СН'!$F$26</f>
        <v>866.98686584999996</v>
      </c>
      <c r="J59" s="36">
        <f>SUMIFS(СВЦЭМ!$D$33:$D$776,СВЦЭМ!$A$33:$A$776,$A59,СВЦЭМ!$B$33:$B$776,J$47)+'СЕТ СН'!$F$14+СВЦЭМ!$D$10+'СЕТ СН'!$F$6-'СЕТ СН'!$F$26</f>
        <v>821.32752847000006</v>
      </c>
      <c r="K59" s="36">
        <f>SUMIFS(СВЦЭМ!$D$33:$D$776,СВЦЭМ!$A$33:$A$776,$A59,СВЦЭМ!$B$33:$B$776,K$47)+'СЕТ СН'!$F$14+СВЦЭМ!$D$10+'СЕТ СН'!$F$6-'СЕТ СН'!$F$26</f>
        <v>795.67457192999996</v>
      </c>
      <c r="L59" s="36">
        <f>SUMIFS(СВЦЭМ!$D$33:$D$776,СВЦЭМ!$A$33:$A$776,$A59,СВЦЭМ!$B$33:$B$776,L$47)+'СЕТ СН'!$F$14+СВЦЭМ!$D$10+'СЕТ СН'!$F$6-'СЕТ СН'!$F$26</f>
        <v>776.04842751000001</v>
      </c>
      <c r="M59" s="36">
        <f>SUMIFS(СВЦЭМ!$D$33:$D$776,СВЦЭМ!$A$33:$A$776,$A59,СВЦЭМ!$B$33:$B$776,M$47)+'СЕТ СН'!$F$14+СВЦЭМ!$D$10+'СЕТ СН'!$F$6-'СЕТ СН'!$F$26</f>
        <v>734.34024989</v>
      </c>
      <c r="N59" s="36">
        <f>SUMIFS(СВЦЭМ!$D$33:$D$776,СВЦЭМ!$A$33:$A$776,$A59,СВЦЭМ!$B$33:$B$776,N$47)+'СЕТ СН'!$F$14+СВЦЭМ!$D$10+'СЕТ СН'!$F$6-'СЕТ СН'!$F$26</f>
        <v>705.7201242000001</v>
      </c>
      <c r="O59" s="36">
        <f>SUMIFS(СВЦЭМ!$D$33:$D$776,СВЦЭМ!$A$33:$A$776,$A59,СВЦЭМ!$B$33:$B$776,O$47)+'СЕТ СН'!$F$14+СВЦЭМ!$D$10+'СЕТ СН'!$F$6-'СЕТ СН'!$F$26</f>
        <v>707.01405550000004</v>
      </c>
      <c r="P59" s="36">
        <f>SUMIFS(СВЦЭМ!$D$33:$D$776,СВЦЭМ!$A$33:$A$776,$A59,СВЦЭМ!$B$33:$B$776,P$47)+'СЕТ СН'!$F$14+СВЦЭМ!$D$10+'СЕТ СН'!$F$6-'СЕТ СН'!$F$26</f>
        <v>698.12755872000002</v>
      </c>
      <c r="Q59" s="36">
        <f>SUMIFS(СВЦЭМ!$D$33:$D$776,СВЦЭМ!$A$33:$A$776,$A59,СВЦЭМ!$B$33:$B$776,Q$47)+'СЕТ СН'!$F$14+СВЦЭМ!$D$10+'СЕТ СН'!$F$6-'СЕТ СН'!$F$26</f>
        <v>697.45390153000017</v>
      </c>
      <c r="R59" s="36">
        <f>SUMIFS(СВЦЭМ!$D$33:$D$776,СВЦЭМ!$A$33:$A$776,$A59,СВЦЭМ!$B$33:$B$776,R$47)+'СЕТ СН'!$F$14+СВЦЭМ!$D$10+'СЕТ СН'!$F$6-'СЕТ СН'!$F$26</f>
        <v>687.5874823900001</v>
      </c>
      <c r="S59" s="36">
        <f>SUMIFS(СВЦЭМ!$D$33:$D$776,СВЦЭМ!$A$33:$A$776,$A59,СВЦЭМ!$B$33:$B$776,S$47)+'СЕТ СН'!$F$14+СВЦЭМ!$D$10+'СЕТ СН'!$F$6-'СЕТ СН'!$F$26</f>
        <v>693.87249149000013</v>
      </c>
      <c r="T59" s="36">
        <f>SUMIFS(СВЦЭМ!$D$33:$D$776,СВЦЭМ!$A$33:$A$776,$A59,СВЦЭМ!$B$33:$B$776,T$47)+'СЕТ СН'!$F$14+СВЦЭМ!$D$10+'СЕТ СН'!$F$6-'СЕТ СН'!$F$26</f>
        <v>697.92211085999998</v>
      </c>
      <c r="U59" s="36">
        <f>SUMIFS(СВЦЭМ!$D$33:$D$776,СВЦЭМ!$A$33:$A$776,$A59,СВЦЭМ!$B$33:$B$776,U$47)+'СЕТ СН'!$F$14+СВЦЭМ!$D$10+'СЕТ СН'!$F$6-'СЕТ СН'!$F$26</f>
        <v>706.85614856000007</v>
      </c>
      <c r="V59" s="36">
        <f>SUMIFS(СВЦЭМ!$D$33:$D$776,СВЦЭМ!$A$33:$A$776,$A59,СВЦЭМ!$B$33:$B$776,V$47)+'СЕТ СН'!$F$14+СВЦЭМ!$D$10+'СЕТ СН'!$F$6-'СЕТ СН'!$F$26</f>
        <v>721.95061753000005</v>
      </c>
      <c r="W59" s="36">
        <f>SUMIFS(СВЦЭМ!$D$33:$D$776,СВЦЭМ!$A$33:$A$776,$A59,СВЦЭМ!$B$33:$B$776,W$47)+'СЕТ СН'!$F$14+СВЦЭМ!$D$10+'СЕТ СН'!$F$6-'СЕТ СН'!$F$26</f>
        <v>718.43328358999997</v>
      </c>
      <c r="X59" s="36">
        <f>SUMIFS(СВЦЭМ!$D$33:$D$776,СВЦЭМ!$A$33:$A$776,$A59,СВЦЭМ!$B$33:$B$776,X$47)+'СЕТ СН'!$F$14+СВЦЭМ!$D$10+'СЕТ СН'!$F$6-'СЕТ СН'!$F$26</f>
        <v>669.68267646000004</v>
      </c>
      <c r="Y59" s="36">
        <f>SUMIFS(СВЦЭМ!$D$33:$D$776,СВЦЭМ!$A$33:$A$776,$A59,СВЦЭМ!$B$33:$B$776,Y$47)+'СЕТ СН'!$F$14+СВЦЭМ!$D$10+'СЕТ СН'!$F$6-'СЕТ СН'!$F$26</f>
        <v>733.15239352000003</v>
      </c>
    </row>
    <row r="60" spans="1:25" ht="15.75" x14ac:dyDescent="0.2">
      <c r="A60" s="35">
        <f t="shared" si="1"/>
        <v>44087</v>
      </c>
      <c r="B60" s="36">
        <f>SUMIFS(СВЦЭМ!$D$33:$D$776,СВЦЭМ!$A$33:$A$776,$A60,СВЦЭМ!$B$33:$B$776,B$47)+'СЕТ СН'!$F$14+СВЦЭМ!$D$10+'СЕТ СН'!$F$6-'СЕТ СН'!$F$26</f>
        <v>824.80118377999997</v>
      </c>
      <c r="C60" s="36">
        <f>SUMIFS(СВЦЭМ!$D$33:$D$776,СВЦЭМ!$A$33:$A$776,$A60,СВЦЭМ!$B$33:$B$776,C$47)+'СЕТ СН'!$F$14+СВЦЭМ!$D$10+'СЕТ СН'!$F$6-'СЕТ СН'!$F$26</f>
        <v>846.79208613000014</v>
      </c>
      <c r="D60" s="36">
        <f>SUMIFS(СВЦЭМ!$D$33:$D$776,СВЦЭМ!$A$33:$A$776,$A60,СВЦЭМ!$B$33:$B$776,D$47)+'СЕТ СН'!$F$14+СВЦЭМ!$D$10+'СЕТ СН'!$F$6-'СЕТ СН'!$F$26</f>
        <v>866.47379709000006</v>
      </c>
      <c r="E60" s="36">
        <f>SUMIFS(СВЦЭМ!$D$33:$D$776,СВЦЭМ!$A$33:$A$776,$A60,СВЦЭМ!$B$33:$B$776,E$47)+'СЕТ СН'!$F$14+СВЦЭМ!$D$10+'СЕТ СН'!$F$6-'СЕТ СН'!$F$26</f>
        <v>877.03271499000016</v>
      </c>
      <c r="F60" s="36">
        <f>SUMIFS(СВЦЭМ!$D$33:$D$776,СВЦЭМ!$A$33:$A$776,$A60,СВЦЭМ!$B$33:$B$776,F$47)+'СЕТ СН'!$F$14+СВЦЭМ!$D$10+'СЕТ СН'!$F$6-'СЕТ СН'!$F$26</f>
        <v>883.48231097000007</v>
      </c>
      <c r="G60" s="36">
        <f>SUMIFS(СВЦЭМ!$D$33:$D$776,СВЦЭМ!$A$33:$A$776,$A60,СВЦЭМ!$B$33:$B$776,G$47)+'СЕТ СН'!$F$14+СВЦЭМ!$D$10+'СЕТ СН'!$F$6-'СЕТ СН'!$F$26</f>
        <v>874.1239982300001</v>
      </c>
      <c r="H60" s="36">
        <f>SUMIFS(СВЦЭМ!$D$33:$D$776,СВЦЭМ!$A$33:$A$776,$A60,СВЦЭМ!$B$33:$B$776,H$47)+'СЕТ СН'!$F$14+СВЦЭМ!$D$10+'СЕТ СН'!$F$6-'СЕТ СН'!$F$26</f>
        <v>867.32204805000015</v>
      </c>
      <c r="I60" s="36">
        <f>SUMIFS(СВЦЭМ!$D$33:$D$776,СВЦЭМ!$A$33:$A$776,$A60,СВЦЭМ!$B$33:$B$776,I$47)+'СЕТ СН'!$F$14+СВЦЭМ!$D$10+'СЕТ СН'!$F$6-'СЕТ СН'!$F$26</f>
        <v>840.13180835000003</v>
      </c>
      <c r="J60" s="36">
        <f>SUMIFS(СВЦЭМ!$D$33:$D$776,СВЦЭМ!$A$33:$A$776,$A60,СВЦЭМ!$B$33:$B$776,J$47)+'СЕТ СН'!$F$14+СВЦЭМ!$D$10+'СЕТ СН'!$F$6-'СЕТ СН'!$F$26</f>
        <v>791.8665222300001</v>
      </c>
      <c r="K60" s="36">
        <f>SUMIFS(СВЦЭМ!$D$33:$D$776,СВЦЭМ!$A$33:$A$776,$A60,СВЦЭМ!$B$33:$B$776,K$47)+'СЕТ СН'!$F$14+СВЦЭМ!$D$10+'СЕТ СН'!$F$6-'СЕТ СН'!$F$26</f>
        <v>748.58784928</v>
      </c>
      <c r="L60" s="36">
        <f>SUMIFS(СВЦЭМ!$D$33:$D$776,СВЦЭМ!$A$33:$A$776,$A60,СВЦЭМ!$B$33:$B$776,L$47)+'СЕТ СН'!$F$14+СВЦЭМ!$D$10+'СЕТ СН'!$F$6-'СЕТ СН'!$F$26</f>
        <v>729.54015107999999</v>
      </c>
      <c r="M60" s="36">
        <f>SUMIFS(СВЦЭМ!$D$33:$D$776,СВЦЭМ!$A$33:$A$776,$A60,СВЦЭМ!$B$33:$B$776,M$47)+'СЕТ СН'!$F$14+СВЦЭМ!$D$10+'СЕТ СН'!$F$6-'СЕТ СН'!$F$26</f>
        <v>681.82039230999999</v>
      </c>
      <c r="N60" s="36">
        <f>SUMIFS(СВЦЭМ!$D$33:$D$776,СВЦЭМ!$A$33:$A$776,$A60,СВЦЭМ!$B$33:$B$776,N$47)+'СЕТ СН'!$F$14+СВЦЭМ!$D$10+'СЕТ СН'!$F$6-'СЕТ СН'!$F$26</f>
        <v>641.10974873000009</v>
      </c>
      <c r="O60" s="36">
        <f>SUMIFS(СВЦЭМ!$D$33:$D$776,СВЦЭМ!$A$33:$A$776,$A60,СВЦЭМ!$B$33:$B$776,O$47)+'СЕТ СН'!$F$14+СВЦЭМ!$D$10+'СЕТ СН'!$F$6-'СЕТ СН'!$F$26</f>
        <v>640.14987455999994</v>
      </c>
      <c r="P60" s="36">
        <f>SUMIFS(СВЦЭМ!$D$33:$D$776,СВЦЭМ!$A$33:$A$776,$A60,СВЦЭМ!$B$33:$B$776,P$47)+'СЕТ СН'!$F$14+СВЦЭМ!$D$10+'СЕТ СН'!$F$6-'СЕТ СН'!$F$26</f>
        <v>631.40067556000008</v>
      </c>
      <c r="Q60" s="36">
        <f>SUMIFS(СВЦЭМ!$D$33:$D$776,СВЦЭМ!$A$33:$A$776,$A60,СВЦЭМ!$B$33:$B$776,Q$47)+'СЕТ СН'!$F$14+СВЦЭМ!$D$10+'СЕТ СН'!$F$6-'СЕТ СН'!$F$26</f>
        <v>630.94199703000004</v>
      </c>
      <c r="R60" s="36">
        <f>SUMIFS(СВЦЭМ!$D$33:$D$776,СВЦЭМ!$A$33:$A$776,$A60,СВЦЭМ!$B$33:$B$776,R$47)+'СЕТ СН'!$F$14+СВЦЭМ!$D$10+'СЕТ СН'!$F$6-'СЕТ СН'!$F$26</f>
        <v>629.23649578000004</v>
      </c>
      <c r="S60" s="36">
        <f>SUMIFS(СВЦЭМ!$D$33:$D$776,СВЦЭМ!$A$33:$A$776,$A60,СВЦЭМ!$B$33:$B$776,S$47)+'СЕТ СН'!$F$14+СВЦЭМ!$D$10+'СЕТ СН'!$F$6-'СЕТ СН'!$F$26</f>
        <v>639.56400483000016</v>
      </c>
      <c r="T60" s="36">
        <f>SUMIFS(СВЦЭМ!$D$33:$D$776,СВЦЭМ!$A$33:$A$776,$A60,СВЦЭМ!$B$33:$B$776,T$47)+'СЕТ СН'!$F$14+СВЦЭМ!$D$10+'СЕТ СН'!$F$6-'СЕТ СН'!$F$26</f>
        <v>643.99976317000005</v>
      </c>
      <c r="U60" s="36">
        <f>SUMIFS(СВЦЭМ!$D$33:$D$776,СВЦЭМ!$A$33:$A$776,$A60,СВЦЭМ!$B$33:$B$776,U$47)+'СЕТ СН'!$F$14+СВЦЭМ!$D$10+'СЕТ СН'!$F$6-'СЕТ СН'!$F$26</f>
        <v>655.5588683200001</v>
      </c>
      <c r="V60" s="36">
        <f>SUMIFS(СВЦЭМ!$D$33:$D$776,СВЦЭМ!$A$33:$A$776,$A60,СВЦЭМ!$B$33:$B$776,V$47)+'СЕТ СН'!$F$14+СВЦЭМ!$D$10+'СЕТ СН'!$F$6-'СЕТ СН'!$F$26</f>
        <v>677.11959423000008</v>
      </c>
      <c r="W60" s="36">
        <f>SUMIFS(СВЦЭМ!$D$33:$D$776,СВЦЭМ!$A$33:$A$776,$A60,СВЦЭМ!$B$33:$B$776,W$47)+'СЕТ СН'!$F$14+СВЦЭМ!$D$10+'СЕТ СН'!$F$6-'СЕТ СН'!$F$26</f>
        <v>672.54101633999994</v>
      </c>
      <c r="X60" s="36">
        <f>SUMIFS(СВЦЭМ!$D$33:$D$776,СВЦЭМ!$A$33:$A$776,$A60,СВЦЭМ!$B$33:$B$776,X$47)+'СЕТ СН'!$F$14+СВЦЭМ!$D$10+'СЕТ СН'!$F$6-'СЕТ СН'!$F$26</f>
        <v>649.90053216000001</v>
      </c>
      <c r="Y60" s="36">
        <f>SUMIFS(СВЦЭМ!$D$33:$D$776,СВЦЭМ!$A$33:$A$776,$A60,СВЦЭМ!$B$33:$B$776,Y$47)+'СЕТ СН'!$F$14+СВЦЭМ!$D$10+'СЕТ СН'!$F$6-'СЕТ СН'!$F$26</f>
        <v>730.03115320000006</v>
      </c>
    </row>
    <row r="61" spans="1:25" ht="15.75" x14ac:dyDescent="0.2">
      <c r="A61" s="35">
        <f t="shared" si="1"/>
        <v>44088</v>
      </c>
      <c r="B61" s="36">
        <f>SUMIFS(СВЦЭМ!$D$33:$D$776,СВЦЭМ!$A$33:$A$776,$A61,СВЦЭМ!$B$33:$B$776,B$47)+'СЕТ СН'!$F$14+СВЦЭМ!$D$10+'СЕТ СН'!$F$6-'СЕТ СН'!$F$26</f>
        <v>826.06379852000009</v>
      </c>
      <c r="C61" s="36">
        <f>SUMIFS(СВЦЭМ!$D$33:$D$776,СВЦЭМ!$A$33:$A$776,$A61,СВЦЭМ!$B$33:$B$776,C$47)+'СЕТ СН'!$F$14+СВЦЭМ!$D$10+'СЕТ СН'!$F$6-'СЕТ СН'!$F$26</f>
        <v>865.53264065999997</v>
      </c>
      <c r="D61" s="36">
        <f>SUMIFS(СВЦЭМ!$D$33:$D$776,СВЦЭМ!$A$33:$A$776,$A61,СВЦЭМ!$B$33:$B$776,D$47)+'СЕТ СН'!$F$14+СВЦЭМ!$D$10+'СЕТ СН'!$F$6-'СЕТ СН'!$F$26</f>
        <v>871.40035097999998</v>
      </c>
      <c r="E61" s="36">
        <f>SUMIFS(СВЦЭМ!$D$33:$D$776,СВЦЭМ!$A$33:$A$776,$A61,СВЦЭМ!$B$33:$B$776,E$47)+'СЕТ СН'!$F$14+СВЦЭМ!$D$10+'СЕТ СН'!$F$6-'СЕТ СН'!$F$26</f>
        <v>869.84939645000009</v>
      </c>
      <c r="F61" s="36">
        <f>SUMIFS(СВЦЭМ!$D$33:$D$776,СВЦЭМ!$A$33:$A$776,$A61,СВЦЭМ!$B$33:$B$776,F$47)+'СЕТ СН'!$F$14+СВЦЭМ!$D$10+'СЕТ СН'!$F$6-'СЕТ СН'!$F$26</f>
        <v>869.21139113000004</v>
      </c>
      <c r="G61" s="36">
        <f>SUMIFS(СВЦЭМ!$D$33:$D$776,СВЦЭМ!$A$33:$A$776,$A61,СВЦЭМ!$B$33:$B$776,G$47)+'СЕТ СН'!$F$14+СВЦЭМ!$D$10+'СЕТ СН'!$F$6-'СЕТ СН'!$F$26</f>
        <v>872.83072549000008</v>
      </c>
      <c r="H61" s="36">
        <f>SUMIFS(СВЦЭМ!$D$33:$D$776,СВЦЭМ!$A$33:$A$776,$A61,СВЦЭМ!$B$33:$B$776,H$47)+'СЕТ СН'!$F$14+СВЦЭМ!$D$10+'СЕТ СН'!$F$6-'СЕТ СН'!$F$26</f>
        <v>912.74989667</v>
      </c>
      <c r="I61" s="36">
        <f>SUMIFS(СВЦЭМ!$D$33:$D$776,СВЦЭМ!$A$33:$A$776,$A61,СВЦЭМ!$B$33:$B$776,I$47)+'СЕТ СН'!$F$14+СВЦЭМ!$D$10+'СЕТ СН'!$F$6-'СЕТ СН'!$F$26</f>
        <v>892.60890373000007</v>
      </c>
      <c r="J61" s="36">
        <f>SUMIFS(СВЦЭМ!$D$33:$D$776,СВЦЭМ!$A$33:$A$776,$A61,СВЦЭМ!$B$33:$B$776,J$47)+'СЕТ СН'!$F$14+СВЦЭМ!$D$10+'СЕТ СН'!$F$6-'СЕТ СН'!$F$26</f>
        <v>849.7135433200001</v>
      </c>
      <c r="K61" s="36">
        <f>SUMIFS(СВЦЭМ!$D$33:$D$776,СВЦЭМ!$A$33:$A$776,$A61,СВЦЭМ!$B$33:$B$776,K$47)+'СЕТ СН'!$F$14+СВЦЭМ!$D$10+'СЕТ СН'!$F$6-'СЕТ СН'!$F$26</f>
        <v>821.75092386999995</v>
      </c>
      <c r="L61" s="36">
        <f>SUMIFS(СВЦЭМ!$D$33:$D$776,СВЦЭМ!$A$33:$A$776,$A61,СВЦЭМ!$B$33:$B$776,L$47)+'СЕТ СН'!$F$14+СВЦЭМ!$D$10+'СЕТ СН'!$F$6-'СЕТ СН'!$F$26</f>
        <v>809.37658107000016</v>
      </c>
      <c r="M61" s="36">
        <f>SUMIFS(СВЦЭМ!$D$33:$D$776,СВЦЭМ!$A$33:$A$776,$A61,СВЦЭМ!$B$33:$B$776,M$47)+'СЕТ СН'!$F$14+СВЦЭМ!$D$10+'СЕТ СН'!$F$6-'СЕТ СН'!$F$26</f>
        <v>751.17608652000013</v>
      </c>
      <c r="N61" s="36">
        <f>SUMIFS(СВЦЭМ!$D$33:$D$776,СВЦЭМ!$A$33:$A$776,$A61,СВЦЭМ!$B$33:$B$776,N$47)+'СЕТ СН'!$F$14+СВЦЭМ!$D$10+'СЕТ СН'!$F$6-'СЕТ СН'!$F$26</f>
        <v>704.34300460000009</v>
      </c>
      <c r="O61" s="36">
        <f>SUMIFS(СВЦЭМ!$D$33:$D$776,СВЦЭМ!$A$33:$A$776,$A61,СВЦЭМ!$B$33:$B$776,O$47)+'СЕТ СН'!$F$14+СВЦЭМ!$D$10+'СЕТ СН'!$F$6-'СЕТ СН'!$F$26</f>
        <v>700.6448605600001</v>
      </c>
      <c r="P61" s="36">
        <f>SUMIFS(СВЦЭМ!$D$33:$D$776,СВЦЭМ!$A$33:$A$776,$A61,СВЦЭМ!$B$33:$B$776,P$47)+'СЕТ СН'!$F$14+СВЦЭМ!$D$10+'СЕТ СН'!$F$6-'СЕТ СН'!$F$26</f>
        <v>703.45581875000016</v>
      </c>
      <c r="Q61" s="36">
        <f>SUMIFS(СВЦЭМ!$D$33:$D$776,СВЦЭМ!$A$33:$A$776,$A61,СВЦЭМ!$B$33:$B$776,Q$47)+'СЕТ СН'!$F$14+СВЦЭМ!$D$10+'СЕТ СН'!$F$6-'СЕТ СН'!$F$26</f>
        <v>706.92135703999998</v>
      </c>
      <c r="R61" s="36">
        <f>SUMIFS(СВЦЭМ!$D$33:$D$776,СВЦЭМ!$A$33:$A$776,$A61,СВЦЭМ!$B$33:$B$776,R$47)+'СЕТ СН'!$F$14+СВЦЭМ!$D$10+'СЕТ СН'!$F$6-'СЕТ СН'!$F$26</f>
        <v>690.98129353000013</v>
      </c>
      <c r="S61" s="36">
        <f>SUMIFS(СВЦЭМ!$D$33:$D$776,СВЦЭМ!$A$33:$A$776,$A61,СВЦЭМ!$B$33:$B$776,S$47)+'СЕТ СН'!$F$14+СВЦЭМ!$D$10+'СЕТ СН'!$F$6-'СЕТ СН'!$F$26</f>
        <v>694.37215334999996</v>
      </c>
      <c r="T61" s="36">
        <f>SUMIFS(СВЦЭМ!$D$33:$D$776,СВЦЭМ!$A$33:$A$776,$A61,СВЦЭМ!$B$33:$B$776,T$47)+'СЕТ СН'!$F$14+СВЦЭМ!$D$10+'СЕТ СН'!$F$6-'СЕТ СН'!$F$26</f>
        <v>692.19135284000004</v>
      </c>
      <c r="U61" s="36">
        <f>SUMIFS(СВЦЭМ!$D$33:$D$776,СВЦЭМ!$A$33:$A$776,$A61,СВЦЭМ!$B$33:$B$776,U$47)+'СЕТ СН'!$F$14+СВЦЭМ!$D$10+'СЕТ СН'!$F$6-'СЕТ СН'!$F$26</f>
        <v>672.92429171000003</v>
      </c>
      <c r="V61" s="36">
        <f>SUMIFS(СВЦЭМ!$D$33:$D$776,СВЦЭМ!$A$33:$A$776,$A61,СВЦЭМ!$B$33:$B$776,V$47)+'СЕТ СН'!$F$14+СВЦЭМ!$D$10+'СЕТ СН'!$F$6-'СЕТ СН'!$F$26</f>
        <v>667.84314977999998</v>
      </c>
      <c r="W61" s="36">
        <f>SUMIFS(СВЦЭМ!$D$33:$D$776,СВЦЭМ!$A$33:$A$776,$A61,СВЦЭМ!$B$33:$B$776,W$47)+'СЕТ СН'!$F$14+СВЦЭМ!$D$10+'СЕТ СН'!$F$6-'СЕТ СН'!$F$26</f>
        <v>678.34022760000016</v>
      </c>
      <c r="X61" s="36">
        <f>SUMIFS(СВЦЭМ!$D$33:$D$776,СВЦЭМ!$A$33:$A$776,$A61,СВЦЭМ!$B$33:$B$776,X$47)+'СЕТ СН'!$F$14+СВЦЭМ!$D$10+'СЕТ СН'!$F$6-'СЕТ СН'!$F$26</f>
        <v>702.30983321000008</v>
      </c>
      <c r="Y61" s="36">
        <f>SUMIFS(СВЦЭМ!$D$33:$D$776,СВЦЭМ!$A$33:$A$776,$A61,СВЦЭМ!$B$33:$B$776,Y$47)+'СЕТ СН'!$F$14+СВЦЭМ!$D$10+'СЕТ СН'!$F$6-'СЕТ СН'!$F$26</f>
        <v>811.75520612000014</v>
      </c>
    </row>
    <row r="62" spans="1:25" ht="15.75" x14ac:dyDescent="0.2">
      <c r="A62" s="35">
        <f t="shared" si="1"/>
        <v>44089</v>
      </c>
      <c r="B62" s="36">
        <f>SUMIFS(СВЦЭМ!$D$33:$D$776,СВЦЭМ!$A$33:$A$776,$A62,СВЦЭМ!$B$33:$B$776,B$47)+'СЕТ СН'!$F$14+СВЦЭМ!$D$10+'СЕТ СН'!$F$6-'СЕТ СН'!$F$26</f>
        <v>852.23400957000013</v>
      </c>
      <c r="C62" s="36">
        <f>SUMIFS(СВЦЭМ!$D$33:$D$776,СВЦЭМ!$A$33:$A$776,$A62,СВЦЭМ!$B$33:$B$776,C$47)+'СЕТ СН'!$F$14+СВЦЭМ!$D$10+'СЕТ СН'!$F$6-'СЕТ СН'!$F$26</f>
        <v>866.68019172000004</v>
      </c>
      <c r="D62" s="36">
        <f>SUMIFS(СВЦЭМ!$D$33:$D$776,СВЦЭМ!$A$33:$A$776,$A62,СВЦЭМ!$B$33:$B$776,D$47)+'СЕТ СН'!$F$14+СВЦЭМ!$D$10+'СЕТ СН'!$F$6-'СЕТ СН'!$F$26</f>
        <v>892.46577249000006</v>
      </c>
      <c r="E62" s="36">
        <f>SUMIFS(СВЦЭМ!$D$33:$D$776,СВЦЭМ!$A$33:$A$776,$A62,СВЦЭМ!$B$33:$B$776,E$47)+'СЕТ СН'!$F$14+СВЦЭМ!$D$10+'СЕТ СН'!$F$6-'СЕТ СН'!$F$26</f>
        <v>894.34941825999999</v>
      </c>
      <c r="F62" s="36">
        <f>SUMIFS(СВЦЭМ!$D$33:$D$776,СВЦЭМ!$A$33:$A$776,$A62,СВЦЭМ!$B$33:$B$776,F$47)+'СЕТ СН'!$F$14+СВЦЭМ!$D$10+'СЕТ СН'!$F$6-'СЕТ СН'!$F$26</f>
        <v>893.74502666000012</v>
      </c>
      <c r="G62" s="36">
        <f>SUMIFS(СВЦЭМ!$D$33:$D$776,СВЦЭМ!$A$33:$A$776,$A62,СВЦЭМ!$B$33:$B$776,G$47)+'СЕТ СН'!$F$14+СВЦЭМ!$D$10+'СЕТ СН'!$F$6-'СЕТ СН'!$F$26</f>
        <v>885.20362807000015</v>
      </c>
      <c r="H62" s="36">
        <f>SUMIFS(СВЦЭМ!$D$33:$D$776,СВЦЭМ!$A$33:$A$776,$A62,СВЦЭМ!$B$33:$B$776,H$47)+'СЕТ СН'!$F$14+СВЦЭМ!$D$10+'СЕТ СН'!$F$6-'СЕТ СН'!$F$26</f>
        <v>841.61880640000004</v>
      </c>
      <c r="I62" s="36">
        <f>SUMIFS(СВЦЭМ!$D$33:$D$776,СВЦЭМ!$A$33:$A$776,$A62,СВЦЭМ!$B$33:$B$776,I$47)+'СЕТ СН'!$F$14+СВЦЭМ!$D$10+'СЕТ СН'!$F$6-'СЕТ СН'!$F$26</f>
        <v>827.32768800999997</v>
      </c>
      <c r="J62" s="36">
        <f>SUMIFS(СВЦЭМ!$D$33:$D$776,СВЦЭМ!$A$33:$A$776,$A62,СВЦЭМ!$B$33:$B$776,J$47)+'СЕТ СН'!$F$14+СВЦЭМ!$D$10+'СЕТ СН'!$F$6-'СЕТ СН'!$F$26</f>
        <v>776.68904666000003</v>
      </c>
      <c r="K62" s="36">
        <f>SUMIFS(СВЦЭМ!$D$33:$D$776,СВЦЭМ!$A$33:$A$776,$A62,СВЦЭМ!$B$33:$B$776,K$47)+'СЕТ СН'!$F$14+СВЦЭМ!$D$10+'СЕТ СН'!$F$6-'СЕТ СН'!$F$26</f>
        <v>740.14901937000013</v>
      </c>
      <c r="L62" s="36">
        <f>SUMIFS(СВЦЭМ!$D$33:$D$776,СВЦЭМ!$A$33:$A$776,$A62,СВЦЭМ!$B$33:$B$776,L$47)+'СЕТ СН'!$F$14+СВЦЭМ!$D$10+'СЕТ СН'!$F$6-'СЕТ СН'!$F$26</f>
        <v>750.72762474000001</v>
      </c>
      <c r="M62" s="36">
        <f>SUMIFS(СВЦЭМ!$D$33:$D$776,СВЦЭМ!$A$33:$A$776,$A62,СВЦЭМ!$B$33:$B$776,M$47)+'СЕТ СН'!$F$14+СВЦЭМ!$D$10+'СЕТ СН'!$F$6-'СЕТ СН'!$F$26</f>
        <v>725.05958417000011</v>
      </c>
      <c r="N62" s="36">
        <f>SUMIFS(СВЦЭМ!$D$33:$D$776,СВЦЭМ!$A$33:$A$776,$A62,СВЦЭМ!$B$33:$B$776,N$47)+'СЕТ СН'!$F$14+СВЦЭМ!$D$10+'СЕТ СН'!$F$6-'СЕТ СН'!$F$26</f>
        <v>684.47204690000012</v>
      </c>
      <c r="O62" s="36">
        <f>SUMIFS(СВЦЭМ!$D$33:$D$776,СВЦЭМ!$A$33:$A$776,$A62,СВЦЭМ!$B$33:$B$776,O$47)+'СЕТ СН'!$F$14+СВЦЭМ!$D$10+'СЕТ СН'!$F$6-'СЕТ СН'!$F$26</f>
        <v>658.86369415000013</v>
      </c>
      <c r="P62" s="36">
        <f>SUMIFS(СВЦЭМ!$D$33:$D$776,СВЦЭМ!$A$33:$A$776,$A62,СВЦЭМ!$B$33:$B$776,P$47)+'СЕТ СН'!$F$14+СВЦЭМ!$D$10+'СЕТ СН'!$F$6-'СЕТ СН'!$F$26</f>
        <v>658.57689254000002</v>
      </c>
      <c r="Q62" s="36">
        <f>SUMIFS(СВЦЭМ!$D$33:$D$776,СВЦЭМ!$A$33:$A$776,$A62,СВЦЭМ!$B$33:$B$776,Q$47)+'СЕТ СН'!$F$14+СВЦЭМ!$D$10+'СЕТ СН'!$F$6-'СЕТ СН'!$F$26</f>
        <v>659.92899962000001</v>
      </c>
      <c r="R62" s="36">
        <f>SUMIFS(СВЦЭМ!$D$33:$D$776,СВЦЭМ!$A$33:$A$776,$A62,СВЦЭМ!$B$33:$B$776,R$47)+'СЕТ СН'!$F$14+СВЦЭМ!$D$10+'СЕТ СН'!$F$6-'СЕТ СН'!$F$26</f>
        <v>652.61119703999998</v>
      </c>
      <c r="S62" s="36">
        <f>SUMIFS(СВЦЭМ!$D$33:$D$776,СВЦЭМ!$A$33:$A$776,$A62,СВЦЭМ!$B$33:$B$776,S$47)+'СЕТ СН'!$F$14+СВЦЭМ!$D$10+'СЕТ СН'!$F$6-'СЕТ СН'!$F$26</f>
        <v>657.64267681000001</v>
      </c>
      <c r="T62" s="36">
        <f>SUMIFS(СВЦЭМ!$D$33:$D$776,СВЦЭМ!$A$33:$A$776,$A62,СВЦЭМ!$B$33:$B$776,T$47)+'СЕТ СН'!$F$14+СВЦЭМ!$D$10+'СЕТ СН'!$F$6-'СЕТ СН'!$F$26</f>
        <v>640.84499314000004</v>
      </c>
      <c r="U62" s="36">
        <f>SUMIFS(СВЦЭМ!$D$33:$D$776,СВЦЭМ!$A$33:$A$776,$A62,СВЦЭМ!$B$33:$B$776,U$47)+'СЕТ СН'!$F$14+СВЦЭМ!$D$10+'СЕТ СН'!$F$6-'СЕТ СН'!$F$26</f>
        <v>623.40298877000009</v>
      </c>
      <c r="V62" s="36">
        <f>SUMIFS(СВЦЭМ!$D$33:$D$776,СВЦЭМ!$A$33:$A$776,$A62,СВЦЭМ!$B$33:$B$776,V$47)+'СЕТ СН'!$F$14+СВЦЭМ!$D$10+'СЕТ СН'!$F$6-'СЕТ СН'!$F$26</f>
        <v>636.95911505000004</v>
      </c>
      <c r="W62" s="36">
        <f>SUMIFS(СВЦЭМ!$D$33:$D$776,СВЦЭМ!$A$33:$A$776,$A62,СВЦЭМ!$B$33:$B$776,W$47)+'СЕТ СН'!$F$14+СВЦЭМ!$D$10+'СЕТ СН'!$F$6-'СЕТ СН'!$F$26</f>
        <v>641.37455265000017</v>
      </c>
      <c r="X62" s="36">
        <f>SUMIFS(СВЦЭМ!$D$33:$D$776,СВЦЭМ!$A$33:$A$776,$A62,СВЦЭМ!$B$33:$B$776,X$47)+'СЕТ СН'!$F$14+СВЦЭМ!$D$10+'СЕТ СН'!$F$6-'СЕТ СН'!$F$26</f>
        <v>670.15579374000004</v>
      </c>
      <c r="Y62" s="36">
        <f>SUMIFS(СВЦЭМ!$D$33:$D$776,СВЦЭМ!$A$33:$A$776,$A62,СВЦЭМ!$B$33:$B$776,Y$47)+'СЕТ СН'!$F$14+СВЦЭМ!$D$10+'СЕТ СН'!$F$6-'СЕТ СН'!$F$26</f>
        <v>762.66903944000001</v>
      </c>
    </row>
    <row r="63" spans="1:25" ht="15.75" x14ac:dyDescent="0.2">
      <c r="A63" s="35">
        <f t="shared" si="1"/>
        <v>44090</v>
      </c>
      <c r="B63" s="36">
        <f>SUMIFS(СВЦЭМ!$D$33:$D$776,СВЦЭМ!$A$33:$A$776,$A63,СВЦЭМ!$B$33:$B$776,B$47)+'СЕТ СН'!$F$14+СВЦЭМ!$D$10+'СЕТ СН'!$F$6-'СЕТ СН'!$F$26</f>
        <v>836.32492184000012</v>
      </c>
      <c r="C63" s="36">
        <f>SUMIFS(СВЦЭМ!$D$33:$D$776,СВЦЭМ!$A$33:$A$776,$A63,СВЦЭМ!$B$33:$B$776,C$47)+'СЕТ СН'!$F$14+СВЦЭМ!$D$10+'СЕТ СН'!$F$6-'СЕТ СН'!$F$26</f>
        <v>864.73111297000014</v>
      </c>
      <c r="D63" s="36">
        <f>SUMIFS(СВЦЭМ!$D$33:$D$776,СВЦЭМ!$A$33:$A$776,$A63,СВЦЭМ!$B$33:$B$776,D$47)+'СЕТ СН'!$F$14+СВЦЭМ!$D$10+'СЕТ СН'!$F$6-'СЕТ СН'!$F$26</f>
        <v>894.01754544999994</v>
      </c>
      <c r="E63" s="36">
        <f>SUMIFS(СВЦЭМ!$D$33:$D$776,СВЦЭМ!$A$33:$A$776,$A63,СВЦЭМ!$B$33:$B$776,E$47)+'СЕТ СН'!$F$14+СВЦЭМ!$D$10+'СЕТ СН'!$F$6-'СЕТ СН'!$F$26</f>
        <v>904.23106836000011</v>
      </c>
      <c r="F63" s="36">
        <f>SUMIFS(СВЦЭМ!$D$33:$D$776,СВЦЭМ!$A$33:$A$776,$A63,СВЦЭМ!$B$33:$B$776,F$47)+'СЕТ СН'!$F$14+СВЦЭМ!$D$10+'СЕТ СН'!$F$6-'СЕТ СН'!$F$26</f>
        <v>923.81190566000009</v>
      </c>
      <c r="G63" s="36">
        <f>SUMIFS(СВЦЭМ!$D$33:$D$776,СВЦЭМ!$A$33:$A$776,$A63,СВЦЭМ!$B$33:$B$776,G$47)+'СЕТ СН'!$F$14+СВЦЭМ!$D$10+'СЕТ СН'!$F$6-'СЕТ СН'!$F$26</f>
        <v>912.09087395999995</v>
      </c>
      <c r="H63" s="36">
        <f>SUMIFS(СВЦЭМ!$D$33:$D$776,СВЦЭМ!$A$33:$A$776,$A63,СВЦЭМ!$B$33:$B$776,H$47)+'СЕТ СН'!$F$14+СВЦЭМ!$D$10+'СЕТ СН'!$F$6-'СЕТ СН'!$F$26</f>
        <v>850.79381766999995</v>
      </c>
      <c r="I63" s="36">
        <f>SUMIFS(СВЦЭМ!$D$33:$D$776,СВЦЭМ!$A$33:$A$776,$A63,СВЦЭМ!$B$33:$B$776,I$47)+'СЕТ СН'!$F$14+СВЦЭМ!$D$10+'СЕТ СН'!$F$6-'СЕТ СН'!$F$26</f>
        <v>788.59883011000011</v>
      </c>
      <c r="J63" s="36">
        <f>SUMIFS(СВЦЭМ!$D$33:$D$776,СВЦЭМ!$A$33:$A$776,$A63,СВЦЭМ!$B$33:$B$776,J$47)+'СЕТ СН'!$F$14+СВЦЭМ!$D$10+'СЕТ СН'!$F$6-'СЕТ СН'!$F$26</f>
        <v>754.54528198000003</v>
      </c>
      <c r="K63" s="36">
        <f>SUMIFS(СВЦЭМ!$D$33:$D$776,СВЦЭМ!$A$33:$A$776,$A63,СВЦЭМ!$B$33:$B$776,K$47)+'СЕТ СН'!$F$14+СВЦЭМ!$D$10+'СЕТ СН'!$F$6-'СЕТ СН'!$F$26</f>
        <v>754.00462213000014</v>
      </c>
      <c r="L63" s="36">
        <f>SUMIFS(СВЦЭМ!$D$33:$D$776,СВЦЭМ!$A$33:$A$776,$A63,СВЦЭМ!$B$33:$B$776,L$47)+'СЕТ СН'!$F$14+СВЦЭМ!$D$10+'СЕТ СН'!$F$6-'СЕТ СН'!$F$26</f>
        <v>737.98192858000016</v>
      </c>
      <c r="M63" s="36">
        <f>SUMIFS(СВЦЭМ!$D$33:$D$776,СВЦЭМ!$A$33:$A$776,$A63,СВЦЭМ!$B$33:$B$776,M$47)+'СЕТ СН'!$F$14+СВЦЭМ!$D$10+'СЕТ СН'!$F$6-'СЕТ СН'!$F$26</f>
        <v>701.40085794000015</v>
      </c>
      <c r="N63" s="36">
        <f>SUMIFS(СВЦЭМ!$D$33:$D$776,СВЦЭМ!$A$33:$A$776,$A63,СВЦЭМ!$B$33:$B$776,N$47)+'СЕТ СН'!$F$14+СВЦЭМ!$D$10+'СЕТ СН'!$F$6-'СЕТ СН'!$F$26</f>
        <v>653.70139248999999</v>
      </c>
      <c r="O63" s="36">
        <f>SUMIFS(СВЦЭМ!$D$33:$D$776,СВЦЭМ!$A$33:$A$776,$A63,СВЦЭМ!$B$33:$B$776,O$47)+'СЕТ СН'!$F$14+СВЦЭМ!$D$10+'СЕТ СН'!$F$6-'СЕТ СН'!$F$26</f>
        <v>638.93265123000015</v>
      </c>
      <c r="P63" s="36">
        <f>SUMIFS(СВЦЭМ!$D$33:$D$776,СВЦЭМ!$A$33:$A$776,$A63,СВЦЭМ!$B$33:$B$776,P$47)+'СЕТ СН'!$F$14+СВЦЭМ!$D$10+'СЕТ СН'!$F$6-'СЕТ СН'!$F$26</f>
        <v>640.71708381999997</v>
      </c>
      <c r="Q63" s="36">
        <f>SUMIFS(СВЦЭМ!$D$33:$D$776,СВЦЭМ!$A$33:$A$776,$A63,СВЦЭМ!$B$33:$B$776,Q$47)+'СЕТ СН'!$F$14+СВЦЭМ!$D$10+'СЕТ СН'!$F$6-'СЕТ СН'!$F$26</f>
        <v>638.28457967000008</v>
      </c>
      <c r="R63" s="36">
        <f>SUMIFS(СВЦЭМ!$D$33:$D$776,СВЦЭМ!$A$33:$A$776,$A63,СВЦЭМ!$B$33:$B$776,R$47)+'СЕТ СН'!$F$14+СВЦЭМ!$D$10+'СЕТ СН'!$F$6-'СЕТ СН'!$F$26</f>
        <v>635.22053912000001</v>
      </c>
      <c r="S63" s="36">
        <f>SUMIFS(СВЦЭМ!$D$33:$D$776,СВЦЭМ!$A$33:$A$776,$A63,СВЦЭМ!$B$33:$B$776,S$47)+'СЕТ СН'!$F$14+СВЦЭМ!$D$10+'СЕТ СН'!$F$6-'СЕТ СН'!$F$26</f>
        <v>634.81364370999995</v>
      </c>
      <c r="T63" s="36">
        <f>SUMIFS(СВЦЭМ!$D$33:$D$776,СВЦЭМ!$A$33:$A$776,$A63,СВЦЭМ!$B$33:$B$776,T$47)+'СЕТ СН'!$F$14+СВЦЭМ!$D$10+'СЕТ СН'!$F$6-'СЕТ СН'!$F$26</f>
        <v>628.60687460000008</v>
      </c>
      <c r="U63" s="36">
        <f>SUMIFS(СВЦЭМ!$D$33:$D$776,СВЦЭМ!$A$33:$A$776,$A63,СВЦЭМ!$B$33:$B$776,U$47)+'СЕТ СН'!$F$14+СВЦЭМ!$D$10+'СЕТ СН'!$F$6-'СЕТ СН'!$F$26</f>
        <v>628.07469723999998</v>
      </c>
      <c r="V63" s="36">
        <f>SUMIFS(СВЦЭМ!$D$33:$D$776,СВЦЭМ!$A$33:$A$776,$A63,СВЦЭМ!$B$33:$B$776,V$47)+'СЕТ СН'!$F$14+СВЦЭМ!$D$10+'СЕТ СН'!$F$6-'СЕТ СН'!$F$26</f>
        <v>632.68116783000005</v>
      </c>
      <c r="W63" s="36">
        <f>SUMIFS(СВЦЭМ!$D$33:$D$776,СВЦЭМ!$A$33:$A$776,$A63,СВЦЭМ!$B$33:$B$776,W$47)+'СЕТ СН'!$F$14+СВЦЭМ!$D$10+'СЕТ СН'!$F$6-'СЕТ СН'!$F$26</f>
        <v>623.17371922999996</v>
      </c>
      <c r="X63" s="36">
        <f>SUMIFS(СВЦЭМ!$D$33:$D$776,СВЦЭМ!$A$33:$A$776,$A63,СВЦЭМ!$B$33:$B$776,X$47)+'СЕТ СН'!$F$14+СВЦЭМ!$D$10+'СЕТ СН'!$F$6-'СЕТ СН'!$F$26</f>
        <v>655.12221195999996</v>
      </c>
      <c r="Y63" s="36">
        <f>SUMIFS(СВЦЭМ!$D$33:$D$776,СВЦЭМ!$A$33:$A$776,$A63,СВЦЭМ!$B$33:$B$776,Y$47)+'СЕТ СН'!$F$14+СВЦЭМ!$D$10+'СЕТ СН'!$F$6-'СЕТ СН'!$F$26</f>
        <v>742.98965066999995</v>
      </c>
    </row>
    <row r="64" spans="1:25" ht="15.75" x14ac:dyDescent="0.2">
      <c r="A64" s="35">
        <f t="shared" si="1"/>
        <v>44091</v>
      </c>
      <c r="B64" s="36">
        <f>SUMIFS(СВЦЭМ!$D$33:$D$776,СВЦЭМ!$A$33:$A$776,$A64,СВЦЭМ!$B$33:$B$776,B$47)+'СЕТ СН'!$F$14+СВЦЭМ!$D$10+'СЕТ СН'!$F$6-'СЕТ СН'!$F$26</f>
        <v>856.85150377000014</v>
      </c>
      <c r="C64" s="36">
        <f>SUMIFS(СВЦЭМ!$D$33:$D$776,СВЦЭМ!$A$33:$A$776,$A64,СВЦЭМ!$B$33:$B$776,C$47)+'СЕТ СН'!$F$14+СВЦЭМ!$D$10+'СЕТ СН'!$F$6-'СЕТ СН'!$F$26</f>
        <v>889.86877939999999</v>
      </c>
      <c r="D64" s="36">
        <f>SUMIFS(СВЦЭМ!$D$33:$D$776,СВЦЭМ!$A$33:$A$776,$A64,СВЦЭМ!$B$33:$B$776,D$47)+'СЕТ СН'!$F$14+СВЦЭМ!$D$10+'СЕТ СН'!$F$6-'СЕТ СН'!$F$26</f>
        <v>915.45984822000014</v>
      </c>
      <c r="E64" s="36">
        <f>SUMIFS(СВЦЭМ!$D$33:$D$776,СВЦЭМ!$A$33:$A$776,$A64,СВЦЭМ!$B$33:$B$776,E$47)+'СЕТ СН'!$F$14+СВЦЭМ!$D$10+'СЕТ СН'!$F$6-'СЕТ СН'!$F$26</f>
        <v>925.09998115999997</v>
      </c>
      <c r="F64" s="36">
        <f>SUMIFS(СВЦЭМ!$D$33:$D$776,СВЦЭМ!$A$33:$A$776,$A64,СВЦЭМ!$B$33:$B$776,F$47)+'СЕТ СН'!$F$14+СВЦЭМ!$D$10+'СЕТ СН'!$F$6-'СЕТ СН'!$F$26</f>
        <v>932.87141721000012</v>
      </c>
      <c r="G64" s="36">
        <f>SUMIFS(СВЦЭМ!$D$33:$D$776,СВЦЭМ!$A$33:$A$776,$A64,СВЦЭМ!$B$33:$B$776,G$47)+'СЕТ СН'!$F$14+СВЦЭМ!$D$10+'СЕТ СН'!$F$6-'СЕТ СН'!$F$26</f>
        <v>915.54089197000008</v>
      </c>
      <c r="H64" s="36">
        <f>SUMIFS(СВЦЭМ!$D$33:$D$776,СВЦЭМ!$A$33:$A$776,$A64,СВЦЭМ!$B$33:$B$776,H$47)+'СЕТ СН'!$F$14+СВЦЭМ!$D$10+'СЕТ СН'!$F$6-'СЕТ СН'!$F$26</f>
        <v>857.06169453000007</v>
      </c>
      <c r="I64" s="36">
        <f>SUMIFS(СВЦЭМ!$D$33:$D$776,СВЦЭМ!$A$33:$A$776,$A64,СВЦЭМ!$B$33:$B$776,I$47)+'СЕТ СН'!$F$14+СВЦЭМ!$D$10+'СЕТ СН'!$F$6-'СЕТ СН'!$F$26</f>
        <v>791.1258981200001</v>
      </c>
      <c r="J64" s="36">
        <f>SUMIFS(СВЦЭМ!$D$33:$D$776,СВЦЭМ!$A$33:$A$776,$A64,СВЦЭМ!$B$33:$B$776,J$47)+'СЕТ СН'!$F$14+СВЦЭМ!$D$10+'СЕТ СН'!$F$6-'СЕТ СН'!$F$26</f>
        <v>750.06631745000004</v>
      </c>
      <c r="K64" s="36">
        <f>SUMIFS(СВЦЭМ!$D$33:$D$776,СВЦЭМ!$A$33:$A$776,$A64,СВЦЭМ!$B$33:$B$776,K$47)+'СЕТ СН'!$F$14+СВЦЭМ!$D$10+'СЕТ СН'!$F$6-'СЕТ СН'!$F$26</f>
        <v>723.22800520999999</v>
      </c>
      <c r="L64" s="36">
        <f>SUMIFS(СВЦЭМ!$D$33:$D$776,СВЦЭМ!$A$33:$A$776,$A64,СВЦЭМ!$B$33:$B$776,L$47)+'СЕТ СН'!$F$14+СВЦЭМ!$D$10+'СЕТ СН'!$F$6-'СЕТ СН'!$F$26</f>
        <v>735.37627393000002</v>
      </c>
      <c r="M64" s="36">
        <f>SUMIFS(СВЦЭМ!$D$33:$D$776,СВЦЭМ!$A$33:$A$776,$A64,СВЦЭМ!$B$33:$B$776,M$47)+'СЕТ СН'!$F$14+СВЦЭМ!$D$10+'СЕТ СН'!$F$6-'СЕТ СН'!$F$26</f>
        <v>694.94622593999998</v>
      </c>
      <c r="N64" s="36">
        <f>SUMIFS(СВЦЭМ!$D$33:$D$776,СВЦЭМ!$A$33:$A$776,$A64,СВЦЭМ!$B$33:$B$776,N$47)+'СЕТ СН'!$F$14+СВЦЭМ!$D$10+'СЕТ СН'!$F$6-'СЕТ СН'!$F$26</f>
        <v>647.76883120000002</v>
      </c>
      <c r="O64" s="36">
        <f>SUMIFS(СВЦЭМ!$D$33:$D$776,СВЦЭМ!$A$33:$A$776,$A64,СВЦЭМ!$B$33:$B$776,O$47)+'СЕТ СН'!$F$14+СВЦЭМ!$D$10+'СЕТ СН'!$F$6-'СЕТ СН'!$F$26</f>
        <v>627.79934012000012</v>
      </c>
      <c r="P64" s="36">
        <f>SUMIFS(СВЦЭМ!$D$33:$D$776,СВЦЭМ!$A$33:$A$776,$A64,СВЦЭМ!$B$33:$B$776,P$47)+'СЕТ СН'!$F$14+СВЦЭМ!$D$10+'СЕТ СН'!$F$6-'СЕТ СН'!$F$26</f>
        <v>628.63818287000004</v>
      </c>
      <c r="Q64" s="36">
        <f>SUMIFS(СВЦЭМ!$D$33:$D$776,СВЦЭМ!$A$33:$A$776,$A64,СВЦЭМ!$B$33:$B$776,Q$47)+'СЕТ СН'!$F$14+СВЦЭМ!$D$10+'СЕТ СН'!$F$6-'СЕТ СН'!$F$26</f>
        <v>632.96055148000005</v>
      </c>
      <c r="R64" s="36">
        <f>SUMIFS(СВЦЭМ!$D$33:$D$776,СВЦЭМ!$A$33:$A$776,$A64,СВЦЭМ!$B$33:$B$776,R$47)+'СЕТ СН'!$F$14+СВЦЭМ!$D$10+'СЕТ СН'!$F$6-'СЕТ СН'!$F$26</f>
        <v>634.97759692</v>
      </c>
      <c r="S64" s="36">
        <f>SUMIFS(СВЦЭМ!$D$33:$D$776,СВЦЭМ!$A$33:$A$776,$A64,СВЦЭМ!$B$33:$B$776,S$47)+'СЕТ СН'!$F$14+СВЦЭМ!$D$10+'СЕТ СН'!$F$6-'СЕТ СН'!$F$26</f>
        <v>626.56861739999999</v>
      </c>
      <c r="T64" s="36">
        <f>SUMIFS(СВЦЭМ!$D$33:$D$776,СВЦЭМ!$A$33:$A$776,$A64,СВЦЭМ!$B$33:$B$776,T$47)+'СЕТ СН'!$F$14+СВЦЭМ!$D$10+'СЕТ СН'!$F$6-'СЕТ СН'!$F$26</f>
        <v>617.62741398999992</v>
      </c>
      <c r="U64" s="36">
        <f>SUMIFS(СВЦЭМ!$D$33:$D$776,СВЦЭМ!$A$33:$A$776,$A64,СВЦЭМ!$B$33:$B$776,U$47)+'СЕТ СН'!$F$14+СВЦЭМ!$D$10+'СЕТ СН'!$F$6-'СЕТ СН'!$F$26</f>
        <v>613.88483569000005</v>
      </c>
      <c r="V64" s="36">
        <f>SUMIFS(СВЦЭМ!$D$33:$D$776,СВЦЭМ!$A$33:$A$776,$A64,СВЦЭМ!$B$33:$B$776,V$47)+'СЕТ СН'!$F$14+СВЦЭМ!$D$10+'СЕТ СН'!$F$6-'СЕТ СН'!$F$26</f>
        <v>626.63914582999996</v>
      </c>
      <c r="W64" s="36">
        <f>SUMIFS(СВЦЭМ!$D$33:$D$776,СВЦЭМ!$A$33:$A$776,$A64,СВЦЭМ!$B$33:$B$776,W$47)+'СЕТ СН'!$F$14+СВЦЭМ!$D$10+'СЕТ СН'!$F$6-'СЕТ СН'!$F$26</f>
        <v>612.25639973000011</v>
      </c>
      <c r="X64" s="36">
        <f>SUMIFS(СВЦЭМ!$D$33:$D$776,СВЦЭМ!$A$33:$A$776,$A64,СВЦЭМ!$B$33:$B$776,X$47)+'СЕТ СН'!$F$14+СВЦЭМ!$D$10+'СЕТ СН'!$F$6-'СЕТ СН'!$F$26</f>
        <v>657.17867962000014</v>
      </c>
      <c r="Y64" s="36">
        <f>SUMIFS(СВЦЭМ!$D$33:$D$776,СВЦЭМ!$A$33:$A$776,$A64,СВЦЭМ!$B$33:$B$776,Y$47)+'СЕТ СН'!$F$14+СВЦЭМ!$D$10+'СЕТ СН'!$F$6-'СЕТ СН'!$F$26</f>
        <v>743.91154212000015</v>
      </c>
    </row>
    <row r="65" spans="1:25" ht="15.75" x14ac:dyDescent="0.2">
      <c r="A65" s="35">
        <f t="shared" si="1"/>
        <v>44092</v>
      </c>
      <c r="B65" s="36">
        <f>SUMIFS(СВЦЭМ!$D$33:$D$776,СВЦЭМ!$A$33:$A$776,$A65,СВЦЭМ!$B$33:$B$776,B$47)+'СЕТ СН'!$F$14+СВЦЭМ!$D$10+'СЕТ СН'!$F$6-'СЕТ СН'!$F$26</f>
        <v>854.41902181</v>
      </c>
      <c r="C65" s="36">
        <f>SUMIFS(СВЦЭМ!$D$33:$D$776,СВЦЭМ!$A$33:$A$776,$A65,СВЦЭМ!$B$33:$B$776,C$47)+'СЕТ СН'!$F$14+СВЦЭМ!$D$10+'СЕТ СН'!$F$6-'СЕТ СН'!$F$26</f>
        <v>901.96273786000006</v>
      </c>
      <c r="D65" s="36">
        <f>SUMIFS(СВЦЭМ!$D$33:$D$776,СВЦЭМ!$A$33:$A$776,$A65,СВЦЭМ!$B$33:$B$776,D$47)+'СЕТ СН'!$F$14+СВЦЭМ!$D$10+'СЕТ СН'!$F$6-'СЕТ СН'!$F$26</f>
        <v>949.88460284000007</v>
      </c>
      <c r="E65" s="36">
        <f>SUMIFS(СВЦЭМ!$D$33:$D$776,СВЦЭМ!$A$33:$A$776,$A65,СВЦЭМ!$B$33:$B$776,E$47)+'СЕТ СН'!$F$14+СВЦЭМ!$D$10+'СЕТ СН'!$F$6-'СЕТ СН'!$F$26</f>
        <v>986.04593031000013</v>
      </c>
      <c r="F65" s="36">
        <f>SUMIFS(СВЦЭМ!$D$33:$D$776,СВЦЭМ!$A$33:$A$776,$A65,СВЦЭМ!$B$33:$B$776,F$47)+'СЕТ СН'!$F$14+СВЦЭМ!$D$10+'СЕТ СН'!$F$6-'СЕТ СН'!$F$26</f>
        <v>1004.6793736900001</v>
      </c>
      <c r="G65" s="36">
        <f>SUMIFS(СВЦЭМ!$D$33:$D$776,СВЦЭМ!$A$33:$A$776,$A65,СВЦЭМ!$B$33:$B$776,G$47)+'СЕТ СН'!$F$14+СВЦЭМ!$D$10+'СЕТ СН'!$F$6-'СЕТ СН'!$F$26</f>
        <v>973.25626519000002</v>
      </c>
      <c r="H65" s="36">
        <f>SUMIFS(СВЦЭМ!$D$33:$D$776,СВЦЭМ!$A$33:$A$776,$A65,СВЦЭМ!$B$33:$B$776,H$47)+'СЕТ СН'!$F$14+СВЦЭМ!$D$10+'СЕТ СН'!$F$6-'СЕТ СН'!$F$26</f>
        <v>922.87510087999999</v>
      </c>
      <c r="I65" s="36">
        <f>SUMIFS(СВЦЭМ!$D$33:$D$776,СВЦЭМ!$A$33:$A$776,$A65,СВЦЭМ!$B$33:$B$776,I$47)+'СЕТ СН'!$F$14+СВЦЭМ!$D$10+'СЕТ СН'!$F$6-'СЕТ СН'!$F$26</f>
        <v>876.07385895000016</v>
      </c>
      <c r="J65" s="36">
        <f>SUMIFS(СВЦЭМ!$D$33:$D$776,СВЦЭМ!$A$33:$A$776,$A65,СВЦЭМ!$B$33:$B$776,J$47)+'СЕТ СН'!$F$14+СВЦЭМ!$D$10+'СЕТ СН'!$F$6-'СЕТ СН'!$F$26</f>
        <v>842.47322608000013</v>
      </c>
      <c r="K65" s="36">
        <f>SUMIFS(СВЦЭМ!$D$33:$D$776,СВЦЭМ!$A$33:$A$776,$A65,СВЦЭМ!$B$33:$B$776,K$47)+'СЕТ СН'!$F$14+СВЦЭМ!$D$10+'СЕТ СН'!$F$6-'СЕТ СН'!$F$26</f>
        <v>813.36083301999997</v>
      </c>
      <c r="L65" s="36">
        <f>SUMIFS(СВЦЭМ!$D$33:$D$776,СВЦЭМ!$A$33:$A$776,$A65,СВЦЭМ!$B$33:$B$776,L$47)+'СЕТ СН'!$F$14+СВЦЭМ!$D$10+'СЕТ СН'!$F$6-'СЕТ СН'!$F$26</f>
        <v>816.25450242000011</v>
      </c>
      <c r="M65" s="36">
        <f>SUMIFS(СВЦЭМ!$D$33:$D$776,СВЦЭМ!$A$33:$A$776,$A65,СВЦЭМ!$B$33:$B$776,M$47)+'СЕТ СН'!$F$14+СВЦЭМ!$D$10+'СЕТ СН'!$F$6-'СЕТ СН'!$F$26</f>
        <v>765.66223430000014</v>
      </c>
      <c r="N65" s="36">
        <f>SUMIFS(СВЦЭМ!$D$33:$D$776,СВЦЭМ!$A$33:$A$776,$A65,СВЦЭМ!$B$33:$B$776,N$47)+'СЕТ СН'!$F$14+СВЦЭМ!$D$10+'СЕТ СН'!$F$6-'СЕТ СН'!$F$26</f>
        <v>710.34745366000016</v>
      </c>
      <c r="O65" s="36">
        <f>SUMIFS(СВЦЭМ!$D$33:$D$776,СВЦЭМ!$A$33:$A$776,$A65,СВЦЭМ!$B$33:$B$776,O$47)+'СЕТ СН'!$F$14+СВЦЭМ!$D$10+'СЕТ СН'!$F$6-'СЕТ СН'!$F$26</f>
        <v>676.27688694000017</v>
      </c>
      <c r="P65" s="36">
        <f>SUMIFS(СВЦЭМ!$D$33:$D$776,СВЦЭМ!$A$33:$A$776,$A65,СВЦЭМ!$B$33:$B$776,P$47)+'СЕТ СН'!$F$14+СВЦЭМ!$D$10+'СЕТ СН'!$F$6-'СЕТ СН'!$F$26</f>
        <v>711.98295728000016</v>
      </c>
      <c r="Q65" s="36">
        <f>SUMIFS(СВЦЭМ!$D$33:$D$776,СВЦЭМ!$A$33:$A$776,$A65,СВЦЭМ!$B$33:$B$776,Q$47)+'СЕТ СН'!$F$14+СВЦЭМ!$D$10+'СЕТ СН'!$F$6-'СЕТ СН'!$F$26</f>
        <v>706.99887133000016</v>
      </c>
      <c r="R65" s="36">
        <f>SUMIFS(СВЦЭМ!$D$33:$D$776,СВЦЭМ!$A$33:$A$776,$A65,СВЦЭМ!$B$33:$B$776,R$47)+'СЕТ СН'!$F$14+СВЦЭМ!$D$10+'СЕТ СН'!$F$6-'СЕТ СН'!$F$26</f>
        <v>683.59478162000005</v>
      </c>
      <c r="S65" s="36">
        <f>SUMIFS(СВЦЭМ!$D$33:$D$776,СВЦЭМ!$A$33:$A$776,$A65,СВЦЭМ!$B$33:$B$776,S$47)+'СЕТ СН'!$F$14+СВЦЭМ!$D$10+'СЕТ СН'!$F$6-'СЕТ СН'!$F$26</f>
        <v>676.49994899000012</v>
      </c>
      <c r="T65" s="36">
        <f>SUMIFS(СВЦЭМ!$D$33:$D$776,СВЦЭМ!$A$33:$A$776,$A65,СВЦЭМ!$B$33:$B$776,T$47)+'СЕТ СН'!$F$14+СВЦЭМ!$D$10+'СЕТ СН'!$F$6-'СЕТ СН'!$F$26</f>
        <v>668.27270031000012</v>
      </c>
      <c r="U65" s="36">
        <f>SUMIFS(СВЦЭМ!$D$33:$D$776,СВЦЭМ!$A$33:$A$776,$A65,СВЦЭМ!$B$33:$B$776,U$47)+'СЕТ СН'!$F$14+СВЦЭМ!$D$10+'СЕТ СН'!$F$6-'СЕТ СН'!$F$26</f>
        <v>652.61155933999999</v>
      </c>
      <c r="V65" s="36">
        <f>SUMIFS(СВЦЭМ!$D$33:$D$776,СВЦЭМ!$A$33:$A$776,$A65,СВЦЭМ!$B$33:$B$776,V$47)+'СЕТ СН'!$F$14+СВЦЭМ!$D$10+'СЕТ СН'!$F$6-'СЕТ СН'!$F$26</f>
        <v>655.76817266000012</v>
      </c>
      <c r="W65" s="36">
        <f>SUMIFS(СВЦЭМ!$D$33:$D$776,СВЦЭМ!$A$33:$A$776,$A65,СВЦЭМ!$B$33:$B$776,W$47)+'СЕТ СН'!$F$14+СВЦЭМ!$D$10+'СЕТ СН'!$F$6-'СЕТ СН'!$F$26</f>
        <v>654.92061611999998</v>
      </c>
      <c r="X65" s="36">
        <f>SUMIFS(СВЦЭМ!$D$33:$D$776,СВЦЭМ!$A$33:$A$776,$A65,СВЦЭМ!$B$33:$B$776,X$47)+'СЕТ СН'!$F$14+СВЦЭМ!$D$10+'СЕТ СН'!$F$6-'СЕТ СН'!$F$26</f>
        <v>698.67898083</v>
      </c>
      <c r="Y65" s="36">
        <f>SUMIFS(СВЦЭМ!$D$33:$D$776,СВЦЭМ!$A$33:$A$776,$A65,СВЦЭМ!$B$33:$B$776,Y$47)+'СЕТ СН'!$F$14+СВЦЭМ!$D$10+'СЕТ СН'!$F$6-'СЕТ СН'!$F$26</f>
        <v>783.73616382</v>
      </c>
    </row>
    <row r="66" spans="1:25" ht="15.75" x14ac:dyDescent="0.2">
      <c r="A66" s="35">
        <f t="shared" si="1"/>
        <v>44093</v>
      </c>
      <c r="B66" s="36">
        <f>SUMIFS(СВЦЭМ!$D$33:$D$776,СВЦЭМ!$A$33:$A$776,$A66,СВЦЭМ!$B$33:$B$776,B$47)+'СЕТ СН'!$F$14+СВЦЭМ!$D$10+'СЕТ СН'!$F$6-'СЕТ СН'!$F$26</f>
        <v>877.09681158000012</v>
      </c>
      <c r="C66" s="36">
        <f>SUMIFS(СВЦЭМ!$D$33:$D$776,СВЦЭМ!$A$33:$A$776,$A66,СВЦЭМ!$B$33:$B$776,C$47)+'СЕТ СН'!$F$14+СВЦЭМ!$D$10+'СЕТ СН'!$F$6-'СЕТ СН'!$F$26</f>
        <v>914.01343465000014</v>
      </c>
      <c r="D66" s="36">
        <f>SUMIFS(СВЦЭМ!$D$33:$D$776,СВЦЭМ!$A$33:$A$776,$A66,СВЦЭМ!$B$33:$B$776,D$47)+'СЕТ СН'!$F$14+СВЦЭМ!$D$10+'СЕТ СН'!$F$6-'СЕТ СН'!$F$26</f>
        <v>937.95529806000013</v>
      </c>
      <c r="E66" s="36">
        <f>SUMIFS(СВЦЭМ!$D$33:$D$776,СВЦЭМ!$A$33:$A$776,$A66,СВЦЭМ!$B$33:$B$776,E$47)+'СЕТ СН'!$F$14+СВЦЭМ!$D$10+'СЕТ СН'!$F$6-'СЕТ СН'!$F$26</f>
        <v>958.47048971000004</v>
      </c>
      <c r="F66" s="36">
        <f>SUMIFS(СВЦЭМ!$D$33:$D$776,СВЦЭМ!$A$33:$A$776,$A66,СВЦЭМ!$B$33:$B$776,F$47)+'СЕТ СН'!$F$14+СВЦЭМ!$D$10+'СЕТ СН'!$F$6-'СЕТ СН'!$F$26</f>
        <v>962.62840770000003</v>
      </c>
      <c r="G66" s="36">
        <f>SUMIFS(СВЦЭМ!$D$33:$D$776,СВЦЭМ!$A$33:$A$776,$A66,СВЦЭМ!$B$33:$B$776,G$47)+'СЕТ СН'!$F$14+СВЦЭМ!$D$10+'СЕТ СН'!$F$6-'СЕТ СН'!$F$26</f>
        <v>949.8717024</v>
      </c>
      <c r="H66" s="36">
        <f>SUMIFS(СВЦЭМ!$D$33:$D$776,СВЦЭМ!$A$33:$A$776,$A66,СВЦЭМ!$B$33:$B$776,H$47)+'СЕТ СН'!$F$14+СВЦЭМ!$D$10+'СЕТ СН'!$F$6-'СЕТ СН'!$F$26</f>
        <v>919.80844165000008</v>
      </c>
      <c r="I66" s="36">
        <f>SUMIFS(СВЦЭМ!$D$33:$D$776,СВЦЭМ!$A$33:$A$776,$A66,СВЦЭМ!$B$33:$B$776,I$47)+'СЕТ СН'!$F$14+СВЦЭМ!$D$10+'СЕТ СН'!$F$6-'СЕТ СН'!$F$26</f>
        <v>888.30216736000011</v>
      </c>
      <c r="J66" s="36">
        <f>SUMIFS(СВЦЭМ!$D$33:$D$776,СВЦЭМ!$A$33:$A$776,$A66,СВЦЭМ!$B$33:$B$776,J$47)+'СЕТ СН'!$F$14+СВЦЭМ!$D$10+'СЕТ СН'!$F$6-'СЕТ СН'!$F$26</f>
        <v>829.82032621000008</v>
      </c>
      <c r="K66" s="36">
        <f>SUMIFS(СВЦЭМ!$D$33:$D$776,СВЦЭМ!$A$33:$A$776,$A66,СВЦЭМ!$B$33:$B$776,K$47)+'СЕТ СН'!$F$14+СВЦЭМ!$D$10+'СЕТ СН'!$F$6-'СЕТ СН'!$F$26</f>
        <v>792.00061125000002</v>
      </c>
      <c r="L66" s="36">
        <f>SUMIFS(СВЦЭМ!$D$33:$D$776,СВЦЭМ!$A$33:$A$776,$A66,СВЦЭМ!$B$33:$B$776,L$47)+'СЕТ СН'!$F$14+СВЦЭМ!$D$10+'СЕТ СН'!$F$6-'СЕТ СН'!$F$26</f>
        <v>770.6519573600001</v>
      </c>
      <c r="M66" s="36">
        <f>SUMIFS(СВЦЭМ!$D$33:$D$776,СВЦЭМ!$A$33:$A$776,$A66,СВЦЭМ!$B$33:$B$776,M$47)+'СЕТ СН'!$F$14+СВЦЭМ!$D$10+'СЕТ СН'!$F$6-'СЕТ СН'!$F$26</f>
        <v>726.17507008000007</v>
      </c>
      <c r="N66" s="36">
        <f>SUMIFS(СВЦЭМ!$D$33:$D$776,СВЦЭМ!$A$33:$A$776,$A66,СВЦЭМ!$B$33:$B$776,N$47)+'СЕТ СН'!$F$14+СВЦЭМ!$D$10+'СЕТ СН'!$F$6-'СЕТ СН'!$F$26</f>
        <v>683.59194808000007</v>
      </c>
      <c r="O66" s="36">
        <f>SUMIFS(СВЦЭМ!$D$33:$D$776,СВЦЭМ!$A$33:$A$776,$A66,СВЦЭМ!$B$33:$B$776,O$47)+'СЕТ СН'!$F$14+СВЦЭМ!$D$10+'СЕТ СН'!$F$6-'СЕТ СН'!$F$26</f>
        <v>680.23026363999998</v>
      </c>
      <c r="P66" s="36">
        <f>SUMIFS(СВЦЭМ!$D$33:$D$776,СВЦЭМ!$A$33:$A$776,$A66,СВЦЭМ!$B$33:$B$776,P$47)+'СЕТ СН'!$F$14+СВЦЭМ!$D$10+'СЕТ СН'!$F$6-'СЕТ СН'!$F$26</f>
        <v>690.27407341000003</v>
      </c>
      <c r="Q66" s="36">
        <f>SUMIFS(СВЦЭМ!$D$33:$D$776,СВЦЭМ!$A$33:$A$776,$A66,СВЦЭМ!$B$33:$B$776,Q$47)+'СЕТ СН'!$F$14+СВЦЭМ!$D$10+'СЕТ СН'!$F$6-'СЕТ СН'!$F$26</f>
        <v>670.79679039000007</v>
      </c>
      <c r="R66" s="36">
        <f>SUMIFS(СВЦЭМ!$D$33:$D$776,СВЦЭМ!$A$33:$A$776,$A66,СВЦЭМ!$B$33:$B$776,R$47)+'СЕТ СН'!$F$14+СВЦЭМ!$D$10+'СЕТ СН'!$F$6-'СЕТ СН'!$F$26</f>
        <v>656.50690132</v>
      </c>
      <c r="S66" s="36">
        <f>SUMIFS(СВЦЭМ!$D$33:$D$776,СВЦЭМ!$A$33:$A$776,$A66,СВЦЭМ!$B$33:$B$776,S$47)+'СЕТ СН'!$F$14+СВЦЭМ!$D$10+'СЕТ СН'!$F$6-'СЕТ СН'!$F$26</f>
        <v>662.56442076000008</v>
      </c>
      <c r="T66" s="36">
        <f>SUMIFS(СВЦЭМ!$D$33:$D$776,СВЦЭМ!$A$33:$A$776,$A66,СВЦЭМ!$B$33:$B$776,T$47)+'СЕТ СН'!$F$14+СВЦЭМ!$D$10+'СЕТ СН'!$F$6-'СЕТ СН'!$F$26</f>
        <v>674.06159877000005</v>
      </c>
      <c r="U66" s="36">
        <f>SUMIFS(СВЦЭМ!$D$33:$D$776,СВЦЭМ!$A$33:$A$776,$A66,СВЦЭМ!$B$33:$B$776,U$47)+'СЕТ СН'!$F$14+СВЦЭМ!$D$10+'СЕТ СН'!$F$6-'СЕТ СН'!$F$26</f>
        <v>672.10446464999995</v>
      </c>
      <c r="V66" s="36">
        <f>SUMIFS(СВЦЭМ!$D$33:$D$776,СВЦЭМ!$A$33:$A$776,$A66,СВЦЭМ!$B$33:$B$776,V$47)+'СЕТ СН'!$F$14+СВЦЭМ!$D$10+'СЕТ СН'!$F$6-'СЕТ СН'!$F$26</f>
        <v>683.58901269000012</v>
      </c>
      <c r="W66" s="36">
        <f>SUMIFS(СВЦЭМ!$D$33:$D$776,СВЦЭМ!$A$33:$A$776,$A66,СВЦЭМ!$B$33:$B$776,W$47)+'СЕТ СН'!$F$14+СВЦЭМ!$D$10+'СЕТ СН'!$F$6-'СЕТ СН'!$F$26</f>
        <v>678.81970679999995</v>
      </c>
      <c r="X66" s="36">
        <f>SUMIFS(СВЦЭМ!$D$33:$D$776,СВЦЭМ!$A$33:$A$776,$A66,СВЦЭМ!$B$33:$B$776,X$47)+'СЕТ СН'!$F$14+СВЦЭМ!$D$10+'СЕТ СН'!$F$6-'СЕТ СН'!$F$26</f>
        <v>703.95815660000017</v>
      </c>
      <c r="Y66" s="36">
        <f>SUMIFS(СВЦЭМ!$D$33:$D$776,СВЦЭМ!$A$33:$A$776,$A66,СВЦЭМ!$B$33:$B$776,Y$47)+'СЕТ СН'!$F$14+СВЦЭМ!$D$10+'СЕТ СН'!$F$6-'СЕТ СН'!$F$26</f>
        <v>756.25437968000006</v>
      </c>
    </row>
    <row r="67" spans="1:25" ht="15.75" x14ac:dyDescent="0.2">
      <c r="A67" s="35">
        <f t="shared" si="1"/>
        <v>44094</v>
      </c>
      <c r="B67" s="36">
        <f>SUMIFS(СВЦЭМ!$D$33:$D$776,СВЦЭМ!$A$33:$A$776,$A67,СВЦЭМ!$B$33:$B$776,B$47)+'СЕТ СН'!$F$14+СВЦЭМ!$D$10+'СЕТ СН'!$F$6-'СЕТ СН'!$F$26</f>
        <v>806.82454619999999</v>
      </c>
      <c r="C67" s="36">
        <f>SUMIFS(СВЦЭМ!$D$33:$D$776,СВЦЭМ!$A$33:$A$776,$A67,СВЦЭМ!$B$33:$B$776,C$47)+'СЕТ СН'!$F$14+СВЦЭМ!$D$10+'СЕТ СН'!$F$6-'СЕТ СН'!$F$26</f>
        <v>840.03584612000009</v>
      </c>
      <c r="D67" s="36">
        <f>SUMIFS(СВЦЭМ!$D$33:$D$776,СВЦЭМ!$A$33:$A$776,$A67,СВЦЭМ!$B$33:$B$776,D$47)+'СЕТ СН'!$F$14+СВЦЭМ!$D$10+'СЕТ СН'!$F$6-'СЕТ СН'!$F$26</f>
        <v>874.80039428999999</v>
      </c>
      <c r="E67" s="36">
        <f>SUMIFS(СВЦЭМ!$D$33:$D$776,СВЦЭМ!$A$33:$A$776,$A67,СВЦЭМ!$B$33:$B$776,E$47)+'СЕТ СН'!$F$14+СВЦЭМ!$D$10+'СЕТ СН'!$F$6-'СЕТ СН'!$F$26</f>
        <v>905.45355772000016</v>
      </c>
      <c r="F67" s="36">
        <f>SUMIFS(СВЦЭМ!$D$33:$D$776,СВЦЭМ!$A$33:$A$776,$A67,СВЦЭМ!$B$33:$B$776,F$47)+'СЕТ СН'!$F$14+СВЦЭМ!$D$10+'СЕТ СН'!$F$6-'СЕТ СН'!$F$26</f>
        <v>913.34876931999997</v>
      </c>
      <c r="G67" s="36">
        <f>SUMIFS(СВЦЭМ!$D$33:$D$776,СВЦЭМ!$A$33:$A$776,$A67,СВЦЭМ!$B$33:$B$776,G$47)+'СЕТ СН'!$F$14+СВЦЭМ!$D$10+'СЕТ СН'!$F$6-'СЕТ СН'!$F$26</f>
        <v>901.68008770999995</v>
      </c>
      <c r="H67" s="36">
        <f>SUMIFS(СВЦЭМ!$D$33:$D$776,СВЦЭМ!$A$33:$A$776,$A67,СВЦЭМ!$B$33:$B$776,H$47)+'СЕТ СН'!$F$14+СВЦЭМ!$D$10+'СЕТ СН'!$F$6-'СЕТ СН'!$F$26</f>
        <v>882.39834917000007</v>
      </c>
      <c r="I67" s="36">
        <f>SUMIFS(СВЦЭМ!$D$33:$D$776,СВЦЭМ!$A$33:$A$776,$A67,СВЦЭМ!$B$33:$B$776,I$47)+'СЕТ СН'!$F$14+СВЦЭМ!$D$10+'СЕТ СН'!$F$6-'СЕТ СН'!$F$26</f>
        <v>835.86676791000014</v>
      </c>
      <c r="J67" s="36">
        <f>SUMIFS(СВЦЭМ!$D$33:$D$776,СВЦЭМ!$A$33:$A$776,$A67,СВЦЭМ!$B$33:$B$776,J$47)+'СЕТ СН'!$F$14+СВЦЭМ!$D$10+'СЕТ СН'!$F$6-'СЕТ СН'!$F$26</f>
        <v>790.12212216000012</v>
      </c>
      <c r="K67" s="36">
        <f>SUMIFS(СВЦЭМ!$D$33:$D$776,СВЦЭМ!$A$33:$A$776,$A67,СВЦЭМ!$B$33:$B$776,K$47)+'СЕТ СН'!$F$14+СВЦЭМ!$D$10+'СЕТ СН'!$F$6-'СЕТ СН'!$F$26</f>
        <v>775.45893206000005</v>
      </c>
      <c r="L67" s="36">
        <f>SUMIFS(СВЦЭМ!$D$33:$D$776,СВЦЭМ!$A$33:$A$776,$A67,СВЦЭМ!$B$33:$B$776,L$47)+'СЕТ СН'!$F$14+СВЦЭМ!$D$10+'СЕТ СН'!$F$6-'СЕТ СН'!$F$26</f>
        <v>772.47040345000005</v>
      </c>
      <c r="M67" s="36">
        <f>SUMIFS(СВЦЭМ!$D$33:$D$776,СВЦЭМ!$A$33:$A$776,$A67,СВЦЭМ!$B$33:$B$776,M$47)+'СЕТ СН'!$F$14+СВЦЭМ!$D$10+'СЕТ СН'!$F$6-'СЕТ СН'!$F$26</f>
        <v>739.44750762000012</v>
      </c>
      <c r="N67" s="36">
        <f>SUMIFS(СВЦЭМ!$D$33:$D$776,СВЦЭМ!$A$33:$A$776,$A67,СВЦЭМ!$B$33:$B$776,N$47)+'СЕТ СН'!$F$14+СВЦЭМ!$D$10+'СЕТ СН'!$F$6-'СЕТ СН'!$F$26</f>
        <v>709.73204716999999</v>
      </c>
      <c r="O67" s="36">
        <f>SUMIFS(СВЦЭМ!$D$33:$D$776,СВЦЭМ!$A$33:$A$776,$A67,СВЦЭМ!$B$33:$B$776,O$47)+'СЕТ СН'!$F$14+СВЦЭМ!$D$10+'СЕТ СН'!$F$6-'СЕТ СН'!$F$26</f>
        <v>714.15648787999999</v>
      </c>
      <c r="P67" s="36">
        <f>SUMIFS(СВЦЭМ!$D$33:$D$776,СВЦЭМ!$A$33:$A$776,$A67,СВЦЭМ!$B$33:$B$776,P$47)+'СЕТ СН'!$F$14+СВЦЭМ!$D$10+'СЕТ СН'!$F$6-'СЕТ СН'!$F$26</f>
        <v>706.73935806000009</v>
      </c>
      <c r="Q67" s="36">
        <f>SUMIFS(СВЦЭМ!$D$33:$D$776,СВЦЭМ!$A$33:$A$776,$A67,СВЦЭМ!$B$33:$B$776,Q$47)+'СЕТ СН'!$F$14+СВЦЭМ!$D$10+'СЕТ СН'!$F$6-'СЕТ СН'!$F$26</f>
        <v>707.9120549700001</v>
      </c>
      <c r="R67" s="36">
        <f>SUMIFS(СВЦЭМ!$D$33:$D$776,СВЦЭМ!$A$33:$A$776,$A67,СВЦЭМ!$B$33:$B$776,R$47)+'СЕТ СН'!$F$14+СВЦЭМ!$D$10+'СЕТ СН'!$F$6-'СЕТ СН'!$F$26</f>
        <v>705.87059707000003</v>
      </c>
      <c r="S67" s="36">
        <f>SUMIFS(СВЦЭМ!$D$33:$D$776,СВЦЭМ!$A$33:$A$776,$A67,СВЦЭМ!$B$33:$B$776,S$47)+'СЕТ СН'!$F$14+СВЦЭМ!$D$10+'СЕТ СН'!$F$6-'СЕТ СН'!$F$26</f>
        <v>717.71395651000012</v>
      </c>
      <c r="T67" s="36">
        <f>SUMIFS(СВЦЭМ!$D$33:$D$776,СВЦЭМ!$A$33:$A$776,$A67,СВЦЭМ!$B$33:$B$776,T$47)+'СЕТ СН'!$F$14+СВЦЭМ!$D$10+'СЕТ СН'!$F$6-'СЕТ СН'!$F$26</f>
        <v>733.30764521000015</v>
      </c>
      <c r="U67" s="36">
        <f>SUMIFS(СВЦЭМ!$D$33:$D$776,СВЦЭМ!$A$33:$A$776,$A67,СВЦЭМ!$B$33:$B$776,U$47)+'СЕТ СН'!$F$14+СВЦЭМ!$D$10+'СЕТ СН'!$F$6-'СЕТ СН'!$F$26</f>
        <v>750.08519346000003</v>
      </c>
      <c r="V67" s="36">
        <f>SUMIFS(СВЦЭМ!$D$33:$D$776,СВЦЭМ!$A$33:$A$776,$A67,СВЦЭМ!$B$33:$B$776,V$47)+'СЕТ СН'!$F$14+СВЦЭМ!$D$10+'СЕТ СН'!$F$6-'СЕТ СН'!$F$26</f>
        <v>763.53839781000011</v>
      </c>
      <c r="W67" s="36">
        <f>SUMIFS(СВЦЭМ!$D$33:$D$776,СВЦЭМ!$A$33:$A$776,$A67,СВЦЭМ!$B$33:$B$776,W$47)+'СЕТ СН'!$F$14+СВЦЭМ!$D$10+'СЕТ СН'!$F$6-'СЕТ СН'!$F$26</f>
        <v>751.25576765000005</v>
      </c>
      <c r="X67" s="36">
        <f>SUMIFS(СВЦЭМ!$D$33:$D$776,СВЦЭМ!$A$33:$A$776,$A67,СВЦЭМ!$B$33:$B$776,X$47)+'СЕТ СН'!$F$14+СВЦЭМ!$D$10+'СЕТ СН'!$F$6-'СЕТ СН'!$F$26</f>
        <v>726.00346098</v>
      </c>
      <c r="Y67" s="36">
        <f>SUMIFS(СВЦЭМ!$D$33:$D$776,СВЦЭМ!$A$33:$A$776,$A67,СВЦЭМ!$B$33:$B$776,Y$47)+'СЕТ СН'!$F$14+СВЦЭМ!$D$10+'СЕТ СН'!$F$6-'СЕТ СН'!$F$26</f>
        <v>801.96051089000002</v>
      </c>
    </row>
    <row r="68" spans="1:25" ht="15.75" x14ac:dyDescent="0.2">
      <c r="A68" s="35">
        <f t="shared" si="1"/>
        <v>44095</v>
      </c>
      <c r="B68" s="36">
        <f>SUMIFS(СВЦЭМ!$D$33:$D$776,СВЦЭМ!$A$33:$A$776,$A68,СВЦЭМ!$B$33:$B$776,B$47)+'СЕТ СН'!$F$14+СВЦЭМ!$D$10+'СЕТ СН'!$F$6-'СЕТ СН'!$F$26</f>
        <v>832.53202001</v>
      </c>
      <c r="C68" s="36">
        <f>SUMIFS(СВЦЭМ!$D$33:$D$776,СВЦЭМ!$A$33:$A$776,$A68,СВЦЭМ!$B$33:$B$776,C$47)+'СЕТ СН'!$F$14+СВЦЭМ!$D$10+'СЕТ СН'!$F$6-'СЕТ СН'!$F$26</f>
        <v>841.34404314000017</v>
      </c>
      <c r="D68" s="36">
        <f>SUMIFS(СВЦЭМ!$D$33:$D$776,СВЦЭМ!$A$33:$A$776,$A68,СВЦЭМ!$B$33:$B$776,D$47)+'СЕТ СН'!$F$14+СВЦЭМ!$D$10+'СЕТ СН'!$F$6-'СЕТ СН'!$F$26</f>
        <v>849.39782955999999</v>
      </c>
      <c r="E68" s="36">
        <f>SUMIFS(СВЦЭМ!$D$33:$D$776,СВЦЭМ!$A$33:$A$776,$A68,СВЦЭМ!$B$33:$B$776,E$47)+'СЕТ СН'!$F$14+СВЦЭМ!$D$10+'СЕТ СН'!$F$6-'СЕТ СН'!$F$26</f>
        <v>869.90000916000008</v>
      </c>
      <c r="F68" s="36">
        <f>SUMIFS(СВЦЭМ!$D$33:$D$776,СВЦЭМ!$A$33:$A$776,$A68,СВЦЭМ!$B$33:$B$776,F$47)+'СЕТ СН'!$F$14+СВЦЭМ!$D$10+'СЕТ СН'!$F$6-'СЕТ СН'!$F$26</f>
        <v>870.25094592000005</v>
      </c>
      <c r="G68" s="36">
        <f>SUMIFS(СВЦЭМ!$D$33:$D$776,СВЦЭМ!$A$33:$A$776,$A68,СВЦЭМ!$B$33:$B$776,G$47)+'СЕТ СН'!$F$14+СВЦЭМ!$D$10+'СЕТ СН'!$F$6-'СЕТ СН'!$F$26</f>
        <v>855.85919512000009</v>
      </c>
      <c r="H68" s="36">
        <f>SUMIFS(СВЦЭМ!$D$33:$D$776,СВЦЭМ!$A$33:$A$776,$A68,СВЦЭМ!$B$33:$B$776,H$47)+'СЕТ СН'!$F$14+СВЦЭМ!$D$10+'СЕТ СН'!$F$6-'СЕТ СН'!$F$26</f>
        <v>811.28582516999995</v>
      </c>
      <c r="I68" s="36">
        <f>SUMIFS(СВЦЭМ!$D$33:$D$776,СВЦЭМ!$A$33:$A$776,$A68,СВЦЭМ!$B$33:$B$776,I$47)+'СЕТ СН'!$F$14+СВЦЭМ!$D$10+'СЕТ СН'!$F$6-'СЕТ СН'!$F$26</f>
        <v>759.32711573999995</v>
      </c>
      <c r="J68" s="36">
        <f>SUMIFS(СВЦЭМ!$D$33:$D$776,СВЦЭМ!$A$33:$A$776,$A68,СВЦЭМ!$B$33:$B$776,J$47)+'СЕТ СН'!$F$14+СВЦЭМ!$D$10+'СЕТ СН'!$F$6-'СЕТ СН'!$F$26</f>
        <v>721.40649312000005</v>
      </c>
      <c r="K68" s="36">
        <f>SUMIFS(СВЦЭМ!$D$33:$D$776,СВЦЭМ!$A$33:$A$776,$A68,СВЦЭМ!$B$33:$B$776,K$47)+'СЕТ СН'!$F$14+СВЦЭМ!$D$10+'СЕТ СН'!$F$6-'СЕТ СН'!$F$26</f>
        <v>706.93696483999997</v>
      </c>
      <c r="L68" s="36">
        <f>SUMIFS(СВЦЭМ!$D$33:$D$776,СВЦЭМ!$A$33:$A$776,$A68,СВЦЭМ!$B$33:$B$776,L$47)+'СЕТ СН'!$F$14+СВЦЭМ!$D$10+'СЕТ СН'!$F$6-'СЕТ СН'!$F$26</f>
        <v>723.07912082999997</v>
      </c>
      <c r="M68" s="36">
        <f>SUMIFS(СВЦЭМ!$D$33:$D$776,СВЦЭМ!$A$33:$A$776,$A68,СВЦЭМ!$B$33:$B$776,M$47)+'СЕТ СН'!$F$14+СВЦЭМ!$D$10+'СЕТ СН'!$F$6-'СЕТ СН'!$F$26</f>
        <v>691.94135611000002</v>
      </c>
      <c r="N68" s="36">
        <f>SUMIFS(СВЦЭМ!$D$33:$D$776,СВЦЭМ!$A$33:$A$776,$A68,СВЦЭМ!$B$33:$B$776,N$47)+'СЕТ СН'!$F$14+СВЦЭМ!$D$10+'СЕТ СН'!$F$6-'СЕТ СН'!$F$26</f>
        <v>648.83104932000015</v>
      </c>
      <c r="O68" s="36">
        <f>SUMIFS(СВЦЭМ!$D$33:$D$776,СВЦЭМ!$A$33:$A$776,$A68,СВЦЭМ!$B$33:$B$776,O$47)+'СЕТ СН'!$F$14+СВЦЭМ!$D$10+'СЕТ СН'!$F$6-'СЕТ СН'!$F$26</f>
        <v>650.0626733900001</v>
      </c>
      <c r="P68" s="36">
        <f>SUMIFS(СВЦЭМ!$D$33:$D$776,СВЦЭМ!$A$33:$A$776,$A68,СВЦЭМ!$B$33:$B$776,P$47)+'СЕТ СН'!$F$14+СВЦЭМ!$D$10+'СЕТ СН'!$F$6-'СЕТ СН'!$F$26</f>
        <v>644.49474742999996</v>
      </c>
      <c r="Q68" s="36">
        <f>SUMIFS(СВЦЭМ!$D$33:$D$776,СВЦЭМ!$A$33:$A$776,$A68,СВЦЭМ!$B$33:$B$776,Q$47)+'СЕТ СН'!$F$14+СВЦЭМ!$D$10+'СЕТ СН'!$F$6-'СЕТ СН'!$F$26</f>
        <v>642.37116908000007</v>
      </c>
      <c r="R68" s="36">
        <f>SUMIFS(СВЦЭМ!$D$33:$D$776,СВЦЭМ!$A$33:$A$776,$A68,СВЦЭМ!$B$33:$B$776,R$47)+'СЕТ СН'!$F$14+СВЦЭМ!$D$10+'СЕТ СН'!$F$6-'СЕТ СН'!$F$26</f>
        <v>640.58026263000011</v>
      </c>
      <c r="S68" s="36">
        <f>SUMIFS(СВЦЭМ!$D$33:$D$776,СВЦЭМ!$A$33:$A$776,$A68,СВЦЭМ!$B$33:$B$776,S$47)+'СЕТ СН'!$F$14+СВЦЭМ!$D$10+'СЕТ СН'!$F$6-'СЕТ СН'!$F$26</f>
        <v>649.90398651999999</v>
      </c>
      <c r="T68" s="36">
        <f>SUMIFS(СВЦЭМ!$D$33:$D$776,СВЦЭМ!$A$33:$A$776,$A68,СВЦЭМ!$B$33:$B$776,T$47)+'СЕТ СН'!$F$14+СВЦЭМ!$D$10+'СЕТ СН'!$F$6-'СЕТ СН'!$F$26</f>
        <v>675.87919772000009</v>
      </c>
      <c r="U68" s="36">
        <f>SUMIFS(СВЦЭМ!$D$33:$D$776,СВЦЭМ!$A$33:$A$776,$A68,СВЦЭМ!$B$33:$B$776,U$47)+'СЕТ СН'!$F$14+СВЦЭМ!$D$10+'СЕТ СН'!$F$6-'СЕТ СН'!$F$26</f>
        <v>689.98075261000008</v>
      </c>
      <c r="V68" s="36">
        <f>SUMIFS(СВЦЭМ!$D$33:$D$776,СВЦЭМ!$A$33:$A$776,$A68,СВЦЭМ!$B$33:$B$776,V$47)+'СЕТ СН'!$F$14+СВЦЭМ!$D$10+'СЕТ СН'!$F$6-'СЕТ СН'!$F$26</f>
        <v>698.67841295000017</v>
      </c>
      <c r="W68" s="36">
        <f>SUMIFS(СВЦЭМ!$D$33:$D$776,СВЦЭМ!$A$33:$A$776,$A68,СВЦЭМ!$B$33:$B$776,W$47)+'СЕТ СН'!$F$14+СВЦЭМ!$D$10+'СЕТ СН'!$F$6-'СЕТ СН'!$F$26</f>
        <v>677.27011476999996</v>
      </c>
      <c r="X68" s="36">
        <f>SUMIFS(СВЦЭМ!$D$33:$D$776,СВЦЭМ!$A$33:$A$776,$A68,СВЦЭМ!$B$33:$B$776,X$47)+'СЕТ СН'!$F$14+СВЦЭМ!$D$10+'СЕТ СН'!$F$6-'СЕТ СН'!$F$26</f>
        <v>653.46947479000005</v>
      </c>
      <c r="Y68" s="36">
        <f>SUMIFS(СВЦЭМ!$D$33:$D$776,СВЦЭМ!$A$33:$A$776,$A68,СВЦЭМ!$B$33:$B$776,Y$47)+'СЕТ СН'!$F$14+СВЦЭМ!$D$10+'СЕТ СН'!$F$6-'СЕТ СН'!$F$26</f>
        <v>742.94501867000008</v>
      </c>
    </row>
    <row r="69" spans="1:25" ht="15.75" x14ac:dyDescent="0.2">
      <c r="A69" s="35">
        <f t="shared" si="1"/>
        <v>44096</v>
      </c>
      <c r="B69" s="36">
        <f>SUMIFS(СВЦЭМ!$D$33:$D$776,СВЦЭМ!$A$33:$A$776,$A69,СВЦЭМ!$B$33:$B$776,B$47)+'СЕТ СН'!$F$14+СВЦЭМ!$D$10+'СЕТ СН'!$F$6-'СЕТ СН'!$F$26</f>
        <v>837.57354056000008</v>
      </c>
      <c r="C69" s="36">
        <f>SUMIFS(СВЦЭМ!$D$33:$D$776,СВЦЭМ!$A$33:$A$776,$A69,СВЦЭМ!$B$33:$B$776,C$47)+'СЕТ СН'!$F$14+СВЦЭМ!$D$10+'СЕТ СН'!$F$6-'СЕТ СН'!$F$26</f>
        <v>877.15039015000002</v>
      </c>
      <c r="D69" s="36">
        <f>SUMIFS(СВЦЭМ!$D$33:$D$776,СВЦЭМ!$A$33:$A$776,$A69,СВЦЭМ!$B$33:$B$776,D$47)+'СЕТ СН'!$F$14+СВЦЭМ!$D$10+'СЕТ СН'!$F$6-'СЕТ СН'!$F$26</f>
        <v>896.60972162999997</v>
      </c>
      <c r="E69" s="36">
        <f>SUMIFS(СВЦЭМ!$D$33:$D$776,СВЦЭМ!$A$33:$A$776,$A69,СВЦЭМ!$B$33:$B$776,E$47)+'СЕТ СН'!$F$14+СВЦЭМ!$D$10+'СЕТ СН'!$F$6-'СЕТ СН'!$F$26</f>
        <v>917.61471286999995</v>
      </c>
      <c r="F69" s="36">
        <f>SUMIFS(СВЦЭМ!$D$33:$D$776,СВЦЭМ!$A$33:$A$776,$A69,СВЦЭМ!$B$33:$B$776,F$47)+'СЕТ СН'!$F$14+СВЦЭМ!$D$10+'СЕТ СН'!$F$6-'СЕТ СН'!$F$26</f>
        <v>902.33045964999997</v>
      </c>
      <c r="G69" s="36">
        <f>SUMIFS(СВЦЭМ!$D$33:$D$776,СВЦЭМ!$A$33:$A$776,$A69,СВЦЭМ!$B$33:$B$776,G$47)+'СЕТ СН'!$F$14+СВЦЭМ!$D$10+'СЕТ СН'!$F$6-'СЕТ СН'!$F$26</f>
        <v>877.40224515</v>
      </c>
      <c r="H69" s="36">
        <f>SUMIFS(СВЦЭМ!$D$33:$D$776,СВЦЭМ!$A$33:$A$776,$A69,СВЦЭМ!$B$33:$B$776,H$47)+'СЕТ СН'!$F$14+СВЦЭМ!$D$10+'СЕТ СН'!$F$6-'СЕТ СН'!$F$26</f>
        <v>837.63387919000002</v>
      </c>
      <c r="I69" s="36">
        <f>SUMIFS(СВЦЭМ!$D$33:$D$776,СВЦЭМ!$A$33:$A$776,$A69,СВЦЭМ!$B$33:$B$776,I$47)+'СЕТ СН'!$F$14+СВЦЭМ!$D$10+'СЕТ СН'!$F$6-'СЕТ СН'!$F$26</f>
        <v>807.71636538000007</v>
      </c>
      <c r="J69" s="36">
        <f>SUMIFS(СВЦЭМ!$D$33:$D$776,СВЦЭМ!$A$33:$A$776,$A69,СВЦЭМ!$B$33:$B$776,J$47)+'СЕТ СН'!$F$14+СВЦЭМ!$D$10+'СЕТ СН'!$F$6-'СЕТ СН'!$F$26</f>
        <v>777.33995879999998</v>
      </c>
      <c r="K69" s="36">
        <f>SUMIFS(СВЦЭМ!$D$33:$D$776,СВЦЭМ!$A$33:$A$776,$A69,СВЦЭМ!$B$33:$B$776,K$47)+'СЕТ СН'!$F$14+СВЦЭМ!$D$10+'СЕТ СН'!$F$6-'СЕТ СН'!$F$26</f>
        <v>767.07893908000005</v>
      </c>
      <c r="L69" s="36">
        <f>SUMIFS(СВЦЭМ!$D$33:$D$776,СВЦЭМ!$A$33:$A$776,$A69,СВЦЭМ!$B$33:$B$776,L$47)+'СЕТ СН'!$F$14+СВЦЭМ!$D$10+'СЕТ СН'!$F$6-'СЕТ СН'!$F$26</f>
        <v>766.36237561999997</v>
      </c>
      <c r="M69" s="36">
        <f>SUMIFS(СВЦЭМ!$D$33:$D$776,СВЦЭМ!$A$33:$A$776,$A69,СВЦЭМ!$B$33:$B$776,M$47)+'СЕТ СН'!$F$14+СВЦЭМ!$D$10+'СЕТ СН'!$F$6-'СЕТ СН'!$F$26</f>
        <v>740.60692912000013</v>
      </c>
      <c r="N69" s="36">
        <f>SUMIFS(СВЦЭМ!$D$33:$D$776,СВЦЭМ!$A$33:$A$776,$A69,СВЦЭМ!$B$33:$B$776,N$47)+'СЕТ СН'!$F$14+СВЦЭМ!$D$10+'СЕТ СН'!$F$6-'СЕТ СН'!$F$26</f>
        <v>689.79925097</v>
      </c>
      <c r="O69" s="36">
        <f>SUMIFS(СВЦЭМ!$D$33:$D$776,СВЦЭМ!$A$33:$A$776,$A69,СВЦЭМ!$B$33:$B$776,O$47)+'СЕТ СН'!$F$14+СВЦЭМ!$D$10+'СЕТ СН'!$F$6-'СЕТ СН'!$F$26</f>
        <v>679.83098356999994</v>
      </c>
      <c r="P69" s="36">
        <f>SUMIFS(СВЦЭМ!$D$33:$D$776,СВЦЭМ!$A$33:$A$776,$A69,СВЦЭМ!$B$33:$B$776,P$47)+'СЕТ СН'!$F$14+СВЦЭМ!$D$10+'СЕТ СН'!$F$6-'СЕТ СН'!$F$26</f>
        <v>675.20634831000007</v>
      </c>
      <c r="Q69" s="36">
        <f>SUMIFS(СВЦЭМ!$D$33:$D$776,СВЦЭМ!$A$33:$A$776,$A69,СВЦЭМ!$B$33:$B$776,Q$47)+'СЕТ СН'!$F$14+СВЦЭМ!$D$10+'СЕТ СН'!$F$6-'СЕТ СН'!$F$26</f>
        <v>677.54363411999998</v>
      </c>
      <c r="R69" s="36">
        <f>SUMIFS(СВЦЭМ!$D$33:$D$776,СВЦЭМ!$A$33:$A$776,$A69,СВЦЭМ!$B$33:$B$776,R$47)+'СЕТ СН'!$F$14+СВЦЭМ!$D$10+'СЕТ СН'!$F$6-'СЕТ СН'!$F$26</f>
        <v>675.40649125000004</v>
      </c>
      <c r="S69" s="36">
        <f>SUMIFS(СВЦЭМ!$D$33:$D$776,СВЦЭМ!$A$33:$A$776,$A69,СВЦЭМ!$B$33:$B$776,S$47)+'СЕТ СН'!$F$14+СВЦЭМ!$D$10+'СЕТ СН'!$F$6-'СЕТ СН'!$F$26</f>
        <v>681.96176450999997</v>
      </c>
      <c r="T69" s="36">
        <f>SUMIFS(СВЦЭМ!$D$33:$D$776,СВЦЭМ!$A$33:$A$776,$A69,СВЦЭМ!$B$33:$B$776,T$47)+'СЕТ СН'!$F$14+СВЦЭМ!$D$10+'СЕТ СН'!$F$6-'СЕТ СН'!$F$26</f>
        <v>692.40743135000002</v>
      </c>
      <c r="U69" s="36">
        <f>SUMIFS(СВЦЭМ!$D$33:$D$776,СВЦЭМ!$A$33:$A$776,$A69,СВЦЭМ!$B$33:$B$776,U$47)+'СЕТ СН'!$F$14+СВЦЭМ!$D$10+'СЕТ СН'!$F$6-'СЕТ СН'!$F$26</f>
        <v>716.5941578500001</v>
      </c>
      <c r="V69" s="36">
        <f>SUMIFS(СВЦЭМ!$D$33:$D$776,СВЦЭМ!$A$33:$A$776,$A69,СВЦЭМ!$B$33:$B$776,V$47)+'СЕТ СН'!$F$14+СВЦЭМ!$D$10+'СЕТ СН'!$F$6-'СЕТ СН'!$F$26</f>
        <v>716.99313832000007</v>
      </c>
      <c r="W69" s="36">
        <f>SUMIFS(СВЦЭМ!$D$33:$D$776,СВЦЭМ!$A$33:$A$776,$A69,СВЦЭМ!$B$33:$B$776,W$47)+'СЕТ СН'!$F$14+СВЦЭМ!$D$10+'СЕТ СН'!$F$6-'СЕТ СН'!$F$26</f>
        <v>704.65975498000012</v>
      </c>
      <c r="X69" s="36">
        <f>SUMIFS(СВЦЭМ!$D$33:$D$776,СВЦЭМ!$A$33:$A$776,$A69,СВЦЭМ!$B$33:$B$776,X$47)+'СЕТ СН'!$F$14+СВЦЭМ!$D$10+'СЕТ СН'!$F$6-'СЕТ СН'!$F$26</f>
        <v>701.9362626300001</v>
      </c>
      <c r="Y69" s="36">
        <f>SUMIFS(СВЦЭМ!$D$33:$D$776,СВЦЭМ!$A$33:$A$776,$A69,СВЦЭМ!$B$33:$B$776,Y$47)+'СЕТ СН'!$F$14+СВЦЭМ!$D$10+'СЕТ СН'!$F$6-'СЕТ СН'!$F$26</f>
        <v>777.15773892000016</v>
      </c>
    </row>
    <row r="70" spans="1:25" ht="15.75" x14ac:dyDescent="0.2">
      <c r="A70" s="35">
        <f t="shared" si="1"/>
        <v>44097</v>
      </c>
      <c r="B70" s="36">
        <f>SUMIFS(СВЦЭМ!$D$33:$D$776,СВЦЭМ!$A$33:$A$776,$A70,СВЦЭМ!$B$33:$B$776,B$47)+'СЕТ СН'!$F$14+СВЦЭМ!$D$10+'СЕТ СН'!$F$6-'СЕТ СН'!$F$26</f>
        <v>828.30384032000006</v>
      </c>
      <c r="C70" s="36">
        <f>SUMIFS(СВЦЭМ!$D$33:$D$776,СВЦЭМ!$A$33:$A$776,$A70,СВЦЭМ!$B$33:$B$776,C$47)+'СЕТ СН'!$F$14+СВЦЭМ!$D$10+'СЕТ СН'!$F$6-'СЕТ СН'!$F$26</f>
        <v>865.38934044999996</v>
      </c>
      <c r="D70" s="36">
        <f>SUMIFS(СВЦЭМ!$D$33:$D$776,СВЦЭМ!$A$33:$A$776,$A70,СВЦЭМ!$B$33:$B$776,D$47)+'СЕТ СН'!$F$14+СВЦЭМ!$D$10+'СЕТ СН'!$F$6-'СЕТ СН'!$F$26</f>
        <v>880.34888126999999</v>
      </c>
      <c r="E70" s="36">
        <f>SUMIFS(СВЦЭМ!$D$33:$D$776,СВЦЭМ!$A$33:$A$776,$A70,СВЦЭМ!$B$33:$B$776,E$47)+'СЕТ СН'!$F$14+СВЦЭМ!$D$10+'СЕТ СН'!$F$6-'СЕТ СН'!$F$26</f>
        <v>899.11501414000008</v>
      </c>
      <c r="F70" s="36">
        <f>SUMIFS(СВЦЭМ!$D$33:$D$776,СВЦЭМ!$A$33:$A$776,$A70,СВЦЭМ!$B$33:$B$776,F$47)+'СЕТ СН'!$F$14+СВЦЭМ!$D$10+'СЕТ СН'!$F$6-'СЕТ СН'!$F$26</f>
        <v>908.02091553000014</v>
      </c>
      <c r="G70" s="36">
        <f>SUMIFS(СВЦЭМ!$D$33:$D$776,СВЦЭМ!$A$33:$A$776,$A70,СВЦЭМ!$B$33:$B$776,G$47)+'СЕТ СН'!$F$14+СВЦЭМ!$D$10+'СЕТ СН'!$F$6-'СЕТ СН'!$F$26</f>
        <v>888.13134128000002</v>
      </c>
      <c r="H70" s="36">
        <f>SUMIFS(СВЦЭМ!$D$33:$D$776,СВЦЭМ!$A$33:$A$776,$A70,СВЦЭМ!$B$33:$B$776,H$47)+'СЕТ СН'!$F$14+СВЦЭМ!$D$10+'СЕТ СН'!$F$6-'СЕТ СН'!$F$26</f>
        <v>834.98971998000002</v>
      </c>
      <c r="I70" s="36">
        <f>SUMIFS(СВЦЭМ!$D$33:$D$776,СВЦЭМ!$A$33:$A$776,$A70,СВЦЭМ!$B$33:$B$776,I$47)+'СЕТ СН'!$F$14+СВЦЭМ!$D$10+'СЕТ СН'!$F$6-'СЕТ СН'!$F$26</f>
        <v>776.77449272000013</v>
      </c>
      <c r="J70" s="36">
        <f>SUMIFS(СВЦЭМ!$D$33:$D$776,СВЦЭМ!$A$33:$A$776,$A70,СВЦЭМ!$B$33:$B$776,J$47)+'СЕТ СН'!$F$14+СВЦЭМ!$D$10+'СЕТ СН'!$F$6-'СЕТ СН'!$F$26</f>
        <v>747.95302489999995</v>
      </c>
      <c r="K70" s="36">
        <f>SUMIFS(СВЦЭМ!$D$33:$D$776,СВЦЭМ!$A$33:$A$776,$A70,СВЦЭМ!$B$33:$B$776,K$47)+'СЕТ СН'!$F$14+СВЦЭМ!$D$10+'СЕТ СН'!$F$6-'СЕТ СН'!$F$26</f>
        <v>743.80906682</v>
      </c>
      <c r="L70" s="36">
        <f>SUMIFS(СВЦЭМ!$D$33:$D$776,СВЦЭМ!$A$33:$A$776,$A70,СВЦЭМ!$B$33:$B$776,L$47)+'СЕТ СН'!$F$14+СВЦЭМ!$D$10+'СЕТ СН'!$F$6-'СЕТ СН'!$F$26</f>
        <v>737.04720247</v>
      </c>
      <c r="M70" s="36">
        <f>SUMIFS(СВЦЭМ!$D$33:$D$776,СВЦЭМ!$A$33:$A$776,$A70,СВЦЭМ!$B$33:$B$776,M$47)+'СЕТ СН'!$F$14+СВЦЭМ!$D$10+'СЕТ СН'!$F$6-'СЕТ СН'!$F$26</f>
        <v>695.83229903000006</v>
      </c>
      <c r="N70" s="36">
        <f>SUMIFS(СВЦЭМ!$D$33:$D$776,СВЦЭМ!$A$33:$A$776,$A70,СВЦЭМ!$B$33:$B$776,N$47)+'СЕТ СН'!$F$14+СВЦЭМ!$D$10+'СЕТ СН'!$F$6-'СЕТ СН'!$F$26</f>
        <v>690.72535921000008</v>
      </c>
      <c r="O70" s="36">
        <f>SUMIFS(СВЦЭМ!$D$33:$D$776,СВЦЭМ!$A$33:$A$776,$A70,СВЦЭМ!$B$33:$B$776,O$47)+'СЕТ СН'!$F$14+СВЦЭМ!$D$10+'СЕТ СН'!$F$6-'СЕТ СН'!$F$26</f>
        <v>689.25223251000011</v>
      </c>
      <c r="P70" s="36">
        <f>SUMIFS(СВЦЭМ!$D$33:$D$776,СВЦЭМ!$A$33:$A$776,$A70,СВЦЭМ!$B$33:$B$776,P$47)+'СЕТ СН'!$F$14+СВЦЭМ!$D$10+'СЕТ СН'!$F$6-'СЕТ СН'!$F$26</f>
        <v>684.41584362000003</v>
      </c>
      <c r="Q70" s="36">
        <f>SUMIFS(СВЦЭМ!$D$33:$D$776,СВЦЭМ!$A$33:$A$776,$A70,СВЦЭМ!$B$33:$B$776,Q$47)+'СЕТ СН'!$F$14+СВЦЭМ!$D$10+'СЕТ СН'!$F$6-'СЕТ СН'!$F$26</f>
        <v>684.49024550000013</v>
      </c>
      <c r="R70" s="36">
        <f>SUMIFS(СВЦЭМ!$D$33:$D$776,СВЦЭМ!$A$33:$A$776,$A70,СВЦЭМ!$B$33:$B$776,R$47)+'СЕТ СН'!$F$14+СВЦЭМ!$D$10+'СЕТ СН'!$F$6-'СЕТ СН'!$F$26</f>
        <v>679.99821829999996</v>
      </c>
      <c r="S70" s="36">
        <f>SUMIFS(СВЦЭМ!$D$33:$D$776,СВЦЭМ!$A$33:$A$776,$A70,СВЦЭМ!$B$33:$B$776,S$47)+'СЕТ СН'!$F$14+СВЦЭМ!$D$10+'СЕТ СН'!$F$6-'СЕТ СН'!$F$26</f>
        <v>686.53872679999995</v>
      </c>
      <c r="T70" s="36">
        <f>SUMIFS(СВЦЭМ!$D$33:$D$776,СВЦЭМ!$A$33:$A$776,$A70,СВЦЭМ!$B$33:$B$776,T$47)+'СЕТ СН'!$F$14+СВЦЭМ!$D$10+'СЕТ СН'!$F$6-'СЕТ СН'!$F$26</f>
        <v>689.55273736000004</v>
      </c>
      <c r="U70" s="36">
        <f>SUMIFS(СВЦЭМ!$D$33:$D$776,СВЦЭМ!$A$33:$A$776,$A70,СВЦЭМ!$B$33:$B$776,U$47)+'СЕТ СН'!$F$14+СВЦЭМ!$D$10+'СЕТ СН'!$F$6-'СЕТ СН'!$F$26</f>
        <v>707.53072937000002</v>
      </c>
      <c r="V70" s="36">
        <f>SUMIFS(СВЦЭМ!$D$33:$D$776,СВЦЭМ!$A$33:$A$776,$A70,СВЦЭМ!$B$33:$B$776,V$47)+'СЕТ СН'!$F$14+СВЦЭМ!$D$10+'СЕТ СН'!$F$6-'СЕТ СН'!$F$26</f>
        <v>700.93542516000002</v>
      </c>
      <c r="W70" s="36">
        <f>SUMIFS(СВЦЭМ!$D$33:$D$776,СВЦЭМ!$A$33:$A$776,$A70,СВЦЭМ!$B$33:$B$776,W$47)+'СЕТ СН'!$F$14+СВЦЭМ!$D$10+'СЕТ СН'!$F$6-'СЕТ СН'!$F$26</f>
        <v>690.75654467000004</v>
      </c>
      <c r="X70" s="36">
        <f>SUMIFS(СВЦЭМ!$D$33:$D$776,СВЦЭМ!$A$33:$A$776,$A70,СВЦЭМ!$B$33:$B$776,X$47)+'СЕТ СН'!$F$14+СВЦЭМ!$D$10+'СЕТ СН'!$F$6-'СЕТ СН'!$F$26</f>
        <v>678.55894016000002</v>
      </c>
      <c r="Y70" s="36">
        <f>SUMIFS(СВЦЭМ!$D$33:$D$776,СВЦЭМ!$A$33:$A$776,$A70,СВЦЭМ!$B$33:$B$776,Y$47)+'СЕТ СН'!$F$14+СВЦЭМ!$D$10+'СЕТ СН'!$F$6-'СЕТ СН'!$F$26</f>
        <v>736.35517894999998</v>
      </c>
    </row>
    <row r="71" spans="1:25" ht="15.75" x14ac:dyDescent="0.2">
      <c r="A71" s="35">
        <f t="shared" si="1"/>
        <v>44098</v>
      </c>
      <c r="B71" s="36">
        <f>SUMIFS(СВЦЭМ!$D$33:$D$776,СВЦЭМ!$A$33:$A$776,$A71,СВЦЭМ!$B$33:$B$776,B$47)+'СЕТ СН'!$F$14+СВЦЭМ!$D$10+'СЕТ СН'!$F$6-'СЕТ СН'!$F$26</f>
        <v>853.50205842000014</v>
      </c>
      <c r="C71" s="36">
        <f>SUMIFS(СВЦЭМ!$D$33:$D$776,СВЦЭМ!$A$33:$A$776,$A71,СВЦЭМ!$B$33:$B$776,C$47)+'СЕТ СН'!$F$14+СВЦЭМ!$D$10+'СЕТ СН'!$F$6-'СЕТ СН'!$F$26</f>
        <v>871.54402501000004</v>
      </c>
      <c r="D71" s="36">
        <f>SUMIFS(СВЦЭМ!$D$33:$D$776,СВЦЭМ!$A$33:$A$776,$A71,СВЦЭМ!$B$33:$B$776,D$47)+'СЕТ СН'!$F$14+СВЦЭМ!$D$10+'СЕТ СН'!$F$6-'СЕТ СН'!$F$26</f>
        <v>888.61268239000015</v>
      </c>
      <c r="E71" s="36">
        <f>SUMIFS(СВЦЭМ!$D$33:$D$776,СВЦЭМ!$A$33:$A$776,$A71,СВЦЭМ!$B$33:$B$776,E$47)+'СЕТ СН'!$F$14+СВЦЭМ!$D$10+'СЕТ СН'!$F$6-'СЕТ СН'!$F$26</f>
        <v>894.68708278000008</v>
      </c>
      <c r="F71" s="36">
        <f>SUMIFS(СВЦЭМ!$D$33:$D$776,СВЦЭМ!$A$33:$A$776,$A71,СВЦЭМ!$B$33:$B$776,F$47)+'СЕТ СН'!$F$14+СВЦЭМ!$D$10+'СЕТ СН'!$F$6-'СЕТ СН'!$F$26</f>
        <v>885.11845158999995</v>
      </c>
      <c r="G71" s="36">
        <f>SUMIFS(СВЦЭМ!$D$33:$D$776,СВЦЭМ!$A$33:$A$776,$A71,СВЦЭМ!$B$33:$B$776,G$47)+'СЕТ СН'!$F$14+СВЦЭМ!$D$10+'СЕТ СН'!$F$6-'СЕТ СН'!$F$26</f>
        <v>882.84911689</v>
      </c>
      <c r="H71" s="36">
        <f>SUMIFS(СВЦЭМ!$D$33:$D$776,СВЦЭМ!$A$33:$A$776,$A71,СВЦЭМ!$B$33:$B$776,H$47)+'СЕТ СН'!$F$14+СВЦЭМ!$D$10+'СЕТ СН'!$F$6-'СЕТ СН'!$F$26</f>
        <v>885.40086184000006</v>
      </c>
      <c r="I71" s="36">
        <f>SUMIFS(СВЦЭМ!$D$33:$D$776,СВЦЭМ!$A$33:$A$776,$A71,СВЦЭМ!$B$33:$B$776,I$47)+'СЕТ СН'!$F$14+СВЦЭМ!$D$10+'СЕТ СН'!$F$6-'СЕТ СН'!$F$26</f>
        <v>795.84165789000008</v>
      </c>
      <c r="J71" s="36">
        <f>SUMIFS(СВЦЭМ!$D$33:$D$776,СВЦЭМ!$A$33:$A$776,$A71,СВЦЭМ!$B$33:$B$776,J$47)+'СЕТ СН'!$F$14+СВЦЭМ!$D$10+'СЕТ СН'!$F$6-'СЕТ СН'!$F$26</f>
        <v>763.24485391999997</v>
      </c>
      <c r="K71" s="36">
        <f>SUMIFS(СВЦЭМ!$D$33:$D$776,СВЦЭМ!$A$33:$A$776,$A71,СВЦЭМ!$B$33:$B$776,K$47)+'СЕТ СН'!$F$14+СВЦЭМ!$D$10+'СЕТ СН'!$F$6-'СЕТ СН'!$F$26</f>
        <v>767.52890173000014</v>
      </c>
      <c r="L71" s="36">
        <f>SUMIFS(СВЦЭМ!$D$33:$D$776,СВЦЭМ!$A$33:$A$776,$A71,СВЦЭМ!$B$33:$B$776,L$47)+'СЕТ СН'!$F$14+СВЦЭМ!$D$10+'СЕТ СН'!$F$6-'СЕТ СН'!$F$26</f>
        <v>778.36191183999995</v>
      </c>
      <c r="M71" s="36">
        <f>SUMIFS(СВЦЭМ!$D$33:$D$776,СВЦЭМ!$A$33:$A$776,$A71,СВЦЭМ!$B$33:$B$776,M$47)+'СЕТ СН'!$F$14+СВЦЭМ!$D$10+'СЕТ СН'!$F$6-'СЕТ СН'!$F$26</f>
        <v>740.75990894999995</v>
      </c>
      <c r="N71" s="36">
        <f>SUMIFS(СВЦЭМ!$D$33:$D$776,СВЦЭМ!$A$33:$A$776,$A71,СВЦЭМ!$B$33:$B$776,N$47)+'СЕТ СН'!$F$14+СВЦЭМ!$D$10+'СЕТ СН'!$F$6-'СЕТ СН'!$F$26</f>
        <v>693.18861104999996</v>
      </c>
      <c r="O71" s="36">
        <f>SUMIFS(СВЦЭМ!$D$33:$D$776,СВЦЭМ!$A$33:$A$776,$A71,СВЦЭМ!$B$33:$B$776,O$47)+'СЕТ СН'!$F$14+СВЦЭМ!$D$10+'СЕТ СН'!$F$6-'СЕТ СН'!$F$26</f>
        <v>691.03250262999995</v>
      </c>
      <c r="P71" s="36">
        <f>SUMIFS(СВЦЭМ!$D$33:$D$776,СВЦЭМ!$A$33:$A$776,$A71,СВЦЭМ!$B$33:$B$776,P$47)+'СЕТ СН'!$F$14+СВЦЭМ!$D$10+'СЕТ СН'!$F$6-'СЕТ СН'!$F$26</f>
        <v>688.68654792000007</v>
      </c>
      <c r="Q71" s="36">
        <f>SUMIFS(СВЦЭМ!$D$33:$D$776,СВЦЭМ!$A$33:$A$776,$A71,СВЦЭМ!$B$33:$B$776,Q$47)+'СЕТ СН'!$F$14+СВЦЭМ!$D$10+'СЕТ СН'!$F$6-'СЕТ СН'!$F$26</f>
        <v>683.70302794000008</v>
      </c>
      <c r="R71" s="36">
        <f>SUMIFS(СВЦЭМ!$D$33:$D$776,СВЦЭМ!$A$33:$A$776,$A71,СВЦЭМ!$B$33:$B$776,R$47)+'СЕТ СН'!$F$14+СВЦЭМ!$D$10+'СЕТ СН'!$F$6-'СЕТ СН'!$F$26</f>
        <v>679.32194286000004</v>
      </c>
      <c r="S71" s="36">
        <f>SUMIFS(СВЦЭМ!$D$33:$D$776,СВЦЭМ!$A$33:$A$776,$A71,СВЦЭМ!$B$33:$B$776,S$47)+'СЕТ СН'!$F$14+СВЦЭМ!$D$10+'СЕТ СН'!$F$6-'СЕТ СН'!$F$26</f>
        <v>684.24197836999997</v>
      </c>
      <c r="T71" s="36">
        <f>SUMIFS(СВЦЭМ!$D$33:$D$776,СВЦЭМ!$A$33:$A$776,$A71,СВЦЭМ!$B$33:$B$776,T$47)+'СЕТ СН'!$F$14+СВЦЭМ!$D$10+'СЕТ СН'!$F$6-'СЕТ СН'!$F$26</f>
        <v>690.21446979000007</v>
      </c>
      <c r="U71" s="36">
        <f>SUMIFS(СВЦЭМ!$D$33:$D$776,СВЦЭМ!$A$33:$A$776,$A71,СВЦЭМ!$B$33:$B$776,U$47)+'СЕТ СН'!$F$14+СВЦЭМ!$D$10+'СЕТ СН'!$F$6-'СЕТ СН'!$F$26</f>
        <v>722.65124746000015</v>
      </c>
      <c r="V71" s="36">
        <f>SUMIFS(СВЦЭМ!$D$33:$D$776,СВЦЭМ!$A$33:$A$776,$A71,СВЦЭМ!$B$33:$B$776,V$47)+'СЕТ СН'!$F$14+СВЦЭМ!$D$10+'СЕТ СН'!$F$6-'СЕТ СН'!$F$26</f>
        <v>719.08256784000014</v>
      </c>
      <c r="W71" s="36">
        <f>SUMIFS(СВЦЭМ!$D$33:$D$776,СВЦЭМ!$A$33:$A$776,$A71,СВЦЭМ!$B$33:$B$776,W$47)+'СЕТ СН'!$F$14+СВЦЭМ!$D$10+'СЕТ СН'!$F$6-'СЕТ СН'!$F$26</f>
        <v>768.02834065000002</v>
      </c>
      <c r="X71" s="36">
        <f>SUMIFS(СВЦЭМ!$D$33:$D$776,СВЦЭМ!$A$33:$A$776,$A71,СВЦЭМ!$B$33:$B$776,X$47)+'СЕТ СН'!$F$14+СВЦЭМ!$D$10+'СЕТ СН'!$F$6-'СЕТ СН'!$F$26</f>
        <v>783.85194535000005</v>
      </c>
      <c r="Y71" s="36">
        <f>SUMIFS(СВЦЭМ!$D$33:$D$776,СВЦЭМ!$A$33:$A$776,$A71,СВЦЭМ!$B$33:$B$776,Y$47)+'СЕТ СН'!$F$14+СВЦЭМ!$D$10+'СЕТ СН'!$F$6-'СЕТ СН'!$F$26</f>
        <v>829.17396997000014</v>
      </c>
    </row>
    <row r="72" spans="1:25" ht="15.75" x14ac:dyDescent="0.2">
      <c r="A72" s="35">
        <f t="shared" si="1"/>
        <v>44099</v>
      </c>
      <c r="B72" s="36">
        <f>SUMIFS(СВЦЭМ!$D$33:$D$776,СВЦЭМ!$A$33:$A$776,$A72,СВЦЭМ!$B$33:$B$776,B$47)+'СЕТ СН'!$F$14+СВЦЭМ!$D$10+'СЕТ СН'!$F$6-'СЕТ СН'!$F$26</f>
        <v>823.02084089000004</v>
      </c>
      <c r="C72" s="36">
        <f>SUMIFS(СВЦЭМ!$D$33:$D$776,СВЦЭМ!$A$33:$A$776,$A72,СВЦЭМ!$B$33:$B$776,C$47)+'СЕТ СН'!$F$14+СВЦЭМ!$D$10+'СЕТ СН'!$F$6-'СЕТ СН'!$F$26</f>
        <v>837.90350667000007</v>
      </c>
      <c r="D72" s="36">
        <f>SUMIFS(СВЦЭМ!$D$33:$D$776,СВЦЭМ!$A$33:$A$776,$A72,СВЦЭМ!$B$33:$B$776,D$47)+'СЕТ СН'!$F$14+СВЦЭМ!$D$10+'СЕТ СН'!$F$6-'СЕТ СН'!$F$26</f>
        <v>851.63884684000004</v>
      </c>
      <c r="E72" s="36">
        <f>SUMIFS(СВЦЭМ!$D$33:$D$776,СВЦЭМ!$A$33:$A$776,$A72,СВЦЭМ!$B$33:$B$776,E$47)+'СЕТ СН'!$F$14+СВЦЭМ!$D$10+'СЕТ СН'!$F$6-'СЕТ СН'!$F$26</f>
        <v>854.75851303000013</v>
      </c>
      <c r="F72" s="36">
        <f>SUMIFS(СВЦЭМ!$D$33:$D$776,СВЦЭМ!$A$33:$A$776,$A72,СВЦЭМ!$B$33:$B$776,F$47)+'СЕТ СН'!$F$14+СВЦЭМ!$D$10+'СЕТ СН'!$F$6-'СЕТ СН'!$F$26</f>
        <v>848.55472235000002</v>
      </c>
      <c r="G72" s="36">
        <f>SUMIFS(СВЦЭМ!$D$33:$D$776,СВЦЭМ!$A$33:$A$776,$A72,СВЦЭМ!$B$33:$B$776,G$47)+'СЕТ СН'!$F$14+СВЦЭМ!$D$10+'СЕТ СН'!$F$6-'СЕТ СН'!$F$26</f>
        <v>832.99457971000015</v>
      </c>
      <c r="H72" s="36">
        <f>SUMIFS(СВЦЭМ!$D$33:$D$776,СВЦЭМ!$A$33:$A$776,$A72,СВЦЭМ!$B$33:$B$776,H$47)+'СЕТ СН'!$F$14+СВЦЭМ!$D$10+'СЕТ СН'!$F$6-'СЕТ СН'!$F$26</f>
        <v>796.71727005000002</v>
      </c>
      <c r="I72" s="36">
        <f>SUMIFS(СВЦЭМ!$D$33:$D$776,СВЦЭМ!$A$33:$A$776,$A72,СВЦЭМ!$B$33:$B$776,I$47)+'СЕТ СН'!$F$14+СВЦЭМ!$D$10+'СЕТ СН'!$F$6-'СЕТ СН'!$F$26</f>
        <v>770.10545148999995</v>
      </c>
      <c r="J72" s="36">
        <f>SUMIFS(СВЦЭМ!$D$33:$D$776,СВЦЭМ!$A$33:$A$776,$A72,СВЦЭМ!$B$33:$B$776,J$47)+'СЕТ СН'!$F$14+СВЦЭМ!$D$10+'СЕТ СН'!$F$6-'СЕТ СН'!$F$26</f>
        <v>760.24374503000013</v>
      </c>
      <c r="K72" s="36">
        <f>SUMIFS(СВЦЭМ!$D$33:$D$776,СВЦЭМ!$A$33:$A$776,$A72,СВЦЭМ!$B$33:$B$776,K$47)+'СЕТ СН'!$F$14+СВЦЭМ!$D$10+'СЕТ СН'!$F$6-'СЕТ СН'!$F$26</f>
        <v>757.31787595000014</v>
      </c>
      <c r="L72" s="36">
        <f>SUMIFS(СВЦЭМ!$D$33:$D$776,СВЦЭМ!$A$33:$A$776,$A72,СВЦЭМ!$B$33:$B$776,L$47)+'СЕТ СН'!$F$14+СВЦЭМ!$D$10+'СЕТ СН'!$F$6-'СЕТ СН'!$F$26</f>
        <v>767.89617500999998</v>
      </c>
      <c r="M72" s="36">
        <f>SUMIFS(СВЦЭМ!$D$33:$D$776,СВЦЭМ!$A$33:$A$776,$A72,СВЦЭМ!$B$33:$B$776,M$47)+'СЕТ СН'!$F$14+СВЦЭМ!$D$10+'СЕТ СН'!$F$6-'СЕТ СН'!$F$26</f>
        <v>726.67222110000012</v>
      </c>
      <c r="N72" s="36">
        <f>SUMIFS(СВЦЭМ!$D$33:$D$776,СВЦЭМ!$A$33:$A$776,$A72,СВЦЭМ!$B$33:$B$776,N$47)+'СЕТ СН'!$F$14+СВЦЭМ!$D$10+'СЕТ СН'!$F$6-'СЕТ СН'!$F$26</f>
        <v>685.91051291000008</v>
      </c>
      <c r="O72" s="36">
        <f>SUMIFS(СВЦЭМ!$D$33:$D$776,СВЦЭМ!$A$33:$A$776,$A72,СВЦЭМ!$B$33:$B$776,O$47)+'СЕТ СН'!$F$14+СВЦЭМ!$D$10+'СЕТ СН'!$F$6-'СЕТ СН'!$F$26</f>
        <v>664.04200656000012</v>
      </c>
      <c r="P72" s="36">
        <f>SUMIFS(СВЦЭМ!$D$33:$D$776,СВЦЭМ!$A$33:$A$776,$A72,СВЦЭМ!$B$33:$B$776,P$47)+'СЕТ СН'!$F$14+СВЦЭМ!$D$10+'СЕТ СН'!$F$6-'СЕТ СН'!$F$26</f>
        <v>659.58705476</v>
      </c>
      <c r="Q72" s="36">
        <f>SUMIFS(СВЦЭМ!$D$33:$D$776,СВЦЭМ!$A$33:$A$776,$A72,СВЦЭМ!$B$33:$B$776,Q$47)+'СЕТ СН'!$F$14+СВЦЭМ!$D$10+'СЕТ СН'!$F$6-'СЕТ СН'!$F$26</f>
        <v>656.62409535999996</v>
      </c>
      <c r="R72" s="36">
        <f>SUMIFS(СВЦЭМ!$D$33:$D$776,СВЦЭМ!$A$33:$A$776,$A72,СВЦЭМ!$B$33:$B$776,R$47)+'СЕТ СН'!$F$14+СВЦЭМ!$D$10+'СЕТ СН'!$F$6-'СЕТ СН'!$F$26</f>
        <v>657.64519186999996</v>
      </c>
      <c r="S72" s="36">
        <f>SUMIFS(СВЦЭМ!$D$33:$D$776,СВЦЭМ!$A$33:$A$776,$A72,СВЦЭМ!$B$33:$B$776,S$47)+'СЕТ СН'!$F$14+СВЦЭМ!$D$10+'СЕТ СН'!$F$6-'СЕТ СН'!$F$26</f>
        <v>660.57004419999998</v>
      </c>
      <c r="T72" s="36">
        <f>SUMIFS(СВЦЭМ!$D$33:$D$776,СВЦЭМ!$A$33:$A$776,$A72,СВЦЭМ!$B$33:$B$776,T$47)+'СЕТ СН'!$F$14+СВЦЭМ!$D$10+'СЕТ СН'!$F$6-'СЕТ СН'!$F$26</f>
        <v>650.58400972000004</v>
      </c>
      <c r="U72" s="36">
        <f>SUMIFS(СВЦЭМ!$D$33:$D$776,СВЦЭМ!$A$33:$A$776,$A72,СВЦЭМ!$B$33:$B$776,U$47)+'СЕТ СН'!$F$14+СВЦЭМ!$D$10+'СЕТ СН'!$F$6-'СЕТ СН'!$F$26</f>
        <v>663.14599745999999</v>
      </c>
      <c r="V72" s="36">
        <f>SUMIFS(СВЦЭМ!$D$33:$D$776,СВЦЭМ!$A$33:$A$776,$A72,СВЦЭМ!$B$33:$B$776,V$47)+'СЕТ СН'!$F$14+СВЦЭМ!$D$10+'СЕТ СН'!$F$6-'СЕТ СН'!$F$26</f>
        <v>676.39758559999996</v>
      </c>
      <c r="W72" s="36">
        <f>SUMIFS(СВЦЭМ!$D$33:$D$776,СВЦЭМ!$A$33:$A$776,$A72,СВЦЭМ!$B$33:$B$776,W$47)+'СЕТ СН'!$F$14+СВЦЭМ!$D$10+'СЕТ СН'!$F$6-'СЕТ СН'!$F$26</f>
        <v>663.91939600000001</v>
      </c>
      <c r="X72" s="36">
        <f>SUMIFS(СВЦЭМ!$D$33:$D$776,СВЦЭМ!$A$33:$A$776,$A72,СВЦЭМ!$B$33:$B$776,X$47)+'СЕТ СН'!$F$14+СВЦЭМ!$D$10+'СЕТ СН'!$F$6-'СЕТ СН'!$F$26</f>
        <v>693.63830713000016</v>
      </c>
      <c r="Y72" s="36">
        <f>SUMIFS(СВЦЭМ!$D$33:$D$776,СВЦЭМ!$A$33:$A$776,$A72,СВЦЭМ!$B$33:$B$776,Y$47)+'СЕТ СН'!$F$14+СВЦЭМ!$D$10+'СЕТ СН'!$F$6-'СЕТ СН'!$F$26</f>
        <v>775.77545262000012</v>
      </c>
    </row>
    <row r="73" spans="1:25" ht="15.75" x14ac:dyDescent="0.2">
      <c r="A73" s="35">
        <f t="shared" si="1"/>
        <v>44100</v>
      </c>
      <c r="B73" s="36">
        <f>SUMIFS(СВЦЭМ!$D$33:$D$776,СВЦЭМ!$A$33:$A$776,$A73,СВЦЭМ!$B$33:$B$776,B$47)+'СЕТ СН'!$F$14+СВЦЭМ!$D$10+'СЕТ СН'!$F$6-'СЕТ СН'!$F$26</f>
        <v>846.50341520999996</v>
      </c>
      <c r="C73" s="36">
        <f>SUMIFS(СВЦЭМ!$D$33:$D$776,СВЦЭМ!$A$33:$A$776,$A73,СВЦЭМ!$B$33:$B$776,C$47)+'СЕТ СН'!$F$14+СВЦЭМ!$D$10+'СЕТ СН'!$F$6-'СЕТ СН'!$F$26</f>
        <v>876.58460845000013</v>
      </c>
      <c r="D73" s="36">
        <f>SUMIFS(СВЦЭМ!$D$33:$D$776,СВЦЭМ!$A$33:$A$776,$A73,СВЦЭМ!$B$33:$B$776,D$47)+'СЕТ СН'!$F$14+СВЦЭМ!$D$10+'СЕТ СН'!$F$6-'СЕТ СН'!$F$26</f>
        <v>893.67004412999995</v>
      </c>
      <c r="E73" s="36">
        <f>SUMIFS(СВЦЭМ!$D$33:$D$776,СВЦЭМ!$A$33:$A$776,$A73,СВЦЭМ!$B$33:$B$776,E$47)+'СЕТ СН'!$F$14+СВЦЭМ!$D$10+'СЕТ СН'!$F$6-'СЕТ СН'!$F$26</f>
        <v>903.42289641000002</v>
      </c>
      <c r="F73" s="36">
        <f>SUMIFS(СВЦЭМ!$D$33:$D$776,СВЦЭМ!$A$33:$A$776,$A73,СВЦЭМ!$B$33:$B$776,F$47)+'СЕТ СН'!$F$14+СВЦЭМ!$D$10+'СЕТ СН'!$F$6-'СЕТ СН'!$F$26</f>
        <v>908.28113341000017</v>
      </c>
      <c r="G73" s="36">
        <f>SUMIFS(СВЦЭМ!$D$33:$D$776,СВЦЭМ!$A$33:$A$776,$A73,СВЦЭМ!$B$33:$B$776,G$47)+'СЕТ СН'!$F$14+СВЦЭМ!$D$10+'СЕТ СН'!$F$6-'СЕТ СН'!$F$26</f>
        <v>897.57998268000006</v>
      </c>
      <c r="H73" s="36">
        <f>SUMIFS(СВЦЭМ!$D$33:$D$776,СВЦЭМ!$A$33:$A$776,$A73,СВЦЭМ!$B$33:$B$776,H$47)+'СЕТ СН'!$F$14+СВЦЭМ!$D$10+'СЕТ СН'!$F$6-'СЕТ СН'!$F$26</f>
        <v>873.71155313000008</v>
      </c>
      <c r="I73" s="36">
        <f>SUMIFS(СВЦЭМ!$D$33:$D$776,СВЦЭМ!$A$33:$A$776,$A73,СВЦЭМ!$B$33:$B$776,I$47)+'СЕТ СН'!$F$14+СВЦЭМ!$D$10+'СЕТ СН'!$F$6-'СЕТ СН'!$F$26</f>
        <v>835.39718495000011</v>
      </c>
      <c r="J73" s="36">
        <f>SUMIFS(СВЦЭМ!$D$33:$D$776,СВЦЭМ!$A$33:$A$776,$A73,СВЦЭМ!$B$33:$B$776,J$47)+'СЕТ СН'!$F$14+СВЦЭМ!$D$10+'СЕТ СН'!$F$6-'СЕТ СН'!$F$26</f>
        <v>795.09238135999999</v>
      </c>
      <c r="K73" s="36">
        <f>SUMIFS(СВЦЭМ!$D$33:$D$776,СВЦЭМ!$A$33:$A$776,$A73,СВЦЭМ!$B$33:$B$776,K$47)+'СЕТ СН'!$F$14+СВЦЭМ!$D$10+'СЕТ СН'!$F$6-'СЕТ СН'!$F$26</f>
        <v>772.72933196000008</v>
      </c>
      <c r="L73" s="36">
        <f>SUMIFS(СВЦЭМ!$D$33:$D$776,СВЦЭМ!$A$33:$A$776,$A73,СВЦЭМ!$B$33:$B$776,L$47)+'СЕТ СН'!$F$14+СВЦЭМ!$D$10+'СЕТ СН'!$F$6-'СЕТ СН'!$F$26</f>
        <v>762.0597038200001</v>
      </c>
      <c r="M73" s="36">
        <f>SUMIFS(СВЦЭМ!$D$33:$D$776,СВЦЭМ!$A$33:$A$776,$A73,СВЦЭМ!$B$33:$B$776,M$47)+'СЕТ СН'!$F$14+СВЦЭМ!$D$10+'СЕТ СН'!$F$6-'СЕТ СН'!$F$26</f>
        <v>720.16190744000005</v>
      </c>
      <c r="N73" s="36">
        <f>SUMIFS(СВЦЭМ!$D$33:$D$776,СВЦЭМ!$A$33:$A$776,$A73,СВЦЭМ!$B$33:$B$776,N$47)+'СЕТ СН'!$F$14+СВЦЭМ!$D$10+'СЕТ СН'!$F$6-'СЕТ СН'!$F$26</f>
        <v>686.67664794000007</v>
      </c>
      <c r="O73" s="36">
        <f>SUMIFS(СВЦЭМ!$D$33:$D$776,СВЦЭМ!$A$33:$A$776,$A73,СВЦЭМ!$B$33:$B$776,O$47)+'СЕТ СН'!$F$14+СВЦЭМ!$D$10+'СЕТ СН'!$F$6-'СЕТ СН'!$F$26</f>
        <v>670.28417037000008</v>
      </c>
      <c r="P73" s="36">
        <f>SUMIFS(СВЦЭМ!$D$33:$D$776,СВЦЭМ!$A$33:$A$776,$A73,СВЦЭМ!$B$33:$B$776,P$47)+'СЕТ СН'!$F$14+СВЦЭМ!$D$10+'СЕТ СН'!$F$6-'СЕТ СН'!$F$26</f>
        <v>668.03371023</v>
      </c>
      <c r="Q73" s="36">
        <f>SUMIFS(СВЦЭМ!$D$33:$D$776,СВЦЭМ!$A$33:$A$776,$A73,СВЦЭМ!$B$33:$B$776,Q$47)+'СЕТ СН'!$F$14+СВЦЭМ!$D$10+'СЕТ СН'!$F$6-'СЕТ СН'!$F$26</f>
        <v>667.88578468000014</v>
      </c>
      <c r="R73" s="36">
        <f>SUMIFS(СВЦЭМ!$D$33:$D$776,СВЦЭМ!$A$33:$A$776,$A73,СВЦЭМ!$B$33:$B$776,R$47)+'СЕТ СН'!$F$14+СВЦЭМ!$D$10+'СЕТ СН'!$F$6-'СЕТ СН'!$F$26</f>
        <v>664.66670681000005</v>
      </c>
      <c r="S73" s="36">
        <f>SUMIFS(СВЦЭМ!$D$33:$D$776,СВЦЭМ!$A$33:$A$776,$A73,СВЦЭМ!$B$33:$B$776,S$47)+'СЕТ СН'!$F$14+СВЦЭМ!$D$10+'СЕТ СН'!$F$6-'СЕТ СН'!$F$26</f>
        <v>664.52461496000001</v>
      </c>
      <c r="T73" s="36">
        <f>SUMIFS(СВЦЭМ!$D$33:$D$776,СВЦЭМ!$A$33:$A$776,$A73,СВЦЭМ!$B$33:$B$776,T$47)+'СЕТ СН'!$F$14+СВЦЭМ!$D$10+'СЕТ СН'!$F$6-'СЕТ СН'!$F$26</f>
        <v>658.39822694999998</v>
      </c>
      <c r="U73" s="36">
        <f>SUMIFS(СВЦЭМ!$D$33:$D$776,СВЦЭМ!$A$33:$A$776,$A73,СВЦЭМ!$B$33:$B$776,U$47)+'СЕТ СН'!$F$14+СВЦЭМ!$D$10+'СЕТ СН'!$F$6-'СЕТ СН'!$F$26</f>
        <v>675.25371180000002</v>
      </c>
      <c r="V73" s="36">
        <f>SUMIFS(СВЦЭМ!$D$33:$D$776,СВЦЭМ!$A$33:$A$776,$A73,СВЦЭМ!$B$33:$B$776,V$47)+'СЕТ СН'!$F$14+СВЦЭМ!$D$10+'СЕТ СН'!$F$6-'СЕТ СН'!$F$26</f>
        <v>677.54171839000014</v>
      </c>
      <c r="W73" s="36">
        <f>SUMIFS(СВЦЭМ!$D$33:$D$776,СВЦЭМ!$A$33:$A$776,$A73,СВЦЭМ!$B$33:$B$776,W$47)+'СЕТ СН'!$F$14+СВЦЭМ!$D$10+'СЕТ СН'!$F$6-'СЕТ СН'!$F$26</f>
        <v>656.45461051999996</v>
      </c>
      <c r="X73" s="36">
        <f>SUMIFS(СВЦЭМ!$D$33:$D$776,СВЦЭМ!$A$33:$A$776,$A73,СВЦЭМ!$B$33:$B$776,X$47)+'СЕТ СН'!$F$14+СВЦЭМ!$D$10+'СЕТ СН'!$F$6-'СЕТ СН'!$F$26</f>
        <v>685.43750173000012</v>
      </c>
      <c r="Y73" s="36">
        <f>SUMIFS(СВЦЭМ!$D$33:$D$776,СВЦЭМ!$A$33:$A$776,$A73,СВЦЭМ!$B$33:$B$776,Y$47)+'СЕТ СН'!$F$14+СВЦЭМ!$D$10+'СЕТ СН'!$F$6-'СЕТ СН'!$F$26</f>
        <v>771.12818527000013</v>
      </c>
    </row>
    <row r="74" spans="1:25" ht="15.75" x14ac:dyDescent="0.2">
      <c r="A74" s="35">
        <f t="shared" si="1"/>
        <v>44101</v>
      </c>
      <c r="B74" s="36">
        <f>SUMIFS(СВЦЭМ!$D$33:$D$776,СВЦЭМ!$A$33:$A$776,$A74,СВЦЭМ!$B$33:$B$776,B$47)+'СЕТ СН'!$F$14+СВЦЭМ!$D$10+'СЕТ СН'!$F$6-'СЕТ СН'!$F$26</f>
        <v>828.78418781000005</v>
      </c>
      <c r="C74" s="36">
        <f>SUMIFS(СВЦЭМ!$D$33:$D$776,СВЦЭМ!$A$33:$A$776,$A74,СВЦЭМ!$B$33:$B$776,C$47)+'СЕТ СН'!$F$14+СВЦЭМ!$D$10+'СЕТ СН'!$F$6-'СЕТ СН'!$F$26</f>
        <v>854.44229523000013</v>
      </c>
      <c r="D74" s="36">
        <f>SUMIFS(СВЦЭМ!$D$33:$D$776,СВЦЭМ!$A$33:$A$776,$A74,СВЦЭМ!$B$33:$B$776,D$47)+'СЕТ СН'!$F$14+СВЦЭМ!$D$10+'СЕТ СН'!$F$6-'СЕТ СН'!$F$26</f>
        <v>874.24635560000002</v>
      </c>
      <c r="E74" s="36">
        <f>SUMIFS(СВЦЭМ!$D$33:$D$776,СВЦЭМ!$A$33:$A$776,$A74,СВЦЭМ!$B$33:$B$776,E$47)+'СЕТ СН'!$F$14+СВЦЭМ!$D$10+'СЕТ СН'!$F$6-'СЕТ СН'!$F$26</f>
        <v>884.91839557000003</v>
      </c>
      <c r="F74" s="36">
        <f>SUMIFS(СВЦЭМ!$D$33:$D$776,СВЦЭМ!$A$33:$A$776,$A74,СВЦЭМ!$B$33:$B$776,F$47)+'СЕТ СН'!$F$14+СВЦЭМ!$D$10+'СЕТ СН'!$F$6-'СЕТ СН'!$F$26</f>
        <v>887.6405850000001</v>
      </c>
      <c r="G74" s="36">
        <f>SUMIFS(СВЦЭМ!$D$33:$D$776,СВЦЭМ!$A$33:$A$776,$A74,СВЦЭМ!$B$33:$B$776,G$47)+'СЕТ СН'!$F$14+СВЦЭМ!$D$10+'СЕТ СН'!$F$6-'СЕТ СН'!$F$26</f>
        <v>882.75018547000013</v>
      </c>
      <c r="H74" s="36">
        <f>SUMIFS(СВЦЭМ!$D$33:$D$776,СВЦЭМ!$A$33:$A$776,$A74,СВЦЭМ!$B$33:$B$776,H$47)+'СЕТ СН'!$F$14+СВЦЭМ!$D$10+'СЕТ СН'!$F$6-'СЕТ СН'!$F$26</f>
        <v>864.24388629999999</v>
      </c>
      <c r="I74" s="36">
        <f>SUMIFS(СВЦЭМ!$D$33:$D$776,СВЦЭМ!$A$33:$A$776,$A74,СВЦЭМ!$B$33:$B$776,I$47)+'СЕТ СН'!$F$14+СВЦЭМ!$D$10+'СЕТ СН'!$F$6-'СЕТ СН'!$F$26</f>
        <v>836.19725868</v>
      </c>
      <c r="J74" s="36">
        <f>SUMIFS(СВЦЭМ!$D$33:$D$776,СВЦЭМ!$A$33:$A$776,$A74,СВЦЭМ!$B$33:$B$776,J$47)+'СЕТ СН'!$F$14+СВЦЭМ!$D$10+'СЕТ СН'!$F$6-'СЕТ СН'!$F$26</f>
        <v>799.15851176000001</v>
      </c>
      <c r="K74" s="36">
        <f>SUMIFS(СВЦЭМ!$D$33:$D$776,СВЦЭМ!$A$33:$A$776,$A74,СВЦЭМ!$B$33:$B$776,K$47)+'СЕТ СН'!$F$14+СВЦЭМ!$D$10+'СЕТ СН'!$F$6-'СЕТ СН'!$F$26</f>
        <v>762.21621287000016</v>
      </c>
      <c r="L74" s="36">
        <f>SUMIFS(СВЦЭМ!$D$33:$D$776,СВЦЭМ!$A$33:$A$776,$A74,СВЦЭМ!$B$33:$B$776,L$47)+'СЕТ СН'!$F$14+СВЦЭМ!$D$10+'СЕТ СН'!$F$6-'СЕТ СН'!$F$26</f>
        <v>745.82606779000002</v>
      </c>
      <c r="M74" s="36">
        <f>SUMIFS(СВЦЭМ!$D$33:$D$776,СВЦЭМ!$A$33:$A$776,$A74,СВЦЭМ!$B$33:$B$776,M$47)+'СЕТ СН'!$F$14+СВЦЭМ!$D$10+'СЕТ СН'!$F$6-'СЕТ СН'!$F$26</f>
        <v>703.94096534999994</v>
      </c>
      <c r="N74" s="36">
        <f>SUMIFS(СВЦЭМ!$D$33:$D$776,СВЦЭМ!$A$33:$A$776,$A74,СВЦЭМ!$B$33:$B$776,N$47)+'СЕТ СН'!$F$14+СВЦЭМ!$D$10+'СЕТ СН'!$F$6-'СЕТ СН'!$F$26</f>
        <v>658.19757316999994</v>
      </c>
      <c r="O74" s="36">
        <f>SUMIFS(СВЦЭМ!$D$33:$D$776,СВЦЭМ!$A$33:$A$776,$A74,СВЦЭМ!$B$33:$B$776,O$47)+'СЕТ СН'!$F$14+СВЦЭМ!$D$10+'СЕТ СН'!$F$6-'СЕТ СН'!$F$26</f>
        <v>642.33308059000001</v>
      </c>
      <c r="P74" s="36">
        <f>SUMIFS(СВЦЭМ!$D$33:$D$776,СВЦЭМ!$A$33:$A$776,$A74,СВЦЭМ!$B$33:$B$776,P$47)+'СЕТ СН'!$F$14+СВЦЭМ!$D$10+'СЕТ СН'!$F$6-'СЕТ СН'!$F$26</f>
        <v>643.70196114000009</v>
      </c>
      <c r="Q74" s="36">
        <f>SUMIFS(СВЦЭМ!$D$33:$D$776,СВЦЭМ!$A$33:$A$776,$A74,СВЦЭМ!$B$33:$B$776,Q$47)+'СЕТ СН'!$F$14+СВЦЭМ!$D$10+'СЕТ СН'!$F$6-'СЕТ СН'!$F$26</f>
        <v>649.30568779999999</v>
      </c>
      <c r="R74" s="36">
        <f>SUMIFS(СВЦЭМ!$D$33:$D$776,СВЦЭМ!$A$33:$A$776,$A74,СВЦЭМ!$B$33:$B$776,R$47)+'СЕТ СН'!$F$14+СВЦЭМ!$D$10+'СЕТ СН'!$F$6-'СЕТ СН'!$F$26</f>
        <v>647.44884479999996</v>
      </c>
      <c r="S74" s="36">
        <f>SUMIFS(СВЦЭМ!$D$33:$D$776,СВЦЭМ!$A$33:$A$776,$A74,СВЦЭМ!$B$33:$B$776,S$47)+'СЕТ СН'!$F$14+СВЦЭМ!$D$10+'СЕТ СН'!$F$6-'СЕТ СН'!$F$26</f>
        <v>644.56674126999997</v>
      </c>
      <c r="T74" s="36">
        <f>SUMIFS(СВЦЭМ!$D$33:$D$776,СВЦЭМ!$A$33:$A$776,$A74,СВЦЭМ!$B$33:$B$776,T$47)+'СЕТ СН'!$F$14+СВЦЭМ!$D$10+'СЕТ СН'!$F$6-'СЕТ СН'!$F$26</f>
        <v>647.32363008000016</v>
      </c>
      <c r="U74" s="36">
        <f>SUMIFS(СВЦЭМ!$D$33:$D$776,СВЦЭМ!$A$33:$A$776,$A74,СВЦЭМ!$B$33:$B$776,U$47)+'СЕТ СН'!$F$14+СВЦЭМ!$D$10+'СЕТ СН'!$F$6-'СЕТ СН'!$F$26</f>
        <v>681.22949944000015</v>
      </c>
      <c r="V74" s="36">
        <f>SUMIFS(СВЦЭМ!$D$33:$D$776,СВЦЭМ!$A$33:$A$776,$A74,СВЦЭМ!$B$33:$B$776,V$47)+'СЕТ СН'!$F$14+СВЦЭМ!$D$10+'СЕТ СН'!$F$6-'СЕТ СН'!$F$26</f>
        <v>688.62343426999996</v>
      </c>
      <c r="W74" s="36">
        <f>SUMIFS(СВЦЭМ!$D$33:$D$776,СВЦЭМ!$A$33:$A$776,$A74,СВЦЭМ!$B$33:$B$776,W$47)+'СЕТ СН'!$F$14+СВЦЭМ!$D$10+'СЕТ СН'!$F$6-'СЕТ СН'!$F$26</f>
        <v>670.08452138000007</v>
      </c>
      <c r="X74" s="36">
        <f>SUMIFS(СВЦЭМ!$D$33:$D$776,СВЦЭМ!$A$33:$A$776,$A74,СВЦЭМ!$B$33:$B$776,X$47)+'СЕТ СН'!$F$14+СВЦЭМ!$D$10+'СЕТ СН'!$F$6-'СЕТ СН'!$F$26</f>
        <v>656.17362868000009</v>
      </c>
      <c r="Y74" s="36">
        <f>SUMIFS(СВЦЭМ!$D$33:$D$776,СВЦЭМ!$A$33:$A$776,$A74,СВЦЭМ!$B$33:$B$776,Y$47)+'СЕТ СН'!$F$14+СВЦЭМ!$D$10+'СЕТ СН'!$F$6-'СЕТ СН'!$F$26</f>
        <v>747.27499198999999</v>
      </c>
    </row>
    <row r="75" spans="1:25" ht="15.75" x14ac:dyDescent="0.2">
      <c r="A75" s="35">
        <f t="shared" si="1"/>
        <v>44102</v>
      </c>
      <c r="B75" s="36">
        <f>SUMIFS(СВЦЭМ!$D$33:$D$776,СВЦЭМ!$A$33:$A$776,$A75,СВЦЭМ!$B$33:$B$776,B$47)+'СЕТ СН'!$F$14+СВЦЭМ!$D$10+'СЕТ СН'!$F$6-'СЕТ СН'!$F$26</f>
        <v>820.30188859000009</v>
      </c>
      <c r="C75" s="36">
        <f>SUMIFS(СВЦЭМ!$D$33:$D$776,СВЦЭМ!$A$33:$A$776,$A75,СВЦЭМ!$B$33:$B$776,C$47)+'СЕТ СН'!$F$14+СВЦЭМ!$D$10+'СЕТ СН'!$F$6-'СЕТ СН'!$F$26</f>
        <v>836.79094688999999</v>
      </c>
      <c r="D75" s="36">
        <f>SUMIFS(СВЦЭМ!$D$33:$D$776,СВЦЭМ!$A$33:$A$776,$A75,СВЦЭМ!$B$33:$B$776,D$47)+'СЕТ СН'!$F$14+СВЦЭМ!$D$10+'СЕТ СН'!$F$6-'СЕТ СН'!$F$26</f>
        <v>849.54122497000003</v>
      </c>
      <c r="E75" s="36">
        <f>SUMIFS(СВЦЭМ!$D$33:$D$776,СВЦЭМ!$A$33:$A$776,$A75,СВЦЭМ!$B$33:$B$776,E$47)+'СЕТ СН'!$F$14+СВЦЭМ!$D$10+'СЕТ СН'!$F$6-'СЕТ СН'!$F$26</f>
        <v>862.88233338999999</v>
      </c>
      <c r="F75" s="36">
        <f>SUMIFS(СВЦЭМ!$D$33:$D$776,СВЦЭМ!$A$33:$A$776,$A75,СВЦЭМ!$B$33:$B$776,F$47)+'СЕТ СН'!$F$14+СВЦЭМ!$D$10+'СЕТ СН'!$F$6-'СЕТ СН'!$F$26</f>
        <v>863.15549471999998</v>
      </c>
      <c r="G75" s="36">
        <f>SUMIFS(СВЦЭМ!$D$33:$D$776,СВЦЭМ!$A$33:$A$776,$A75,СВЦЭМ!$B$33:$B$776,G$47)+'СЕТ СН'!$F$14+СВЦЭМ!$D$10+'СЕТ СН'!$F$6-'СЕТ СН'!$F$26</f>
        <v>848.16391819</v>
      </c>
      <c r="H75" s="36">
        <f>SUMIFS(СВЦЭМ!$D$33:$D$776,СВЦЭМ!$A$33:$A$776,$A75,СВЦЭМ!$B$33:$B$776,H$47)+'СЕТ СН'!$F$14+СВЦЭМ!$D$10+'СЕТ СН'!$F$6-'СЕТ СН'!$F$26</f>
        <v>801.99302922000015</v>
      </c>
      <c r="I75" s="36">
        <f>SUMIFS(СВЦЭМ!$D$33:$D$776,СВЦЭМ!$A$33:$A$776,$A75,СВЦЭМ!$B$33:$B$776,I$47)+'СЕТ СН'!$F$14+СВЦЭМ!$D$10+'СЕТ СН'!$F$6-'СЕТ СН'!$F$26</f>
        <v>780.75451698000006</v>
      </c>
      <c r="J75" s="36">
        <f>SUMIFS(СВЦЭМ!$D$33:$D$776,СВЦЭМ!$A$33:$A$776,$A75,СВЦЭМ!$B$33:$B$776,J$47)+'СЕТ СН'!$F$14+СВЦЭМ!$D$10+'СЕТ СН'!$F$6-'СЕТ СН'!$F$26</f>
        <v>742.71527738999998</v>
      </c>
      <c r="K75" s="36">
        <f>SUMIFS(СВЦЭМ!$D$33:$D$776,СВЦЭМ!$A$33:$A$776,$A75,СВЦЭМ!$B$33:$B$776,K$47)+'СЕТ СН'!$F$14+СВЦЭМ!$D$10+'СЕТ СН'!$F$6-'СЕТ СН'!$F$26</f>
        <v>734.83520968000016</v>
      </c>
      <c r="L75" s="36">
        <f>SUMIFS(СВЦЭМ!$D$33:$D$776,СВЦЭМ!$A$33:$A$776,$A75,СВЦЭМ!$B$33:$B$776,L$47)+'СЕТ СН'!$F$14+СВЦЭМ!$D$10+'СЕТ СН'!$F$6-'СЕТ СН'!$F$26</f>
        <v>737.89570875000004</v>
      </c>
      <c r="M75" s="36">
        <f>SUMIFS(СВЦЭМ!$D$33:$D$776,СВЦЭМ!$A$33:$A$776,$A75,СВЦЭМ!$B$33:$B$776,M$47)+'СЕТ СН'!$F$14+СВЦЭМ!$D$10+'СЕТ СН'!$F$6-'СЕТ СН'!$F$26</f>
        <v>697.05276374000005</v>
      </c>
      <c r="N75" s="36">
        <f>SUMIFS(СВЦЭМ!$D$33:$D$776,СВЦЭМ!$A$33:$A$776,$A75,СВЦЭМ!$B$33:$B$776,N$47)+'СЕТ СН'!$F$14+СВЦЭМ!$D$10+'СЕТ СН'!$F$6-'СЕТ СН'!$F$26</f>
        <v>649.64719548000016</v>
      </c>
      <c r="O75" s="36">
        <f>SUMIFS(СВЦЭМ!$D$33:$D$776,СВЦЭМ!$A$33:$A$776,$A75,СВЦЭМ!$B$33:$B$776,O$47)+'СЕТ СН'!$F$14+СВЦЭМ!$D$10+'СЕТ СН'!$F$6-'СЕТ СН'!$F$26</f>
        <v>633.84699531000001</v>
      </c>
      <c r="P75" s="36">
        <f>SUMIFS(СВЦЭМ!$D$33:$D$776,СВЦЭМ!$A$33:$A$776,$A75,СВЦЭМ!$B$33:$B$776,P$47)+'СЕТ СН'!$F$14+СВЦЭМ!$D$10+'СЕТ СН'!$F$6-'СЕТ СН'!$F$26</f>
        <v>627.50627959000008</v>
      </c>
      <c r="Q75" s="36">
        <f>SUMIFS(СВЦЭМ!$D$33:$D$776,СВЦЭМ!$A$33:$A$776,$A75,СВЦЭМ!$B$33:$B$776,Q$47)+'СЕТ СН'!$F$14+СВЦЭМ!$D$10+'СЕТ СН'!$F$6-'СЕТ СН'!$F$26</f>
        <v>627.48249028000009</v>
      </c>
      <c r="R75" s="36">
        <f>SUMIFS(СВЦЭМ!$D$33:$D$776,СВЦЭМ!$A$33:$A$776,$A75,СВЦЭМ!$B$33:$B$776,R$47)+'СЕТ СН'!$F$14+СВЦЭМ!$D$10+'СЕТ СН'!$F$6-'СЕТ СН'!$F$26</f>
        <v>618.82608249000009</v>
      </c>
      <c r="S75" s="36">
        <f>SUMIFS(СВЦЭМ!$D$33:$D$776,СВЦЭМ!$A$33:$A$776,$A75,СВЦЭМ!$B$33:$B$776,S$47)+'СЕТ СН'!$F$14+СВЦЭМ!$D$10+'СЕТ СН'!$F$6-'СЕТ СН'!$F$26</f>
        <v>637.15446599999996</v>
      </c>
      <c r="T75" s="36">
        <f>SUMIFS(СВЦЭМ!$D$33:$D$776,СВЦЭМ!$A$33:$A$776,$A75,СВЦЭМ!$B$33:$B$776,T$47)+'СЕТ СН'!$F$14+СВЦЭМ!$D$10+'СЕТ СН'!$F$6-'СЕТ СН'!$F$26</f>
        <v>651.19548024999995</v>
      </c>
      <c r="U75" s="36">
        <f>SUMIFS(СВЦЭМ!$D$33:$D$776,СВЦЭМ!$A$33:$A$776,$A75,СВЦЭМ!$B$33:$B$776,U$47)+'СЕТ СН'!$F$14+СВЦЭМ!$D$10+'СЕТ СН'!$F$6-'СЕТ СН'!$F$26</f>
        <v>677.69466770999998</v>
      </c>
      <c r="V75" s="36">
        <f>SUMIFS(СВЦЭМ!$D$33:$D$776,СВЦЭМ!$A$33:$A$776,$A75,СВЦЭМ!$B$33:$B$776,V$47)+'СЕТ СН'!$F$14+СВЦЭМ!$D$10+'СЕТ СН'!$F$6-'СЕТ СН'!$F$26</f>
        <v>668.53052874000014</v>
      </c>
      <c r="W75" s="36">
        <f>SUMIFS(СВЦЭМ!$D$33:$D$776,СВЦЭМ!$A$33:$A$776,$A75,СВЦЭМ!$B$33:$B$776,W$47)+'СЕТ СН'!$F$14+СВЦЭМ!$D$10+'СЕТ СН'!$F$6-'СЕТ СН'!$F$26</f>
        <v>650.66298346999997</v>
      </c>
      <c r="X75" s="36">
        <f>SUMIFS(СВЦЭМ!$D$33:$D$776,СВЦЭМ!$A$33:$A$776,$A75,СВЦЭМ!$B$33:$B$776,X$47)+'СЕТ СН'!$F$14+СВЦЭМ!$D$10+'СЕТ СН'!$F$6-'СЕТ СН'!$F$26</f>
        <v>655.38066234000007</v>
      </c>
      <c r="Y75" s="36">
        <f>SUMIFS(СВЦЭМ!$D$33:$D$776,СВЦЭМ!$A$33:$A$776,$A75,СВЦЭМ!$B$33:$B$776,Y$47)+'СЕТ СН'!$F$14+СВЦЭМ!$D$10+'СЕТ СН'!$F$6-'СЕТ СН'!$F$26</f>
        <v>734.7253249800001</v>
      </c>
    </row>
    <row r="76" spans="1:25" ht="15.75" x14ac:dyDescent="0.2">
      <c r="A76" s="35">
        <f t="shared" si="1"/>
        <v>44103</v>
      </c>
      <c r="B76" s="36">
        <f>SUMIFS(СВЦЭМ!$D$33:$D$776,СВЦЭМ!$A$33:$A$776,$A76,СВЦЭМ!$B$33:$B$776,B$47)+'СЕТ СН'!$F$14+СВЦЭМ!$D$10+'СЕТ СН'!$F$6-'СЕТ СН'!$F$26</f>
        <v>792.51860021000016</v>
      </c>
      <c r="C76" s="36">
        <f>SUMIFS(СВЦЭМ!$D$33:$D$776,СВЦЭМ!$A$33:$A$776,$A76,СВЦЭМ!$B$33:$B$776,C$47)+'СЕТ СН'!$F$14+СВЦЭМ!$D$10+'СЕТ СН'!$F$6-'СЕТ СН'!$F$26</f>
        <v>823.24190706000013</v>
      </c>
      <c r="D76" s="36">
        <f>SUMIFS(СВЦЭМ!$D$33:$D$776,СВЦЭМ!$A$33:$A$776,$A76,СВЦЭМ!$B$33:$B$776,D$47)+'СЕТ СН'!$F$14+СВЦЭМ!$D$10+'СЕТ СН'!$F$6-'СЕТ СН'!$F$26</f>
        <v>838.77848384000004</v>
      </c>
      <c r="E76" s="36">
        <f>SUMIFS(СВЦЭМ!$D$33:$D$776,СВЦЭМ!$A$33:$A$776,$A76,СВЦЭМ!$B$33:$B$776,E$47)+'СЕТ СН'!$F$14+СВЦЭМ!$D$10+'СЕТ СН'!$F$6-'СЕТ СН'!$F$26</f>
        <v>857.21375132000003</v>
      </c>
      <c r="F76" s="36">
        <f>SUMIFS(СВЦЭМ!$D$33:$D$776,СВЦЭМ!$A$33:$A$776,$A76,СВЦЭМ!$B$33:$B$776,F$47)+'СЕТ СН'!$F$14+СВЦЭМ!$D$10+'СЕТ СН'!$F$6-'СЕТ СН'!$F$26</f>
        <v>858.19775955</v>
      </c>
      <c r="G76" s="36">
        <f>SUMIFS(СВЦЭМ!$D$33:$D$776,СВЦЭМ!$A$33:$A$776,$A76,СВЦЭМ!$B$33:$B$776,G$47)+'СЕТ СН'!$F$14+СВЦЭМ!$D$10+'СЕТ СН'!$F$6-'СЕТ СН'!$F$26</f>
        <v>840.71214207000003</v>
      </c>
      <c r="H76" s="36">
        <f>SUMIFS(СВЦЭМ!$D$33:$D$776,СВЦЭМ!$A$33:$A$776,$A76,СВЦЭМ!$B$33:$B$776,H$47)+'СЕТ СН'!$F$14+СВЦЭМ!$D$10+'СЕТ СН'!$F$6-'СЕТ СН'!$F$26</f>
        <v>797.77471214000002</v>
      </c>
      <c r="I76" s="36">
        <f>SUMIFS(СВЦЭМ!$D$33:$D$776,СВЦЭМ!$A$33:$A$776,$A76,СВЦЭМ!$B$33:$B$776,I$47)+'СЕТ СН'!$F$14+СВЦЭМ!$D$10+'СЕТ СН'!$F$6-'СЕТ СН'!$F$26</f>
        <v>742.58342033999998</v>
      </c>
      <c r="J76" s="36">
        <f>SUMIFS(СВЦЭМ!$D$33:$D$776,СВЦЭМ!$A$33:$A$776,$A76,СВЦЭМ!$B$33:$B$776,J$47)+'СЕТ СН'!$F$14+СВЦЭМ!$D$10+'СЕТ СН'!$F$6-'СЕТ СН'!$F$26</f>
        <v>713.53607267000007</v>
      </c>
      <c r="K76" s="36">
        <f>SUMIFS(СВЦЭМ!$D$33:$D$776,СВЦЭМ!$A$33:$A$776,$A76,СВЦЭМ!$B$33:$B$776,K$47)+'СЕТ СН'!$F$14+СВЦЭМ!$D$10+'СЕТ СН'!$F$6-'СЕТ СН'!$F$26</f>
        <v>703.63227731999996</v>
      </c>
      <c r="L76" s="36">
        <f>SUMIFS(СВЦЭМ!$D$33:$D$776,СВЦЭМ!$A$33:$A$776,$A76,СВЦЭМ!$B$33:$B$776,L$47)+'СЕТ СН'!$F$14+СВЦЭМ!$D$10+'СЕТ СН'!$F$6-'СЕТ СН'!$F$26</f>
        <v>741.11164026000006</v>
      </c>
      <c r="M76" s="36">
        <f>SUMIFS(СВЦЭМ!$D$33:$D$776,СВЦЭМ!$A$33:$A$776,$A76,СВЦЭМ!$B$33:$B$776,M$47)+'СЕТ СН'!$F$14+СВЦЭМ!$D$10+'СЕТ СН'!$F$6-'СЕТ СН'!$F$26</f>
        <v>723.21215890000008</v>
      </c>
      <c r="N76" s="36">
        <f>SUMIFS(СВЦЭМ!$D$33:$D$776,СВЦЭМ!$A$33:$A$776,$A76,СВЦЭМ!$B$33:$B$776,N$47)+'СЕТ СН'!$F$14+СВЦЭМ!$D$10+'СЕТ СН'!$F$6-'СЕТ СН'!$F$26</f>
        <v>696.42623763999995</v>
      </c>
      <c r="O76" s="36">
        <f>SUMIFS(СВЦЭМ!$D$33:$D$776,СВЦЭМ!$A$33:$A$776,$A76,СВЦЭМ!$B$33:$B$776,O$47)+'СЕТ СН'!$F$14+СВЦЭМ!$D$10+'СЕТ СН'!$F$6-'СЕТ СН'!$F$26</f>
        <v>710.36489399000016</v>
      </c>
      <c r="P76" s="36">
        <f>SUMIFS(СВЦЭМ!$D$33:$D$776,СВЦЭМ!$A$33:$A$776,$A76,СВЦЭМ!$B$33:$B$776,P$47)+'СЕТ СН'!$F$14+СВЦЭМ!$D$10+'СЕТ СН'!$F$6-'СЕТ СН'!$F$26</f>
        <v>695.5508517400001</v>
      </c>
      <c r="Q76" s="36">
        <f>SUMIFS(СВЦЭМ!$D$33:$D$776,СВЦЭМ!$A$33:$A$776,$A76,СВЦЭМ!$B$33:$B$776,Q$47)+'СЕТ СН'!$F$14+СВЦЭМ!$D$10+'СЕТ СН'!$F$6-'СЕТ СН'!$F$26</f>
        <v>675.66756635000002</v>
      </c>
      <c r="R76" s="36">
        <f>SUMIFS(СВЦЭМ!$D$33:$D$776,СВЦЭМ!$A$33:$A$776,$A76,СВЦЭМ!$B$33:$B$776,R$47)+'СЕТ СН'!$F$14+СВЦЭМ!$D$10+'СЕТ СН'!$F$6-'СЕТ СН'!$F$26</f>
        <v>778.45808308000005</v>
      </c>
      <c r="S76" s="36">
        <f>SUMIFS(СВЦЭМ!$D$33:$D$776,СВЦЭМ!$A$33:$A$776,$A76,СВЦЭМ!$B$33:$B$776,S$47)+'СЕТ СН'!$F$14+СВЦЭМ!$D$10+'СЕТ СН'!$F$6-'СЕТ СН'!$F$26</f>
        <v>725.11118681000016</v>
      </c>
      <c r="T76" s="36">
        <f>SUMIFS(СВЦЭМ!$D$33:$D$776,СВЦЭМ!$A$33:$A$776,$A76,СВЦЭМ!$B$33:$B$776,T$47)+'СЕТ СН'!$F$14+СВЦЭМ!$D$10+'СЕТ СН'!$F$6-'СЕТ СН'!$F$26</f>
        <v>682.22298992000015</v>
      </c>
      <c r="U76" s="36">
        <f>SUMIFS(СВЦЭМ!$D$33:$D$776,СВЦЭМ!$A$33:$A$776,$A76,СВЦЭМ!$B$33:$B$776,U$47)+'СЕТ СН'!$F$14+СВЦЭМ!$D$10+'СЕТ СН'!$F$6-'СЕТ СН'!$F$26</f>
        <v>707.32757359000016</v>
      </c>
      <c r="V76" s="36">
        <f>SUMIFS(СВЦЭМ!$D$33:$D$776,СВЦЭМ!$A$33:$A$776,$A76,СВЦЭМ!$B$33:$B$776,V$47)+'СЕТ СН'!$F$14+СВЦЭМ!$D$10+'СЕТ СН'!$F$6-'СЕТ СН'!$F$26</f>
        <v>698.34410430000003</v>
      </c>
      <c r="W76" s="36">
        <f>SUMIFS(СВЦЭМ!$D$33:$D$776,СВЦЭМ!$A$33:$A$776,$A76,СВЦЭМ!$B$33:$B$776,W$47)+'СЕТ СН'!$F$14+СВЦЭМ!$D$10+'СЕТ СН'!$F$6-'СЕТ СН'!$F$26</f>
        <v>683.23547114000007</v>
      </c>
      <c r="X76" s="36">
        <f>SUMIFS(СВЦЭМ!$D$33:$D$776,СВЦЭМ!$A$33:$A$776,$A76,СВЦЭМ!$B$33:$B$776,X$47)+'СЕТ СН'!$F$14+СВЦЭМ!$D$10+'СЕТ СН'!$F$6-'СЕТ СН'!$F$26</f>
        <v>655.72852437000006</v>
      </c>
      <c r="Y76" s="36">
        <f>SUMIFS(СВЦЭМ!$D$33:$D$776,СВЦЭМ!$A$33:$A$776,$A76,СВЦЭМ!$B$33:$B$776,Y$47)+'СЕТ СН'!$F$14+СВЦЭМ!$D$10+'СЕТ СН'!$F$6-'СЕТ СН'!$F$26</f>
        <v>691.83017557000016</v>
      </c>
    </row>
    <row r="77" spans="1:25" ht="15.75" x14ac:dyDescent="0.2">
      <c r="A77" s="35">
        <f t="shared" si="1"/>
        <v>44104</v>
      </c>
      <c r="B77" s="36">
        <f>SUMIFS(СВЦЭМ!$D$33:$D$776,СВЦЭМ!$A$33:$A$776,$A77,СВЦЭМ!$B$33:$B$776,B$47)+'СЕТ СН'!$F$14+СВЦЭМ!$D$10+'СЕТ СН'!$F$6-'СЕТ СН'!$F$26</f>
        <v>766.34561170000006</v>
      </c>
      <c r="C77" s="36">
        <f>SUMIFS(СВЦЭМ!$D$33:$D$776,СВЦЭМ!$A$33:$A$776,$A77,СВЦЭМ!$B$33:$B$776,C$47)+'СЕТ СН'!$F$14+СВЦЭМ!$D$10+'СЕТ СН'!$F$6-'СЕТ СН'!$F$26</f>
        <v>797.68478032000007</v>
      </c>
      <c r="D77" s="36">
        <f>SUMIFS(СВЦЭМ!$D$33:$D$776,СВЦЭМ!$A$33:$A$776,$A77,СВЦЭМ!$B$33:$B$776,D$47)+'СЕТ СН'!$F$14+СВЦЭМ!$D$10+'СЕТ СН'!$F$6-'СЕТ СН'!$F$26</f>
        <v>817.61701850000009</v>
      </c>
      <c r="E77" s="36">
        <f>SUMIFS(СВЦЭМ!$D$33:$D$776,СВЦЭМ!$A$33:$A$776,$A77,СВЦЭМ!$B$33:$B$776,E$47)+'СЕТ СН'!$F$14+СВЦЭМ!$D$10+'СЕТ СН'!$F$6-'СЕТ СН'!$F$26</f>
        <v>834.47784447000004</v>
      </c>
      <c r="F77" s="36">
        <f>SUMIFS(СВЦЭМ!$D$33:$D$776,СВЦЭМ!$A$33:$A$776,$A77,СВЦЭМ!$B$33:$B$776,F$47)+'СЕТ СН'!$F$14+СВЦЭМ!$D$10+'СЕТ СН'!$F$6-'СЕТ СН'!$F$26</f>
        <v>829.67502461000004</v>
      </c>
      <c r="G77" s="36">
        <f>SUMIFS(СВЦЭМ!$D$33:$D$776,СВЦЭМ!$A$33:$A$776,$A77,СВЦЭМ!$B$33:$B$776,G$47)+'СЕТ СН'!$F$14+СВЦЭМ!$D$10+'СЕТ СН'!$F$6-'СЕТ СН'!$F$26</f>
        <v>811.09950597000011</v>
      </c>
      <c r="H77" s="36">
        <f>SUMIFS(СВЦЭМ!$D$33:$D$776,СВЦЭМ!$A$33:$A$776,$A77,СВЦЭМ!$B$33:$B$776,H$47)+'СЕТ СН'!$F$14+СВЦЭМ!$D$10+'СЕТ СН'!$F$6-'СЕТ СН'!$F$26</f>
        <v>766.70610641000007</v>
      </c>
      <c r="I77" s="36">
        <f>SUMIFS(СВЦЭМ!$D$33:$D$776,СВЦЭМ!$A$33:$A$776,$A77,СВЦЭМ!$B$33:$B$776,I$47)+'СЕТ СН'!$F$14+СВЦЭМ!$D$10+'СЕТ СН'!$F$6-'СЕТ СН'!$F$26</f>
        <v>698.09297412000001</v>
      </c>
      <c r="J77" s="36">
        <f>SUMIFS(СВЦЭМ!$D$33:$D$776,СВЦЭМ!$A$33:$A$776,$A77,СВЦЭМ!$B$33:$B$776,J$47)+'СЕТ СН'!$F$14+СВЦЭМ!$D$10+'СЕТ СН'!$F$6-'СЕТ СН'!$F$26</f>
        <v>669.01350245000003</v>
      </c>
      <c r="K77" s="36">
        <f>SUMIFS(СВЦЭМ!$D$33:$D$776,СВЦЭМ!$A$33:$A$776,$A77,СВЦЭМ!$B$33:$B$776,K$47)+'СЕТ СН'!$F$14+СВЦЭМ!$D$10+'СЕТ СН'!$F$6-'СЕТ СН'!$F$26</f>
        <v>652.75682791000008</v>
      </c>
      <c r="L77" s="36">
        <f>SUMIFS(СВЦЭМ!$D$33:$D$776,СВЦЭМ!$A$33:$A$776,$A77,СВЦЭМ!$B$33:$B$776,L$47)+'СЕТ СН'!$F$14+СВЦЭМ!$D$10+'СЕТ СН'!$F$6-'СЕТ СН'!$F$26</f>
        <v>666.11513603000003</v>
      </c>
      <c r="M77" s="36">
        <f>SUMIFS(СВЦЭМ!$D$33:$D$776,СВЦЭМ!$A$33:$A$776,$A77,СВЦЭМ!$B$33:$B$776,M$47)+'СЕТ СН'!$F$14+СВЦЭМ!$D$10+'СЕТ СН'!$F$6-'СЕТ СН'!$F$26</f>
        <v>635.18188114999998</v>
      </c>
      <c r="N77" s="36">
        <f>SUMIFS(СВЦЭМ!$D$33:$D$776,СВЦЭМ!$A$33:$A$776,$A77,СВЦЭМ!$B$33:$B$776,N$47)+'СЕТ СН'!$F$14+СВЦЭМ!$D$10+'СЕТ СН'!$F$6-'СЕТ СН'!$F$26</f>
        <v>592.62285216000009</v>
      </c>
      <c r="O77" s="36">
        <f>SUMIFS(СВЦЭМ!$D$33:$D$776,СВЦЭМ!$A$33:$A$776,$A77,СВЦЭМ!$B$33:$B$776,O$47)+'СЕТ СН'!$F$14+СВЦЭМ!$D$10+'СЕТ СН'!$F$6-'СЕТ СН'!$F$26</f>
        <v>577.33105922000004</v>
      </c>
      <c r="P77" s="36">
        <f>SUMIFS(СВЦЭМ!$D$33:$D$776,СВЦЭМ!$A$33:$A$776,$A77,СВЦЭМ!$B$33:$B$776,P$47)+'СЕТ СН'!$F$14+СВЦЭМ!$D$10+'СЕТ СН'!$F$6-'СЕТ СН'!$F$26</f>
        <v>575.38921705999996</v>
      </c>
      <c r="Q77" s="36">
        <f>SUMIFS(СВЦЭМ!$D$33:$D$776,СВЦЭМ!$A$33:$A$776,$A77,СВЦЭМ!$B$33:$B$776,Q$47)+'СЕТ СН'!$F$14+СВЦЭМ!$D$10+'СЕТ СН'!$F$6-'СЕТ СН'!$F$26</f>
        <v>575.87215474000004</v>
      </c>
      <c r="R77" s="36">
        <f>SUMIFS(СВЦЭМ!$D$33:$D$776,СВЦЭМ!$A$33:$A$776,$A77,СВЦЭМ!$B$33:$B$776,R$47)+'СЕТ СН'!$F$14+СВЦЭМ!$D$10+'СЕТ СН'!$F$6-'СЕТ СН'!$F$26</f>
        <v>575.58488540999997</v>
      </c>
      <c r="S77" s="36">
        <f>SUMIFS(СВЦЭМ!$D$33:$D$776,СВЦЭМ!$A$33:$A$776,$A77,СВЦЭМ!$B$33:$B$776,S$47)+'СЕТ СН'!$F$14+СВЦЭМ!$D$10+'СЕТ СН'!$F$6-'СЕТ СН'!$F$26</f>
        <v>579.27074790000006</v>
      </c>
      <c r="T77" s="36">
        <f>SUMIFS(СВЦЭМ!$D$33:$D$776,СВЦЭМ!$A$33:$A$776,$A77,СВЦЭМ!$B$33:$B$776,T$47)+'СЕТ СН'!$F$14+СВЦЭМ!$D$10+'СЕТ СН'!$F$6-'СЕТ СН'!$F$26</f>
        <v>571.38850133000005</v>
      </c>
      <c r="U77" s="36">
        <f>SUMIFS(СВЦЭМ!$D$33:$D$776,СВЦЭМ!$A$33:$A$776,$A77,СВЦЭМ!$B$33:$B$776,U$47)+'СЕТ СН'!$F$14+СВЦЭМ!$D$10+'СЕТ СН'!$F$6-'СЕТ СН'!$F$26</f>
        <v>590.33806974000004</v>
      </c>
      <c r="V77" s="36">
        <f>SUMIFS(СВЦЭМ!$D$33:$D$776,СВЦЭМ!$A$33:$A$776,$A77,СВЦЭМ!$B$33:$B$776,V$47)+'СЕТ СН'!$F$14+СВЦЭМ!$D$10+'СЕТ СН'!$F$6-'СЕТ СН'!$F$26</f>
        <v>574.75512277999997</v>
      </c>
      <c r="W77" s="36">
        <f>SUMIFS(СВЦЭМ!$D$33:$D$776,СВЦЭМ!$A$33:$A$776,$A77,СВЦЭМ!$B$33:$B$776,W$47)+'СЕТ СН'!$F$14+СВЦЭМ!$D$10+'СЕТ СН'!$F$6-'СЕТ СН'!$F$26</f>
        <v>567.62516161999997</v>
      </c>
      <c r="X77" s="36">
        <f>SUMIFS(СВЦЭМ!$D$33:$D$776,СВЦЭМ!$A$33:$A$776,$A77,СВЦЭМ!$B$33:$B$776,X$47)+'СЕТ СН'!$F$14+СВЦЭМ!$D$10+'СЕТ СН'!$F$6-'СЕТ СН'!$F$26</f>
        <v>606.01904588000002</v>
      </c>
      <c r="Y77" s="36">
        <f>SUMIFS(СВЦЭМ!$D$33:$D$776,СВЦЭМ!$A$33:$A$776,$A77,СВЦЭМ!$B$33:$B$776,Y$47)+'СЕТ СН'!$F$14+СВЦЭМ!$D$10+'СЕТ СН'!$F$6-'СЕТ СН'!$F$26</f>
        <v>675.27749807000009</v>
      </c>
    </row>
    <row r="78" spans="1:25" ht="15.75" hidden="1" x14ac:dyDescent="0.2">
      <c r="A78" s="35">
        <f t="shared" si="1"/>
        <v>44105</v>
      </c>
      <c r="B78" s="36">
        <f>SUMIFS(СВЦЭМ!$D$33:$D$776,СВЦЭМ!$A$33:$A$776,$A78,СВЦЭМ!$B$33:$B$776,B$47)+'СЕТ СН'!$F$14+СВЦЭМ!$D$10+'СЕТ СН'!$F$6-'СЕТ СН'!$F$26</f>
        <v>106.93868404</v>
      </c>
      <c r="C78" s="36">
        <f>SUMIFS(СВЦЭМ!$D$33:$D$776,СВЦЭМ!$A$33:$A$776,$A78,СВЦЭМ!$B$33:$B$776,C$47)+'СЕТ СН'!$F$14+СВЦЭМ!$D$10+'СЕТ СН'!$F$6-'СЕТ СН'!$F$26</f>
        <v>106.93868404</v>
      </c>
      <c r="D78" s="36">
        <f>SUMIFS(СВЦЭМ!$D$33:$D$776,СВЦЭМ!$A$33:$A$776,$A78,СВЦЭМ!$B$33:$B$776,D$47)+'СЕТ СН'!$F$14+СВЦЭМ!$D$10+'СЕТ СН'!$F$6-'СЕТ СН'!$F$26</f>
        <v>106.93868404</v>
      </c>
      <c r="E78" s="36">
        <f>SUMIFS(СВЦЭМ!$D$33:$D$776,СВЦЭМ!$A$33:$A$776,$A78,СВЦЭМ!$B$33:$B$776,E$47)+'СЕТ СН'!$F$14+СВЦЭМ!$D$10+'СЕТ СН'!$F$6-'СЕТ СН'!$F$26</f>
        <v>106.93868404</v>
      </c>
      <c r="F78" s="36">
        <f>SUMIFS(СВЦЭМ!$D$33:$D$776,СВЦЭМ!$A$33:$A$776,$A78,СВЦЭМ!$B$33:$B$776,F$47)+'СЕТ СН'!$F$14+СВЦЭМ!$D$10+'СЕТ СН'!$F$6-'СЕТ СН'!$F$26</f>
        <v>106.93868404</v>
      </c>
      <c r="G78" s="36">
        <f>SUMIFS(СВЦЭМ!$D$33:$D$776,СВЦЭМ!$A$33:$A$776,$A78,СВЦЭМ!$B$33:$B$776,G$47)+'СЕТ СН'!$F$14+СВЦЭМ!$D$10+'СЕТ СН'!$F$6-'СЕТ СН'!$F$26</f>
        <v>106.93868404</v>
      </c>
      <c r="H78" s="36">
        <f>SUMIFS(СВЦЭМ!$D$33:$D$776,СВЦЭМ!$A$33:$A$776,$A78,СВЦЭМ!$B$33:$B$776,H$47)+'СЕТ СН'!$F$14+СВЦЭМ!$D$10+'СЕТ СН'!$F$6-'СЕТ СН'!$F$26</f>
        <v>106.93868404</v>
      </c>
      <c r="I78" s="36">
        <f>SUMIFS(СВЦЭМ!$D$33:$D$776,СВЦЭМ!$A$33:$A$776,$A78,СВЦЭМ!$B$33:$B$776,I$47)+'СЕТ СН'!$F$14+СВЦЭМ!$D$10+'СЕТ СН'!$F$6-'СЕТ СН'!$F$26</f>
        <v>106.93868404</v>
      </c>
      <c r="J78" s="36">
        <f>SUMIFS(СВЦЭМ!$D$33:$D$776,СВЦЭМ!$A$33:$A$776,$A78,СВЦЭМ!$B$33:$B$776,J$47)+'СЕТ СН'!$F$14+СВЦЭМ!$D$10+'СЕТ СН'!$F$6-'СЕТ СН'!$F$26</f>
        <v>106.93868404</v>
      </c>
      <c r="K78" s="36">
        <f>SUMIFS(СВЦЭМ!$D$33:$D$776,СВЦЭМ!$A$33:$A$776,$A78,СВЦЭМ!$B$33:$B$776,K$47)+'СЕТ СН'!$F$14+СВЦЭМ!$D$10+'СЕТ СН'!$F$6-'СЕТ СН'!$F$26</f>
        <v>106.93868404</v>
      </c>
      <c r="L78" s="36">
        <f>SUMIFS(СВЦЭМ!$D$33:$D$776,СВЦЭМ!$A$33:$A$776,$A78,СВЦЭМ!$B$33:$B$776,L$47)+'СЕТ СН'!$F$14+СВЦЭМ!$D$10+'СЕТ СН'!$F$6-'СЕТ СН'!$F$26</f>
        <v>106.93868404</v>
      </c>
      <c r="M78" s="36">
        <f>SUMIFS(СВЦЭМ!$D$33:$D$776,СВЦЭМ!$A$33:$A$776,$A78,СВЦЭМ!$B$33:$B$776,M$47)+'СЕТ СН'!$F$14+СВЦЭМ!$D$10+'СЕТ СН'!$F$6-'СЕТ СН'!$F$26</f>
        <v>106.93868404</v>
      </c>
      <c r="N78" s="36">
        <f>SUMIFS(СВЦЭМ!$D$33:$D$776,СВЦЭМ!$A$33:$A$776,$A78,СВЦЭМ!$B$33:$B$776,N$47)+'СЕТ СН'!$F$14+СВЦЭМ!$D$10+'СЕТ СН'!$F$6-'СЕТ СН'!$F$26</f>
        <v>106.93868404</v>
      </c>
      <c r="O78" s="36">
        <f>SUMIFS(СВЦЭМ!$D$33:$D$776,СВЦЭМ!$A$33:$A$776,$A78,СВЦЭМ!$B$33:$B$776,O$47)+'СЕТ СН'!$F$14+СВЦЭМ!$D$10+'СЕТ СН'!$F$6-'СЕТ СН'!$F$26</f>
        <v>106.93868404</v>
      </c>
      <c r="P78" s="36">
        <f>SUMIFS(СВЦЭМ!$D$33:$D$776,СВЦЭМ!$A$33:$A$776,$A78,СВЦЭМ!$B$33:$B$776,P$47)+'СЕТ СН'!$F$14+СВЦЭМ!$D$10+'СЕТ СН'!$F$6-'СЕТ СН'!$F$26</f>
        <v>106.93868404</v>
      </c>
      <c r="Q78" s="36">
        <f>SUMIFS(СВЦЭМ!$D$33:$D$776,СВЦЭМ!$A$33:$A$776,$A78,СВЦЭМ!$B$33:$B$776,Q$47)+'СЕТ СН'!$F$14+СВЦЭМ!$D$10+'СЕТ СН'!$F$6-'СЕТ СН'!$F$26</f>
        <v>106.93868404</v>
      </c>
      <c r="R78" s="36">
        <f>SUMIFS(СВЦЭМ!$D$33:$D$776,СВЦЭМ!$A$33:$A$776,$A78,СВЦЭМ!$B$33:$B$776,R$47)+'СЕТ СН'!$F$14+СВЦЭМ!$D$10+'СЕТ СН'!$F$6-'СЕТ СН'!$F$26</f>
        <v>106.93868404</v>
      </c>
      <c r="S78" s="36">
        <f>SUMIFS(СВЦЭМ!$D$33:$D$776,СВЦЭМ!$A$33:$A$776,$A78,СВЦЭМ!$B$33:$B$776,S$47)+'СЕТ СН'!$F$14+СВЦЭМ!$D$10+'СЕТ СН'!$F$6-'СЕТ СН'!$F$26</f>
        <v>106.93868404</v>
      </c>
      <c r="T78" s="36">
        <f>SUMIFS(СВЦЭМ!$D$33:$D$776,СВЦЭМ!$A$33:$A$776,$A78,СВЦЭМ!$B$33:$B$776,T$47)+'СЕТ СН'!$F$14+СВЦЭМ!$D$10+'СЕТ СН'!$F$6-'СЕТ СН'!$F$26</f>
        <v>106.93868404</v>
      </c>
      <c r="U78" s="36">
        <f>SUMIFS(СВЦЭМ!$D$33:$D$776,СВЦЭМ!$A$33:$A$776,$A78,СВЦЭМ!$B$33:$B$776,U$47)+'СЕТ СН'!$F$14+СВЦЭМ!$D$10+'СЕТ СН'!$F$6-'СЕТ СН'!$F$26</f>
        <v>106.93868404</v>
      </c>
      <c r="V78" s="36">
        <f>SUMIFS(СВЦЭМ!$D$33:$D$776,СВЦЭМ!$A$33:$A$776,$A78,СВЦЭМ!$B$33:$B$776,V$47)+'СЕТ СН'!$F$14+СВЦЭМ!$D$10+'СЕТ СН'!$F$6-'СЕТ СН'!$F$26</f>
        <v>106.93868404</v>
      </c>
      <c r="W78" s="36">
        <f>SUMIFS(СВЦЭМ!$D$33:$D$776,СВЦЭМ!$A$33:$A$776,$A78,СВЦЭМ!$B$33:$B$776,W$47)+'СЕТ СН'!$F$14+СВЦЭМ!$D$10+'СЕТ СН'!$F$6-'СЕТ СН'!$F$26</f>
        <v>106.93868404</v>
      </c>
      <c r="X78" s="36">
        <f>SUMIFS(СВЦЭМ!$D$33:$D$776,СВЦЭМ!$A$33:$A$776,$A78,СВЦЭМ!$B$33:$B$776,X$47)+'СЕТ СН'!$F$14+СВЦЭМ!$D$10+'СЕТ СН'!$F$6-'СЕТ СН'!$F$26</f>
        <v>106.93868404</v>
      </c>
      <c r="Y78" s="36">
        <f>SUMIFS(СВЦЭМ!$D$33:$D$776,СВЦЭМ!$A$33:$A$776,$A78,СВЦЭМ!$B$33:$B$776,Y$47)+'СЕТ СН'!$F$14+СВЦЭМ!$D$10+'СЕТ СН'!$F$6-'СЕТ СН'!$F$26</f>
        <v>106.93868404</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70</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01.09.2020</v>
      </c>
      <c r="B84" s="36">
        <f>SUMIFS(СВЦЭМ!$D$33:$D$776,СВЦЭМ!$A$33:$A$776,$A84,СВЦЭМ!$B$33:$B$776,B$83)+'СЕТ СН'!$G$14+СВЦЭМ!$D$10+'СЕТ СН'!$G$6-'СЕТ СН'!$G$26</f>
        <v>1068.7727376800001</v>
      </c>
      <c r="C84" s="36">
        <f>SUMIFS(СВЦЭМ!$D$33:$D$776,СВЦЭМ!$A$33:$A$776,$A84,СВЦЭМ!$B$33:$B$776,C$83)+'СЕТ СН'!$G$14+СВЦЭМ!$D$10+'СЕТ СН'!$G$6-'СЕТ СН'!$G$26</f>
        <v>1120.5928960400001</v>
      </c>
      <c r="D84" s="36">
        <f>SUMIFS(СВЦЭМ!$D$33:$D$776,СВЦЭМ!$A$33:$A$776,$A84,СВЦЭМ!$B$33:$B$776,D$83)+'СЕТ СН'!$G$14+СВЦЭМ!$D$10+'СЕТ СН'!$G$6-'СЕТ СН'!$G$26</f>
        <v>1140.1068928300001</v>
      </c>
      <c r="E84" s="36">
        <f>SUMIFS(СВЦЭМ!$D$33:$D$776,СВЦЭМ!$A$33:$A$776,$A84,СВЦЭМ!$B$33:$B$776,E$83)+'СЕТ СН'!$G$14+СВЦЭМ!$D$10+'СЕТ СН'!$G$6-'СЕТ СН'!$G$26</f>
        <v>1155.6177917699999</v>
      </c>
      <c r="F84" s="36">
        <f>SUMIFS(СВЦЭМ!$D$33:$D$776,СВЦЭМ!$A$33:$A$776,$A84,СВЦЭМ!$B$33:$B$776,F$83)+'СЕТ СН'!$G$14+СВЦЭМ!$D$10+'СЕТ СН'!$G$6-'СЕТ СН'!$G$26</f>
        <v>1166.60043344</v>
      </c>
      <c r="G84" s="36">
        <f>SUMIFS(СВЦЭМ!$D$33:$D$776,СВЦЭМ!$A$33:$A$776,$A84,СВЦЭМ!$B$33:$B$776,G$83)+'СЕТ СН'!$G$14+СВЦЭМ!$D$10+'СЕТ СН'!$G$6-'СЕТ СН'!$G$26</f>
        <v>1167.303694</v>
      </c>
      <c r="H84" s="36">
        <f>SUMIFS(СВЦЭМ!$D$33:$D$776,СВЦЭМ!$A$33:$A$776,$A84,СВЦЭМ!$B$33:$B$776,H$83)+'СЕТ СН'!$G$14+СВЦЭМ!$D$10+'СЕТ СН'!$G$6-'СЕТ СН'!$G$26</f>
        <v>1149.5165476700001</v>
      </c>
      <c r="I84" s="36">
        <f>SUMIFS(СВЦЭМ!$D$33:$D$776,СВЦЭМ!$A$33:$A$776,$A84,СВЦЭМ!$B$33:$B$776,I$83)+'СЕТ СН'!$G$14+СВЦЭМ!$D$10+'СЕТ СН'!$G$6-'СЕТ СН'!$G$26</f>
        <v>1109.7673575400001</v>
      </c>
      <c r="J84" s="36">
        <f>SUMIFS(СВЦЭМ!$D$33:$D$776,СВЦЭМ!$A$33:$A$776,$A84,СВЦЭМ!$B$33:$B$776,J$83)+'СЕТ СН'!$G$14+СВЦЭМ!$D$10+'СЕТ СН'!$G$6-'СЕТ СН'!$G$26</f>
        <v>1056.7508178099999</v>
      </c>
      <c r="K84" s="36">
        <f>SUMIFS(СВЦЭМ!$D$33:$D$776,СВЦЭМ!$A$33:$A$776,$A84,СВЦЭМ!$B$33:$B$776,K$83)+'СЕТ СН'!$G$14+СВЦЭМ!$D$10+'СЕТ СН'!$G$6-'СЕТ СН'!$G$26</f>
        <v>1038.1944296500001</v>
      </c>
      <c r="L84" s="36">
        <f>SUMIFS(СВЦЭМ!$D$33:$D$776,СВЦЭМ!$A$33:$A$776,$A84,СВЦЭМ!$B$33:$B$776,L$83)+'СЕТ СН'!$G$14+СВЦЭМ!$D$10+'СЕТ СН'!$G$6-'СЕТ СН'!$G$26</f>
        <v>1030.420153</v>
      </c>
      <c r="M84" s="36">
        <f>SUMIFS(СВЦЭМ!$D$33:$D$776,СВЦЭМ!$A$33:$A$776,$A84,СВЦЭМ!$B$33:$B$776,M$83)+'СЕТ СН'!$G$14+СВЦЭМ!$D$10+'СЕТ СН'!$G$6-'СЕТ СН'!$G$26</f>
        <v>1033.5364578000001</v>
      </c>
      <c r="N84" s="36">
        <f>SUMIFS(СВЦЭМ!$D$33:$D$776,СВЦЭМ!$A$33:$A$776,$A84,СВЦЭМ!$B$33:$B$776,N$83)+'СЕТ СН'!$G$14+СВЦЭМ!$D$10+'СЕТ СН'!$G$6-'СЕТ СН'!$G$26</f>
        <v>1058.68771507</v>
      </c>
      <c r="O84" s="36">
        <f>SUMIFS(СВЦЭМ!$D$33:$D$776,СВЦЭМ!$A$33:$A$776,$A84,СВЦЭМ!$B$33:$B$776,O$83)+'СЕТ СН'!$G$14+СВЦЭМ!$D$10+'СЕТ СН'!$G$6-'СЕТ СН'!$G$26</f>
        <v>1055.62422369</v>
      </c>
      <c r="P84" s="36">
        <f>SUMIFS(СВЦЭМ!$D$33:$D$776,СВЦЭМ!$A$33:$A$776,$A84,СВЦЭМ!$B$33:$B$776,P$83)+'СЕТ СН'!$G$14+СВЦЭМ!$D$10+'СЕТ СН'!$G$6-'СЕТ СН'!$G$26</f>
        <v>1054.3154525100001</v>
      </c>
      <c r="Q84" s="36">
        <f>SUMIFS(СВЦЭМ!$D$33:$D$776,СВЦЭМ!$A$33:$A$776,$A84,СВЦЭМ!$B$33:$B$776,Q$83)+'СЕТ СН'!$G$14+СВЦЭМ!$D$10+'СЕТ СН'!$G$6-'СЕТ СН'!$G$26</f>
        <v>1060.45595703</v>
      </c>
      <c r="R84" s="36">
        <f>SUMIFS(СВЦЭМ!$D$33:$D$776,СВЦЭМ!$A$33:$A$776,$A84,СВЦЭМ!$B$33:$B$776,R$83)+'СЕТ СН'!$G$14+СВЦЭМ!$D$10+'СЕТ СН'!$G$6-'СЕТ СН'!$G$26</f>
        <v>1049.2574579900001</v>
      </c>
      <c r="S84" s="36">
        <f>SUMIFS(СВЦЭМ!$D$33:$D$776,СВЦЭМ!$A$33:$A$776,$A84,СВЦЭМ!$B$33:$B$776,S$83)+'СЕТ СН'!$G$14+СВЦЭМ!$D$10+'СЕТ СН'!$G$6-'СЕТ СН'!$G$26</f>
        <v>1054.46420564</v>
      </c>
      <c r="T84" s="36">
        <f>SUMIFS(СВЦЭМ!$D$33:$D$776,СВЦЭМ!$A$33:$A$776,$A84,СВЦЭМ!$B$33:$B$776,T$83)+'СЕТ СН'!$G$14+СВЦЭМ!$D$10+'СЕТ СН'!$G$6-'СЕТ СН'!$G$26</f>
        <v>1048.83379558</v>
      </c>
      <c r="U84" s="36">
        <f>SUMIFS(СВЦЭМ!$D$33:$D$776,СВЦЭМ!$A$33:$A$776,$A84,СВЦЭМ!$B$33:$B$776,U$83)+'СЕТ СН'!$G$14+СВЦЭМ!$D$10+'СЕТ СН'!$G$6-'СЕТ СН'!$G$26</f>
        <v>1045.0331728799999</v>
      </c>
      <c r="V84" s="36">
        <f>SUMIFS(СВЦЭМ!$D$33:$D$776,СВЦЭМ!$A$33:$A$776,$A84,СВЦЭМ!$B$33:$B$776,V$83)+'СЕТ СН'!$G$14+СВЦЭМ!$D$10+'СЕТ СН'!$G$6-'СЕТ СН'!$G$26</f>
        <v>1035.85996628</v>
      </c>
      <c r="W84" s="36">
        <f>SUMIFS(СВЦЭМ!$D$33:$D$776,СВЦЭМ!$A$33:$A$776,$A84,СВЦЭМ!$B$33:$B$776,W$83)+'СЕТ СН'!$G$14+СВЦЭМ!$D$10+'СЕТ СН'!$G$6-'СЕТ СН'!$G$26</f>
        <v>1024.59185168</v>
      </c>
      <c r="X84" s="36">
        <f>SUMIFS(СВЦЭМ!$D$33:$D$776,СВЦЭМ!$A$33:$A$776,$A84,СВЦЭМ!$B$33:$B$776,X$83)+'СЕТ СН'!$G$14+СВЦЭМ!$D$10+'СЕТ СН'!$G$6-'СЕТ СН'!$G$26</f>
        <v>1052.6119407600002</v>
      </c>
      <c r="Y84" s="36">
        <f>SUMIFS(СВЦЭМ!$D$33:$D$776,СВЦЭМ!$A$33:$A$776,$A84,СВЦЭМ!$B$33:$B$776,Y$83)+'СЕТ СН'!$G$14+СВЦЭМ!$D$10+'СЕТ СН'!$G$6-'СЕТ СН'!$G$26</f>
        <v>1113.5775320499999</v>
      </c>
      <c r="AA84" s="45"/>
    </row>
    <row r="85" spans="1:27" ht="15.75" x14ac:dyDescent="0.2">
      <c r="A85" s="35">
        <f>A84+1</f>
        <v>44076</v>
      </c>
      <c r="B85" s="36">
        <f>SUMIFS(СВЦЭМ!$D$33:$D$776,СВЦЭМ!$A$33:$A$776,$A85,СВЦЭМ!$B$33:$B$776,B$83)+'СЕТ СН'!$G$14+СВЦЭМ!$D$10+'СЕТ СН'!$G$6-'СЕТ СН'!$G$26</f>
        <v>1138.9589072900001</v>
      </c>
      <c r="C85" s="36">
        <f>SUMIFS(СВЦЭМ!$D$33:$D$776,СВЦЭМ!$A$33:$A$776,$A85,СВЦЭМ!$B$33:$B$776,C$83)+'СЕТ СН'!$G$14+СВЦЭМ!$D$10+'СЕТ СН'!$G$6-'СЕТ СН'!$G$26</f>
        <v>1199.23799519</v>
      </c>
      <c r="D85" s="36">
        <f>SUMIFS(СВЦЭМ!$D$33:$D$776,СВЦЭМ!$A$33:$A$776,$A85,СВЦЭМ!$B$33:$B$776,D$83)+'СЕТ СН'!$G$14+СВЦЭМ!$D$10+'СЕТ СН'!$G$6-'СЕТ СН'!$G$26</f>
        <v>1240.05327943</v>
      </c>
      <c r="E85" s="36">
        <f>SUMIFS(СВЦЭМ!$D$33:$D$776,СВЦЭМ!$A$33:$A$776,$A85,СВЦЭМ!$B$33:$B$776,E$83)+'СЕТ СН'!$G$14+СВЦЭМ!$D$10+'СЕТ СН'!$G$6-'СЕТ СН'!$G$26</f>
        <v>1257.065558</v>
      </c>
      <c r="F85" s="36">
        <f>SUMIFS(СВЦЭМ!$D$33:$D$776,СВЦЭМ!$A$33:$A$776,$A85,СВЦЭМ!$B$33:$B$776,F$83)+'СЕТ СН'!$G$14+СВЦЭМ!$D$10+'СЕТ СН'!$G$6-'СЕТ СН'!$G$26</f>
        <v>1257.4473609000001</v>
      </c>
      <c r="G85" s="36">
        <f>SUMIFS(СВЦЭМ!$D$33:$D$776,СВЦЭМ!$A$33:$A$776,$A85,СВЦЭМ!$B$33:$B$776,G$83)+'СЕТ СН'!$G$14+СВЦЭМ!$D$10+'СЕТ СН'!$G$6-'СЕТ СН'!$G$26</f>
        <v>1234.1660553500001</v>
      </c>
      <c r="H85" s="36">
        <f>SUMIFS(СВЦЭМ!$D$33:$D$776,СВЦЭМ!$A$33:$A$776,$A85,СВЦЭМ!$B$33:$B$776,H$83)+'СЕТ СН'!$G$14+СВЦЭМ!$D$10+'СЕТ СН'!$G$6-'СЕТ СН'!$G$26</f>
        <v>1178.8618023700001</v>
      </c>
      <c r="I85" s="36">
        <f>SUMIFS(СВЦЭМ!$D$33:$D$776,СВЦЭМ!$A$33:$A$776,$A85,СВЦЭМ!$B$33:$B$776,I$83)+'СЕТ СН'!$G$14+СВЦЭМ!$D$10+'СЕТ СН'!$G$6-'СЕТ СН'!$G$26</f>
        <v>1106.70022032</v>
      </c>
      <c r="J85" s="36">
        <f>SUMIFS(СВЦЭМ!$D$33:$D$776,СВЦЭМ!$A$33:$A$776,$A85,СВЦЭМ!$B$33:$B$776,J$83)+'СЕТ СН'!$G$14+СВЦЭМ!$D$10+'СЕТ СН'!$G$6-'СЕТ СН'!$G$26</f>
        <v>1043.70487475</v>
      </c>
      <c r="K85" s="36">
        <f>SUMIFS(СВЦЭМ!$D$33:$D$776,СВЦЭМ!$A$33:$A$776,$A85,СВЦЭМ!$B$33:$B$776,K$83)+'СЕТ СН'!$G$14+СВЦЭМ!$D$10+'СЕТ СН'!$G$6-'СЕТ СН'!$G$26</f>
        <v>1042.51350712</v>
      </c>
      <c r="L85" s="36">
        <f>SUMIFS(СВЦЭМ!$D$33:$D$776,СВЦЭМ!$A$33:$A$776,$A85,СВЦЭМ!$B$33:$B$776,L$83)+'СЕТ СН'!$G$14+СВЦЭМ!$D$10+'СЕТ СН'!$G$6-'СЕТ СН'!$G$26</f>
        <v>1048.0441927100001</v>
      </c>
      <c r="M85" s="36">
        <f>SUMIFS(СВЦЭМ!$D$33:$D$776,СВЦЭМ!$A$33:$A$776,$A85,СВЦЭМ!$B$33:$B$776,M$83)+'СЕТ СН'!$G$14+СВЦЭМ!$D$10+'СЕТ СН'!$G$6-'СЕТ СН'!$G$26</f>
        <v>1047.4833274500002</v>
      </c>
      <c r="N85" s="36">
        <f>SUMIFS(СВЦЭМ!$D$33:$D$776,СВЦЭМ!$A$33:$A$776,$A85,СВЦЭМ!$B$33:$B$776,N$83)+'СЕТ СН'!$G$14+СВЦЭМ!$D$10+'СЕТ СН'!$G$6-'СЕТ СН'!$G$26</f>
        <v>1058.77741326</v>
      </c>
      <c r="O85" s="36">
        <f>SUMIFS(СВЦЭМ!$D$33:$D$776,СВЦЭМ!$A$33:$A$776,$A85,СВЦЭМ!$B$33:$B$776,O$83)+'СЕТ СН'!$G$14+СВЦЭМ!$D$10+'СЕТ СН'!$G$6-'СЕТ СН'!$G$26</f>
        <v>1065.6309075199999</v>
      </c>
      <c r="P85" s="36">
        <f>SUMIFS(СВЦЭМ!$D$33:$D$776,СВЦЭМ!$A$33:$A$776,$A85,СВЦЭМ!$B$33:$B$776,P$83)+'СЕТ СН'!$G$14+СВЦЭМ!$D$10+'СЕТ СН'!$G$6-'СЕТ СН'!$G$26</f>
        <v>1069.17574638</v>
      </c>
      <c r="Q85" s="36">
        <f>SUMIFS(СВЦЭМ!$D$33:$D$776,СВЦЭМ!$A$33:$A$776,$A85,СВЦЭМ!$B$33:$B$776,Q$83)+'СЕТ СН'!$G$14+СВЦЭМ!$D$10+'СЕТ СН'!$G$6-'СЕТ СН'!$G$26</f>
        <v>1068.02317464</v>
      </c>
      <c r="R85" s="36">
        <f>SUMIFS(СВЦЭМ!$D$33:$D$776,СВЦЭМ!$A$33:$A$776,$A85,СВЦЭМ!$B$33:$B$776,R$83)+'СЕТ СН'!$G$14+СВЦЭМ!$D$10+'СЕТ СН'!$G$6-'СЕТ СН'!$G$26</f>
        <v>1058.13531764</v>
      </c>
      <c r="S85" s="36">
        <f>SUMIFS(СВЦЭМ!$D$33:$D$776,СВЦЭМ!$A$33:$A$776,$A85,СВЦЭМ!$B$33:$B$776,S$83)+'СЕТ СН'!$G$14+СВЦЭМ!$D$10+'СЕТ СН'!$G$6-'СЕТ СН'!$G$26</f>
        <v>1063.1635437700002</v>
      </c>
      <c r="T85" s="36">
        <f>SUMIFS(СВЦЭМ!$D$33:$D$776,СВЦЭМ!$A$33:$A$776,$A85,СВЦЭМ!$B$33:$B$776,T$83)+'СЕТ СН'!$G$14+СВЦЭМ!$D$10+'СЕТ СН'!$G$6-'СЕТ СН'!$G$26</f>
        <v>1014.06328254</v>
      </c>
      <c r="U85" s="36">
        <f>SUMIFS(СВЦЭМ!$D$33:$D$776,СВЦЭМ!$A$33:$A$776,$A85,СВЦЭМ!$B$33:$B$776,U$83)+'СЕТ СН'!$G$14+СВЦЭМ!$D$10+'СЕТ СН'!$G$6-'СЕТ СН'!$G$26</f>
        <v>993.82932907999998</v>
      </c>
      <c r="V85" s="36">
        <f>SUMIFS(СВЦЭМ!$D$33:$D$776,СВЦЭМ!$A$33:$A$776,$A85,СВЦЭМ!$B$33:$B$776,V$83)+'СЕТ СН'!$G$14+СВЦЭМ!$D$10+'СЕТ СН'!$G$6-'СЕТ СН'!$G$26</f>
        <v>976.32554688000005</v>
      </c>
      <c r="W85" s="36">
        <f>SUMIFS(СВЦЭМ!$D$33:$D$776,СВЦЭМ!$A$33:$A$776,$A85,СВЦЭМ!$B$33:$B$776,W$83)+'СЕТ СН'!$G$14+СВЦЭМ!$D$10+'СЕТ СН'!$G$6-'СЕТ СН'!$G$26</f>
        <v>983.35627387</v>
      </c>
      <c r="X85" s="36">
        <f>SUMIFS(СВЦЭМ!$D$33:$D$776,СВЦЭМ!$A$33:$A$776,$A85,СВЦЭМ!$B$33:$B$776,X$83)+'СЕТ СН'!$G$14+СВЦЭМ!$D$10+'СЕТ СН'!$G$6-'СЕТ СН'!$G$26</f>
        <v>1034.4001051800001</v>
      </c>
      <c r="Y85" s="36">
        <f>SUMIFS(СВЦЭМ!$D$33:$D$776,СВЦЭМ!$A$33:$A$776,$A85,СВЦЭМ!$B$33:$B$776,Y$83)+'СЕТ СН'!$G$14+СВЦЭМ!$D$10+'СЕТ СН'!$G$6-'СЕТ СН'!$G$26</f>
        <v>1071.99372907</v>
      </c>
    </row>
    <row r="86" spans="1:27" ht="15.75" x14ac:dyDescent="0.2">
      <c r="A86" s="35">
        <f t="shared" ref="A86:A114" si="2">A85+1</f>
        <v>44077</v>
      </c>
      <c r="B86" s="36">
        <f>SUMIFS(СВЦЭМ!$D$33:$D$776,СВЦЭМ!$A$33:$A$776,$A86,СВЦЭМ!$B$33:$B$776,B$83)+'СЕТ СН'!$G$14+СВЦЭМ!$D$10+'СЕТ СН'!$G$6-'СЕТ СН'!$G$26</f>
        <v>1168.6918539800001</v>
      </c>
      <c r="C86" s="36">
        <f>SUMIFS(СВЦЭМ!$D$33:$D$776,СВЦЭМ!$A$33:$A$776,$A86,СВЦЭМ!$B$33:$B$776,C$83)+'СЕТ СН'!$G$14+СВЦЭМ!$D$10+'СЕТ СН'!$G$6-'СЕТ СН'!$G$26</f>
        <v>1194.8664629100001</v>
      </c>
      <c r="D86" s="36">
        <f>SUMIFS(СВЦЭМ!$D$33:$D$776,СВЦЭМ!$A$33:$A$776,$A86,СВЦЭМ!$B$33:$B$776,D$83)+'СЕТ СН'!$G$14+СВЦЭМ!$D$10+'СЕТ СН'!$G$6-'СЕТ СН'!$G$26</f>
        <v>1178.81434881</v>
      </c>
      <c r="E86" s="36">
        <f>SUMIFS(СВЦЭМ!$D$33:$D$776,СВЦЭМ!$A$33:$A$776,$A86,СВЦЭМ!$B$33:$B$776,E$83)+'СЕТ СН'!$G$14+СВЦЭМ!$D$10+'СЕТ СН'!$G$6-'СЕТ СН'!$G$26</f>
        <v>1175.80909931</v>
      </c>
      <c r="F86" s="36">
        <f>SUMIFS(СВЦЭМ!$D$33:$D$776,СВЦЭМ!$A$33:$A$776,$A86,СВЦЭМ!$B$33:$B$776,F$83)+'СЕТ СН'!$G$14+СВЦЭМ!$D$10+'СЕТ СН'!$G$6-'СЕТ СН'!$G$26</f>
        <v>1176.12239927</v>
      </c>
      <c r="G86" s="36">
        <f>SUMIFS(СВЦЭМ!$D$33:$D$776,СВЦЭМ!$A$33:$A$776,$A86,СВЦЭМ!$B$33:$B$776,G$83)+'СЕТ СН'!$G$14+СВЦЭМ!$D$10+'СЕТ СН'!$G$6-'СЕТ СН'!$G$26</f>
        <v>1180.2575326000001</v>
      </c>
      <c r="H86" s="36">
        <f>SUMIFS(СВЦЭМ!$D$33:$D$776,СВЦЭМ!$A$33:$A$776,$A86,СВЦЭМ!$B$33:$B$776,H$83)+'СЕТ СН'!$G$14+СВЦЭМ!$D$10+'СЕТ СН'!$G$6-'СЕТ СН'!$G$26</f>
        <v>1163.8260024400001</v>
      </c>
      <c r="I86" s="36">
        <f>SUMIFS(СВЦЭМ!$D$33:$D$776,СВЦЭМ!$A$33:$A$776,$A86,СВЦЭМ!$B$33:$B$776,I$83)+'СЕТ СН'!$G$14+СВЦЭМ!$D$10+'СЕТ СН'!$G$6-'СЕТ СН'!$G$26</f>
        <v>1092.90412799</v>
      </c>
      <c r="J86" s="36">
        <f>SUMIFS(СВЦЭМ!$D$33:$D$776,СВЦЭМ!$A$33:$A$776,$A86,СВЦЭМ!$B$33:$B$776,J$83)+'СЕТ СН'!$G$14+СВЦЭМ!$D$10+'СЕТ СН'!$G$6-'СЕТ СН'!$G$26</f>
        <v>1076.8669275300001</v>
      </c>
      <c r="K86" s="36">
        <f>SUMIFS(СВЦЭМ!$D$33:$D$776,СВЦЭМ!$A$33:$A$776,$A86,СВЦЭМ!$B$33:$B$776,K$83)+'СЕТ СН'!$G$14+СВЦЭМ!$D$10+'СЕТ СН'!$G$6-'СЕТ СН'!$G$26</f>
        <v>1112.18134508</v>
      </c>
      <c r="L86" s="36">
        <f>SUMIFS(СВЦЭМ!$D$33:$D$776,СВЦЭМ!$A$33:$A$776,$A86,СВЦЭМ!$B$33:$B$776,L$83)+'СЕТ СН'!$G$14+СВЦЭМ!$D$10+'СЕТ СН'!$G$6-'СЕТ СН'!$G$26</f>
        <v>1102.1678892899999</v>
      </c>
      <c r="M86" s="36">
        <f>SUMIFS(СВЦЭМ!$D$33:$D$776,СВЦЭМ!$A$33:$A$776,$A86,СВЦЭМ!$B$33:$B$776,M$83)+'СЕТ СН'!$G$14+СВЦЭМ!$D$10+'СЕТ СН'!$G$6-'СЕТ СН'!$G$26</f>
        <v>1109.68030785</v>
      </c>
      <c r="N86" s="36">
        <f>SUMIFS(СВЦЭМ!$D$33:$D$776,СВЦЭМ!$A$33:$A$776,$A86,СВЦЭМ!$B$33:$B$776,N$83)+'СЕТ СН'!$G$14+СВЦЭМ!$D$10+'СЕТ СН'!$G$6-'СЕТ СН'!$G$26</f>
        <v>1117.39844174</v>
      </c>
      <c r="O86" s="36">
        <f>SUMIFS(СВЦЭМ!$D$33:$D$776,СВЦЭМ!$A$33:$A$776,$A86,СВЦЭМ!$B$33:$B$776,O$83)+'СЕТ СН'!$G$14+СВЦЭМ!$D$10+'СЕТ СН'!$G$6-'СЕТ СН'!$G$26</f>
        <v>1119.7112422800001</v>
      </c>
      <c r="P86" s="36">
        <f>SUMIFS(СВЦЭМ!$D$33:$D$776,СВЦЭМ!$A$33:$A$776,$A86,СВЦЭМ!$B$33:$B$776,P$83)+'СЕТ СН'!$G$14+СВЦЭМ!$D$10+'СЕТ СН'!$G$6-'СЕТ СН'!$G$26</f>
        <v>1123.2256742500001</v>
      </c>
      <c r="Q86" s="36">
        <f>SUMIFS(СВЦЭМ!$D$33:$D$776,СВЦЭМ!$A$33:$A$776,$A86,СВЦЭМ!$B$33:$B$776,Q$83)+'СЕТ СН'!$G$14+СВЦЭМ!$D$10+'СЕТ СН'!$G$6-'СЕТ СН'!$G$26</f>
        <v>1118.92011963</v>
      </c>
      <c r="R86" s="36">
        <f>SUMIFS(СВЦЭМ!$D$33:$D$776,СВЦЭМ!$A$33:$A$776,$A86,СВЦЭМ!$B$33:$B$776,R$83)+'СЕТ СН'!$G$14+СВЦЭМ!$D$10+'СЕТ СН'!$G$6-'СЕТ СН'!$G$26</f>
        <v>1112.66491567</v>
      </c>
      <c r="S86" s="36">
        <f>SUMIFS(СВЦЭМ!$D$33:$D$776,СВЦЭМ!$A$33:$A$776,$A86,СВЦЭМ!$B$33:$B$776,S$83)+'СЕТ СН'!$G$14+СВЦЭМ!$D$10+'СЕТ СН'!$G$6-'СЕТ СН'!$G$26</f>
        <v>1113.9214654500001</v>
      </c>
      <c r="T86" s="36">
        <f>SUMIFS(СВЦЭМ!$D$33:$D$776,СВЦЭМ!$A$33:$A$776,$A86,СВЦЭМ!$B$33:$B$776,T$83)+'СЕТ СН'!$G$14+СВЦЭМ!$D$10+'СЕТ СН'!$G$6-'СЕТ СН'!$G$26</f>
        <v>1074.4549920100001</v>
      </c>
      <c r="U86" s="36">
        <f>SUMIFS(СВЦЭМ!$D$33:$D$776,СВЦЭМ!$A$33:$A$776,$A86,СВЦЭМ!$B$33:$B$776,U$83)+'СЕТ СН'!$G$14+СВЦЭМ!$D$10+'СЕТ СН'!$G$6-'СЕТ СН'!$G$26</f>
        <v>1057.0052903400001</v>
      </c>
      <c r="V86" s="36">
        <f>SUMIFS(СВЦЭМ!$D$33:$D$776,СВЦЭМ!$A$33:$A$776,$A86,СВЦЭМ!$B$33:$B$776,V$83)+'СЕТ СН'!$G$14+СВЦЭМ!$D$10+'СЕТ СН'!$G$6-'СЕТ СН'!$G$26</f>
        <v>1060.7506814400001</v>
      </c>
      <c r="W86" s="36">
        <f>SUMIFS(СВЦЭМ!$D$33:$D$776,СВЦЭМ!$A$33:$A$776,$A86,СВЦЭМ!$B$33:$B$776,W$83)+'СЕТ СН'!$G$14+СВЦЭМ!$D$10+'СЕТ СН'!$G$6-'СЕТ СН'!$G$26</f>
        <v>1051.61952802</v>
      </c>
      <c r="X86" s="36">
        <f>SUMIFS(СВЦЭМ!$D$33:$D$776,СВЦЭМ!$A$33:$A$776,$A86,СВЦЭМ!$B$33:$B$776,X$83)+'СЕТ СН'!$G$14+СВЦЭМ!$D$10+'СЕТ СН'!$G$6-'СЕТ СН'!$G$26</f>
        <v>1112.84971967</v>
      </c>
      <c r="Y86" s="36">
        <f>SUMIFS(СВЦЭМ!$D$33:$D$776,СВЦЭМ!$A$33:$A$776,$A86,СВЦЭМ!$B$33:$B$776,Y$83)+'СЕТ СН'!$G$14+СВЦЭМ!$D$10+'СЕТ СН'!$G$6-'СЕТ СН'!$G$26</f>
        <v>1116.4113418700001</v>
      </c>
    </row>
    <row r="87" spans="1:27" ht="15.75" x14ac:dyDescent="0.2">
      <c r="A87" s="35">
        <f t="shared" si="2"/>
        <v>44078</v>
      </c>
      <c r="B87" s="36">
        <f>SUMIFS(СВЦЭМ!$D$33:$D$776,СВЦЭМ!$A$33:$A$776,$A87,СВЦЭМ!$B$33:$B$776,B$83)+'СЕТ СН'!$G$14+СВЦЭМ!$D$10+'СЕТ СН'!$G$6-'СЕТ СН'!$G$26</f>
        <v>1192.7756373100001</v>
      </c>
      <c r="C87" s="36">
        <f>SUMIFS(СВЦЭМ!$D$33:$D$776,СВЦЭМ!$A$33:$A$776,$A87,СВЦЭМ!$B$33:$B$776,C$83)+'СЕТ СН'!$G$14+СВЦЭМ!$D$10+'СЕТ СН'!$G$6-'СЕТ СН'!$G$26</f>
        <v>1196.25273279</v>
      </c>
      <c r="D87" s="36">
        <f>SUMIFS(СВЦЭМ!$D$33:$D$776,СВЦЭМ!$A$33:$A$776,$A87,СВЦЭМ!$B$33:$B$776,D$83)+'СЕТ СН'!$G$14+СВЦЭМ!$D$10+'СЕТ СН'!$G$6-'СЕТ СН'!$G$26</f>
        <v>1178.81005286</v>
      </c>
      <c r="E87" s="36">
        <f>SUMIFS(СВЦЭМ!$D$33:$D$776,СВЦЭМ!$A$33:$A$776,$A87,СВЦЭМ!$B$33:$B$776,E$83)+'СЕТ СН'!$G$14+СВЦЭМ!$D$10+'СЕТ СН'!$G$6-'СЕТ СН'!$G$26</f>
        <v>1173.6304675200001</v>
      </c>
      <c r="F87" s="36">
        <f>SUMIFS(СВЦЭМ!$D$33:$D$776,СВЦЭМ!$A$33:$A$776,$A87,СВЦЭМ!$B$33:$B$776,F$83)+'СЕТ СН'!$G$14+СВЦЭМ!$D$10+'СЕТ СН'!$G$6-'СЕТ СН'!$G$26</f>
        <v>1173.4616785200001</v>
      </c>
      <c r="G87" s="36">
        <f>SUMIFS(СВЦЭМ!$D$33:$D$776,СВЦЭМ!$A$33:$A$776,$A87,СВЦЭМ!$B$33:$B$776,G$83)+'СЕТ СН'!$G$14+СВЦЭМ!$D$10+'СЕТ СН'!$G$6-'СЕТ СН'!$G$26</f>
        <v>1178.8750419400001</v>
      </c>
      <c r="H87" s="36">
        <f>SUMIFS(СВЦЭМ!$D$33:$D$776,СВЦЭМ!$A$33:$A$776,$A87,СВЦЭМ!$B$33:$B$776,H$83)+'СЕТ СН'!$G$14+СВЦЭМ!$D$10+'СЕТ СН'!$G$6-'СЕТ СН'!$G$26</f>
        <v>1163.0309216000001</v>
      </c>
      <c r="I87" s="36">
        <f>SUMIFS(СВЦЭМ!$D$33:$D$776,СВЦЭМ!$A$33:$A$776,$A87,СВЦЭМ!$B$33:$B$776,I$83)+'СЕТ СН'!$G$14+СВЦЭМ!$D$10+'СЕТ СН'!$G$6-'СЕТ СН'!$G$26</f>
        <v>1121.87125687</v>
      </c>
      <c r="J87" s="36">
        <f>SUMIFS(СВЦЭМ!$D$33:$D$776,СВЦЭМ!$A$33:$A$776,$A87,СВЦЭМ!$B$33:$B$776,J$83)+'СЕТ СН'!$G$14+СВЦЭМ!$D$10+'СЕТ СН'!$G$6-'СЕТ СН'!$G$26</f>
        <v>1110.5212102800001</v>
      </c>
      <c r="K87" s="36">
        <f>SUMIFS(СВЦЭМ!$D$33:$D$776,СВЦЭМ!$A$33:$A$776,$A87,СВЦЭМ!$B$33:$B$776,K$83)+'СЕТ СН'!$G$14+СВЦЭМ!$D$10+'СЕТ СН'!$G$6-'СЕТ СН'!$G$26</f>
        <v>1071.2758258900001</v>
      </c>
      <c r="L87" s="36">
        <f>SUMIFS(СВЦЭМ!$D$33:$D$776,СВЦЭМ!$A$33:$A$776,$A87,СВЦЭМ!$B$33:$B$776,L$83)+'СЕТ СН'!$G$14+СВЦЭМ!$D$10+'СЕТ СН'!$G$6-'СЕТ СН'!$G$26</f>
        <v>1065.21635558</v>
      </c>
      <c r="M87" s="36">
        <f>SUMIFS(СВЦЭМ!$D$33:$D$776,СВЦЭМ!$A$33:$A$776,$A87,СВЦЭМ!$B$33:$B$776,M$83)+'СЕТ СН'!$G$14+СВЦЭМ!$D$10+'СЕТ СН'!$G$6-'СЕТ СН'!$G$26</f>
        <v>1060.02433746</v>
      </c>
      <c r="N87" s="36">
        <f>SUMIFS(СВЦЭМ!$D$33:$D$776,СВЦЭМ!$A$33:$A$776,$A87,СВЦЭМ!$B$33:$B$776,N$83)+'СЕТ СН'!$G$14+СВЦЭМ!$D$10+'СЕТ СН'!$G$6-'СЕТ СН'!$G$26</f>
        <v>1080.38184634</v>
      </c>
      <c r="O87" s="36">
        <f>SUMIFS(СВЦЭМ!$D$33:$D$776,СВЦЭМ!$A$33:$A$776,$A87,СВЦЭМ!$B$33:$B$776,O$83)+'СЕТ СН'!$G$14+СВЦЭМ!$D$10+'СЕТ СН'!$G$6-'СЕТ СН'!$G$26</f>
        <v>1103.15593279</v>
      </c>
      <c r="P87" s="36">
        <f>SUMIFS(СВЦЭМ!$D$33:$D$776,СВЦЭМ!$A$33:$A$776,$A87,СВЦЭМ!$B$33:$B$776,P$83)+'СЕТ СН'!$G$14+СВЦЭМ!$D$10+'СЕТ СН'!$G$6-'СЕТ СН'!$G$26</f>
        <v>1104.9446827100001</v>
      </c>
      <c r="Q87" s="36">
        <f>SUMIFS(СВЦЭМ!$D$33:$D$776,СВЦЭМ!$A$33:$A$776,$A87,СВЦЭМ!$B$33:$B$776,Q$83)+'СЕТ СН'!$G$14+СВЦЭМ!$D$10+'СЕТ СН'!$G$6-'СЕТ СН'!$G$26</f>
        <v>1089.6285934300001</v>
      </c>
      <c r="R87" s="36">
        <f>SUMIFS(СВЦЭМ!$D$33:$D$776,СВЦЭМ!$A$33:$A$776,$A87,СВЦЭМ!$B$33:$B$776,R$83)+'СЕТ СН'!$G$14+СВЦЭМ!$D$10+'СЕТ СН'!$G$6-'СЕТ СН'!$G$26</f>
        <v>1100.03284005</v>
      </c>
      <c r="S87" s="36">
        <f>SUMIFS(СВЦЭМ!$D$33:$D$776,СВЦЭМ!$A$33:$A$776,$A87,СВЦЭМ!$B$33:$B$776,S$83)+'СЕТ СН'!$G$14+СВЦЭМ!$D$10+'СЕТ СН'!$G$6-'СЕТ СН'!$G$26</f>
        <v>1113.6443332200001</v>
      </c>
      <c r="T87" s="36">
        <f>SUMIFS(СВЦЭМ!$D$33:$D$776,СВЦЭМ!$A$33:$A$776,$A87,СВЦЭМ!$B$33:$B$776,T$83)+'СЕТ СН'!$G$14+СВЦЭМ!$D$10+'СЕТ СН'!$G$6-'СЕТ СН'!$G$26</f>
        <v>1102.63515061</v>
      </c>
      <c r="U87" s="36">
        <f>SUMIFS(СВЦЭМ!$D$33:$D$776,СВЦЭМ!$A$33:$A$776,$A87,СВЦЭМ!$B$33:$B$776,U$83)+'СЕТ СН'!$G$14+СВЦЭМ!$D$10+'СЕТ СН'!$G$6-'СЕТ СН'!$G$26</f>
        <v>1079.5998395700001</v>
      </c>
      <c r="V87" s="36">
        <f>SUMIFS(СВЦЭМ!$D$33:$D$776,СВЦЭМ!$A$33:$A$776,$A87,СВЦЭМ!$B$33:$B$776,V$83)+'СЕТ СН'!$G$14+СВЦЭМ!$D$10+'СЕТ СН'!$G$6-'СЕТ СН'!$G$26</f>
        <v>1085.2373461100001</v>
      </c>
      <c r="W87" s="36">
        <f>SUMIFS(СВЦЭМ!$D$33:$D$776,СВЦЭМ!$A$33:$A$776,$A87,СВЦЭМ!$B$33:$B$776,W$83)+'СЕТ СН'!$G$14+СВЦЭМ!$D$10+'СЕТ СН'!$G$6-'СЕТ СН'!$G$26</f>
        <v>1094.0953859700001</v>
      </c>
      <c r="X87" s="36">
        <f>SUMIFS(СВЦЭМ!$D$33:$D$776,СВЦЭМ!$A$33:$A$776,$A87,СВЦЭМ!$B$33:$B$776,X$83)+'СЕТ СН'!$G$14+СВЦЭМ!$D$10+'СЕТ СН'!$G$6-'СЕТ СН'!$G$26</f>
        <v>1108.1062501000001</v>
      </c>
      <c r="Y87" s="36">
        <f>SUMIFS(СВЦЭМ!$D$33:$D$776,СВЦЭМ!$A$33:$A$776,$A87,СВЦЭМ!$B$33:$B$776,Y$83)+'СЕТ СН'!$G$14+СВЦЭМ!$D$10+'СЕТ СН'!$G$6-'СЕТ СН'!$G$26</f>
        <v>1133.75761719</v>
      </c>
    </row>
    <row r="88" spans="1:27" ht="15.75" x14ac:dyDescent="0.2">
      <c r="A88" s="35">
        <f t="shared" si="2"/>
        <v>44079</v>
      </c>
      <c r="B88" s="36">
        <f>SUMIFS(СВЦЭМ!$D$33:$D$776,СВЦЭМ!$A$33:$A$776,$A88,СВЦЭМ!$B$33:$B$776,B$83)+'СЕТ СН'!$G$14+СВЦЭМ!$D$10+'СЕТ СН'!$G$6-'СЕТ СН'!$G$26</f>
        <v>1155.24093825</v>
      </c>
      <c r="C88" s="36">
        <f>SUMIFS(СВЦЭМ!$D$33:$D$776,СВЦЭМ!$A$33:$A$776,$A88,СВЦЭМ!$B$33:$B$776,C$83)+'СЕТ СН'!$G$14+СВЦЭМ!$D$10+'СЕТ СН'!$G$6-'СЕТ СН'!$G$26</f>
        <v>1191.0542884500001</v>
      </c>
      <c r="D88" s="36">
        <f>SUMIFS(СВЦЭМ!$D$33:$D$776,СВЦЭМ!$A$33:$A$776,$A88,СВЦЭМ!$B$33:$B$776,D$83)+'СЕТ СН'!$G$14+СВЦЭМ!$D$10+'СЕТ СН'!$G$6-'СЕТ СН'!$G$26</f>
        <v>1186.6990997299999</v>
      </c>
      <c r="E88" s="36">
        <f>SUMIFS(СВЦЭМ!$D$33:$D$776,СВЦЭМ!$A$33:$A$776,$A88,СВЦЭМ!$B$33:$B$776,E$83)+'СЕТ СН'!$G$14+СВЦЭМ!$D$10+'СЕТ СН'!$G$6-'СЕТ СН'!$G$26</f>
        <v>1197.27832627</v>
      </c>
      <c r="F88" s="36">
        <f>SUMIFS(СВЦЭМ!$D$33:$D$776,СВЦЭМ!$A$33:$A$776,$A88,СВЦЭМ!$B$33:$B$776,F$83)+'СЕТ СН'!$G$14+СВЦЭМ!$D$10+'СЕТ СН'!$G$6-'СЕТ СН'!$G$26</f>
        <v>1204.65432429</v>
      </c>
      <c r="G88" s="36">
        <f>SUMIFS(СВЦЭМ!$D$33:$D$776,СВЦЭМ!$A$33:$A$776,$A88,СВЦЭМ!$B$33:$B$776,G$83)+'СЕТ СН'!$G$14+СВЦЭМ!$D$10+'СЕТ СН'!$G$6-'СЕТ СН'!$G$26</f>
        <v>1205.27897134</v>
      </c>
      <c r="H88" s="36">
        <f>SUMIFS(СВЦЭМ!$D$33:$D$776,СВЦЭМ!$A$33:$A$776,$A88,СВЦЭМ!$B$33:$B$776,H$83)+'СЕТ СН'!$G$14+СВЦЭМ!$D$10+'СЕТ СН'!$G$6-'СЕТ СН'!$G$26</f>
        <v>1190.8133748400001</v>
      </c>
      <c r="I88" s="36">
        <f>SUMIFS(СВЦЭМ!$D$33:$D$776,СВЦЭМ!$A$33:$A$776,$A88,СВЦЭМ!$B$33:$B$776,I$83)+'СЕТ СН'!$G$14+СВЦЭМ!$D$10+'СЕТ СН'!$G$6-'СЕТ СН'!$G$26</f>
        <v>1133.1701359200001</v>
      </c>
      <c r="J88" s="36">
        <f>SUMIFS(СВЦЭМ!$D$33:$D$776,СВЦЭМ!$A$33:$A$776,$A88,СВЦЭМ!$B$33:$B$776,J$83)+'СЕТ СН'!$G$14+СВЦЭМ!$D$10+'СЕТ СН'!$G$6-'СЕТ СН'!$G$26</f>
        <v>1123.52885139</v>
      </c>
      <c r="K88" s="36">
        <f>SUMIFS(СВЦЭМ!$D$33:$D$776,СВЦЭМ!$A$33:$A$776,$A88,СВЦЭМ!$B$33:$B$776,K$83)+'СЕТ СН'!$G$14+СВЦЭМ!$D$10+'СЕТ СН'!$G$6-'СЕТ СН'!$G$26</f>
        <v>1092.65228523</v>
      </c>
      <c r="L88" s="36">
        <f>SUMIFS(СВЦЭМ!$D$33:$D$776,СВЦЭМ!$A$33:$A$776,$A88,СВЦЭМ!$B$33:$B$776,L$83)+'СЕТ СН'!$G$14+СВЦЭМ!$D$10+'СЕТ СН'!$G$6-'СЕТ СН'!$G$26</f>
        <v>1066.6259880600001</v>
      </c>
      <c r="M88" s="36">
        <f>SUMIFS(СВЦЭМ!$D$33:$D$776,СВЦЭМ!$A$33:$A$776,$A88,СВЦЭМ!$B$33:$B$776,M$83)+'СЕТ СН'!$G$14+СВЦЭМ!$D$10+'СЕТ СН'!$G$6-'СЕТ СН'!$G$26</f>
        <v>1052.9925557500001</v>
      </c>
      <c r="N88" s="36">
        <f>SUMIFS(СВЦЭМ!$D$33:$D$776,СВЦЭМ!$A$33:$A$776,$A88,СВЦЭМ!$B$33:$B$776,N$83)+'СЕТ СН'!$G$14+СВЦЭМ!$D$10+'СЕТ СН'!$G$6-'СЕТ СН'!$G$26</f>
        <v>1062.65639891</v>
      </c>
      <c r="O88" s="36">
        <f>SUMIFS(СВЦЭМ!$D$33:$D$776,СВЦЭМ!$A$33:$A$776,$A88,СВЦЭМ!$B$33:$B$776,O$83)+'СЕТ СН'!$G$14+СВЦЭМ!$D$10+'СЕТ СН'!$G$6-'СЕТ СН'!$G$26</f>
        <v>1064.5440740000001</v>
      </c>
      <c r="P88" s="36">
        <f>SUMIFS(СВЦЭМ!$D$33:$D$776,СВЦЭМ!$A$33:$A$776,$A88,СВЦЭМ!$B$33:$B$776,P$83)+'СЕТ СН'!$G$14+СВЦЭМ!$D$10+'СЕТ СН'!$G$6-'СЕТ СН'!$G$26</f>
        <v>1058.7584647799999</v>
      </c>
      <c r="Q88" s="36">
        <f>SUMIFS(СВЦЭМ!$D$33:$D$776,СВЦЭМ!$A$33:$A$776,$A88,СВЦЭМ!$B$33:$B$776,Q$83)+'СЕТ СН'!$G$14+СВЦЭМ!$D$10+'СЕТ СН'!$G$6-'СЕТ СН'!$G$26</f>
        <v>1040.3398871900001</v>
      </c>
      <c r="R88" s="36">
        <f>SUMIFS(СВЦЭМ!$D$33:$D$776,СВЦЭМ!$A$33:$A$776,$A88,СВЦЭМ!$B$33:$B$776,R$83)+'СЕТ СН'!$G$14+СВЦЭМ!$D$10+'СЕТ СН'!$G$6-'СЕТ СН'!$G$26</f>
        <v>1059.1844668700001</v>
      </c>
      <c r="S88" s="36">
        <f>SUMIFS(СВЦЭМ!$D$33:$D$776,СВЦЭМ!$A$33:$A$776,$A88,СВЦЭМ!$B$33:$B$776,S$83)+'СЕТ СН'!$G$14+СВЦЭМ!$D$10+'СЕТ СН'!$G$6-'СЕТ СН'!$G$26</f>
        <v>1069.43149154</v>
      </c>
      <c r="T88" s="36">
        <f>SUMIFS(СВЦЭМ!$D$33:$D$776,СВЦЭМ!$A$33:$A$776,$A88,СВЦЭМ!$B$33:$B$776,T$83)+'СЕТ СН'!$G$14+СВЦЭМ!$D$10+'СЕТ СН'!$G$6-'СЕТ СН'!$G$26</f>
        <v>1061.5844372399999</v>
      </c>
      <c r="U88" s="36">
        <f>SUMIFS(СВЦЭМ!$D$33:$D$776,СВЦЭМ!$A$33:$A$776,$A88,СВЦЭМ!$B$33:$B$776,U$83)+'СЕТ СН'!$G$14+СВЦЭМ!$D$10+'СЕТ СН'!$G$6-'СЕТ СН'!$G$26</f>
        <v>1051.0563470500001</v>
      </c>
      <c r="V88" s="36">
        <f>SUMIFS(СВЦЭМ!$D$33:$D$776,СВЦЭМ!$A$33:$A$776,$A88,СВЦЭМ!$B$33:$B$776,V$83)+'СЕТ СН'!$G$14+СВЦЭМ!$D$10+'СЕТ СН'!$G$6-'СЕТ СН'!$G$26</f>
        <v>1055.2699997</v>
      </c>
      <c r="W88" s="36">
        <f>SUMIFS(СВЦЭМ!$D$33:$D$776,СВЦЭМ!$A$33:$A$776,$A88,СВЦЭМ!$B$33:$B$776,W$83)+'СЕТ СН'!$G$14+СВЦЭМ!$D$10+'СЕТ СН'!$G$6-'СЕТ СН'!$G$26</f>
        <v>1080.5914587300001</v>
      </c>
      <c r="X88" s="36">
        <f>SUMIFS(СВЦЭМ!$D$33:$D$776,СВЦЭМ!$A$33:$A$776,$A88,СВЦЭМ!$B$33:$B$776,X$83)+'СЕТ СН'!$G$14+СВЦЭМ!$D$10+'СЕТ СН'!$G$6-'СЕТ СН'!$G$26</f>
        <v>1069.0421103400001</v>
      </c>
      <c r="Y88" s="36">
        <f>SUMIFS(СВЦЭМ!$D$33:$D$776,СВЦЭМ!$A$33:$A$776,$A88,СВЦЭМ!$B$33:$B$776,Y$83)+'СЕТ СН'!$G$14+СВЦЭМ!$D$10+'СЕТ СН'!$G$6-'СЕТ СН'!$G$26</f>
        <v>1110.6356125700001</v>
      </c>
    </row>
    <row r="89" spans="1:27" ht="15.75" x14ac:dyDescent="0.2">
      <c r="A89" s="35">
        <f t="shared" si="2"/>
        <v>44080</v>
      </c>
      <c r="B89" s="36">
        <f>SUMIFS(СВЦЭМ!$D$33:$D$776,СВЦЭМ!$A$33:$A$776,$A89,СВЦЭМ!$B$33:$B$776,B$83)+'СЕТ СН'!$G$14+СВЦЭМ!$D$10+'СЕТ СН'!$G$6-'СЕТ СН'!$G$26</f>
        <v>1128.4262177099999</v>
      </c>
      <c r="C89" s="36">
        <f>SUMIFS(СВЦЭМ!$D$33:$D$776,СВЦЭМ!$A$33:$A$776,$A89,СВЦЭМ!$B$33:$B$776,C$83)+'СЕТ СН'!$G$14+СВЦЭМ!$D$10+'СЕТ СН'!$G$6-'СЕТ СН'!$G$26</f>
        <v>1157.75353898</v>
      </c>
      <c r="D89" s="36">
        <f>SUMIFS(СВЦЭМ!$D$33:$D$776,СВЦЭМ!$A$33:$A$776,$A89,СВЦЭМ!$B$33:$B$776,D$83)+'СЕТ СН'!$G$14+СВЦЭМ!$D$10+'СЕТ СН'!$G$6-'СЕТ СН'!$G$26</f>
        <v>1208.28175487</v>
      </c>
      <c r="E89" s="36">
        <f>SUMIFS(СВЦЭМ!$D$33:$D$776,СВЦЭМ!$A$33:$A$776,$A89,СВЦЭМ!$B$33:$B$776,E$83)+'СЕТ СН'!$G$14+СВЦЭМ!$D$10+'СЕТ СН'!$G$6-'СЕТ СН'!$G$26</f>
        <v>1259.6089848100003</v>
      </c>
      <c r="F89" s="36">
        <f>SUMIFS(СВЦЭМ!$D$33:$D$776,СВЦЭМ!$A$33:$A$776,$A89,СВЦЭМ!$B$33:$B$776,F$83)+'СЕТ СН'!$G$14+СВЦЭМ!$D$10+'СЕТ СН'!$G$6-'СЕТ СН'!$G$26</f>
        <v>1253.3205558100001</v>
      </c>
      <c r="G89" s="36">
        <f>SUMIFS(СВЦЭМ!$D$33:$D$776,СВЦЭМ!$A$33:$A$776,$A89,СВЦЭМ!$B$33:$B$776,G$83)+'СЕТ СН'!$G$14+СВЦЭМ!$D$10+'СЕТ СН'!$G$6-'СЕТ СН'!$G$26</f>
        <v>1258.4358210600001</v>
      </c>
      <c r="H89" s="36">
        <f>SUMIFS(СВЦЭМ!$D$33:$D$776,СВЦЭМ!$A$33:$A$776,$A89,СВЦЭМ!$B$33:$B$776,H$83)+'СЕТ СН'!$G$14+СВЦЭМ!$D$10+'СЕТ СН'!$G$6-'СЕТ СН'!$G$26</f>
        <v>1255.4589833100001</v>
      </c>
      <c r="I89" s="36">
        <f>SUMIFS(СВЦЭМ!$D$33:$D$776,СВЦЭМ!$A$33:$A$776,$A89,СВЦЭМ!$B$33:$B$776,I$83)+'СЕТ СН'!$G$14+СВЦЭМ!$D$10+'СЕТ СН'!$G$6-'СЕТ СН'!$G$26</f>
        <v>1147.8337792899999</v>
      </c>
      <c r="J89" s="36">
        <f>SUMIFS(СВЦЭМ!$D$33:$D$776,СВЦЭМ!$A$33:$A$776,$A89,СВЦЭМ!$B$33:$B$776,J$83)+'СЕТ СН'!$G$14+СВЦЭМ!$D$10+'СЕТ СН'!$G$6-'СЕТ СН'!$G$26</f>
        <v>1049.0225611800001</v>
      </c>
      <c r="K89" s="36">
        <f>SUMIFS(СВЦЭМ!$D$33:$D$776,СВЦЭМ!$A$33:$A$776,$A89,СВЦЭМ!$B$33:$B$776,K$83)+'СЕТ СН'!$G$14+СВЦЭМ!$D$10+'СЕТ СН'!$G$6-'СЕТ СН'!$G$26</f>
        <v>945.72743986</v>
      </c>
      <c r="L89" s="36">
        <f>SUMIFS(СВЦЭМ!$D$33:$D$776,СВЦЭМ!$A$33:$A$776,$A89,СВЦЭМ!$B$33:$B$776,L$83)+'СЕТ СН'!$G$14+СВЦЭМ!$D$10+'СЕТ СН'!$G$6-'СЕТ СН'!$G$26</f>
        <v>957.54173923000008</v>
      </c>
      <c r="M89" s="36">
        <f>SUMIFS(СВЦЭМ!$D$33:$D$776,СВЦЭМ!$A$33:$A$776,$A89,СВЦЭМ!$B$33:$B$776,M$83)+'СЕТ СН'!$G$14+СВЦЭМ!$D$10+'СЕТ СН'!$G$6-'СЕТ СН'!$G$26</f>
        <v>952.75398940000014</v>
      </c>
      <c r="N89" s="36">
        <f>SUMIFS(СВЦЭМ!$D$33:$D$776,СВЦЭМ!$A$33:$A$776,$A89,СВЦЭМ!$B$33:$B$776,N$83)+'СЕТ СН'!$G$14+СВЦЭМ!$D$10+'СЕТ СН'!$G$6-'СЕТ СН'!$G$26</f>
        <v>947.79374273000008</v>
      </c>
      <c r="O89" s="36">
        <f>SUMIFS(СВЦЭМ!$D$33:$D$776,СВЦЭМ!$A$33:$A$776,$A89,СВЦЭМ!$B$33:$B$776,O$83)+'СЕТ СН'!$G$14+СВЦЭМ!$D$10+'СЕТ СН'!$G$6-'СЕТ СН'!$G$26</f>
        <v>942.66305547000002</v>
      </c>
      <c r="P89" s="36">
        <f>SUMIFS(СВЦЭМ!$D$33:$D$776,СВЦЭМ!$A$33:$A$776,$A89,СВЦЭМ!$B$33:$B$776,P$83)+'СЕТ СН'!$G$14+СВЦЭМ!$D$10+'СЕТ СН'!$G$6-'СЕТ СН'!$G$26</f>
        <v>937.97199791000003</v>
      </c>
      <c r="Q89" s="36">
        <f>SUMIFS(СВЦЭМ!$D$33:$D$776,СВЦЭМ!$A$33:$A$776,$A89,СВЦЭМ!$B$33:$B$776,Q$83)+'СЕТ СН'!$G$14+СВЦЭМ!$D$10+'СЕТ СН'!$G$6-'СЕТ СН'!$G$26</f>
        <v>936.48618639999995</v>
      </c>
      <c r="R89" s="36">
        <f>SUMIFS(СВЦЭМ!$D$33:$D$776,СВЦЭМ!$A$33:$A$776,$A89,СВЦЭМ!$B$33:$B$776,R$83)+'СЕТ СН'!$G$14+СВЦЭМ!$D$10+'СЕТ СН'!$G$6-'СЕТ СН'!$G$26</f>
        <v>929.25821113000006</v>
      </c>
      <c r="S89" s="36">
        <f>SUMIFS(СВЦЭМ!$D$33:$D$776,СВЦЭМ!$A$33:$A$776,$A89,СВЦЭМ!$B$33:$B$776,S$83)+'СЕТ СН'!$G$14+СВЦЭМ!$D$10+'СЕТ СН'!$G$6-'СЕТ СН'!$G$26</f>
        <v>938.87861293000014</v>
      </c>
      <c r="T89" s="36">
        <f>SUMIFS(СВЦЭМ!$D$33:$D$776,СВЦЭМ!$A$33:$A$776,$A89,СВЦЭМ!$B$33:$B$776,T$83)+'СЕТ СН'!$G$14+СВЦЭМ!$D$10+'СЕТ СН'!$G$6-'СЕТ СН'!$G$26</f>
        <v>939.35135586000001</v>
      </c>
      <c r="U89" s="36">
        <f>SUMIFS(СВЦЭМ!$D$33:$D$776,СВЦЭМ!$A$33:$A$776,$A89,СВЦЭМ!$B$33:$B$776,U$83)+'СЕТ СН'!$G$14+СВЦЭМ!$D$10+'СЕТ СН'!$G$6-'СЕТ СН'!$G$26</f>
        <v>926.67045323000002</v>
      </c>
      <c r="V89" s="36">
        <f>SUMIFS(СВЦЭМ!$D$33:$D$776,СВЦЭМ!$A$33:$A$776,$A89,СВЦЭМ!$B$33:$B$776,V$83)+'СЕТ СН'!$G$14+СВЦЭМ!$D$10+'СЕТ СН'!$G$6-'СЕТ СН'!$G$26</f>
        <v>931.13953108999999</v>
      </c>
      <c r="W89" s="36">
        <f>SUMIFS(СВЦЭМ!$D$33:$D$776,СВЦЭМ!$A$33:$A$776,$A89,СВЦЭМ!$B$33:$B$776,W$83)+'СЕТ СН'!$G$14+СВЦЭМ!$D$10+'СЕТ СН'!$G$6-'СЕТ СН'!$G$26</f>
        <v>923.64582089999999</v>
      </c>
      <c r="X89" s="36">
        <f>SUMIFS(СВЦЭМ!$D$33:$D$776,СВЦЭМ!$A$33:$A$776,$A89,СВЦЭМ!$B$33:$B$776,X$83)+'СЕТ СН'!$G$14+СВЦЭМ!$D$10+'СЕТ СН'!$G$6-'СЕТ СН'!$G$26</f>
        <v>926.18132283</v>
      </c>
      <c r="Y89" s="36">
        <f>SUMIFS(СВЦЭМ!$D$33:$D$776,СВЦЭМ!$A$33:$A$776,$A89,СВЦЭМ!$B$33:$B$776,Y$83)+'СЕТ СН'!$G$14+СВЦЭМ!$D$10+'СЕТ СН'!$G$6-'СЕТ СН'!$G$26</f>
        <v>962.37959215000001</v>
      </c>
    </row>
    <row r="90" spans="1:27" ht="15.75" x14ac:dyDescent="0.2">
      <c r="A90" s="35">
        <f t="shared" si="2"/>
        <v>44081</v>
      </c>
      <c r="B90" s="36">
        <f>SUMIFS(СВЦЭМ!$D$33:$D$776,СВЦЭМ!$A$33:$A$776,$A90,СВЦЭМ!$B$33:$B$776,B$83)+'СЕТ СН'!$G$14+СВЦЭМ!$D$10+'СЕТ СН'!$G$6-'СЕТ СН'!$G$26</f>
        <v>1092.3838601500001</v>
      </c>
      <c r="C90" s="36">
        <f>SUMIFS(СВЦЭМ!$D$33:$D$776,СВЦЭМ!$A$33:$A$776,$A90,СВЦЭМ!$B$33:$B$776,C$83)+'СЕТ СН'!$G$14+СВЦЭМ!$D$10+'СЕТ СН'!$G$6-'СЕТ СН'!$G$26</f>
        <v>1129.73729555</v>
      </c>
      <c r="D90" s="36">
        <f>SUMIFS(СВЦЭМ!$D$33:$D$776,СВЦЭМ!$A$33:$A$776,$A90,СВЦЭМ!$B$33:$B$776,D$83)+'СЕТ СН'!$G$14+СВЦЭМ!$D$10+'СЕТ СН'!$G$6-'СЕТ СН'!$G$26</f>
        <v>1144.1265364400001</v>
      </c>
      <c r="E90" s="36">
        <f>SUMIFS(СВЦЭМ!$D$33:$D$776,СВЦЭМ!$A$33:$A$776,$A90,СВЦЭМ!$B$33:$B$776,E$83)+'СЕТ СН'!$G$14+СВЦЭМ!$D$10+'СЕТ СН'!$G$6-'СЕТ СН'!$G$26</f>
        <v>1165.8044292300001</v>
      </c>
      <c r="F90" s="36">
        <f>SUMIFS(СВЦЭМ!$D$33:$D$776,СВЦЭМ!$A$33:$A$776,$A90,СВЦЭМ!$B$33:$B$776,F$83)+'СЕТ СН'!$G$14+СВЦЭМ!$D$10+'СЕТ СН'!$G$6-'СЕТ СН'!$G$26</f>
        <v>1165.8337086000001</v>
      </c>
      <c r="G90" s="36">
        <f>SUMIFS(СВЦЭМ!$D$33:$D$776,СВЦЭМ!$A$33:$A$776,$A90,СВЦЭМ!$B$33:$B$776,G$83)+'СЕТ СН'!$G$14+СВЦЭМ!$D$10+'СЕТ СН'!$G$6-'СЕТ СН'!$G$26</f>
        <v>1155.62782902</v>
      </c>
      <c r="H90" s="36">
        <f>SUMIFS(СВЦЭМ!$D$33:$D$776,СВЦЭМ!$A$33:$A$776,$A90,СВЦЭМ!$B$33:$B$776,H$83)+'СЕТ СН'!$G$14+СВЦЭМ!$D$10+'СЕТ СН'!$G$6-'СЕТ СН'!$G$26</f>
        <v>1135.6411686700001</v>
      </c>
      <c r="I90" s="36">
        <f>SUMIFS(СВЦЭМ!$D$33:$D$776,СВЦЭМ!$A$33:$A$776,$A90,СВЦЭМ!$B$33:$B$776,I$83)+'СЕТ СН'!$G$14+СВЦЭМ!$D$10+'СЕТ СН'!$G$6-'СЕТ СН'!$G$26</f>
        <v>1107.40982676</v>
      </c>
      <c r="J90" s="36">
        <f>SUMIFS(СВЦЭМ!$D$33:$D$776,СВЦЭМ!$A$33:$A$776,$A90,СВЦЭМ!$B$33:$B$776,J$83)+'СЕТ СН'!$G$14+СВЦЭМ!$D$10+'СЕТ СН'!$G$6-'СЕТ СН'!$G$26</f>
        <v>1071.3617325300002</v>
      </c>
      <c r="K90" s="36">
        <f>SUMIFS(СВЦЭМ!$D$33:$D$776,СВЦЭМ!$A$33:$A$776,$A90,СВЦЭМ!$B$33:$B$776,K$83)+'СЕТ СН'!$G$14+СВЦЭМ!$D$10+'СЕТ СН'!$G$6-'СЕТ СН'!$G$26</f>
        <v>1032.05992793</v>
      </c>
      <c r="L90" s="36">
        <f>SUMIFS(СВЦЭМ!$D$33:$D$776,СВЦЭМ!$A$33:$A$776,$A90,СВЦЭМ!$B$33:$B$776,L$83)+'СЕТ СН'!$G$14+СВЦЭМ!$D$10+'СЕТ СН'!$G$6-'СЕТ СН'!$G$26</f>
        <v>1017.0788911300001</v>
      </c>
      <c r="M90" s="36">
        <f>SUMIFS(СВЦЭМ!$D$33:$D$776,СВЦЭМ!$A$33:$A$776,$A90,СВЦЭМ!$B$33:$B$776,M$83)+'СЕТ СН'!$G$14+СВЦЭМ!$D$10+'СЕТ СН'!$G$6-'СЕТ СН'!$G$26</f>
        <v>980.80973917000006</v>
      </c>
      <c r="N90" s="36">
        <f>SUMIFS(СВЦЭМ!$D$33:$D$776,СВЦЭМ!$A$33:$A$776,$A90,СВЦЭМ!$B$33:$B$776,N$83)+'СЕТ СН'!$G$14+СВЦЭМ!$D$10+'СЕТ СН'!$G$6-'СЕТ СН'!$G$26</f>
        <v>946.32180276999998</v>
      </c>
      <c r="O90" s="36">
        <f>SUMIFS(СВЦЭМ!$D$33:$D$776,СВЦЭМ!$A$33:$A$776,$A90,СВЦЭМ!$B$33:$B$776,O$83)+'СЕТ СН'!$G$14+СВЦЭМ!$D$10+'СЕТ СН'!$G$6-'СЕТ СН'!$G$26</f>
        <v>941.93402776000016</v>
      </c>
      <c r="P90" s="36">
        <f>SUMIFS(СВЦЭМ!$D$33:$D$776,СВЦЭМ!$A$33:$A$776,$A90,СВЦЭМ!$B$33:$B$776,P$83)+'СЕТ СН'!$G$14+СВЦЭМ!$D$10+'СЕТ СН'!$G$6-'СЕТ СН'!$G$26</f>
        <v>938.32654135000007</v>
      </c>
      <c r="Q90" s="36">
        <f>SUMIFS(СВЦЭМ!$D$33:$D$776,СВЦЭМ!$A$33:$A$776,$A90,СВЦЭМ!$B$33:$B$776,Q$83)+'СЕТ СН'!$G$14+СВЦЭМ!$D$10+'СЕТ СН'!$G$6-'СЕТ СН'!$G$26</f>
        <v>935.57757588000004</v>
      </c>
      <c r="R90" s="36">
        <f>SUMIFS(СВЦЭМ!$D$33:$D$776,СВЦЭМ!$A$33:$A$776,$A90,СВЦЭМ!$B$33:$B$776,R$83)+'СЕТ СН'!$G$14+СВЦЭМ!$D$10+'СЕТ СН'!$G$6-'СЕТ СН'!$G$26</f>
        <v>933.04411692999997</v>
      </c>
      <c r="S90" s="36">
        <f>SUMIFS(СВЦЭМ!$D$33:$D$776,СВЦЭМ!$A$33:$A$776,$A90,СВЦЭМ!$B$33:$B$776,S$83)+'СЕТ СН'!$G$14+СВЦЭМ!$D$10+'СЕТ СН'!$G$6-'СЕТ СН'!$G$26</f>
        <v>940.27148841000007</v>
      </c>
      <c r="T90" s="36">
        <f>SUMIFS(СВЦЭМ!$D$33:$D$776,СВЦЭМ!$A$33:$A$776,$A90,СВЦЭМ!$B$33:$B$776,T$83)+'СЕТ СН'!$G$14+СВЦЭМ!$D$10+'СЕТ СН'!$G$6-'СЕТ СН'!$G$26</f>
        <v>946.95800598999995</v>
      </c>
      <c r="U90" s="36">
        <f>SUMIFS(СВЦЭМ!$D$33:$D$776,СВЦЭМ!$A$33:$A$776,$A90,СВЦЭМ!$B$33:$B$776,U$83)+'СЕТ СН'!$G$14+СВЦЭМ!$D$10+'СЕТ СН'!$G$6-'СЕТ СН'!$G$26</f>
        <v>949.11278407999998</v>
      </c>
      <c r="V90" s="36">
        <f>SUMIFS(СВЦЭМ!$D$33:$D$776,СВЦЭМ!$A$33:$A$776,$A90,СВЦЭМ!$B$33:$B$776,V$83)+'СЕТ СН'!$G$14+СВЦЭМ!$D$10+'СЕТ СН'!$G$6-'СЕТ СН'!$G$26</f>
        <v>949.91990107000015</v>
      </c>
      <c r="W90" s="36">
        <f>SUMIFS(СВЦЭМ!$D$33:$D$776,СВЦЭМ!$A$33:$A$776,$A90,СВЦЭМ!$B$33:$B$776,W$83)+'СЕТ СН'!$G$14+СВЦЭМ!$D$10+'СЕТ СН'!$G$6-'СЕТ СН'!$G$26</f>
        <v>951.39972439000007</v>
      </c>
      <c r="X90" s="36">
        <f>SUMIFS(СВЦЭМ!$D$33:$D$776,СВЦЭМ!$A$33:$A$776,$A90,СВЦЭМ!$B$33:$B$776,X$83)+'СЕТ СН'!$G$14+СВЦЭМ!$D$10+'СЕТ СН'!$G$6-'СЕТ СН'!$G$26</f>
        <v>940.62072175000003</v>
      </c>
      <c r="Y90" s="36">
        <f>SUMIFS(СВЦЭМ!$D$33:$D$776,СВЦЭМ!$A$33:$A$776,$A90,СВЦЭМ!$B$33:$B$776,Y$83)+'СЕТ СН'!$G$14+СВЦЭМ!$D$10+'СЕТ СН'!$G$6-'СЕТ СН'!$G$26</f>
        <v>1030.64725589</v>
      </c>
    </row>
    <row r="91" spans="1:27" ht="15.75" x14ac:dyDescent="0.2">
      <c r="A91" s="35">
        <f t="shared" si="2"/>
        <v>44082</v>
      </c>
      <c r="B91" s="36">
        <f>SUMIFS(СВЦЭМ!$D$33:$D$776,СВЦЭМ!$A$33:$A$776,$A91,СВЦЭМ!$B$33:$B$776,B$83)+'СЕТ СН'!$G$14+СВЦЭМ!$D$10+'СЕТ СН'!$G$6-'СЕТ СН'!$G$26</f>
        <v>1065.5531925499999</v>
      </c>
      <c r="C91" s="36">
        <f>SUMIFS(СВЦЭМ!$D$33:$D$776,СВЦЭМ!$A$33:$A$776,$A91,СВЦЭМ!$B$33:$B$776,C$83)+'СЕТ СН'!$G$14+СВЦЭМ!$D$10+'СЕТ СН'!$G$6-'СЕТ СН'!$G$26</f>
        <v>1113.0890896800001</v>
      </c>
      <c r="D91" s="36">
        <f>SUMIFS(СВЦЭМ!$D$33:$D$776,СВЦЭМ!$A$33:$A$776,$A91,СВЦЭМ!$B$33:$B$776,D$83)+'СЕТ СН'!$G$14+СВЦЭМ!$D$10+'СЕТ СН'!$G$6-'СЕТ СН'!$G$26</f>
        <v>1168.7100324600001</v>
      </c>
      <c r="E91" s="36">
        <f>SUMIFS(СВЦЭМ!$D$33:$D$776,СВЦЭМ!$A$33:$A$776,$A91,СВЦЭМ!$B$33:$B$776,E$83)+'СЕТ СН'!$G$14+СВЦЭМ!$D$10+'СЕТ СН'!$G$6-'СЕТ СН'!$G$26</f>
        <v>1191.4721641000001</v>
      </c>
      <c r="F91" s="36">
        <f>SUMIFS(СВЦЭМ!$D$33:$D$776,СВЦЭМ!$A$33:$A$776,$A91,СВЦЭМ!$B$33:$B$776,F$83)+'СЕТ СН'!$G$14+СВЦЭМ!$D$10+'СЕТ СН'!$G$6-'СЕТ СН'!$G$26</f>
        <v>1159.28119859</v>
      </c>
      <c r="G91" s="36">
        <f>SUMIFS(СВЦЭМ!$D$33:$D$776,СВЦЭМ!$A$33:$A$776,$A91,СВЦЭМ!$B$33:$B$776,G$83)+'СЕТ СН'!$G$14+СВЦЭМ!$D$10+'СЕТ СН'!$G$6-'СЕТ СН'!$G$26</f>
        <v>1121.2667576599999</v>
      </c>
      <c r="H91" s="36">
        <f>SUMIFS(СВЦЭМ!$D$33:$D$776,СВЦЭМ!$A$33:$A$776,$A91,СВЦЭМ!$B$33:$B$776,H$83)+'СЕТ СН'!$G$14+СВЦЭМ!$D$10+'СЕТ СН'!$G$6-'СЕТ СН'!$G$26</f>
        <v>1074.3764877400001</v>
      </c>
      <c r="I91" s="36">
        <f>SUMIFS(СВЦЭМ!$D$33:$D$776,СВЦЭМ!$A$33:$A$776,$A91,СВЦЭМ!$B$33:$B$776,I$83)+'СЕТ СН'!$G$14+СВЦЭМ!$D$10+'СЕТ СН'!$G$6-'СЕТ СН'!$G$26</f>
        <v>1043.0924750500001</v>
      </c>
      <c r="J91" s="36">
        <f>SUMIFS(СВЦЭМ!$D$33:$D$776,СВЦЭМ!$A$33:$A$776,$A91,СВЦЭМ!$B$33:$B$776,J$83)+'СЕТ СН'!$G$14+СВЦЭМ!$D$10+'СЕТ СН'!$G$6-'СЕТ СН'!$G$26</f>
        <v>989.6794490100001</v>
      </c>
      <c r="K91" s="36">
        <f>SUMIFS(СВЦЭМ!$D$33:$D$776,СВЦЭМ!$A$33:$A$776,$A91,СВЦЭМ!$B$33:$B$776,K$83)+'СЕТ СН'!$G$14+СВЦЭМ!$D$10+'СЕТ СН'!$G$6-'СЕТ СН'!$G$26</f>
        <v>989.09520455000006</v>
      </c>
      <c r="L91" s="36">
        <f>SUMIFS(СВЦЭМ!$D$33:$D$776,СВЦЭМ!$A$33:$A$776,$A91,СВЦЭМ!$B$33:$B$776,L$83)+'СЕТ СН'!$G$14+СВЦЭМ!$D$10+'СЕТ СН'!$G$6-'СЕТ СН'!$G$26</f>
        <v>947.12839488000009</v>
      </c>
      <c r="M91" s="36">
        <f>SUMIFS(СВЦЭМ!$D$33:$D$776,СВЦЭМ!$A$33:$A$776,$A91,СВЦЭМ!$B$33:$B$776,M$83)+'СЕТ СН'!$G$14+СВЦЭМ!$D$10+'СЕТ СН'!$G$6-'СЕТ СН'!$G$26</f>
        <v>934.08088515000009</v>
      </c>
      <c r="N91" s="36">
        <f>SUMIFS(СВЦЭМ!$D$33:$D$776,СВЦЭМ!$A$33:$A$776,$A91,СВЦЭМ!$B$33:$B$776,N$83)+'СЕТ СН'!$G$14+СВЦЭМ!$D$10+'СЕТ СН'!$G$6-'СЕТ СН'!$G$26</f>
        <v>866.08726206999995</v>
      </c>
      <c r="O91" s="36">
        <f>SUMIFS(СВЦЭМ!$D$33:$D$776,СВЦЭМ!$A$33:$A$776,$A91,СВЦЭМ!$B$33:$B$776,O$83)+'СЕТ СН'!$G$14+СВЦЭМ!$D$10+'СЕТ СН'!$G$6-'СЕТ СН'!$G$26</f>
        <v>856.25440187000004</v>
      </c>
      <c r="P91" s="36">
        <f>SUMIFS(СВЦЭМ!$D$33:$D$776,СВЦЭМ!$A$33:$A$776,$A91,СВЦЭМ!$B$33:$B$776,P$83)+'СЕТ СН'!$G$14+СВЦЭМ!$D$10+'СЕТ СН'!$G$6-'СЕТ СН'!$G$26</f>
        <v>856.75148456000011</v>
      </c>
      <c r="Q91" s="36">
        <f>SUMIFS(СВЦЭМ!$D$33:$D$776,СВЦЭМ!$A$33:$A$776,$A91,СВЦЭМ!$B$33:$B$776,Q$83)+'СЕТ СН'!$G$14+СВЦЭМ!$D$10+'СЕТ СН'!$G$6-'СЕТ СН'!$G$26</f>
        <v>862.57235085000002</v>
      </c>
      <c r="R91" s="36">
        <f>SUMIFS(СВЦЭМ!$D$33:$D$776,СВЦЭМ!$A$33:$A$776,$A91,СВЦЭМ!$B$33:$B$776,R$83)+'СЕТ СН'!$G$14+СВЦЭМ!$D$10+'СЕТ СН'!$G$6-'СЕТ СН'!$G$26</f>
        <v>844.99255622999999</v>
      </c>
      <c r="S91" s="36">
        <f>SUMIFS(СВЦЭМ!$D$33:$D$776,СВЦЭМ!$A$33:$A$776,$A91,СВЦЭМ!$B$33:$B$776,S$83)+'СЕТ СН'!$G$14+СВЦЭМ!$D$10+'СЕТ СН'!$G$6-'СЕТ СН'!$G$26</f>
        <v>862.17811615999995</v>
      </c>
      <c r="T91" s="36">
        <f>SUMIFS(СВЦЭМ!$D$33:$D$776,СВЦЭМ!$A$33:$A$776,$A91,СВЦЭМ!$B$33:$B$776,T$83)+'СЕТ СН'!$G$14+СВЦЭМ!$D$10+'СЕТ СН'!$G$6-'СЕТ СН'!$G$26</f>
        <v>871.62960390000012</v>
      </c>
      <c r="U91" s="36">
        <f>SUMIFS(СВЦЭМ!$D$33:$D$776,СВЦЭМ!$A$33:$A$776,$A91,СВЦЭМ!$B$33:$B$776,U$83)+'СЕТ СН'!$G$14+СВЦЭМ!$D$10+'СЕТ СН'!$G$6-'СЕТ СН'!$G$26</f>
        <v>883.43320575000007</v>
      </c>
      <c r="V91" s="36">
        <f>SUMIFS(СВЦЭМ!$D$33:$D$776,СВЦЭМ!$A$33:$A$776,$A91,СВЦЭМ!$B$33:$B$776,V$83)+'СЕТ СН'!$G$14+СВЦЭМ!$D$10+'СЕТ СН'!$G$6-'СЕТ СН'!$G$26</f>
        <v>896.16946034000011</v>
      </c>
      <c r="W91" s="36">
        <f>SUMIFS(СВЦЭМ!$D$33:$D$776,СВЦЭМ!$A$33:$A$776,$A91,СВЦЭМ!$B$33:$B$776,W$83)+'СЕТ СН'!$G$14+СВЦЭМ!$D$10+'СЕТ СН'!$G$6-'СЕТ СН'!$G$26</f>
        <v>892.0860306300001</v>
      </c>
      <c r="X91" s="36">
        <f>SUMIFS(СВЦЭМ!$D$33:$D$776,СВЦЭМ!$A$33:$A$776,$A91,СВЦЭМ!$B$33:$B$776,X$83)+'СЕТ СН'!$G$14+СВЦЭМ!$D$10+'СЕТ СН'!$G$6-'СЕТ СН'!$G$26</f>
        <v>894.80721352</v>
      </c>
      <c r="Y91" s="36">
        <f>SUMIFS(СВЦЭМ!$D$33:$D$776,СВЦЭМ!$A$33:$A$776,$A91,СВЦЭМ!$B$33:$B$776,Y$83)+'СЕТ СН'!$G$14+СВЦЭМ!$D$10+'СЕТ СН'!$G$6-'СЕТ СН'!$G$26</f>
        <v>989.55988717000014</v>
      </c>
    </row>
    <row r="92" spans="1:27" ht="15.75" x14ac:dyDescent="0.2">
      <c r="A92" s="35">
        <f t="shared" si="2"/>
        <v>44083</v>
      </c>
      <c r="B92" s="36">
        <f>SUMIFS(СВЦЭМ!$D$33:$D$776,СВЦЭМ!$A$33:$A$776,$A92,СВЦЭМ!$B$33:$B$776,B$83)+'СЕТ СН'!$G$14+СВЦЭМ!$D$10+'СЕТ СН'!$G$6-'СЕТ СН'!$G$26</f>
        <v>1070.7693954900001</v>
      </c>
      <c r="C92" s="36">
        <f>SUMIFS(СВЦЭМ!$D$33:$D$776,СВЦЭМ!$A$33:$A$776,$A92,СВЦЭМ!$B$33:$B$776,C$83)+'СЕТ СН'!$G$14+СВЦЭМ!$D$10+'СЕТ СН'!$G$6-'СЕТ СН'!$G$26</f>
        <v>1106.0594321900001</v>
      </c>
      <c r="D92" s="36">
        <f>SUMIFS(СВЦЭМ!$D$33:$D$776,СВЦЭМ!$A$33:$A$776,$A92,СВЦЭМ!$B$33:$B$776,D$83)+'СЕТ СН'!$G$14+СВЦЭМ!$D$10+'СЕТ СН'!$G$6-'СЕТ СН'!$G$26</f>
        <v>1140.3898839800001</v>
      </c>
      <c r="E92" s="36">
        <f>SUMIFS(СВЦЭМ!$D$33:$D$776,СВЦЭМ!$A$33:$A$776,$A92,СВЦЭМ!$B$33:$B$776,E$83)+'СЕТ СН'!$G$14+СВЦЭМ!$D$10+'СЕТ СН'!$G$6-'СЕТ СН'!$G$26</f>
        <v>1154.51576725</v>
      </c>
      <c r="F92" s="36">
        <f>SUMIFS(СВЦЭМ!$D$33:$D$776,СВЦЭМ!$A$33:$A$776,$A92,СВЦЭМ!$B$33:$B$776,F$83)+'СЕТ СН'!$G$14+СВЦЭМ!$D$10+'СЕТ СН'!$G$6-'СЕТ СН'!$G$26</f>
        <v>1130.3651124</v>
      </c>
      <c r="G92" s="36">
        <f>SUMIFS(СВЦЭМ!$D$33:$D$776,СВЦЭМ!$A$33:$A$776,$A92,СВЦЭМ!$B$33:$B$776,G$83)+'СЕТ СН'!$G$14+СВЦЭМ!$D$10+'СЕТ СН'!$G$6-'СЕТ СН'!$G$26</f>
        <v>1118.4003608400001</v>
      </c>
      <c r="H92" s="36">
        <f>SUMIFS(СВЦЭМ!$D$33:$D$776,СВЦЭМ!$A$33:$A$776,$A92,СВЦЭМ!$B$33:$B$776,H$83)+'СЕТ СН'!$G$14+СВЦЭМ!$D$10+'СЕТ СН'!$G$6-'СЕТ СН'!$G$26</f>
        <v>1093.8040368700001</v>
      </c>
      <c r="I92" s="36">
        <f>SUMIFS(СВЦЭМ!$D$33:$D$776,СВЦЭМ!$A$33:$A$776,$A92,СВЦЭМ!$B$33:$B$776,I$83)+'СЕТ СН'!$G$14+СВЦЭМ!$D$10+'СЕТ СН'!$G$6-'СЕТ СН'!$G$26</f>
        <v>1084.7107158000001</v>
      </c>
      <c r="J92" s="36">
        <f>SUMIFS(СВЦЭМ!$D$33:$D$776,СВЦЭМ!$A$33:$A$776,$A92,СВЦЭМ!$B$33:$B$776,J$83)+'СЕТ СН'!$G$14+СВЦЭМ!$D$10+'СЕТ СН'!$G$6-'СЕТ СН'!$G$26</f>
        <v>1036.3717848900001</v>
      </c>
      <c r="K92" s="36">
        <f>SUMIFS(СВЦЭМ!$D$33:$D$776,СВЦЭМ!$A$33:$A$776,$A92,СВЦЭМ!$B$33:$B$776,K$83)+'СЕТ СН'!$G$14+СВЦЭМ!$D$10+'СЕТ СН'!$G$6-'СЕТ СН'!$G$26</f>
        <v>1026.09278825</v>
      </c>
      <c r="L92" s="36">
        <f>SUMIFS(СВЦЭМ!$D$33:$D$776,СВЦЭМ!$A$33:$A$776,$A92,СВЦЭМ!$B$33:$B$776,L$83)+'СЕТ СН'!$G$14+СВЦЭМ!$D$10+'СЕТ СН'!$G$6-'СЕТ СН'!$G$26</f>
        <v>1008.2668997200001</v>
      </c>
      <c r="M92" s="36">
        <f>SUMIFS(СВЦЭМ!$D$33:$D$776,СВЦЭМ!$A$33:$A$776,$A92,СВЦЭМ!$B$33:$B$776,M$83)+'СЕТ СН'!$G$14+СВЦЭМ!$D$10+'СЕТ СН'!$G$6-'СЕТ СН'!$G$26</f>
        <v>948.87814875000004</v>
      </c>
      <c r="N92" s="36">
        <f>SUMIFS(СВЦЭМ!$D$33:$D$776,СВЦЭМ!$A$33:$A$776,$A92,СВЦЭМ!$B$33:$B$776,N$83)+'СЕТ СН'!$G$14+СВЦЭМ!$D$10+'СЕТ СН'!$G$6-'СЕТ СН'!$G$26</f>
        <v>885.57634163000012</v>
      </c>
      <c r="O92" s="36">
        <f>SUMIFS(СВЦЭМ!$D$33:$D$776,СВЦЭМ!$A$33:$A$776,$A92,СВЦЭМ!$B$33:$B$776,O$83)+'СЕТ СН'!$G$14+СВЦЭМ!$D$10+'СЕТ СН'!$G$6-'СЕТ СН'!$G$26</f>
        <v>883.50316289000011</v>
      </c>
      <c r="P92" s="36">
        <f>SUMIFS(СВЦЭМ!$D$33:$D$776,СВЦЭМ!$A$33:$A$776,$A92,СВЦЭМ!$B$33:$B$776,P$83)+'СЕТ СН'!$G$14+СВЦЭМ!$D$10+'СЕТ СН'!$G$6-'СЕТ СН'!$G$26</f>
        <v>884.53916859000014</v>
      </c>
      <c r="Q92" s="36">
        <f>SUMIFS(СВЦЭМ!$D$33:$D$776,СВЦЭМ!$A$33:$A$776,$A92,СВЦЭМ!$B$33:$B$776,Q$83)+'СЕТ СН'!$G$14+СВЦЭМ!$D$10+'СЕТ СН'!$G$6-'СЕТ СН'!$G$26</f>
        <v>890.22187400000007</v>
      </c>
      <c r="R92" s="36">
        <f>SUMIFS(СВЦЭМ!$D$33:$D$776,СВЦЭМ!$A$33:$A$776,$A92,СВЦЭМ!$B$33:$B$776,R$83)+'СЕТ СН'!$G$14+СВЦЭМ!$D$10+'СЕТ СН'!$G$6-'СЕТ СН'!$G$26</f>
        <v>878.89452240000014</v>
      </c>
      <c r="S92" s="36">
        <f>SUMIFS(СВЦЭМ!$D$33:$D$776,СВЦЭМ!$A$33:$A$776,$A92,СВЦЭМ!$B$33:$B$776,S$83)+'СЕТ СН'!$G$14+СВЦЭМ!$D$10+'СЕТ СН'!$G$6-'СЕТ СН'!$G$26</f>
        <v>878.51506459999996</v>
      </c>
      <c r="T92" s="36">
        <f>SUMIFS(СВЦЭМ!$D$33:$D$776,СВЦЭМ!$A$33:$A$776,$A92,СВЦЭМ!$B$33:$B$776,T$83)+'СЕТ СН'!$G$14+СВЦЭМ!$D$10+'СЕТ СН'!$G$6-'СЕТ СН'!$G$26</f>
        <v>884.86252263999995</v>
      </c>
      <c r="U92" s="36">
        <f>SUMIFS(СВЦЭМ!$D$33:$D$776,СВЦЭМ!$A$33:$A$776,$A92,СВЦЭМ!$B$33:$B$776,U$83)+'СЕТ СН'!$G$14+СВЦЭМ!$D$10+'СЕТ СН'!$G$6-'СЕТ СН'!$G$26</f>
        <v>900.39333991000012</v>
      </c>
      <c r="V92" s="36">
        <f>SUMIFS(СВЦЭМ!$D$33:$D$776,СВЦЭМ!$A$33:$A$776,$A92,СВЦЭМ!$B$33:$B$776,V$83)+'СЕТ СН'!$G$14+СВЦЭМ!$D$10+'СЕТ СН'!$G$6-'СЕТ СН'!$G$26</f>
        <v>896.56206023000004</v>
      </c>
      <c r="W92" s="36">
        <f>SUMIFS(СВЦЭМ!$D$33:$D$776,СВЦЭМ!$A$33:$A$776,$A92,СВЦЭМ!$B$33:$B$776,W$83)+'СЕТ СН'!$G$14+СВЦЭМ!$D$10+'СЕТ СН'!$G$6-'СЕТ СН'!$G$26</f>
        <v>891.36295431999997</v>
      </c>
      <c r="X92" s="36">
        <f>SUMIFS(СВЦЭМ!$D$33:$D$776,СВЦЭМ!$A$33:$A$776,$A92,СВЦЭМ!$B$33:$B$776,X$83)+'СЕТ СН'!$G$14+СВЦЭМ!$D$10+'СЕТ СН'!$G$6-'СЕТ СН'!$G$26</f>
        <v>913.19451948999995</v>
      </c>
      <c r="Y92" s="36">
        <f>SUMIFS(СВЦЭМ!$D$33:$D$776,СВЦЭМ!$A$33:$A$776,$A92,СВЦЭМ!$B$33:$B$776,Y$83)+'СЕТ СН'!$G$14+СВЦЭМ!$D$10+'СЕТ СН'!$G$6-'СЕТ СН'!$G$26</f>
        <v>1014.0049838500001</v>
      </c>
    </row>
    <row r="93" spans="1:27" ht="15.75" x14ac:dyDescent="0.2">
      <c r="A93" s="35">
        <f t="shared" si="2"/>
        <v>44084</v>
      </c>
      <c r="B93" s="36">
        <f>SUMIFS(СВЦЭМ!$D$33:$D$776,СВЦЭМ!$A$33:$A$776,$A93,СВЦЭМ!$B$33:$B$776,B$83)+'СЕТ СН'!$G$14+СВЦЭМ!$D$10+'СЕТ СН'!$G$6-'СЕТ СН'!$G$26</f>
        <v>1032.1502633699999</v>
      </c>
      <c r="C93" s="36">
        <f>SUMIFS(СВЦЭМ!$D$33:$D$776,СВЦЭМ!$A$33:$A$776,$A93,СВЦЭМ!$B$33:$B$776,C$83)+'СЕТ СН'!$G$14+СВЦЭМ!$D$10+'СЕТ СН'!$G$6-'СЕТ СН'!$G$26</f>
        <v>1082.22338887</v>
      </c>
      <c r="D93" s="36">
        <f>SUMIFS(СВЦЭМ!$D$33:$D$776,СВЦЭМ!$A$33:$A$776,$A93,СВЦЭМ!$B$33:$B$776,D$83)+'СЕТ СН'!$G$14+СВЦЭМ!$D$10+'СЕТ СН'!$G$6-'СЕТ СН'!$G$26</f>
        <v>1104.0801173500001</v>
      </c>
      <c r="E93" s="36">
        <f>SUMIFS(СВЦЭМ!$D$33:$D$776,СВЦЭМ!$A$33:$A$776,$A93,СВЦЭМ!$B$33:$B$776,E$83)+'СЕТ СН'!$G$14+СВЦЭМ!$D$10+'СЕТ СН'!$G$6-'СЕТ СН'!$G$26</f>
        <v>1114.0850488900001</v>
      </c>
      <c r="F93" s="36">
        <f>SUMIFS(СВЦЭМ!$D$33:$D$776,СВЦЭМ!$A$33:$A$776,$A93,СВЦЭМ!$B$33:$B$776,F$83)+'СЕТ СН'!$G$14+СВЦЭМ!$D$10+'СЕТ СН'!$G$6-'СЕТ СН'!$G$26</f>
        <v>1116.0947915100001</v>
      </c>
      <c r="G93" s="36">
        <f>SUMIFS(СВЦЭМ!$D$33:$D$776,СВЦЭМ!$A$33:$A$776,$A93,СВЦЭМ!$B$33:$B$776,G$83)+'СЕТ СН'!$G$14+СВЦЭМ!$D$10+'СЕТ СН'!$G$6-'СЕТ СН'!$G$26</f>
        <v>1093.90321066</v>
      </c>
      <c r="H93" s="36">
        <f>SUMIFS(СВЦЭМ!$D$33:$D$776,СВЦЭМ!$A$33:$A$776,$A93,СВЦЭМ!$B$33:$B$776,H$83)+'СЕТ СН'!$G$14+СВЦЭМ!$D$10+'СЕТ СН'!$G$6-'СЕТ СН'!$G$26</f>
        <v>1046.5513799299999</v>
      </c>
      <c r="I93" s="36">
        <f>SUMIFS(СВЦЭМ!$D$33:$D$776,СВЦЭМ!$A$33:$A$776,$A93,СВЦЭМ!$B$33:$B$776,I$83)+'СЕТ СН'!$G$14+СВЦЭМ!$D$10+'СЕТ СН'!$G$6-'СЕТ СН'!$G$26</f>
        <v>1002.2015854900001</v>
      </c>
      <c r="J93" s="36">
        <f>SUMIFS(СВЦЭМ!$D$33:$D$776,СВЦЭМ!$A$33:$A$776,$A93,СВЦЭМ!$B$33:$B$776,J$83)+'СЕТ СН'!$G$14+СВЦЭМ!$D$10+'СЕТ СН'!$G$6-'СЕТ СН'!$G$26</f>
        <v>981.48956905</v>
      </c>
      <c r="K93" s="36">
        <f>SUMIFS(СВЦЭМ!$D$33:$D$776,СВЦЭМ!$A$33:$A$776,$A93,СВЦЭМ!$B$33:$B$776,K$83)+'СЕТ СН'!$G$14+СВЦЭМ!$D$10+'СЕТ СН'!$G$6-'СЕТ СН'!$G$26</f>
        <v>989.17157065000015</v>
      </c>
      <c r="L93" s="36">
        <f>SUMIFS(СВЦЭМ!$D$33:$D$776,СВЦЭМ!$A$33:$A$776,$A93,СВЦЭМ!$B$33:$B$776,L$83)+'СЕТ СН'!$G$14+СВЦЭМ!$D$10+'СЕТ СН'!$G$6-'СЕТ СН'!$G$26</f>
        <v>994.64299256000004</v>
      </c>
      <c r="M93" s="36">
        <f>SUMIFS(СВЦЭМ!$D$33:$D$776,СВЦЭМ!$A$33:$A$776,$A93,СВЦЭМ!$B$33:$B$776,M$83)+'СЕТ СН'!$G$14+СВЦЭМ!$D$10+'СЕТ СН'!$G$6-'СЕТ СН'!$G$26</f>
        <v>947.64909979000004</v>
      </c>
      <c r="N93" s="36">
        <f>SUMIFS(СВЦЭМ!$D$33:$D$776,СВЦЭМ!$A$33:$A$776,$A93,СВЦЭМ!$B$33:$B$776,N$83)+'СЕТ СН'!$G$14+СВЦЭМ!$D$10+'СЕТ СН'!$G$6-'СЕТ СН'!$G$26</f>
        <v>868.52784726000004</v>
      </c>
      <c r="O93" s="36">
        <f>SUMIFS(СВЦЭМ!$D$33:$D$776,СВЦЭМ!$A$33:$A$776,$A93,СВЦЭМ!$B$33:$B$776,O$83)+'СЕТ СН'!$G$14+СВЦЭМ!$D$10+'СЕТ СН'!$G$6-'СЕТ СН'!$G$26</f>
        <v>855.08061878000012</v>
      </c>
      <c r="P93" s="36">
        <f>SUMIFS(СВЦЭМ!$D$33:$D$776,СВЦЭМ!$A$33:$A$776,$A93,СВЦЭМ!$B$33:$B$776,P$83)+'СЕТ СН'!$G$14+СВЦЭМ!$D$10+'СЕТ СН'!$G$6-'СЕТ СН'!$G$26</f>
        <v>856.73524126999996</v>
      </c>
      <c r="Q93" s="36">
        <f>SUMIFS(СВЦЭМ!$D$33:$D$776,СВЦЭМ!$A$33:$A$776,$A93,СВЦЭМ!$B$33:$B$776,Q$83)+'СЕТ СН'!$G$14+СВЦЭМ!$D$10+'СЕТ СН'!$G$6-'СЕТ СН'!$G$26</f>
        <v>864.22376955999994</v>
      </c>
      <c r="R93" s="36">
        <f>SUMIFS(СВЦЭМ!$D$33:$D$776,СВЦЭМ!$A$33:$A$776,$A93,СВЦЭМ!$B$33:$B$776,R$83)+'СЕТ СН'!$G$14+СВЦЭМ!$D$10+'СЕТ СН'!$G$6-'СЕТ СН'!$G$26</f>
        <v>855.4552913</v>
      </c>
      <c r="S93" s="36">
        <f>SUMIFS(СВЦЭМ!$D$33:$D$776,СВЦЭМ!$A$33:$A$776,$A93,СВЦЭМ!$B$33:$B$776,S$83)+'СЕТ СН'!$G$14+СВЦЭМ!$D$10+'СЕТ СН'!$G$6-'СЕТ СН'!$G$26</f>
        <v>850.50114613999995</v>
      </c>
      <c r="T93" s="36">
        <f>SUMIFS(СВЦЭМ!$D$33:$D$776,СВЦЭМ!$A$33:$A$776,$A93,СВЦЭМ!$B$33:$B$776,T$83)+'СЕТ СН'!$G$14+СВЦЭМ!$D$10+'СЕТ СН'!$G$6-'СЕТ СН'!$G$26</f>
        <v>853.42999940000004</v>
      </c>
      <c r="U93" s="36">
        <f>SUMIFS(СВЦЭМ!$D$33:$D$776,СВЦЭМ!$A$33:$A$776,$A93,СВЦЭМ!$B$33:$B$776,U$83)+'СЕТ СН'!$G$14+СВЦЭМ!$D$10+'СЕТ СН'!$G$6-'СЕТ СН'!$G$26</f>
        <v>873.03751348000014</v>
      </c>
      <c r="V93" s="36">
        <f>SUMIFS(СВЦЭМ!$D$33:$D$776,СВЦЭМ!$A$33:$A$776,$A93,СВЦЭМ!$B$33:$B$776,V$83)+'СЕТ СН'!$G$14+СВЦЭМ!$D$10+'СЕТ СН'!$G$6-'СЕТ СН'!$G$26</f>
        <v>886.08465357</v>
      </c>
      <c r="W93" s="36">
        <f>SUMIFS(СВЦЭМ!$D$33:$D$776,СВЦЭМ!$A$33:$A$776,$A93,СВЦЭМ!$B$33:$B$776,W$83)+'СЕТ СН'!$G$14+СВЦЭМ!$D$10+'СЕТ СН'!$G$6-'СЕТ СН'!$G$26</f>
        <v>877.06046349000007</v>
      </c>
      <c r="X93" s="36">
        <f>SUMIFS(СВЦЭМ!$D$33:$D$776,СВЦЭМ!$A$33:$A$776,$A93,СВЦЭМ!$B$33:$B$776,X$83)+'СЕТ СН'!$G$14+СВЦЭМ!$D$10+'СЕТ СН'!$G$6-'СЕТ СН'!$G$26</f>
        <v>891.07118783999999</v>
      </c>
      <c r="Y93" s="36">
        <f>SUMIFS(СВЦЭМ!$D$33:$D$776,СВЦЭМ!$A$33:$A$776,$A93,СВЦЭМ!$B$33:$B$776,Y$83)+'СЕТ СН'!$G$14+СВЦЭМ!$D$10+'СЕТ СН'!$G$6-'СЕТ СН'!$G$26</f>
        <v>978.59157552000011</v>
      </c>
    </row>
    <row r="94" spans="1:27" ht="15.75" x14ac:dyDescent="0.2">
      <c r="A94" s="35">
        <f t="shared" si="2"/>
        <v>44085</v>
      </c>
      <c r="B94" s="36">
        <f>SUMIFS(СВЦЭМ!$D$33:$D$776,СВЦЭМ!$A$33:$A$776,$A94,СВЦЭМ!$B$33:$B$776,B$83)+'СЕТ СН'!$G$14+СВЦЭМ!$D$10+'СЕТ СН'!$G$6-'СЕТ СН'!$G$26</f>
        <v>1039.4903270700001</v>
      </c>
      <c r="C94" s="36">
        <f>SUMIFS(СВЦЭМ!$D$33:$D$776,СВЦЭМ!$A$33:$A$776,$A94,СВЦЭМ!$B$33:$B$776,C$83)+'СЕТ СН'!$G$14+СВЦЭМ!$D$10+'СЕТ СН'!$G$6-'СЕТ СН'!$G$26</f>
        <v>1060.5761652400001</v>
      </c>
      <c r="D94" s="36">
        <f>SUMIFS(СВЦЭМ!$D$33:$D$776,СВЦЭМ!$A$33:$A$776,$A94,СВЦЭМ!$B$33:$B$776,D$83)+'СЕТ СН'!$G$14+СВЦЭМ!$D$10+'СЕТ СН'!$G$6-'СЕТ СН'!$G$26</f>
        <v>1073.87558917</v>
      </c>
      <c r="E94" s="36">
        <f>SUMIFS(СВЦЭМ!$D$33:$D$776,СВЦЭМ!$A$33:$A$776,$A94,СВЦЭМ!$B$33:$B$776,E$83)+'СЕТ СН'!$G$14+СВЦЭМ!$D$10+'СЕТ СН'!$G$6-'СЕТ СН'!$G$26</f>
        <v>1098.31417033</v>
      </c>
      <c r="F94" s="36">
        <f>SUMIFS(СВЦЭМ!$D$33:$D$776,СВЦЭМ!$A$33:$A$776,$A94,СВЦЭМ!$B$33:$B$776,F$83)+'СЕТ СН'!$G$14+СВЦЭМ!$D$10+'СЕТ СН'!$G$6-'СЕТ СН'!$G$26</f>
        <v>1102.53952759</v>
      </c>
      <c r="G94" s="36">
        <f>SUMIFS(СВЦЭМ!$D$33:$D$776,СВЦЭМ!$A$33:$A$776,$A94,СВЦЭМ!$B$33:$B$776,G$83)+'СЕТ СН'!$G$14+СВЦЭМ!$D$10+'СЕТ СН'!$G$6-'СЕТ СН'!$G$26</f>
        <v>1085.0111335500001</v>
      </c>
      <c r="H94" s="36">
        <f>SUMIFS(СВЦЭМ!$D$33:$D$776,СВЦЭМ!$A$33:$A$776,$A94,СВЦЭМ!$B$33:$B$776,H$83)+'СЕТ СН'!$G$14+СВЦЭМ!$D$10+'СЕТ СН'!$G$6-'СЕТ СН'!$G$26</f>
        <v>1033.50348807</v>
      </c>
      <c r="I94" s="36">
        <f>SUMIFS(СВЦЭМ!$D$33:$D$776,СВЦЭМ!$A$33:$A$776,$A94,СВЦЭМ!$B$33:$B$776,I$83)+'СЕТ СН'!$G$14+СВЦЭМ!$D$10+'СЕТ СН'!$G$6-'СЕТ СН'!$G$26</f>
        <v>978.14494882000008</v>
      </c>
      <c r="J94" s="36">
        <f>SUMIFS(СВЦЭМ!$D$33:$D$776,СВЦЭМ!$A$33:$A$776,$A94,СВЦЭМ!$B$33:$B$776,J$83)+'СЕТ СН'!$G$14+СВЦЭМ!$D$10+'СЕТ СН'!$G$6-'СЕТ СН'!$G$26</f>
        <v>939.85698539999999</v>
      </c>
      <c r="K94" s="36">
        <f>SUMIFS(СВЦЭМ!$D$33:$D$776,СВЦЭМ!$A$33:$A$776,$A94,СВЦЭМ!$B$33:$B$776,K$83)+'СЕТ СН'!$G$14+СВЦЭМ!$D$10+'СЕТ СН'!$G$6-'СЕТ СН'!$G$26</f>
        <v>933.25007144999995</v>
      </c>
      <c r="L94" s="36">
        <f>SUMIFS(СВЦЭМ!$D$33:$D$776,СВЦЭМ!$A$33:$A$776,$A94,СВЦЭМ!$B$33:$B$776,L$83)+'СЕТ СН'!$G$14+СВЦЭМ!$D$10+'СЕТ СН'!$G$6-'СЕТ СН'!$G$26</f>
        <v>966.40878098999997</v>
      </c>
      <c r="M94" s="36">
        <f>SUMIFS(СВЦЭМ!$D$33:$D$776,СВЦЭМ!$A$33:$A$776,$A94,СВЦЭМ!$B$33:$B$776,M$83)+'СЕТ СН'!$G$14+СВЦЭМ!$D$10+'СЕТ СН'!$G$6-'СЕТ СН'!$G$26</f>
        <v>926.2311868700001</v>
      </c>
      <c r="N94" s="36">
        <f>SUMIFS(СВЦЭМ!$D$33:$D$776,СВЦЭМ!$A$33:$A$776,$A94,СВЦЭМ!$B$33:$B$776,N$83)+'СЕТ СН'!$G$14+СВЦЭМ!$D$10+'СЕТ СН'!$G$6-'СЕТ СН'!$G$26</f>
        <v>877.50686635000011</v>
      </c>
      <c r="O94" s="36">
        <f>SUMIFS(СВЦЭМ!$D$33:$D$776,СВЦЭМ!$A$33:$A$776,$A94,СВЦЭМ!$B$33:$B$776,O$83)+'СЕТ СН'!$G$14+СВЦЭМ!$D$10+'СЕТ СН'!$G$6-'СЕТ СН'!$G$26</f>
        <v>857.98207995999996</v>
      </c>
      <c r="P94" s="36">
        <f>SUMIFS(СВЦЭМ!$D$33:$D$776,СВЦЭМ!$A$33:$A$776,$A94,СВЦЭМ!$B$33:$B$776,P$83)+'СЕТ СН'!$G$14+СВЦЭМ!$D$10+'СЕТ СН'!$G$6-'СЕТ СН'!$G$26</f>
        <v>855.02628017999996</v>
      </c>
      <c r="Q94" s="36">
        <f>SUMIFS(СВЦЭМ!$D$33:$D$776,СВЦЭМ!$A$33:$A$776,$A94,СВЦЭМ!$B$33:$B$776,Q$83)+'СЕТ СН'!$G$14+СВЦЭМ!$D$10+'СЕТ СН'!$G$6-'СЕТ СН'!$G$26</f>
        <v>853.22559356000011</v>
      </c>
      <c r="R94" s="36">
        <f>SUMIFS(СВЦЭМ!$D$33:$D$776,СВЦЭМ!$A$33:$A$776,$A94,СВЦЭМ!$B$33:$B$776,R$83)+'СЕТ СН'!$G$14+СВЦЭМ!$D$10+'СЕТ СН'!$G$6-'СЕТ СН'!$G$26</f>
        <v>846.64875944000005</v>
      </c>
      <c r="S94" s="36">
        <f>SUMIFS(СВЦЭМ!$D$33:$D$776,СВЦЭМ!$A$33:$A$776,$A94,СВЦЭМ!$B$33:$B$776,S$83)+'СЕТ СН'!$G$14+СВЦЭМ!$D$10+'СЕТ СН'!$G$6-'СЕТ СН'!$G$26</f>
        <v>846.77530363999995</v>
      </c>
      <c r="T94" s="36">
        <f>SUMIFS(СВЦЭМ!$D$33:$D$776,СВЦЭМ!$A$33:$A$776,$A94,СВЦЭМ!$B$33:$B$776,T$83)+'СЕТ СН'!$G$14+СВЦЭМ!$D$10+'СЕТ СН'!$G$6-'СЕТ СН'!$G$26</f>
        <v>841.24515667000014</v>
      </c>
      <c r="U94" s="36">
        <f>SUMIFS(СВЦЭМ!$D$33:$D$776,СВЦЭМ!$A$33:$A$776,$A94,СВЦЭМ!$B$33:$B$776,U$83)+'СЕТ СН'!$G$14+СВЦЭМ!$D$10+'СЕТ СН'!$G$6-'СЕТ СН'!$G$26</f>
        <v>847.17644021000001</v>
      </c>
      <c r="V94" s="36">
        <f>SUMIFS(СВЦЭМ!$D$33:$D$776,СВЦЭМ!$A$33:$A$776,$A94,СВЦЭМ!$B$33:$B$776,V$83)+'СЕТ СН'!$G$14+СВЦЭМ!$D$10+'СЕТ СН'!$G$6-'СЕТ СН'!$G$26</f>
        <v>862.39210589000004</v>
      </c>
      <c r="W94" s="36">
        <f>SUMIFS(СВЦЭМ!$D$33:$D$776,СВЦЭМ!$A$33:$A$776,$A94,СВЦЭМ!$B$33:$B$776,W$83)+'СЕТ СН'!$G$14+СВЦЭМ!$D$10+'СЕТ СН'!$G$6-'СЕТ СН'!$G$26</f>
        <v>856.76625976000014</v>
      </c>
      <c r="X94" s="36">
        <f>SUMIFS(СВЦЭМ!$D$33:$D$776,СВЦЭМ!$A$33:$A$776,$A94,СВЦЭМ!$B$33:$B$776,X$83)+'СЕТ СН'!$G$14+СВЦЭМ!$D$10+'СЕТ СН'!$G$6-'СЕТ СН'!$G$26</f>
        <v>860.55024087000015</v>
      </c>
      <c r="Y94" s="36">
        <f>SUMIFS(СВЦЭМ!$D$33:$D$776,СВЦЭМ!$A$33:$A$776,$A94,СВЦЭМ!$B$33:$B$776,Y$83)+'СЕТ СН'!$G$14+СВЦЭМ!$D$10+'СЕТ СН'!$G$6-'СЕТ СН'!$G$26</f>
        <v>903.38897465000014</v>
      </c>
    </row>
    <row r="95" spans="1:27" ht="15.75" x14ac:dyDescent="0.2">
      <c r="A95" s="35">
        <f t="shared" si="2"/>
        <v>44086</v>
      </c>
      <c r="B95" s="36">
        <f>SUMIFS(СВЦЭМ!$D$33:$D$776,СВЦЭМ!$A$33:$A$776,$A95,СВЦЭМ!$B$33:$B$776,B$83)+'СЕТ СН'!$G$14+СВЦЭМ!$D$10+'СЕТ СН'!$G$6-'СЕТ СН'!$G$26</f>
        <v>1011.3133088900001</v>
      </c>
      <c r="C95" s="36">
        <f>SUMIFS(СВЦЭМ!$D$33:$D$776,СВЦЭМ!$A$33:$A$776,$A95,СВЦЭМ!$B$33:$B$776,C$83)+'СЕТ СН'!$G$14+СВЦЭМ!$D$10+'СЕТ СН'!$G$6-'СЕТ СН'!$G$26</f>
        <v>1050.19051476</v>
      </c>
      <c r="D95" s="36">
        <f>SUMIFS(СВЦЭМ!$D$33:$D$776,СВЦЭМ!$A$33:$A$776,$A95,СВЦЭМ!$B$33:$B$776,D$83)+'СЕТ СН'!$G$14+СВЦЭМ!$D$10+'СЕТ СН'!$G$6-'СЕТ СН'!$G$26</f>
        <v>1068.6958679700001</v>
      </c>
      <c r="E95" s="36">
        <f>SUMIFS(СВЦЭМ!$D$33:$D$776,СВЦЭМ!$A$33:$A$776,$A95,СВЦЭМ!$B$33:$B$776,E$83)+'СЕТ СН'!$G$14+СВЦЭМ!$D$10+'СЕТ СН'!$G$6-'СЕТ СН'!$G$26</f>
        <v>1091.3077857600001</v>
      </c>
      <c r="F95" s="36">
        <f>SUMIFS(СВЦЭМ!$D$33:$D$776,СВЦЭМ!$A$33:$A$776,$A95,СВЦЭМ!$B$33:$B$776,F$83)+'СЕТ СН'!$G$14+СВЦЭМ!$D$10+'СЕТ СН'!$G$6-'СЕТ СН'!$G$26</f>
        <v>1104.9727419800001</v>
      </c>
      <c r="G95" s="36">
        <f>SUMIFS(СВЦЭМ!$D$33:$D$776,СВЦЭМ!$A$33:$A$776,$A95,СВЦЭМ!$B$33:$B$776,G$83)+'СЕТ СН'!$G$14+СВЦЭМ!$D$10+'СЕТ СН'!$G$6-'СЕТ СН'!$G$26</f>
        <v>1093.2145037400001</v>
      </c>
      <c r="H95" s="36">
        <f>SUMIFS(СВЦЭМ!$D$33:$D$776,СВЦЭМ!$A$33:$A$776,$A95,СВЦЭМ!$B$33:$B$776,H$83)+'СЕТ СН'!$G$14+СВЦЭМ!$D$10+'СЕТ СН'!$G$6-'СЕТ СН'!$G$26</f>
        <v>1054.9776465899999</v>
      </c>
      <c r="I95" s="36">
        <f>SUMIFS(СВЦЭМ!$D$33:$D$776,СВЦЭМ!$A$33:$A$776,$A95,СВЦЭМ!$B$33:$B$776,I$83)+'СЕТ СН'!$G$14+СВЦЭМ!$D$10+'СЕТ СН'!$G$6-'СЕТ СН'!$G$26</f>
        <v>1017.1168658500001</v>
      </c>
      <c r="J95" s="36">
        <f>SUMIFS(СВЦЭМ!$D$33:$D$776,СВЦЭМ!$A$33:$A$776,$A95,СВЦЭМ!$B$33:$B$776,J$83)+'СЕТ СН'!$G$14+СВЦЭМ!$D$10+'СЕТ СН'!$G$6-'СЕТ СН'!$G$26</f>
        <v>971.45752846999994</v>
      </c>
      <c r="K95" s="36">
        <f>SUMIFS(СВЦЭМ!$D$33:$D$776,СВЦЭМ!$A$33:$A$776,$A95,СВЦЭМ!$B$33:$B$776,K$83)+'СЕТ СН'!$G$14+СВЦЭМ!$D$10+'СЕТ СН'!$G$6-'СЕТ СН'!$G$26</f>
        <v>945.80457193000007</v>
      </c>
      <c r="L95" s="36">
        <f>SUMIFS(СВЦЭМ!$D$33:$D$776,СВЦЭМ!$A$33:$A$776,$A95,СВЦЭМ!$B$33:$B$776,L$83)+'СЕТ СН'!$G$14+СВЦЭМ!$D$10+'СЕТ СН'!$G$6-'СЕТ СН'!$G$26</f>
        <v>926.17842751000012</v>
      </c>
      <c r="M95" s="36">
        <f>SUMIFS(СВЦЭМ!$D$33:$D$776,СВЦЭМ!$A$33:$A$776,$A95,СВЦЭМ!$B$33:$B$776,M$83)+'СЕТ СН'!$G$14+СВЦЭМ!$D$10+'СЕТ СН'!$G$6-'СЕТ СН'!$G$26</f>
        <v>884.4702498900001</v>
      </c>
      <c r="N95" s="36">
        <f>SUMIFS(СВЦЭМ!$D$33:$D$776,СВЦЭМ!$A$33:$A$776,$A95,СВЦЭМ!$B$33:$B$776,N$83)+'СЕТ СН'!$G$14+СВЦЭМ!$D$10+'СЕТ СН'!$G$6-'СЕТ СН'!$G$26</f>
        <v>855.85012419999998</v>
      </c>
      <c r="O95" s="36">
        <f>SUMIFS(СВЦЭМ!$D$33:$D$776,СВЦЭМ!$A$33:$A$776,$A95,СВЦЭМ!$B$33:$B$776,O$83)+'СЕТ СН'!$G$14+СВЦЭМ!$D$10+'СЕТ СН'!$G$6-'СЕТ СН'!$G$26</f>
        <v>857.14405550000015</v>
      </c>
      <c r="P95" s="36">
        <f>SUMIFS(СВЦЭМ!$D$33:$D$776,СВЦЭМ!$A$33:$A$776,$A95,СВЦЭМ!$B$33:$B$776,P$83)+'СЕТ СН'!$G$14+СВЦЭМ!$D$10+'СЕТ СН'!$G$6-'СЕТ СН'!$G$26</f>
        <v>848.25755872000013</v>
      </c>
      <c r="Q95" s="36">
        <f>SUMIFS(СВЦЭМ!$D$33:$D$776,СВЦЭМ!$A$33:$A$776,$A95,СВЦЭМ!$B$33:$B$776,Q$83)+'СЕТ СН'!$G$14+СВЦЭМ!$D$10+'СЕТ СН'!$G$6-'СЕТ СН'!$G$26</f>
        <v>847.58390153000005</v>
      </c>
      <c r="R95" s="36">
        <f>SUMIFS(СВЦЭМ!$D$33:$D$776,СВЦЭМ!$A$33:$A$776,$A95,СВЦЭМ!$B$33:$B$776,R$83)+'СЕТ СН'!$G$14+СВЦЭМ!$D$10+'СЕТ СН'!$G$6-'СЕТ СН'!$G$26</f>
        <v>837.71748238999999</v>
      </c>
      <c r="S95" s="36">
        <f>SUMIFS(СВЦЭМ!$D$33:$D$776,СВЦЭМ!$A$33:$A$776,$A95,СВЦЭМ!$B$33:$B$776,S$83)+'СЕТ СН'!$G$14+СВЦЭМ!$D$10+'СЕТ СН'!$G$6-'СЕТ СН'!$G$26</f>
        <v>844.00249149000001</v>
      </c>
      <c r="T95" s="36">
        <f>SUMIFS(СВЦЭМ!$D$33:$D$776,СВЦЭМ!$A$33:$A$776,$A95,СВЦЭМ!$B$33:$B$776,T$83)+'СЕТ СН'!$G$14+СВЦЭМ!$D$10+'СЕТ СН'!$G$6-'СЕТ СН'!$G$26</f>
        <v>848.05211086000008</v>
      </c>
      <c r="U95" s="36">
        <f>SUMIFS(СВЦЭМ!$D$33:$D$776,СВЦЭМ!$A$33:$A$776,$A95,СВЦЭМ!$B$33:$B$776,U$83)+'СЕТ СН'!$G$14+СВЦЭМ!$D$10+'СЕТ СН'!$G$6-'СЕТ СН'!$G$26</f>
        <v>856.98614855999995</v>
      </c>
      <c r="V95" s="36">
        <f>SUMIFS(СВЦЭМ!$D$33:$D$776,СВЦЭМ!$A$33:$A$776,$A95,СВЦЭМ!$B$33:$B$776,V$83)+'СЕТ СН'!$G$14+СВЦЭМ!$D$10+'СЕТ СН'!$G$6-'СЕТ СН'!$G$26</f>
        <v>872.08061753000015</v>
      </c>
      <c r="W95" s="36">
        <f>SUMIFS(СВЦЭМ!$D$33:$D$776,СВЦЭМ!$A$33:$A$776,$A95,СВЦЭМ!$B$33:$B$776,W$83)+'СЕТ СН'!$G$14+СВЦЭМ!$D$10+'СЕТ СН'!$G$6-'СЕТ СН'!$G$26</f>
        <v>868.56328359000008</v>
      </c>
      <c r="X95" s="36">
        <f>SUMIFS(СВЦЭМ!$D$33:$D$776,СВЦЭМ!$A$33:$A$776,$A95,СВЦЭМ!$B$33:$B$776,X$83)+'СЕТ СН'!$G$14+СВЦЭМ!$D$10+'СЕТ СН'!$G$6-'СЕТ СН'!$G$26</f>
        <v>819.81267646000015</v>
      </c>
      <c r="Y95" s="36">
        <f>SUMIFS(СВЦЭМ!$D$33:$D$776,СВЦЭМ!$A$33:$A$776,$A95,СВЦЭМ!$B$33:$B$776,Y$83)+'СЕТ СН'!$G$14+СВЦЭМ!$D$10+'СЕТ СН'!$G$6-'СЕТ СН'!$G$26</f>
        <v>883.28239352000014</v>
      </c>
    </row>
    <row r="96" spans="1:27" ht="15.75" x14ac:dyDescent="0.2">
      <c r="A96" s="35">
        <f t="shared" si="2"/>
        <v>44087</v>
      </c>
      <c r="B96" s="36">
        <f>SUMIFS(СВЦЭМ!$D$33:$D$776,СВЦЭМ!$A$33:$A$776,$A96,СВЦЭМ!$B$33:$B$776,B$83)+'СЕТ СН'!$G$14+СВЦЭМ!$D$10+'СЕТ СН'!$G$6-'СЕТ СН'!$G$26</f>
        <v>974.93118378000008</v>
      </c>
      <c r="C96" s="36">
        <f>SUMIFS(СВЦЭМ!$D$33:$D$776,СВЦЭМ!$A$33:$A$776,$A96,СВЦЭМ!$B$33:$B$776,C$83)+'СЕТ СН'!$G$14+СВЦЭМ!$D$10+'СЕТ СН'!$G$6-'СЕТ СН'!$G$26</f>
        <v>996.92208613000003</v>
      </c>
      <c r="D96" s="36">
        <f>SUMIFS(СВЦЭМ!$D$33:$D$776,СВЦЭМ!$A$33:$A$776,$A96,СВЦЭМ!$B$33:$B$776,D$83)+'СЕТ СН'!$G$14+СВЦЭМ!$D$10+'СЕТ СН'!$G$6-'СЕТ СН'!$G$26</f>
        <v>1016.6037970899999</v>
      </c>
      <c r="E96" s="36">
        <f>SUMIFS(СВЦЭМ!$D$33:$D$776,СВЦЭМ!$A$33:$A$776,$A96,СВЦЭМ!$B$33:$B$776,E$83)+'СЕТ СН'!$G$14+СВЦЭМ!$D$10+'СЕТ СН'!$G$6-'СЕТ СН'!$G$26</f>
        <v>1027.16271499</v>
      </c>
      <c r="F96" s="36">
        <f>SUMIFS(СВЦЭМ!$D$33:$D$776,СВЦЭМ!$A$33:$A$776,$A96,СВЦЭМ!$B$33:$B$776,F$83)+'СЕТ СН'!$G$14+СВЦЭМ!$D$10+'СЕТ СН'!$G$6-'СЕТ СН'!$G$26</f>
        <v>1033.61231097</v>
      </c>
      <c r="G96" s="36">
        <f>SUMIFS(СВЦЭМ!$D$33:$D$776,СВЦЭМ!$A$33:$A$776,$A96,СВЦЭМ!$B$33:$B$776,G$83)+'СЕТ СН'!$G$14+СВЦЭМ!$D$10+'СЕТ СН'!$G$6-'СЕТ СН'!$G$26</f>
        <v>1024.25399823</v>
      </c>
      <c r="H96" s="36">
        <f>SUMIFS(СВЦЭМ!$D$33:$D$776,СВЦЭМ!$A$33:$A$776,$A96,СВЦЭМ!$B$33:$B$776,H$83)+'СЕТ СН'!$G$14+СВЦЭМ!$D$10+'СЕТ СН'!$G$6-'СЕТ СН'!$G$26</f>
        <v>1017.45204805</v>
      </c>
      <c r="I96" s="36">
        <f>SUMIFS(СВЦЭМ!$D$33:$D$776,СВЦЭМ!$A$33:$A$776,$A96,СВЦЭМ!$B$33:$B$776,I$83)+'СЕТ СН'!$G$14+СВЦЭМ!$D$10+'СЕТ СН'!$G$6-'СЕТ СН'!$G$26</f>
        <v>990.26180835000014</v>
      </c>
      <c r="J96" s="36">
        <f>SUMIFS(СВЦЭМ!$D$33:$D$776,СВЦЭМ!$A$33:$A$776,$A96,СВЦЭМ!$B$33:$B$776,J$83)+'СЕТ СН'!$G$14+СВЦЭМ!$D$10+'СЕТ СН'!$G$6-'СЕТ СН'!$G$26</f>
        <v>941.99652222999998</v>
      </c>
      <c r="K96" s="36">
        <f>SUMIFS(СВЦЭМ!$D$33:$D$776,СВЦЭМ!$A$33:$A$776,$A96,СВЦЭМ!$B$33:$B$776,K$83)+'СЕТ СН'!$G$14+СВЦЭМ!$D$10+'СЕТ СН'!$G$6-'СЕТ СН'!$G$26</f>
        <v>898.71784928000011</v>
      </c>
      <c r="L96" s="36">
        <f>SUMIFS(СВЦЭМ!$D$33:$D$776,СВЦЭМ!$A$33:$A$776,$A96,СВЦЭМ!$B$33:$B$776,L$83)+'СЕТ СН'!$G$14+СВЦЭМ!$D$10+'СЕТ СН'!$G$6-'СЕТ СН'!$G$26</f>
        <v>879.6701510800001</v>
      </c>
      <c r="M96" s="36">
        <f>SUMIFS(СВЦЭМ!$D$33:$D$776,СВЦЭМ!$A$33:$A$776,$A96,СВЦЭМ!$B$33:$B$776,M$83)+'СЕТ СН'!$G$14+СВЦЭМ!$D$10+'СЕТ СН'!$G$6-'СЕТ СН'!$G$26</f>
        <v>831.9503923100001</v>
      </c>
      <c r="N96" s="36">
        <f>SUMIFS(СВЦЭМ!$D$33:$D$776,СВЦЭМ!$A$33:$A$776,$A96,СВЦЭМ!$B$33:$B$776,N$83)+'СЕТ СН'!$G$14+СВЦЭМ!$D$10+'СЕТ СН'!$G$6-'СЕТ СН'!$G$26</f>
        <v>791.23974872999997</v>
      </c>
      <c r="O96" s="36">
        <f>SUMIFS(СВЦЭМ!$D$33:$D$776,СВЦЭМ!$A$33:$A$776,$A96,СВЦЭМ!$B$33:$B$776,O$83)+'СЕТ СН'!$G$14+СВЦЭМ!$D$10+'СЕТ СН'!$G$6-'СЕТ СН'!$G$26</f>
        <v>790.27987456000005</v>
      </c>
      <c r="P96" s="36">
        <f>SUMIFS(СВЦЭМ!$D$33:$D$776,СВЦЭМ!$A$33:$A$776,$A96,СВЦЭМ!$B$33:$B$776,P$83)+'СЕТ СН'!$G$14+СВЦЭМ!$D$10+'СЕТ СН'!$G$6-'СЕТ СН'!$G$26</f>
        <v>781.53067555999996</v>
      </c>
      <c r="Q96" s="36">
        <f>SUMIFS(СВЦЭМ!$D$33:$D$776,СВЦЭМ!$A$33:$A$776,$A96,СВЦЭМ!$B$33:$B$776,Q$83)+'СЕТ СН'!$G$14+СВЦЭМ!$D$10+'СЕТ СН'!$G$6-'СЕТ СН'!$G$26</f>
        <v>781.07199703000015</v>
      </c>
      <c r="R96" s="36">
        <f>SUMIFS(СВЦЭМ!$D$33:$D$776,СВЦЭМ!$A$33:$A$776,$A96,СВЦЭМ!$B$33:$B$776,R$83)+'СЕТ СН'!$G$14+СВЦЭМ!$D$10+'СЕТ СН'!$G$6-'СЕТ СН'!$G$26</f>
        <v>779.36649578000015</v>
      </c>
      <c r="S96" s="36">
        <f>SUMIFS(СВЦЭМ!$D$33:$D$776,СВЦЭМ!$A$33:$A$776,$A96,СВЦЭМ!$B$33:$B$776,S$83)+'СЕТ СН'!$G$14+СВЦЭМ!$D$10+'СЕТ СН'!$G$6-'СЕТ СН'!$G$26</f>
        <v>789.69400483000004</v>
      </c>
      <c r="T96" s="36">
        <f>SUMIFS(СВЦЭМ!$D$33:$D$776,СВЦЭМ!$A$33:$A$776,$A96,СВЦЭМ!$B$33:$B$776,T$83)+'СЕТ СН'!$G$14+СВЦЭМ!$D$10+'СЕТ СН'!$G$6-'СЕТ СН'!$G$26</f>
        <v>794.12976317000016</v>
      </c>
      <c r="U96" s="36">
        <f>SUMIFS(СВЦЭМ!$D$33:$D$776,СВЦЭМ!$A$33:$A$776,$A96,СВЦЭМ!$B$33:$B$776,U$83)+'СЕТ СН'!$G$14+СВЦЭМ!$D$10+'СЕТ СН'!$G$6-'СЕТ СН'!$G$26</f>
        <v>805.68886831999998</v>
      </c>
      <c r="V96" s="36">
        <f>SUMIFS(СВЦЭМ!$D$33:$D$776,СВЦЭМ!$A$33:$A$776,$A96,СВЦЭМ!$B$33:$B$776,V$83)+'СЕТ СН'!$G$14+СВЦЭМ!$D$10+'СЕТ СН'!$G$6-'СЕТ СН'!$G$26</f>
        <v>827.24959422999996</v>
      </c>
      <c r="W96" s="36">
        <f>SUMIFS(СВЦЭМ!$D$33:$D$776,СВЦЭМ!$A$33:$A$776,$A96,СВЦЭМ!$B$33:$B$776,W$83)+'СЕТ СН'!$G$14+СВЦЭМ!$D$10+'СЕТ СН'!$G$6-'СЕТ СН'!$G$26</f>
        <v>822.67101634000005</v>
      </c>
      <c r="X96" s="36">
        <f>SUMIFS(СВЦЭМ!$D$33:$D$776,СВЦЭМ!$A$33:$A$776,$A96,СВЦЭМ!$B$33:$B$776,X$83)+'СЕТ СН'!$G$14+СВЦЭМ!$D$10+'СЕТ СН'!$G$6-'СЕТ СН'!$G$26</f>
        <v>800.03053216000012</v>
      </c>
      <c r="Y96" s="36">
        <f>SUMIFS(СВЦЭМ!$D$33:$D$776,СВЦЭМ!$A$33:$A$776,$A96,СВЦЭМ!$B$33:$B$776,Y$83)+'СЕТ СН'!$G$14+СВЦЭМ!$D$10+'СЕТ СН'!$G$6-'СЕТ СН'!$G$26</f>
        <v>880.16115319999994</v>
      </c>
    </row>
    <row r="97" spans="1:25" ht="15.75" x14ac:dyDescent="0.2">
      <c r="A97" s="35">
        <f t="shared" si="2"/>
        <v>44088</v>
      </c>
      <c r="B97" s="36">
        <f>SUMIFS(СВЦЭМ!$D$33:$D$776,СВЦЭМ!$A$33:$A$776,$A97,СВЦЭМ!$B$33:$B$776,B$83)+'СЕТ СН'!$G$14+СВЦЭМ!$D$10+'СЕТ СН'!$G$6-'СЕТ СН'!$G$26</f>
        <v>976.19379851999997</v>
      </c>
      <c r="C97" s="36">
        <f>SUMIFS(СВЦЭМ!$D$33:$D$776,СВЦЭМ!$A$33:$A$776,$A97,СВЦЭМ!$B$33:$B$776,C$83)+'СЕТ СН'!$G$14+СВЦЭМ!$D$10+'СЕТ СН'!$G$6-'СЕТ СН'!$G$26</f>
        <v>1015.6626406600001</v>
      </c>
      <c r="D97" s="36">
        <f>SUMIFS(СВЦЭМ!$D$33:$D$776,СВЦЭМ!$A$33:$A$776,$A97,СВЦЭМ!$B$33:$B$776,D$83)+'СЕТ СН'!$G$14+СВЦЭМ!$D$10+'СЕТ СН'!$G$6-'СЕТ СН'!$G$26</f>
        <v>1021.5303509800001</v>
      </c>
      <c r="E97" s="36">
        <f>SUMIFS(СВЦЭМ!$D$33:$D$776,СВЦЭМ!$A$33:$A$776,$A97,СВЦЭМ!$B$33:$B$776,E$83)+'СЕТ СН'!$G$14+СВЦЭМ!$D$10+'СЕТ СН'!$G$6-'СЕТ СН'!$G$26</f>
        <v>1019.97939645</v>
      </c>
      <c r="F97" s="36">
        <f>SUMIFS(СВЦЭМ!$D$33:$D$776,СВЦЭМ!$A$33:$A$776,$A97,СВЦЭМ!$B$33:$B$776,F$83)+'СЕТ СН'!$G$14+СВЦЭМ!$D$10+'СЕТ СН'!$G$6-'СЕТ СН'!$G$26</f>
        <v>1019.3413911300001</v>
      </c>
      <c r="G97" s="36">
        <f>SUMIFS(СВЦЭМ!$D$33:$D$776,СВЦЭМ!$A$33:$A$776,$A97,СВЦЭМ!$B$33:$B$776,G$83)+'СЕТ СН'!$G$14+СВЦЭМ!$D$10+'СЕТ СН'!$G$6-'СЕТ СН'!$G$26</f>
        <v>1022.96072549</v>
      </c>
      <c r="H97" s="36">
        <f>SUMIFS(СВЦЭМ!$D$33:$D$776,СВЦЭМ!$A$33:$A$776,$A97,СВЦЭМ!$B$33:$B$776,H$83)+'СЕТ СН'!$G$14+СВЦЭМ!$D$10+'СЕТ СН'!$G$6-'СЕТ СН'!$G$26</f>
        <v>1062.8798966700001</v>
      </c>
      <c r="I97" s="36">
        <f>SUMIFS(СВЦЭМ!$D$33:$D$776,СВЦЭМ!$A$33:$A$776,$A97,СВЦЭМ!$B$33:$B$776,I$83)+'СЕТ СН'!$G$14+СВЦЭМ!$D$10+'СЕТ СН'!$G$6-'СЕТ СН'!$G$26</f>
        <v>1042.7389037299999</v>
      </c>
      <c r="J97" s="36">
        <f>SUMIFS(СВЦЭМ!$D$33:$D$776,СВЦЭМ!$A$33:$A$776,$A97,СВЦЭМ!$B$33:$B$776,J$83)+'СЕТ СН'!$G$14+СВЦЭМ!$D$10+'СЕТ СН'!$G$6-'СЕТ СН'!$G$26</f>
        <v>999.84354331999998</v>
      </c>
      <c r="K97" s="36">
        <f>SUMIFS(СВЦЭМ!$D$33:$D$776,СВЦЭМ!$A$33:$A$776,$A97,СВЦЭМ!$B$33:$B$776,K$83)+'СЕТ СН'!$G$14+СВЦЭМ!$D$10+'СЕТ СН'!$G$6-'СЕТ СН'!$G$26</f>
        <v>971.88092387000006</v>
      </c>
      <c r="L97" s="36">
        <f>SUMIFS(СВЦЭМ!$D$33:$D$776,СВЦЭМ!$A$33:$A$776,$A97,СВЦЭМ!$B$33:$B$776,L$83)+'СЕТ СН'!$G$14+СВЦЭМ!$D$10+'СЕТ СН'!$G$6-'СЕТ СН'!$G$26</f>
        <v>959.50658107000004</v>
      </c>
      <c r="M97" s="36">
        <f>SUMIFS(СВЦЭМ!$D$33:$D$776,СВЦЭМ!$A$33:$A$776,$A97,СВЦЭМ!$B$33:$B$776,M$83)+'СЕТ СН'!$G$14+СВЦЭМ!$D$10+'СЕТ СН'!$G$6-'СЕТ СН'!$G$26</f>
        <v>901.30608652000001</v>
      </c>
      <c r="N97" s="36">
        <f>SUMIFS(СВЦЭМ!$D$33:$D$776,СВЦЭМ!$A$33:$A$776,$A97,СВЦЭМ!$B$33:$B$776,N$83)+'СЕТ СН'!$G$14+СВЦЭМ!$D$10+'СЕТ СН'!$G$6-'СЕТ СН'!$G$26</f>
        <v>854.47300459999997</v>
      </c>
      <c r="O97" s="36">
        <f>SUMIFS(СВЦЭМ!$D$33:$D$776,СВЦЭМ!$A$33:$A$776,$A97,СВЦЭМ!$B$33:$B$776,O$83)+'СЕТ СН'!$G$14+СВЦЭМ!$D$10+'СЕТ СН'!$G$6-'СЕТ СН'!$G$26</f>
        <v>850.77486055999998</v>
      </c>
      <c r="P97" s="36">
        <f>SUMIFS(СВЦЭМ!$D$33:$D$776,СВЦЭМ!$A$33:$A$776,$A97,СВЦЭМ!$B$33:$B$776,P$83)+'СЕТ СН'!$G$14+СВЦЭМ!$D$10+'СЕТ СН'!$G$6-'СЕТ СН'!$G$26</f>
        <v>853.58581875000004</v>
      </c>
      <c r="Q97" s="36">
        <f>SUMIFS(СВЦЭМ!$D$33:$D$776,СВЦЭМ!$A$33:$A$776,$A97,СВЦЭМ!$B$33:$B$776,Q$83)+'СЕТ СН'!$G$14+СВЦЭМ!$D$10+'СЕТ СН'!$G$6-'СЕТ СН'!$G$26</f>
        <v>857.05135704000008</v>
      </c>
      <c r="R97" s="36">
        <f>SUMIFS(СВЦЭМ!$D$33:$D$776,СВЦЭМ!$A$33:$A$776,$A97,СВЦЭМ!$B$33:$B$776,R$83)+'СЕТ СН'!$G$14+СВЦЭМ!$D$10+'СЕТ СН'!$G$6-'СЕТ СН'!$G$26</f>
        <v>841.11129353000001</v>
      </c>
      <c r="S97" s="36">
        <f>SUMIFS(СВЦЭМ!$D$33:$D$776,СВЦЭМ!$A$33:$A$776,$A97,СВЦЭМ!$B$33:$B$776,S$83)+'СЕТ СН'!$G$14+СВЦЭМ!$D$10+'СЕТ СН'!$G$6-'СЕТ СН'!$G$26</f>
        <v>844.50215335000007</v>
      </c>
      <c r="T97" s="36">
        <f>SUMIFS(СВЦЭМ!$D$33:$D$776,СВЦЭМ!$A$33:$A$776,$A97,СВЦЭМ!$B$33:$B$776,T$83)+'СЕТ СН'!$G$14+СВЦЭМ!$D$10+'СЕТ СН'!$G$6-'СЕТ СН'!$G$26</f>
        <v>842.32135284000015</v>
      </c>
      <c r="U97" s="36">
        <f>SUMIFS(СВЦЭМ!$D$33:$D$776,СВЦЭМ!$A$33:$A$776,$A97,СВЦЭМ!$B$33:$B$776,U$83)+'СЕТ СН'!$G$14+СВЦЭМ!$D$10+'СЕТ СН'!$G$6-'СЕТ СН'!$G$26</f>
        <v>823.05429171000014</v>
      </c>
      <c r="V97" s="36">
        <f>SUMIFS(СВЦЭМ!$D$33:$D$776,СВЦЭМ!$A$33:$A$776,$A97,СВЦЭМ!$B$33:$B$776,V$83)+'СЕТ СН'!$G$14+СВЦЭМ!$D$10+'СЕТ СН'!$G$6-'СЕТ СН'!$G$26</f>
        <v>817.97314978000009</v>
      </c>
      <c r="W97" s="36">
        <f>SUMIFS(СВЦЭМ!$D$33:$D$776,СВЦЭМ!$A$33:$A$776,$A97,СВЦЭМ!$B$33:$B$776,W$83)+'СЕТ СН'!$G$14+СВЦЭМ!$D$10+'СЕТ СН'!$G$6-'СЕТ СН'!$G$26</f>
        <v>828.47022760000004</v>
      </c>
      <c r="X97" s="36">
        <f>SUMIFS(СВЦЭМ!$D$33:$D$776,СВЦЭМ!$A$33:$A$776,$A97,СВЦЭМ!$B$33:$B$776,X$83)+'СЕТ СН'!$G$14+СВЦЭМ!$D$10+'СЕТ СН'!$G$6-'СЕТ СН'!$G$26</f>
        <v>852.43983320999996</v>
      </c>
      <c r="Y97" s="36">
        <f>SUMIFS(СВЦЭМ!$D$33:$D$776,СВЦЭМ!$A$33:$A$776,$A97,СВЦЭМ!$B$33:$B$776,Y$83)+'СЕТ СН'!$G$14+СВЦЭМ!$D$10+'СЕТ СН'!$G$6-'СЕТ СН'!$G$26</f>
        <v>961.88520612000002</v>
      </c>
    </row>
    <row r="98" spans="1:25" ht="15.75" x14ac:dyDescent="0.2">
      <c r="A98" s="35">
        <f t="shared" si="2"/>
        <v>44089</v>
      </c>
      <c r="B98" s="36">
        <f>SUMIFS(СВЦЭМ!$D$33:$D$776,СВЦЭМ!$A$33:$A$776,$A98,СВЦЭМ!$B$33:$B$776,B$83)+'СЕТ СН'!$G$14+СВЦЭМ!$D$10+'СЕТ СН'!$G$6-'СЕТ СН'!$G$26</f>
        <v>1002.36400957</v>
      </c>
      <c r="C98" s="36">
        <f>SUMIFS(СВЦЭМ!$D$33:$D$776,СВЦЭМ!$A$33:$A$776,$A98,СВЦЭМ!$B$33:$B$776,C$83)+'СЕТ СН'!$G$14+СВЦЭМ!$D$10+'СЕТ СН'!$G$6-'СЕТ СН'!$G$26</f>
        <v>1016.8101917200001</v>
      </c>
      <c r="D98" s="36">
        <f>SUMIFS(СВЦЭМ!$D$33:$D$776,СВЦЭМ!$A$33:$A$776,$A98,СВЦЭМ!$B$33:$B$776,D$83)+'СЕТ СН'!$G$14+СВЦЭМ!$D$10+'СЕТ СН'!$G$6-'СЕТ СН'!$G$26</f>
        <v>1042.5957724899999</v>
      </c>
      <c r="E98" s="36">
        <f>SUMIFS(СВЦЭМ!$D$33:$D$776,СВЦЭМ!$A$33:$A$776,$A98,СВЦЭМ!$B$33:$B$776,E$83)+'СЕТ СН'!$G$14+СВЦЭМ!$D$10+'СЕТ СН'!$G$6-'СЕТ СН'!$G$26</f>
        <v>1044.4794182600001</v>
      </c>
      <c r="F98" s="36">
        <f>SUMIFS(СВЦЭМ!$D$33:$D$776,СВЦЭМ!$A$33:$A$776,$A98,СВЦЭМ!$B$33:$B$776,F$83)+'СЕТ СН'!$G$14+СВЦЭМ!$D$10+'СЕТ СН'!$G$6-'СЕТ СН'!$G$26</f>
        <v>1043.87502666</v>
      </c>
      <c r="G98" s="36">
        <f>SUMIFS(СВЦЭМ!$D$33:$D$776,СВЦЭМ!$A$33:$A$776,$A98,СВЦЭМ!$B$33:$B$776,G$83)+'СЕТ СН'!$G$14+СВЦЭМ!$D$10+'СЕТ СН'!$G$6-'СЕТ СН'!$G$26</f>
        <v>1035.33362807</v>
      </c>
      <c r="H98" s="36">
        <f>SUMIFS(СВЦЭМ!$D$33:$D$776,СВЦЭМ!$A$33:$A$776,$A98,СВЦЭМ!$B$33:$B$776,H$83)+'СЕТ СН'!$G$14+СВЦЭМ!$D$10+'СЕТ СН'!$G$6-'СЕТ СН'!$G$26</f>
        <v>991.74880640000015</v>
      </c>
      <c r="I98" s="36">
        <f>SUMIFS(СВЦЭМ!$D$33:$D$776,СВЦЭМ!$A$33:$A$776,$A98,СВЦЭМ!$B$33:$B$776,I$83)+'СЕТ СН'!$G$14+СВЦЭМ!$D$10+'СЕТ СН'!$G$6-'СЕТ СН'!$G$26</f>
        <v>977.45768801000008</v>
      </c>
      <c r="J98" s="36">
        <f>SUMIFS(СВЦЭМ!$D$33:$D$776,СВЦЭМ!$A$33:$A$776,$A98,СВЦЭМ!$B$33:$B$776,J$83)+'СЕТ СН'!$G$14+СВЦЭМ!$D$10+'СЕТ СН'!$G$6-'СЕТ СН'!$G$26</f>
        <v>926.81904666000014</v>
      </c>
      <c r="K98" s="36">
        <f>SUMIFS(СВЦЭМ!$D$33:$D$776,СВЦЭМ!$A$33:$A$776,$A98,СВЦЭМ!$B$33:$B$776,K$83)+'СЕТ СН'!$G$14+СВЦЭМ!$D$10+'СЕТ СН'!$G$6-'СЕТ СН'!$G$26</f>
        <v>890.27901937000001</v>
      </c>
      <c r="L98" s="36">
        <f>SUMIFS(СВЦЭМ!$D$33:$D$776,СВЦЭМ!$A$33:$A$776,$A98,СВЦЭМ!$B$33:$B$776,L$83)+'СЕТ СН'!$G$14+СВЦЭМ!$D$10+'СЕТ СН'!$G$6-'СЕТ СН'!$G$26</f>
        <v>900.85762474000012</v>
      </c>
      <c r="M98" s="36">
        <f>SUMIFS(СВЦЭМ!$D$33:$D$776,СВЦЭМ!$A$33:$A$776,$A98,СВЦЭМ!$B$33:$B$776,M$83)+'СЕТ СН'!$G$14+СВЦЭМ!$D$10+'СЕТ СН'!$G$6-'СЕТ СН'!$G$26</f>
        <v>875.18958416999999</v>
      </c>
      <c r="N98" s="36">
        <f>SUMIFS(СВЦЭМ!$D$33:$D$776,СВЦЭМ!$A$33:$A$776,$A98,СВЦЭМ!$B$33:$B$776,N$83)+'СЕТ СН'!$G$14+СВЦЭМ!$D$10+'СЕТ СН'!$G$6-'СЕТ СН'!$G$26</f>
        <v>834.6020469</v>
      </c>
      <c r="O98" s="36">
        <f>SUMIFS(СВЦЭМ!$D$33:$D$776,СВЦЭМ!$A$33:$A$776,$A98,СВЦЭМ!$B$33:$B$776,O$83)+'СЕТ СН'!$G$14+СВЦЭМ!$D$10+'СЕТ СН'!$G$6-'СЕТ СН'!$G$26</f>
        <v>808.99369415000001</v>
      </c>
      <c r="P98" s="36">
        <f>SUMIFS(СВЦЭМ!$D$33:$D$776,СВЦЭМ!$A$33:$A$776,$A98,СВЦЭМ!$B$33:$B$776,P$83)+'СЕТ СН'!$G$14+СВЦЭМ!$D$10+'СЕТ СН'!$G$6-'СЕТ СН'!$G$26</f>
        <v>808.70689254000013</v>
      </c>
      <c r="Q98" s="36">
        <f>SUMIFS(СВЦЭМ!$D$33:$D$776,СВЦЭМ!$A$33:$A$776,$A98,СВЦЭМ!$B$33:$B$776,Q$83)+'СЕТ СН'!$G$14+СВЦЭМ!$D$10+'СЕТ СН'!$G$6-'СЕТ СН'!$G$26</f>
        <v>810.05899962000012</v>
      </c>
      <c r="R98" s="36">
        <f>SUMIFS(СВЦЭМ!$D$33:$D$776,СВЦЭМ!$A$33:$A$776,$A98,СВЦЭМ!$B$33:$B$776,R$83)+'СЕТ СН'!$G$14+СВЦЭМ!$D$10+'СЕТ СН'!$G$6-'СЕТ СН'!$G$26</f>
        <v>802.74119704000009</v>
      </c>
      <c r="S98" s="36">
        <f>SUMIFS(СВЦЭМ!$D$33:$D$776,СВЦЭМ!$A$33:$A$776,$A98,СВЦЭМ!$B$33:$B$776,S$83)+'СЕТ СН'!$G$14+СВЦЭМ!$D$10+'СЕТ СН'!$G$6-'СЕТ СН'!$G$26</f>
        <v>807.77267681000012</v>
      </c>
      <c r="T98" s="36">
        <f>SUMIFS(СВЦЭМ!$D$33:$D$776,СВЦЭМ!$A$33:$A$776,$A98,СВЦЭМ!$B$33:$B$776,T$83)+'СЕТ СН'!$G$14+СВЦЭМ!$D$10+'СЕТ СН'!$G$6-'СЕТ СН'!$G$26</f>
        <v>790.97499314000015</v>
      </c>
      <c r="U98" s="36">
        <f>SUMIFS(СВЦЭМ!$D$33:$D$776,СВЦЭМ!$A$33:$A$776,$A98,СВЦЭМ!$B$33:$B$776,U$83)+'СЕТ СН'!$G$14+СВЦЭМ!$D$10+'СЕТ СН'!$G$6-'СЕТ СН'!$G$26</f>
        <v>773.53298876999997</v>
      </c>
      <c r="V98" s="36">
        <f>SUMIFS(СВЦЭМ!$D$33:$D$776,СВЦЭМ!$A$33:$A$776,$A98,СВЦЭМ!$B$33:$B$776,V$83)+'СЕТ СН'!$G$14+СВЦЭМ!$D$10+'СЕТ СН'!$G$6-'СЕТ СН'!$G$26</f>
        <v>787.08911505000015</v>
      </c>
      <c r="W98" s="36">
        <f>SUMIFS(СВЦЭМ!$D$33:$D$776,СВЦЭМ!$A$33:$A$776,$A98,СВЦЭМ!$B$33:$B$776,W$83)+'СЕТ СН'!$G$14+СВЦЭМ!$D$10+'СЕТ СН'!$G$6-'СЕТ СН'!$G$26</f>
        <v>791.50455265000005</v>
      </c>
      <c r="X98" s="36">
        <f>SUMIFS(СВЦЭМ!$D$33:$D$776,СВЦЭМ!$A$33:$A$776,$A98,СВЦЭМ!$B$33:$B$776,X$83)+'СЕТ СН'!$G$14+СВЦЭМ!$D$10+'СЕТ СН'!$G$6-'СЕТ СН'!$G$26</f>
        <v>820.28579374000014</v>
      </c>
      <c r="Y98" s="36">
        <f>SUMIFS(СВЦЭМ!$D$33:$D$776,СВЦЭМ!$A$33:$A$776,$A98,СВЦЭМ!$B$33:$B$776,Y$83)+'СЕТ СН'!$G$14+СВЦЭМ!$D$10+'СЕТ СН'!$G$6-'СЕТ СН'!$G$26</f>
        <v>912.79903944000012</v>
      </c>
    </row>
    <row r="99" spans="1:25" ht="15.75" x14ac:dyDescent="0.2">
      <c r="A99" s="35">
        <f t="shared" si="2"/>
        <v>44090</v>
      </c>
      <c r="B99" s="36">
        <f>SUMIFS(СВЦЭМ!$D$33:$D$776,СВЦЭМ!$A$33:$A$776,$A99,СВЦЭМ!$B$33:$B$776,B$83)+'СЕТ СН'!$G$14+СВЦЭМ!$D$10+'СЕТ СН'!$G$6-'СЕТ СН'!$G$26</f>
        <v>986.45492184</v>
      </c>
      <c r="C99" s="36">
        <f>SUMIFS(СВЦЭМ!$D$33:$D$776,СВЦЭМ!$A$33:$A$776,$A99,СВЦЭМ!$B$33:$B$776,C$83)+'СЕТ СН'!$G$14+СВЦЭМ!$D$10+'СЕТ СН'!$G$6-'СЕТ СН'!$G$26</f>
        <v>1014.86111297</v>
      </c>
      <c r="D99" s="36">
        <f>SUMIFS(СВЦЭМ!$D$33:$D$776,СВЦЭМ!$A$33:$A$776,$A99,СВЦЭМ!$B$33:$B$776,D$83)+'СЕТ СН'!$G$14+СВЦЭМ!$D$10+'СЕТ СН'!$G$6-'СЕТ СН'!$G$26</f>
        <v>1044.1475454500001</v>
      </c>
      <c r="E99" s="36">
        <f>SUMIFS(СВЦЭМ!$D$33:$D$776,СВЦЭМ!$A$33:$A$776,$A99,СВЦЭМ!$B$33:$B$776,E$83)+'СЕТ СН'!$G$14+СВЦЭМ!$D$10+'СЕТ СН'!$G$6-'СЕТ СН'!$G$26</f>
        <v>1054.36106836</v>
      </c>
      <c r="F99" s="36">
        <f>SUMIFS(СВЦЭМ!$D$33:$D$776,СВЦЭМ!$A$33:$A$776,$A99,СВЦЭМ!$B$33:$B$776,F$83)+'СЕТ СН'!$G$14+СВЦЭМ!$D$10+'СЕТ СН'!$G$6-'СЕТ СН'!$G$26</f>
        <v>1073.94190566</v>
      </c>
      <c r="G99" s="36">
        <f>SUMIFS(СВЦЭМ!$D$33:$D$776,СВЦЭМ!$A$33:$A$776,$A99,СВЦЭМ!$B$33:$B$776,G$83)+'СЕТ СН'!$G$14+СВЦЭМ!$D$10+'СЕТ СН'!$G$6-'СЕТ СН'!$G$26</f>
        <v>1062.2208739600001</v>
      </c>
      <c r="H99" s="36">
        <f>SUMIFS(СВЦЭМ!$D$33:$D$776,СВЦЭМ!$A$33:$A$776,$A99,СВЦЭМ!$B$33:$B$776,H$83)+'СЕТ СН'!$G$14+СВЦЭМ!$D$10+'СЕТ СН'!$G$6-'СЕТ СН'!$G$26</f>
        <v>1000.9238176700001</v>
      </c>
      <c r="I99" s="36">
        <f>SUMIFS(СВЦЭМ!$D$33:$D$776,СВЦЭМ!$A$33:$A$776,$A99,СВЦЭМ!$B$33:$B$776,I$83)+'СЕТ СН'!$G$14+СВЦЭМ!$D$10+'СЕТ СН'!$G$6-'СЕТ СН'!$G$26</f>
        <v>938.72883010999999</v>
      </c>
      <c r="J99" s="36">
        <f>SUMIFS(СВЦЭМ!$D$33:$D$776,СВЦЭМ!$A$33:$A$776,$A99,СВЦЭМ!$B$33:$B$776,J$83)+'СЕТ СН'!$G$14+СВЦЭМ!$D$10+'СЕТ СН'!$G$6-'СЕТ СН'!$G$26</f>
        <v>904.67528198000014</v>
      </c>
      <c r="K99" s="36">
        <f>SUMIFS(СВЦЭМ!$D$33:$D$776,СВЦЭМ!$A$33:$A$776,$A99,СВЦЭМ!$B$33:$B$776,K$83)+'СЕТ СН'!$G$14+СВЦЭМ!$D$10+'СЕТ СН'!$G$6-'СЕТ СН'!$G$26</f>
        <v>904.13462213000003</v>
      </c>
      <c r="L99" s="36">
        <f>SUMIFS(СВЦЭМ!$D$33:$D$776,СВЦЭМ!$A$33:$A$776,$A99,СВЦЭМ!$B$33:$B$776,L$83)+'СЕТ СН'!$G$14+СВЦЭМ!$D$10+'СЕТ СН'!$G$6-'СЕТ СН'!$G$26</f>
        <v>888.11192858000004</v>
      </c>
      <c r="M99" s="36">
        <f>SUMIFS(СВЦЭМ!$D$33:$D$776,СВЦЭМ!$A$33:$A$776,$A99,СВЦЭМ!$B$33:$B$776,M$83)+'СЕТ СН'!$G$14+СВЦЭМ!$D$10+'СЕТ СН'!$G$6-'СЕТ СН'!$G$26</f>
        <v>851.53085794000003</v>
      </c>
      <c r="N99" s="36">
        <f>SUMIFS(СВЦЭМ!$D$33:$D$776,СВЦЭМ!$A$33:$A$776,$A99,СВЦЭМ!$B$33:$B$776,N$83)+'СЕТ СН'!$G$14+СВЦЭМ!$D$10+'СЕТ СН'!$G$6-'СЕТ СН'!$G$26</f>
        <v>803.8313924900001</v>
      </c>
      <c r="O99" s="36">
        <f>SUMIFS(СВЦЭМ!$D$33:$D$776,СВЦЭМ!$A$33:$A$776,$A99,СВЦЭМ!$B$33:$B$776,O$83)+'СЕТ СН'!$G$14+СВЦЭМ!$D$10+'СЕТ СН'!$G$6-'СЕТ СН'!$G$26</f>
        <v>789.06265123000003</v>
      </c>
      <c r="P99" s="36">
        <f>SUMIFS(СВЦЭМ!$D$33:$D$776,СВЦЭМ!$A$33:$A$776,$A99,СВЦЭМ!$B$33:$B$776,P$83)+'СЕТ СН'!$G$14+СВЦЭМ!$D$10+'СЕТ СН'!$G$6-'СЕТ СН'!$G$26</f>
        <v>790.84708382000008</v>
      </c>
      <c r="Q99" s="36">
        <f>SUMIFS(СВЦЭМ!$D$33:$D$776,СВЦЭМ!$A$33:$A$776,$A99,СВЦЭМ!$B$33:$B$776,Q$83)+'СЕТ СН'!$G$14+СВЦЭМ!$D$10+'СЕТ СН'!$G$6-'СЕТ СН'!$G$26</f>
        <v>788.41457966999997</v>
      </c>
      <c r="R99" s="36">
        <f>SUMIFS(СВЦЭМ!$D$33:$D$776,СВЦЭМ!$A$33:$A$776,$A99,СВЦЭМ!$B$33:$B$776,R$83)+'СЕТ СН'!$G$14+СВЦЭМ!$D$10+'СЕТ СН'!$G$6-'СЕТ СН'!$G$26</f>
        <v>785.35053912000012</v>
      </c>
      <c r="S99" s="36">
        <f>SUMIFS(СВЦЭМ!$D$33:$D$776,СВЦЭМ!$A$33:$A$776,$A99,СВЦЭМ!$B$33:$B$776,S$83)+'СЕТ СН'!$G$14+СВЦЭМ!$D$10+'СЕТ СН'!$G$6-'СЕТ СН'!$G$26</f>
        <v>784.94364371000006</v>
      </c>
      <c r="T99" s="36">
        <f>SUMIFS(СВЦЭМ!$D$33:$D$776,СВЦЭМ!$A$33:$A$776,$A99,СВЦЭМ!$B$33:$B$776,T$83)+'СЕТ СН'!$G$14+СВЦЭМ!$D$10+'СЕТ СН'!$G$6-'СЕТ СН'!$G$26</f>
        <v>778.73687459999996</v>
      </c>
      <c r="U99" s="36">
        <f>SUMIFS(СВЦЭМ!$D$33:$D$776,СВЦЭМ!$A$33:$A$776,$A99,СВЦЭМ!$B$33:$B$776,U$83)+'СЕТ СН'!$G$14+СВЦЭМ!$D$10+'СЕТ СН'!$G$6-'СЕТ СН'!$G$26</f>
        <v>778.20469724000009</v>
      </c>
      <c r="V99" s="36">
        <f>SUMIFS(СВЦЭМ!$D$33:$D$776,СВЦЭМ!$A$33:$A$776,$A99,СВЦЭМ!$B$33:$B$776,V$83)+'СЕТ СН'!$G$14+СВЦЭМ!$D$10+'СЕТ СН'!$G$6-'СЕТ СН'!$G$26</f>
        <v>782.81116783000016</v>
      </c>
      <c r="W99" s="36">
        <f>SUMIFS(СВЦЭМ!$D$33:$D$776,СВЦЭМ!$A$33:$A$776,$A99,СВЦЭМ!$B$33:$B$776,W$83)+'СЕТ СН'!$G$14+СВЦЭМ!$D$10+'СЕТ СН'!$G$6-'СЕТ СН'!$G$26</f>
        <v>773.30371923000007</v>
      </c>
      <c r="X99" s="36">
        <f>SUMIFS(СВЦЭМ!$D$33:$D$776,СВЦЭМ!$A$33:$A$776,$A99,СВЦЭМ!$B$33:$B$776,X$83)+'СЕТ СН'!$G$14+СВЦЭМ!$D$10+'СЕТ СН'!$G$6-'СЕТ СН'!$G$26</f>
        <v>805.25221196000007</v>
      </c>
      <c r="Y99" s="36">
        <f>SUMIFS(СВЦЭМ!$D$33:$D$776,СВЦЭМ!$A$33:$A$776,$A99,СВЦЭМ!$B$33:$B$776,Y$83)+'СЕТ СН'!$G$14+СВЦЭМ!$D$10+'СЕТ СН'!$G$6-'СЕТ СН'!$G$26</f>
        <v>893.11965067000006</v>
      </c>
    </row>
    <row r="100" spans="1:25" ht="15.75" x14ac:dyDescent="0.2">
      <c r="A100" s="35">
        <f t="shared" si="2"/>
        <v>44091</v>
      </c>
      <c r="B100" s="36">
        <f>SUMIFS(СВЦЭМ!$D$33:$D$776,СВЦЭМ!$A$33:$A$776,$A100,СВЦЭМ!$B$33:$B$776,B$83)+'СЕТ СН'!$G$14+СВЦЭМ!$D$10+'СЕТ СН'!$G$6-'СЕТ СН'!$G$26</f>
        <v>1006.98150377</v>
      </c>
      <c r="C100" s="36">
        <f>SUMIFS(СВЦЭМ!$D$33:$D$776,СВЦЭМ!$A$33:$A$776,$A100,СВЦЭМ!$B$33:$B$776,C$83)+'СЕТ СН'!$G$14+СВЦЭМ!$D$10+'СЕТ СН'!$G$6-'СЕТ СН'!$G$26</f>
        <v>1039.9987794000001</v>
      </c>
      <c r="D100" s="36">
        <f>SUMIFS(СВЦЭМ!$D$33:$D$776,СВЦЭМ!$A$33:$A$776,$A100,СВЦЭМ!$B$33:$B$776,D$83)+'СЕТ СН'!$G$14+СВЦЭМ!$D$10+'СЕТ СН'!$G$6-'СЕТ СН'!$G$26</f>
        <v>1065.58984822</v>
      </c>
      <c r="E100" s="36">
        <f>SUMIFS(СВЦЭМ!$D$33:$D$776,СВЦЭМ!$A$33:$A$776,$A100,СВЦЭМ!$B$33:$B$776,E$83)+'СЕТ СН'!$G$14+СВЦЭМ!$D$10+'СЕТ СН'!$G$6-'СЕТ СН'!$G$26</f>
        <v>1075.2299811600001</v>
      </c>
      <c r="F100" s="36">
        <f>SUMIFS(СВЦЭМ!$D$33:$D$776,СВЦЭМ!$A$33:$A$776,$A100,СВЦЭМ!$B$33:$B$776,F$83)+'СЕТ СН'!$G$14+СВЦЭМ!$D$10+'СЕТ СН'!$G$6-'СЕТ СН'!$G$26</f>
        <v>1083.00141721</v>
      </c>
      <c r="G100" s="36">
        <f>SUMIFS(СВЦЭМ!$D$33:$D$776,СВЦЭМ!$A$33:$A$776,$A100,СВЦЭМ!$B$33:$B$776,G$83)+'СЕТ СН'!$G$14+СВЦЭМ!$D$10+'СЕТ СН'!$G$6-'СЕТ СН'!$G$26</f>
        <v>1065.67089197</v>
      </c>
      <c r="H100" s="36">
        <f>SUMIFS(СВЦЭМ!$D$33:$D$776,СВЦЭМ!$A$33:$A$776,$A100,СВЦЭМ!$B$33:$B$776,H$83)+'СЕТ СН'!$G$14+СВЦЭМ!$D$10+'СЕТ СН'!$G$6-'СЕТ СН'!$G$26</f>
        <v>1007.1916945299999</v>
      </c>
      <c r="I100" s="36">
        <f>SUMIFS(СВЦЭМ!$D$33:$D$776,СВЦЭМ!$A$33:$A$776,$A100,СВЦЭМ!$B$33:$B$776,I$83)+'СЕТ СН'!$G$14+СВЦЭМ!$D$10+'СЕТ СН'!$G$6-'СЕТ СН'!$G$26</f>
        <v>941.25589811999998</v>
      </c>
      <c r="J100" s="36">
        <f>SUMIFS(СВЦЭМ!$D$33:$D$776,СВЦЭМ!$A$33:$A$776,$A100,СВЦЭМ!$B$33:$B$776,J$83)+'СЕТ СН'!$G$14+СВЦЭМ!$D$10+'СЕТ СН'!$G$6-'СЕТ СН'!$G$26</f>
        <v>900.19631745000015</v>
      </c>
      <c r="K100" s="36">
        <f>SUMIFS(СВЦЭМ!$D$33:$D$776,СВЦЭМ!$A$33:$A$776,$A100,СВЦЭМ!$B$33:$B$776,K$83)+'СЕТ СН'!$G$14+СВЦЭМ!$D$10+'СЕТ СН'!$G$6-'СЕТ СН'!$G$26</f>
        <v>873.3580052100001</v>
      </c>
      <c r="L100" s="36">
        <f>SUMIFS(СВЦЭМ!$D$33:$D$776,СВЦЭМ!$A$33:$A$776,$A100,СВЦЭМ!$B$33:$B$776,L$83)+'СЕТ СН'!$G$14+СВЦЭМ!$D$10+'СЕТ СН'!$G$6-'СЕТ СН'!$G$26</f>
        <v>885.50627393000013</v>
      </c>
      <c r="M100" s="36">
        <f>SUMIFS(СВЦЭМ!$D$33:$D$776,СВЦЭМ!$A$33:$A$776,$A100,СВЦЭМ!$B$33:$B$776,M$83)+'СЕТ СН'!$G$14+СВЦЭМ!$D$10+'СЕТ СН'!$G$6-'СЕТ СН'!$G$26</f>
        <v>845.07622594000009</v>
      </c>
      <c r="N100" s="36">
        <f>SUMIFS(СВЦЭМ!$D$33:$D$776,СВЦЭМ!$A$33:$A$776,$A100,СВЦЭМ!$B$33:$B$776,N$83)+'СЕТ СН'!$G$14+СВЦЭМ!$D$10+'СЕТ СН'!$G$6-'СЕТ СН'!$G$26</f>
        <v>797.89883120000013</v>
      </c>
      <c r="O100" s="36">
        <f>SUMIFS(СВЦЭМ!$D$33:$D$776,СВЦЭМ!$A$33:$A$776,$A100,СВЦЭМ!$B$33:$B$776,O$83)+'СЕТ СН'!$G$14+СВЦЭМ!$D$10+'СЕТ СН'!$G$6-'СЕТ СН'!$G$26</f>
        <v>777.92934012000001</v>
      </c>
      <c r="P100" s="36">
        <f>SUMIFS(СВЦЭМ!$D$33:$D$776,СВЦЭМ!$A$33:$A$776,$A100,СВЦЭМ!$B$33:$B$776,P$83)+'СЕТ СН'!$G$14+СВЦЭМ!$D$10+'СЕТ СН'!$G$6-'СЕТ СН'!$G$26</f>
        <v>778.76818287000015</v>
      </c>
      <c r="Q100" s="36">
        <f>SUMIFS(СВЦЭМ!$D$33:$D$776,СВЦЭМ!$A$33:$A$776,$A100,СВЦЭМ!$B$33:$B$776,Q$83)+'СЕТ СН'!$G$14+СВЦЭМ!$D$10+'СЕТ СН'!$G$6-'СЕТ СН'!$G$26</f>
        <v>783.09055148000016</v>
      </c>
      <c r="R100" s="36">
        <f>SUMIFS(СВЦЭМ!$D$33:$D$776,СВЦЭМ!$A$33:$A$776,$A100,СВЦЭМ!$B$33:$B$776,R$83)+'СЕТ СН'!$G$14+СВЦЭМ!$D$10+'СЕТ СН'!$G$6-'СЕТ СН'!$G$26</f>
        <v>785.10759692000011</v>
      </c>
      <c r="S100" s="36">
        <f>SUMIFS(СВЦЭМ!$D$33:$D$776,СВЦЭМ!$A$33:$A$776,$A100,СВЦЭМ!$B$33:$B$776,S$83)+'СЕТ СН'!$G$14+СВЦЭМ!$D$10+'СЕТ СН'!$G$6-'СЕТ СН'!$G$26</f>
        <v>776.6986174000001</v>
      </c>
      <c r="T100" s="36">
        <f>SUMIFS(СВЦЭМ!$D$33:$D$776,СВЦЭМ!$A$33:$A$776,$A100,СВЦЭМ!$B$33:$B$776,T$83)+'СЕТ СН'!$G$14+СВЦЭМ!$D$10+'СЕТ СН'!$G$6-'СЕТ СН'!$G$26</f>
        <v>767.75741399000003</v>
      </c>
      <c r="U100" s="36">
        <f>SUMIFS(СВЦЭМ!$D$33:$D$776,СВЦЭМ!$A$33:$A$776,$A100,СВЦЭМ!$B$33:$B$776,U$83)+'СЕТ СН'!$G$14+СВЦЭМ!$D$10+'СЕТ СН'!$G$6-'СЕТ СН'!$G$26</f>
        <v>764.01483569000015</v>
      </c>
      <c r="V100" s="36">
        <f>SUMIFS(СВЦЭМ!$D$33:$D$776,СВЦЭМ!$A$33:$A$776,$A100,СВЦЭМ!$B$33:$B$776,V$83)+'СЕТ СН'!$G$14+СВЦЭМ!$D$10+'СЕТ СН'!$G$6-'СЕТ СН'!$G$26</f>
        <v>776.76914583000007</v>
      </c>
      <c r="W100" s="36">
        <f>SUMIFS(СВЦЭМ!$D$33:$D$776,СВЦЭМ!$A$33:$A$776,$A100,СВЦЭМ!$B$33:$B$776,W$83)+'СЕТ СН'!$G$14+СВЦЭМ!$D$10+'СЕТ СН'!$G$6-'СЕТ СН'!$G$26</f>
        <v>762.38639972999999</v>
      </c>
      <c r="X100" s="36">
        <f>SUMIFS(СВЦЭМ!$D$33:$D$776,СВЦЭМ!$A$33:$A$776,$A100,СВЦЭМ!$B$33:$B$776,X$83)+'СЕТ СН'!$G$14+СВЦЭМ!$D$10+'СЕТ СН'!$G$6-'СЕТ СН'!$G$26</f>
        <v>807.30867962000002</v>
      </c>
      <c r="Y100" s="36">
        <f>SUMIFS(СВЦЭМ!$D$33:$D$776,СВЦЭМ!$A$33:$A$776,$A100,СВЦЭМ!$B$33:$B$776,Y$83)+'СЕТ СН'!$G$14+СВЦЭМ!$D$10+'СЕТ СН'!$G$6-'СЕТ СН'!$G$26</f>
        <v>894.04154212000003</v>
      </c>
    </row>
    <row r="101" spans="1:25" ht="15.75" x14ac:dyDescent="0.2">
      <c r="A101" s="35">
        <f t="shared" si="2"/>
        <v>44092</v>
      </c>
      <c r="B101" s="36">
        <f>SUMIFS(СВЦЭМ!$D$33:$D$776,СВЦЭМ!$A$33:$A$776,$A101,СВЦЭМ!$B$33:$B$776,B$83)+'СЕТ СН'!$G$14+СВЦЭМ!$D$10+'СЕТ СН'!$G$6-'СЕТ СН'!$G$26</f>
        <v>1004.5490218100001</v>
      </c>
      <c r="C101" s="36">
        <f>SUMIFS(СВЦЭМ!$D$33:$D$776,СВЦЭМ!$A$33:$A$776,$A101,СВЦЭМ!$B$33:$B$776,C$83)+'СЕТ СН'!$G$14+СВЦЭМ!$D$10+'СЕТ СН'!$G$6-'СЕТ СН'!$G$26</f>
        <v>1052.0927378599999</v>
      </c>
      <c r="D101" s="36">
        <f>SUMIFS(СВЦЭМ!$D$33:$D$776,СВЦЭМ!$A$33:$A$776,$A101,СВЦЭМ!$B$33:$B$776,D$83)+'СЕТ СН'!$G$14+СВЦЭМ!$D$10+'СЕТ СН'!$G$6-'СЕТ СН'!$G$26</f>
        <v>1100.01460284</v>
      </c>
      <c r="E101" s="36">
        <f>SUMIFS(СВЦЭМ!$D$33:$D$776,СВЦЭМ!$A$33:$A$776,$A101,СВЦЭМ!$B$33:$B$776,E$83)+'СЕТ СН'!$G$14+СВЦЭМ!$D$10+'СЕТ СН'!$G$6-'СЕТ СН'!$G$26</f>
        <v>1136.17593031</v>
      </c>
      <c r="F101" s="36">
        <f>SUMIFS(СВЦЭМ!$D$33:$D$776,СВЦЭМ!$A$33:$A$776,$A101,СВЦЭМ!$B$33:$B$776,F$83)+'СЕТ СН'!$G$14+СВЦЭМ!$D$10+'СЕТ СН'!$G$6-'СЕТ СН'!$G$26</f>
        <v>1154.80937369</v>
      </c>
      <c r="G101" s="36">
        <f>SUMIFS(СВЦЭМ!$D$33:$D$776,СВЦЭМ!$A$33:$A$776,$A101,СВЦЭМ!$B$33:$B$776,G$83)+'СЕТ СН'!$G$14+СВЦЭМ!$D$10+'СЕТ СН'!$G$6-'СЕТ СН'!$G$26</f>
        <v>1123.3862651900001</v>
      </c>
      <c r="H101" s="36">
        <f>SUMIFS(СВЦЭМ!$D$33:$D$776,СВЦЭМ!$A$33:$A$776,$A101,СВЦЭМ!$B$33:$B$776,H$83)+'СЕТ СН'!$G$14+СВЦЭМ!$D$10+'СЕТ СН'!$G$6-'СЕТ СН'!$G$26</f>
        <v>1073.0051008800001</v>
      </c>
      <c r="I101" s="36">
        <f>SUMIFS(СВЦЭМ!$D$33:$D$776,СВЦЭМ!$A$33:$A$776,$A101,СВЦЭМ!$B$33:$B$776,I$83)+'СЕТ СН'!$G$14+СВЦЭМ!$D$10+'СЕТ СН'!$G$6-'СЕТ СН'!$G$26</f>
        <v>1026.20385895</v>
      </c>
      <c r="J101" s="36">
        <f>SUMIFS(СВЦЭМ!$D$33:$D$776,СВЦЭМ!$A$33:$A$776,$A101,СВЦЭМ!$B$33:$B$776,J$83)+'СЕТ СН'!$G$14+СВЦЭМ!$D$10+'СЕТ СН'!$G$6-'СЕТ СН'!$G$26</f>
        <v>992.60322608000001</v>
      </c>
      <c r="K101" s="36">
        <f>SUMIFS(СВЦЭМ!$D$33:$D$776,СВЦЭМ!$A$33:$A$776,$A101,СВЦЭМ!$B$33:$B$776,K$83)+'СЕТ СН'!$G$14+СВЦЭМ!$D$10+'СЕТ СН'!$G$6-'СЕТ СН'!$G$26</f>
        <v>963.49083302000008</v>
      </c>
      <c r="L101" s="36">
        <f>SUMIFS(СВЦЭМ!$D$33:$D$776,СВЦЭМ!$A$33:$A$776,$A101,СВЦЭМ!$B$33:$B$776,L$83)+'СЕТ СН'!$G$14+СВЦЭМ!$D$10+'СЕТ СН'!$G$6-'СЕТ СН'!$G$26</f>
        <v>966.38450241999999</v>
      </c>
      <c r="M101" s="36">
        <f>SUMIFS(СВЦЭМ!$D$33:$D$776,СВЦЭМ!$A$33:$A$776,$A101,СВЦЭМ!$B$33:$B$776,M$83)+'СЕТ СН'!$G$14+СВЦЭМ!$D$10+'СЕТ СН'!$G$6-'СЕТ СН'!$G$26</f>
        <v>915.79223430000002</v>
      </c>
      <c r="N101" s="36">
        <f>SUMIFS(СВЦЭМ!$D$33:$D$776,СВЦЭМ!$A$33:$A$776,$A101,СВЦЭМ!$B$33:$B$776,N$83)+'СЕТ СН'!$G$14+СВЦЭМ!$D$10+'СЕТ СН'!$G$6-'СЕТ СН'!$G$26</f>
        <v>860.47745366000004</v>
      </c>
      <c r="O101" s="36">
        <f>SUMIFS(СВЦЭМ!$D$33:$D$776,СВЦЭМ!$A$33:$A$776,$A101,СВЦЭМ!$B$33:$B$776,O$83)+'СЕТ СН'!$G$14+СВЦЭМ!$D$10+'СЕТ СН'!$G$6-'СЕТ СН'!$G$26</f>
        <v>826.40688694000005</v>
      </c>
      <c r="P101" s="36">
        <f>SUMIFS(СВЦЭМ!$D$33:$D$776,СВЦЭМ!$A$33:$A$776,$A101,СВЦЭМ!$B$33:$B$776,P$83)+'СЕТ СН'!$G$14+СВЦЭМ!$D$10+'СЕТ СН'!$G$6-'СЕТ СН'!$G$26</f>
        <v>862.11295728000005</v>
      </c>
      <c r="Q101" s="36">
        <f>SUMIFS(СВЦЭМ!$D$33:$D$776,СВЦЭМ!$A$33:$A$776,$A101,СВЦЭМ!$B$33:$B$776,Q$83)+'СЕТ СН'!$G$14+СВЦЭМ!$D$10+'СЕТ СН'!$G$6-'СЕТ СН'!$G$26</f>
        <v>857.12887133000004</v>
      </c>
      <c r="R101" s="36">
        <f>SUMIFS(СВЦЭМ!$D$33:$D$776,СВЦЭМ!$A$33:$A$776,$A101,СВЦЭМ!$B$33:$B$776,R$83)+'СЕТ СН'!$G$14+СВЦЭМ!$D$10+'СЕТ СН'!$G$6-'СЕТ СН'!$G$26</f>
        <v>833.72478162000016</v>
      </c>
      <c r="S101" s="36">
        <f>SUMIFS(СВЦЭМ!$D$33:$D$776,СВЦЭМ!$A$33:$A$776,$A101,СВЦЭМ!$B$33:$B$776,S$83)+'СЕТ СН'!$G$14+СВЦЭМ!$D$10+'СЕТ СН'!$G$6-'СЕТ СН'!$G$26</f>
        <v>826.62994899</v>
      </c>
      <c r="T101" s="36">
        <f>SUMIFS(СВЦЭМ!$D$33:$D$776,СВЦЭМ!$A$33:$A$776,$A101,СВЦЭМ!$B$33:$B$776,T$83)+'СЕТ СН'!$G$14+СВЦЭМ!$D$10+'СЕТ СН'!$G$6-'СЕТ СН'!$G$26</f>
        <v>818.40270031</v>
      </c>
      <c r="U101" s="36">
        <f>SUMIFS(СВЦЭМ!$D$33:$D$776,СВЦЭМ!$A$33:$A$776,$A101,СВЦЭМ!$B$33:$B$776,U$83)+'СЕТ СН'!$G$14+СВЦЭМ!$D$10+'СЕТ СН'!$G$6-'СЕТ СН'!$G$26</f>
        <v>802.74155934000009</v>
      </c>
      <c r="V101" s="36">
        <f>SUMIFS(СВЦЭМ!$D$33:$D$776,СВЦЭМ!$A$33:$A$776,$A101,СВЦЭМ!$B$33:$B$776,V$83)+'СЕТ СН'!$G$14+СВЦЭМ!$D$10+'СЕТ СН'!$G$6-'СЕТ СН'!$G$26</f>
        <v>805.89817266</v>
      </c>
      <c r="W101" s="36">
        <f>SUMIFS(СВЦЭМ!$D$33:$D$776,СВЦЭМ!$A$33:$A$776,$A101,СВЦЭМ!$B$33:$B$776,W$83)+'СЕТ СН'!$G$14+СВЦЭМ!$D$10+'СЕТ СН'!$G$6-'СЕТ СН'!$G$26</f>
        <v>805.05061612000009</v>
      </c>
      <c r="X101" s="36">
        <f>SUMIFS(СВЦЭМ!$D$33:$D$776,СВЦЭМ!$A$33:$A$776,$A101,СВЦЭМ!$B$33:$B$776,X$83)+'СЕТ СН'!$G$14+СВЦЭМ!$D$10+'СЕТ СН'!$G$6-'СЕТ СН'!$G$26</f>
        <v>848.80898083000011</v>
      </c>
      <c r="Y101" s="36">
        <f>SUMIFS(СВЦЭМ!$D$33:$D$776,СВЦЭМ!$A$33:$A$776,$A101,СВЦЭМ!$B$33:$B$776,Y$83)+'СЕТ СН'!$G$14+СВЦЭМ!$D$10+'СЕТ СН'!$G$6-'СЕТ СН'!$G$26</f>
        <v>933.86616382000011</v>
      </c>
    </row>
    <row r="102" spans="1:25" ht="15.75" x14ac:dyDescent="0.2">
      <c r="A102" s="35">
        <f t="shared" si="2"/>
        <v>44093</v>
      </c>
      <c r="B102" s="36">
        <f>SUMIFS(СВЦЭМ!$D$33:$D$776,СВЦЭМ!$A$33:$A$776,$A102,СВЦЭМ!$B$33:$B$776,B$83)+'СЕТ СН'!$G$14+СВЦЭМ!$D$10+'СЕТ СН'!$G$6-'СЕТ СН'!$G$26</f>
        <v>1027.22681158</v>
      </c>
      <c r="C102" s="36">
        <f>SUMIFS(СВЦЭМ!$D$33:$D$776,СВЦЭМ!$A$33:$A$776,$A102,СВЦЭМ!$B$33:$B$776,C$83)+'СЕТ СН'!$G$14+СВЦЭМ!$D$10+'СЕТ СН'!$G$6-'СЕТ СН'!$G$26</f>
        <v>1064.14343465</v>
      </c>
      <c r="D102" s="36">
        <f>SUMIFS(СВЦЭМ!$D$33:$D$776,СВЦЭМ!$A$33:$A$776,$A102,СВЦЭМ!$B$33:$B$776,D$83)+'СЕТ СН'!$G$14+СВЦЭМ!$D$10+'СЕТ СН'!$G$6-'СЕТ СН'!$G$26</f>
        <v>1088.08529806</v>
      </c>
      <c r="E102" s="36">
        <f>SUMIFS(СВЦЭМ!$D$33:$D$776,СВЦЭМ!$A$33:$A$776,$A102,СВЦЭМ!$B$33:$B$776,E$83)+'СЕТ СН'!$G$14+СВЦЭМ!$D$10+'СЕТ СН'!$G$6-'СЕТ СН'!$G$26</f>
        <v>1108.6004897100001</v>
      </c>
      <c r="F102" s="36">
        <f>SUMIFS(СВЦЭМ!$D$33:$D$776,СВЦЭМ!$A$33:$A$776,$A102,СВЦЭМ!$B$33:$B$776,F$83)+'СЕТ СН'!$G$14+СВЦЭМ!$D$10+'СЕТ СН'!$G$6-'СЕТ СН'!$G$26</f>
        <v>1112.7584077000001</v>
      </c>
      <c r="G102" s="36">
        <f>SUMIFS(СВЦЭМ!$D$33:$D$776,СВЦЭМ!$A$33:$A$776,$A102,СВЦЭМ!$B$33:$B$776,G$83)+'СЕТ СН'!$G$14+СВЦЭМ!$D$10+'СЕТ СН'!$G$6-'СЕТ СН'!$G$26</f>
        <v>1100.0017024000001</v>
      </c>
      <c r="H102" s="36">
        <f>SUMIFS(СВЦЭМ!$D$33:$D$776,СВЦЭМ!$A$33:$A$776,$A102,СВЦЭМ!$B$33:$B$776,H$83)+'СЕТ СН'!$G$14+СВЦЭМ!$D$10+'СЕТ СН'!$G$6-'СЕТ СН'!$G$26</f>
        <v>1069.93844165</v>
      </c>
      <c r="I102" s="36">
        <f>SUMIFS(СВЦЭМ!$D$33:$D$776,СВЦЭМ!$A$33:$A$776,$A102,СВЦЭМ!$B$33:$B$776,I$83)+'СЕТ СН'!$G$14+СВЦЭМ!$D$10+'СЕТ СН'!$G$6-'СЕТ СН'!$G$26</f>
        <v>1038.43216736</v>
      </c>
      <c r="J102" s="36">
        <f>SUMIFS(СВЦЭМ!$D$33:$D$776,СВЦЭМ!$A$33:$A$776,$A102,СВЦЭМ!$B$33:$B$776,J$83)+'СЕТ СН'!$G$14+СВЦЭМ!$D$10+'СЕТ СН'!$G$6-'СЕТ СН'!$G$26</f>
        <v>979.95032620999996</v>
      </c>
      <c r="K102" s="36">
        <f>SUMIFS(СВЦЭМ!$D$33:$D$776,СВЦЭМ!$A$33:$A$776,$A102,СВЦЭМ!$B$33:$B$776,K$83)+'СЕТ СН'!$G$14+СВЦЭМ!$D$10+'СЕТ СН'!$G$6-'СЕТ СН'!$G$26</f>
        <v>942.13061125000013</v>
      </c>
      <c r="L102" s="36">
        <f>SUMIFS(СВЦЭМ!$D$33:$D$776,СВЦЭМ!$A$33:$A$776,$A102,СВЦЭМ!$B$33:$B$776,L$83)+'СЕТ СН'!$G$14+СВЦЭМ!$D$10+'СЕТ СН'!$G$6-'СЕТ СН'!$G$26</f>
        <v>920.78195735999998</v>
      </c>
      <c r="M102" s="36">
        <f>SUMIFS(СВЦЭМ!$D$33:$D$776,СВЦЭМ!$A$33:$A$776,$A102,СВЦЭМ!$B$33:$B$776,M$83)+'СЕТ СН'!$G$14+СВЦЭМ!$D$10+'СЕТ СН'!$G$6-'СЕТ СН'!$G$26</f>
        <v>876.30507007999995</v>
      </c>
      <c r="N102" s="36">
        <f>SUMIFS(СВЦЭМ!$D$33:$D$776,СВЦЭМ!$A$33:$A$776,$A102,СВЦЭМ!$B$33:$B$776,N$83)+'СЕТ СН'!$G$14+СВЦЭМ!$D$10+'СЕТ СН'!$G$6-'СЕТ СН'!$G$26</f>
        <v>833.72194807999995</v>
      </c>
      <c r="O102" s="36">
        <f>SUMIFS(СВЦЭМ!$D$33:$D$776,СВЦЭМ!$A$33:$A$776,$A102,СВЦЭМ!$B$33:$B$776,O$83)+'СЕТ СН'!$G$14+СВЦЭМ!$D$10+'СЕТ СН'!$G$6-'СЕТ СН'!$G$26</f>
        <v>830.36026364000008</v>
      </c>
      <c r="P102" s="36">
        <f>SUMIFS(СВЦЭМ!$D$33:$D$776,СВЦЭМ!$A$33:$A$776,$A102,СВЦЭМ!$B$33:$B$776,P$83)+'СЕТ СН'!$G$14+СВЦЭМ!$D$10+'СЕТ СН'!$G$6-'СЕТ СН'!$G$26</f>
        <v>840.40407341000014</v>
      </c>
      <c r="Q102" s="36">
        <f>SUMIFS(СВЦЭМ!$D$33:$D$776,СВЦЭМ!$A$33:$A$776,$A102,СВЦЭМ!$B$33:$B$776,Q$83)+'СЕТ СН'!$G$14+СВЦЭМ!$D$10+'СЕТ СН'!$G$6-'СЕТ СН'!$G$26</f>
        <v>820.92679038999995</v>
      </c>
      <c r="R102" s="36">
        <f>SUMIFS(СВЦЭМ!$D$33:$D$776,СВЦЭМ!$A$33:$A$776,$A102,СВЦЭМ!$B$33:$B$776,R$83)+'СЕТ СН'!$G$14+СВЦЭМ!$D$10+'СЕТ СН'!$G$6-'СЕТ СН'!$G$26</f>
        <v>806.63690132000011</v>
      </c>
      <c r="S102" s="36">
        <f>SUMIFS(СВЦЭМ!$D$33:$D$776,СВЦЭМ!$A$33:$A$776,$A102,СВЦЭМ!$B$33:$B$776,S$83)+'СЕТ СН'!$G$14+СВЦЭМ!$D$10+'СЕТ СН'!$G$6-'СЕТ СН'!$G$26</f>
        <v>812.69442075999996</v>
      </c>
      <c r="T102" s="36">
        <f>SUMIFS(СВЦЭМ!$D$33:$D$776,СВЦЭМ!$A$33:$A$776,$A102,СВЦЭМ!$B$33:$B$776,T$83)+'СЕТ СН'!$G$14+СВЦЭМ!$D$10+'СЕТ СН'!$G$6-'СЕТ СН'!$G$26</f>
        <v>824.19159877000016</v>
      </c>
      <c r="U102" s="36">
        <f>SUMIFS(СВЦЭМ!$D$33:$D$776,СВЦЭМ!$A$33:$A$776,$A102,СВЦЭМ!$B$33:$B$776,U$83)+'СЕТ СН'!$G$14+СВЦЭМ!$D$10+'СЕТ СН'!$G$6-'СЕТ СН'!$G$26</f>
        <v>822.23446465000006</v>
      </c>
      <c r="V102" s="36">
        <f>SUMIFS(СВЦЭМ!$D$33:$D$776,СВЦЭМ!$A$33:$A$776,$A102,СВЦЭМ!$B$33:$B$776,V$83)+'СЕТ СН'!$G$14+СВЦЭМ!$D$10+'СЕТ СН'!$G$6-'СЕТ СН'!$G$26</f>
        <v>833.71901269</v>
      </c>
      <c r="W102" s="36">
        <f>SUMIFS(СВЦЭМ!$D$33:$D$776,СВЦЭМ!$A$33:$A$776,$A102,СВЦЭМ!$B$33:$B$776,W$83)+'СЕТ СН'!$G$14+СВЦЭМ!$D$10+'СЕТ СН'!$G$6-'СЕТ СН'!$G$26</f>
        <v>828.94970680000006</v>
      </c>
      <c r="X102" s="36">
        <f>SUMIFS(СВЦЭМ!$D$33:$D$776,СВЦЭМ!$A$33:$A$776,$A102,СВЦЭМ!$B$33:$B$776,X$83)+'СЕТ СН'!$G$14+СВЦЭМ!$D$10+'СЕТ СН'!$G$6-'СЕТ СН'!$G$26</f>
        <v>854.08815660000005</v>
      </c>
      <c r="Y102" s="36">
        <f>SUMIFS(СВЦЭМ!$D$33:$D$776,СВЦЭМ!$A$33:$A$776,$A102,СВЦЭМ!$B$33:$B$776,Y$83)+'СЕТ СН'!$G$14+СВЦЭМ!$D$10+'СЕТ СН'!$G$6-'СЕТ СН'!$G$26</f>
        <v>906.38437967999994</v>
      </c>
    </row>
    <row r="103" spans="1:25" ht="15.75" x14ac:dyDescent="0.2">
      <c r="A103" s="35">
        <f t="shared" si="2"/>
        <v>44094</v>
      </c>
      <c r="B103" s="36">
        <f>SUMIFS(СВЦЭМ!$D$33:$D$776,СВЦЭМ!$A$33:$A$776,$A103,СВЦЭМ!$B$33:$B$776,B$83)+'СЕТ СН'!$G$14+СВЦЭМ!$D$10+'СЕТ СН'!$G$6-'СЕТ СН'!$G$26</f>
        <v>956.9545462000001</v>
      </c>
      <c r="C103" s="36">
        <f>SUMIFS(СВЦЭМ!$D$33:$D$776,СВЦЭМ!$A$33:$A$776,$A103,СВЦЭМ!$B$33:$B$776,C$83)+'СЕТ СН'!$G$14+СВЦЭМ!$D$10+'СЕТ СН'!$G$6-'СЕТ СН'!$G$26</f>
        <v>990.16584611999997</v>
      </c>
      <c r="D103" s="36">
        <f>SUMIFS(СВЦЭМ!$D$33:$D$776,СВЦЭМ!$A$33:$A$776,$A103,СВЦЭМ!$B$33:$B$776,D$83)+'СЕТ СН'!$G$14+СВЦЭМ!$D$10+'СЕТ СН'!$G$6-'СЕТ СН'!$G$26</f>
        <v>1024.9303942900001</v>
      </c>
      <c r="E103" s="36">
        <f>SUMIFS(СВЦЭМ!$D$33:$D$776,СВЦЭМ!$A$33:$A$776,$A103,СВЦЭМ!$B$33:$B$776,E$83)+'СЕТ СН'!$G$14+СВЦЭМ!$D$10+'СЕТ СН'!$G$6-'СЕТ СН'!$G$26</f>
        <v>1055.58355772</v>
      </c>
      <c r="F103" s="36">
        <f>SUMIFS(СВЦЭМ!$D$33:$D$776,СВЦЭМ!$A$33:$A$776,$A103,СВЦЭМ!$B$33:$B$776,F$83)+'СЕТ СН'!$G$14+СВЦЭМ!$D$10+'СЕТ СН'!$G$6-'СЕТ СН'!$G$26</f>
        <v>1063.4787693200001</v>
      </c>
      <c r="G103" s="36">
        <f>SUMIFS(СВЦЭМ!$D$33:$D$776,СВЦЭМ!$A$33:$A$776,$A103,СВЦЭМ!$B$33:$B$776,G$83)+'СЕТ СН'!$G$14+СВЦЭМ!$D$10+'СЕТ СН'!$G$6-'СЕТ СН'!$G$26</f>
        <v>1051.8100877100001</v>
      </c>
      <c r="H103" s="36">
        <f>SUMIFS(СВЦЭМ!$D$33:$D$776,СВЦЭМ!$A$33:$A$776,$A103,СВЦЭМ!$B$33:$B$776,H$83)+'СЕТ СН'!$G$14+СВЦЭМ!$D$10+'СЕТ СН'!$G$6-'СЕТ СН'!$G$26</f>
        <v>1032.52834917</v>
      </c>
      <c r="I103" s="36">
        <f>SUMIFS(СВЦЭМ!$D$33:$D$776,СВЦЭМ!$A$33:$A$776,$A103,СВЦЭМ!$B$33:$B$776,I$83)+'СЕТ СН'!$G$14+СВЦЭМ!$D$10+'СЕТ СН'!$G$6-'СЕТ СН'!$G$26</f>
        <v>985.99676791000002</v>
      </c>
      <c r="J103" s="36">
        <f>SUMIFS(СВЦЭМ!$D$33:$D$776,СВЦЭМ!$A$33:$A$776,$A103,СВЦЭМ!$B$33:$B$776,J$83)+'СЕТ СН'!$G$14+СВЦЭМ!$D$10+'СЕТ СН'!$G$6-'СЕТ СН'!$G$26</f>
        <v>940.25212216</v>
      </c>
      <c r="K103" s="36">
        <f>SUMIFS(СВЦЭМ!$D$33:$D$776,СВЦЭМ!$A$33:$A$776,$A103,СВЦЭМ!$B$33:$B$776,K$83)+'СЕТ СН'!$G$14+СВЦЭМ!$D$10+'СЕТ СН'!$G$6-'СЕТ СН'!$G$26</f>
        <v>925.58893206000016</v>
      </c>
      <c r="L103" s="36">
        <f>SUMIFS(СВЦЭМ!$D$33:$D$776,СВЦЭМ!$A$33:$A$776,$A103,СВЦЭМ!$B$33:$B$776,L$83)+'СЕТ СН'!$G$14+СВЦЭМ!$D$10+'СЕТ СН'!$G$6-'СЕТ СН'!$G$26</f>
        <v>922.60040345000016</v>
      </c>
      <c r="M103" s="36">
        <f>SUMIFS(СВЦЭМ!$D$33:$D$776,СВЦЭМ!$A$33:$A$776,$A103,СВЦЭМ!$B$33:$B$776,M$83)+'СЕТ СН'!$G$14+СВЦЭМ!$D$10+'СЕТ СН'!$G$6-'СЕТ СН'!$G$26</f>
        <v>889.57750762000001</v>
      </c>
      <c r="N103" s="36">
        <f>SUMIFS(СВЦЭМ!$D$33:$D$776,СВЦЭМ!$A$33:$A$776,$A103,СВЦЭМ!$B$33:$B$776,N$83)+'СЕТ СН'!$G$14+СВЦЭМ!$D$10+'СЕТ СН'!$G$6-'СЕТ СН'!$G$26</f>
        <v>859.8620471700001</v>
      </c>
      <c r="O103" s="36">
        <f>SUMIFS(СВЦЭМ!$D$33:$D$776,СВЦЭМ!$A$33:$A$776,$A103,СВЦЭМ!$B$33:$B$776,O$83)+'СЕТ СН'!$G$14+СВЦЭМ!$D$10+'СЕТ СН'!$G$6-'СЕТ СН'!$G$26</f>
        <v>864.2864878800001</v>
      </c>
      <c r="P103" s="36">
        <f>SUMIFS(СВЦЭМ!$D$33:$D$776,СВЦЭМ!$A$33:$A$776,$A103,СВЦЭМ!$B$33:$B$776,P$83)+'СЕТ СН'!$G$14+СВЦЭМ!$D$10+'СЕТ СН'!$G$6-'СЕТ СН'!$G$26</f>
        <v>856.86935805999997</v>
      </c>
      <c r="Q103" s="36">
        <f>SUMIFS(СВЦЭМ!$D$33:$D$776,СВЦЭМ!$A$33:$A$776,$A103,СВЦЭМ!$B$33:$B$776,Q$83)+'СЕТ СН'!$G$14+СВЦЭМ!$D$10+'СЕТ СН'!$G$6-'СЕТ СН'!$G$26</f>
        <v>858.04205496999998</v>
      </c>
      <c r="R103" s="36">
        <f>SUMIFS(СВЦЭМ!$D$33:$D$776,СВЦЭМ!$A$33:$A$776,$A103,СВЦЭМ!$B$33:$B$776,R$83)+'СЕТ СН'!$G$14+СВЦЭМ!$D$10+'СЕТ СН'!$G$6-'СЕТ СН'!$G$26</f>
        <v>856.00059707000014</v>
      </c>
      <c r="S103" s="36">
        <f>SUMIFS(СВЦЭМ!$D$33:$D$776,СВЦЭМ!$A$33:$A$776,$A103,СВЦЭМ!$B$33:$B$776,S$83)+'СЕТ СН'!$G$14+СВЦЭМ!$D$10+'СЕТ СН'!$G$6-'СЕТ СН'!$G$26</f>
        <v>867.84395651</v>
      </c>
      <c r="T103" s="36">
        <f>SUMIFS(СВЦЭМ!$D$33:$D$776,СВЦЭМ!$A$33:$A$776,$A103,СВЦЭМ!$B$33:$B$776,T$83)+'СЕТ СН'!$G$14+СВЦЭМ!$D$10+'СЕТ СН'!$G$6-'СЕТ СН'!$G$26</f>
        <v>883.43764521000003</v>
      </c>
      <c r="U103" s="36">
        <f>SUMIFS(СВЦЭМ!$D$33:$D$776,СВЦЭМ!$A$33:$A$776,$A103,СВЦЭМ!$B$33:$B$776,U$83)+'СЕТ СН'!$G$14+СВЦЭМ!$D$10+'СЕТ СН'!$G$6-'СЕТ СН'!$G$26</f>
        <v>900.21519346000014</v>
      </c>
      <c r="V103" s="36">
        <f>SUMIFS(СВЦЭМ!$D$33:$D$776,СВЦЭМ!$A$33:$A$776,$A103,СВЦЭМ!$B$33:$B$776,V$83)+'СЕТ СН'!$G$14+СВЦЭМ!$D$10+'СЕТ СН'!$G$6-'СЕТ СН'!$G$26</f>
        <v>913.66839780999999</v>
      </c>
      <c r="W103" s="36">
        <f>SUMIFS(СВЦЭМ!$D$33:$D$776,СВЦЭМ!$A$33:$A$776,$A103,СВЦЭМ!$B$33:$B$776,W$83)+'СЕТ СН'!$G$14+СВЦЭМ!$D$10+'СЕТ СН'!$G$6-'СЕТ СН'!$G$26</f>
        <v>901.38576765000016</v>
      </c>
      <c r="X103" s="36">
        <f>SUMIFS(СВЦЭМ!$D$33:$D$776,СВЦЭМ!$A$33:$A$776,$A103,СВЦЭМ!$B$33:$B$776,X$83)+'СЕТ СН'!$G$14+СВЦЭМ!$D$10+'СЕТ СН'!$G$6-'СЕТ СН'!$G$26</f>
        <v>876.13346098000011</v>
      </c>
      <c r="Y103" s="36">
        <f>SUMIFS(СВЦЭМ!$D$33:$D$776,СВЦЭМ!$A$33:$A$776,$A103,СВЦЭМ!$B$33:$B$776,Y$83)+'СЕТ СН'!$G$14+СВЦЭМ!$D$10+'СЕТ СН'!$G$6-'СЕТ СН'!$G$26</f>
        <v>952.09051089000013</v>
      </c>
    </row>
    <row r="104" spans="1:25" ht="15.75" x14ac:dyDescent="0.2">
      <c r="A104" s="35">
        <f t="shared" si="2"/>
        <v>44095</v>
      </c>
      <c r="B104" s="36">
        <f>SUMIFS(СВЦЭМ!$D$33:$D$776,СВЦЭМ!$A$33:$A$776,$A104,СВЦЭМ!$B$33:$B$776,B$83)+'СЕТ СН'!$G$14+СВЦЭМ!$D$10+'СЕТ СН'!$G$6-'СЕТ СН'!$G$26</f>
        <v>982.66202001000011</v>
      </c>
      <c r="C104" s="36">
        <f>SUMIFS(СВЦЭМ!$D$33:$D$776,СВЦЭМ!$A$33:$A$776,$A104,СВЦЭМ!$B$33:$B$776,C$83)+'СЕТ СН'!$G$14+СВЦЭМ!$D$10+'СЕТ СН'!$G$6-'СЕТ СН'!$G$26</f>
        <v>991.47404314000005</v>
      </c>
      <c r="D104" s="36">
        <f>SUMIFS(СВЦЭМ!$D$33:$D$776,СВЦЭМ!$A$33:$A$776,$A104,СВЦЭМ!$B$33:$B$776,D$83)+'СЕТ СН'!$G$14+СВЦЭМ!$D$10+'СЕТ СН'!$G$6-'СЕТ СН'!$G$26</f>
        <v>999.5278295600001</v>
      </c>
      <c r="E104" s="36">
        <f>SUMIFS(СВЦЭМ!$D$33:$D$776,СВЦЭМ!$A$33:$A$776,$A104,СВЦЭМ!$B$33:$B$776,E$83)+'СЕТ СН'!$G$14+СВЦЭМ!$D$10+'СЕТ СН'!$G$6-'СЕТ СН'!$G$26</f>
        <v>1020.03000916</v>
      </c>
      <c r="F104" s="36">
        <f>SUMIFS(СВЦЭМ!$D$33:$D$776,СВЦЭМ!$A$33:$A$776,$A104,СВЦЭМ!$B$33:$B$776,F$83)+'СЕТ СН'!$G$14+СВЦЭМ!$D$10+'СЕТ СН'!$G$6-'СЕТ СН'!$G$26</f>
        <v>1020.3809459200002</v>
      </c>
      <c r="G104" s="36">
        <f>SUMIFS(СВЦЭМ!$D$33:$D$776,СВЦЭМ!$A$33:$A$776,$A104,СВЦЭМ!$B$33:$B$776,G$83)+'СЕТ СН'!$G$14+СВЦЭМ!$D$10+'СЕТ СН'!$G$6-'СЕТ СН'!$G$26</f>
        <v>1005.98919512</v>
      </c>
      <c r="H104" s="36">
        <f>SUMIFS(СВЦЭМ!$D$33:$D$776,СВЦЭМ!$A$33:$A$776,$A104,СВЦЭМ!$B$33:$B$776,H$83)+'СЕТ СН'!$G$14+СВЦЭМ!$D$10+'СЕТ СН'!$G$6-'СЕТ СН'!$G$26</f>
        <v>961.41582517000006</v>
      </c>
      <c r="I104" s="36">
        <f>SUMIFS(СВЦЭМ!$D$33:$D$776,СВЦЭМ!$A$33:$A$776,$A104,СВЦЭМ!$B$33:$B$776,I$83)+'СЕТ СН'!$G$14+СВЦЭМ!$D$10+'СЕТ СН'!$G$6-'СЕТ СН'!$G$26</f>
        <v>909.45711574000006</v>
      </c>
      <c r="J104" s="36">
        <f>SUMIFS(СВЦЭМ!$D$33:$D$776,СВЦЭМ!$A$33:$A$776,$A104,СВЦЭМ!$B$33:$B$776,J$83)+'СЕТ СН'!$G$14+СВЦЭМ!$D$10+'СЕТ СН'!$G$6-'СЕТ СН'!$G$26</f>
        <v>871.53649312000016</v>
      </c>
      <c r="K104" s="36">
        <f>SUMIFS(СВЦЭМ!$D$33:$D$776,СВЦЭМ!$A$33:$A$776,$A104,СВЦЭМ!$B$33:$B$776,K$83)+'СЕТ СН'!$G$14+СВЦЭМ!$D$10+'СЕТ СН'!$G$6-'СЕТ СН'!$G$26</f>
        <v>857.06696484000008</v>
      </c>
      <c r="L104" s="36">
        <f>SUMIFS(СВЦЭМ!$D$33:$D$776,СВЦЭМ!$A$33:$A$776,$A104,СВЦЭМ!$B$33:$B$776,L$83)+'СЕТ СН'!$G$14+СВЦЭМ!$D$10+'СЕТ СН'!$G$6-'СЕТ СН'!$G$26</f>
        <v>873.20912083000007</v>
      </c>
      <c r="M104" s="36">
        <f>SUMIFS(СВЦЭМ!$D$33:$D$776,СВЦЭМ!$A$33:$A$776,$A104,СВЦЭМ!$B$33:$B$776,M$83)+'СЕТ СН'!$G$14+СВЦЭМ!$D$10+'СЕТ СН'!$G$6-'СЕТ СН'!$G$26</f>
        <v>842.07135611000012</v>
      </c>
      <c r="N104" s="36">
        <f>SUMIFS(СВЦЭМ!$D$33:$D$776,СВЦЭМ!$A$33:$A$776,$A104,СВЦЭМ!$B$33:$B$776,N$83)+'СЕТ СН'!$G$14+СВЦЭМ!$D$10+'СЕТ СН'!$G$6-'СЕТ СН'!$G$26</f>
        <v>798.96104932000003</v>
      </c>
      <c r="O104" s="36">
        <f>SUMIFS(СВЦЭМ!$D$33:$D$776,СВЦЭМ!$A$33:$A$776,$A104,СВЦЭМ!$B$33:$B$776,O$83)+'СЕТ СН'!$G$14+СВЦЭМ!$D$10+'СЕТ СН'!$G$6-'СЕТ СН'!$G$26</f>
        <v>800.19267338999998</v>
      </c>
      <c r="P104" s="36">
        <f>SUMIFS(СВЦЭМ!$D$33:$D$776,СВЦЭМ!$A$33:$A$776,$A104,СВЦЭМ!$B$33:$B$776,P$83)+'СЕТ СН'!$G$14+СВЦЭМ!$D$10+'СЕТ СН'!$G$6-'СЕТ СН'!$G$26</f>
        <v>794.62474743000007</v>
      </c>
      <c r="Q104" s="36">
        <f>SUMIFS(СВЦЭМ!$D$33:$D$776,СВЦЭМ!$A$33:$A$776,$A104,СВЦЭМ!$B$33:$B$776,Q$83)+'СЕТ СН'!$G$14+СВЦЭМ!$D$10+'СЕТ СН'!$G$6-'СЕТ СН'!$G$26</f>
        <v>792.50116907999995</v>
      </c>
      <c r="R104" s="36">
        <f>SUMIFS(СВЦЭМ!$D$33:$D$776,СВЦЭМ!$A$33:$A$776,$A104,СВЦЭМ!$B$33:$B$776,R$83)+'СЕТ СН'!$G$14+СВЦЭМ!$D$10+'СЕТ СН'!$G$6-'СЕТ СН'!$G$26</f>
        <v>790.71026262999999</v>
      </c>
      <c r="S104" s="36">
        <f>SUMIFS(СВЦЭМ!$D$33:$D$776,СВЦЭМ!$A$33:$A$776,$A104,СВЦЭМ!$B$33:$B$776,S$83)+'СЕТ СН'!$G$14+СВЦЭМ!$D$10+'СЕТ СН'!$G$6-'СЕТ СН'!$G$26</f>
        <v>800.0339865200001</v>
      </c>
      <c r="T104" s="36">
        <f>SUMIFS(СВЦЭМ!$D$33:$D$776,СВЦЭМ!$A$33:$A$776,$A104,СВЦЭМ!$B$33:$B$776,T$83)+'СЕТ СН'!$G$14+СВЦЭМ!$D$10+'СЕТ СН'!$G$6-'СЕТ СН'!$G$26</f>
        <v>826.00919771999997</v>
      </c>
      <c r="U104" s="36">
        <f>SUMIFS(СВЦЭМ!$D$33:$D$776,СВЦЭМ!$A$33:$A$776,$A104,СВЦЭМ!$B$33:$B$776,U$83)+'СЕТ СН'!$G$14+СВЦЭМ!$D$10+'СЕТ СН'!$G$6-'СЕТ СН'!$G$26</f>
        <v>840.11075260999996</v>
      </c>
      <c r="V104" s="36">
        <f>SUMIFS(СВЦЭМ!$D$33:$D$776,СВЦЭМ!$A$33:$A$776,$A104,СВЦЭМ!$B$33:$B$776,V$83)+'СЕТ СН'!$G$14+СВЦЭМ!$D$10+'СЕТ СН'!$G$6-'СЕТ СН'!$G$26</f>
        <v>848.80841295000005</v>
      </c>
      <c r="W104" s="36">
        <f>SUMIFS(СВЦЭМ!$D$33:$D$776,СВЦЭМ!$A$33:$A$776,$A104,СВЦЭМ!$B$33:$B$776,W$83)+'СЕТ СН'!$G$14+СВЦЭМ!$D$10+'СЕТ СН'!$G$6-'СЕТ СН'!$G$26</f>
        <v>827.40011477000007</v>
      </c>
      <c r="X104" s="36">
        <f>SUMIFS(СВЦЭМ!$D$33:$D$776,СВЦЭМ!$A$33:$A$776,$A104,СВЦЭМ!$B$33:$B$776,X$83)+'СЕТ СН'!$G$14+СВЦЭМ!$D$10+'СЕТ СН'!$G$6-'СЕТ СН'!$G$26</f>
        <v>803.59947479000016</v>
      </c>
      <c r="Y104" s="36">
        <f>SUMIFS(СВЦЭМ!$D$33:$D$776,СВЦЭМ!$A$33:$A$776,$A104,СВЦЭМ!$B$33:$B$776,Y$83)+'СЕТ СН'!$G$14+СВЦЭМ!$D$10+'СЕТ СН'!$G$6-'СЕТ СН'!$G$26</f>
        <v>893.07501866999996</v>
      </c>
    </row>
    <row r="105" spans="1:25" ht="15.75" x14ac:dyDescent="0.2">
      <c r="A105" s="35">
        <f t="shared" si="2"/>
        <v>44096</v>
      </c>
      <c r="B105" s="36">
        <f>SUMIFS(СВЦЭМ!$D$33:$D$776,СВЦЭМ!$A$33:$A$776,$A105,СВЦЭМ!$B$33:$B$776,B$83)+'СЕТ СН'!$G$14+СВЦЭМ!$D$10+'СЕТ СН'!$G$6-'СЕТ СН'!$G$26</f>
        <v>987.70354055999996</v>
      </c>
      <c r="C105" s="36">
        <f>SUMIFS(СВЦЭМ!$D$33:$D$776,СВЦЭМ!$A$33:$A$776,$A105,СВЦЭМ!$B$33:$B$776,C$83)+'СЕТ СН'!$G$14+СВЦЭМ!$D$10+'СЕТ СН'!$G$6-'СЕТ СН'!$G$26</f>
        <v>1027.2803901500001</v>
      </c>
      <c r="D105" s="36">
        <f>SUMIFS(СВЦЭМ!$D$33:$D$776,СВЦЭМ!$A$33:$A$776,$A105,СВЦЭМ!$B$33:$B$776,D$83)+'СЕТ СН'!$G$14+СВЦЭМ!$D$10+'СЕТ СН'!$G$6-'СЕТ СН'!$G$26</f>
        <v>1046.7397216300001</v>
      </c>
      <c r="E105" s="36">
        <f>SUMIFS(СВЦЭМ!$D$33:$D$776,СВЦЭМ!$A$33:$A$776,$A105,СВЦЭМ!$B$33:$B$776,E$83)+'СЕТ СН'!$G$14+СВЦЭМ!$D$10+'СЕТ СН'!$G$6-'СЕТ СН'!$G$26</f>
        <v>1067.7447128700001</v>
      </c>
      <c r="F105" s="36">
        <f>SUMIFS(СВЦЭМ!$D$33:$D$776,СВЦЭМ!$A$33:$A$776,$A105,СВЦЭМ!$B$33:$B$776,F$83)+'СЕТ СН'!$G$14+СВЦЭМ!$D$10+'СЕТ СН'!$G$6-'СЕТ СН'!$G$26</f>
        <v>1052.4604596500001</v>
      </c>
      <c r="G105" s="36">
        <f>SUMIFS(СВЦЭМ!$D$33:$D$776,СВЦЭМ!$A$33:$A$776,$A105,СВЦЭМ!$B$33:$B$776,G$83)+'СЕТ СН'!$G$14+СВЦЭМ!$D$10+'СЕТ СН'!$G$6-'СЕТ СН'!$G$26</f>
        <v>1027.5322451500001</v>
      </c>
      <c r="H105" s="36">
        <f>SUMIFS(СВЦЭМ!$D$33:$D$776,СВЦЭМ!$A$33:$A$776,$A105,СВЦЭМ!$B$33:$B$776,H$83)+'СЕТ СН'!$G$14+СВЦЭМ!$D$10+'СЕТ СН'!$G$6-'СЕТ СН'!$G$26</f>
        <v>987.76387919000013</v>
      </c>
      <c r="I105" s="36">
        <f>SUMIFS(СВЦЭМ!$D$33:$D$776,СВЦЭМ!$A$33:$A$776,$A105,СВЦЭМ!$B$33:$B$776,I$83)+'СЕТ СН'!$G$14+СВЦЭМ!$D$10+'СЕТ СН'!$G$6-'СЕТ СН'!$G$26</f>
        <v>957.84636537999995</v>
      </c>
      <c r="J105" s="36">
        <f>SUMIFS(СВЦЭМ!$D$33:$D$776,СВЦЭМ!$A$33:$A$776,$A105,СВЦЭМ!$B$33:$B$776,J$83)+'СЕТ СН'!$G$14+СВЦЭМ!$D$10+'СЕТ СН'!$G$6-'СЕТ СН'!$G$26</f>
        <v>927.46995880000009</v>
      </c>
      <c r="K105" s="36">
        <f>SUMIFS(СВЦЭМ!$D$33:$D$776,СВЦЭМ!$A$33:$A$776,$A105,СВЦЭМ!$B$33:$B$776,K$83)+'СЕТ СН'!$G$14+СВЦЭМ!$D$10+'СЕТ СН'!$G$6-'СЕТ СН'!$G$26</f>
        <v>917.20893908000016</v>
      </c>
      <c r="L105" s="36">
        <f>SUMIFS(СВЦЭМ!$D$33:$D$776,СВЦЭМ!$A$33:$A$776,$A105,СВЦЭМ!$B$33:$B$776,L$83)+'СЕТ СН'!$G$14+СВЦЭМ!$D$10+'СЕТ СН'!$G$6-'СЕТ СН'!$G$26</f>
        <v>916.49237562000008</v>
      </c>
      <c r="M105" s="36">
        <f>SUMIFS(СВЦЭМ!$D$33:$D$776,СВЦЭМ!$A$33:$A$776,$A105,СВЦЭМ!$B$33:$B$776,M$83)+'СЕТ СН'!$G$14+СВЦЭМ!$D$10+'СЕТ СН'!$G$6-'СЕТ СН'!$G$26</f>
        <v>890.73692912000001</v>
      </c>
      <c r="N105" s="36">
        <f>SUMIFS(СВЦЭМ!$D$33:$D$776,СВЦЭМ!$A$33:$A$776,$A105,СВЦЭМ!$B$33:$B$776,N$83)+'СЕТ СН'!$G$14+СВЦЭМ!$D$10+'СЕТ СН'!$G$6-'СЕТ СН'!$G$26</f>
        <v>839.92925097000011</v>
      </c>
      <c r="O105" s="36">
        <f>SUMIFS(СВЦЭМ!$D$33:$D$776,СВЦЭМ!$A$33:$A$776,$A105,СВЦЭМ!$B$33:$B$776,O$83)+'СЕТ СН'!$G$14+СВЦЭМ!$D$10+'СЕТ СН'!$G$6-'СЕТ СН'!$G$26</f>
        <v>829.96098357000005</v>
      </c>
      <c r="P105" s="36">
        <f>SUMIFS(СВЦЭМ!$D$33:$D$776,СВЦЭМ!$A$33:$A$776,$A105,СВЦЭМ!$B$33:$B$776,P$83)+'СЕТ СН'!$G$14+СВЦЭМ!$D$10+'СЕТ СН'!$G$6-'СЕТ СН'!$G$26</f>
        <v>825.33634830999995</v>
      </c>
      <c r="Q105" s="36">
        <f>SUMIFS(СВЦЭМ!$D$33:$D$776,СВЦЭМ!$A$33:$A$776,$A105,СВЦЭМ!$B$33:$B$776,Q$83)+'СЕТ СН'!$G$14+СВЦЭМ!$D$10+'СЕТ СН'!$G$6-'СЕТ СН'!$G$26</f>
        <v>827.67363412000009</v>
      </c>
      <c r="R105" s="36">
        <f>SUMIFS(СВЦЭМ!$D$33:$D$776,СВЦЭМ!$A$33:$A$776,$A105,СВЦЭМ!$B$33:$B$776,R$83)+'СЕТ СН'!$G$14+СВЦЭМ!$D$10+'СЕТ СН'!$G$6-'СЕТ СН'!$G$26</f>
        <v>825.53649125000015</v>
      </c>
      <c r="S105" s="36">
        <f>SUMIFS(СВЦЭМ!$D$33:$D$776,СВЦЭМ!$A$33:$A$776,$A105,СВЦЭМ!$B$33:$B$776,S$83)+'СЕТ СН'!$G$14+СВЦЭМ!$D$10+'СЕТ СН'!$G$6-'СЕТ СН'!$G$26</f>
        <v>832.09176451000008</v>
      </c>
      <c r="T105" s="36">
        <f>SUMIFS(СВЦЭМ!$D$33:$D$776,СВЦЭМ!$A$33:$A$776,$A105,СВЦЭМ!$B$33:$B$776,T$83)+'СЕТ СН'!$G$14+СВЦЭМ!$D$10+'СЕТ СН'!$G$6-'СЕТ СН'!$G$26</f>
        <v>842.53743135000013</v>
      </c>
      <c r="U105" s="36">
        <f>SUMIFS(СВЦЭМ!$D$33:$D$776,СВЦЭМ!$A$33:$A$776,$A105,СВЦЭМ!$B$33:$B$776,U$83)+'СЕТ СН'!$G$14+СВЦЭМ!$D$10+'СЕТ СН'!$G$6-'СЕТ СН'!$G$26</f>
        <v>866.72415784999998</v>
      </c>
      <c r="V105" s="36">
        <f>SUMIFS(СВЦЭМ!$D$33:$D$776,СВЦЭМ!$A$33:$A$776,$A105,СВЦЭМ!$B$33:$B$776,V$83)+'СЕТ СН'!$G$14+СВЦЭМ!$D$10+'СЕТ СН'!$G$6-'СЕТ СН'!$G$26</f>
        <v>867.12313831999995</v>
      </c>
      <c r="W105" s="36">
        <f>SUMIFS(СВЦЭМ!$D$33:$D$776,СВЦЭМ!$A$33:$A$776,$A105,СВЦЭМ!$B$33:$B$776,W$83)+'СЕТ СН'!$G$14+СВЦЭМ!$D$10+'СЕТ СН'!$G$6-'СЕТ СН'!$G$26</f>
        <v>854.78975498</v>
      </c>
      <c r="X105" s="36">
        <f>SUMIFS(СВЦЭМ!$D$33:$D$776,СВЦЭМ!$A$33:$A$776,$A105,СВЦЭМ!$B$33:$B$776,X$83)+'СЕТ СН'!$G$14+СВЦЭМ!$D$10+'СЕТ СН'!$G$6-'СЕТ СН'!$G$26</f>
        <v>852.06626262999998</v>
      </c>
      <c r="Y105" s="36">
        <f>SUMIFS(СВЦЭМ!$D$33:$D$776,СВЦЭМ!$A$33:$A$776,$A105,СВЦЭМ!$B$33:$B$776,Y$83)+'СЕТ СН'!$G$14+СВЦЭМ!$D$10+'СЕТ СН'!$G$6-'СЕТ СН'!$G$26</f>
        <v>927.28773892000004</v>
      </c>
    </row>
    <row r="106" spans="1:25" ht="15.75" x14ac:dyDescent="0.2">
      <c r="A106" s="35">
        <f t="shared" si="2"/>
        <v>44097</v>
      </c>
      <c r="B106" s="36">
        <f>SUMIFS(СВЦЭМ!$D$33:$D$776,СВЦЭМ!$A$33:$A$776,$A106,СВЦЭМ!$B$33:$B$776,B$83)+'СЕТ СН'!$G$14+СВЦЭМ!$D$10+'СЕТ СН'!$G$6-'СЕТ СН'!$G$26</f>
        <v>978.43384031999994</v>
      </c>
      <c r="C106" s="36">
        <f>SUMIFS(СВЦЭМ!$D$33:$D$776,СВЦЭМ!$A$33:$A$776,$A106,СВЦЭМ!$B$33:$B$776,C$83)+'СЕТ СН'!$G$14+СВЦЭМ!$D$10+'СЕТ СН'!$G$6-'СЕТ СН'!$G$26</f>
        <v>1015.5193404500001</v>
      </c>
      <c r="D106" s="36">
        <f>SUMIFS(СВЦЭМ!$D$33:$D$776,СВЦЭМ!$A$33:$A$776,$A106,СВЦЭМ!$B$33:$B$776,D$83)+'СЕТ СН'!$G$14+СВЦЭМ!$D$10+'СЕТ СН'!$G$6-'СЕТ СН'!$G$26</f>
        <v>1030.4788812700001</v>
      </c>
      <c r="E106" s="36">
        <f>SUMIFS(СВЦЭМ!$D$33:$D$776,СВЦЭМ!$A$33:$A$776,$A106,СВЦЭМ!$B$33:$B$776,E$83)+'СЕТ СН'!$G$14+СВЦЭМ!$D$10+'СЕТ СН'!$G$6-'СЕТ СН'!$G$26</f>
        <v>1049.24501414</v>
      </c>
      <c r="F106" s="36">
        <f>SUMIFS(СВЦЭМ!$D$33:$D$776,СВЦЭМ!$A$33:$A$776,$A106,СВЦЭМ!$B$33:$B$776,F$83)+'СЕТ СН'!$G$14+СВЦЭМ!$D$10+'СЕТ СН'!$G$6-'СЕТ СН'!$G$26</f>
        <v>1058.15091553</v>
      </c>
      <c r="G106" s="36">
        <f>SUMIFS(СВЦЭМ!$D$33:$D$776,СВЦЭМ!$A$33:$A$776,$A106,СВЦЭМ!$B$33:$B$776,G$83)+'СЕТ СН'!$G$14+СВЦЭМ!$D$10+'СЕТ СН'!$G$6-'СЕТ СН'!$G$26</f>
        <v>1038.2613412800001</v>
      </c>
      <c r="H106" s="36">
        <f>SUMIFS(СВЦЭМ!$D$33:$D$776,СВЦЭМ!$A$33:$A$776,$A106,СВЦЭМ!$B$33:$B$776,H$83)+'СЕТ СН'!$G$14+СВЦЭМ!$D$10+'СЕТ СН'!$G$6-'СЕТ СН'!$G$26</f>
        <v>985.11971998000013</v>
      </c>
      <c r="I106" s="36">
        <f>SUMIFS(СВЦЭМ!$D$33:$D$776,СВЦЭМ!$A$33:$A$776,$A106,СВЦЭМ!$B$33:$B$776,I$83)+'СЕТ СН'!$G$14+СВЦЭМ!$D$10+'СЕТ СН'!$G$6-'СЕТ СН'!$G$26</f>
        <v>926.90449272000001</v>
      </c>
      <c r="J106" s="36">
        <f>SUMIFS(СВЦЭМ!$D$33:$D$776,СВЦЭМ!$A$33:$A$776,$A106,СВЦЭМ!$B$33:$B$776,J$83)+'СЕТ СН'!$G$14+СВЦЭМ!$D$10+'СЕТ СН'!$G$6-'СЕТ СН'!$G$26</f>
        <v>898.08302490000005</v>
      </c>
      <c r="K106" s="36">
        <f>SUMIFS(СВЦЭМ!$D$33:$D$776,СВЦЭМ!$A$33:$A$776,$A106,СВЦЭМ!$B$33:$B$776,K$83)+'СЕТ СН'!$G$14+СВЦЭМ!$D$10+'СЕТ СН'!$G$6-'СЕТ СН'!$G$26</f>
        <v>893.93906682000011</v>
      </c>
      <c r="L106" s="36">
        <f>SUMIFS(СВЦЭМ!$D$33:$D$776,СВЦЭМ!$A$33:$A$776,$A106,СВЦЭМ!$B$33:$B$776,L$83)+'СЕТ СН'!$G$14+СВЦЭМ!$D$10+'СЕТ СН'!$G$6-'СЕТ СН'!$G$26</f>
        <v>887.17720247000011</v>
      </c>
      <c r="M106" s="36">
        <f>SUMIFS(СВЦЭМ!$D$33:$D$776,СВЦЭМ!$A$33:$A$776,$A106,СВЦЭМ!$B$33:$B$776,M$83)+'СЕТ СН'!$G$14+СВЦЭМ!$D$10+'СЕТ СН'!$G$6-'СЕТ СН'!$G$26</f>
        <v>845.96229902999994</v>
      </c>
      <c r="N106" s="36">
        <f>SUMIFS(СВЦЭМ!$D$33:$D$776,СВЦЭМ!$A$33:$A$776,$A106,СВЦЭМ!$B$33:$B$776,N$83)+'СЕТ СН'!$G$14+СВЦЭМ!$D$10+'СЕТ СН'!$G$6-'СЕТ СН'!$G$26</f>
        <v>840.85535920999996</v>
      </c>
      <c r="O106" s="36">
        <f>SUMIFS(СВЦЭМ!$D$33:$D$776,СВЦЭМ!$A$33:$A$776,$A106,СВЦЭМ!$B$33:$B$776,O$83)+'СЕТ СН'!$G$14+СВЦЭМ!$D$10+'СЕТ СН'!$G$6-'СЕТ СН'!$G$26</f>
        <v>839.38223250999999</v>
      </c>
      <c r="P106" s="36">
        <f>SUMIFS(СВЦЭМ!$D$33:$D$776,СВЦЭМ!$A$33:$A$776,$A106,СВЦЭМ!$B$33:$B$776,P$83)+'СЕТ СН'!$G$14+СВЦЭМ!$D$10+'СЕТ СН'!$G$6-'СЕТ СН'!$G$26</f>
        <v>834.54584362000014</v>
      </c>
      <c r="Q106" s="36">
        <f>SUMIFS(СВЦЭМ!$D$33:$D$776,СВЦЭМ!$A$33:$A$776,$A106,СВЦЭМ!$B$33:$B$776,Q$83)+'СЕТ СН'!$G$14+СВЦЭМ!$D$10+'СЕТ СН'!$G$6-'СЕТ СН'!$G$26</f>
        <v>834.62024550000001</v>
      </c>
      <c r="R106" s="36">
        <f>SUMIFS(СВЦЭМ!$D$33:$D$776,СВЦЭМ!$A$33:$A$776,$A106,СВЦЭМ!$B$33:$B$776,R$83)+'СЕТ СН'!$G$14+СВЦЭМ!$D$10+'СЕТ СН'!$G$6-'СЕТ СН'!$G$26</f>
        <v>830.12821830000007</v>
      </c>
      <c r="S106" s="36">
        <f>SUMIFS(СВЦЭМ!$D$33:$D$776,СВЦЭМ!$A$33:$A$776,$A106,СВЦЭМ!$B$33:$B$776,S$83)+'СЕТ СН'!$G$14+СВЦЭМ!$D$10+'СЕТ СН'!$G$6-'СЕТ СН'!$G$26</f>
        <v>836.66872680000006</v>
      </c>
      <c r="T106" s="36">
        <f>SUMIFS(СВЦЭМ!$D$33:$D$776,СВЦЭМ!$A$33:$A$776,$A106,СВЦЭМ!$B$33:$B$776,T$83)+'СЕТ СН'!$G$14+СВЦЭМ!$D$10+'СЕТ СН'!$G$6-'СЕТ СН'!$G$26</f>
        <v>839.68273736000015</v>
      </c>
      <c r="U106" s="36">
        <f>SUMIFS(СВЦЭМ!$D$33:$D$776,СВЦЭМ!$A$33:$A$776,$A106,СВЦЭМ!$B$33:$B$776,U$83)+'СЕТ СН'!$G$14+СВЦЭМ!$D$10+'СЕТ СН'!$G$6-'СЕТ СН'!$G$26</f>
        <v>857.66072937000013</v>
      </c>
      <c r="V106" s="36">
        <f>SUMIFS(СВЦЭМ!$D$33:$D$776,СВЦЭМ!$A$33:$A$776,$A106,СВЦЭМ!$B$33:$B$776,V$83)+'СЕТ СН'!$G$14+СВЦЭМ!$D$10+'СЕТ СН'!$G$6-'СЕТ СН'!$G$26</f>
        <v>851.06542516000013</v>
      </c>
      <c r="W106" s="36">
        <f>SUMIFS(СВЦЭМ!$D$33:$D$776,СВЦЭМ!$A$33:$A$776,$A106,СВЦЭМ!$B$33:$B$776,W$83)+'СЕТ СН'!$G$14+СВЦЭМ!$D$10+'СЕТ СН'!$G$6-'СЕТ СН'!$G$26</f>
        <v>840.88654467000015</v>
      </c>
      <c r="X106" s="36">
        <f>SUMIFS(СВЦЭМ!$D$33:$D$776,СВЦЭМ!$A$33:$A$776,$A106,СВЦЭМ!$B$33:$B$776,X$83)+'СЕТ СН'!$G$14+СВЦЭМ!$D$10+'СЕТ СН'!$G$6-'СЕТ СН'!$G$26</f>
        <v>828.68894016000013</v>
      </c>
      <c r="Y106" s="36">
        <f>SUMIFS(СВЦЭМ!$D$33:$D$776,СВЦЭМ!$A$33:$A$776,$A106,СВЦЭМ!$B$33:$B$776,Y$83)+'СЕТ СН'!$G$14+СВЦЭМ!$D$10+'СЕТ СН'!$G$6-'СЕТ СН'!$G$26</f>
        <v>886.48517895000009</v>
      </c>
    </row>
    <row r="107" spans="1:25" ht="15.75" x14ac:dyDescent="0.2">
      <c r="A107" s="35">
        <f t="shared" si="2"/>
        <v>44098</v>
      </c>
      <c r="B107" s="36">
        <f>SUMIFS(СВЦЭМ!$D$33:$D$776,СВЦЭМ!$A$33:$A$776,$A107,СВЦЭМ!$B$33:$B$776,B$83)+'СЕТ СН'!$G$14+СВЦЭМ!$D$10+'СЕТ СН'!$G$6-'СЕТ СН'!$G$26</f>
        <v>1003.63205842</v>
      </c>
      <c r="C107" s="36">
        <f>SUMIFS(СВЦЭМ!$D$33:$D$776,СВЦЭМ!$A$33:$A$776,$A107,СВЦЭМ!$B$33:$B$776,C$83)+'СЕТ СН'!$G$14+СВЦЭМ!$D$10+'СЕТ СН'!$G$6-'СЕТ СН'!$G$26</f>
        <v>1021.6740250100002</v>
      </c>
      <c r="D107" s="36">
        <f>SUMIFS(СВЦЭМ!$D$33:$D$776,СВЦЭМ!$A$33:$A$776,$A107,СВЦЭМ!$B$33:$B$776,D$83)+'СЕТ СН'!$G$14+СВЦЭМ!$D$10+'СЕТ СН'!$G$6-'СЕТ СН'!$G$26</f>
        <v>1038.74268239</v>
      </c>
      <c r="E107" s="36">
        <f>SUMIFS(СВЦЭМ!$D$33:$D$776,СВЦЭМ!$A$33:$A$776,$A107,СВЦЭМ!$B$33:$B$776,E$83)+'СЕТ СН'!$G$14+СВЦЭМ!$D$10+'СЕТ СН'!$G$6-'СЕТ СН'!$G$26</f>
        <v>1044.81708278</v>
      </c>
      <c r="F107" s="36">
        <f>SUMIFS(СВЦЭМ!$D$33:$D$776,СВЦЭМ!$A$33:$A$776,$A107,СВЦЭМ!$B$33:$B$776,F$83)+'СЕТ СН'!$G$14+СВЦЭМ!$D$10+'СЕТ СН'!$G$6-'СЕТ СН'!$G$26</f>
        <v>1035.2484515900001</v>
      </c>
      <c r="G107" s="36">
        <f>SUMIFS(СВЦЭМ!$D$33:$D$776,СВЦЭМ!$A$33:$A$776,$A107,СВЦЭМ!$B$33:$B$776,G$83)+'СЕТ СН'!$G$14+СВЦЭМ!$D$10+'СЕТ СН'!$G$6-'СЕТ СН'!$G$26</f>
        <v>1032.9791168900001</v>
      </c>
      <c r="H107" s="36">
        <f>SUMIFS(СВЦЭМ!$D$33:$D$776,СВЦЭМ!$A$33:$A$776,$A107,СВЦЭМ!$B$33:$B$776,H$83)+'СЕТ СН'!$G$14+СВЦЭМ!$D$10+'СЕТ СН'!$G$6-'СЕТ СН'!$G$26</f>
        <v>1035.5308618399999</v>
      </c>
      <c r="I107" s="36">
        <f>SUMIFS(СВЦЭМ!$D$33:$D$776,СВЦЭМ!$A$33:$A$776,$A107,СВЦЭМ!$B$33:$B$776,I$83)+'СЕТ СН'!$G$14+СВЦЭМ!$D$10+'СЕТ СН'!$G$6-'СЕТ СН'!$G$26</f>
        <v>945.97165788999996</v>
      </c>
      <c r="J107" s="36">
        <f>SUMIFS(СВЦЭМ!$D$33:$D$776,СВЦЭМ!$A$33:$A$776,$A107,СВЦЭМ!$B$33:$B$776,J$83)+'СЕТ СН'!$G$14+СВЦЭМ!$D$10+'СЕТ СН'!$G$6-'СЕТ СН'!$G$26</f>
        <v>913.37485392000008</v>
      </c>
      <c r="K107" s="36">
        <f>SUMIFS(СВЦЭМ!$D$33:$D$776,СВЦЭМ!$A$33:$A$776,$A107,СВЦЭМ!$B$33:$B$776,K$83)+'СЕТ СН'!$G$14+СВЦЭМ!$D$10+'СЕТ СН'!$G$6-'СЕТ СН'!$G$26</f>
        <v>917.65890173000003</v>
      </c>
      <c r="L107" s="36">
        <f>SUMIFS(СВЦЭМ!$D$33:$D$776,СВЦЭМ!$A$33:$A$776,$A107,СВЦЭМ!$B$33:$B$776,L$83)+'СЕТ СН'!$G$14+СВЦЭМ!$D$10+'СЕТ СН'!$G$6-'СЕТ СН'!$G$26</f>
        <v>928.49191184000006</v>
      </c>
      <c r="M107" s="36">
        <f>SUMIFS(СВЦЭМ!$D$33:$D$776,СВЦЭМ!$A$33:$A$776,$A107,СВЦЭМ!$B$33:$B$776,M$83)+'СЕТ СН'!$G$14+СВЦЭМ!$D$10+'СЕТ СН'!$G$6-'СЕТ СН'!$G$26</f>
        <v>890.88990895000006</v>
      </c>
      <c r="N107" s="36">
        <f>SUMIFS(СВЦЭМ!$D$33:$D$776,СВЦЭМ!$A$33:$A$776,$A107,СВЦЭМ!$B$33:$B$776,N$83)+'СЕТ СН'!$G$14+СВЦЭМ!$D$10+'СЕТ СН'!$G$6-'СЕТ СН'!$G$26</f>
        <v>843.31861105000007</v>
      </c>
      <c r="O107" s="36">
        <f>SUMIFS(СВЦЭМ!$D$33:$D$776,СВЦЭМ!$A$33:$A$776,$A107,СВЦЭМ!$B$33:$B$776,O$83)+'СЕТ СН'!$G$14+СВЦЭМ!$D$10+'СЕТ СН'!$G$6-'СЕТ СН'!$G$26</f>
        <v>841.16250263000006</v>
      </c>
      <c r="P107" s="36">
        <f>SUMIFS(СВЦЭМ!$D$33:$D$776,СВЦЭМ!$A$33:$A$776,$A107,СВЦЭМ!$B$33:$B$776,P$83)+'СЕТ СН'!$G$14+СВЦЭМ!$D$10+'СЕТ СН'!$G$6-'СЕТ СН'!$G$26</f>
        <v>838.81654791999995</v>
      </c>
      <c r="Q107" s="36">
        <f>SUMIFS(СВЦЭМ!$D$33:$D$776,СВЦЭМ!$A$33:$A$776,$A107,СВЦЭМ!$B$33:$B$776,Q$83)+'СЕТ СН'!$G$14+СВЦЭМ!$D$10+'СЕТ СН'!$G$6-'СЕТ СН'!$G$26</f>
        <v>833.83302793999997</v>
      </c>
      <c r="R107" s="36">
        <f>SUMIFS(СВЦЭМ!$D$33:$D$776,СВЦЭМ!$A$33:$A$776,$A107,СВЦЭМ!$B$33:$B$776,R$83)+'СЕТ СН'!$G$14+СВЦЭМ!$D$10+'СЕТ СН'!$G$6-'СЕТ СН'!$G$26</f>
        <v>829.45194286000014</v>
      </c>
      <c r="S107" s="36">
        <f>SUMIFS(СВЦЭМ!$D$33:$D$776,СВЦЭМ!$A$33:$A$776,$A107,СВЦЭМ!$B$33:$B$776,S$83)+'СЕТ СН'!$G$14+СВЦЭМ!$D$10+'СЕТ СН'!$G$6-'СЕТ СН'!$G$26</f>
        <v>834.37197837000008</v>
      </c>
      <c r="T107" s="36">
        <f>SUMIFS(СВЦЭМ!$D$33:$D$776,СВЦЭМ!$A$33:$A$776,$A107,СВЦЭМ!$B$33:$B$776,T$83)+'СЕТ СН'!$G$14+СВЦЭМ!$D$10+'СЕТ СН'!$G$6-'СЕТ СН'!$G$26</f>
        <v>840.34446978999995</v>
      </c>
      <c r="U107" s="36">
        <f>SUMIFS(СВЦЭМ!$D$33:$D$776,СВЦЭМ!$A$33:$A$776,$A107,СВЦЭМ!$B$33:$B$776,U$83)+'СЕТ СН'!$G$14+СВЦЭМ!$D$10+'СЕТ СН'!$G$6-'СЕТ СН'!$G$26</f>
        <v>872.78124746000003</v>
      </c>
      <c r="V107" s="36">
        <f>SUMIFS(СВЦЭМ!$D$33:$D$776,СВЦЭМ!$A$33:$A$776,$A107,СВЦЭМ!$B$33:$B$776,V$83)+'СЕТ СН'!$G$14+СВЦЭМ!$D$10+'СЕТ СН'!$G$6-'СЕТ СН'!$G$26</f>
        <v>869.21256784000002</v>
      </c>
      <c r="W107" s="36">
        <f>SUMIFS(СВЦЭМ!$D$33:$D$776,СВЦЭМ!$A$33:$A$776,$A107,СВЦЭМ!$B$33:$B$776,W$83)+'СЕТ СН'!$G$14+СВЦЭМ!$D$10+'СЕТ СН'!$G$6-'СЕТ СН'!$G$26</f>
        <v>918.15834065000013</v>
      </c>
      <c r="X107" s="36">
        <f>SUMIFS(СВЦЭМ!$D$33:$D$776,СВЦЭМ!$A$33:$A$776,$A107,СВЦЭМ!$B$33:$B$776,X$83)+'СЕТ СН'!$G$14+СВЦЭМ!$D$10+'СЕТ СН'!$G$6-'СЕТ СН'!$G$26</f>
        <v>933.98194535000016</v>
      </c>
      <c r="Y107" s="36">
        <f>SUMIFS(СВЦЭМ!$D$33:$D$776,СВЦЭМ!$A$33:$A$776,$A107,СВЦЭМ!$B$33:$B$776,Y$83)+'СЕТ СН'!$G$14+СВЦЭМ!$D$10+'СЕТ СН'!$G$6-'СЕТ СН'!$G$26</f>
        <v>979.30396997000003</v>
      </c>
    </row>
    <row r="108" spans="1:25" ht="15.75" x14ac:dyDescent="0.2">
      <c r="A108" s="35">
        <f t="shared" si="2"/>
        <v>44099</v>
      </c>
      <c r="B108" s="36">
        <f>SUMIFS(СВЦЭМ!$D$33:$D$776,СВЦЭМ!$A$33:$A$776,$A108,СВЦЭМ!$B$33:$B$776,B$83)+'СЕТ СН'!$G$14+СВЦЭМ!$D$10+'СЕТ СН'!$G$6-'СЕТ СН'!$G$26</f>
        <v>973.15084089000015</v>
      </c>
      <c r="C108" s="36">
        <f>SUMIFS(СВЦЭМ!$D$33:$D$776,СВЦЭМ!$A$33:$A$776,$A108,СВЦЭМ!$B$33:$B$776,C$83)+'СЕТ СН'!$G$14+СВЦЭМ!$D$10+'СЕТ СН'!$G$6-'СЕТ СН'!$G$26</f>
        <v>988.03350666999995</v>
      </c>
      <c r="D108" s="36">
        <f>SUMIFS(СВЦЭМ!$D$33:$D$776,СВЦЭМ!$A$33:$A$776,$A108,СВЦЭМ!$B$33:$B$776,D$83)+'СЕТ СН'!$G$14+СВЦЭМ!$D$10+'СЕТ СН'!$G$6-'СЕТ СН'!$G$26</f>
        <v>1001.7688468400002</v>
      </c>
      <c r="E108" s="36">
        <f>SUMIFS(СВЦЭМ!$D$33:$D$776,СВЦЭМ!$A$33:$A$776,$A108,СВЦЭМ!$B$33:$B$776,E$83)+'СЕТ СН'!$G$14+СВЦЭМ!$D$10+'СЕТ СН'!$G$6-'СЕТ СН'!$G$26</f>
        <v>1004.88851303</v>
      </c>
      <c r="F108" s="36">
        <f>SUMIFS(СВЦЭМ!$D$33:$D$776,СВЦЭМ!$A$33:$A$776,$A108,СВЦЭМ!$B$33:$B$776,F$83)+'СЕТ СН'!$G$14+СВЦЭМ!$D$10+'СЕТ СН'!$G$6-'СЕТ СН'!$G$26</f>
        <v>998.68472235000013</v>
      </c>
      <c r="G108" s="36">
        <f>SUMIFS(СВЦЭМ!$D$33:$D$776,СВЦЭМ!$A$33:$A$776,$A108,СВЦЭМ!$B$33:$B$776,G$83)+'СЕТ СН'!$G$14+СВЦЭМ!$D$10+'СЕТ СН'!$G$6-'СЕТ СН'!$G$26</f>
        <v>983.12457971000003</v>
      </c>
      <c r="H108" s="36">
        <f>SUMIFS(СВЦЭМ!$D$33:$D$776,СВЦЭМ!$A$33:$A$776,$A108,СВЦЭМ!$B$33:$B$776,H$83)+'СЕТ СН'!$G$14+СВЦЭМ!$D$10+'СЕТ СН'!$G$6-'СЕТ СН'!$G$26</f>
        <v>946.84727005000013</v>
      </c>
      <c r="I108" s="36">
        <f>SUMIFS(СВЦЭМ!$D$33:$D$776,СВЦЭМ!$A$33:$A$776,$A108,СВЦЭМ!$B$33:$B$776,I$83)+'СЕТ СН'!$G$14+СВЦЭМ!$D$10+'СЕТ СН'!$G$6-'СЕТ СН'!$G$26</f>
        <v>920.23545149000006</v>
      </c>
      <c r="J108" s="36">
        <f>SUMIFS(СВЦЭМ!$D$33:$D$776,СВЦЭМ!$A$33:$A$776,$A108,СВЦЭМ!$B$33:$B$776,J$83)+'СЕТ СН'!$G$14+СВЦЭМ!$D$10+'СЕТ СН'!$G$6-'СЕТ СН'!$G$26</f>
        <v>910.37374503000001</v>
      </c>
      <c r="K108" s="36">
        <f>SUMIFS(СВЦЭМ!$D$33:$D$776,СВЦЭМ!$A$33:$A$776,$A108,СВЦЭМ!$B$33:$B$776,K$83)+'СЕТ СН'!$G$14+СВЦЭМ!$D$10+'СЕТ СН'!$G$6-'СЕТ СН'!$G$26</f>
        <v>907.44787595000003</v>
      </c>
      <c r="L108" s="36">
        <f>SUMIFS(СВЦЭМ!$D$33:$D$776,СВЦЭМ!$A$33:$A$776,$A108,СВЦЭМ!$B$33:$B$776,L$83)+'СЕТ СН'!$G$14+СВЦЭМ!$D$10+'СЕТ СН'!$G$6-'СЕТ СН'!$G$26</f>
        <v>918.02617501000009</v>
      </c>
      <c r="M108" s="36">
        <f>SUMIFS(СВЦЭМ!$D$33:$D$776,СВЦЭМ!$A$33:$A$776,$A108,СВЦЭМ!$B$33:$B$776,M$83)+'СЕТ СН'!$G$14+СВЦЭМ!$D$10+'СЕТ СН'!$G$6-'СЕТ СН'!$G$26</f>
        <v>876.8022211</v>
      </c>
      <c r="N108" s="36">
        <f>SUMIFS(СВЦЭМ!$D$33:$D$776,СВЦЭМ!$A$33:$A$776,$A108,СВЦЭМ!$B$33:$B$776,N$83)+'СЕТ СН'!$G$14+СВЦЭМ!$D$10+'СЕТ СН'!$G$6-'СЕТ СН'!$G$26</f>
        <v>836.04051290999996</v>
      </c>
      <c r="O108" s="36">
        <f>SUMIFS(СВЦЭМ!$D$33:$D$776,СВЦЭМ!$A$33:$A$776,$A108,СВЦЭМ!$B$33:$B$776,O$83)+'СЕТ СН'!$G$14+СВЦЭМ!$D$10+'СЕТ СН'!$G$6-'СЕТ СН'!$G$26</f>
        <v>814.17200656</v>
      </c>
      <c r="P108" s="36">
        <f>SUMIFS(СВЦЭМ!$D$33:$D$776,СВЦЭМ!$A$33:$A$776,$A108,СВЦЭМ!$B$33:$B$776,P$83)+'СЕТ СН'!$G$14+СВЦЭМ!$D$10+'СЕТ СН'!$G$6-'СЕТ СН'!$G$26</f>
        <v>809.71705476000011</v>
      </c>
      <c r="Q108" s="36">
        <f>SUMIFS(СВЦЭМ!$D$33:$D$776,СВЦЭМ!$A$33:$A$776,$A108,СВЦЭМ!$B$33:$B$776,Q$83)+'СЕТ СН'!$G$14+СВЦЭМ!$D$10+'СЕТ СН'!$G$6-'СЕТ СН'!$G$26</f>
        <v>806.75409536000006</v>
      </c>
      <c r="R108" s="36">
        <f>SUMIFS(СВЦЭМ!$D$33:$D$776,СВЦЭМ!$A$33:$A$776,$A108,СВЦЭМ!$B$33:$B$776,R$83)+'СЕТ СН'!$G$14+СВЦЭМ!$D$10+'СЕТ СН'!$G$6-'СЕТ СН'!$G$26</f>
        <v>807.77519187000007</v>
      </c>
      <c r="S108" s="36">
        <f>SUMIFS(СВЦЭМ!$D$33:$D$776,СВЦЭМ!$A$33:$A$776,$A108,СВЦЭМ!$B$33:$B$776,S$83)+'СЕТ СН'!$G$14+СВЦЭМ!$D$10+'СЕТ СН'!$G$6-'СЕТ СН'!$G$26</f>
        <v>810.70004420000009</v>
      </c>
      <c r="T108" s="36">
        <f>SUMIFS(СВЦЭМ!$D$33:$D$776,СВЦЭМ!$A$33:$A$776,$A108,СВЦЭМ!$B$33:$B$776,T$83)+'СЕТ СН'!$G$14+СВЦЭМ!$D$10+'СЕТ СН'!$G$6-'СЕТ СН'!$G$26</f>
        <v>800.71400972000015</v>
      </c>
      <c r="U108" s="36">
        <f>SUMIFS(СВЦЭМ!$D$33:$D$776,СВЦЭМ!$A$33:$A$776,$A108,СВЦЭМ!$B$33:$B$776,U$83)+'СЕТ СН'!$G$14+СВЦЭМ!$D$10+'СЕТ СН'!$G$6-'СЕТ СН'!$G$26</f>
        <v>813.2759974600001</v>
      </c>
      <c r="V108" s="36">
        <f>SUMIFS(СВЦЭМ!$D$33:$D$776,СВЦЭМ!$A$33:$A$776,$A108,СВЦЭМ!$B$33:$B$776,V$83)+'СЕТ СН'!$G$14+СВЦЭМ!$D$10+'СЕТ СН'!$G$6-'СЕТ СН'!$G$26</f>
        <v>826.52758560000007</v>
      </c>
      <c r="W108" s="36">
        <f>SUMIFS(СВЦЭМ!$D$33:$D$776,СВЦЭМ!$A$33:$A$776,$A108,СВЦЭМ!$B$33:$B$776,W$83)+'СЕТ СН'!$G$14+СВЦЭМ!$D$10+'СЕТ СН'!$G$6-'СЕТ СН'!$G$26</f>
        <v>814.04939600000012</v>
      </c>
      <c r="X108" s="36">
        <f>SUMIFS(СВЦЭМ!$D$33:$D$776,СВЦЭМ!$A$33:$A$776,$A108,СВЦЭМ!$B$33:$B$776,X$83)+'СЕТ СН'!$G$14+СВЦЭМ!$D$10+'СЕТ СН'!$G$6-'СЕТ СН'!$G$26</f>
        <v>843.76830713000004</v>
      </c>
      <c r="Y108" s="36">
        <f>SUMIFS(СВЦЭМ!$D$33:$D$776,СВЦЭМ!$A$33:$A$776,$A108,СВЦЭМ!$B$33:$B$776,Y$83)+'СЕТ СН'!$G$14+СВЦЭМ!$D$10+'СЕТ СН'!$G$6-'СЕТ СН'!$G$26</f>
        <v>925.90545262000001</v>
      </c>
    </row>
    <row r="109" spans="1:25" ht="15.75" x14ac:dyDescent="0.2">
      <c r="A109" s="35">
        <f t="shared" si="2"/>
        <v>44100</v>
      </c>
      <c r="B109" s="36">
        <f>SUMIFS(СВЦЭМ!$D$33:$D$776,СВЦЭМ!$A$33:$A$776,$A109,СВЦЭМ!$B$33:$B$776,B$83)+'СЕТ СН'!$G$14+СВЦЭМ!$D$10+'СЕТ СН'!$G$6-'СЕТ СН'!$G$26</f>
        <v>996.63341521000007</v>
      </c>
      <c r="C109" s="36">
        <f>SUMIFS(СВЦЭМ!$D$33:$D$776,СВЦЭМ!$A$33:$A$776,$A109,СВЦЭМ!$B$33:$B$776,C$83)+'СЕТ СН'!$G$14+СВЦЭМ!$D$10+'СЕТ СН'!$G$6-'СЕТ СН'!$G$26</f>
        <v>1026.71460845</v>
      </c>
      <c r="D109" s="36">
        <f>SUMIFS(СВЦЭМ!$D$33:$D$776,СВЦЭМ!$A$33:$A$776,$A109,СВЦЭМ!$B$33:$B$776,D$83)+'СЕТ СН'!$G$14+СВЦЭМ!$D$10+'СЕТ СН'!$G$6-'СЕТ СН'!$G$26</f>
        <v>1043.8000441300001</v>
      </c>
      <c r="E109" s="36">
        <f>SUMIFS(СВЦЭМ!$D$33:$D$776,СВЦЭМ!$A$33:$A$776,$A109,СВЦЭМ!$B$33:$B$776,E$83)+'СЕТ СН'!$G$14+СВЦЭМ!$D$10+'СЕТ СН'!$G$6-'СЕТ СН'!$G$26</f>
        <v>1053.5528964100001</v>
      </c>
      <c r="F109" s="36">
        <f>SUMIFS(СВЦЭМ!$D$33:$D$776,СВЦЭМ!$A$33:$A$776,$A109,СВЦЭМ!$B$33:$B$776,F$83)+'СЕТ СН'!$G$14+СВЦЭМ!$D$10+'СЕТ СН'!$G$6-'СЕТ СН'!$G$26</f>
        <v>1058.41113341</v>
      </c>
      <c r="G109" s="36">
        <f>SUMIFS(СВЦЭМ!$D$33:$D$776,СВЦЭМ!$A$33:$A$776,$A109,СВЦЭМ!$B$33:$B$776,G$83)+'СЕТ СН'!$G$14+СВЦЭМ!$D$10+'СЕТ СН'!$G$6-'СЕТ СН'!$G$26</f>
        <v>1047.7099826799999</v>
      </c>
      <c r="H109" s="36">
        <f>SUMIFS(СВЦЭМ!$D$33:$D$776,СВЦЭМ!$A$33:$A$776,$A109,СВЦЭМ!$B$33:$B$776,H$83)+'СЕТ СН'!$G$14+СВЦЭМ!$D$10+'СЕТ СН'!$G$6-'СЕТ СН'!$G$26</f>
        <v>1023.84155313</v>
      </c>
      <c r="I109" s="36">
        <f>SUMIFS(СВЦЭМ!$D$33:$D$776,СВЦЭМ!$A$33:$A$776,$A109,СВЦЭМ!$B$33:$B$776,I$83)+'СЕТ СН'!$G$14+СВЦЭМ!$D$10+'СЕТ СН'!$G$6-'СЕТ СН'!$G$26</f>
        <v>985.52718494999999</v>
      </c>
      <c r="J109" s="36">
        <f>SUMIFS(СВЦЭМ!$D$33:$D$776,СВЦЭМ!$A$33:$A$776,$A109,СВЦЭМ!$B$33:$B$776,J$83)+'СЕТ СН'!$G$14+СВЦЭМ!$D$10+'СЕТ СН'!$G$6-'СЕТ СН'!$G$26</f>
        <v>945.2223813600001</v>
      </c>
      <c r="K109" s="36">
        <f>SUMIFS(СВЦЭМ!$D$33:$D$776,СВЦЭМ!$A$33:$A$776,$A109,СВЦЭМ!$B$33:$B$776,K$83)+'СЕТ СН'!$G$14+СВЦЭМ!$D$10+'СЕТ СН'!$G$6-'СЕТ СН'!$G$26</f>
        <v>922.85933195999996</v>
      </c>
      <c r="L109" s="36">
        <f>SUMIFS(СВЦЭМ!$D$33:$D$776,СВЦЭМ!$A$33:$A$776,$A109,СВЦЭМ!$B$33:$B$776,L$83)+'СЕТ СН'!$G$14+СВЦЭМ!$D$10+'СЕТ СН'!$G$6-'СЕТ СН'!$G$26</f>
        <v>912.18970381999998</v>
      </c>
      <c r="M109" s="36">
        <f>SUMIFS(СВЦЭМ!$D$33:$D$776,СВЦЭМ!$A$33:$A$776,$A109,СВЦЭМ!$B$33:$B$776,M$83)+'СЕТ СН'!$G$14+СВЦЭМ!$D$10+'СЕТ СН'!$G$6-'СЕТ СН'!$G$26</f>
        <v>870.29190744000016</v>
      </c>
      <c r="N109" s="36">
        <f>SUMIFS(СВЦЭМ!$D$33:$D$776,СВЦЭМ!$A$33:$A$776,$A109,СВЦЭМ!$B$33:$B$776,N$83)+'СЕТ СН'!$G$14+СВЦЭМ!$D$10+'СЕТ СН'!$G$6-'СЕТ СН'!$G$26</f>
        <v>836.80664793999995</v>
      </c>
      <c r="O109" s="36">
        <f>SUMIFS(СВЦЭМ!$D$33:$D$776,СВЦЭМ!$A$33:$A$776,$A109,СВЦЭМ!$B$33:$B$776,O$83)+'СЕТ СН'!$G$14+СВЦЭМ!$D$10+'СЕТ СН'!$G$6-'СЕТ СН'!$G$26</f>
        <v>820.41417036999997</v>
      </c>
      <c r="P109" s="36">
        <f>SUMIFS(СВЦЭМ!$D$33:$D$776,СВЦЭМ!$A$33:$A$776,$A109,СВЦЭМ!$B$33:$B$776,P$83)+'СЕТ СН'!$G$14+СВЦЭМ!$D$10+'СЕТ СН'!$G$6-'СЕТ СН'!$G$26</f>
        <v>818.16371023000011</v>
      </c>
      <c r="Q109" s="36">
        <f>SUMIFS(СВЦЭМ!$D$33:$D$776,СВЦЭМ!$A$33:$A$776,$A109,СВЦЭМ!$B$33:$B$776,Q$83)+'СЕТ СН'!$G$14+СВЦЭМ!$D$10+'СЕТ СН'!$G$6-'СЕТ СН'!$G$26</f>
        <v>818.01578468000002</v>
      </c>
      <c r="R109" s="36">
        <f>SUMIFS(СВЦЭМ!$D$33:$D$776,СВЦЭМ!$A$33:$A$776,$A109,СВЦЭМ!$B$33:$B$776,R$83)+'СЕТ СН'!$G$14+СВЦЭМ!$D$10+'СЕТ СН'!$G$6-'СЕТ СН'!$G$26</f>
        <v>814.79670681000016</v>
      </c>
      <c r="S109" s="36">
        <f>SUMIFS(СВЦЭМ!$D$33:$D$776,СВЦЭМ!$A$33:$A$776,$A109,СВЦЭМ!$B$33:$B$776,S$83)+'СЕТ СН'!$G$14+СВЦЭМ!$D$10+'СЕТ СН'!$G$6-'СЕТ СН'!$G$26</f>
        <v>814.65461496000012</v>
      </c>
      <c r="T109" s="36">
        <f>SUMIFS(СВЦЭМ!$D$33:$D$776,СВЦЭМ!$A$33:$A$776,$A109,СВЦЭМ!$B$33:$B$776,T$83)+'СЕТ СН'!$G$14+СВЦЭМ!$D$10+'СЕТ СН'!$G$6-'СЕТ СН'!$G$26</f>
        <v>808.52822695000009</v>
      </c>
      <c r="U109" s="36">
        <f>SUMIFS(СВЦЭМ!$D$33:$D$776,СВЦЭМ!$A$33:$A$776,$A109,СВЦЭМ!$B$33:$B$776,U$83)+'СЕТ СН'!$G$14+СВЦЭМ!$D$10+'СЕТ СН'!$G$6-'СЕТ СН'!$G$26</f>
        <v>825.38371180000013</v>
      </c>
      <c r="V109" s="36">
        <f>SUMIFS(СВЦЭМ!$D$33:$D$776,СВЦЭМ!$A$33:$A$776,$A109,СВЦЭМ!$B$33:$B$776,V$83)+'СЕТ СН'!$G$14+СВЦЭМ!$D$10+'СЕТ СН'!$G$6-'СЕТ СН'!$G$26</f>
        <v>827.67171839000002</v>
      </c>
      <c r="W109" s="36">
        <f>SUMIFS(СВЦЭМ!$D$33:$D$776,СВЦЭМ!$A$33:$A$776,$A109,СВЦЭМ!$B$33:$B$776,W$83)+'СЕТ СН'!$G$14+СВЦЭМ!$D$10+'СЕТ СН'!$G$6-'СЕТ СН'!$G$26</f>
        <v>806.58461052000007</v>
      </c>
      <c r="X109" s="36">
        <f>SUMIFS(СВЦЭМ!$D$33:$D$776,СВЦЭМ!$A$33:$A$776,$A109,СВЦЭМ!$B$33:$B$776,X$83)+'СЕТ СН'!$G$14+СВЦЭМ!$D$10+'СЕТ СН'!$G$6-'СЕТ СН'!$G$26</f>
        <v>835.56750173</v>
      </c>
      <c r="Y109" s="36">
        <f>SUMIFS(СВЦЭМ!$D$33:$D$776,СВЦЭМ!$A$33:$A$776,$A109,СВЦЭМ!$B$33:$B$776,Y$83)+'СЕТ СН'!$G$14+СВЦЭМ!$D$10+'СЕТ СН'!$G$6-'СЕТ СН'!$G$26</f>
        <v>921.25818527000001</v>
      </c>
    </row>
    <row r="110" spans="1:25" ht="15.75" x14ac:dyDescent="0.2">
      <c r="A110" s="35">
        <f t="shared" si="2"/>
        <v>44101</v>
      </c>
      <c r="B110" s="36">
        <f>SUMIFS(СВЦЭМ!$D$33:$D$776,СВЦЭМ!$A$33:$A$776,$A110,СВЦЭМ!$B$33:$B$776,B$83)+'СЕТ СН'!$G$14+СВЦЭМ!$D$10+'СЕТ СН'!$G$6-'СЕТ СН'!$G$26</f>
        <v>978.91418781000016</v>
      </c>
      <c r="C110" s="36">
        <f>SUMIFS(СВЦЭМ!$D$33:$D$776,СВЦЭМ!$A$33:$A$776,$A110,СВЦЭМ!$B$33:$B$776,C$83)+'СЕТ СН'!$G$14+СВЦЭМ!$D$10+'СЕТ СН'!$G$6-'СЕТ СН'!$G$26</f>
        <v>1004.57229523</v>
      </c>
      <c r="D110" s="36">
        <f>SUMIFS(СВЦЭМ!$D$33:$D$776,СВЦЭМ!$A$33:$A$776,$A110,СВЦЭМ!$B$33:$B$776,D$83)+'СЕТ СН'!$G$14+СВЦЭМ!$D$10+'СЕТ СН'!$G$6-'СЕТ СН'!$G$26</f>
        <v>1024.3763556000001</v>
      </c>
      <c r="E110" s="36">
        <f>SUMIFS(СВЦЭМ!$D$33:$D$776,СВЦЭМ!$A$33:$A$776,$A110,СВЦЭМ!$B$33:$B$776,E$83)+'СЕТ СН'!$G$14+СВЦЭМ!$D$10+'СЕТ СН'!$G$6-'СЕТ СН'!$G$26</f>
        <v>1035.0483955700001</v>
      </c>
      <c r="F110" s="36">
        <f>SUMIFS(СВЦЭМ!$D$33:$D$776,СВЦЭМ!$A$33:$A$776,$A110,СВЦЭМ!$B$33:$B$776,F$83)+'СЕТ СН'!$G$14+СВЦЭМ!$D$10+'СЕТ СН'!$G$6-'СЕТ СН'!$G$26</f>
        <v>1037.770585</v>
      </c>
      <c r="G110" s="36">
        <f>SUMIFS(СВЦЭМ!$D$33:$D$776,СВЦЭМ!$A$33:$A$776,$A110,СВЦЭМ!$B$33:$B$776,G$83)+'СЕТ СН'!$G$14+СВЦЭМ!$D$10+'СЕТ СН'!$G$6-'СЕТ СН'!$G$26</f>
        <v>1032.88018547</v>
      </c>
      <c r="H110" s="36">
        <f>SUMIFS(СВЦЭМ!$D$33:$D$776,СВЦЭМ!$A$33:$A$776,$A110,СВЦЭМ!$B$33:$B$776,H$83)+'СЕТ СН'!$G$14+СВЦЭМ!$D$10+'СЕТ СН'!$G$6-'СЕТ СН'!$G$26</f>
        <v>1014.3738863000001</v>
      </c>
      <c r="I110" s="36">
        <f>SUMIFS(СВЦЭМ!$D$33:$D$776,СВЦЭМ!$A$33:$A$776,$A110,СВЦЭМ!$B$33:$B$776,I$83)+'СЕТ СН'!$G$14+СВЦЭМ!$D$10+'СЕТ СН'!$G$6-'СЕТ СН'!$G$26</f>
        <v>986.32725868000011</v>
      </c>
      <c r="J110" s="36">
        <f>SUMIFS(СВЦЭМ!$D$33:$D$776,СВЦЭМ!$A$33:$A$776,$A110,СВЦЭМ!$B$33:$B$776,J$83)+'СЕТ СН'!$G$14+СВЦЭМ!$D$10+'СЕТ СН'!$G$6-'СЕТ СН'!$G$26</f>
        <v>949.28851176000012</v>
      </c>
      <c r="K110" s="36">
        <f>SUMIFS(СВЦЭМ!$D$33:$D$776,СВЦЭМ!$A$33:$A$776,$A110,СВЦЭМ!$B$33:$B$776,K$83)+'СЕТ СН'!$G$14+СВЦЭМ!$D$10+'СЕТ СН'!$G$6-'СЕТ СН'!$G$26</f>
        <v>912.34621287000004</v>
      </c>
      <c r="L110" s="36">
        <f>SUMIFS(СВЦЭМ!$D$33:$D$776,СВЦЭМ!$A$33:$A$776,$A110,СВЦЭМ!$B$33:$B$776,L$83)+'СЕТ СН'!$G$14+СВЦЭМ!$D$10+'СЕТ СН'!$G$6-'СЕТ СН'!$G$26</f>
        <v>895.95606779000013</v>
      </c>
      <c r="M110" s="36">
        <f>SUMIFS(СВЦЭМ!$D$33:$D$776,СВЦЭМ!$A$33:$A$776,$A110,СВЦЭМ!$B$33:$B$776,M$83)+'СЕТ СН'!$G$14+СВЦЭМ!$D$10+'СЕТ СН'!$G$6-'СЕТ СН'!$G$26</f>
        <v>854.07096535000005</v>
      </c>
      <c r="N110" s="36">
        <f>SUMIFS(СВЦЭМ!$D$33:$D$776,СВЦЭМ!$A$33:$A$776,$A110,СВЦЭМ!$B$33:$B$776,N$83)+'СЕТ СН'!$G$14+СВЦЭМ!$D$10+'СЕТ СН'!$G$6-'СЕТ СН'!$G$26</f>
        <v>808.32757317000005</v>
      </c>
      <c r="O110" s="36">
        <f>SUMIFS(СВЦЭМ!$D$33:$D$776,СВЦЭМ!$A$33:$A$776,$A110,СВЦЭМ!$B$33:$B$776,O$83)+'СЕТ СН'!$G$14+СВЦЭМ!$D$10+'СЕТ СН'!$G$6-'СЕТ СН'!$G$26</f>
        <v>792.46308059000012</v>
      </c>
      <c r="P110" s="36">
        <f>SUMIFS(СВЦЭМ!$D$33:$D$776,СВЦЭМ!$A$33:$A$776,$A110,СВЦЭМ!$B$33:$B$776,P$83)+'СЕТ СН'!$G$14+СВЦЭМ!$D$10+'СЕТ СН'!$G$6-'СЕТ СН'!$G$26</f>
        <v>793.83196113999998</v>
      </c>
      <c r="Q110" s="36">
        <f>SUMIFS(СВЦЭМ!$D$33:$D$776,СВЦЭМ!$A$33:$A$776,$A110,СВЦЭМ!$B$33:$B$776,Q$83)+'СЕТ СН'!$G$14+СВЦЭМ!$D$10+'СЕТ СН'!$G$6-'СЕТ СН'!$G$26</f>
        <v>799.4356878000001</v>
      </c>
      <c r="R110" s="36">
        <f>SUMIFS(СВЦЭМ!$D$33:$D$776,СВЦЭМ!$A$33:$A$776,$A110,СВЦЭМ!$B$33:$B$776,R$83)+'СЕТ СН'!$G$14+СВЦЭМ!$D$10+'СЕТ СН'!$G$6-'СЕТ СН'!$G$26</f>
        <v>797.57884480000007</v>
      </c>
      <c r="S110" s="36">
        <f>SUMIFS(СВЦЭМ!$D$33:$D$776,СВЦЭМ!$A$33:$A$776,$A110,СВЦЭМ!$B$33:$B$776,S$83)+'СЕТ СН'!$G$14+СВЦЭМ!$D$10+'СЕТ СН'!$G$6-'СЕТ СН'!$G$26</f>
        <v>794.69674127000008</v>
      </c>
      <c r="T110" s="36">
        <f>SUMIFS(СВЦЭМ!$D$33:$D$776,СВЦЭМ!$A$33:$A$776,$A110,СВЦЭМ!$B$33:$B$776,T$83)+'СЕТ СН'!$G$14+СВЦЭМ!$D$10+'СЕТ СН'!$G$6-'СЕТ СН'!$G$26</f>
        <v>797.45363008000004</v>
      </c>
      <c r="U110" s="36">
        <f>SUMIFS(СВЦЭМ!$D$33:$D$776,СВЦЭМ!$A$33:$A$776,$A110,СВЦЭМ!$B$33:$B$776,U$83)+'СЕТ СН'!$G$14+СВЦЭМ!$D$10+'СЕТ СН'!$G$6-'СЕТ СН'!$G$26</f>
        <v>831.35949944000004</v>
      </c>
      <c r="V110" s="36">
        <f>SUMIFS(СВЦЭМ!$D$33:$D$776,СВЦЭМ!$A$33:$A$776,$A110,СВЦЭМ!$B$33:$B$776,V$83)+'СЕТ СН'!$G$14+СВЦЭМ!$D$10+'СЕТ СН'!$G$6-'СЕТ СН'!$G$26</f>
        <v>838.75343427000007</v>
      </c>
      <c r="W110" s="36">
        <f>SUMIFS(СВЦЭМ!$D$33:$D$776,СВЦЭМ!$A$33:$A$776,$A110,СВЦЭМ!$B$33:$B$776,W$83)+'СЕТ СН'!$G$14+СВЦЭМ!$D$10+'СЕТ СН'!$G$6-'СЕТ СН'!$G$26</f>
        <v>820.21452137999995</v>
      </c>
      <c r="X110" s="36">
        <f>SUMIFS(СВЦЭМ!$D$33:$D$776,СВЦЭМ!$A$33:$A$776,$A110,СВЦЭМ!$B$33:$B$776,X$83)+'СЕТ СН'!$G$14+СВЦЭМ!$D$10+'СЕТ СН'!$G$6-'СЕТ СН'!$G$26</f>
        <v>806.30362867999997</v>
      </c>
      <c r="Y110" s="36">
        <f>SUMIFS(СВЦЭМ!$D$33:$D$776,СВЦЭМ!$A$33:$A$776,$A110,СВЦЭМ!$B$33:$B$776,Y$83)+'СЕТ СН'!$G$14+СВЦЭМ!$D$10+'СЕТ СН'!$G$6-'СЕТ СН'!$G$26</f>
        <v>897.4049919900001</v>
      </c>
    </row>
    <row r="111" spans="1:25" ht="15.75" x14ac:dyDescent="0.2">
      <c r="A111" s="35">
        <f t="shared" si="2"/>
        <v>44102</v>
      </c>
      <c r="B111" s="36">
        <f>SUMIFS(СВЦЭМ!$D$33:$D$776,СВЦЭМ!$A$33:$A$776,$A111,СВЦЭМ!$B$33:$B$776,B$83)+'СЕТ СН'!$G$14+СВЦЭМ!$D$10+'СЕТ СН'!$G$6-'СЕТ СН'!$G$26</f>
        <v>970.43188858999997</v>
      </c>
      <c r="C111" s="36">
        <f>SUMIFS(СВЦЭМ!$D$33:$D$776,СВЦЭМ!$A$33:$A$776,$A111,СВЦЭМ!$B$33:$B$776,C$83)+'СЕТ СН'!$G$14+СВЦЭМ!$D$10+'СЕТ СН'!$G$6-'СЕТ СН'!$G$26</f>
        <v>986.9209468900001</v>
      </c>
      <c r="D111" s="36">
        <f>SUMIFS(СВЦЭМ!$D$33:$D$776,СВЦЭМ!$A$33:$A$776,$A111,СВЦЭМ!$B$33:$B$776,D$83)+'СЕТ СН'!$G$14+СВЦЭМ!$D$10+'СЕТ СН'!$G$6-'СЕТ СН'!$G$26</f>
        <v>999.67122497000014</v>
      </c>
      <c r="E111" s="36">
        <f>SUMIFS(СВЦЭМ!$D$33:$D$776,СВЦЭМ!$A$33:$A$776,$A111,СВЦЭМ!$B$33:$B$776,E$83)+'СЕТ СН'!$G$14+СВЦЭМ!$D$10+'СЕТ СН'!$G$6-'СЕТ СН'!$G$26</f>
        <v>1013.0123333900001</v>
      </c>
      <c r="F111" s="36">
        <f>SUMIFS(СВЦЭМ!$D$33:$D$776,СВЦЭМ!$A$33:$A$776,$A111,СВЦЭМ!$B$33:$B$776,F$83)+'СЕТ СН'!$G$14+СВЦЭМ!$D$10+'СЕТ СН'!$G$6-'СЕТ СН'!$G$26</f>
        <v>1013.2854947200001</v>
      </c>
      <c r="G111" s="36">
        <f>SUMIFS(СВЦЭМ!$D$33:$D$776,СВЦЭМ!$A$33:$A$776,$A111,СВЦЭМ!$B$33:$B$776,G$83)+'СЕТ СН'!$G$14+СВЦЭМ!$D$10+'СЕТ СН'!$G$6-'СЕТ СН'!$G$26</f>
        <v>998.29391819000011</v>
      </c>
      <c r="H111" s="36">
        <f>SUMIFS(СВЦЭМ!$D$33:$D$776,СВЦЭМ!$A$33:$A$776,$A111,СВЦЭМ!$B$33:$B$776,H$83)+'СЕТ СН'!$G$14+СВЦЭМ!$D$10+'СЕТ СН'!$G$6-'СЕТ СН'!$G$26</f>
        <v>952.12302922000003</v>
      </c>
      <c r="I111" s="36">
        <f>SUMIFS(СВЦЭМ!$D$33:$D$776,СВЦЭМ!$A$33:$A$776,$A111,СВЦЭМ!$B$33:$B$776,I$83)+'СЕТ СН'!$G$14+СВЦЭМ!$D$10+'СЕТ СН'!$G$6-'СЕТ СН'!$G$26</f>
        <v>930.88451697999994</v>
      </c>
      <c r="J111" s="36">
        <f>SUMIFS(СВЦЭМ!$D$33:$D$776,СВЦЭМ!$A$33:$A$776,$A111,СВЦЭМ!$B$33:$B$776,J$83)+'СЕТ СН'!$G$14+СВЦЭМ!$D$10+'СЕТ СН'!$G$6-'СЕТ СН'!$G$26</f>
        <v>892.84527739000009</v>
      </c>
      <c r="K111" s="36">
        <f>SUMIFS(СВЦЭМ!$D$33:$D$776,СВЦЭМ!$A$33:$A$776,$A111,СВЦЭМ!$B$33:$B$776,K$83)+'СЕТ СН'!$G$14+СВЦЭМ!$D$10+'СЕТ СН'!$G$6-'СЕТ СН'!$G$26</f>
        <v>884.96520968000004</v>
      </c>
      <c r="L111" s="36">
        <f>SUMIFS(СВЦЭМ!$D$33:$D$776,СВЦЭМ!$A$33:$A$776,$A111,СВЦЭМ!$B$33:$B$776,L$83)+'СЕТ СН'!$G$14+СВЦЭМ!$D$10+'СЕТ СН'!$G$6-'СЕТ СН'!$G$26</f>
        <v>888.02570875000015</v>
      </c>
      <c r="M111" s="36">
        <f>SUMIFS(СВЦЭМ!$D$33:$D$776,СВЦЭМ!$A$33:$A$776,$A111,СВЦЭМ!$B$33:$B$776,M$83)+'СЕТ СН'!$G$14+СВЦЭМ!$D$10+'СЕТ СН'!$G$6-'СЕТ СН'!$G$26</f>
        <v>847.18276374000015</v>
      </c>
      <c r="N111" s="36">
        <f>SUMIFS(СВЦЭМ!$D$33:$D$776,СВЦЭМ!$A$33:$A$776,$A111,СВЦЭМ!$B$33:$B$776,N$83)+'СЕТ СН'!$G$14+СВЦЭМ!$D$10+'СЕТ СН'!$G$6-'СЕТ СН'!$G$26</f>
        <v>799.77719548000005</v>
      </c>
      <c r="O111" s="36">
        <f>SUMIFS(СВЦЭМ!$D$33:$D$776,СВЦЭМ!$A$33:$A$776,$A111,СВЦЭМ!$B$33:$B$776,O$83)+'СЕТ СН'!$G$14+СВЦЭМ!$D$10+'СЕТ СН'!$G$6-'СЕТ СН'!$G$26</f>
        <v>783.97699531000012</v>
      </c>
      <c r="P111" s="36">
        <f>SUMIFS(СВЦЭМ!$D$33:$D$776,СВЦЭМ!$A$33:$A$776,$A111,СВЦЭМ!$B$33:$B$776,P$83)+'СЕТ СН'!$G$14+СВЦЭМ!$D$10+'СЕТ СН'!$G$6-'СЕТ СН'!$G$26</f>
        <v>777.63627958999996</v>
      </c>
      <c r="Q111" s="36">
        <f>SUMIFS(СВЦЭМ!$D$33:$D$776,СВЦЭМ!$A$33:$A$776,$A111,СВЦЭМ!$B$33:$B$776,Q$83)+'СЕТ СН'!$G$14+СВЦЭМ!$D$10+'СЕТ СН'!$G$6-'СЕТ СН'!$G$26</f>
        <v>777.61249027999997</v>
      </c>
      <c r="R111" s="36">
        <f>SUMIFS(СВЦЭМ!$D$33:$D$776,СВЦЭМ!$A$33:$A$776,$A111,СВЦЭМ!$B$33:$B$776,R$83)+'СЕТ СН'!$G$14+СВЦЭМ!$D$10+'СЕТ СН'!$G$6-'СЕТ СН'!$G$26</f>
        <v>768.95608248999997</v>
      </c>
      <c r="S111" s="36">
        <f>SUMIFS(СВЦЭМ!$D$33:$D$776,СВЦЭМ!$A$33:$A$776,$A111,СВЦЭМ!$B$33:$B$776,S$83)+'СЕТ СН'!$G$14+СВЦЭМ!$D$10+'СЕТ СН'!$G$6-'СЕТ СН'!$G$26</f>
        <v>787.28446600000007</v>
      </c>
      <c r="T111" s="36">
        <f>SUMIFS(СВЦЭМ!$D$33:$D$776,СВЦЭМ!$A$33:$A$776,$A111,СВЦЭМ!$B$33:$B$776,T$83)+'СЕТ СН'!$G$14+СВЦЭМ!$D$10+'СЕТ СН'!$G$6-'СЕТ СН'!$G$26</f>
        <v>801.32548025000006</v>
      </c>
      <c r="U111" s="36">
        <f>SUMIFS(СВЦЭМ!$D$33:$D$776,СВЦЭМ!$A$33:$A$776,$A111,СВЦЭМ!$B$33:$B$776,U$83)+'СЕТ СН'!$G$14+СВЦЭМ!$D$10+'СЕТ СН'!$G$6-'СЕТ СН'!$G$26</f>
        <v>827.82466771000009</v>
      </c>
      <c r="V111" s="36">
        <f>SUMIFS(СВЦЭМ!$D$33:$D$776,СВЦЭМ!$A$33:$A$776,$A111,СВЦЭМ!$B$33:$B$776,V$83)+'СЕТ СН'!$G$14+СВЦЭМ!$D$10+'СЕТ СН'!$G$6-'СЕТ СН'!$G$26</f>
        <v>818.66052874000002</v>
      </c>
      <c r="W111" s="36">
        <f>SUMIFS(СВЦЭМ!$D$33:$D$776,СВЦЭМ!$A$33:$A$776,$A111,СВЦЭМ!$B$33:$B$776,W$83)+'СЕТ СН'!$G$14+СВЦЭМ!$D$10+'СЕТ СН'!$G$6-'СЕТ СН'!$G$26</f>
        <v>800.79298347000008</v>
      </c>
      <c r="X111" s="36">
        <f>SUMIFS(СВЦЭМ!$D$33:$D$776,СВЦЭМ!$A$33:$A$776,$A111,СВЦЭМ!$B$33:$B$776,X$83)+'СЕТ СН'!$G$14+СВЦЭМ!$D$10+'СЕТ СН'!$G$6-'СЕТ СН'!$G$26</f>
        <v>805.51066233999995</v>
      </c>
      <c r="Y111" s="36">
        <f>SUMIFS(СВЦЭМ!$D$33:$D$776,СВЦЭМ!$A$33:$A$776,$A111,СВЦЭМ!$B$33:$B$776,Y$83)+'СЕТ СН'!$G$14+СВЦЭМ!$D$10+'СЕТ СН'!$G$6-'СЕТ СН'!$G$26</f>
        <v>884.85532497999998</v>
      </c>
    </row>
    <row r="112" spans="1:25" ht="15.75" x14ac:dyDescent="0.2">
      <c r="A112" s="35">
        <f t="shared" si="2"/>
        <v>44103</v>
      </c>
      <c r="B112" s="36">
        <f>SUMIFS(СВЦЭМ!$D$33:$D$776,СВЦЭМ!$A$33:$A$776,$A112,СВЦЭМ!$B$33:$B$776,B$83)+'СЕТ СН'!$G$14+СВЦЭМ!$D$10+'СЕТ СН'!$G$6-'СЕТ СН'!$G$26</f>
        <v>942.64860021000004</v>
      </c>
      <c r="C112" s="36">
        <f>SUMIFS(СВЦЭМ!$D$33:$D$776,СВЦЭМ!$A$33:$A$776,$A112,СВЦЭМ!$B$33:$B$776,C$83)+'СЕТ СН'!$G$14+СВЦЭМ!$D$10+'СЕТ СН'!$G$6-'СЕТ СН'!$G$26</f>
        <v>973.37190706000001</v>
      </c>
      <c r="D112" s="36">
        <f>SUMIFS(СВЦЭМ!$D$33:$D$776,СВЦЭМ!$A$33:$A$776,$A112,СВЦЭМ!$B$33:$B$776,D$83)+'СЕТ СН'!$G$14+СВЦЭМ!$D$10+'СЕТ СН'!$G$6-'СЕТ СН'!$G$26</f>
        <v>988.90848384000014</v>
      </c>
      <c r="E112" s="36">
        <f>SUMIFS(СВЦЭМ!$D$33:$D$776,СВЦЭМ!$A$33:$A$776,$A112,СВЦЭМ!$B$33:$B$776,E$83)+'СЕТ СН'!$G$14+СВЦЭМ!$D$10+'СЕТ СН'!$G$6-'СЕТ СН'!$G$26</f>
        <v>1007.3437513200001</v>
      </c>
      <c r="F112" s="36">
        <f>SUMIFS(СВЦЭМ!$D$33:$D$776,СВЦЭМ!$A$33:$A$776,$A112,СВЦЭМ!$B$33:$B$776,F$83)+'СЕТ СН'!$G$14+СВЦЭМ!$D$10+'СЕТ СН'!$G$6-'СЕТ СН'!$G$26</f>
        <v>1008.3277595500001</v>
      </c>
      <c r="G112" s="36">
        <f>SUMIFS(СВЦЭМ!$D$33:$D$776,СВЦЭМ!$A$33:$A$776,$A112,СВЦЭМ!$B$33:$B$776,G$83)+'СЕТ СН'!$G$14+СВЦЭМ!$D$10+'СЕТ СН'!$G$6-'СЕТ СН'!$G$26</f>
        <v>990.84214207000014</v>
      </c>
      <c r="H112" s="36">
        <f>SUMIFS(СВЦЭМ!$D$33:$D$776,СВЦЭМ!$A$33:$A$776,$A112,СВЦЭМ!$B$33:$B$776,H$83)+'СЕТ СН'!$G$14+СВЦЭМ!$D$10+'СЕТ СН'!$G$6-'СЕТ СН'!$G$26</f>
        <v>947.90471214000013</v>
      </c>
      <c r="I112" s="36">
        <f>SUMIFS(СВЦЭМ!$D$33:$D$776,СВЦЭМ!$A$33:$A$776,$A112,СВЦЭМ!$B$33:$B$776,I$83)+'СЕТ СН'!$G$14+СВЦЭМ!$D$10+'СЕТ СН'!$G$6-'СЕТ СН'!$G$26</f>
        <v>892.71342034000008</v>
      </c>
      <c r="J112" s="36">
        <f>SUMIFS(СВЦЭМ!$D$33:$D$776,СВЦЭМ!$A$33:$A$776,$A112,СВЦЭМ!$B$33:$B$776,J$83)+'СЕТ СН'!$G$14+СВЦЭМ!$D$10+'СЕТ СН'!$G$6-'СЕТ СН'!$G$26</f>
        <v>863.66607266999995</v>
      </c>
      <c r="K112" s="36">
        <f>SUMIFS(СВЦЭМ!$D$33:$D$776,СВЦЭМ!$A$33:$A$776,$A112,СВЦЭМ!$B$33:$B$776,K$83)+'СЕТ СН'!$G$14+СВЦЭМ!$D$10+'СЕТ СН'!$G$6-'СЕТ СН'!$G$26</f>
        <v>853.76227732000007</v>
      </c>
      <c r="L112" s="36">
        <f>SUMIFS(СВЦЭМ!$D$33:$D$776,СВЦЭМ!$A$33:$A$776,$A112,СВЦЭМ!$B$33:$B$776,L$83)+'СЕТ СН'!$G$14+СВЦЭМ!$D$10+'СЕТ СН'!$G$6-'СЕТ СН'!$G$26</f>
        <v>891.24164025999994</v>
      </c>
      <c r="M112" s="36">
        <f>SUMIFS(СВЦЭМ!$D$33:$D$776,СВЦЭМ!$A$33:$A$776,$A112,СВЦЭМ!$B$33:$B$776,M$83)+'СЕТ СН'!$G$14+СВЦЭМ!$D$10+'СЕТ СН'!$G$6-'СЕТ СН'!$G$26</f>
        <v>873.34215889999996</v>
      </c>
      <c r="N112" s="36">
        <f>SUMIFS(СВЦЭМ!$D$33:$D$776,СВЦЭМ!$A$33:$A$776,$A112,СВЦЭМ!$B$33:$B$776,N$83)+'СЕТ СН'!$G$14+СВЦЭМ!$D$10+'СЕТ СН'!$G$6-'СЕТ СН'!$G$26</f>
        <v>846.55623764000006</v>
      </c>
      <c r="O112" s="36">
        <f>SUMIFS(СВЦЭМ!$D$33:$D$776,СВЦЭМ!$A$33:$A$776,$A112,СВЦЭМ!$B$33:$B$776,O$83)+'СЕТ СН'!$G$14+СВЦЭМ!$D$10+'СЕТ СН'!$G$6-'СЕТ СН'!$G$26</f>
        <v>860.49489399000004</v>
      </c>
      <c r="P112" s="36">
        <f>SUMIFS(СВЦЭМ!$D$33:$D$776,СВЦЭМ!$A$33:$A$776,$A112,СВЦЭМ!$B$33:$B$776,P$83)+'СЕТ СН'!$G$14+СВЦЭМ!$D$10+'СЕТ СН'!$G$6-'СЕТ СН'!$G$26</f>
        <v>845.68085173999998</v>
      </c>
      <c r="Q112" s="36">
        <f>SUMIFS(СВЦЭМ!$D$33:$D$776,СВЦЭМ!$A$33:$A$776,$A112,СВЦЭМ!$B$33:$B$776,Q$83)+'СЕТ СН'!$G$14+СВЦЭМ!$D$10+'СЕТ СН'!$G$6-'СЕТ СН'!$G$26</f>
        <v>825.79756635000012</v>
      </c>
      <c r="R112" s="36">
        <f>SUMIFS(СВЦЭМ!$D$33:$D$776,СВЦЭМ!$A$33:$A$776,$A112,СВЦЭМ!$B$33:$B$776,R$83)+'СЕТ СН'!$G$14+СВЦЭМ!$D$10+'СЕТ СН'!$G$6-'СЕТ СН'!$G$26</f>
        <v>928.58808308000016</v>
      </c>
      <c r="S112" s="36">
        <f>SUMIFS(СВЦЭМ!$D$33:$D$776,СВЦЭМ!$A$33:$A$776,$A112,СВЦЭМ!$B$33:$B$776,S$83)+'СЕТ СН'!$G$14+СВЦЭМ!$D$10+'СЕТ СН'!$G$6-'СЕТ СН'!$G$26</f>
        <v>875.24118681000004</v>
      </c>
      <c r="T112" s="36">
        <f>SUMIFS(СВЦЭМ!$D$33:$D$776,СВЦЭМ!$A$33:$A$776,$A112,СВЦЭМ!$B$33:$B$776,T$83)+'СЕТ СН'!$G$14+СВЦЭМ!$D$10+'СЕТ СН'!$G$6-'СЕТ СН'!$G$26</f>
        <v>832.35298992000003</v>
      </c>
      <c r="U112" s="36">
        <f>SUMIFS(СВЦЭМ!$D$33:$D$776,СВЦЭМ!$A$33:$A$776,$A112,СВЦЭМ!$B$33:$B$776,U$83)+'СЕТ СН'!$G$14+СВЦЭМ!$D$10+'СЕТ СН'!$G$6-'СЕТ СН'!$G$26</f>
        <v>857.45757359000004</v>
      </c>
      <c r="V112" s="36">
        <f>SUMIFS(СВЦЭМ!$D$33:$D$776,СВЦЭМ!$A$33:$A$776,$A112,СВЦЭМ!$B$33:$B$776,V$83)+'СЕТ СН'!$G$14+СВЦЭМ!$D$10+'СЕТ СН'!$G$6-'СЕТ СН'!$G$26</f>
        <v>848.47410430000014</v>
      </c>
      <c r="W112" s="36">
        <f>SUMIFS(СВЦЭМ!$D$33:$D$776,СВЦЭМ!$A$33:$A$776,$A112,СВЦЭМ!$B$33:$B$776,W$83)+'СЕТ СН'!$G$14+СВЦЭМ!$D$10+'СЕТ СН'!$G$6-'СЕТ СН'!$G$26</f>
        <v>833.36547113999995</v>
      </c>
      <c r="X112" s="36">
        <f>SUMIFS(СВЦЭМ!$D$33:$D$776,СВЦЭМ!$A$33:$A$776,$A112,СВЦЭМ!$B$33:$B$776,X$83)+'СЕТ СН'!$G$14+СВЦЭМ!$D$10+'СЕТ СН'!$G$6-'СЕТ СН'!$G$26</f>
        <v>805.85852436999994</v>
      </c>
      <c r="Y112" s="36">
        <f>SUMIFS(СВЦЭМ!$D$33:$D$776,СВЦЭМ!$A$33:$A$776,$A112,СВЦЭМ!$B$33:$B$776,Y$83)+'СЕТ СН'!$G$14+СВЦЭМ!$D$10+'СЕТ СН'!$G$6-'СЕТ СН'!$G$26</f>
        <v>841.96017557000005</v>
      </c>
    </row>
    <row r="113" spans="1:27" ht="15.75" x14ac:dyDescent="0.2">
      <c r="A113" s="35">
        <f t="shared" si="2"/>
        <v>44104</v>
      </c>
      <c r="B113" s="36">
        <f>SUMIFS(СВЦЭМ!$D$33:$D$776,СВЦЭМ!$A$33:$A$776,$A113,СВЦЭМ!$B$33:$B$776,B$83)+'СЕТ СН'!$G$14+СВЦЭМ!$D$10+'СЕТ СН'!$G$6-'СЕТ СН'!$G$26</f>
        <v>916.47561169999994</v>
      </c>
      <c r="C113" s="36">
        <f>SUMIFS(СВЦЭМ!$D$33:$D$776,СВЦЭМ!$A$33:$A$776,$A113,СВЦЭМ!$B$33:$B$776,C$83)+'СЕТ СН'!$G$14+СВЦЭМ!$D$10+'СЕТ СН'!$G$6-'СЕТ СН'!$G$26</f>
        <v>947.81478031999995</v>
      </c>
      <c r="D113" s="36">
        <f>SUMIFS(СВЦЭМ!$D$33:$D$776,СВЦЭМ!$A$33:$A$776,$A113,СВЦЭМ!$B$33:$B$776,D$83)+'СЕТ СН'!$G$14+СВЦЭМ!$D$10+'СЕТ СН'!$G$6-'СЕТ СН'!$G$26</f>
        <v>967.74701849999997</v>
      </c>
      <c r="E113" s="36">
        <f>SUMIFS(СВЦЭМ!$D$33:$D$776,СВЦЭМ!$A$33:$A$776,$A113,СВЦЭМ!$B$33:$B$776,E$83)+'СЕТ СН'!$G$14+СВЦЭМ!$D$10+'СЕТ СН'!$G$6-'СЕТ СН'!$G$26</f>
        <v>984.60784447000015</v>
      </c>
      <c r="F113" s="36">
        <f>SUMIFS(СВЦЭМ!$D$33:$D$776,СВЦЭМ!$A$33:$A$776,$A113,СВЦЭМ!$B$33:$B$776,F$83)+'СЕТ СН'!$G$14+СВЦЭМ!$D$10+'СЕТ СН'!$G$6-'СЕТ СН'!$G$26</f>
        <v>979.80502461000015</v>
      </c>
      <c r="G113" s="36">
        <f>SUMIFS(СВЦЭМ!$D$33:$D$776,СВЦЭМ!$A$33:$A$776,$A113,СВЦЭМ!$B$33:$B$776,G$83)+'СЕТ СН'!$G$14+СВЦЭМ!$D$10+'СЕТ СН'!$G$6-'СЕТ СН'!$G$26</f>
        <v>961.22950596999999</v>
      </c>
      <c r="H113" s="36">
        <f>SUMIFS(СВЦЭМ!$D$33:$D$776,СВЦЭМ!$A$33:$A$776,$A113,СВЦЭМ!$B$33:$B$776,H$83)+'СЕТ СН'!$G$14+СВЦЭМ!$D$10+'СЕТ СН'!$G$6-'СЕТ СН'!$G$26</f>
        <v>916.83610640999996</v>
      </c>
      <c r="I113" s="36">
        <f>SUMIFS(СВЦЭМ!$D$33:$D$776,СВЦЭМ!$A$33:$A$776,$A113,СВЦЭМ!$B$33:$B$776,I$83)+'СЕТ СН'!$G$14+СВЦЭМ!$D$10+'СЕТ СН'!$G$6-'СЕТ СН'!$G$26</f>
        <v>848.22297412000012</v>
      </c>
      <c r="J113" s="36">
        <f>SUMIFS(СВЦЭМ!$D$33:$D$776,СВЦЭМ!$A$33:$A$776,$A113,СВЦЭМ!$B$33:$B$776,J$83)+'СЕТ СН'!$G$14+СВЦЭМ!$D$10+'СЕТ СН'!$G$6-'СЕТ СН'!$G$26</f>
        <v>819.14350245000014</v>
      </c>
      <c r="K113" s="36">
        <f>SUMIFS(СВЦЭМ!$D$33:$D$776,СВЦЭМ!$A$33:$A$776,$A113,СВЦЭМ!$B$33:$B$776,K$83)+'СЕТ СН'!$G$14+СВЦЭМ!$D$10+'СЕТ СН'!$G$6-'СЕТ СН'!$G$26</f>
        <v>802.88682790999997</v>
      </c>
      <c r="L113" s="36">
        <f>SUMIFS(СВЦЭМ!$D$33:$D$776,СВЦЭМ!$A$33:$A$776,$A113,СВЦЭМ!$B$33:$B$776,L$83)+'СЕТ СН'!$G$14+СВЦЭМ!$D$10+'СЕТ СН'!$G$6-'СЕТ СН'!$G$26</f>
        <v>816.24513603000014</v>
      </c>
      <c r="M113" s="36">
        <f>SUMIFS(СВЦЭМ!$D$33:$D$776,СВЦЭМ!$A$33:$A$776,$A113,СВЦЭМ!$B$33:$B$776,M$83)+'СЕТ СН'!$G$14+СВЦЭМ!$D$10+'СЕТ СН'!$G$6-'СЕТ СН'!$G$26</f>
        <v>785.31188115000009</v>
      </c>
      <c r="N113" s="36">
        <f>SUMIFS(СВЦЭМ!$D$33:$D$776,СВЦЭМ!$A$33:$A$776,$A113,СВЦЭМ!$B$33:$B$776,N$83)+'СЕТ СН'!$G$14+СВЦЭМ!$D$10+'СЕТ СН'!$G$6-'СЕТ СН'!$G$26</f>
        <v>742.75285215999997</v>
      </c>
      <c r="O113" s="36">
        <f>SUMIFS(СВЦЭМ!$D$33:$D$776,СВЦЭМ!$A$33:$A$776,$A113,СВЦЭМ!$B$33:$B$776,O$83)+'СЕТ СН'!$G$14+СВЦЭМ!$D$10+'СЕТ СН'!$G$6-'СЕТ СН'!$G$26</f>
        <v>727.46105922000015</v>
      </c>
      <c r="P113" s="36">
        <f>SUMIFS(СВЦЭМ!$D$33:$D$776,СВЦЭМ!$A$33:$A$776,$A113,СВЦЭМ!$B$33:$B$776,P$83)+'СЕТ СН'!$G$14+СВЦЭМ!$D$10+'СЕТ СН'!$G$6-'СЕТ СН'!$G$26</f>
        <v>725.51921706000007</v>
      </c>
      <c r="Q113" s="36">
        <f>SUMIFS(СВЦЭМ!$D$33:$D$776,СВЦЭМ!$A$33:$A$776,$A113,СВЦЭМ!$B$33:$B$776,Q$83)+'СЕТ СН'!$G$14+СВЦЭМ!$D$10+'СЕТ СН'!$G$6-'СЕТ СН'!$G$26</f>
        <v>726.00215474000015</v>
      </c>
      <c r="R113" s="36">
        <f>SUMIFS(СВЦЭМ!$D$33:$D$776,СВЦЭМ!$A$33:$A$776,$A113,СВЦЭМ!$B$33:$B$776,R$83)+'СЕТ СН'!$G$14+СВЦЭМ!$D$10+'СЕТ СН'!$G$6-'СЕТ СН'!$G$26</f>
        <v>725.71488541000008</v>
      </c>
      <c r="S113" s="36">
        <f>SUMIFS(СВЦЭМ!$D$33:$D$776,СВЦЭМ!$A$33:$A$776,$A113,СВЦЭМ!$B$33:$B$776,S$83)+'СЕТ СН'!$G$14+СВЦЭМ!$D$10+'СЕТ СН'!$G$6-'СЕТ СН'!$G$26</f>
        <v>729.40074790000017</v>
      </c>
      <c r="T113" s="36">
        <f>SUMIFS(СВЦЭМ!$D$33:$D$776,СВЦЭМ!$A$33:$A$776,$A113,СВЦЭМ!$B$33:$B$776,T$83)+'СЕТ СН'!$G$14+СВЦЭМ!$D$10+'СЕТ СН'!$G$6-'СЕТ СН'!$G$26</f>
        <v>721.51850133000016</v>
      </c>
      <c r="U113" s="36">
        <f>SUMIFS(СВЦЭМ!$D$33:$D$776,СВЦЭМ!$A$33:$A$776,$A113,СВЦЭМ!$B$33:$B$776,U$83)+'СЕТ СН'!$G$14+СВЦЭМ!$D$10+'СЕТ СН'!$G$6-'СЕТ СН'!$G$26</f>
        <v>740.46806974000015</v>
      </c>
      <c r="V113" s="36">
        <f>SUMIFS(СВЦЭМ!$D$33:$D$776,СВЦЭМ!$A$33:$A$776,$A113,СВЦЭМ!$B$33:$B$776,V$83)+'СЕТ СН'!$G$14+СВЦЭМ!$D$10+'СЕТ СН'!$G$6-'СЕТ СН'!$G$26</f>
        <v>724.88512278000007</v>
      </c>
      <c r="W113" s="36">
        <f>SUMIFS(СВЦЭМ!$D$33:$D$776,СВЦЭМ!$A$33:$A$776,$A113,СВЦЭМ!$B$33:$B$776,W$83)+'СЕТ СН'!$G$14+СВЦЭМ!$D$10+'СЕТ СН'!$G$6-'СЕТ СН'!$G$26</f>
        <v>717.75516162000008</v>
      </c>
      <c r="X113" s="36">
        <f>SUMIFS(СВЦЭМ!$D$33:$D$776,СВЦЭМ!$A$33:$A$776,$A113,СВЦЭМ!$B$33:$B$776,X$83)+'СЕТ СН'!$G$14+СВЦЭМ!$D$10+'СЕТ СН'!$G$6-'СЕТ СН'!$G$26</f>
        <v>756.14904588000013</v>
      </c>
      <c r="Y113" s="36">
        <f>SUMIFS(СВЦЭМ!$D$33:$D$776,СВЦЭМ!$A$33:$A$776,$A113,СВЦЭМ!$B$33:$B$776,Y$83)+'СЕТ СН'!$G$14+СВЦЭМ!$D$10+'СЕТ СН'!$G$6-'СЕТ СН'!$G$26</f>
        <v>825.40749806999997</v>
      </c>
    </row>
    <row r="114" spans="1:27" ht="15.75" hidden="1" x14ac:dyDescent="0.2">
      <c r="A114" s="35">
        <f t="shared" si="2"/>
        <v>44105</v>
      </c>
      <c r="B114" s="36">
        <f>SUMIFS(СВЦЭМ!$D$33:$D$776,СВЦЭМ!$A$33:$A$776,$A114,СВЦЭМ!$B$33:$B$776,B$83)+'СЕТ СН'!$G$14+СВЦЭМ!$D$10+'СЕТ СН'!$G$6-'СЕТ СН'!$G$26</f>
        <v>257.06868403999999</v>
      </c>
      <c r="C114" s="36">
        <f>SUMIFS(СВЦЭМ!$D$33:$D$776,СВЦЭМ!$A$33:$A$776,$A114,СВЦЭМ!$B$33:$B$776,C$83)+'СЕТ СН'!$G$14+СВЦЭМ!$D$10+'СЕТ СН'!$G$6-'СЕТ СН'!$G$26</f>
        <v>257.06868403999999</v>
      </c>
      <c r="D114" s="36">
        <f>SUMIFS(СВЦЭМ!$D$33:$D$776,СВЦЭМ!$A$33:$A$776,$A114,СВЦЭМ!$B$33:$B$776,D$83)+'СЕТ СН'!$G$14+СВЦЭМ!$D$10+'СЕТ СН'!$G$6-'СЕТ СН'!$G$26</f>
        <v>257.06868403999999</v>
      </c>
      <c r="E114" s="36">
        <f>SUMIFS(СВЦЭМ!$D$33:$D$776,СВЦЭМ!$A$33:$A$776,$A114,СВЦЭМ!$B$33:$B$776,E$83)+'СЕТ СН'!$G$14+СВЦЭМ!$D$10+'СЕТ СН'!$G$6-'СЕТ СН'!$G$26</f>
        <v>257.06868403999999</v>
      </c>
      <c r="F114" s="36">
        <f>SUMIFS(СВЦЭМ!$D$33:$D$776,СВЦЭМ!$A$33:$A$776,$A114,СВЦЭМ!$B$33:$B$776,F$83)+'СЕТ СН'!$G$14+СВЦЭМ!$D$10+'СЕТ СН'!$G$6-'СЕТ СН'!$G$26</f>
        <v>257.06868403999999</v>
      </c>
      <c r="G114" s="36">
        <f>SUMIFS(СВЦЭМ!$D$33:$D$776,СВЦЭМ!$A$33:$A$776,$A114,СВЦЭМ!$B$33:$B$776,G$83)+'СЕТ СН'!$G$14+СВЦЭМ!$D$10+'СЕТ СН'!$G$6-'СЕТ СН'!$G$26</f>
        <v>257.06868403999999</v>
      </c>
      <c r="H114" s="36">
        <f>SUMIFS(СВЦЭМ!$D$33:$D$776,СВЦЭМ!$A$33:$A$776,$A114,СВЦЭМ!$B$33:$B$776,H$83)+'СЕТ СН'!$G$14+СВЦЭМ!$D$10+'СЕТ СН'!$G$6-'СЕТ СН'!$G$26</f>
        <v>257.06868403999999</v>
      </c>
      <c r="I114" s="36">
        <f>SUMIFS(СВЦЭМ!$D$33:$D$776,СВЦЭМ!$A$33:$A$776,$A114,СВЦЭМ!$B$33:$B$776,I$83)+'СЕТ СН'!$G$14+СВЦЭМ!$D$10+'СЕТ СН'!$G$6-'СЕТ СН'!$G$26</f>
        <v>257.06868403999999</v>
      </c>
      <c r="J114" s="36">
        <f>SUMIFS(СВЦЭМ!$D$33:$D$776,СВЦЭМ!$A$33:$A$776,$A114,СВЦЭМ!$B$33:$B$776,J$83)+'СЕТ СН'!$G$14+СВЦЭМ!$D$10+'СЕТ СН'!$G$6-'СЕТ СН'!$G$26</f>
        <v>257.06868403999999</v>
      </c>
      <c r="K114" s="36">
        <f>SUMIFS(СВЦЭМ!$D$33:$D$776,СВЦЭМ!$A$33:$A$776,$A114,СВЦЭМ!$B$33:$B$776,K$83)+'СЕТ СН'!$G$14+СВЦЭМ!$D$10+'СЕТ СН'!$G$6-'СЕТ СН'!$G$26</f>
        <v>257.06868403999999</v>
      </c>
      <c r="L114" s="36">
        <f>SUMIFS(СВЦЭМ!$D$33:$D$776,СВЦЭМ!$A$33:$A$776,$A114,СВЦЭМ!$B$33:$B$776,L$83)+'СЕТ СН'!$G$14+СВЦЭМ!$D$10+'СЕТ СН'!$G$6-'СЕТ СН'!$G$26</f>
        <v>257.06868403999999</v>
      </c>
      <c r="M114" s="36">
        <f>SUMIFS(СВЦЭМ!$D$33:$D$776,СВЦЭМ!$A$33:$A$776,$A114,СВЦЭМ!$B$33:$B$776,M$83)+'СЕТ СН'!$G$14+СВЦЭМ!$D$10+'СЕТ СН'!$G$6-'СЕТ СН'!$G$26</f>
        <v>257.06868403999999</v>
      </c>
      <c r="N114" s="36">
        <f>SUMIFS(СВЦЭМ!$D$33:$D$776,СВЦЭМ!$A$33:$A$776,$A114,СВЦЭМ!$B$33:$B$776,N$83)+'СЕТ СН'!$G$14+СВЦЭМ!$D$10+'СЕТ СН'!$G$6-'СЕТ СН'!$G$26</f>
        <v>257.06868403999999</v>
      </c>
      <c r="O114" s="36">
        <f>SUMIFS(СВЦЭМ!$D$33:$D$776,СВЦЭМ!$A$33:$A$776,$A114,СВЦЭМ!$B$33:$B$776,O$83)+'СЕТ СН'!$G$14+СВЦЭМ!$D$10+'СЕТ СН'!$G$6-'СЕТ СН'!$G$26</f>
        <v>257.06868403999999</v>
      </c>
      <c r="P114" s="36">
        <f>SUMIFS(СВЦЭМ!$D$33:$D$776,СВЦЭМ!$A$33:$A$776,$A114,СВЦЭМ!$B$33:$B$776,P$83)+'СЕТ СН'!$G$14+СВЦЭМ!$D$10+'СЕТ СН'!$G$6-'СЕТ СН'!$G$26</f>
        <v>257.06868403999999</v>
      </c>
      <c r="Q114" s="36">
        <f>SUMIFS(СВЦЭМ!$D$33:$D$776,СВЦЭМ!$A$33:$A$776,$A114,СВЦЭМ!$B$33:$B$776,Q$83)+'СЕТ СН'!$G$14+СВЦЭМ!$D$10+'СЕТ СН'!$G$6-'СЕТ СН'!$G$26</f>
        <v>257.06868403999999</v>
      </c>
      <c r="R114" s="36">
        <f>SUMIFS(СВЦЭМ!$D$33:$D$776,СВЦЭМ!$A$33:$A$776,$A114,СВЦЭМ!$B$33:$B$776,R$83)+'СЕТ СН'!$G$14+СВЦЭМ!$D$10+'СЕТ СН'!$G$6-'СЕТ СН'!$G$26</f>
        <v>257.06868403999999</v>
      </c>
      <c r="S114" s="36">
        <f>SUMIFS(СВЦЭМ!$D$33:$D$776,СВЦЭМ!$A$33:$A$776,$A114,СВЦЭМ!$B$33:$B$776,S$83)+'СЕТ СН'!$G$14+СВЦЭМ!$D$10+'СЕТ СН'!$G$6-'СЕТ СН'!$G$26</f>
        <v>257.06868403999999</v>
      </c>
      <c r="T114" s="36">
        <f>SUMIFS(СВЦЭМ!$D$33:$D$776,СВЦЭМ!$A$33:$A$776,$A114,СВЦЭМ!$B$33:$B$776,T$83)+'СЕТ СН'!$G$14+СВЦЭМ!$D$10+'СЕТ СН'!$G$6-'СЕТ СН'!$G$26</f>
        <v>257.06868403999999</v>
      </c>
      <c r="U114" s="36">
        <f>SUMIFS(СВЦЭМ!$D$33:$D$776,СВЦЭМ!$A$33:$A$776,$A114,СВЦЭМ!$B$33:$B$776,U$83)+'СЕТ СН'!$G$14+СВЦЭМ!$D$10+'СЕТ СН'!$G$6-'СЕТ СН'!$G$26</f>
        <v>257.06868403999999</v>
      </c>
      <c r="V114" s="36">
        <f>SUMIFS(СВЦЭМ!$D$33:$D$776,СВЦЭМ!$A$33:$A$776,$A114,СВЦЭМ!$B$33:$B$776,V$83)+'СЕТ СН'!$G$14+СВЦЭМ!$D$10+'СЕТ СН'!$G$6-'СЕТ СН'!$G$26</f>
        <v>257.06868403999999</v>
      </c>
      <c r="W114" s="36">
        <f>SUMIFS(СВЦЭМ!$D$33:$D$776,СВЦЭМ!$A$33:$A$776,$A114,СВЦЭМ!$B$33:$B$776,W$83)+'СЕТ СН'!$G$14+СВЦЭМ!$D$10+'СЕТ СН'!$G$6-'СЕТ СН'!$G$26</f>
        <v>257.06868403999999</v>
      </c>
      <c r="X114" s="36">
        <f>SUMIFS(СВЦЭМ!$D$33:$D$776,СВЦЭМ!$A$33:$A$776,$A114,СВЦЭМ!$B$33:$B$776,X$83)+'СЕТ СН'!$G$14+СВЦЭМ!$D$10+'СЕТ СН'!$G$6-'СЕТ СН'!$G$26</f>
        <v>257.06868403999999</v>
      </c>
      <c r="Y114" s="36">
        <f>SUMIFS(СВЦЭМ!$D$33:$D$776,СВЦЭМ!$A$33:$A$776,$A114,СВЦЭМ!$B$33:$B$776,Y$83)+'СЕТ СН'!$G$14+СВЦЭМ!$D$10+'СЕТ СН'!$G$6-'СЕТ СН'!$G$26</f>
        <v>257.06868403999999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71</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01.09.2020</v>
      </c>
      <c r="B120" s="36">
        <f>SUMIFS(СВЦЭМ!$D$33:$D$776,СВЦЭМ!$A$33:$A$776,$A120,СВЦЭМ!$B$33:$B$776,B$119)+'СЕТ СН'!$H$14+СВЦЭМ!$D$10+'СЕТ СН'!$H$6-'СЕТ СН'!$H$26</f>
        <v>1115.4827376800001</v>
      </c>
      <c r="C120" s="36">
        <f>SUMIFS(СВЦЭМ!$D$33:$D$776,СВЦЭМ!$A$33:$A$776,$A120,СВЦЭМ!$B$33:$B$776,C$119)+'СЕТ СН'!$H$14+СВЦЭМ!$D$10+'СЕТ СН'!$H$6-'СЕТ СН'!$H$26</f>
        <v>1167.3028960400002</v>
      </c>
      <c r="D120" s="36">
        <f>SUMIFS(СВЦЭМ!$D$33:$D$776,СВЦЭМ!$A$33:$A$776,$A120,СВЦЭМ!$B$33:$B$776,D$119)+'СЕТ СН'!$H$14+СВЦЭМ!$D$10+'СЕТ СН'!$H$6-'СЕТ СН'!$H$26</f>
        <v>1186.8168928300001</v>
      </c>
      <c r="E120" s="36">
        <f>SUMIFS(СВЦЭМ!$D$33:$D$776,СВЦЭМ!$A$33:$A$776,$A120,СВЦЭМ!$B$33:$B$776,E$119)+'СЕТ СН'!$H$14+СВЦЭМ!$D$10+'СЕТ СН'!$H$6-'СЕТ СН'!$H$26</f>
        <v>1202.32779177</v>
      </c>
      <c r="F120" s="36">
        <f>SUMIFS(СВЦЭМ!$D$33:$D$776,СВЦЭМ!$A$33:$A$776,$A120,СВЦЭМ!$B$33:$B$776,F$119)+'СЕТ СН'!$H$14+СВЦЭМ!$D$10+'СЕТ СН'!$H$6-'СЕТ СН'!$H$26</f>
        <v>1213.31043344</v>
      </c>
      <c r="G120" s="36">
        <f>SUMIFS(СВЦЭМ!$D$33:$D$776,СВЦЭМ!$A$33:$A$776,$A120,СВЦЭМ!$B$33:$B$776,G$119)+'СЕТ СН'!$H$14+СВЦЭМ!$D$10+'СЕТ СН'!$H$6-'СЕТ СН'!$H$26</f>
        <v>1214.013694</v>
      </c>
      <c r="H120" s="36">
        <f>SUMIFS(СВЦЭМ!$D$33:$D$776,СВЦЭМ!$A$33:$A$776,$A120,СВЦЭМ!$B$33:$B$776,H$119)+'СЕТ СН'!$H$14+СВЦЭМ!$D$10+'СЕТ СН'!$H$6-'СЕТ СН'!$H$26</f>
        <v>1196.2265476700002</v>
      </c>
      <c r="I120" s="36">
        <f>SUMIFS(СВЦЭМ!$D$33:$D$776,СВЦЭМ!$A$33:$A$776,$A120,СВЦЭМ!$B$33:$B$776,I$119)+'СЕТ СН'!$H$14+СВЦЭМ!$D$10+'СЕТ СН'!$H$6-'СЕТ СН'!$H$26</f>
        <v>1156.4773575400002</v>
      </c>
      <c r="J120" s="36">
        <f>SUMIFS(СВЦЭМ!$D$33:$D$776,СВЦЭМ!$A$33:$A$776,$A120,СВЦЭМ!$B$33:$B$776,J$119)+'СЕТ СН'!$H$14+СВЦЭМ!$D$10+'СЕТ СН'!$H$6-'СЕТ СН'!$H$26</f>
        <v>1103.46081781</v>
      </c>
      <c r="K120" s="36">
        <f>SUMIFS(СВЦЭМ!$D$33:$D$776,СВЦЭМ!$A$33:$A$776,$A120,СВЦЭМ!$B$33:$B$776,K$119)+'СЕТ СН'!$H$14+СВЦЭМ!$D$10+'СЕТ СН'!$H$6-'СЕТ СН'!$H$26</f>
        <v>1084.9044296500001</v>
      </c>
      <c r="L120" s="36">
        <f>SUMIFS(СВЦЭМ!$D$33:$D$776,СВЦЭМ!$A$33:$A$776,$A120,СВЦЭМ!$B$33:$B$776,L$119)+'СЕТ СН'!$H$14+СВЦЭМ!$D$10+'СЕТ СН'!$H$6-'СЕТ СН'!$H$26</f>
        <v>1077.1301530000001</v>
      </c>
      <c r="M120" s="36">
        <f>SUMIFS(СВЦЭМ!$D$33:$D$776,СВЦЭМ!$A$33:$A$776,$A120,СВЦЭМ!$B$33:$B$776,M$119)+'СЕТ СН'!$H$14+СВЦЭМ!$D$10+'СЕТ СН'!$H$6-'СЕТ СН'!$H$26</f>
        <v>1080.2464578000001</v>
      </c>
      <c r="N120" s="36">
        <f>SUMIFS(СВЦЭМ!$D$33:$D$776,СВЦЭМ!$A$33:$A$776,$A120,СВЦЭМ!$B$33:$B$776,N$119)+'СЕТ СН'!$H$14+СВЦЭМ!$D$10+'СЕТ СН'!$H$6-'СЕТ СН'!$H$26</f>
        <v>1105.39771507</v>
      </c>
      <c r="O120" s="36">
        <f>SUMIFS(СВЦЭМ!$D$33:$D$776,СВЦЭМ!$A$33:$A$776,$A120,СВЦЭМ!$B$33:$B$776,O$119)+'СЕТ СН'!$H$14+СВЦЭМ!$D$10+'СЕТ СН'!$H$6-'СЕТ СН'!$H$26</f>
        <v>1102.33422369</v>
      </c>
      <c r="P120" s="36">
        <f>SUMIFS(СВЦЭМ!$D$33:$D$776,СВЦЭМ!$A$33:$A$776,$A120,СВЦЭМ!$B$33:$B$776,P$119)+'СЕТ СН'!$H$14+СВЦЭМ!$D$10+'СЕТ СН'!$H$6-'СЕТ СН'!$H$26</f>
        <v>1101.0254525100002</v>
      </c>
      <c r="Q120" s="36">
        <f>SUMIFS(СВЦЭМ!$D$33:$D$776,СВЦЭМ!$A$33:$A$776,$A120,СВЦЭМ!$B$33:$B$776,Q$119)+'СЕТ СН'!$H$14+СВЦЭМ!$D$10+'СЕТ СН'!$H$6-'СЕТ СН'!$H$26</f>
        <v>1107.1659570300001</v>
      </c>
      <c r="R120" s="36">
        <f>SUMIFS(СВЦЭМ!$D$33:$D$776,СВЦЭМ!$A$33:$A$776,$A120,СВЦЭМ!$B$33:$B$776,R$119)+'СЕТ СН'!$H$14+СВЦЭМ!$D$10+'СЕТ СН'!$H$6-'СЕТ СН'!$H$26</f>
        <v>1095.9674579900002</v>
      </c>
      <c r="S120" s="36">
        <f>SUMIFS(СВЦЭМ!$D$33:$D$776,СВЦЭМ!$A$33:$A$776,$A120,СВЦЭМ!$B$33:$B$776,S$119)+'СЕТ СН'!$H$14+СВЦЭМ!$D$10+'СЕТ СН'!$H$6-'СЕТ СН'!$H$26</f>
        <v>1101.1742056400001</v>
      </c>
      <c r="T120" s="36">
        <f>SUMIFS(СВЦЭМ!$D$33:$D$776,СВЦЭМ!$A$33:$A$776,$A120,СВЦЭМ!$B$33:$B$776,T$119)+'СЕТ СН'!$H$14+СВЦЭМ!$D$10+'СЕТ СН'!$H$6-'СЕТ СН'!$H$26</f>
        <v>1095.5437955800001</v>
      </c>
      <c r="U120" s="36">
        <f>SUMIFS(СВЦЭМ!$D$33:$D$776,СВЦЭМ!$A$33:$A$776,$A120,СВЦЭМ!$B$33:$B$776,U$119)+'СЕТ СН'!$H$14+СВЦЭМ!$D$10+'СЕТ СН'!$H$6-'СЕТ СН'!$H$26</f>
        <v>1091.74317288</v>
      </c>
      <c r="V120" s="36">
        <f>SUMIFS(СВЦЭМ!$D$33:$D$776,СВЦЭМ!$A$33:$A$776,$A120,СВЦЭМ!$B$33:$B$776,V$119)+'СЕТ СН'!$H$14+СВЦЭМ!$D$10+'СЕТ СН'!$H$6-'СЕТ СН'!$H$26</f>
        <v>1082.56996628</v>
      </c>
      <c r="W120" s="36">
        <f>SUMIFS(СВЦЭМ!$D$33:$D$776,СВЦЭМ!$A$33:$A$776,$A120,СВЦЭМ!$B$33:$B$776,W$119)+'СЕТ СН'!$H$14+СВЦЭМ!$D$10+'СЕТ СН'!$H$6-'СЕТ СН'!$H$26</f>
        <v>1071.30185168</v>
      </c>
      <c r="X120" s="36">
        <f>SUMIFS(СВЦЭМ!$D$33:$D$776,СВЦЭМ!$A$33:$A$776,$A120,СВЦЭМ!$B$33:$B$776,X$119)+'СЕТ СН'!$H$14+СВЦЭМ!$D$10+'СЕТ СН'!$H$6-'СЕТ СН'!$H$26</f>
        <v>1099.3219407600002</v>
      </c>
      <c r="Y120" s="36">
        <f>SUMIFS(СВЦЭМ!$D$33:$D$776,СВЦЭМ!$A$33:$A$776,$A120,СВЦЭМ!$B$33:$B$776,Y$119)+'СЕТ СН'!$H$14+СВЦЭМ!$D$10+'СЕТ СН'!$H$6-'СЕТ СН'!$H$26</f>
        <v>1160.28753205</v>
      </c>
      <c r="AA120" s="45"/>
    </row>
    <row r="121" spans="1:27" ht="15.75" x14ac:dyDescent="0.2">
      <c r="A121" s="35">
        <f>A120+1</f>
        <v>44076</v>
      </c>
      <c r="B121" s="36">
        <f>SUMIFS(СВЦЭМ!$D$33:$D$776,СВЦЭМ!$A$33:$A$776,$A121,СВЦЭМ!$B$33:$B$776,B$119)+'СЕТ СН'!$H$14+СВЦЭМ!$D$10+'СЕТ СН'!$H$6-'СЕТ СН'!$H$26</f>
        <v>1185.6689072900001</v>
      </c>
      <c r="C121" s="36">
        <f>SUMIFS(СВЦЭМ!$D$33:$D$776,СВЦЭМ!$A$33:$A$776,$A121,СВЦЭМ!$B$33:$B$776,C$119)+'СЕТ СН'!$H$14+СВЦЭМ!$D$10+'СЕТ СН'!$H$6-'СЕТ СН'!$H$26</f>
        <v>1245.94799519</v>
      </c>
      <c r="D121" s="36">
        <f>SUMIFS(СВЦЭМ!$D$33:$D$776,СВЦЭМ!$A$33:$A$776,$A121,СВЦЭМ!$B$33:$B$776,D$119)+'СЕТ СН'!$H$14+СВЦЭМ!$D$10+'СЕТ СН'!$H$6-'СЕТ СН'!$H$26</f>
        <v>1286.76327943</v>
      </c>
      <c r="E121" s="36">
        <f>SUMIFS(СВЦЭМ!$D$33:$D$776,СВЦЭМ!$A$33:$A$776,$A121,СВЦЭМ!$B$33:$B$776,E$119)+'СЕТ СН'!$H$14+СВЦЭМ!$D$10+'СЕТ СН'!$H$6-'СЕТ СН'!$H$26</f>
        <v>1303.775558</v>
      </c>
      <c r="F121" s="36">
        <f>SUMIFS(СВЦЭМ!$D$33:$D$776,СВЦЭМ!$A$33:$A$776,$A121,СВЦЭМ!$B$33:$B$776,F$119)+'СЕТ СН'!$H$14+СВЦЭМ!$D$10+'СЕТ СН'!$H$6-'СЕТ СН'!$H$26</f>
        <v>1304.1573609000002</v>
      </c>
      <c r="G121" s="36">
        <f>SUMIFS(СВЦЭМ!$D$33:$D$776,СВЦЭМ!$A$33:$A$776,$A121,СВЦЭМ!$B$33:$B$776,G$119)+'СЕТ СН'!$H$14+СВЦЭМ!$D$10+'СЕТ СН'!$H$6-'СЕТ СН'!$H$26</f>
        <v>1280.8760553500001</v>
      </c>
      <c r="H121" s="36">
        <f>SUMIFS(СВЦЭМ!$D$33:$D$776,СВЦЭМ!$A$33:$A$776,$A121,СВЦЭМ!$B$33:$B$776,H$119)+'СЕТ СН'!$H$14+СВЦЭМ!$D$10+'СЕТ СН'!$H$6-'СЕТ СН'!$H$26</f>
        <v>1225.5718023700001</v>
      </c>
      <c r="I121" s="36">
        <f>SUMIFS(СВЦЭМ!$D$33:$D$776,СВЦЭМ!$A$33:$A$776,$A121,СВЦЭМ!$B$33:$B$776,I$119)+'СЕТ СН'!$H$14+СВЦЭМ!$D$10+'СЕТ СН'!$H$6-'СЕТ СН'!$H$26</f>
        <v>1153.41022032</v>
      </c>
      <c r="J121" s="36">
        <f>SUMIFS(СВЦЭМ!$D$33:$D$776,СВЦЭМ!$A$33:$A$776,$A121,СВЦЭМ!$B$33:$B$776,J$119)+'СЕТ СН'!$H$14+СВЦЭМ!$D$10+'СЕТ СН'!$H$6-'СЕТ СН'!$H$26</f>
        <v>1090.4148747500001</v>
      </c>
      <c r="K121" s="36">
        <f>SUMIFS(СВЦЭМ!$D$33:$D$776,СВЦЭМ!$A$33:$A$776,$A121,СВЦЭМ!$B$33:$B$776,K$119)+'СЕТ СН'!$H$14+СВЦЭМ!$D$10+'СЕТ СН'!$H$6-'СЕТ СН'!$H$26</f>
        <v>1089.22350712</v>
      </c>
      <c r="L121" s="36">
        <f>SUMIFS(СВЦЭМ!$D$33:$D$776,СВЦЭМ!$A$33:$A$776,$A121,СВЦЭМ!$B$33:$B$776,L$119)+'СЕТ СН'!$H$14+СВЦЭМ!$D$10+'СЕТ СН'!$H$6-'СЕТ СН'!$H$26</f>
        <v>1094.7541927100001</v>
      </c>
      <c r="M121" s="36">
        <f>SUMIFS(СВЦЭМ!$D$33:$D$776,СВЦЭМ!$A$33:$A$776,$A121,СВЦЭМ!$B$33:$B$776,M$119)+'СЕТ СН'!$H$14+СВЦЭМ!$D$10+'СЕТ СН'!$H$6-'СЕТ СН'!$H$26</f>
        <v>1094.1933274500002</v>
      </c>
      <c r="N121" s="36">
        <f>SUMIFS(СВЦЭМ!$D$33:$D$776,СВЦЭМ!$A$33:$A$776,$A121,СВЦЭМ!$B$33:$B$776,N$119)+'СЕТ СН'!$H$14+СВЦЭМ!$D$10+'СЕТ СН'!$H$6-'СЕТ СН'!$H$26</f>
        <v>1105.48741326</v>
      </c>
      <c r="O121" s="36">
        <f>SUMIFS(СВЦЭМ!$D$33:$D$776,СВЦЭМ!$A$33:$A$776,$A121,СВЦЭМ!$B$33:$B$776,O$119)+'СЕТ СН'!$H$14+СВЦЭМ!$D$10+'СЕТ СН'!$H$6-'СЕТ СН'!$H$26</f>
        <v>1112.34090752</v>
      </c>
      <c r="P121" s="36">
        <f>SUMIFS(СВЦЭМ!$D$33:$D$776,СВЦЭМ!$A$33:$A$776,$A121,СВЦЭМ!$B$33:$B$776,P$119)+'СЕТ СН'!$H$14+СВЦЭМ!$D$10+'СЕТ СН'!$H$6-'СЕТ СН'!$H$26</f>
        <v>1115.88574638</v>
      </c>
      <c r="Q121" s="36">
        <f>SUMIFS(СВЦЭМ!$D$33:$D$776,СВЦЭМ!$A$33:$A$776,$A121,СВЦЭМ!$B$33:$B$776,Q$119)+'СЕТ СН'!$H$14+СВЦЭМ!$D$10+'СЕТ СН'!$H$6-'СЕТ СН'!$H$26</f>
        <v>1114.73317464</v>
      </c>
      <c r="R121" s="36">
        <f>SUMIFS(СВЦЭМ!$D$33:$D$776,СВЦЭМ!$A$33:$A$776,$A121,СВЦЭМ!$B$33:$B$776,R$119)+'СЕТ СН'!$H$14+СВЦЭМ!$D$10+'СЕТ СН'!$H$6-'СЕТ СН'!$H$26</f>
        <v>1104.8453176400001</v>
      </c>
      <c r="S121" s="36">
        <f>SUMIFS(СВЦЭМ!$D$33:$D$776,СВЦЭМ!$A$33:$A$776,$A121,СВЦЭМ!$B$33:$B$776,S$119)+'СЕТ СН'!$H$14+СВЦЭМ!$D$10+'СЕТ СН'!$H$6-'СЕТ СН'!$H$26</f>
        <v>1109.8735437700002</v>
      </c>
      <c r="T121" s="36">
        <f>SUMIFS(СВЦЭМ!$D$33:$D$776,СВЦЭМ!$A$33:$A$776,$A121,СВЦЭМ!$B$33:$B$776,T$119)+'СЕТ СН'!$H$14+СВЦЭМ!$D$10+'СЕТ СН'!$H$6-'СЕТ СН'!$H$26</f>
        <v>1060.7732825400001</v>
      </c>
      <c r="U121" s="36">
        <f>SUMIFS(СВЦЭМ!$D$33:$D$776,СВЦЭМ!$A$33:$A$776,$A121,СВЦЭМ!$B$33:$B$776,U$119)+'СЕТ СН'!$H$14+СВЦЭМ!$D$10+'СЕТ СН'!$H$6-'СЕТ СН'!$H$26</f>
        <v>1040.53932908</v>
      </c>
      <c r="V121" s="36">
        <f>SUMIFS(СВЦЭМ!$D$33:$D$776,СВЦЭМ!$A$33:$A$776,$A121,СВЦЭМ!$B$33:$B$776,V$119)+'СЕТ СН'!$H$14+СВЦЭМ!$D$10+'СЕТ СН'!$H$6-'СЕТ СН'!$H$26</f>
        <v>1023.0355468800001</v>
      </c>
      <c r="W121" s="36">
        <f>SUMIFS(СВЦЭМ!$D$33:$D$776,СВЦЭМ!$A$33:$A$776,$A121,СВЦЭМ!$B$33:$B$776,W$119)+'СЕТ СН'!$H$14+СВЦЭМ!$D$10+'СЕТ СН'!$H$6-'СЕТ СН'!$H$26</f>
        <v>1030.06627387</v>
      </c>
      <c r="X121" s="36">
        <f>SUMIFS(СВЦЭМ!$D$33:$D$776,СВЦЭМ!$A$33:$A$776,$A121,СВЦЭМ!$B$33:$B$776,X$119)+'СЕТ СН'!$H$14+СВЦЭМ!$D$10+'СЕТ СН'!$H$6-'СЕТ СН'!$H$26</f>
        <v>1081.1101051800001</v>
      </c>
      <c r="Y121" s="36">
        <f>SUMIFS(СВЦЭМ!$D$33:$D$776,СВЦЭМ!$A$33:$A$776,$A121,СВЦЭМ!$B$33:$B$776,Y$119)+'СЕТ СН'!$H$14+СВЦЭМ!$D$10+'СЕТ СН'!$H$6-'СЕТ СН'!$H$26</f>
        <v>1118.70372907</v>
      </c>
    </row>
    <row r="122" spans="1:27" ht="15.75" x14ac:dyDescent="0.2">
      <c r="A122" s="35">
        <f t="shared" ref="A122:A150" si="3">A121+1</f>
        <v>44077</v>
      </c>
      <c r="B122" s="36">
        <f>SUMIFS(СВЦЭМ!$D$33:$D$776,СВЦЭМ!$A$33:$A$776,$A122,СВЦЭМ!$B$33:$B$776,B$119)+'СЕТ СН'!$H$14+СВЦЭМ!$D$10+'СЕТ СН'!$H$6-'СЕТ СН'!$H$26</f>
        <v>1215.4018539800002</v>
      </c>
      <c r="C122" s="36">
        <f>SUMIFS(СВЦЭМ!$D$33:$D$776,СВЦЭМ!$A$33:$A$776,$A122,СВЦЭМ!$B$33:$B$776,C$119)+'СЕТ СН'!$H$14+СВЦЭМ!$D$10+'СЕТ СН'!$H$6-'СЕТ СН'!$H$26</f>
        <v>1241.5764629100001</v>
      </c>
      <c r="D122" s="36">
        <f>SUMIFS(СВЦЭМ!$D$33:$D$776,СВЦЭМ!$A$33:$A$776,$A122,СВЦЭМ!$B$33:$B$776,D$119)+'СЕТ СН'!$H$14+СВЦЭМ!$D$10+'СЕТ СН'!$H$6-'СЕТ СН'!$H$26</f>
        <v>1225.52434881</v>
      </c>
      <c r="E122" s="36">
        <f>SUMIFS(СВЦЭМ!$D$33:$D$776,СВЦЭМ!$A$33:$A$776,$A122,СВЦЭМ!$B$33:$B$776,E$119)+'СЕТ СН'!$H$14+СВЦЭМ!$D$10+'СЕТ СН'!$H$6-'СЕТ СН'!$H$26</f>
        <v>1222.51909931</v>
      </c>
      <c r="F122" s="36">
        <f>SUMIFS(СВЦЭМ!$D$33:$D$776,СВЦЭМ!$A$33:$A$776,$A122,СВЦЭМ!$B$33:$B$776,F$119)+'СЕТ СН'!$H$14+СВЦЭМ!$D$10+'СЕТ СН'!$H$6-'СЕТ СН'!$H$26</f>
        <v>1222.83239927</v>
      </c>
      <c r="G122" s="36">
        <f>SUMIFS(СВЦЭМ!$D$33:$D$776,СВЦЭМ!$A$33:$A$776,$A122,СВЦЭМ!$B$33:$B$776,G$119)+'СЕТ СН'!$H$14+СВЦЭМ!$D$10+'СЕТ СН'!$H$6-'СЕТ СН'!$H$26</f>
        <v>1226.9675326000001</v>
      </c>
      <c r="H122" s="36">
        <f>SUMIFS(СВЦЭМ!$D$33:$D$776,СВЦЭМ!$A$33:$A$776,$A122,СВЦЭМ!$B$33:$B$776,H$119)+'СЕТ СН'!$H$14+СВЦЭМ!$D$10+'СЕТ СН'!$H$6-'СЕТ СН'!$H$26</f>
        <v>1210.5360024400002</v>
      </c>
      <c r="I122" s="36">
        <f>SUMIFS(СВЦЭМ!$D$33:$D$776,СВЦЭМ!$A$33:$A$776,$A122,СВЦЭМ!$B$33:$B$776,I$119)+'СЕТ СН'!$H$14+СВЦЭМ!$D$10+'СЕТ СН'!$H$6-'СЕТ СН'!$H$26</f>
        <v>1139.61412799</v>
      </c>
      <c r="J122" s="36">
        <f>SUMIFS(СВЦЭМ!$D$33:$D$776,СВЦЭМ!$A$33:$A$776,$A122,СВЦЭМ!$B$33:$B$776,J$119)+'СЕТ СН'!$H$14+СВЦЭМ!$D$10+'СЕТ СН'!$H$6-'СЕТ СН'!$H$26</f>
        <v>1123.5769275300001</v>
      </c>
      <c r="K122" s="36">
        <f>SUMIFS(СВЦЭМ!$D$33:$D$776,СВЦЭМ!$A$33:$A$776,$A122,СВЦЭМ!$B$33:$B$776,K$119)+'СЕТ СН'!$H$14+СВЦЭМ!$D$10+'СЕТ СН'!$H$6-'СЕТ СН'!$H$26</f>
        <v>1158.8913450800001</v>
      </c>
      <c r="L122" s="36">
        <f>SUMIFS(СВЦЭМ!$D$33:$D$776,СВЦЭМ!$A$33:$A$776,$A122,СВЦЭМ!$B$33:$B$776,L$119)+'СЕТ СН'!$H$14+СВЦЭМ!$D$10+'СЕТ СН'!$H$6-'СЕТ СН'!$H$26</f>
        <v>1148.87788929</v>
      </c>
      <c r="M122" s="36">
        <f>SUMIFS(СВЦЭМ!$D$33:$D$776,СВЦЭМ!$A$33:$A$776,$A122,СВЦЭМ!$B$33:$B$776,M$119)+'СЕТ СН'!$H$14+СВЦЭМ!$D$10+'СЕТ СН'!$H$6-'СЕТ СН'!$H$26</f>
        <v>1156.39030785</v>
      </c>
      <c r="N122" s="36">
        <f>SUMIFS(СВЦЭМ!$D$33:$D$776,СВЦЭМ!$A$33:$A$776,$A122,СВЦЭМ!$B$33:$B$776,N$119)+'СЕТ СН'!$H$14+СВЦЭМ!$D$10+'СЕТ СН'!$H$6-'СЕТ СН'!$H$26</f>
        <v>1164.10844174</v>
      </c>
      <c r="O122" s="36">
        <f>SUMIFS(СВЦЭМ!$D$33:$D$776,СВЦЭМ!$A$33:$A$776,$A122,СВЦЭМ!$B$33:$B$776,O$119)+'СЕТ СН'!$H$14+СВЦЭМ!$D$10+'СЕТ СН'!$H$6-'СЕТ СН'!$H$26</f>
        <v>1166.4212422800001</v>
      </c>
      <c r="P122" s="36">
        <f>SUMIFS(СВЦЭМ!$D$33:$D$776,СВЦЭМ!$A$33:$A$776,$A122,СВЦЭМ!$B$33:$B$776,P$119)+'СЕТ СН'!$H$14+СВЦЭМ!$D$10+'СЕТ СН'!$H$6-'СЕТ СН'!$H$26</f>
        <v>1169.9356742500001</v>
      </c>
      <c r="Q122" s="36">
        <f>SUMIFS(СВЦЭМ!$D$33:$D$776,СВЦЭМ!$A$33:$A$776,$A122,СВЦЭМ!$B$33:$B$776,Q$119)+'СЕТ СН'!$H$14+СВЦЭМ!$D$10+'СЕТ СН'!$H$6-'СЕТ СН'!$H$26</f>
        <v>1165.6301196300001</v>
      </c>
      <c r="R122" s="36">
        <f>SUMIFS(СВЦЭМ!$D$33:$D$776,СВЦЭМ!$A$33:$A$776,$A122,СВЦЭМ!$B$33:$B$776,R$119)+'СЕТ СН'!$H$14+СВЦЭМ!$D$10+'СЕТ СН'!$H$6-'СЕТ СН'!$H$26</f>
        <v>1159.3749156700001</v>
      </c>
      <c r="S122" s="36">
        <f>SUMIFS(СВЦЭМ!$D$33:$D$776,СВЦЭМ!$A$33:$A$776,$A122,СВЦЭМ!$B$33:$B$776,S$119)+'СЕТ СН'!$H$14+СВЦЭМ!$D$10+'СЕТ СН'!$H$6-'СЕТ СН'!$H$26</f>
        <v>1160.6314654500002</v>
      </c>
      <c r="T122" s="36">
        <f>SUMIFS(СВЦЭМ!$D$33:$D$776,СВЦЭМ!$A$33:$A$776,$A122,СВЦЭМ!$B$33:$B$776,T$119)+'СЕТ СН'!$H$14+СВЦЭМ!$D$10+'СЕТ СН'!$H$6-'СЕТ СН'!$H$26</f>
        <v>1121.1649920100001</v>
      </c>
      <c r="U122" s="36">
        <f>SUMIFS(СВЦЭМ!$D$33:$D$776,СВЦЭМ!$A$33:$A$776,$A122,СВЦЭМ!$B$33:$B$776,U$119)+'СЕТ СН'!$H$14+СВЦЭМ!$D$10+'СЕТ СН'!$H$6-'СЕТ СН'!$H$26</f>
        <v>1103.7152903400001</v>
      </c>
      <c r="V122" s="36">
        <f>SUMIFS(СВЦЭМ!$D$33:$D$776,СВЦЭМ!$A$33:$A$776,$A122,СВЦЭМ!$B$33:$B$776,V$119)+'СЕТ СН'!$H$14+СВЦЭМ!$D$10+'СЕТ СН'!$H$6-'СЕТ СН'!$H$26</f>
        <v>1107.4606814400001</v>
      </c>
      <c r="W122" s="36">
        <f>SUMIFS(СВЦЭМ!$D$33:$D$776,СВЦЭМ!$A$33:$A$776,$A122,СВЦЭМ!$B$33:$B$776,W$119)+'СЕТ СН'!$H$14+СВЦЭМ!$D$10+'СЕТ СН'!$H$6-'СЕТ СН'!$H$26</f>
        <v>1098.32952802</v>
      </c>
      <c r="X122" s="36">
        <f>SUMIFS(СВЦЭМ!$D$33:$D$776,СВЦЭМ!$A$33:$A$776,$A122,СВЦЭМ!$B$33:$B$776,X$119)+'СЕТ СН'!$H$14+СВЦЭМ!$D$10+'СЕТ СН'!$H$6-'СЕТ СН'!$H$26</f>
        <v>1159.55971967</v>
      </c>
      <c r="Y122" s="36">
        <f>SUMIFS(СВЦЭМ!$D$33:$D$776,СВЦЭМ!$A$33:$A$776,$A122,СВЦЭМ!$B$33:$B$776,Y$119)+'СЕТ СН'!$H$14+СВЦЭМ!$D$10+'СЕТ СН'!$H$6-'СЕТ СН'!$H$26</f>
        <v>1163.1213418700002</v>
      </c>
    </row>
    <row r="123" spans="1:27" ht="15.75" x14ac:dyDescent="0.2">
      <c r="A123" s="35">
        <f t="shared" si="3"/>
        <v>44078</v>
      </c>
      <c r="B123" s="36">
        <f>SUMIFS(СВЦЭМ!$D$33:$D$776,СВЦЭМ!$A$33:$A$776,$A123,СВЦЭМ!$B$33:$B$776,B$119)+'СЕТ СН'!$H$14+СВЦЭМ!$D$10+'СЕТ СН'!$H$6-'СЕТ СН'!$H$26</f>
        <v>1239.4856373100001</v>
      </c>
      <c r="C123" s="36">
        <f>SUMIFS(СВЦЭМ!$D$33:$D$776,СВЦЭМ!$A$33:$A$776,$A123,СВЦЭМ!$B$33:$B$776,C$119)+'СЕТ СН'!$H$14+СВЦЭМ!$D$10+'СЕТ СН'!$H$6-'СЕТ СН'!$H$26</f>
        <v>1242.96273279</v>
      </c>
      <c r="D123" s="36">
        <f>SUMIFS(СВЦЭМ!$D$33:$D$776,СВЦЭМ!$A$33:$A$776,$A123,СВЦЭМ!$B$33:$B$776,D$119)+'СЕТ СН'!$H$14+СВЦЭМ!$D$10+'СЕТ СН'!$H$6-'СЕТ СН'!$H$26</f>
        <v>1225.5200528600001</v>
      </c>
      <c r="E123" s="36">
        <f>SUMIFS(СВЦЭМ!$D$33:$D$776,СВЦЭМ!$A$33:$A$776,$A123,СВЦЭМ!$B$33:$B$776,E$119)+'СЕТ СН'!$H$14+СВЦЭМ!$D$10+'СЕТ СН'!$H$6-'СЕТ СН'!$H$26</f>
        <v>1220.3404675200002</v>
      </c>
      <c r="F123" s="36">
        <f>SUMIFS(СВЦЭМ!$D$33:$D$776,СВЦЭМ!$A$33:$A$776,$A123,СВЦЭМ!$B$33:$B$776,F$119)+'СЕТ СН'!$H$14+СВЦЭМ!$D$10+'СЕТ СН'!$H$6-'СЕТ СН'!$H$26</f>
        <v>1220.1716785200001</v>
      </c>
      <c r="G123" s="36">
        <f>SUMIFS(СВЦЭМ!$D$33:$D$776,СВЦЭМ!$A$33:$A$776,$A123,СВЦЭМ!$B$33:$B$776,G$119)+'СЕТ СН'!$H$14+СВЦЭМ!$D$10+'СЕТ СН'!$H$6-'СЕТ СН'!$H$26</f>
        <v>1225.5850419400001</v>
      </c>
      <c r="H123" s="36">
        <f>SUMIFS(СВЦЭМ!$D$33:$D$776,СВЦЭМ!$A$33:$A$776,$A123,СВЦЭМ!$B$33:$B$776,H$119)+'СЕТ СН'!$H$14+СВЦЭМ!$D$10+'СЕТ СН'!$H$6-'СЕТ СН'!$H$26</f>
        <v>1209.7409216000001</v>
      </c>
      <c r="I123" s="36">
        <f>SUMIFS(СВЦЭМ!$D$33:$D$776,СВЦЭМ!$A$33:$A$776,$A123,СВЦЭМ!$B$33:$B$776,I$119)+'СЕТ СН'!$H$14+СВЦЭМ!$D$10+'СЕТ СН'!$H$6-'СЕТ СН'!$H$26</f>
        <v>1168.5812568700001</v>
      </c>
      <c r="J123" s="36">
        <f>SUMIFS(СВЦЭМ!$D$33:$D$776,СВЦЭМ!$A$33:$A$776,$A123,СВЦЭМ!$B$33:$B$776,J$119)+'СЕТ СН'!$H$14+СВЦЭМ!$D$10+'СЕТ СН'!$H$6-'СЕТ СН'!$H$26</f>
        <v>1157.2312102800001</v>
      </c>
      <c r="K123" s="36">
        <f>SUMIFS(СВЦЭМ!$D$33:$D$776,СВЦЭМ!$A$33:$A$776,$A123,СВЦЭМ!$B$33:$B$776,K$119)+'СЕТ СН'!$H$14+СВЦЭМ!$D$10+'СЕТ СН'!$H$6-'СЕТ СН'!$H$26</f>
        <v>1117.9858258900001</v>
      </c>
      <c r="L123" s="36">
        <f>SUMIFS(СВЦЭМ!$D$33:$D$776,СВЦЭМ!$A$33:$A$776,$A123,СВЦЭМ!$B$33:$B$776,L$119)+'СЕТ СН'!$H$14+СВЦЭМ!$D$10+'СЕТ СН'!$H$6-'СЕТ СН'!$H$26</f>
        <v>1111.9263555800001</v>
      </c>
      <c r="M123" s="36">
        <f>SUMIFS(СВЦЭМ!$D$33:$D$776,СВЦЭМ!$A$33:$A$776,$A123,СВЦЭМ!$B$33:$B$776,M$119)+'СЕТ СН'!$H$14+СВЦЭМ!$D$10+'СЕТ СН'!$H$6-'СЕТ СН'!$H$26</f>
        <v>1106.73433746</v>
      </c>
      <c r="N123" s="36">
        <f>SUMIFS(СВЦЭМ!$D$33:$D$776,СВЦЭМ!$A$33:$A$776,$A123,СВЦЭМ!$B$33:$B$776,N$119)+'СЕТ СН'!$H$14+СВЦЭМ!$D$10+'СЕТ СН'!$H$6-'СЕТ СН'!$H$26</f>
        <v>1127.0918463400001</v>
      </c>
      <c r="O123" s="36">
        <f>SUMIFS(СВЦЭМ!$D$33:$D$776,СВЦЭМ!$A$33:$A$776,$A123,СВЦЭМ!$B$33:$B$776,O$119)+'СЕТ СН'!$H$14+СВЦЭМ!$D$10+'СЕТ СН'!$H$6-'СЕТ СН'!$H$26</f>
        <v>1149.86593279</v>
      </c>
      <c r="P123" s="36">
        <f>SUMIFS(СВЦЭМ!$D$33:$D$776,СВЦЭМ!$A$33:$A$776,$A123,СВЦЭМ!$B$33:$B$776,P$119)+'СЕТ СН'!$H$14+СВЦЭМ!$D$10+'СЕТ СН'!$H$6-'СЕТ СН'!$H$26</f>
        <v>1151.6546827100001</v>
      </c>
      <c r="Q123" s="36">
        <f>SUMIFS(СВЦЭМ!$D$33:$D$776,СВЦЭМ!$A$33:$A$776,$A123,СВЦЭМ!$B$33:$B$776,Q$119)+'СЕТ СН'!$H$14+СВЦЭМ!$D$10+'СЕТ СН'!$H$6-'СЕТ СН'!$H$26</f>
        <v>1136.3385934300002</v>
      </c>
      <c r="R123" s="36">
        <f>SUMIFS(СВЦЭМ!$D$33:$D$776,СВЦЭМ!$A$33:$A$776,$A123,СВЦЭМ!$B$33:$B$776,R$119)+'СЕТ СН'!$H$14+СВЦЭМ!$D$10+'СЕТ СН'!$H$6-'СЕТ СН'!$H$26</f>
        <v>1146.74284005</v>
      </c>
      <c r="S123" s="36">
        <f>SUMIFS(СВЦЭМ!$D$33:$D$776,СВЦЭМ!$A$33:$A$776,$A123,СВЦЭМ!$B$33:$B$776,S$119)+'СЕТ СН'!$H$14+СВЦЭМ!$D$10+'СЕТ СН'!$H$6-'СЕТ СН'!$H$26</f>
        <v>1160.3543332200002</v>
      </c>
      <c r="T123" s="36">
        <f>SUMIFS(СВЦЭМ!$D$33:$D$776,СВЦЭМ!$A$33:$A$776,$A123,СВЦЭМ!$B$33:$B$776,T$119)+'СЕТ СН'!$H$14+СВЦЭМ!$D$10+'СЕТ СН'!$H$6-'СЕТ СН'!$H$26</f>
        <v>1149.34515061</v>
      </c>
      <c r="U123" s="36">
        <f>SUMIFS(СВЦЭМ!$D$33:$D$776,СВЦЭМ!$A$33:$A$776,$A123,СВЦЭМ!$B$33:$B$776,U$119)+'СЕТ СН'!$H$14+СВЦЭМ!$D$10+'СЕТ СН'!$H$6-'СЕТ СН'!$H$26</f>
        <v>1126.3098395700001</v>
      </c>
      <c r="V123" s="36">
        <f>SUMIFS(СВЦЭМ!$D$33:$D$776,СВЦЭМ!$A$33:$A$776,$A123,СВЦЭМ!$B$33:$B$776,V$119)+'СЕТ СН'!$H$14+СВЦЭМ!$D$10+'СЕТ СН'!$H$6-'СЕТ СН'!$H$26</f>
        <v>1131.9473461100001</v>
      </c>
      <c r="W123" s="36">
        <f>SUMIFS(СВЦЭМ!$D$33:$D$776,СВЦЭМ!$A$33:$A$776,$A123,СВЦЭМ!$B$33:$B$776,W$119)+'СЕТ СН'!$H$14+СВЦЭМ!$D$10+'СЕТ СН'!$H$6-'СЕТ СН'!$H$26</f>
        <v>1140.8053859700001</v>
      </c>
      <c r="X123" s="36">
        <f>SUMIFS(СВЦЭМ!$D$33:$D$776,СВЦЭМ!$A$33:$A$776,$A123,СВЦЭМ!$B$33:$B$776,X$119)+'СЕТ СН'!$H$14+СВЦЭМ!$D$10+'СЕТ СН'!$H$6-'СЕТ СН'!$H$26</f>
        <v>1154.8162501000002</v>
      </c>
      <c r="Y123" s="36">
        <f>SUMIFS(СВЦЭМ!$D$33:$D$776,СВЦЭМ!$A$33:$A$776,$A123,СВЦЭМ!$B$33:$B$776,Y$119)+'СЕТ СН'!$H$14+СВЦЭМ!$D$10+'СЕТ СН'!$H$6-'СЕТ СН'!$H$26</f>
        <v>1180.4676171900001</v>
      </c>
    </row>
    <row r="124" spans="1:27" ht="15.75" x14ac:dyDescent="0.2">
      <c r="A124" s="35">
        <f t="shared" si="3"/>
        <v>44079</v>
      </c>
      <c r="B124" s="36">
        <f>SUMIFS(СВЦЭМ!$D$33:$D$776,СВЦЭМ!$A$33:$A$776,$A124,СВЦЭМ!$B$33:$B$776,B$119)+'СЕТ СН'!$H$14+СВЦЭМ!$D$10+'СЕТ СН'!$H$6-'СЕТ СН'!$H$26</f>
        <v>1201.95093825</v>
      </c>
      <c r="C124" s="36">
        <f>SUMIFS(СВЦЭМ!$D$33:$D$776,СВЦЭМ!$A$33:$A$776,$A124,СВЦЭМ!$B$33:$B$776,C$119)+'СЕТ СН'!$H$14+СВЦЭМ!$D$10+'СЕТ СН'!$H$6-'СЕТ СН'!$H$26</f>
        <v>1237.7642884500001</v>
      </c>
      <c r="D124" s="36">
        <f>SUMIFS(СВЦЭМ!$D$33:$D$776,СВЦЭМ!$A$33:$A$776,$A124,СВЦЭМ!$B$33:$B$776,D$119)+'СЕТ СН'!$H$14+СВЦЭМ!$D$10+'СЕТ СН'!$H$6-'СЕТ СН'!$H$26</f>
        <v>1233.40909973</v>
      </c>
      <c r="E124" s="36">
        <f>SUMIFS(СВЦЭМ!$D$33:$D$776,СВЦЭМ!$A$33:$A$776,$A124,СВЦЭМ!$B$33:$B$776,E$119)+'СЕТ СН'!$H$14+СВЦЭМ!$D$10+'СЕТ СН'!$H$6-'СЕТ СН'!$H$26</f>
        <v>1243.98832627</v>
      </c>
      <c r="F124" s="36">
        <f>SUMIFS(СВЦЭМ!$D$33:$D$776,СВЦЭМ!$A$33:$A$776,$A124,СВЦЭМ!$B$33:$B$776,F$119)+'СЕТ СН'!$H$14+СВЦЭМ!$D$10+'СЕТ СН'!$H$6-'СЕТ СН'!$H$26</f>
        <v>1251.36432429</v>
      </c>
      <c r="G124" s="36">
        <f>SUMIFS(СВЦЭМ!$D$33:$D$776,СВЦЭМ!$A$33:$A$776,$A124,СВЦЭМ!$B$33:$B$776,G$119)+'СЕТ СН'!$H$14+СВЦЭМ!$D$10+'СЕТ СН'!$H$6-'СЕТ СН'!$H$26</f>
        <v>1251.98897134</v>
      </c>
      <c r="H124" s="36">
        <f>SUMIFS(СВЦЭМ!$D$33:$D$776,СВЦЭМ!$A$33:$A$776,$A124,СВЦЭМ!$B$33:$B$776,H$119)+'СЕТ СН'!$H$14+СВЦЭМ!$D$10+'СЕТ СН'!$H$6-'СЕТ СН'!$H$26</f>
        <v>1237.5233748400001</v>
      </c>
      <c r="I124" s="36">
        <f>SUMIFS(СВЦЭМ!$D$33:$D$776,СВЦЭМ!$A$33:$A$776,$A124,СВЦЭМ!$B$33:$B$776,I$119)+'СЕТ СН'!$H$14+СВЦЭМ!$D$10+'СЕТ СН'!$H$6-'СЕТ СН'!$H$26</f>
        <v>1179.8801359200002</v>
      </c>
      <c r="J124" s="36">
        <f>SUMIFS(СВЦЭМ!$D$33:$D$776,СВЦЭМ!$A$33:$A$776,$A124,СВЦЭМ!$B$33:$B$776,J$119)+'СЕТ СН'!$H$14+СВЦЭМ!$D$10+'СЕТ СН'!$H$6-'СЕТ СН'!$H$26</f>
        <v>1170.23885139</v>
      </c>
      <c r="K124" s="36">
        <f>SUMIFS(СВЦЭМ!$D$33:$D$776,СВЦЭМ!$A$33:$A$776,$A124,СВЦЭМ!$B$33:$B$776,K$119)+'СЕТ СН'!$H$14+СВЦЭМ!$D$10+'СЕТ СН'!$H$6-'СЕТ СН'!$H$26</f>
        <v>1139.36228523</v>
      </c>
      <c r="L124" s="36">
        <f>SUMIFS(СВЦЭМ!$D$33:$D$776,СВЦЭМ!$A$33:$A$776,$A124,СВЦЭМ!$B$33:$B$776,L$119)+'СЕТ СН'!$H$14+СВЦЭМ!$D$10+'СЕТ СН'!$H$6-'СЕТ СН'!$H$26</f>
        <v>1113.3359880600001</v>
      </c>
      <c r="M124" s="36">
        <f>SUMIFS(СВЦЭМ!$D$33:$D$776,СВЦЭМ!$A$33:$A$776,$A124,СВЦЭМ!$B$33:$B$776,M$119)+'СЕТ СН'!$H$14+СВЦЭМ!$D$10+'СЕТ СН'!$H$6-'СЕТ СН'!$H$26</f>
        <v>1099.7025557500001</v>
      </c>
      <c r="N124" s="36">
        <f>SUMIFS(СВЦЭМ!$D$33:$D$776,СВЦЭМ!$A$33:$A$776,$A124,СВЦЭМ!$B$33:$B$776,N$119)+'СЕТ СН'!$H$14+СВЦЭМ!$D$10+'СЕТ СН'!$H$6-'СЕТ СН'!$H$26</f>
        <v>1109.36639891</v>
      </c>
      <c r="O124" s="36">
        <f>SUMIFS(СВЦЭМ!$D$33:$D$776,СВЦЭМ!$A$33:$A$776,$A124,СВЦЭМ!$B$33:$B$776,O$119)+'СЕТ СН'!$H$14+СВЦЭМ!$D$10+'СЕТ СН'!$H$6-'СЕТ СН'!$H$26</f>
        <v>1111.2540740000002</v>
      </c>
      <c r="P124" s="36">
        <f>SUMIFS(СВЦЭМ!$D$33:$D$776,СВЦЭМ!$A$33:$A$776,$A124,СВЦЭМ!$B$33:$B$776,P$119)+'СЕТ СН'!$H$14+СВЦЭМ!$D$10+'СЕТ СН'!$H$6-'СЕТ СН'!$H$26</f>
        <v>1105.46846478</v>
      </c>
      <c r="Q124" s="36">
        <f>SUMIFS(СВЦЭМ!$D$33:$D$776,СВЦЭМ!$A$33:$A$776,$A124,СВЦЭМ!$B$33:$B$776,Q$119)+'СЕТ СН'!$H$14+СВЦЭМ!$D$10+'СЕТ СН'!$H$6-'СЕТ СН'!$H$26</f>
        <v>1087.0498871900002</v>
      </c>
      <c r="R124" s="36">
        <f>SUMIFS(СВЦЭМ!$D$33:$D$776,СВЦЭМ!$A$33:$A$776,$A124,СВЦЭМ!$B$33:$B$776,R$119)+'СЕТ СН'!$H$14+СВЦЭМ!$D$10+'СЕТ СН'!$H$6-'СЕТ СН'!$H$26</f>
        <v>1105.8944668700001</v>
      </c>
      <c r="S124" s="36">
        <f>SUMIFS(СВЦЭМ!$D$33:$D$776,СВЦЭМ!$A$33:$A$776,$A124,СВЦЭМ!$B$33:$B$776,S$119)+'СЕТ СН'!$H$14+СВЦЭМ!$D$10+'СЕТ СН'!$H$6-'СЕТ СН'!$H$26</f>
        <v>1116.1414915400001</v>
      </c>
      <c r="T124" s="36">
        <f>SUMIFS(СВЦЭМ!$D$33:$D$776,СВЦЭМ!$A$33:$A$776,$A124,СВЦЭМ!$B$33:$B$776,T$119)+'СЕТ СН'!$H$14+СВЦЭМ!$D$10+'СЕТ СН'!$H$6-'СЕТ СН'!$H$26</f>
        <v>1108.29443724</v>
      </c>
      <c r="U124" s="36">
        <f>SUMIFS(СВЦЭМ!$D$33:$D$776,СВЦЭМ!$A$33:$A$776,$A124,СВЦЭМ!$B$33:$B$776,U$119)+'СЕТ СН'!$H$14+СВЦЭМ!$D$10+'СЕТ СН'!$H$6-'СЕТ СН'!$H$26</f>
        <v>1097.7663470500001</v>
      </c>
      <c r="V124" s="36">
        <f>SUMIFS(СВЦЭМ!$D$33:$D$776,СВЦЭМ!$A$33:$A$776,$A124,СВЦЭМ!$B$33:$B$776,V$119)+'СЕТ СН'!$H$14+СВЦЭМ!$D$10+'СЕТ СН'!$H$6-'СЕТ СН'!$H$26</f>
        <v>1101.9799997</v>
      </c>
      <c r="W124" s="36">
        <f>SUMIFS(СВЦЭМ!$D$33:$D$776,СВЦЭМ!$A$33:$A$776,$A124,СВЦЭМ!$B$33:$B$776,W$119)+'СЕТ СН'!$H$14+СВЦЭМ!$D$10+'СЕТ СН'!$H$6-'СЕТ СН'!$H$26</f>
        <v>1127.3014587300001</v>
      </c>
      <c r="X124" s="36">
        <f>SUMIFS(СВЦЭМ!$D$33:$D$776,СВЦЭМ!$A$33:$A$776,$A124,СВЦЭМ!$B$33:$B$776,X$119)+'СЕТ СН'!$H$14+СВЦЭМ!$D$10+'СЕТ СН'!$H$6-'СЕТ СН'!$H$26</f>
        <v>1115.7521103400002</v>
      </c>
      <c r="Y124" s="36">
        <f>SUMIFS(СВЦЭМ!$D$33:$D$776,СВЦЭМ!$A$33:$A$776,$A124,СВЦЭМ!$B$33:$B$776,Y$119)+'СЕТ СН'!$H$14+СВЦЭМ!$D$10+'СЕТ СН'!$H$6-'СЕТ СН'!$H$26</f>
        <v>1157.3456125700002</v>
      </c>
    </row>
    <row r="125" spans="1:27" ht="15.75" x14ac:dyDescent="0.2">
      <c r="A125" s="35">
        <f t="shared" si="3"/>
        <v>44080</v>
      </c>
      <c r="B125" s="36">
        <f>SUMIFS(СВЦЭМ!$D$33:$D$776,СВЦЭМ!$A$33:$A$776,$A125,СВЦЭМ!$B$33:$B$776,B$119)+'СЕТ СН'!$H$14+СВЦЭМ!$D$10+'СЕТ СН'!$H$6-'СЕТ СН'!$H$26</f>
        <v>1175.13621771</v>
      </c>
      <c r="C125" s="36">
        <f>SUMIFS(СВЦЭМ!$D$33:$D$776,СВЦЭМ!$A$33:$A$776,$A125,СВЦЭМ!$B$33:$B$776,C$119)+'СЕТ СН'!$H$14+СВЦЭМ!$D$10+'СЕТ СН'!$H$6-'СЕТ СН'!$H$26</f>
        <v>1204.4635389800001</v>
      </c>
      <c r="D125" s="36">
        <f>SUMIFS(СВЦЭМ!$D$33:$D$776,СВЦЭМ!$A$33:$A$776,$A125,СВЦЭМ!$B$33:$B$776,D$119)+'СЕТ СН'!$H$14+СВЦЭМ!$D$10+'СЕТ СН'!$H$6-'СЕТ СН'!$H$26</f>
        <v>1254.99175487</v>
      </c>
      <c r="E125" s="36">
        <f>SUMIFS(СВЦЭМ!$D$33:$D$776,СВЦЭМ!$A$33:$A$776,$A125,СВЦЭМ!$B$33:$B$776,E$119)+'СЕТ СН'!$H$14+СВЦЭМ!$D$10+'СЕТ СН'!$H$6-'СЕТ СН'!$H$26</f>
        <v>1306.3189848100003</v>
      </c>
      <c r="F125" s="36">
        <f>SUMIFS(СВЦЭМ!$D$33:$D$776,СВЦЭМ!$A$33:$A$776,$A125,СВЦЭМ!$B$33:$B$776,F$119)+'СЕТ СН'!$H$14+СВЦЭМ!$D$10+'СЕТ СН'!$H$6-'СЕТ СН'!$H$26</f>
        <v>1300.0305558100001</v>
      </c>
      <c r="G125" s="36">
        <f>SUMIFS(СВЦЭМ!$D$33:$D$776,СВЦЭМ!$A$33:$A$776,$A125,СВЦЭМ!$B$33:$B$776,G$119)+'СЕТ СН'!$H$14+СВЦЭМ!$D$10+'СЕТ СН'!$H$6-'СЕТ СН'!$H$26</f>
        <v>1305.1458210600001</v>
      </c>
      <c r="H125" s="36">
        <f>SUMIFS(СВЦЭМ!$D$33:$D$776,СВЦЭМ!$A$33:$A$776,$A125,СВЦЭМ!$B$33:$B$776,H$119)+'СЕТ СН'!$H$14+СВЦЭМ!$D$10+'СЕТ СН'!$H$6-'СЕТ СН'!$H$26</f>
        <v>1302.1689833100002</v>
      </c>
      <c r="I125" s="36">
        <f>SUMIFS(СВЦЭМ!$D$33:$D$776,СВЦЭМ!$A$33:$A$776,$A125,СВЦЭМ!$B$33:$B$776,I$119)+'СЕТ СН'!$H$14+СВЦЭМ!$D$10+'СЕТ СН'!$H$6-'СЕТ СН'!$H$26</f>
        <v>1194.54377929</v>
      </c>
      <c r="J125" s="36">
        <f>SUMIFS(СВЦЭМ!$D$33:$D$776,СВЦЭМ!$A$33:$A$776,$A125,СВЦЭМ!$B$33:$B$776,J$119)+'СЕТ СН'!$H$14+СВЦЭМ!$D$10+'СЕТ СН'!$H$6-'СЕТ СН'!$H$26</f>
        <v>1095.7325611800002</v>
      </c>
      <c r="K125" s="36">
        <f>SUMIFS(СВЦЭМ!$D$33:$D$776,СВЦЭМ!$A$33:$A$776,$A125,СВЦЭМ!$B$33:$B$776,K$119)+'СЕТ СН'!$H$14+СВЦЭМ!$D$10+'СЕТ СН'!$H$6-'СЕТ СН'!$H$26</f>
        <v>992.43743986000004</v>
      </c>
      <c r="L125" s="36">
        <f>SUMIFS(СВЦЭМ!$D$33:$D$776,СВЦЭМ!$A$33:$A$776,$A125,СВЦЭМ!$B$33:$B$776,L$119)+'СЕТ СН'!$H$14+СВЦЭМ!$D$10+'СЕТ СН'!$H$6-'СЕТ СН'!$H$26</f>
        <v>1004.25173923</v>
      </c>
      <c r="M125" s="36">
        <f>SUMIFS(СВЦЭМ!$D$33:$D$776,СВЦЭМ!$A$33:$A$776,$A125,СВЦЭМ!$B$33:$B$776,M$119)+'СЕТ СН'!$H$14+СВЦЭМ!$D$10+'СЕТ СН'!$H$6-'СЕТ СН'!$H$26</f>
        <v>999.46398940000006</v>
      </c>
      <c r="N125" s="36">
        <f>SUMIFS(СВЦЭМ!$D$33:$D$776,СВЦЭМ!$A$33:$A$776,$A125,СВЦЭМ!$B$33:$B$776,N$119)+'СЕТ СН'!$H$14+СВЦЭМ!$D$10+'СЕТ СН'!$H$6-'СЕТ СН'!$H$26</f>
        <v>994.50374273</v>
      </c>
      <c r="O125" s="36">
        <f>SUMIFS(СВЦЭМ!$D$33:$D$776,СВЦЭМ!$A$33:$A$776,$A125,СВЦЭМ!$B$33:$B$776,O$119)+'СЕТ СН'!$H$14+СВЦЭМ!$D$10+'СЕТ СН'!$H$6-'СЕТ СН'!$H$26</f>
        <v>989.37305547000005</v>
      </c>
      <c r="P125" s="36">
        <f>SUMIFS(СВЦЭМ!$D$33:$D$776,СВЦЭМ!$A$33:$A$776,$A125,СВЦЭМ!$B$33:$B$776,P$119)+'СЕТ СН'!$H$14+СВЦЭМ!$D$10+'СЕТ СН'!$H$6-'СЕТ СН'!$H$26</f>
        <v>984.68199791000006</v>
      </c>
      <c r="Q125" s="36">
        <f>SUMIFS(СВЦЭМ!$D$33:$D$776,СВЦЭМ!$A$33:$A$776,$A125,СВЦЭМ!$B$33:$B$776,Q$119)+'СЕТ СН'!$H$14+СВЦЭМ!$D$10+'СЕТ СН'!$H$6-'СЕТ СН'!$H$26</f>
        <v>983.19618639999999</v>
      </c>
      <c r="R125" s="36">
        <f>SUMIFS(СВЦЭМ!$D$33:$D$776,СВЦЭМ!$A$33:$A$776,$A125,СВЦЭМ!$B$33:$B$776,R$119)+'СЕТ СН'!$H$14+СВЦЭМ!$D$10+'СЕТ СН'!$H$6-'СЕТ СН'!$H$26</f>
        <v>975.96821112999999</v>
      </c>
      <c r="S125" s="36">
        <f>SUMIFS(СВЦЭМ!$D$33:$D$776,СВЦЭМ!$A$33:$A$776,$A125,СВЦЭМ!$B$33:$B$776,S$119)+'СЕТ СН'!$H$14+СВЦЭМ!$D$10+'СЕТ СН'!$H$6-'СЕТ СН'!$H$26</f>
        <v>985.58861293000007</v>
      </c>
      <c r="T125" s="36">
        <f>SUMIFS(СВЦЭМ!$D$33:$D$776,СВЦЭМ!$A$33:$A$776,$A125,СВЦЭМ!$B$33:$B$776,T$119)+'СЕТ СН'!$H$14+СВЦЭМ!$D$10+'СЕТ СН'!$H$6-'СЕТ СН'!$H$26</f>
        <v>986.06135586000005</v>
      </c>
      <c r="U125" s="36">
        <f>SUMIFS(СВЦЭМ!$D$33:$D$776,СВЦЭМ!$A$33:$A$776,$A125,СВЦЭМ!$B$33:$B$776,U$119)+'СЕТ СН'!$H$14+СВЦЭМ!$D$10+'СЕТ СН'!$H$6-'СЕТ СН'!$H$26</f>
        <v>973.38045323000006</v>
      </c>
      <c r="V125" s="36">
        <f>SUMIFS(СВЦЭМ!$D$33:$D$776,СВЦЭМ!$A$33:$A$776,$A125,СВЦЭМ!$B$33:$B$776,V$119)+'СЕТ СН'!$H$14+СВЦЭМ!$D$10+'СЕТ СН'!$H$6-'СЕТ СН'!$H$26</f>
        <v>977.84953109000003</v>
      </c>
      <c r="W125" s="36">
        <f>SUMIFS(СВЦЭМ!$D$33:$D$776,СВЦЭМ!$A$33:$A$776,$A125,СВЦЭМ!$B$33:$B$776,W$119)+'СЕТ СН'!$H$14+СВЦЭМ!$D$10+'СЕТ СН'!$H$6-'СЕТ СН'!$H$26</f>
        <v>970.35582090000003</v>
      </c>
      <c r="X125" s="36">
        <f>SUMIFS(СВЦЭМ!$D$33:$D$776,СВЦЭМ!$A$33:$A$776,$A125,СВЦЭМ!$B$33:$B$776,X$119)+'СЕТ СН'!$H$14+СВЦЭМ!$D$10+'СЕТ СН'!$H$6-'СЕТ СН'!$H$26</f>
        <v>972.89132283000004</v>
      </c>
      <c r="Y125" s="36">
        <f>SUMIFS(СВЦЭМ!$D$33:$D$776,СВЦЭМ!$A$33:$A$776,$A125,СВЦЭМ!$B$33:$B$776,Y$119)+'СЕТ СН'!$H$14+СВЦЭМ!$D$10+'СЕТ СН'!$H$6-'СЕТ СН'!$H$26</f>
        <v>1009.08959215</v>
      </c>
    </row>
    <row r="126" spans="1:27" ht="15.75" x14ac:dyDescent="0.2">
      <c r="A126" s="35">
        <f t="shared" si="3"/>
        <v>44081</v>
      </c>
      <c r="B126" s="36">
        <f>SUMIFS(СВЦЭМ!$D$33:$D$776,СВЦЭМ!$A$33:$A$776,$A126,СВЦЭМ!$B$33:$B$776,B$119)+'СЕТ СН'!$H$14+СВЦЭМ!$D$10+'СЕТ СН'!$H$6-'СЕТ СН'!$H$26</f>
        <v>1139.0938601500002</v>
      </c>
      <c r="C126" s="36">
        <f>SUMIFS(СВЦЭМ!$D$33:$D$776,СВЦЭМ!$A$33:$A$776,$A126,СВЦЭМ!$B$33:$B$776,C$119)+'СЕТ СН'!$H$14+СВЦЭМ!$D$10+'СЕТ СН'!$H$6-'СЕТ СН'!$H$26</f>
        <v>1176.44729555</v>
      </c>
      <c r="D126" s="36">
        <f>SUMIFS(СВЦЭМ!$D$33:$D$776,СВЦЭМ!$A$33:$A$776,$A126,СВЦЭМ!$B$33:$B$776,D$119)+'СЕТ СН'!$H$14+СВЦЭМ!$D$10+'СЕТ СН'!$H$6-'СЕТ СН'!$H$26</f>
        <v>1190.8365364400001</v>
      </c>
      <c r="E126" s="36">
        <f>SUMIFS(СВЦЭМ!$D$33:$D$776,СВЦЭМ!$A$33:$A$776,$A126,СВЦЭМ!$B$33:$B$776,E$119)+'СЕТ СН'!$H$14+СВЦЭМ!$D$10+'СЕТ СН'!$H$6-'СЕТ СН'!$H$26</f>
        <v>1212.5144292300001</v>
      </c>
      <c r="F126" s="36">
        <f>SUMIFS(СВЦЭМ!$D$33:$D$776,СВЦЭМ!$A$33:$A$776,$A126,СВЦЭМ!$B$33:$B$776,F$119)+'СЕТ СН'!$H$14+СВЦЭМ!$D$10+'СЕТ СН'!$H$6-'СЕТ СН'!$H$26</f>
        <v>1212.5437086000002</v>
      </c>
      <c r="G126" s="36">
        <f>SUMIFS(СВЦЭМ!$D$33:$D$776,СВЦЭМ!$A$33:$A$776,$A126,СВЦЭМ!$B$33:$B$776,G$119)+'СЕТ СН'!$H$14+СВЦЭМ!$D$10+'СЕТ СН'!$H$6-'СЕТ СН'!$H$26</f>
        <v>1202.3378290200001</v>
      </c>
      <c r="H126" s="36">
        <f>SUMIFS(СВЦЭМ!$D$33:$D$776,СВЦЭМ!$A$33:$A$776,$A126,СВЦЭМ!$B$33:$B$776,H$119)+'СЕТ СН'!$H$14+СВЦЭМ!$D$10+'СЕТ СН'!$H$6-'СЕТ СН'!$H$26</f>
        <v>1182.3511686700001</v>
      </c>
      <c r="I126" s="36">
        <f>SUMIFS(СВЦЭМ!$D$33:$D$776,СВЦЭМ!$A$33:$A$776,$A126,СВЦЭМ!$B$33:$B$776,I$119)+'СЕТ СН'!$H$14+СВЦЭМ!$D$10+'СЕТ СН'!$H$6-'СЕТ СН'!$H$26</f>
        <v>1154.11982676</v>
      </c>
      <c r="J126" s="36">
        <f>SUMIFS(СВЦЭМ!$D$33:$D$776,СВЦЭМ!$A$33:$A$776,$A126,СВЦЭМ!$B$33:$B$776,J$119)+'СЕТ СН'!$H$14+СВЦЭМ!$D$10+'СЕТ СН'!$H$6-'СЕТ СН'!$H$26</f>
        <v>1118.0717325300002</v>
      </c>
      <c r="K126" s="36">
        <f>SUMIFS(СВЦЭМ!$D$33:$D$776,СВЦЭМ!$A$33:$A$776,$A126,СВЦЭМ!$B$33:$B$776,K$119)+'СЕТ СН'!$H$14+СВЦЭМ!$D$10+'СЕТ СН'!$H$6-'СЕТ СН'!$H$26</f>
        <v>1078.76992793</v>
      </c>
      <c r="L126" s="36">
        <f>SUMIFS(СВЦЭМ!$D$33:$D$776,СВЦЭМ!$A$33:$A$776,$A126,СВЦЭМ!$B$33:$B$776,L$119)+'СЕТ СН'!$H$14+СВЦЭМ!$D$10+'СЕТ СН'!$H$6-'СЕТ СН'!$H$26</f>
        <v>1063.7888911300001</v>
      </c>
      <c r="M126" s="36">
        <f>SUMIFS(СВЦЭМ!$D$33:$D$776,СВЦЭМ!$A$33:$A$776,$A126,СВЦЭМ!$B$33:$B$776,M$119)+'СЕТ СН'!$H$14+СВЦЭМ!$D$10+'СЕТ СН'!$H$6-'СЕТ СН'!$H$26</f>
        <v>1027.5197391700001</v>
      </c>
      <c r="N126" s="36">
        <f>SUMIFS(СВЦЭМ!$D$33:$D$776,СВЦЭМ!$A$33:$A$776,$A126,СВЦЭМ!$B$33:$B$776,N$119)+'СЕТ СН'!$H$14+СВЦЭМ!$D$10+'СЕТ СН'!$H$6-'СЕТ СН'!$H$26</f>
        <v>993.03180277000001</v>
      </c>
      <c r="O126" s="36">
        <f>SUMIFS(СВЦЭМ!$D$33:$D$776,СВЦЭМ!$A$33:$A$776,$A126,СВЦЭМ!$B$33:$B$776,O$119)+'СЕТ СН'!$H$14+СВЦЭМ!$D$10+'СЕТ СН'!$H$6-'СЕТ СН'!$H$26</f>
        <v>988.64402776000009</v>
      </c>
      <c r="P126" s="36">
        <f>SUMIFS(СВЦЭМ!$D$33:$D$776,СВЦЭМ!$A$33:$A$776,$A126,СВЦЭМ!$B$33:$B$776,P$119)+'СЕТ СН'!$H$14+СВЦЭМ!$D$10+'СЕТ СН'!$H$6-'СЕТ СН'!$H$26</f>
        <v>985.03654134999999</v>
      </c>
      <c r="Q126" s="36">
        <f>SUMIFS(СВЦЭМ!$D$33:$D$776,СВЦЭМ!$A$33:$A$776,$A126,СВЦЭМ!$B$33:$B$776,Q$119)+'СЕТ СН'!$H$14+СВЦЭМ!$D$10+'СЕТ СН'!$H$6-'СЕТ СН'!$H$26</f>
        <v>982.28757588000008</v>
      </c>
      <c r="R126" s="36">
        <f>SUMIFS(СВЦЭМ!$D$33:$D$776,СВЦЭМ!$A$33:$A$776,$A126,СВЦЭМ!$B$33:$B$776,R$119)+'СЕТ СН'!$H$14+СВЦЭМ!$D$10+'СЕТ СН'!$H$6-'СЕТ СН'!$H$26</f>
        <v>979.75411693000001</v>
      </c>
      <c r="S126" s="36">
        <f>SUMIFS(СВЦЭМ!$D$33:$D$776,СВЦЭМ!$A$33:$A$776,$A126,СВЦЭМ!$B$33:$B$776,S$119)+'СЕТ СН'!$H$14+СВЦЭМ!$D$10+'СЕТ СН'!$H$6-'СЕТ СН'!$H$26</f>
        <v>986.98148841</v>
      </c>
      <c r="T126" s="36">
        <f>SUMIFS(СВЦЭМ!$D$33:$D$776,СВЦЭМ!$A$33:$A$776,$A126,СВЦЭМ!$B$33:$B$776,T$119)+'СЕТ СН'!$H$14+СВЦЭМ!$D$10+'СЕТ СН'!$H$6-'СЕТ СН'!$H$26</f>
        <v>993.66800598999998</v>
      </c>
      <c r="U126" s="36">
        <f>SUMIFS(СВЦЭМ!$D$33:$D$776,СВЦЭМ!$A$33:$A$776,$A126,СВЦЭМ!$B$33:$B$776,U$119)+'СЕТ СН'!$H$14+СВЦЭМ!$D$10+'СЕТ СН'!$H$6-'СЕТ СН'!$H$26</f>
        <v>995.82278408000002</v>
      </c>
      <c r="V126" s="36">
        <f>SUMIFS(СВЦЭМ!$D$33:$D$776,СВЦЭМ!$A$33:$A$776,$A126,СВЦЭМ!$B$33:$B$776,V$119)+'СЕТ СН'!$H$14+СВЦЭМ!$D$10+'СЕТ СН'!$H$6-'СЕТ СН'!$H$26</f>
        <v>996.62990107000007</v>
      </c>
      <c r="W126" s="36">
        <f>SUMIFS(СВЦЭМ!$D$33:$D$776,СВЦЭМ!$A$33:$A$776,$A126,СВЦЭМ!$B$33:$B$776,W$119)+'СЕТ СН'!$H$14+СВЦЭМ!$D$10+'СЕТ СН'!$H$6-'СЕТ СН'!$H$26</f>
        <v>998.10972439</v>
      </c>
      <c r="X126" s="36">
        <f>SUMIFS(СВЦЭМ!$D$33:$D$776,СВЦЭМ!$A$33:$A$776,$A126,СВЦЭМ!$B$33:$B$776,X$119)+'СЕТ СН'!$H$14+СВЦЭМ!$D$10+'СЕТ СН'!$H$6-'СЕТ СН'!$H$26</f>
        <v>987.33072175000007</v>
      </c>
      <c r="Y126" s="36">
        <f>SUMIFS(СВЦЭМ!$D$33:$D$776,СВЦЭМ!$A$33:$A$776,$A126,СВЦЭМ!$B$33:$B$776,Y$119)+'СЕТ СН'!$H$14+СВЦЭМ!$D$10+'СЕТ СН'!$H$6-'СЕТ СН'!$H$26</f>
        <v>1077.35725589</v>
      </c>
    </row>
    <row r="127" spans="1:27" ht="15.75" x14ac:dyDescent="0.2">
      <c r="A127" s="35">
        <f t="shared" si="3"/>
        <v>44082</v>
      </c>
      <c r="B127" s="36">
        <f>SUMIFS(СВЦЭМ!$D$33:$D$776,СВЦЭМ!$A$33:$A$776,$A127,СВЦЭМ!$B$33:$B$776,B$119)+'СЕТ СН'!$H$14+СВЦЭМ!$D$10+'СЕТ СН'!$H$6-'СЕТ СН'!$H$26</f>
        <v>1112.26319255</v>
      </c>
      <c r="C127" s="36">
        <f>SUMIFS(СВЦЭМ!$D$33:$D$776,СВЦЭМ!$A$33:$A$776,$A127,СВЦЭМ!$B$33:$B$776,C$119)+'СЕТ СН'!$H$14+СВЦЭМ!$D$10+'СЕТ СН'!$H$6-'СЕТ СН'!$H$26</f>
        <v>1159.7990896800002</v>
      </c>
      <c r="D127" s="36">
        <f>SUMIFS(СВЦЭМ!$D$33:$D$776,СВЦЭМ!$A$33:$A$776,$A127,СВЦЭМ!$B$33:$B$776,D$119)+'СЕТ СН'!$H$14+СВЦЭМ!$D$10+'СЕТ СН'!$H$6-'СЕТ СН'!$H$26</f>
        <v>1215.4200324600001</v>
      </c>
      <c r="E127" s="36">
        <f>SUMIFS(СВЦЭМ!$D$33:$D$776,СВЦЭМ!$A$33:$A$776,$A127,СВЦЭМ!$B$33:$B$776,E$119)+'СЕТ СН'!$H$14+СВЦЭМ!$D$10+'СЕТ СН'!$H$6-'СЕТ СН'!$H$26</f>
        <v>1238.1821641000001</v>
      </c>
      <c r="F127" s="36">
        <f>SUMIFS(СВЦЭМ!$D$33:$D$776,СВЦЭМ!$A$33:$A$776,$A127,СВЦЭМ!$B$33:$B$776,F$119)+'СЕТ СН'!$H$14+СВЦЭМ!$D$10+'СЕТ СН'!$H$6-'СЕТ СН'!$H$26</f>
        <v>1205.9911985900001</v>
      </c>
      <c r="G127" s="36">
        <f>SUMIFS(СВЦЭМ!$D$33:$D$776,СВЦЭМ!$A$33:$A$776,$A127,СВЦЭМ!$B$33:$B$776,G$119)+'СЕТ СН'!$H$14+СВЦЭМ!$D$10+'СЕТ СН'!$H$6-'СЕТ СН'!$H$26</f>
        <v>1167.97675766</v>
      </c>
      <c r="H127" s="36">
        <f>SUMIFS(СВЦЭМ!$D$33:$D$776,СВЦЭМ!$A$33:$A$776,$A127,СВЦЭМ!$B$33:$B$776,H$119)+'СЕТ СН'!$H$14+СВЦЭМ!$D$10+'СЕТ СН'!$H$6-'СЕТ СН'!$H$26</f>
        <v>1121.0864877400002</v>
      </c>
      <c r="I127" s="36">
        <f>SUMIFS(СВЦЭМ!$D$33:$D$776,СВЦЭМ!$A$33:$A$776,$A127,СВЦЭМ!$B$33:$B$776,I$119)+'СЕТ СН'!$H$14+СВЦЭМ!$D$10+'СЕТ СН'!$H$6-'СЕТ СН'!$H$26</f>
        <v>1089.8024750500001</v>
      </c>
      <c r="J127" s="36">
        <f>SUMIFS(СВЦЭМ!$D$33:$D$776,СВЦЭМ!$A$33:$A$776,$A127,СВЦЭМ!$B$33:$B$776,J$119)+'СЕТ СН'!$H$14+СВЦЭМ!$D$10+'СЕТ СН'!$H$6-'СЕТ СН'!$H$26</f>
        <v>1036.3894490100001</v>
      </c>
      <c r="K127" s="36">
        <f>SUMIFS(СВЦЭМ!$D$33:$D$776,СВЦЭМ!$A$33:$A$776,$A127,СВЦЭМ!$B$33:$B$776,K$119)+'СЕТ СН'!$H$14+СВЦЭМ!$D$10+'СЕТ СН'!$H$6-'СЕТ СН'!$H$26</f>
        <v>1035.8052045500001</v>
      </c>
      <c r="L127" s="36">
        <f>SUMIFS(СВЦЭМ!$D$33:$D$776,СВЦЭМ!$A$33:$A$776,$A127,СВЦЭМ!$B$33:$B$776,L$119)+'СЕТ СН'!$H$14+СВЦЭМ!$D$10+'СЕТ СН'!$H$6-'СЕТ СН'!$H$26</f>
        <v>993.83839488000001</v>
      </c>
      <c r="M127" s="36">
        <f>SUMIFS(СВЦЭМ!$D$33:$D$776,СВЦЭМ!$A$33:$A$776,$A127,СВЦЭМ!$B$33:$B$776,M$119)+'СЕТ СН'!$H$14+СВЦЭМ!$D$10+'СЕТ СН'!$H$6-'СЕТ СН'!$H$26</f>
        <v>980.79088515000001</v>
      </c>
      <c r="N127" s="36">
        <f>SUMIFS(СВЦЭМ!$D$33:$D$776,СВЦЭМ!$A$33:$A$776,$A127,СВЦЭМ!$B$33:$B$776,N$119)+'СЕТ СН'!$H$14+СВЦЭМ!$D$10+'СЕТ СН'!$H$6-'СЕТ СН'!$H$26</f>
        <v>912.79726206999999</v>
      </c>
      <c r="O127" s="36">
        <f>SUMIFS(СВЦЭМ!$D$33:$D$776,СВЦЭМ!$A$33:$A$776,$A127,СВЦЭМ!$B$33:$B$776,O$119)+'СЕТ СН'!$H$14+СВЦЭМ!$D$10+'СЕТ СН'!$H$6-'СЕТ СН'!$H$26</f>
        <v>902.96440187000007</v>
      </c>
      <c r="P127" s="36">
        <f>SUMIFS(СВЦЭМ!$D$33:$D$776,СВЦЭМ!$A$33:$A$776,$A127,СВЦЭМ!$B$33:$B$776,P$119)+'СЕТ СН'!$H$14+СВЦЭМ!$D$10+'СЕТ СН'!$H$6-'СЕТ СН'!$H$26</f>
        <v>903.46148456000003</v>
      </c>
      <c r="Q127" s="36">
        <f>SUMIFS(СВЦЭМ!$D$33:$D$776,СВЦЭМ!$A$33:$A$776,$A127,СВЦЭМ!$B$33:$B$776,Q$119)+'СЕТ СН'!$H$14+СВЦЭМ!$D$10+'СЕТ СН'!$H$6-'СЕТ СН'!$H$26</f>
        <v>909.28235085000006</v>
      </c>
      <c r="R127" s="36">
        <f>SUMIFS(СВЦЭМ!$D$33:$D$776,СВЦЭМ!$A$33:$A$776,$A127,СВЦЭМ!$B$33:$B$776,R$119)+'СЕТ СН'!$H$14+СВЦЭМ!$D$10+'СЕТ СН'!$H$6-'СЕТ СН'!$H$26</f>
        <v>891.70255623000003</v>
      </c>
      <c r="S127" s="36">
        <f>SUMIFS(СВЦЭМ!$D$33:$D$776,СВЦЭМ!$A$33:$A$776,$A127,СВЦЭМ!$B$33:$B$776,S$119)+'СЕТ СН'!$H$14+СВЦЭМ!$D$10+'СЕТ СН'!$H$6-'СЕТ СН'!$H$26</f>
        <v>908.88811615999998</v>
      </c>
      <c r="T127" s="36">
        <f>SUMIFS(СВЦЭМ!$D$33:$D$776,СВЦЭМ!$A$33:$A$776,$A127,СВЦЭМ!$B$33:$B$776,T$119)+'СЕТ СН'!$H$14+СВЦЭМ!$D$10+'СЕТ СН'!$H$6-'СЕТ СН'!$H$26</f>
        <v>918.33960390000004</v>
      </c>
      <c r="U127" s="36">
        <f>SUMIFS(СВЦЭМ!$D$33:$D$776,СВЦЭМ!$A$33:$A$776,$A127,СВЦЭМ!$B$33:$B$776,U$119)+'СЕТ СН'!$H$14+СВЦЭМ!$D$10+'СЕТ СН'!$H$6-'СЕТ СН'!$H$26</f>
        <v>930.14320574999999</v>
      </c>
      <c r="V127" s="36">
        <f>SUMIFS(СВЦЭМ!$D$33:$D$776,СВЦЭМ!$A$33:$A$776,$A127,СВЦЭМ!$B$33:$B$776,V$119)+'СЕТ СН'!$H$14+СВЦЭМ!$D$10+'СЕТ СН'!$H$6-'СЕТ СН'!$H$26</f>
        <v>942.87946034000004</v>
      </c>
      <c r="W127" s="36">
        <f>SUMIFS(СВЦЭМ!$D$33:$D$776,СВЦЭМ!$A$33:$A$776,$A127,СВЦЭМ!$B$33:$B$776,W$119)+'СЕТ СН'!$H$14+СВЦЭМ!$D$10+'СЕТ СН'!$H$6-'СЕТ СН'!$H$26</f>
        <v>938.79603063000002</v>
      </c>
      <c r="X127" s="36">
        <f>SUMIFS(СВЦЭМ!$D$33:$D$776,СВЦЭМ!$A$33:$A$776,$A127,СВЦЭМ!$B$33:$B$776,X$119)+'СЕТ СН'!$H$14+СВЦЭМ!$D$10+'СЕТ СН'!$H$6-'СЕТ СН'!$H$26</f>
        <v>941.51721352000004</v>
      </c>
      <c r="Y127" s="36">
        <f>SUMIFS(СВЦЭМ!$D$33:$D$776,СВЦЭМ!$A$33:$A$776,$A127,СВЦЭМ!$B$33:$B$776,Y$119)+'СЕТ СН'!$H$14+СВЦЭМ!$D$10+'СЕТ СН'!$H$6-'СЕТ СН'!$H$26</f>
        <v>1036.2698871700002</v>
      </c>
    </row>
    <row r="128" spans="1:27" ht="15.75" x14ac:dyDescent="0.2">
      <c r="A128" s="35">
        <f t="shared" si="3"/>
        <v>44083</v>
      </c>
      <c r="B128" s="36">
        <f>SUMIFS(СВЦЭМ!$D$33:$D$776,СВЦЭМ!$A$33:$A$776,$A128,СВЦЭМ!$B$33:$B$776,B$119)+'СЕТ СН'!$H$14+СВЦЭМ!$D$10+'СЕТ СН'!$H$6-'СЕТ СН'!$H$26</f>
        <v>1117.4793954900001</v>
      </c>
      <c r="C128" s="36">
        <f>SUMIFS(СВЦЭМ!$D$33:$D$776,СВЦЭМ!$A$33:$A$776,$A128,СВЦЭМ!$B$33:$B$776,C$119)+'СЕТ СН'!$H$14+СВЦЭМ!$D$10+'СЕТ СН'!$H$6-'СЕТ СН'!$H$26</f>
        <v>1152.7694321900001</v>
      </c>
      <c r="D128" s="36">
        <f>SUMIFS(СВЦЭМ!$D$33:$D$776,СВЦЭМ!$A$33:$A$776,$A128,СВЦЭМ!$B$33:$B$776,D$119)+'СЕТ СН'!$H$14+СВЦЭМ!$D$10+'СЕТ СН'!$H$6-'СЕТ СН'!$H$26</f>
        <v>1187.0998839800002</v>
      </c>
      <c r="E128" s="36">
        <f>SUMIFS(СВЦЭМ!$D$33:$D$776,СВЦЭМ!$A$33:$A$776,$A128,СВЦЭМ!$B$33:$B$776,E$119)+'СЕТ СН'!$H$14+СВЦЭМ!$D$10+'СЕТ СН'!$H$6-'СЕТ СН'!$H$26</f>
        <v>1201.22576725</v>
      </c>
      <c r="F128" s="36">
        <f>SUMIFS(СВЦЭМ!$D$33:$D$776,СВЦЭМ!$A$33:$A$776,$A128,СВЦЭМ!$B$33:$B$776,F$119)+'СЕТ СН'!$H$14+СВЦЭМ!$D$10+'СЕТ СН'!$H$6-'СЕТ СН'!$H$26</f>
        <v>1177.0751124000001</v>
      </c>
      <c r="G128" s="36">
        <f>SUMIFS(СВЦЭМ!$D$33:$D$776,СВЦЭМ!$A$33:$A$776,$A128,СВЦЭМ!$B$33:$B$776,G$119)+'СЕТ СН'!$H$14+СВЦЭМ!$D$10+'СЕТ СН'!$H$6-'СЕТ СН'!$H$26</f>
        <v>1165.1103608400001</v>
      </c>
      <c r="H128" s="36">
        <f>SUMIFS(СВЦЭМ!$D$33:$D$776,СВЦЭМ!$A$33:$A$776,$A128,СВЦЭМ!$B$33:$B$776,H$119)+'СЕТ СН'!$H$14+СВЦЭМ!$D$10+'СЕТ СН'!$H$6-'СЕТ СН'!$H$26</f>
        <v>1140.5140368700002</v>
      </c>
      <c r="I128" s="36">
        <f>SUMIFS(СВЦЭМ!$D$33:$D$776,СВЦЭМ!$A$33:$A$776,$A128,СВЦЭМ!$B$33:$B$776,I$119)+'СЕТ СН'!$H$14+СВЦЭМ!$D$10+'СЕТ СН'!$H$6-'СЕТ СН'!$H$26</f>
        <v>1131.4207158000002</v>
      </c>
      <c r="J128" s="36">
        <f>SUMIFS(СВЦЭМ!$D$33:$D$776,СВЦЭМ!$A$33:$A$776,$A128,СВЦЭМ!$B$33:$B$776,J$119)+'СЕТ СН'!$H$14+СВЦЭМ!$D$10+'СЕТ СН'!$H$6-'СЕТ СН'!$H$26</f>
        <v>1083.0817848900001</v>
      </c>
      <c r="K128" s="36">
        <f>SUMIFS(СВЦЭМ!$D$33:$D$776,СВЦЭМ!$A$33:$A$776,$A128,СВЦЭМ!$B$33:$B$776,K$119)+'СЕТ СН'!$H$14+СВЦЭМ!$D$10+'СЕТ СН'!$H$6-'СЕТ СН'!$H$26</f>
        <v>1072.80278825</v>
      </c>
      <c r="L128" s="36">
        <f>SUMIFS(СВЦЭМ!$D$33:$D$776,СВЦЭМ!$A$33:$A$776,$A128,СВЦЭМ!$B$33:$B$776,L$119)+'СЕТ СН'!$H$14+СВЦЭМ!$D$10+'СЕТ СН'!$H$6-'СЕТ СН'!$H$26</f>
        <v>1054.9768997200001</v>
      </c>
      <c r="M128" s="36">
        <f>SUMIFS(СВЦЭМ!$D$33:$D$776,СВЦЭМ!$A$33:$A$776,$A128,СВЦЭМ!$B$33:$B$776,M$119)+'СЕТ СН'!$H$14+СВЦЭМ!$D$10+'СЕТ СН'!$H$6-'СЕТ СН'!$H$26</f>
        <v>995.58814875000007</v>
      </c>
      <c r="N128" s="36">
        <f>SUMIFS(СВЦЭМ!$D$33:$D$776,СВЦЭМ!$A$33:$A$776,$A128,СВЦЭМ!$B$33:$B$776,N$119)+'СЕТ СН'!$H$14+СВЦЭМ!$D$10+'СЕТ СН'!$H$6-'СЕТ СН'!$H$26</f>
        <v>932.28634163000004</v>
      </c>
      <c r="O128" s="36">
        <f>SUMIFS(СВЦЭМ!$D$33:$D$776,СВЦЭМ!$A$33:$A$776,$A128,СВЦЭМ!$B$33:$B$776,O$119)+'СЕТ СН'!$H$14+СВЦЭМ!$D$10+'СЕТ СН'!$H$6-'СЕТ СН'!$H$26</f>
        <v>930.21316289000004</v>
      </c>
      <c r="P128" s="36">
        <f>SUMIFS(СВЦЭМ!$D$33:$D$776,СВЦЭМ!$A$33:$A$776,$A128,СВЦЭМ!$B$33:$B$776,P$119)+'СЕТ СН'!$H$14+СВЦЭМ!$D$10+'СЕТ СН'!$H$6-'СЕТ СН'!$H$26</f>
        <v>931.24916859000007</v>
      </c>
      <c r="Q128" s="36">
        <f>SUMIFS(СВЦЭМ!$D$33:$D$776,СВЦЭМ!$A$33:$A$776,$A128,СВЦЭМ!$B$33:$B$776,Q$119)+'СЕТ СН'!$H$14+СВЦЭМ!$D$10+'СЕТ СН'!$H$6-'СЕТ СН'!$H$26</f>
        <v>936.93187399999999</v>
      </c>
      <c r="R128" s="36">
        <f>SUMIFS(СВЦЭМ!$D$33:$D$776,СВЦЭМ!$A$33:$A$776,$A128,СВЦЭМ!$B$33:$B$776,R$119)+'СЕТ СН'!$H$14+СВЦЭМ!$D$10+'СЕТ СН'!$H$6-'СЕТ СН'!$H$26</f>
        <v>925.60452240000006</v>
      </c>
      <c r="S128" s="36">
        <f>SUMIFS(СВЦЭМ!$D$33:$D$776,СВЦЭМ!$A$33:$A$776,$A128,СВЦЭМ!$B$33:$B$776,S$119)+'СЕТ СН'!$H$14+СВЦЭМ!$D$10+'СЕТ СН'!$H$6-'СЕТ СН'!$H$26</f>
        <v>925.2250646</v>
      </c>
      <c r="T128" s="36">
        <f>SUMIFS(СВЦЭМ!$D$33:$D$776,СВЦЭМ!$A$33:$A$776,$A128,СВЦЭМ!$B$33:$B$776,T$119)+'СЕТ СН'!$H$14+СВЦЭМ!$D$10+'СЕТ СН'!$H$6-'СЕТ СН'!$H$26</f>
        <v>931.57252263999999</v>
      </c>
      <c r="U128" s="36">
        <f>SUMIFS(СВЦЭМ!$D$33:$D$776,СВЦЭМ!$A$33:$A$776,$A128,СВЦЭМ!$B$33:$B$776,U$119)+'СЕТ СН'!$H$14+СВЦЭМ!$D$10+'СЕТ СН'!$H$6-'СЕТ СН'!$H$26</f>
        <v>947.10333991000005</v>
      </c>
      <c r="V128" s="36">
        <f>SUMIFS(СВЦЭМ!$D$33:$D$776,СВЦЭМ!$A$33:$A$776,$A128,СВЦЭМ!$B$33:$B$776,V$119)+'СЕТ СН'!$H$14+СВЦЭМ!$D$10+'СЕТ СН'!$H$6-'СЕТ СН'!$H$26</f>
        <v>943.27206023000008</v>
      </c>
      <c r="W128" s="36">
        <f>SUMIFS(СВЦЭМ!$D$33:$D$776,СВЦЭМ!$A$33:$A$776,$A128,СВЦЭМ!$B$33:$B$776,W$119)+'СЕТ СН'!$H$14+СВЦЭМ!$D$10+'СЕТ СН'!$H$6-'СЕТ СН'!$H$26</f>
        <v>938.07295432000001</v>
      </c>
      <c r="X128" s="36">
        <f>SUMIFS(СВЦЭМ!$D$33:$D$776,СВЦЭМ!$A$33:$A$776,$A128,СВЦЭМ!$B$33:$B$776,X$119)+'СЕТ СН'!$H$14+СВЦЭМ!$D$10+'СЕТ СН'!$H$6-'СЕТ СН'!$H$26</f>
        <v>959.90451948999998</v>
      </c>
      <c r="Y128" s="36">
        <f>SUMIFS(СВЦЭМ!$D$33:$D$776,СВЦЭМ!$A$33:$A$776,$A128,СВЦЭМ!$B$33:$B$776,Y$119)+'СЕТ СН'!$H$14+СВЦЭМ!$D$10+'СЕТ СН'!$H$6-'СЕТ СН'!$H$26</f>
        <v>1060.7149838500002</v>
      </c>
    </row>
    <row r="129" spans="1:25" ht="15.75" x14ac:dyDescent="0.2">
      <c r="A129" s="35">
        <f t="shared" si="3"/>
        <v>44084</v>
      </c>
      <c r="B129" s="36">
        <f>SUMIFS(СВЦЭМ!$D$33:$D$776,СВЦЭМ!$A$33:$A$776,$A129,СВЦЭМ!$B$33:$B$776,B$119)+'СЕТ СН'!$H$14+СВЦЭМ!$D$10+'СЕТ СН'!$H$6-'СЕТ СН'!$H$26</f>
        <v>1078.86026337</v>
      </c>
      <c r="C129" s="36">
        <f>SUMIFS(СВЦЭМ!$D$33:$D$776,СВЦЭМ!$A$33:$A$776,$A129,СВЦЭМ!$B$33:$B$776,C$119)+'СЕТ СН'!$H$14+СВЦЭМ!$D$10+'СЕТ СН'!$H$6-'СЕТ СН'!$H$26</f>
        <v>1128.93338887</v>
      </c>
      <c r="D129" s="36">
        <f>SUMIFS(СВЦЭМ!$D$33:$D$776,СВЦЭМ!$A$33:$A$776,$A129,СВЦЭМ!$B$33:$B$776,D$119)+'СЕТ СН'!$H$14+СВЦЭМ!$D$10+'СЕТ СН'!$H$6-'СЕТ СН'!$H$26</f>
        <v>1150.7901173500002</v>
      </c>
      <c r="E129" s="36">
        <f>SUMIFS(СВЦЭМ!$D$33:$D$776,СВЦЭМ!$A$33:$A$776,$A129,СВЦЭМ!$B$33:$B$776,E$119)+'СЕТ СН'!$H$14+СВЦЭМ!$D$10+'СЕТ СН'!$H$6-'СЕТ СН'!$H$26</f>
        <v>1160.7950488900001</v>
      </c>
      <c r="F129" s="36">
        <f>SUMIFS(СВЦЭМ!$D$33:$D$776,СВЦЭМ!$A$33:$A$776,$A129,СВЦЭМ!$B$33:$B$776,F$119)+'СЕТ СН'!$H$14+СВЦЭМ!$D$10+'СЕТ СН'!$H$6-'СЕТ СН'!$H$26</f>
        <v>1162.8047915100001</v>
      </c>
      <c r="G129" s="36">
        <f>SUMIFS(СВЦЭМ!$D$33:$D$776,СВЦЭМ!$A$33:$A$776,$A129,СВЦЭМ!$B$33:$B$776,G$119)+'СЕТ СН'!$H$14+СВЦЭМ!$D$10+'СЕТ СН'!$H$6-'СЕТ СН'!$H$26</f>
        <v>1140.61321066</v>
      </c>
      <c r="H129" s="36">
        <f>SUMIFS(СВЦЭМ!$D$33:$D$776,СВЦЭМ!$A$33:$A$776,$A129,СВЦЭМ!$B$33:$B$776,H$119)+'СЕТ СН'!$H$14+СВЦЭМ!$D$10+'СЕТ СН'!$H$6-'СЕТ СН'!$H$26</f>
        <v>1093.26137993</v>
      </c>
      <c r="I129" s="36">
        <f>SUMIFS(СВЦЭМ!$D$33:$D$776,СВЦЭМ!$A$33:$A$776,$A129,СВЦЭМ!$B$33:$B$776,I$119)+'СЕТ СН'!$H$14+СВЦЭМ!$D$10+'СЕТ СН'!$H$6-'СЕТ СН'!$H$26</f>
        <v>1048.9115854900001</v>
      </c>
      <c r="J129" s="36">
        <f>SUMIFS(СВЦЭМ!$D$33:$D$776,СВЦЭМ!$A$33:$A$776,$A129,СВЦЭМ!$B$33:$B$776,J$119)+'СЕТ СН'!$H$14+СВЦЭМ!$D$10+'СЕТ СН'!$H$6-'СЕТ СН'!$H$26</f>
        <v>1028.19956905</v>
      </c>
      <c r="K129" s="36">
        <f>SUMIFS(СВЦЭМ!$D$33:$D$776,СВЦЭМ!$A$33:$A$776,$A129,СВЦЭМ!$B$33:$B$776,K$119)+'СЕТ СН'!$H$14+СВЦЭМ!$D$10+'СЕТ СН'!$H$6-'СЕТ СН'!$H$26</f>
        <v>1035.8815706500002</v>
      </c>
      <c r="L129" s="36">
        <f>SUMIFS(СВЦЭМ!$D$33:$D$776,СВЦЭМ!$A$33:$A$776,$A129,СВЦЭМ!$B$33:$B$776,L$119)+'СЕТ СН'!$H$14+СВЦЭМ!$D$10+'СЕТ СН'!$H$6-'СЕТ СН'!$H$26</f>
        <v>1041.3529925600001</v>
      </c>
      <c r="M129" s="36">
        <f>SUMIFS(СВЦЭМ!$D$33:$D$776,СВЦЭМ!$A$33:$A$776,$A129,СВЦЭМ!$B$33:$B$776,M$119)+'СЕТ СН'!$H$14+СВЦЭМ!$D$10+'СЕТ СН'!$H$6-'СЕТ СН'!$H$26</f>
        <v>994.35909979000007</v>
      </c>
      <c r="N129" s="36">
        <f>SUMIFS(СВЦЭМ!$D$33:$D$776,СВЦЭМ!$A$33:$A$776,$A129,СВЦЭМ!$B$33:$B$776,N$119)+'СЕТ СН'!$H$14+СВЦЭМ!$D$10+'СЕТ СН'!$H$6-'СЕТ СН'!$H$26</f>
        <v>915.23784726000008</v>
      </c>
      <c r="O129" s="36">
        <f>SUMIFS(СВЦЭМ!$D$33:$D$776,СВЦЭМ!$A$33:$A$776,$A129,СВЦЭМ!$B$33:$B$776,O$119)+'СЕТ СН'!$H$14+СВЦЭМ!$D$10+'СЕТ СН'!$H$6-'СЕТ СН'!$H$26</f>
        <v>901.79061878000005</v>
      </c>
      <c r="P129" s="36">
        <f>SUMIFS(СВЦЭМ!$D$33:$D$776,СВЦЭМ!$A$33:$A$776,$A129,СВЦЭМ!$B$33:$B$776,P$119)+'СЕТ СН'!$H$14+СВЦЭМ!$D$10+'СЕТ СН'!$H$6-'СЕТ СН'!$H$26</f>
        <v>903.44524127</v>
      </c>
      <c r="Q129" s="36">
        <f>SUMIFS(СВЦЭМ!$D$33:$D$776,СВЦЭМ!$A$33:$A$776,$A129,СВЦЭМ!$B$33:$B$776,Q$119)+'СЕТ СН'!$H$14+СВЦЭМ!$D$10+'СЕТ СН'!$H$6-'СЕТ СН'!$H$26</f>
        <v>910.93376955999997</v>
      </c>
      <c r="R129" s="36">
        <f>SUMIFS(СВЦЭМ!$D$33:$D$776,СВЦЭМ!$A$33:$A$776,$A129,СВЦЭМ!$B$33:$B$776,R$119)+'СЕТ СН'!$H$14+СВЦЭМ!$D$10+'СЕТ СН'!$H$6-'СЕТ СН'!$H$26</f>
        <v>902.16529130000004</v>
      </c>
      <c r="S129" s="36">
        <f>SUMIFS(СВЦЭМ!$D$33:$D$776,СВЦЭМ!$A$33:$A$776,$A129,СВЦЭМ!$B$33:$B$776,S$119)+'СЕТ СН'!$H$14+СВЦЭМ!$D$10+'СЕТ СН'!$H$6-'СЕТ СН'!$H$26</f>
        <v>897.21114613999998</v>
      </c>
      <c r="T129" s="36">
        <f>SUMIFS(СВЦЭМ!$D$33:$D$776,СВЦЭМ!$A$33:$A$776,$A129,СВЦЭМ!$B$33:$B$776,T$119)+'СЕТ СН'!$H$14+СВЦЭМ!$D$10+'СЕТ СН'!$H$6-'СЕТ СН'!$H$26</f>
        <v>900.13999940000008</v>
      </c>
      <c r="U129" s="36">
        <f>SUMIFS(СВЦЭМ!$D$33:$D$776,СВЦЭМ!$A$33:$A$776,$A129,СВЦЭМ!$B$33:$B$776,U$119)+'СЕТ СН'!$H$14+СВЦЭМ!$D$10+'СЕТ СН'!$H$6-'СЕТ СН'!$H$26</f>
        <v>919.74751348000007</v>
      </c>
      <c r="V129" s="36">
        <f>SUMIFS(СВЦЭМ!$D$33:$D$776,СВЦЭМ!$A$33:$A$776,$A129,СВЦЭМ!$B$33:$B$776,V$119)+'СЕТ СН'!$H$14+СВЦЭМ!$D$10+'СЕТ СН'!$H$6-'СЕТ СН'!$H$26</f>
        <v>932.79465357000004</v>
      </c>
      <c r="W129" s="36">
        <f>SUMIFS(СВЦЭМ!$D$33:$D$776,СВЦЭМ!$A$33:$A$776,$A129,СВЦЭМ!$B$33:$B$776,W$119)+'СЕТ СН'!$H$14+СВЦЭМ!$D$10+'СЕТ СН'!$H$6-'СЕТ СН'!$H$26</f>
        <v>923.77046349</v>
      </c>
      <c r="X129" s="36">
        <f>SUMIFS(СВЦЭМ!$D$33:$D$776,СВЦЭМ!$A$33:$A$776,$A129,СВЦЭМ!$B$33:$B$776,X$119)+'СЕТ СН'!$H$14+СВЦЭМ!$D$10+'СЕТ СН'!$H$6-'СЕТ СН'!$H$26</f>
        <v>937.78118784000003</v>
      </c>
      <c r="Y129" s="36">
        <f>SUMIFS(СВЦЭМ!$D$33:$D$776,СВЦЭМ!$A$33:$A$776,$A129,СВЦЭМ!$B$33:$B$776,Y$119)+'СЕТ СН'!$H$14+СВЦЭМ!$D$10+'СЕТ СН'!$H$6-'СЕТ СН'!$H$26</f>
        <v>1025.3015755200001</v>
      </c>
    </row>
    <row r="130" spans="1:25" ht="15.75" x14ac:dyDescent="0.2">
      <c r="A130" s="35">
        <f t="shared" si="3"/>
        <v>44085</v>
      </c>
      <c r="B130" s="36">
        <f>SUMIFS(СВЦЭМ!$D$33:$D$776,СВЦЭМ!$A$33:$A$776,$A130,СВЦЭМ!$B$33:$B$776,B$119)+'СЕТ СН'!$H$14+СВЦЭМ!$D$10+'СЕТ СН'!$H$6-'СЕТ СН'!$H$26</f>
        <v>1086.2003270700002</v>
      </c>
      <c r="C130" s="36">
        <f>SUMIFS(СВЦЭМ!$D$33:$D$776,СВЦЭМ!$A$33:$A$776,$A130,СВЦЭМ!$B$33:$B$776,C$119)+'СЕТ СН'!$H$14+СВЦЭМ!$D$10+'СЕТ СН'!$H$6-'СЕТ СН'!$H$26</f>
        <v>1107.2861652400002</v>
      </c>
      <c r="D130" s="36">
        <f>SUMIFS(СВЦЭМ!$D$33:$D$776,СВЦЭМ!$A$33:$A$776,$A130,СВЦЭМ!$B$33:$B$776,D$119)+'СЕТ СН'!$H$14+СВЦЭМ!$D$10+'СЕТ СН'!$H$6-'СЕТ СН'!$H$26</f>
        <v>1120.58558917</v>
      </c>
      <c r="E130" s="36">
        <f>SUMIFS(СВЦЭМ!$D$33:$D$776,СВЦЭМ!$A$33:$A$776,$A130,СВЦЭМ!$B$33:$B$776,E$119)+'СЕТ СН'!$H$14+СВЦЭМ!$D$10+'СЕТ СН'!$H$6-'СЕТ СН'!$H$26</f>
        <v>1145.0241703300001</v>
      </c>
      <c r="F130" s="36">
        <f>SUMIFS(СВЦЭМ!$D$33:$D$776,СВЦЭМ!$A$33:$A$776,$A130,СВЦЭМ!$B$33:$B$776,F$119)+'СЕТ СН'!$H$14+СВЦЭМ!$D$10+'СЕТ СН'!$H$6-'СЕТ СН'!$H$26</f>
        <v>1149.2495275900001</v>
      </c>
      <c r="G130" s="36">
        <f>SUMIFS(СВЦЭМ!$D$33:$D$776,СВЦЭМ!$A$33:$A$776,$A130,СВЦЭМ!$B$33:$B$776,G$119)+'СЕТ СН'!$H$14+СВЦЭМ!$D$10+'СЕТ СН'!$H$6-'СЕТ СН'!$H$26</f>
        <v>1131.7211335500001</v>
      </c>
      <c r="H130" s="36">
        <f>SUMIFS(СВЦЭМ!$D$33:$D$776,СВЦЭМ!$A$33:$A$776,$A130,СВЦЭМ!$B$33:$B$776,H$119)+'СЕТ СН'!$H$14+СВЦЭМ!$D$10+'СЕТ СН'!$H$6-'СЕТ СН'!$H$26</f>
        <v>1080.21348807</v>
      </c>
      <c r="I130" s="36">
        <f>SUMIFS(СВЦЭМ!$D$33:$D$776,СВЦЭМ!$A$33:$A$776,$A130,СВЦЭМ!$B$33:$B$776,I$119)+'СЕТ СН'!$H$14+СВЦЭМ!$D$10+'СЕТ СН'!$H$6-'СЕТ СН'!$H$26</f>
        <v>1024.8549488200001</v>
      </c>
      <c r="J130" s="36">
        <f>SUMIFS(СВЦЭМ!$D$33:$D$776,СВЦЭМ!$A$33:$A$776,$A130,СВЦЭМ!$B$33:$B$776,J$119)+'СЕТ СН'!$H$14+СВЦЭМ!$D$10+'СЕТ СН'!$H$6-'СЕТ СН'!$H$26</f>
        <v>986.56698540000002</v>
      </c>
      <c r="K130" s="36">
        <f>SUMIFS(СВЦЭМ!$D$33:$D$776,СВЦЭМ!$A$33:$A$776,$A130,СВЦЭМ!$B$33:$B$776,K$119)+'СЕТ СН'!$H$14+СВЦЭМ!$D$10+'СЕТ СН'!$H$6-'СЕТ СН'!$H$26</f>
        <v>979.96007144999999</v>
      </c>
      <c r="L130" s="36">
        <f>SUMIFS(СВЦЭМ!$D$33:$D$776,СВЦЭМ!$A$33:$A$776,$A130,СВЦЭМ!$B$33:$B$776,L$119)+'СЕТ СН'!$H$14+СВЦЭМ!$D$10+'СЕТ СН'!$H$6-'СЕТ СН'!$H$26</f>
        <v>1013.11878099</v>
      </c>
      <c r="M130" s="36">
        <f>SUMIFS(СВЦЭМ!$D$33:$D$776,СВЦЭМ!$A$33:$A$776,$A130,СВЦЭМ!$B$33:$B$776,M$119)+'СЕТ СН'!$H$14+СВЦЭМ!$D$10+'СЕТ СН'!$H$6-'СЕТ СН'!$H$26</f>
        <v>972.94118687000002</v>
      </c>
      <c r="N130" s="36">
        <f>SUMIFS(СВЦЭМ!$D$33:$D$776,СВЦЭМ!$A$33:$A$776,$A130,СВЦЭМ!$B$33:$B$776,N$119)+'СЕТ СН'!$H$14+СВЦЭМ!$D$10+'СЕТ СН'!$H$6-'СЕТ СН'!$H$26</f>
        <v>924.21686635000003</v>
      </c>
      <c r="O130" s="36">
        <f>SUMIFS(СВЦЭМ!$D$33:$D$776,СВЦЭМ!$A$33:$A$776,$A130,СВЦЭМ!$B$33:$B$776,O$119)+'СЕТ СН'!$H$14+СВЦЭМ!$D$10+'СЕТ СН'!$H$6-'СЕТ СН'!$H$26</f>
        <v>904.69207996</v>
      </c>
      <c r="P130" s="36">
        <f>SUMIFS(СВЦЭМ!$D$33:$D$776,СВЦЭМ!$A$33:$A$776,$A130,СВЦЭМ!$B$33:$B$776,P$119)+'СЕТ СН'!$H$14+СВЦЭМ!$D$10+'СЕТ СН'!$H$6-'СЕТ СН'!$H$26</f>
        <v>901.73628017999999</v>
      </c>
      <c r="Q130" s="36">
        <f>SUMIFS(СВЦЭМ!$D$33:$D$776,СВЦЭМ!$A$33:$A$776,$A130,СВЦЭМ!$B$33:$B$776,Q$119)+'СЕТ СН'!$H$14+СВЦЭМ!$D$10+'СЕТ СН'!$H$6-'СЕТ СН'!$H$26</f>
        <v>899.93559356000003</v>
      </c>
      <c r="R130" s="36">
        <f>SUMIFS(СВЦЭМ!$D$33:$D$776,СВЦЭМ!$A$33:$A$776,$A130,СВЦЭМ!$B$33:$B$776,R$119)+'СЕТ СН'!$H$14+СВЦЭМ!$D$10+'СЕТ СН'!$H$6-'СЕТ СН'!$H$26</f>
        <v>893.35875944000009</v>
      </c>
      <c r="S130" s="36">
        <f>SUMIFS(СВЦЭМ!$D$33:$D$776,СВЦЭМ!$A$33:$A$776,$A130,СВЦЭМ!$B$33:$B$776,S$119)+'СЕТ СН'!$H$14+СВЦЭМ!$D$10+'СЕТ СН'!$H$6-'СЕТ СН'!$H$26</f>
        <v>893.48530363999998</v>
      </c>
      <c r="T130" s="36">
        <f>SUMIFS(СВЦЭМ!$D$33:$D$776,СВЦЭМ!$A$33:$A$776,$A130,СВЦЭМ!$B$33:$B$776,T$119)+'СЕТ СН'!$H$14+СВЦЭМ!$D$10+'СЕТ СН'!$H$6-'СЕТ СН'!$H$26</f>
        <v>887.95515667000006</v>
      </c>
      <c r="U130" s="36">
        <f>SUMIFS(СВЦЭМ!$D$33:$D$776,СВЦЭМ!$A$33:$A$776,$A130,СВЦЭМ!$B$33:$B$776,U$119)+'СЕТ СН'!$H$14+СВЦЭМ!$D$10+'СЕТ СН'!$H$6-'СЕТ СН'!$H$26</f>
        <v>893.88644021000005</v>
      </c>
      <c r="V130" s="36">
        <f>SUMIFS(СВЦЭМ!$D$33:$D$776,СВЦЭМ!$A$33:$A$776,$A130,СВЦЭМ!$B$33:$B$776,V$119)+'СЕТ СН'!$H$14+СВЦЭМ!$D$10+'СЕТ СН'!$H$6-'СЕТ СН'!$H$26</f>
        <v>909.10210589000008</v>
      </c>
      <c r="W130" s="36">
        <f>SUMIFS(СВЦЭМ!$D$33:$D$776,СВЦЭМ!$A$33:$A$776,$A130,СВЦЭМ!$B$33:$B$776,W$119)+'СЕТ СН'!$H$14+СВЦЭМ!$D$10+'СЕТ СН'!$H$6-'СЕТ СН'!$H$26</f>
        <v>903.47625976000006</v>
      </c>
      <c r="X130" s="36">
        <f>SUMIFS(СВЦЭМ!$D$33:$D$776,СВЦЭМ!$A$33:$A$776,$A130,СВЦЭМ!$B$33:$B$776,X$119)+'СЕТ СН'!$H$14+СВЦЭМ!$D$10+'СЕТ СН'!$H$6-'СЕТ СН'!$H$26</f>
        <v>907.26024087000008</v>
      </c>
      <c r="Y130" s="36">
        <f>SUMIFS(СВЦЭМ!$D$33:$D$776,СВЦЭМ!$A$33:$A$776,$A130,СВЦЭМ!$B$33:$B$776,Y$119)+'СЕТ СН'!$H$14+СВЦЭМ!$D$10+'СЕТ СН'!$H$6-'СЕТ СН'!$H$26</f>
        <v>950.09897465000006</v>
      </c>
    </row>
    <row r="131" spans="1:25" ht="15.75" x14ac:dyDescent="0.2">
      <c r="A131" s="35">
        <f t="shared" si="3"/>
        <v>44086</v>
      </c>
      <c r="B131" s="36">
        <f>SUMIFS(СВЦЭМ!$D$33:$D$776,СВЦЭМ!$A$33:$A$776,$A131,СВЦЭМ!$B$33:$B$776,B$119)+'СЕТ СН'!$H$14+СВЦЭМ!$D$10+'СЕТ СН'!$H$6-'СЕТ СН'!$H$26</f>
        <v>1058.0233088900002</v>
      </c>
      <c r="C131" s="36">
        <f>SUMIFS(СВЦЭМ!$D$33:$D$776,СВЦЭМ!$A$33:$A$776,$A131,СВЦЭМ!$B$33:$B$776,C$119)+'СЕТ СН'!$H$14+СВЦЭМ!$D$10+'СЕТ СН'!$H$6-'СЕТ СН'!$H$26</f>
        <v>1096.9005147600001</v>
      </c>
      <c r="D131" s="36">
        <f>SUMIFS(СВЦЭМ!$D$33:$D$776,СВЦЭМ!$A$33:$A$776,$A131,СВЦЭМ!$B$33:$B$776,D$119)+'СЕТ СН'!$H$14+СВЦЭМ!$D$10+'СЕТ СН'!$H$6-'СЕТ СН'!$H$26</f>
        <v>1115.4058679700001</v>
      </c>
      <c r="E131" s="36">
        <f>SUMIFS(СВЦЭМ!$D$33:$D$776,СВЦЭМ!$A$33:$A$776,$A131,СВЦЭМ!$B$33:$B$776,E$119)+'СЕТ СН'!$H$14+СВЦЭМ!$D$10+'СЕТ СН'!$H$6-'СЕТ СН'!$H$26</f>
        <v>1138.0177857600002</v>
      </c>
      <c r="F131" s="36">
        <f>SUMIFS(СВЦЭМ!$D$33:$D$776,СВЦЭМ!$A$33:$A$776,$A131,СВЦЭМ!$B$33:$B$776,F$119)+'СЕТ СН'!$H$14+СВЦЭМ!$D$10+'СЕТ СН'!$H$6-'СЕТ СН'!$H$26</f>
        <v>1151.6827419800002</v>
      </c>
      <c r="G131" s="36">
        <f>SUMIFS(СВЦЭМ!$D$33:$D$776,СВЦЭМ!$A$33:$A$776,$A131,СВЦЭМ!$B$33:$B$776,G$119)+'СЕТ СН'!$H$14+СВЦЭМ!$D$10+'СЕТ СН'!$H$6-'СЕТ СН'!$H$26</f>
        <v>1139.9245037400001</v>
      </c>
      <c r="H131" s="36">
        <f>SUMIFS(СВЦЭМ!$D$33:$D$776,СВЦЭМ!$A$33:$A$776,$A131,СВЦЭМ!$B$33:$B$776,H$119)+'СЕТ СН'!$H$14+СВЦЭМ!$D$10+'СЕТ СН'!$H$6-'СЕТ СН'!$H$26</f>
        <v>1101.68764659</v>
      </c>
      <c r="I131" s="36">
        <f>SUMIFS(СВЦЭМ!$D$33:$D$776,СВЦЭМ!$A$33:$A$776,$A131,СВЦЭМ!$B$33:$B$776,I$119)+'СЕТ СН'!$H$14+СВЦЭМ!$D$10+'СЕТ СН'!$H$6-'СЕТ СН'!$H$26</f>
        <v>1063.8268658500001</v>
      </c>
      <c r="J131" s="36">
        <f>SUMIFS(СВЦЭМ!$D$33:$D$776,СВЦЭМ!$A$33:$A$776,$A131,СВЦЭМ!$B$33:$B$776,J$119)+'СЕТ СН'!$H$14+СВЦЭМ!$D$10+'СЕТ СН'!$H$6-'СЕТ СН'!$H$26</f>
        <v>1018.16752847</v>
      </c>
      <c r="K131" s="36">
        <f>SUMIFS(СВЦЭМ!$D$33:$D$776,СВЦЭМ!$A$33:$A$776,$A131,СВЦЭМ!$B$33:$B$776,K$119)+'СЕТ СН'!$H$14+СВЦЭМ!$D$10+'СЕТ СН'!$H$6-'СЕТ СН'!$H$26</f>
        <v>992.51457192999999</v>
      </c>
      <c r="L131" s="36">
        <f>SUMIFS(СВЦЭМ!$D$33:$D$776,СВЦЭМ!$A$33:$A$776,$A131,СВЦЭМ!$B$33:$B$776,L$119)+'СЕТ СН'!$H$14+СВЦЭМ!$D$10+'СЕТ СН'!$H$6-'СЕТ СН'!$H$26</f>
        <v>972.88842751000004</v>
      </c>
      <c r="M131" s="36">
        <f>SUMIFS(СВЦЭМ!$D$33:$D$776,СВЦЭМ!$A$33:$A$776,$A131,СВЦЭМ!$B$33:$B$776,M$119)+'СЕТ СН'!$H$14+СВЦЭМ!$D$10+'СЕТ СН'!$H$6-'СЕТ СН'!$H$26</f>
        <v>931.18024989000003</v>
      </c>
      <c r="N131" s="36">
        <f>SUMIFS(СВЦЭМ!$D$33:$D$776,СВЦЭМ!$A$33:$A$776,$A131,СВЦЭМ!$B$33:$B$776,N$119)+'СЕТ СН'!$H$14+СВЦЭМ!$D$10+'СЕТ СН'!$H$6-'СЕТ СН'!$H$26</f>
        <v>902.56012420000002</v>
      </c>
      <c r="O131" s="36">
        <f>SUMIFS(СВЦЭМ!$D$33:$D$776,СВЦЭМ!$A$33:$A$776,$A131,СВЦЭМ!$B$33:$B$776,O$119)+'СЕТ СН'!$H$14+СВЦЭМ!$D$10+'СЕТ СН'!$H$6-'СЕТ СН'!$H$26</f>
        <v>903.85405550000007</v>
      </c>
      <c r="P131" s="36">
        <f>SUMIFS(СВЦЭМ!$D$33:$D$776,СВЦЭМ!$A$33:$A$776,$A131,СВЦЭМ!$B$33:$B$776,P$119)+'СЕТ СН'!$H$14+СВЦЭМ!$D$10+'СЕТ СН'!$H$6-'СЕТ СН'!$H$26</f>
        <v>894.96755872000006</v>
      </c>
      <c r="Q131" s="36">
        <f>SUMIFS(СВЦЭМ!$D$33:$D$776,СВЦЭМ!$A$33:$A$776,$A131,СВЦЭМ!$B$33:$B$776,Q$119)+'СЕТ СН'!$H$14+СВЦЭМ!$D$10+'СЕТ СН'!$H$6-'СЕТ СН'!$H$26</f>
        <v>894.29390153000008</v>
      </c>
      <c r="R131" s="36">
        <f>SUMIFS(СВЦЭМ!$D$33:$D$776,СВЦЭМ!$A$33:$A$776,$A131,СВЦЭМ!$B$33:$B$776,R$119)+'СЕТ СН'!$H$14+СВЦЭМ!$D$10+'СЕТ СН'!$H$6-'СЕТ СН'!$H$26</f>
        <v>884.42748239000002</v>
      </c>
      <c r="S131" s="36">
        <f>SUMIFS(СВЦЭМ!$D$33:$D$776,СВЦЭМ!$A$33:$A$776,$A131,СВЦЭМ!$B$33:$B$776,S$119)+'СЕТ СН'!$H$14+СВЦЭМ!$D$10+'СЕТ СН'!$H$6-'СЕТ СН'!$H$26</f>
        <v>890.71249149000005</v>
      </c>
      <c r="T131" s="36">
        <f>SUMIFS(СВЦЭМ!$D$33:$D$776,СВЦЭМ!$A$33:$A$776,$A131,СВЦЭМ!$B$33:$B$776,T$119)+'СЕТ СН'!$H$14+СВЦЭМ!$D$10+'СЕТ СН'!$H$6-'СЕТ СН'!$H$26</f>
        <v>894.76211086000001</v>
      </c>
      <c r="U131" s="36">
        <f>SUMIFS(СВЦЭМ!$D$33:$D$776,СВЦЭМ!$A$33:$A$776,$A131,СВЦЭМ!$B$33:$B$776,U$119)+'СЕТ СН'!$H$14+СВЦЭМ!$D$10+'СЕТ СН'!$H$6-'СЕТ СН'!$H$26</f>
        <v>903.69614855999998</v>
      </c>
      <c r="V131" s="36">
        <f>SUMIFS(СВЦЭМ!$D$33:$D$776,СВЦЭМ!$A$33:$A$776,$A131,СВЦЭМ!$B$33:$B$776,V$119)+'СЕТ СН'!$H$14+СВЦЭМ!$D$10+'СЕТ СН'!$H$6-'СЕТ СН'!$H$26</f>
        <v>918.79061753000008</v>
      </c>
      <c r="W131" s="36">
        <f>SUMIFS(СВЦЭМ!$D$33:$D$776,СВЦЭМ!$A$33:$A$776,$A131,СВЦЭМ!$B$33:$B$776,W$119)+'СЕТ СН'!$H$14+СВЦЭМ!$D$10+'СЕТ СН'!$H$6-'СЕТ СН'!$H$26</f>
        <v>915.27328359000001</v>
      </c>
      <c r="X131" s="36">
        <f>SUMIFS(СВЦЭМ!$D$33:$D$776,СВЦЭМ!$A$33:$A$776,$A131,СВЦЭМ!$B$33:$B$776,X$119)+'СЕТ СН'!$H$14+СВЦЭМ!$D$10+'СЕТ СН'!$H$6-'СЕТ СН'!$H$26</f>
        <v>866.52267646000007</v>
      </c>
      <c r="Y131" s="36">
        <f>SUMIFS(СВЦЭМ!$D$33:$D$776,СВЦЭМ!$A$33:$A$776,$A131,СВЦЭМ!$B$33:$B$776,Y$119)+'СЕТ СН'!$H$14+СВЦЭМ!$D$10+'СЕТ СН'!$H$6-'СЕТ СН'!$H$26</f>
        <v>929.99239352000006</v>
      </c>
    </row>
    <row r="132" spans="1:25" ht="15.75" x14ac:dyDescent="0.2">
      <c r="A132" s="35">
        <f t="shared" si="3"/>
        <v>44087</v>
      </c>
      <c r="B132" s="36">
        <f>SUMIFS(СВЦЭМ!$D$33:$D$776,СВЦЭМ!$A$33:$A$776,$A132,СВЦЭМ!$B$33:$B$776,B$119)+'СЕТ СН'!$H$14+СВЦЭМ!$D$10+'СЕТ СН'!$H$6-'СЕТ СН'!$H$26</f>
        <v>1021.64118378</v>
      </c>
      <c r="C132" s="36">
        <f>SUMIFS(СВЦЭМ!$D$33:$D$776,СВЦЭМ!$A$33:$A$776,$A132,СВЦЭМ!$B$33:$B$776,C$119)+'СЕТ СН'!$H$14+СВЦЭМ!$D$10+'СЕТ СН'!$H$6-'СЕТ СН'!$H$26</f>
        <v>1043.6320861300001</v>
      </c>
      <c r="D132" s="36">
        <f>SUMIFS(СВЦЭМ!$D$33:$D$776,СВЦЭМ!$A$33:$A$776,$A132,СВЦЭМ!$B$33:$B$776,D$119)+'СЕТ СН'!$H$14+СВЦЭМ!$D$10+'СЕТ СН'!$H$6-'СЕТ СН'!$H$26</f>
        <v>1063.31379709</v>
      </c>
      <c r="E132" s="36">
        <f>SUMIFS(СВЦЭМ!$D$33:$D$776,СВЦЭМ!$A$33:$A$776,$A132,СВЦЭМ!$B$33:$B$776,E$119)+'СЕТ СН'!$H$14+СВЦЭМ!$D$10+'СЕТ СН'!$H$6-'СЕТ СН'!$H$26</f>
        <v>1073.8727149900001</v>
      </c>
      <c r="F132" s="36">
        <f>SUMIFS(СВЦЭМ!$D$33:$D$776,СВЦЭМ!$A$33:$A$776,$A132,СВЦЭМ!$B$33:$B$776,F$119)+'СЕТ СН'!$H$14+СВЦЭМ!$D$10+'СЕТ СН'!$H$6-'СЕТ СН'!$H$26</f>
        <v>1080.32231097</v>
      </c>
      <c r="G132" s="36">
        <f>SUMIFS(СВЦЭМ!$D$33:$D$776,СВЦЭМ!$A$33:$A$776,$A132,СВЦЭМ!$B$33:$B$776,G$119)+'СЕТ СН'!$H$14+СВЦЭМ!$D$10+'СЕТ СН'!$H$6-'СЕТ СН'!$H$26</f>
        <v>1070.96399823</v>
      </c>
      <c r="H132" s="36">
        <f>SUMIFS(СВЦЭМ!$D$33:$D$776,СВЦЭМ!$A$33:$A$776,$A132,СВЦЭМ!$B$33:$B$776,H$119)+'СЕТ СН'!$H$14+СВЦЭМ!$D$10+'СЕТ СН'!$H$6-'СЕТ СН'!$H$26</f>
        <v>1064.1620480500001</v>
      </c>
      <c r="I132" s="36">
        <f>SUMIFS(СВЦЭМ!$D$33:$D$776,СВЦЭМ!$A$33:$A$776,$A132,СВЦЭМ!$B$33:$B$776,I$119)+'СЕТ СН'!$H$14+СВЦЭМ!$D$10+'СЕТ СН'!$H$6-'СЕТ СН'!$H$26</f>
        <v>1036.9718083500002</v>
      </c>
      <c r="J132" s="36">
        <f>SUMIFS(СВЦЭМ!$D$33:$D$776,СВЦЭМ!$A$33:$A$776,$A132,СВЦЭМ!$B$33:$B$776,J$119)+'СЕТ СН'!$H$14+СВЦЭМ!$D$10+'СЕТ СН'!$H$6-'СЕТ СН'!$H$26</f>
        <v>988.70652223000002</v>
      </c>
      <c r="K132" s="36">
        <f>SUMIFS(СВЦЭМ!$D$33:$D$776,СВЦЭМ!$A$33:$A$776,$A132,СВЦЭМ!$B$33:$B$776,K$119)+'СЕТ СН'!$H$14+СВЦЭМ!$D$10+'СЕТ СН'!$H$6-'СЕТ СН'!$H$26</f>
        <v>945.42784928000003</v>
      </c>
      <c r="L132" s="36">
        <f>SUMIFS(СВЦЭМ!$D$33:$D$776,СВЦЭМ!$A$33:$A$776,$A132,СВЦЭМ!$B$33:$B$776,L$119)+'СЕТ СН'!$H$14+СВЦЭМ!$D$10+'СЕТ СН'!$H$6-'СЕТ СН'!$H$26</f>
        <v>926.38015108000002</v>
      </c>
      <c r="M132" s="36">
        <f>SUMIFS(СВЦЭМ!$D$33:$D$776,СВЦЭМ!$A$33:$A$776,$A132,СВЦЭМ!$B$33:$B$776,M$119)+'СЕТ СН'!$H$14+СВЦЭМ!$D$10+'СЕТ СН'!$H$6-'СЕТ СН'!$H$26</f>
        <v>878.66039231000002</v>
      </c>
      <c r="N132" s="36">
        <f>SUMIFS(СВЦЭМ!$D$33:$D$776,СВЦЭМ!$A$33:$A$776,$A132,СВЦЭМ!$B$33:$B$776,N$119)+'СЕТ СН'!$H$14+СВЦЭМ!$D$10+'СЕТ СН'!$H$6-'СЕТ СН'!$H$26</f>
        <v>837.94974873000001</v>
      </c>
      <c r="O132" s="36">
        <f>SUMIFS(СВЦЭМ!$D$33:$D$776,СВЦЭМ!$A$33:$A$776,$A132,СВЦЭМ!$B$33:$B$776,O$119)+'СЕТ СН'!$H$14+СВЦЭМ!$D$10+'СЕТ СН'!$H$6-'СЕТ СН'!$H$26</f>
        <v>836.98987455999998</v>
      </c>
      <c r="P132" s="36">
        <f>SUMIFS(СВЦЭМ!$D$33:$D$776,СВЦЭМ!$A$33:$A$776,$A132,СВЦЭМ!$B$33:$B$776,P$119)+'СЕТ СН'!$H$14+СВЦЭМ!$D$10+'СЕТ СН'!$H$6-'СЕТ СН'!$H$26</f>
        <v>828.24067556</v>
      </c>
      <c r="Q132" s="36">
        <f>SUMIFS(СВЦЭМ!$D$33:$D$776,СВЦЭМ!$A$33:$A$776,$A132,СВЦЭМ!$B$33:$B$776,Q$119)+'СЕТ СН'!$H$14+СВЦЭМ!$D$10+'СЕТ СН'!$H$6-'СЕТ СН'!$H$26</f>
        <v>827.78199703000007</v>
      </c>
      <c r="R132" s="36">
        <f>SUMIFS(СВЦЭМ!$D$33:$D$776,СВЦЭМ!$A$33:$A$776,$A132,СВЦЭМ!$B$33:$B$776,R$119)+'СЕТ СН'!$H$14+СВЦЭМ!$D$10+'СЕТ СН'!$H$6-'СЕТ СН'!$H$26</f>
        <v>826.07649578000007</v>
      </c>
      <c r="S132" s="36">
        <f>SUMIFS(СВЦЭМ!$D$33:$D$776,СВЦЭМ!$A$33:$A$776,$A132,СВЦЭМ!$B$33:$B$776,S$119)+'СЕТ СН'!$H$14+СВЦЭМ!$D$10+'СЕТ СН'!$H$6-'СЕТ СН'!$H$26</f>
        <v>836.40400483000008</v>
      </c>
      <c r="T132" s="36">
        <f>SUMIFS(СВЦЭМ!$D$33:$D$776,СВЦЭМ!$A$33:$A$776,$A132,СВЦЭМ!$B$33:$B$776,T$119)+'СЕТ СН'!$H$14+СВЦЭМ!$D$10+'СЕТ СН'!$H$6-'СЕТ СН'!$H$26</f>
        <v>840.83976317000008</v>
      </c>
      <c r="U132" s="36">
        <f>SUMIFS(СВЦЭМ!$D$33:$D$776,СВЦЭМ!$A$33:$A$776,$A132,СВЦЭМ!$B$33:$B$776,U$119)+'СЕТ СН'!$H$14+СВЦЭМ!$D$10+'СЕТ СН'!$H$6-'СЕТ СН'!$H$26</f>
        <v>852.39886832000002</v>
      </c>
      <c r="V132" s="36">
        <f>SUMIFS(СВЦЭМ!$D$33:$D$776,СВЦЭМ!$A$33:$A$776,$A132,СВЦЭМ!$B$33:$B$776,V$119)+'СЕТ СН'!$H$14+СВЦЭМ!$D$10+'СЕТ СН'!$H$6-'СЕТ СН'!$H$26</f>
        <v>873.95959422999999</v>
      </c>
      <c r="W132" s="36">
        <f>SUMIFS(СВЦЭМ!$D$33:$D$776,СВЦЭМ!$A$33:$A$776,$A132,СВЦЭМ!$B$33:$B$776,W$119)+'СЕТ СН'!$H$14+СВЦЭМ!$D$10+'СЕТ СН'!$H$6-'СЕТ СН'!$H$26</f>
        <v>869.38101633999997</v>
      </c>
      <c r="X132" s="36">
        <f>SUMIFS(СВЦЭМ!$D$33:$D$776,СВЦЭМ!$A$33:$A$776,$A132,СВЦЭМ!$B$33:$B$776,X$119)+'СЕТ СН'!$H$14+СВЦЭМ!$D$10+'СЕТ СН'!$H$6-'СЕТ СН'!$H$26</f>
        <v>846.74053216000004</v>
      </c>
      <c r="Y132" s="36">
        <f>SUMIFS(СВЦЭМ!$D$33:$D$776,СВЦЭМ!$A$33:$A$776,$A132,СВЦЭМ!$B$33:$B$776,Y$119)+'СЕТ СН'!$H$14+СВЦЭМ!$D$10+'СЕТ СН'!$H$6-'СЕТ СН'!$H$26</f>
        <v>926.87115319999998</v>
      </c>
    </row>
    <row r="133" spans="1:25" ht="15.75" x14ac:dyDescent="0.2">
      <c r="A133" s="35">
        <f t="shared" si="3"/>
        <v>44088</v>
      </c>
      <c r="B133" s="36">
        <f>SUMIFS(СВЦЭМ!$D$33:$D$776,СВЦЭМ!$A$33:$A$776,$A133,СВЦЭМ!$B$33:$B$776,B$119)+'СЕТ СН'!$H$14+СВЦЭМ!$D$10+'СЕТ СН'!$H$6-'СЕТ СН'!$H$26</f>
        <v>1022.90379852</v>
      </c>
      <c r="C133" s="36">
        <f>SUMIFS(СВЦЭМ!$D$33:$D$776,СВЦЭМ!$A$33:$A$776,$A133,СВЦЭМ!$B$33:$B$776,C$119)+'СЕТ СН'!$H$14+СВЦЭМ!$D$10+'СЕТ СН'!$H$6-'СЕТ СН'!$H$26</f>
        <v>1062.3726406600001</v>
      </c>
      <c r="D133" s="36">
        <f>SUMIFS(СВЦЭМ!$D$33:$D$776,СВЦЭМ!$A$33:$A$776,$A133,СВЦЭМ!$B$33:$B$776,D$119)+'СЕТ СН'!$H$14+СВЦЭМ!$D$10+'СЕТ СН'!$H$6-'СЕТ СН'!$H$26</f>
        <v>1068.2403509800001</v>
      </c>
      <c r="E133" s="36">
        <f>SUMIFS(СВЦЭМ!$D$33:$D$776,СВЦЭМ!$A$33:$A$776,$A133,СВЦЭМ!$B$33:$B$776,E$119)+'СЕТ СН'!$H$14+СВЦЭМ!$D$10+'СЕТ СН'!$H$6-'СЕТ СН'!$H$26</f>
        <v>1066.68939645</v>
      </c>
      <c r="F133" s="36">
        <f>SUMIFS(СВЦЭМ!$D$33:$D$776,СВЦЭМ!$A$33:$A$776,$A133,СВЦЭМ!$B$33:$B$776,F$119)+'СЕТ СН'!$H$14+СВЦЭМ!$D$10+'СЕТ СН'!$H$6-'СЕТ СН'!$H$26</f>
        <v>1066.0513911300002</v>
      </c>
      <c r="G133" s="36">
        <f>SUMIFS(СВЦЭМ!$D$33:$D$776,СВЦЭМ!$A$33:$A$776,$A133,СВЦЭМ!$B$33:$B$776,G$119)+'СЕТ СН'!$H$14+СВЦЭМ!$D$10+'СЕТ СН'!$H$6-'СЕТ СН'!$H$26</f>
        <v>1069.67072549</v>
      </c>
      <c r="H133" s="36">
        <f>SUMIFS(СВЦЭМ!$D$33:$D$776,СВЦЭМ!$A$33:$A$776,$A133,СВЦЭМ!$B$33:$B$776,H$119)+'СЕТ СН'!$H$14+СВЦЭМ!$D$10+'СЕТ СН'!$H$6-'СЕТ СН'!$H$26</f>
        <v>1109.5898966700001</v>
      </c>
      <c r="I133" s="36">
        <f>SUMIFS(СВЦЭМ!$D$33:$D$776,СВЦЭМ!$A$33:$A$776,$A133,СВЦЭМ!$B$33:$B$776,I$119)+'СЕТ СН'!$H$14+СВЦЭМ!$D$10+'СЕТ СН'!$H$6-'СЕТ СН'!$H$26</f>
        <v>1089.44890373</v>
      </c>
      <c r="J133" s="36">
        <f>SUMIFS(СВЦЭМ!$D$33:$D$776,СВЦЭМ!$A$33:$A$776,$A133,СВЦЭМ!$B$33:$B$776,J$119)+'СЕТ СН'!$H$14+СВЦЭМ!$D$10+'СЕТ СН'!$H$6-'СЕТ СН'!$H$26</f>
        <v>1046.55354332</v>
      </c>
      <c r="K133" s="36">
        <f>SUMIFS(СВЦЭМ!$D$33:$D$776,СВЦЭМ!$A$33:$A$776,$A133,СВЦЭМ!$B$33:$B$776,K$119)+'СЕТ СН'!$H$14+СВЦЭМ!$D$10+'СЕТ СН'!$H$6-'СЕТ СН'!$H$26</f>
        <v>1018.59092387</v>
      </c>
      <c r="L133" s="36">
        <f>SUMIFS(СВЦЭМ!$D$33:$D$776,СВЦЭМ!$A$33:$A$776,$A133,СВЦЭМ!$B$33:$B$776,L$119)+'СЕТ СН'!$H$14+СВЦЭМ!$D$10+'СЕТ СН'!$H$6-'СЕТ СН'!$H$26</f>
        <v>1006.2165810700001</v>
      </c>
      <c r="M133" s="36">
        <f>SUMIFS(СВЦЭМ!$D$33:$D$776,СВЦЭМ!$A$33:$A$776,$A133,СВЦЭМ!$B$33:$B$776,M$119)+'СЕТ СН'!$H$14+СВЦЭМ!$D$10+'СЕТ СН'!$H$6-'СЕТ СН'!$H$26</f>
        <v>948.01608652000004</v>
      </c>
      <c r="N133" s="36">
        <f>SUMIFS(СВЦЭМ!$D$33:$D$776,СВЦЭМ!$A$33:$A$776,$A133,СВЦЭМ!$B$33:$B$776,N$119)+'СЕТ СН'!$H$14+СВЦЭМ!$D$10+'СЕТ СН'!$H$6-'СЕТ СН'!$H$26</f>
        <v>901.1830046</v>
      </c>
      <c r="O133" s="36">
        <f>SUMIFS(СВЦЭМ!$D$33:$D$776,СВЦЭМ!$A$33:$A$776,$A133,СВЦЭМ!$B$33:$B$776,O$119)+'СЕТ СН'!$H$14+СВЦЭМ!$D$10+'СЕТ СН'!$H$6-'СЕТ СН'!$H$26</f>
        <v>897.48486056000002</v>
      </c>
      <c r="P133" s="36">
        <f>SUMIFS(СВЦЭМ!$D$33:$D$776,СВЦЭМ!$A$33:$A$776,$A133,СВЦЭМ!$B$33:$B$776,P$119)+'СЕТ СН'!$H$14+СВЦЭМ!$D$10+'СЕТ СН'!$H$6-'СЕТ СН'!$H$26</f>
        <v>900.29581875000008</v>
      </c>
      <c r="Q133" s="36">
        <f>SUMIFS(СВЦЭМ!$D$33:$D$776,СВЦЭМ!$A$33:$A$776,$A133,СВЦЭМ!$B$33:$B$776,Q$119)+'СЕТ СН'!$H$14+СВЦЭМ!$D$10+'СЕТ СН'!$H$6-'СЕТ СН'!$H$26</f>
        <v>903.76135704000001</v>
      </c>
      <c r="R133" s="36">
        <f>SUMIFS(СВЦЭМ!$D$33:$D$776,СВЦЭМ!$A$33:$A$776,$A133,СВЦЭМ!$B$33:$B$776,R$119)+'СЕТ СН'!$H$14+СВЦЭМ!$D$10+'СЕТ СН'!$H$6-'СЕТ СН'!$H$26</f>
        <v>887.82129353000005</v>
      </c>
      <c r="S133" s="36">
        <f>SUMIFS(СВЦЭМ!$D$33:$D$776,СВЦЭМ!$A$33:$A$776,$A133,СВЦЭМ!$B$33:$B$776,S$119)+'СЕТ СН'!$H$14+СВЦЭМ!$D$10+'СЕТ СН'!$H$6-'СЕТ СН'!$H$26</f>
        <v>891.21215334999999</v>
      </c>
      <c r="T133" s="36">
        <f>SUMIFS(СВЦЭМ!$D$33:$D$776,СВЦЭМ!$A$33:$A$776,$A133,СВЦЭМ!$B$33:$B$776,T$119)+'СЕТ СН'!$H$14+СВЦЭМ!$D$10+'СЕТ СН'!$H$6-'СЕТ СН'!$H$26</f>
        <v>889.03135284000007</v>
      </c>
      <c r="U133" s="36">
        <f>SUMIFS(СВЦЭМ!$D$33:$D$776,СВЦЭМ!$A$33:$A$776,$A133,СВЦЭМ!$B$33:$B$776,U$119)+'СЕТ СН'!$H$14+СВЦЭМ!$D$10+'СЕТ СН'!$H$6-'СЕТ СН'!$H$26</f>
        <v>869.76429171000007</v>
      </c>
      <c r="V133" s="36">
        <f>SUMIFS(СВЦЭМ!$D$33:$D$776,СВЦЭМ!$A$33:$A$776,$A133,СВЦЭМ!$B$33:$B$776,V$119)+'СЕТ СН'!$H$14+СВЦЭМ!$D$10+'СЕТ СН'!$H$6-'СЕТ СН'!$H$26</f>
        <v>864.68314978000001</v>
      </c>
      <c r="W133" s="36">
        <f>SUMIFS(СВЦЭМ!$D$33:$D$776,СВЦЭМ!$A$33:$A$776,$A133,СВЦЭМ!$B$33:$B$776,W$119)+'СЕТ СН'!$H$14+СВЦЭМ!$D$10+'СЕТ СН'!$H$6-'СЕТ СН'!$H$26</f>
        <v>875.18022760000008</v>
      </c>
      <c r="X133" s="36">
        <f>SUMIFS(СВЦЭМ!$D$33:$D$776,СВЦЭМ!$A$33:$A$776,$A133,СВЦЭМ!$B$33:$B$776,X$119)+'СЕТ СН'!$H$14+СВЦЭМ!$D$10+'СЕТ СН'!$H$6-'СЕТ СН'!$H$26</f>
        <v>899.14983321</v>
      </c>
      <c r="Y133" s="36">
        <f>SUMIFS(СВЦЭМ!$D$33:$D$776,СВЦЭМ!$A$33:$A$776,$A133,СВЦЭМ!$B$33:$B$776,Y$119)+'СЕТ СН'!$H$14+СВЦЭМ!$D$10+'СЕТ СН'!$H$6-'СЕТ СН'!$H$26</f>
        <v>1008.5952061200001</v>
      </c>
    </row>
    <row r="134" spans="1:25" ht="15.75" x14ac:dyDescent="0.2">
      <c r="A134" s="35">
        <f t="shared" si="3"/>
        <v>44089</v>
      </c>
      <c r="B134" s="36">
        <f>SUMIFS(СВЦЭМ!$D$33:$D$776,СВЦЭМ!$A$33:$A$776,$A134,СВЦЭМ!$B$33:$B$776,B$119)+'СЕТ СН'!$H$14+СВЦЭМ!$D$10+'СЕТ СН'!$H$6-'СЕТ СН'!$H$26</f>
        <v>1049.07400957</v>
      </c>
      <c r="C134" s="36">
        <f>SUMIFS(СВЦЭМ!$D$33:$D$776,СВЦЭМ!$A$33:$A$776,$A134,СВЦЭМ!$B$33:$B$776,C$119)+'СЕТ СН'!$H$14+СВЦЭМ!$D$10+'СЕТ СН'!$H$6-'СЕТ СН'!$H$26</f>
        <v>1063.5201917200002</v>
      </c>
      <c r="D134" s="36">
        <f>SUMIFS(СВЦЭМ!$D$33:$D$776,СВЦЭМ!$A$33:$A$776,$A134,СВЦЭМ!$B$33:$B$776,D$119)+'СЕТ СН'!$H$14+СВЦЭМ!$D$10+'СЕТ СН'!$H$6-'СЕТ СН'!$H$26</f>
        <v>1089.30577249</v>
      </c>
      <c r="E134" s="36">
        <f>SUMIFS(СВЦЭМ!$D$33:$D$776,СВЦЭМ!$A$33:$A$776,$A134,СВЦЭМ!$B$33:$B$776,E$119)+'СЕТ СН'!$H$14+СВЦЭМ!$D$10+'СЕТ СН'!$H$6-'СЕТ СН'!$H$26</f>
        <v>1091.1894182600001</v>
      </c>
      <c r="F134" s="36">
        <f>SUMIFS(СВЦЭМ!$D$33:$D$776,СВЦЭМ!$A$33:$A$776,$A134,СВЦЭМ!$B$33:$B$776,F$119)+'СЕТ СН'!$H$14+СВЦЭМ!$D$10+'СЕТ СН'!$H$6-'СЕТ СН'!$H$26</f>
        <v>1090.58502666</v>
      </c>
      <c r="G134" s="36">
        <f>SUMIFS(СВЦЭМ!$D$33:$D$776,СВЦЭМ!$A$33:$A$776,$A134,СВЦЭМ!$B$33:$B$776,G$119)+'СЕТ СН'!$H$14+СВЦЭМ!$D$10+'СЕТ СН'!$H$6-'СЕТ СН'!$H$26</f>
        <v>1082.0436280700001</v>
      </c>
      <c r="H134" s="36">
        <f>SUMIFS(СВЦЭМ!$D$33:$D$776,СВЦЭМ!$A$33:$A$776,$A134,СВЦЭМ!$B$33:$B$776,H$119)+'СЕТ СН'!$H$14+СВЦЭМ!$D$10+'СЕТ СН'!$H$6-'СЕТ СН'!$H$26</f>
        <v>1038.4588064000002</v>
      </c>
      <c r="I134" s="36">
        <f>SUMIFS(СВЦЭМ!$D$33:$D$776,СВЦЭМ!$A$33:$A$776,$A134,СВЦЭМ!$B$33:$B$776,I$119)+'СЕТ СН'!$H$14+СВЦЭМ!$D$10+'СЕТ СН'!$H$6-'СЕТ СН'!$H$26</f>
        <v>1024.1676880100001</v>
      </c>
      <c r="J134" s="36">
        <f>SUMIFS(СВЦЭМ!$D$33:$D$776,СВЦЭМ!$A$33:$A$776,$A134,СВЦЭМ!$B$33:$B$776,J$119)+'СЕТ СН'!$H$14+СВЦЭМ!$D$10+'СЕТ СН'!$H$6-'СЕТ СН'!$H$26</f>
        <v>973.52904666000006</v>
      </c>
      <c r="K134" s="36">
        <f>SUMIFS(СВЦЭМ!$D$33:$D$776,СВЦЭМ!$A$33:$A$776,$A134,СВЦЭМ!$B$33:$B$776,K$119)+'СЕТ СН'!$H$14+СВЦЭМ!$D$10+'СЕТ СН'!$H$6-'СЕТ СН'!$H$26</f>
        <v>936.98901937000005</v>
      </c>
      <c r="L134" s="36">
        <f>SUMIFS(СВЦЭМ!$D$33:$D$776,СВЦЭМ!$A$33:$A$776,$A134,СВЦЭМ!$B$33:$B$776,L$119)+'СЕТ СН'!$H$14+СВЦЭМ!$D$10+'СЕТ СН'!$H$6-'СЕТ СН'!$H$26</f>
        <v>947.56762474000004</v>
      </c>
      <c r="M134" s="36">
        <f>SUMIFS(СВЦЭМ!$D$33:$D$776,СВЦЭМ!$A$33:$A$776,$A134,СВЦЭМ!$B$33:$B$776,M$119)+'СЕТ СН'!$H$14+СВЦЭМ!$D$10+'СЕТ СН'!$H$6-'СЕТ СН'!$H$26</f>
        <v>921.89958417000003</v>
      </c>
      <c r="N134" s="36">
        <f>SUMIFS(СВЦЭМ!$D$33:$D$776,СВЦЭМ!$A$33:$A$776,$A134,СВЦЭМ!$B$33:$B$776,N$119)+'СЕТ СН'!$H$14+СВЦЭМ!$D$10+'СЕТ СН'!$H$6-'СЕТ СН'!$H$26</f>
        <v>881.31204690000004</v>
      </c>
      <c r="O134" s="36">
        <f>SUMIFS(СВЦЭМ!$D$33:$D$776,СВЦЭМ!$A$33:$A$776,$A134,СВЦЭМ!$B$33:$B$776,O$119)+'СЕТ СН'!$H$14+СВЦЭМ!$D$10+'СЕТ СН'!$H$6-'СЕТ СН'!$H$26</f>
        <v>855.70369415000005</v>
      </c>
      <c r="P134" s="36">
        <f>SUMIFS(СВЦЭМ!$D$33:$D$776,СВЦЭМ!$A$33:$A$776,$A134,СВЦЭМ!$B$33:$B$776,P$119)+'СЕТ СН'!$H$14+СВЦЭМ!$D$10+'СЕТ СН'!$H$6-'СЕТ СН'!$H$26</f>
        <v>855.41689254000005</v>
      </c>
      <c r="Q134" s="36">
        <f>SUMIFS(СВЦЭМ!$D$33:$D$776,СВЦЭМ!$A$33:$A$776,$A134,СВЦЭМ!$B$33:$B$776,Q$119)+'СЕТ СН'!$H$14+СВЦЭМ!$D$10+'СЕТ СН'!$H$6-'СЕТ СН'!$H$26</f>
        <v>856.76899962000005</v>
      </c>
      <c r="R134" s="36">
        <f>SUMIFS(СВЦЭМ!$D$33:$D$776,СВЦЭМ!$A$33:$A$776,$A134,СВЦЭМ!$B$33:$B$776,R$119)+'СЕТ СН'!$H$14+СВЦЭМ!$D$10+'СЕТ СН'!$H$6-'СЕТ СН'!$H$26</f>
        <v>849.45119704000001</v>
      </c>
      <c r="S134" s="36">
        <f>SUMIFS(СВЦЭМ!$D$33:$D$776,СВЦЭМ!$A$33:$A$776,$A134,СВЦЭМ!$B$33:$B$776,S$119)+'СЕТ СН'!$H$14+СВЦЭМ!$D$10+'СЕТ СН'!$H$6-'СЕТ СН'!$H$26</f>
        <v>854.48267681000004</v>
      </c>
      <c r="T134" s="36">
        <f>SUMIFS(СВЦЭМ!$D$33:$D$776,СВЦЭМ!$A$33:$A$776,$A134,СВЦЭМ!$B$33:$B$776,T$119)+'СЕТ СН'!$H$14+СВЦЭМ!$D$10+'СЕТ СН'!$H$6-'СЕТ СН'!$H$26</f>
        <v>837.68499314000007</v>
      </c>
      <c r="U134" s="36">
        <f>SUMIFS(СВЦЭМ!$D$33:$D$776,СВЦЭМ!$A$33:$A$776,$A134,СВЦЭМ!$B$33:$B$776,U$119)+'СЕТ СН'!$H$14+СВЦЭМ!$D$10+'СЕТ СН'!$H$6-'СЕТ СН'!$H$26</f>
        <v>820.24298877000001</v>
      </c>
      <c r="V134" s="36">
        <f>SUMIFS(СВЦЭМ!$D$33:$D$776,СВЦЭМ!$A$33:$A$776,$A134,СВЦЭМ!$B$33:$B$776,V$119)+'СЕТ СН'!$H$14+СВЦЭМ!$D$10+'СЕТ СН'!$H$6-'СЕТ СН'!$H$26</f>
        <v>833.79911505000007</v>
      </c>
      <c r="W134" s="36">
        <f>SUMIFS(СВЦЭМ!$D$33:$D$776,СВЦЭМ!$A$33:$A$776,$A134,СВЦЭМ!$B$33:$B$776,W$119)+'СЕТ СН'!$H$14+СВЦЭМ!$D$10+'СЕТ СН'!$H$6-'СЕТ СН'!$H$26</f>
        <v>838.21455265000009</v>
      </c>
      <c r="X134" s="36">
        <f>SUMIFS(СВЦЭМ!$D$33:$D$776,СВЦЭМ!$A$33:$A$776,$A134,СВЦЭМ!$B$33:$B$776,X$119)+'СЕТ СН'!$H$14+СВЦЭМ!$D$10+'СЕТ СН'!$H$6-'СЕТ СН'!$H$26</f>
        <v>866.99579374000007</v>
      </c>
      <c r="Y134" s="36">
        <f>SUMIFS(СВЦЭМ!$D$33:$D$776,СВЦЭМ!$A$33:$A$776,$A134,СВЦЭМ!$B$33:$B$776,Y$119)+'СЕТ СН'!$H$14+СВЦЭМ!$D$10+'СЕТ СН'!$H$6-'СЕТ СН'!$H$26</f>
        <v>959.50903944000004</v>
      </c>
    </row>
    <row r="135" spans="1:25" ht="15.75" x14ac:dyDescent="0.2">
      <c r="A135" s="35">
        <f t="shared" si="3"/>
        <v>44090</v>
      </c>
      <c r="B135" s="36">
        <f>SUMIFS(СВЦЭМ!$D$33:$D$776,СВЦЭМ!$A$33:$A$776,$A135,СВЦЭМ!$B$33:$B$776,B$119)+'СЕТ СН'!$H$14+СВЦЭМ!$D$10+'СЕТ СН'!$H$6-'СЕТ СН'!$H$26</f>
        <v>1033.16492184</v>
      </c>
      <c r="C135" s="36">
        <f>SUMIFS(СВЦЭМ!$D$33:$D$776,СВЦЭМ!$A$33:$A$776,$A135,СВЦЭМ!$B$33:$B$776,C$119)+'СЕТ СН'!$H$14+СВЦЭМ!$D$10+'СЕТ СН'!$H$6-'СЕТ СН'!$H$26</f>
        <v>1061.5711129700001</v>
      </c>
      <c r="D135" s="36">
        <f>SUMIFS(СВЦЭМ!$D$33:$D$776,СВЦЭМ!$A$33:$A$776,$A135,СВЦЭМ!$B$33:$B$776,D$119)+'СЕТ СН'!$H$14+СВЦЭМ!$D$10+'СЕТ СН'!$H$6-'СЕТ СН'!$H$26</f>
        <v>1090.8575454500001</v>
      </c>
      <c r="E135" s="36">
        <f>SUMIFS(СВЦЭМ!$D$33:$D$776,СВЦЭМ!$A$33:$A$776,$A135,СВЦЭМ!$B$33:$B$776,E$119)+'СЕТ СН'!$H$14+СВЦЭМ!$D$10+'СЕТ СН'!$H$6-'СЕТ СН'!$H$26</f>
        <v>1101.07106836</v>
      </c>
      <c r="F135" s="36">
        <f>SUMIFS(СВЦЭМ!$D$33:$D$776,СВЦЭМ!$A$33:$A$776,$A135,СВЦЭМ!$B$33:$B$776,F$119)+'СЕТ СН'!$H$14+СВЦЭМ!$D$10+'СЕТ СН'!$H$6-'СЕТ СН'!$H$26</f>
        <v>1120.65190566</v>
      </c>
      <c r="G135" s="36">
        <f>SUMIFS(СВЦЭМ!$D$33:$D$776,СВЦЭМ!$A$33:$A$776,$A135,СВЦЭМ!$B$33:$B$776,G$119)+'СЕТ СН'!$H$14+СВЦЭМ!$D$10+'СЕТ СН'!$H$6-'СЕТ СН'!$H$26</f>
        <v>1108.9308739600001</v>
      </c>
      <c r="H135" s="36">
        <f>SUMIFS(СВЦЭМ!$D$33:$D$776,СВЦЭМ!$A$33:$A$776,$A135,СВЦЭМ!$B$33:$B$776,H$119)+'СЕТ СН'!$H$14+СВЦЭМ!$D$10+'СЕТ СН'!$H$6-'СЕТ СН'!$H$26</f>
        <v>1047.6338176700001</v>
      </c>
      <c r="I135" s="36">
        <f>SUMIFS(СВЦЭМ!$D$33:$D$776,СВЦЭМ!$A$33:$A$776,$A135,СВЦЭМ!$B$33:$B$776,I$119)+'СЕТ СН'!$H$14+СВЦЭМ!$D$10+'СЕТ СН'!$H$6-'СЕТ СН'!$H$26</f>
        <v>985.43883011000003</v>
      </c>
      <c r="J135" s="36">
        <f>SUMIFS(СВЦЭМ!$D$33:$D$776,СВЦЭМ!$A$33:$A$776,$A135,СВЦЭМ!$B$33:$B$776,J$119)+'СЕТ СН'!$H$14+СВЦЭМ!$D$10+'СЕТ СН'!$H$6-'СЕТ СН'!$H$26</f>
        <v>951.38528198000006</v>
      </c>
      <c r="K135" s="36">
        <f>SUMIFS(СВЦЭМ!$D$33:$D$776,СВЦЭМ!$A$33:$A$776,$A135,СВЦЭМ!$B$33:$B$776,K$119)+'СЕТ СН'!$H$14+СВЦЭМ!$D$10+'СЕТ СН'!$H$6-'СЕТ СН'!$H$26</f>
        <v>950.84462213000006</v>
      </c>
      <c r="L135" s="36">
        <f>SUMIFS(СВЦЭМ!$D$33:$D$776,СВЦЭМ!$A$33:$A$776,$A135,СВЦЭМ!$B$33:$B$776,L$119)+'СЕТ СН'!$H$14+СВЦЭМ!$D$10+'СЕТ СН'!$H$6-'СЕТ СН'!$H$26</f>
        <v>934.82192858000008</v>
      </c>
      <c r="M135" s="36">
        <f>SUMIFS(СВЦЭМ!$D$33:$D$776,СВЦЭМ!$A$33:$A$776,$A135,СВЦЭМ!$B$33:$B$776,M$119)+'СЕТ СН'!$H$14+СВЦЭМ!$D$10+'СЕТ СН'!$H$6-'СЕТ СН'!$H$26</f>
        <v>898.24085794000007</v>
      </c>
      <c r="N135" s="36">
        <f>SUMIFS(СВЦЭМ!$D$33:$D$776,СВЦЭМ!$A$33:$A$776,$A135,СВЦЭМ!$B$33:$B$776,N$119)+'СЕТ СН'!$H$14+СВЦЭМ!$D$10+'СЕТ СН'!$H$6-'СЕТ СН'!$H$26</f>
        <v>850.54139249000002</v>
      </c>
      <c r="O135" s="36">
        <f>SUMIFS(СВЦЭМ!$D$33:$D$776,СВЦЭМ!$A$33:$A$776,$A135,СВЦЭМ!$B$33:$B$776,O$119)+'СЕТ СН'!$H$14+СВЦЭМ!$D$10+'СЕТ СН'!$H$6-'СЕТ СН'!$H$26</f>
        <v>835.77265123000006</v>
      </c>
      <c r="P135" s="36">
        <f>SUMIFS(СВЦЭМ!$D$33:$D$776,СВЦЭМ!$A$33:$A$776,$A135,СВЦЭМ!$B$33:$B$776,P$119)+'СЕТ СН'!$H$14+СВЦЭМ!$D$10+'СЕТ СН'!$H$6-'СЕТ СН'!$H$26</f>
        <v>837.55708382</v>
      </c>
      <c r="Q135" s="36">
        <f>SUMIFS(СВЦЭМ!$D$33:$D$776,СВЦЭМ!$A$33:$A$776,$A135,СВЦЭМ!$B$33:$B$776,Q$119)+'СЕТ СН'!$H$14+СВЦЭМ!$D$10+'СЕТ СН'!$H$6-'СЕТ СН'!$H$26</f>
        <v>835.12457967</v>
      </c>
      <c r="R135" s="36">
        <f>SUMIFS(СВЦЭМ!$D$33:$D$776,СВЦЭМ!$A$33:$A$776,$A135,СВЦЭМ!$B$33:$B$776,R$119)+'СЕТ СН'!$H$14+СВЦЭМ!$D$10+'СЕТ СН'!$H$6-'СЕТ СН'!$H$26</f>
        <v>832.06053912000004</v>
      </c>
      <c r="S135" s="36">
        <f>SUMIFS(СВЦЭМ!$D$33:$D$776,СВЦЭМ!$A$33:$A$776,$A135,СВЦЭМ!$B$33:$B$776,S$119)+'СЕТ СН'!$H$14+СВЦЭМ!$D$10+'СЕТ СН'!$H$6-'СЕТ СН'!$H$26</f>
        <v>831.65364370999998</v>
      </c>
      <c r="T135" s="36">
        <f>SUMIFS(СВЦЭМ!$D$33:$D$776,СВЦЭМ!$A$33:$A$776,$A135,СВЦЭМ!$B$33:$B$776,T$119)+'СЕТ СН'!$H$14+СВЦЭМ!$D$10+'СЕТ СН'!$H$6-'СЕТ СН'!$H$26</f>
        <v>825.4468746</v>
      </c>
      <c r="U135" s="36">
        <f>SUMIFS(СВЦЭМ!$D$33:$D$776,СВЦЭМ!$A$33:$A$776,$A135,СВЦЭМ!$B$33:$B$776,U$119)+'СЕТ СН'!$H$14+СВЦЭМ!$D$10+'СЕТ СН'!$H$6-'СЕТ СН'!$H$26</f>
        <v>824.91469724000001</v>
      </c>
      <c r="V135" s="36">
        <f>SUMIFS(СВЦЭМ!$D$33:$D$776,СВЦЭМ!$A$33:$A$776,$A135,СВЦЭМ!$B$33:$B$776,V$119)+'СЕТ СН'!$H$14+СВЦЭМ!$D$10+'СЕТ СН'!$H$6-'СЕТ СН'!$H$26</f>
        <v>829.52116783000008</v>
      </c>
      <c r="W135" s="36">
        <f>SUMIFS(СВЦЭМ!$D$33:$D$776,СВЦЭМ!$A$33:$A$776,$A135,СВЦЭМ!$B$33:$B$776,W$119)+'СЕТ СН'!$H$14+СВЦЭМ!$D$10+'СЕТ СН'!$H$6-'СЕТ СН'!$H$26</f>
        <v>820.01371922999999</v>
      </c>
      <c r="X135" s="36">
        <f>SUMIFS(СВЦЭМ!$D$33:$D$776,СВЦЭМ!$A$33:$A$776,$A135,СВЦЭМ!$B$33:$B$776,X$119)+'СЕТ СН'!$H$14+СВЦЭМ!$D$10+'СЕТ СН'!$H$6-'СЕТ СН'!$H$26</f>
        <v>851.96221195999999</v>
      </c>
      <c r="Y135" s="36">
        <f>SUMIFS(СВЦЭМ!$D$33:$D$776,СВЦЭМ!$A$33:$A$776,$A135,СВЦЭМ!$B$33:$B$776,Y$119)+'СЕТ СН'!$H$14+СВЦЭМ!$D$10+'СЕТ СН'!$H$6-'СЕТ СН'!$H$26</f>
        <v>939.82965066999998</v>
      </c>
    </row>
    <row r="136" spans="1:25" ht="15.75" x14ac:dyDescent="0.2">
      <c r="A136" s="35">
        <f t="shared" si="3"/>
        <v>44091</v>
      </c>
      <c r="B136" s="36">
        <f>SUMIFS(СВЦЭМ!$D$33:$D$776,СВЦЭМ!$A$33:$A$776,$A136,СВЦЭМ!$B$33:$B$776,B$119)+'СЕТ СН'!$H$14+СВЦЭМ!$D$10+'СЕТ СН'!$H$6-'СЕТ СН'!$H$26</f>
        <v>1053.6915037700001</v>
      </c>
      <c r="C136" s="36">
        <f>SUMIFS(СВЦЭМ!$D$33:$D$776,СВЦЭМ!$A$33:$A$776,$A136,СВЦЭМ!$B$33:$B$776,C$119)+'СЕТ СН'!$H$14+СВЦЭМ!$D$10+'СЕТ СН'!$H$6-'СЕТ СН'!$H$26</f>
        <v>1086.7087794000001</v>
      </c>
      <c r="D136" s="36">
        <f>SUMIFS(СВЦЭМ!$D$33:$D$776,СВЦЭМ!$A$33:$A$776,$A136,СВЦЭМ!$B$33:$B$776,D$119)+'СЕТ СН'!$H$14+СВЦЭМ!$D$10+'СЕТ СН'!$H$6-'СЕТ СН'!$H$26</f>
        <v>1112.2998482200001</v>
      </c>
      <c r="E136" s="36">
        <f>SUMIFS(СВЦЭМ!$D$33:$D$776,СВЦЭМ!$A$33:$A$776,$A136,СВЦЭМ!$B$33:$B$776,E$119)+'СЕТ СН'!$H$14+СВЦЭМ!$D$10+'СЕТ СН'!$H$6-'СЕТ СН'!$H$26</f>
        <v>1121.9399811600001</v>
      </c>
      <c r="F136" s="36">
        <f>SUMIFS(СВЦЭМ!$D$33:$D$776,СВЦЭМ!$A$33:$A$776,$A136,СВЦЭМ!$B$33:$B$776,F$119)+'СЕТ СН'!$H$14+СВЦЭМ!$D$10+'СЕТ СН'!$H$6-'СЕТ СН'!$H$26</f>
        <v>1129.71141721</v>
      </c>
      <c r="G136" s="36">
        <f>SUMIFS(СВЦЭМ!$D$33:$D$776,СВЦЭМ!$A$33:$A$776,$A136,СВЦЭМ!$B$33:$B$776,G$119)+'СЕТ СН'!$H$14+СВЦЭМ!$D$10+'СЕТ СН'!$H$6-'СЕТ СН'!$H$26</f>
        <v>1112.38089197</v>
      </c>
      <c r="H136" s="36">
        <f>SUMIFS(СВЦЭМ!$D$33:$D$776,СВЦЭМ!$A$33:$A$776,$A136,СВЦЭМ!$B$33:$B$776,H$119)+'СЕТ СН'!$H$14+СВЦЭМ!$D$10+'СЕТ СН'!$H$6-'СЕТ СН'!$H$26</f>
        <v>1053.90169453</v>
      </c>
      <c r="I136" s="36">
        <f>SUMIFS(СВЦЭМ!$D$33:$D$776,СВЦЭМ!$A$33:$A$776,$A136,СВЦЭМ!$B$33:$B$776,I$119)+'СЕТ СН'!$H$14+СВЦЭМ!$D$10+'СЕТ СН'!$H$6-'СЕТ СН'!$H$26</f>
        <v>987.96589812000002</v>
      </c>
      <c r="J136" s="36">
        <f>SUMIFS(СВЦЭМ!$D$33:$D$776,СВЦЭМ!$A$33:$A$776,$A136,СВЦЭМ!$B$33:$B$776,J$119)+'СЕТ СН'!$H$14+СВЦЭМ!$D$10+'СЕТ СН'!$H$6-'СЕТ СН'!$H$26</f>
        <v>946.90631745000007</v>
      </c>
      <c r="K136" s="36">
        <f>SUMIFS(СВЦЭМ!$D$33:$D$776,СВЦЭМ!$A$33:$A$776,$A136,СВЦЭМ!$B$33:$B$776,K$119)+'СЕТ СН'!$H$14+СВЦЭМ!$D$10+'СЕТ СН'!$H$6-'СЕТ СН'!$H$26</f>
        <v>920.06800521000002</v>
      </c>
      <c r="L136" s="36">
        <f>SUMIFS(СВЦЭМ!$D$33:$D$776,СВЦЭМ!$A$33:$A$776,$A136,СВЦЭМ!$B$33:$B$776,L$119)+'СЕТ СН'!$H$14+СВЦЭМ!$D$10+'СЕТ СН'!$H$6-'СЕТ СН'!$H$26</f>
        <v>932.21627393000006</v>
      </c>
      <c r="M136" s="36">
        <f>SUMIFS(СВЦЭМ!$D$33:$D$776,СВЦЭМ!$A$33:$A$776,$A136,СВЦЭМ!$B$33:$B$776,M$119)+'СЕТ СН'!$H$14+СВЦЭМ!$D$10+'СЕТ СН'!$H$6-'СЕТ СН'!$H$26</f>
        <v>891.78622594000001</v>
      </c>
      <c r="N136" s="36">
        <f>SUMIFS(СВЦЭМ!$D$33:$D$776,СВЦЭМ!$A$33:$A$776,$A136,СВЦЭМ!$B$33:$B$776,N$119)+'СЕТ СН'!$H$14+СВЦЭМ!$D$10+'СЕТ СН'!$H$6-'СЕТ СН'!$H$26</f>
        <v>844.60883120000005</v>
      </c>
      <c r="O136" s="36">
        <f>SUMIFS(СВЦЭМ!$D$33:$D$776,СВЦЭМ!$A$33:$A$776,$A136,СВЦЭМ!$B$33:$B$776,O$119)+'СЕТ СН'!$H$14+СВЦЭМ!$D$10+'СЕТ СН'!$H$6-'СЕТ СН'!$H$26</f>
        <v>824.63934012000004</v>
      </c>
      <c r="P136" s="36">
        <f>SUMIFS(СВЦЭМ!$D$33:$D$776,СВЦЭМ!$A$33:$A$776,$A136,СВЦЭМ!$B$33:$B$776,P$119)+'СЕТ СН'!$H$14+СВЦЭМ!$D$10+'СЕТ СН'!$H$6-'СЕТ СН'!$H$26</f>
        <v>825.47818287000007</v>
      </c>
      <c r="Q136" s="36">
        <f>SUMIFS(СВЦЭМ!$D$33:$D$776,СВЦЭМ!$A$33:$A$776,$A136,СВЦЭМ!$B$33:$B$776,Q$119)+'СЕТ СН'!$H$14+СВЦЭМ!$D$10+'СЕТ СН'!$H$6-'СЕТ СН'!$H$26</f>
        <v>829.80055148000008</v>
      </c>
      <c r="R136" s="36">
        <f>SUMIFS(СВЦЭМ!$D$33:$D$776,СВЦЭМ!$A$33:$A$776,$A136,СВЦЭМ!$B$33:$B$776,R$119)+'СЕТ СН'!$H$14+СВЦЭМ!$D$10+'СЕТ СН'!$H$6-'СЕТ СН'!$H$26</f>
        <v>831.81759692000003</v>
      </c>
      <c r="S136" s="36">
        <f>SUMIFS(СВЦЭМ!$D$33:$D$776,СВЦЭМ!$A$33:$A$776,$A136,СВЦЭМ!$B$33:$B$776,S$119)+'СЕТ СН'!$H$14+СВЦЭМ!$D$10+'СЕТ СН'!$H$6-'СЕТ СН'!$H$26</f>
        <v>823.40861740000003</v>
      </c>
      <c r="T136" s="36">
        <f>SUMIFS(СВЦЭМ!$D$33:$D$776,СВЦЭМ!$A$33:$A$776,$A136,СВЦЭМ!$B$33:$B$776,T$119)+'СЕТ СН'!$H$14+СВЦЭМ!$D$10+'СЕТ СН'!$H$6-'СЕТ СН'!$H$26</f>
        <v>814.46741398999995</v>
      </c>
      <c r="U136" s="36">
        <f>SUMIFS(СВЦЭМ!$D$33:$D$776,СВЦЭМ!$A$33:$A$776,$A136,СВЦЭМ!$B$33:$B$776,U$119)+'СЕТ СН'!$H$14+СВЦЭМ!$D$10+'СЕТ СН'!$H$6-'СЕТ СН'!$H$26</f>
        <v>810.72483569000008</v>
      </c>
      <c r="V136" s="36">
        <f>SUMIFS(СВЦЭМ!$D$33:$D$776,СВЦЭМ!$A$33:$A$776,$A136,СВЦЭМ!$B$33:$B$776,V$119)+'СЕТ СН'!$H$14+СВЦЭМ!$D$10+'СЕТ СН'!$H$6-'СЕТ СН'!$H$26</f>
        <v>823.47914582999999</v>
      </c>
      <c r="W136" s="36">
        <f>SUMIFS(СВЦЭМ!$D$33:$D$776,СВЦЭМ!$A$33:$A$776,$A136,СВЦЭМ!$B$33:$B$776,W$119)+'СЕТ СН'!$H$14+СВЦЭМ!$D$10+'СЕТ СН'!$H$6-'СЕТ СН'!$H$26</f>
        <v>809.09639973000003</v>
      </c>
      <c r="X136" s="36">
        <f>SUMIFS(СВЦЭМ!$D$33:$D$776,СВЦЭМ!$A$33:$A$776,$A136,СВЦЭМ!$B$33:$B$776,X$119)+'СЕТ СН'!$H$14+СВЦЭМ!$D$10+'СЕТ СН'!$H$6-'СЕТ СН'!$H$26</f>
        <v>854.01867962000006</v>
      </c>
      <c r="Y136" s="36">
        <f>SUMIFS(СВЦЭМ!$D$33:$D$776,СВЦЭМ!$A$33:$A$776,$A136,СВЦЭМ!$B$33:$B$776,Y$119)+'СЕТ СН'!$H$14+СВЦЭМ!$D$10+'СЕТ СН'!$H$6-'СЕТ СН'!$H$26</f>
        <v>940.75154212000007</v>
      </c>
    </row>
    <row r="137" spans="1:25" ht="15.75" x14ac:dyDescent="0.2">
      <c r="A137" s="35">
        <f t="shared" si="3"/>
        <v>44092</v>
      </c>
      <c r="B137" s="36">
        <f>SUMIFS(СВЦЭМ!$D$33:$D$776,СВЦЭМ!$A$33:$A$776,$A137,СВЦЭМ!$B$33:$B$776,B$119)+'СЕТ СН'!$H$14+СВЦЭМ!$D$10+'СЕТ СН'!$H$6-'СЕТ СН'!$H$26</f>
        <v>1051.2590218100001</v>
      </c>
      <c r="C137" s="36">
        <f>SUMIFS(СВЦЭМ!$D$33:$D$776,СВЦЭМ!$A$33:$A$776,$A137,СВЦЭМ!$B$33:$B$776,C$119)+'СЕТ СН'!$H$14+СВЦЭМ!$D$10+'СЕТ СН'!$H$6-'СЕТ СН'!$H$26</f>
        <v>1098.80273786</v>
      </c>
      <c r="D137" s="36">
        <f>SUMIFS(СВЦЭМ!$D$33:$D$776,СВЦЭМ!$A$33:$A$776,$A137,СВЦЭМ!$B$33:$B$776,D$119)+'СЕТ СН'!$H$14+СВЦЭМ!$D$10+'СЕТ СН'!$H$6-'СЕТ СН'!$H$26</f>
        <v>1146.72460284</v>
      </c>
      <c r="E137" s="36">
        <f>SUMIFS(СВЦЭМ!$D$33:$D$776,СВЦЭМ!$A$33:$A$776,$A137,СВЦЭМ!$B$33:$B$776,E$119)+'СЕТ СН'!$H$14+СВЦЭМ!$D$10+'СЕТ СН'!$H$6-'СЕТ СН'!$H$26</f>
        <v>1182.88593031</v>
      </c>
      <c r="F137" s="36">
        <f>SUMIFS(СВЦЭМ!$D$33:$D$776,СВЦЭМ!$A$33:$A$776,$A137,СВЦЭМ!$B$33:$B$776,F$119)+'СЕТ СН'!$H$14+СВЦЭМ!$D$10+'СЕТ СН'!$H$6-'СЕТ СН'!$H$26</f>
        <v>1201.5193736900001</v>
      </c>
      <c r="G137" s="36">
        <f>SUMIFS(СВЦЭМ!$D$33:$D$776,СВЦЭМ!$A$33:$A$776,$A137,СВЦЭМ!$B$33:$B$776,G$119)+'СЕТ СН'!$H$14+СВЦЭМ!$D$10+'СЕТ СН'!$H$6-'СЕТ СН'!$H$26</f>
        <v>1170.0962651900002</v>
      </c>
      <c r="H137" s="36">
        <f>SUMIFS(СВЦЭМ!$D$33:$D$776,СВЦЭМ!$A$33:$A$776,$A137,СВЦЭМ!$B$33:$B$776,H$119)+'СЕТ СН'!$H$14+СВЦЭМ!$D$10+'СЕТ СН'!$H$6-'СЕТ СН'!$H$26</f>
        <v>1119.7151008800001</v>
      </c>
      <c r="I137" s="36">
        <f>SUMIFS(СВЦЭМ!$D$33:$D$776,СВЦЭМ!$A$33:$A$776,$A137,СВЦЭМ!$B$33:$B$776,I$119)+'СЕТ СН'!$H$14+СВЦЭМ!$D$10+'СЕТ СН'!$H$6-'СЕТ СН'!$H$26</f>
        <v>1072.9138589500001</v>
      </c>
      <c r="J137" s="36">
        <f>SUMIFS(СВЦЭМ!$D$33:$D$776,СВЦЭМ!$A$33:$A$776,$A137,СВЦЭМ!$B$33:$B$776,J$119)+'СЕТ СН'!$H$14+СВЦЭМ!$D$10+'СЕТ СН'!$H$6-'СЕТ СН'!$H$26</f>
        <v>1039.31322608</v>
      </c>
      <c r="K137" s="36">
        <f>SUMIFS(СВЦЭМ!$D$33:$D$776,СВЦЭМ!$A$33:$A$776,$A137,СВЦЭМ!$B$33:$B$776,K$119)+'СЕТ СН'!$H$14+СВЦЭМ!$D$10+'СЕТ СН'!$H$6-'СЕТ СН'!$H$26</f>
        <v>1010.20083302</v>
      </c>
      <c r="L137" s="36">
        <f>SUMIFS(СВЦЭМ!$D$33:$D$776,СВЦЭМ!$A$33:$A$776,$A137,СВЦЭМ!$B$33:$B$776,L$119)+'СЕТ СН'!$H$14+СВЦЭМ!$D$10+'СЕТ СН'!$H$6-'СЕТ СН'!$H$26</f>
        <v>1013.09450242</v>
      </c>
      <c r="M137" s="36">
        <f>SUMIFS(СВЦЭМ!$D$33:$D$776,СВЦЭМ!$A$33:$A$776,$A137,СВЦЭМ!$B$33:$B$776,M$119)+'СЕТ СН'!$H$14+СВЦЭМ!$D$10+'СЕТ СН'!$H$6-'СЕТ СН'!$H$26</f>
        <v>962.50223430000005</v>
      </c>
      <c r="N137" s="36">
        <f>SUMIFS(СВЦЭМ!$D$33:$D$776,СВЦЭМ!$A$33:$A$776,$A137,СВЦЭМ!$B$33:$B$776,N$119)+'СЕТ СН'!$H$14+СВЦЭМ!$D$10+'СЕТ СН'!$H$6-'СЕТ СН'!$H$26</f>
        <v>907.18745366000007</v>
      </c>
      <c r="O137" s="36">
        <f>SUMIFS(СВЦЭМ!$D$33:$D$776,СВЦЭМ!$A$33:$A$776,$A137,СВЦЭМ!$B$33:$B$776,O$119)+'СЕТ СН'!$H$14+СВЦЭМ!$D$10+'СЕТ СН'!$H$6-'СЕТ СН'!$H$26</f>
        <v>873.11688694000009</v>
      </c>
      <c r="P137" s="36">
        <f>SUMIFS(СВЦЭМ!$D$33:$D$776,СВЦЭМ!$A$33:$A$776,$A137,СВЦЭМ!$B$33:$B$776,P$119)+'СЕТ СН'!$H$14+СВЦЭМ!$D$10+'СЕТ СН'!$H$6-'СЕТ СН'!$H$26</f>
        <v>908.82295728000008</v>
      </c>
      <c r="Q137" s="36">
        <f>SUMIFS(СВЦЭМ!$D$33:$D$776,СВЦЭМ!$A$33:$A$776,$A137,СВЦЭМ!$B$33:$B$776,Q$119)+'СЕТ СН'!$H$14+СВЦЭМ!$D$10+'СЕТ СН'!$H$6-'СЕТ СН'!$H$26</f>
        <v>903.83887133000007</v>
      </c>
      <c r="R137" s="36">
        <f>SUMIFS(СВЦЭМ!$D$33:$D$776,СВЦЭМ!$A$33:$A$776,$A137,СВЦЭМ!$B$33:$B$776,R$119)+'СЕТ СН'!$H$14+СВЦЭМ!$D$10+'СЕТ СН'!$H$6-'СЕТ СН'!$H$26</f>
        <v>880.43478162000008</v>
      </c>
      <c r="S137" s="36">
        <f>SUMIFS(СВЦЭМ!$D$33:$D$776,СВЦЭМ!$A$33:$A$776,$A137,СВЦЭМ!$B$33:$B$776,S$119)+'СЕТ СН'!$H$14+СВЦЭМ!$D$10+'СЕТ СН'!$H$6-'СЕТ СН'!$H$26</f>
        <v>873.33994899000004</v>
      </c>
      <c r="T137" s="36">
        <f>SUMIFS(СВЦЭМ!$D$33:$D$776,СВЦЭМ!$A$33:$A$776,$A137,СВЦЭМ!$B$33:$B$776,T$119)+'СЕТ СН'!$H$14+СВЦЭМ!$D$10+'СЕТ СН'!$H$6-'СЕТ СН'!$H$26</f>
        <v>865.11270031000004</v>
      </c>
      <c r="U137" s="36">
        <f>SUMIFS(СВЦЭМ!$D$33:$D$776,СВЦЭМ!$A$33:$A$776,$A137,СВЦЭМ!$B$33:$B$776,U$119)+'СЕТ СН'!$H$14+СВЦЭМ!$D$10+'СЕТ СН'!$H$6-'СЕТ СН'!$H$26</f>
        <v>849.45155934000002</v>
      </c>
      <c r="V137" s="36">
        <f>SUMIFS(СВЦЭМ!$D$33:$D$776,СВЦЭМ!$A$33:$A$776,$A137,СВЦЭМ!$B$33:$B$776,V$119)+'СЕТ СН'!$H$14+СВЦЭМ!$D$10+'СЕТ СН'!$H$6-'СЕТ СН'!$H$26</f>
        <v>852.60817266000004</v>
      </c>
      <c r="W137" s="36">
        <f>SUMIFS(СВЦЭМ!$D$33:$D$776,СВЦЭМ!$A$33:$A$776,$A137,СВЦЭМ!$B$33:$B$776,W$119)+'СЕТ СН'!$H$14+СВЦЭМ!$D$10+'СЕТ СН'!$H$6-'СЕТ СН'!$H$26</f>
        <v>851.76061612000001</v>
      </c>
      <c r="X137" s="36">
        <f>SUMIFS(СВЦЭМ!$D$33:$D$776,СВЦЭМ!$A$33:$A$776,$A137,СВЦЭМ!$B$33:$B$776,X$119)+'СЕТ СН'!$H$14+СВЦЭМ!$D$10+'СЕТ СН'!$H$6-'СЕТ СН'!$H$26</f>
        <v>895.51898083000003</v>
      </c>
      <c r="Y137" s="36">
        <f>SUMIFS(СВЦЭМ!$D$33:$D$776,СВЦЭМ!$A$33:$A$776,$A137,СВЦЭМ!$B$33:$B$776,Y$119)+'СЕТ СН'!$H$14+СВЦЭМ!$D$10+'СЕТ СН'!$H$6-'СЕТ СН'!$H$26</f>
        <v>980.57616382000003</v>
      </c>
    </row>
    <row r="138" spans="1:25" ht="15.75" x14ac:dyDescent="0.2">
      <c r="A138" s="35">
        <f t="shared" si="3"/>
        <v>44093</v>
      </c>
      <c r="B138" s="36">
        <f>SUMIFS(СВЦЭМ!$D$33:$D$776,СВЦЭМ!$A$33:$A$776,$A138,СВЦЭМ!$B$33:$B$776,B$119)+'СЕТ СН'!$H$14+СВЦЭМ!$D$10+'СЕТ СН'!$H$6-'СЕТ СН'!$H$26</f>
        <v>1073.93681158</v>
      </c>
      <c r="C138" s="36">
        <f>SUMIFS(СВЦЭМ!$D$33:$D$776,СВЦЭМ!$A$33:$A$776,$A138,СВЦЭМ!$B$33:$B$776,C$119)+'СЕТ СН'!$H$14+СВЦЭМ!$D$10+'СЕТ СН'!$H$6-'СЕТ СН'!$H$26</f>
        <v>1110.8534346500001</v>
      </c>
      <c r="D138" s="36">
        <f>SUMIFS(СВЦЭМ!$D$33:$D$776,СВЦЭМ!$A$33:$A$776,$A138,СВЦЭМ!$B$33:$B$776,D$119)+'СЕТ СН'!$H$14+СВЦЭМ!$D$10+'СЕТ СН'!$H$6-'СЕТ СН'!$H$26</f>
        <v>1134.7952980600001</v>
      </c>
      <c r="E138" s="36">
        <f>SUMIFS(СВЦЭМ!$D$33:$D$776,СВЦЭМ!$A$33:$A$776,$A138,СВЦЭМ!$B$33:$B$776,E$119)+'СЕТ СН'!$H$14+СВЦЭМ!$D$10+'СЕТ СН'!$H$6-'СЕТ СН'!$H$26</f>
        <v>1155.3104897100002</v>
      </c>
      <c r="F138" s="36">
        <f>SUMIFS(СВЦЭМ!$D$33:$D$776,СВЦЭМ!$A$33:$A$776,$A138,СВЦЭМ!$B$33:$B$776,F$119)+'СЕТ СН'!$H$14+СВЦЭМ!$D$10+'СЕТ СН'!$H$6-'СЕТ СН'!$H$26</f>
        <v>1159.4684077000002</v>
      </c>
      <c r="G138" s="36">
        <f>SUMIFS(СВЦЭМ!$D$33:$D$776,СВЦЭМ!$A$33:$A$776,$A138,СВЦЭМ!$B$33:$B$776,G$119)+'СЕТ СН'!$H$14+СВЦЭМ!$D$10+'СЕТ СН'!$H$6-'СЕТ СН'!$H$26</f>
        <v>1146.7117024000001</v>
      </c>
      <c r="H138" s="36">
        <f>SUMIFS(СВЦЭМ!$D$33:$D$776,СВЦЭМ!$A$33:$A$776,$A138,СВЦЭМ!$B$33:$B$776,H$119)+'СЕТ СН'!$H$14+СВЦЭМ!$D$10+'СЕТ СН'!$H$6-'СЕТ СН'!$H$26</f>
        <v>1116.64844165</v>
      </c>
      <c r="I138" s="36">
        <f>SUMIFS(СВЦЭМ!$D$33:$D$776,СВЦЭМ!$A$33:$A$776,$A138,СВЦЭМ!$B$33:$B$776,I$119)+'СЕТ СН'!$H$14+СВЦЭМ!$D$10+'СЕТ СН'!$H$6-'СЕТ СН'!$H$26</f>
        <v>1085.14216736</v>
      </c>
      <c r="J138" s="36">
        <f>SUMIFS(СВЦЭМ!$D$33:$D$776,СВЦЭМ!$A$33:$A$776,$A138,СВЦЭМ!$B$33:$B$776,J$119)+'СЕТ СН'!$H$14+СВЦЭМ!$D$10+'СЕТ СН'!$H$6-'СЕТ СН'!$H$26</f>
        <v>1026.66032621</v>
      </c>
      <c r="K138" s="36">
        <f>SUMIFS(СВЦЭМ!$D$33:$D$776,СВЦЭМ!$A$33:$A$776,$A138,СВЦЭМ!$B$33:$B$776,K$119)+'СЕТ СН'!$H$14+СВЦЭМ!$D$10+'СЕТ СН'!$H$6-'СЕТ СН'!$H$26</f>
        <v>988.84061125000005</v>
      </c>
      <c r="L138" s="36">
        <f>SUMIFS(СВЦЭМ!$D$33:$D$776,СВЦЭМ!$A$33:$A$776,$A138,СВЦЭМ!$B$33:$B$776,L$119)+'СЕТ СН'!$H$14+СВЦЭМ!$D$10+'СЕТ СН'!$H$6-'СЕТ СН'!$H$26</f>
        <v>967.49195736000001</v>
      </c>
      <c r="M138" s="36">
        <f>SUMIFS(СВЦЭМ!$D$33:$D$776,СВЦЭМ!$A$33:$A$776,$A138,СВЦЭМ!$B$33:$B$776,M$119)+'СЕТ СН'!$H$14+СВЦЭМ!$D$10+'СЕТ СН'!$H$6-'СЕТ СН'!$H$26</f>
        <v>923.01507007999999</v>
      </c>
      <c r="N138" s="36">
        <f>SUMIFS(СВЦЭМ!$D$33:$D$776,СВЦЭМ!$A$33:$A$776,$A138,СВЦЭМ!$B$33:$B$776,N$119)+'СЕТ СН'!$H$14+СВЦЭМ!$D$10+'СЕТ СН'!$H$6-'СЕТ СН'!$H$26</f>
        <v>880.43194807999998</v>
      </c>
      <c r="O138" s="36">
        <f>SUMIFS(СВЦЭМ!$D$33:$D$776,СВЦЭМ!$A$33:$A$776,$A138,СВЦЭМ!$B$33:$B$776,O$119)+'СЕТ СН'!$H$14+СВЦЭМ!$D$10+'СЕТ СН'!$H$6-'СЕТ СН'!$H$26</f>
        <v>877.07026364000001</v>
      </c>
      <c r="P138" s="36">
        <f>SUMIFS(СВЦЭМ!$D$33:$D$776,СВЦЭМ!$A$33:$A$776,$A138,СВЦЭМ!$B$33:$B$776,P$119)+'СЕТ СН'!$H$14+СВЦЭМ!$D$10+'СЕТ СН'!$H$6-'СЕТ СН'!$H$26</f>
        <v>887.11407341000006</v>
      </c>
      <c r="Q138" s="36">
        <f>SUMIFS(СВЦЭМ!$D$33:$D$776,СВЦЭМ!$A$33:$A$776,$A138,СВЦЭМ!$B$33:$B$776,Q$119)+'СЕТ СН'!$H$14+СВЦЭМ!$D$10+'СЕТ СН'!$H$6-'СЕТ СН'!$H$26</f>
        <v>867.63679038999999</v>
      </c>
      <c r="R138" s="36">
        <f>SUMIFS(СВЦЭМ!$D$33:$D$776,СВЦЭМ!$A$33:$A$776,$A138,СВЦЭМ!$B$33:$B$776,R$119)+'СЕТ СН'!$H$14+СВЦЭМ!$D$10+'СЕТ СН'!$H$6-'СЕТ СН'!$H$26</f>
        <v>853.34690132000003</v>
      </c>
      <c r="S138" s="36">
        <f>SUMIFS(СВЦЭМ!$D$33:$D$776,СВЦЭМ!$A$33:$A$776,$A138,СВЦЭМ!$B$33:$B$776,S$119)+'СЕТ СН'!$H$14+СВЦЭМ!$D$10+'СЕТ СН'!$H$6-'СЕТ СН'!$H$26</f>
        <v>859.40442075999999</v>
      </c>
      <c r="T138" s="36">
        <f>SUMIFS(СВЦЭМ!$D$33:$D$776,СВЦЭМ!$A$33:$A$776,$A138,СВЦЭМ!$B$33:$B$776,T$119)+'СЕТ СН'!$H$14+СВЦЭМ!$D$10+'СЕТ СН'!$H$6-'СЕТ СН'!$H$26</f>
        <v>870.90159877000008</v>
      </c>
      <c r="U138" s="36">
        <f>SUMIFS(СВЦЭМ!$D$33:$D$776,СВЦЭМ!$A$33:$A$776,$A138,СВЦЭМ!$B$33:$B$776,U$119)+'СЕТ СН'!$H$14+СВЦЭМ!$D$10+'СЕТ СН'!$H$6-'СЕТ СН'!$H$26</f>
        <v>868.94446464999999</v>
      </c>
      <c r="V138" s="36">
        <f>SUMIFS(СВЦЭМ!$D$33:$D$776,СВЦЭМ!$A$33:$A$776,$A138,СВЦЭМ!$B$33:$B$776,V$119)+'СЕТ СН'!$H$14+СВЦЭМ!$D$10+'СЕТ СН'!$H$6-'СЕТ СН'!$H$26</f>
        <v>880.42901269000004</v>
      </c>
      <c r="W138" s="36">
        <f>SUMIFS(СВЦЭМ!$D$33:$D$776,СВЦЭМ!$A$33:$A$776,$A138,СВЦЭМ!$B$33:$B$776,W$119)+'СЕТ СН'!$H$14+СВЦЭМ!$D$10+'СЕТ СН'!$H$6-'СЕТ СН'!$H$26</f>
        <v>875.65970679999998</v>
      </c>
      <c r="X138" s="36">
        <f>SUMIFS(СВЦЭМ!$D$33:$D$776,СВЦЭМ!$A$33:$A$776,$A138,СВЦЭМ!$B$33:$B$776,X$119)+'СЕТ СН'!$H$14+СВЦЭМ!$D$10+'СЕТ СН'!$H$6-'СЕТ СН'!$H$26</f>
        <v>900.79815660000008</v>
      </c>
      <c r="Y138" s="36">
        <f>SUMIFS(СВЦЭМ!$D$33:$D$776,СВЦЭМ!$A$33:$A$776,$A138,СВЦЭМ!$B$33:$B$776,Y$119)+'СЕТ СН'!$H$14+СВЦЭМ!$D$10+'СЕТ СН'!$H$6-'СЕТ СН'!$H$26</f>
        <v>953.09437967999997</v>
      </c>
    </row>
    <row r="139" spans="1:25" ht="15.75" x14ac:dyDescent="0.2">
      <c r="A139" s="35">
        <f t="shared" si="3"/>
        <v>44094</v>
      </c>
      <c r="B139" s="36">
        <f>SUMIFS(СВЦЭМ!$D$33:$D$776,СВЦЭМ!$A$33:$A$776,$A139,СВЦЭМ!$B$33:$B$776,B$119)+'СЕТ СН'!$H$14+СВЦЭМ!$D$10+'СЕТ СН'!$H$6-'СЕТ СН'!$H$26</f>
        <v>1003.6645462</v>
      </c>
      <c r="C139" s="36">
        <f>SUMIFS(СВЦЭМ!$D$33:$D$776,СВЦЭМ!$A$33:$A$776,$A139,СВЦЭМ!$B$33:$B$776,C$119)+'СЕТ СН'!$H$14+СВЦЭМ!$D$10+'СЕТ СН'!$H$6-'СЕТ СН'!$H$26</f>
        <v>1036.87584612</v>
      </c>
      <c r="D139" s="36">
        <f>SUMIFS(СВЦЭМ!$D$33:$D$776,СВЦЭМ!$A$33:$A$776,$A139,СВЦЭМ!$B$33:$B$776,D$119)+'СЕТ СН'!$H$14+СВЦЭМ!$D$10+'СЕТ СН'!$H$6-'СЕТ СН'!$H$26</f>
        <v>1071.6403942900001</v>
      </c>
      <c r="E139" s="36">
        <f>SUMIFS(СВЦЭМ!$D$33:$D$776,СВЦЭМ!$A$33:$A$776,$A139,СВЦЭМ!$B$33:$B$776,E$119)+'СЕТ СН'!$H$14+СВЦЭМ!$D$10+'СЕТ СН'!$H$6-'СЕТ СН'!$H$26</f>
        <v>1102.2935577200001</v>
      </c>
      <c r="F139" s="36">
        <f>SUMIFS(СВЦЭМ!$D$33:$D$776,СВЦЭМ!$A$33:$A$776,$A139,СВЦЭМ!$B$33:$B$776,F$119)+'СЕТ СН'!$H$14+СВЦЭМ!$D$10+'СЕТ СН'!$H$6-'СЕТ СН'!$H$26</f>
        <v>1110.1887693200001</v>
      </c>
      <c r="G139" s="36">
        <f>SUMIFS(СВЦЭМ!$D$33:$D$776,СВЦЭМ!$A$33:$A$776,$A139,СВЦЭМ!$B$33:$B$776,G$119)+'СЕТ СН'!$H$14+СВЦЭМ!$D$10+'СЕТ СН'!$H$6-'СЕТ СН'!$H$26</f>
        <v>1098.5200877100001</v>
      </c>
      <c r="H139" s="36">
        <f>SUMIFS(СВЦЭМ!$D$33:$D$776,СВЦЭМ!$A$33:$A$776,$A139,СВЦЭМ!$B$33:$B$776,H$119)+'СЕТ СН'!$H$14+СВЦЭМ!$D$10+'СЕТ СН'!$H$6-'СЕТ СН'!$H$26</f>
        <v>1079.23834917</v>
      </c>
      <c r="I139" s="36">
        <f>SUMIFS(СВЦЭМ!$D$33:$D$776,СВЦЭМ!$A$33:$A$776,$A139,СВЦЭМ!$B$33:$B$776,I$119)+'СЕТ СН'!$H$14+СВЦЭМ!$D$10+'СЕТ СН'!$H$6-'СЕТ СН'!$H$26</f>
        <v>1032.7067679100001</v>
      </c>
      <c r="J139" s="36">
        <f>SUMIFS(СВЦЭМ!$D$33:$D$776,СВЦЭМ!$A$33:$A$776,$A139,СВЦЭМ!$B$33:$B$776,J$119)+'СЕТ СН'!$H$14+СВЦЭМ!$D$10+'СЕТ СН'!$H$6-'СЕТ СН'!$H$26</f>
        <v>986.96212216000004</v>
      </c>
      <c r="K139" s="36">
        <f>SUMIFS(СВЦЭМ!$D$33:$D$776,СВЦЭМ!$A$33:$A$776,$A139,СВЦЭМ!$B$33:$B$776,K$119)+'СЕТ СН'!$H$14+СВЦЭМ!$D$10+'СЕТ СН'!$H$6-'СЕТ СН'!$H$26</f>
        <v>972.29893206000008</v>
      </c>
      <c r="L139" s="36">
        <f>SUMIFS(СВЦЭМ!$D$33:$D$776,СВЦЭМ!$A$33:$A$776,$A139,СВЦЭМ!$B$33:$B$776,L$119)+'СЕТ СН'!$H$14+СВЦЭМ!$D$10+'СЕТ СН'!$H$6-'СЕТ СН'!$H$26</f>
        <v>969.31040345000008</v>
      </c>
      <c r="M139" s="36">
        <f>SUMIFS(СВЦЭМ!$D$33:$D$776,СВЦЭМ!$A$33:$A$776,$A139,СВЦЭМ!$B$33:$B$776,M$119)+'СЕТ СН'!$H$14+СВЦЭМ!$D$10+'СЕТ СН'!$H$6-'СЕТ СН'!$H$26</f>
        <v>936.28750762000004</v>
      </c>
      <c r="N139" s="36">
        <f>SUMIFS(СВЦЭМ!$D$33:$D$776,СВЦЭМ!$A$33:$A$776,$A139,СВЦЭМ!$B$33:$B$776,N$119)+'СЕТ СН'!$H$14+СВЦЭМ!$D$10+'СЕТ СН'!$H$6-'СЕТ СН'!$H$26</f>
        <v>906.57204717000002</v>
      </c>
      <c r="O139" s="36">
        <f>SUMIFS(СВЦЭМ!$D$33:$D$776,СВЦЭМ!$A$33:$A$776,$A139,СВЦЭМ!$B$33:$B$776,O$119)+'СЕТ СН'!$H$14+СВЦЭМ!$D$10+'СЕТ СН'!$H$6-'СЕТ СН'!$H$26</f>
        <v>910.99648788000002</v>
      </c>
      <c r="P139" s="36">
        <f>SUMIFS(СВЦЭМ!$D$33:$D$776,СВЦЭМ!$A$33:$A$776,$A139,СВЦЭМ!$B$33:$B$776,P$119)+'СЕТ СН'!$H$14+СВЦЭМ!$D$10+'СЕТ СН'!$H$6-'СЕТ СН'!$H$26</f>
        <v>903.57935806</v>
      </c>
      <c r="Q139" s="36">
        <f>SUMIFS(СВЦЭМ!$D$33:$D$776,СВЦЭМ!$A$33:$A$776,$A139,СВЦЭМ!$B$33:$B$776,Q$119)+'СЕТ СН'!$H$14+СВЦЭМ!$D$10+'СЕТ СН'!$H$6-'СЕТ СН'!$H$26</f>
        <v>904.75205497000002</v>
      </c>
      <c r="R139" s="36">
        <f>SUMIFS(СВЦЭМ!$D$33:$D$776,СВЦЭМ!$A$33:$A$776,$A139,СВЦЭМ!$B$33:$B$776,R$119)+'СЕТ СН'!$H$14+СВЦЭМ!$D$10+'СЕТ СН'!$H$6-'СЕТ СН'!$H$26</f>
        <v>902.71059707000006</v>
      </c>
      <c r="S139" s="36">
        <f>SUMIFS(СВЦЭМ!$D$33:$D$776,СВЦЭМ!$A$33:$A$776,$A139,СВЦЭМ!$B$33:$B$776,S$119)+'СЕТ СН'!$H$14+СВЦЭМ!$D$10+'СЕТ СН'!$H$6-'СЕТ СН'!$H$26</f>
        <v>914.55395651000003</v>
      </c>
      <c r="T139" s="36">
        <f>SUMIFS(СВЦЭМ!$D$33:$D$776,СВЦЭМ!$A$33:$A$776,$A139,СВЦЭМ!$B$33:$B$776,T$119)+'СЕТ СН'!$H$14+СВЦЭМ!$D$10+'СЕТ СН'!$H$6-'СЕТ СН'!$H$26</f>
        <v>930.14764521000006</v>
      </c>
      <c r="U139" s="36">
        <f>SUMIFS(СВЦЭМ!$D$33:$D$776,СВЦЭМ!$A$33:$A$776,$A139,СВЦЭМ!$B$33:$B$776,U$119)+'СЕТ СН'!$H$14+СВЦЭМ!$D$10+'СЕТ СН'!$H$6-'СЕТ СН'!$H$26</f>
        <v>946.92519346000006</v>
      </c>
      <c r="V139" s="36">
        <f>SUMIFS(СВЦЭМ!$D$33:$D$776,СВЦЭМ!$A$33:$A$776,$A139,СВЦЭМ!$B$33:$B$776,V$119)+'СЕТ СН'!$H$14+СВЦЭМ!$D$10+'СЕТ СН'!$H$6-'СЕТ СН'!$H$26</f>
        <v>960.37839781000002</v>
      </c>
      <c r="W139" s="36">
        <f>SUMIFS(СВЦЭМ!$D$33:$D$776,СВЦЭМ!$A$33:$A$776,$A139,СВЦЭМ!$B$33:$B$776,W$119)+'СЕТ СН'!$H$14+СВЦЭМ!$D$10+'СЕТ СН'!$H$6-'СЕТ СН'!$H$26</f>
        <v>948.09576765000008</v>
      </c>
      <c r="X139" s="36">
        <f>SUMIFS(СВЦЭМ!$D$33:$D$776,СВЦЭМ!$A$33:$A$776,$A139,СВЦЭМ!$B$33:$B$776,X$119)+'СЕТ СН'!$H$14+СВЦЭМ!$D$10+'СЕТ СН'!$H$6-'СЕТ СН'!$H$26</f>
        <v>922.84346098000003</v>
      </c>
      <c r="Y139" s="36">
        <f>SUMIFS(СВЦЭМ!$D$33:$D$776,СВЦЭМ!$A$33:$A$776,$A139,СВЦЭМ!$B$33:$B$776,Y$119)+'СЕТ СН'!$H$14+СВЦЭМ!$D$10+'СЕТ СН'!$H$6-'СЕТ СН'!$H$26</f>
        <v>998.80051089000006</v>
      </c>
    </row>
    <row r="140" spans="1:25" ht="15.75" x14ac:dyDescent="0.2">
      <c r="A140" s="35">
        <f t="shared" si="3"/>
        <v>44095</v>
      </c>
      <c r="B140" s="36">
        <f>SUMIFS(СВЦЭМ!$D$33:$D$776,СВЦЭМ!$A$33:$A$776,$A140,СВЦЭМ!$B$33:$B$776,B$119)+'СЕТ СН'!$H$14+СВЦЭМ!$D$10+'СЕТ СН'!$H$6-'СЕТ СН'!$H$26</f>
        <v>1029.3720200100001</v>
      </c>
      <c r="C140" s="36">
        <f>SUMIFS(СВЦЭМ!$D$33:$D$776,СВЦЭМ!$A$33:$A$776,$A140,СВЦЭМ!$B$33:$B$776,C$119)+'СЕТ СН'!$H$14+СВЦЭМ!$D$10+'СЕТ СН'!$H$6-'СЕТ СН'!$H$26</f>
        <v>1038.1840431400001</v>
      </c>
      <c r="D140" s="36">
        <f>SUMIFS(СВЦЭМ!$D$33:$D$776,СВЦЭМ!$A$33:$A$776,$A140,СВЦЭМ!$B$33:$B$776,D$119)+'СЕТ СН'!$H$14+СВЦЭМ!$D$10+'СЕТ СН'!$H$6-'СЕТ СН'!$H$26</f>
        <v>1046.2378295600001</v>
      </c>
      <c r="E140" s="36">
        <f>SUMIFS(СВЦЭМ!$D$33:$D$776,СВЦЭМ!$A$33:$A$776,$A140,СВЦЭМ!$B$33:$B$776,E$119)+'СЕТ СН'!$H$14+СВЦЭМ!$D$10+'СЕТ СН'!$H$6-'СЕТ СН'!$H$26</f>
        <v>1066.74000916</v>
      </c>
      <c r="F140" s="36">
        <f>SUMIFS(СВЦЭМ!$D$33:$D$776,СВЦЭМ!$A$33:$A$776,$A140,СВЦЭМ!$B$33:$B$776,F$119)+'СЕТ СН'!$H$14+СВЦЭМ!$D$10+'СЕТ СН'!$H$6-'СЕТ СН'!$H$26</f>
        <v>1067.0909459200002</v>
      </c>
      <c r="G140" s="36">
        <f>SUMIFS(СВЦЭМ!$D$33:$D$776,СВЦЭМ!$A$33:$A$776,$A140,СВЦЭМ!$B$33:$B$776,G$119)+'СЕТ СН'!$H$14+СВЦЭМ!$D$10+'СЕТ СН'!$H$6-'СЕТ СН'!$H$26</f>
        <v>1052.69919512</v>
      </c>
      <c r="H140" s="36">
        <f>SUMIFS(СВЦЭМ!$D$33:$D$776,СВЦЭМ!$A$33:$A$776,$A140,СВЦЭМ!$B$33:$B$776,H$119)+'СЕТ СН'!$H$14+СВЦЭМ!$D$10+'СЕТ СН'!$H$6-'СЕТ СН'!$H$26</f>
        <v>1008.12582517</v>
      </c>
      <c r="I140" s="36">
        <f>SUMIFS(СВЦЭМ!$D$33:$D$776,СВЦЭМ!$A$33:$A$776,$A140,СВЦЭМ!$B$33:$B$776,I$119)+'СЕТ СН'!$H$14+СВЦЭМ!$D$10+'СЕТ СН'!$H$6-'СЕТ СН'!$H$26</f>
        <v>956.16711573999999</v>
      </c>
      <c r="J140" s="36">
        <f>SUMIFS(СВЦЭМ!$D$33:$D$776,СВЦЭМ!$A$33:$A$776,$A140,СВЦЭМ!$B$33:$B$776,J$119)+'СЕТ СН'!$H$14+СВЦЭМ!$D$10+'СЕТ СН'!$H$6-'СЕТ СН'!$H$26</f>
        <v>918.24649312000008</v>
      </c>
      <c r="K140" s="36">
        <f>SUMIFS(СВЦЭМ!$D$33:$D$776,СВЦЭМ!$A$33:$A$776,$A140,СВЦЭМ!$B$33:$B$776,K$119)+'СЕТ СН'!$H$14+СВЦЭМ!$D$10+'СЕТ СН'!$H$6-'СЕТ СН'!$H$26</f>
        <v>903.77696484000001</v>
      </c>
      <c r="L140" s="36">
        <f>SUMIFS(СВЦЭМ!$D$33:$D$776,СВЦЭМ!$A$33:$A$776,$A140,СВЦЭМ!$B$33:$B$776,L$119)+'СЕТ СН'!$H$14+СВЦЭМ!$D$10+'СЕТ СН'!$H$6-'СЕТ СН'!$H$26</f>
        <v>919.91912083</v>
      </c>
      <c r="M140" s="36">
        <f>SUMIFS(СВЦЭМ!$D$33:$D$776,СВЦЭМ!$A$33:$A$776,$A140,СВЦЭМ!$B$33:$B$776,M$119)+'СЕТ СН'!$H$14+СВЦЭМ!$D$10+'СЕТ СН'!$H$6-'СЕТ СН'!$H$26</f>
        <v>888.78135611000005</v>
      </c>
      <c r="N140" s="36">
        <f>SUMIFS(СВЦЭМ!$D$33:$D$776,СВЦЭМ!$A$33:$A$776,$A140,СВЦЭМ!$B$33:$B$776,N$119)+'СЕТ СН'!$H$14+СВЦЭМ!$D$10+'СЕТ СН'!$H$6-'СЕТ СН'!$H$26</f>
        <v>845.67104932000007</v>
      </c>
      <c r="O140" s="36">
        <f>SUMIFS(СВЦЭМ!$D$33:$D$776,СВЦЭМ!$A$33:$A$776,$A140,СВЦЭМ!$B$33:$B$776,O$119)+'СЕТ СН'!$H$14+СВЦЭМ!$D$10+'СЕТ СН'!$H$6-'СЕТ СН'!$H$26</f>
        <v>846.90267339000002</v>
      </c>
      <c r="P140" s="36">
        <f>SUMIFS(СВЦЭМ!$D$33:$D$776,СВЦЭМ!$A$33:$A$776,$A140,СВЦЭМ!$B$33:$B$776,P$119)+'СЕТ СН'!$H$14+СВЦЭМ!$D$10+'СЕТ СН'!$H$6-'СЕТ СН'!$H$26</f>
        <v>841.33474742999999</v>
      </c>
      <c r="Q140" s="36">
        <f>SUMIFS(СВЦЭМ!$D$33:$D$776,СВЦЭМ!$A$33:$A$776,$A140,СВЦЭМ!$B$33:$B$776,Q$119)+'СЕТ СН'!$H$14+СВЦЭМ!$D$10+'СЕТ СН'!$H$6-'СЕТ СН'!$H$26</f>
        <v>839.21116907999999</v>
      </c>
      <c r="R140" s="36">
        <f>SUMIFS(СВЦЭМ!$D$33:$D$776,СВЦЭМ!$A$33:$A$776,$A140,СВЦЭМ!$B$33:$B$776,R$119)+'СЕТ СН'!$H$14+СВЦЭМ!$D$10+'СЕТ СН'!$H$6-'СЕТ СН'!$H$26</f>
        <v>837.42026263000002</v>
      </c>
      <c r="S140" s="36">
        <f>SUMIFS(СВЦЭМ!$D$33:$D$776,СВЦЭМ!$A$33:$A$776,$A140,СВЦЭМ!$B$33:$B$776,S$119)+'СЕТ СН'!$H$14+СВЦЭМ!$D$10+'СЕТ СН'!$H$6-'СЕТ СН'!$H$26</f>
        <v>846.74398652000002</v>
      </c>
      <c r="T140" s="36">
        <f>SUMIFS(СВЦЭМ!$D$33:$D$776,СВЦЭМ!$A$33:$A$776,$A140,СВЦЭМ!$B$33:$B$776,T$119)+'СЕТ СН'!$H$14+СВЦЭМ!$D$10+'СЕТ СН'!$H$6-'СЕТ СН'!$H$26</f>
        <v>872.71919772000001</v>
      </c>
      <c r="U140" s="36">
        <f>SUMIFS(СВЦЭМ!$D$33:$D$776,СВЦЭМ!$A$33:$A$776,$A140,СВЦЭМ!$B$33:$B$776,U$119)+'СЕТ СН'!$H$14+СВЦЭМ!$D$10+'СЕТ СН'!$H$6-'СЕТ СН'!$H$26</f>
        <v>886.82075261</v>
      </c>
      <c r="V140" s="36">
        <f>SUMIFS(СВЦЭМ!$D$33:$D$776,СВЦЭМ!$A$33:$A$776,$A140,СВЦЭМ!$B$33:$B$776,V$119)+'СЕТ СН'!$H$14+СВЦЭМ!$D$10+'СЕТ СН'!$H$6-'СЕТ СН'!$H$26</f>
        <v>895.51841295000008</v>
      </c>
      <c r="W140" s="36">
        <f>SUMIFS(СВЦЭМ!$D$33:$D$776,СВЦЭМ!$A$33:$A$776,$A140,СВЦЭМ!$B$33:$B$776,W$119)+'СЕТ СН'!$H$14+СВЦЭМ!$D$10+'СЕТ СН'!$H$6-'СЕТ СН'!$H$26</f>
        <v>874.11011477</v>
      </c>
      <c r="X140" s="36">
        <f>SUMIFS(СВЦЭМ!$D$33:$D$776,СВЦЭМ!$A$33:$A$776,$A140,СВЦЭМ!$B$33:$B$776,X$119)+'СЕТ СН'!$H$14+СВЦЭМ!$D$10+'СЕТ СН'!$H$6-'СЕТ СН'!$H$26</f>
        <v>850.30947479000008</v>
      </c>
      <c r="Y140" s="36">
        <f>SUMIFS(СВЦЭМ!$D$33:$D$776,СВЦЭМ!$A$33:$A$776,$A140,СВЦЭМ!$B$33:$B$776,Y$119)+'СЕТ СН'!$H$14+СВЦЭМ!$D$10+'СЕТ СН'!$H$6-'СЕТ СН'!$H$26</f>
        <v>939.78501867</v>
      </c>
    </row>
    <row r="141" spans="1:25" ht="15.75" x14ac:dyDescent="0.2">
      <c r="A141" s="35">
        <f t="shared" si="3"/>
        <v>44096</v>
      </c>
      <c r="B141" s="36">
        <f>SUMIFS(СВЦЭМ!$D$33:$D$776,СВЦЭМ!$A$33:$A$776,$A141,СВЦЭМ!$B$33:$B$776,B$119)+'СЕТ СН'!$H$14+СВЦЭМ!$D$10+'СЕТ СН'!$H$6-'СЕТ СН'!$H$26</f>
        <v>1034.41354056</v>
      </c>
      <c r="C141" s="36">
        <f>SUMIFS(СВЦЭМ!$D$33:$D$776,СВЦЭМ!$A$33:$A$776,$A141,СВЦЭМ!$B$33:$B$776,C$119)+'СЕТ СН'!$H$14+СВЦЭМ!$D$10+'СЕТ СН'!$H$6-'СЕТ СН'!$H$26</f>
        <v>1073.9903901500002</v>
      </c>
      <c r="D141" s="36">
        <f>SUMIFS(СВЦЭМ!$D$33:$D$776,СВЦЭМ!$A$33:$A$776,$A141,СВЦЭМ!$B$33:$B$776,D$119)+'СЕТ СН'!$H$14+СВЦЭМ!$D$10+'СЕТ СН'!$H$6-'СЕТ СН'!$H$26</f>
        <v>1093.4497216300001</v>
      </c>
      <c r="E141" s="36">
        <f>SUMIFS(СВЦЭМ!$D$33:$D$776,СВЦЭМ!$A$33:$A$776,$A141,СВЦЭМ!$B$33:$B$776,E$119)+'СЕТ СН'!$H$14+СВЦЭМ!$D$10+'СЕТ СН'!$H$6-'СЕТ СН'!$H$26</f>
        <v>1114.4547128700001</v>
      </c>
      <c r="F141" s="36">
        <f>SUMIFS(СВЦЭМ!$D$33:$D$776,СВЦЭМ!$A$33:$A$776,$A141,СВЦЭМ!$B$33:$B$776,F$119)+'СЕТ СН'!$H$14+СВЦЭМ!$D$10+'СЕТ СН'!$H$6-'СЕТ СН'!$H$26</f>
        <v>1099.1704596500001</v>
      </c>
      <c r="G141" s="36">
        <f>SUMIFS(СВЦЭМ!$D$33:$D$776,СВЦЭМ!$A$33:$A$776,$A141,СВЦЭМ!$B$33:$B$776,G$119)+'СЕТ СН'!$H$14+СВЦЭМ!$D$10+'СЕТ СН'!$H$6-'СЕТ СН'!$H$26</f>
        <v>1074.2422451500001</v>
      </c>
      <c r="H141" s="36">
        <f>SUMIFS(СВЦЭМ!$D$33:$D$776,СВЦЭМ!$A$33:$A$776,$A141,СВЦЭМ!$B$33:$B$776,H$119)+'СЕТ СН'!$H$14+СВЦЭМ!$D$10+'СЕТ СН'!$H$6-'СЕТ СН'!$H$26</f>
        <v>1034.4738791900002</v>
      </c>
      <c r="I141" s="36">
        <f>SUMIFS(СВЦЭМ!$D$33:$D$776,СВЦЭМ!$A$33:$A$776,$A141,СВЦЭМ!$B$33:$B$776,I$119)+'СЕТ СН'!$H$14+СВЦЭМ!$D$10+'СЕТ СН'!$H$6-'СЕТ СН'!$H$26</f>
        <v>1004.55636538</v>
      </c>
      <c r="J141" s="36">
        <f>SUMIFS(СВЦЭМ!$D$33:$D$776,СВЦЭМ!$A$33:$A$776,$A141,СВЦЭМ!$B$33:$B$776,J$119)+'СЕТ СН'!$H$14+СВЦЭМ!$D$10+'СЕТ СН'!$H$6-'СЕТ СН'!$H$26</f>
        <v>974.17995880000001</v>
      </c>
      <c r="K141" s="36">
        <f>SUMIFS(СВЦЭМ!$D$33:$D$776,СВЦЭМ!$A$33:$A$776,$A141,СВЦЭМ!$B$33:$B$776,K$119)+'СЕТ СН'!$H$14+СВЦЭМ!$D$10+'СЕТ СН'!$H$6-'СЕТ СН'!$H$26</f>
        <v>963.91893908000009</v>
      </c>
      <c r="L141" s="36">
        <f>SUMIFS(СВЦЭМ!$D$33:$D$776,СВЦЭМ!$A$33:$A$776,$A141,СВЦЭМ!$B$33:$B$776,L$119)+'СЕТ СН'!$H$14+СВЦЭМ!$D$10+'СЕТ СН'!$H$6-'СЕТ СН'!$H$26</f>
        <v>963.20237562</v>
      </c>
      <c r="M141" s="36">
        <f>SUMIFS(СВЦЭМ!$D$33:$D$776,СВЦЭМ!$A$33:$A$776,$A141,СВЦЭМ!$B$33:$B$776,M$119)+'СЕТ СН'!$H$14+СВЦЭМ!$D$10+'СЕТ СН'!$H$6-'СЕТ СН'!$H$26</f>
        <v>937.44692912000005</v>
      </c>
      <c r="N141" s="36">
        <f>SUMIFS(СВЦЭМ!$D$33:$D$776,СВЦЭМ!$A$33:$A$776,$A141,СВЦЭМ!$B$33:$B$776,N$119)+'СЕТ СН'!$H$14+СВЦЭМ!$D$10+'СЕТ СН'!$H$6-'СЕТ СН'!$H$26</f>
        <v>886.63925097000003</v>
      </c>
      <c r="O141" s="36">
        <f>SUMIFS(СВЦЭМ!$D$33:$D$776,СВЦЭМ!$A$33:$A$776,$A141,СВЦЭМ!$B$33:$B$776,O$119)+'СЕТ СН'!$H$14+СВЦЭМ!$D$10+'СЕТ СН'!$H$6-'СЕТ СН'!$H$26</f>
        <v>876.67098356999998</v>
      </c>
      <c r="P141" s="36">
        <f>SUMIFS(СВЦЭМ!$D$33:$D$776,СВЦЭМ!$A$33:$A$776,$A141,СВЦЭМ!$B$33:$B$776,P$119)+'СЕТ СН'!$H$14+СВЦЭМ!$D$10+'СЕТ СН'!$H$6-'СЕТ СН'!$H$26</f>
        <v>872.04634830999998</v>
      </c>
      <c r="Q141" s="36">
        <f>SUMIFS(СВЦЭМ!$D$33:$D$776,СВЦЭМ!$A$33:$A$776,$A141,СВЦЭМ!$B$33:$B$776,Q$119)+'СЕТ СН'!$H$14+СВЦЭМ!$D$10+'СЕТ СН'!$H$6-'СЕТ СН'!$H$26</f>
        <v>874.38363412000001</v>
      </c>
      <c r="R141" s="36">
        <f>SUMIFS(СВЦЭМ!$D$33:$D$776,СВЦЭМ!$A$33:$A$776,$A141,СВЦЭМ!$B$33:$B$776,R$119)+'СЕТ СН'!$H$14+СВЦЭМ!$D$10+'СЕТ СН'!$H$6-'СЕТ СН'!$H$26</f>
        <v>872.24649125000008</v>
      </c>
      <c r="S141" s="36">
        <f>SUMIFS(СВЦЭМ!$D$33:$D$776,СВЦЭМ!$A$33:$A$776,$A141,СВЦЭМ!$B$33:$B$776,S$119)+'СЕТ СН'!$H$14+СВЦЭМ!$D$10+'СЕТ СН'!$H$6-'СЕТ СН'!$H$26</f>
        <v>878.80176451</v>
      </c>
      <c r="T141" s="36">
        <f>SUMIFS(СВЦЭМ!$D$33:$D$776,СВЦЭМ!$A$33:$A$776,$A141,СВЦЭМ!$B$33:$B$776,T$119)+'СЕТ СН'!$H$14+СВЦЭМ!$D$10+'СЕТ СН'!$H$6-'СЕТ СН'!$H$26</f>
        <v>889.24743135000006</v>
      </c>
      <c r="U141" s="36">
        <f>SUMIFS(СВЦЭМ!$D$33:$D$776,СВЦЭМ!$A$33:$A$776,$A141,СВЦЭМ!$B$33:$B$776,U$119)+'СЕТ СН'!$H$14+СВЦЭМ!$D$10+'СЕТ СН'!$H$6-'СЕТ СН'!$H$26</f>
        <v>913.43415785000002</v>
      </c>
      <c r="V141" s="36">
        <f>SUMIFS(СВЦЭМ!$D$33:$D$776,СВЦЭМ!$A$33:$A$776,$A141,СВЦЭМ!$B$33:$B$776,V$119)+'СЕТ СН'!$H$14+СВЦЭМ!$D$10+'СЕТ СН'!$H$6-'СЕТ СН'!$H$26</f>
        <v>913.83313831999999</v>
      </c>
      <c r="W141" s="36">
        <f>SUMIFS(СВЦЭМ!$D$33:$D$776,СВЦЭМ!$A$33:$A$776,$A141,СВЦЭМ!$B$33:$B$776,W$119)+'СЕТ СН'!$H$14+СВЦЭМ!$D$10+'СЕТ СН'!$H$6-'СЕТ СН'!$H$26</f>
        <v>901.49975498000003</v>
      </c>
      <c r="X141" s="36">
        <f>SUMIFS(СВЦЭМ!$D$33:$D$776,СВЦЭМ!$A$33:$A$776,$A141,СВЦЭМ!$B$33:$B$776,X$119)+'СЕТ СН'!$H$14+СВЦЭМ!$D$10+'СЕТ СН'!$H$6-'СЕТ СН'!$H$26</f>
        <v>898.77626263000002</v>
      </c>
      <c r="Y141" s="36">
        <f>SUMIFS(СВЦЭМ!$D$33:$D$776,СВЦЭМ!$A$33:$A$776,$A141,СВЦЭМ!$B$33:$B$776,Y$119)+'СЕТ СН'!$H$14+СВЦЭМ!$D$10+'СЕТ СН'!$H$6-'СЕТ СН'!$H$26</f>
        <v>973.99773892000007</v>
      </c>
    </row>
    <row r="142" spans="1:25" ht="15.75" x14ac:dyDescent="0.2">
      <c r="A142" s="35">
        <f t="shared" si="3"/>
        <v>44097</v>
      </c>
      <c r="B142" s="36">
        <f>SUMIFS(СВЦЭМ!$D$33:$D$776,СВЦЭМ!$A$33:$A$776,$A142,СВЦЭМ!$B$33:$B$776,B$119)+'СЕТ СН'!$H$14+СВЦЭМ!$D$10+'СЕТ СН'!$H$6-'СЕТ СН'!$H$26</f>
        <v>1025.14384032</v>
      </c>
      <c r="C142" s="36">
        <f>SUMIFS(СВЦЭМ!$D$33:$D$776,СВЦЭМ!$A$33:$A$776,$A142,СВЦЭМ!$B$33:$B$776,C$119)+'СЕТ СН'!$H$14+СВЦЭМ!$D$10+'СЕТ СН'!$H$6-'СЕТ СН'!$H$26</f>
        <v>1062.2293404500001</v>
      </c>
      <c r="D142" s="36">
        <f>SUMIFS(СВЦЭМ!$D$33:$D$776,СВЦЭМ!$A$33:$A$776,$A142,СВЦЭМ!$B$33:$B$776,D$119)+'СЕТ СН'!$H$14+СВЦЭМ!$D$10+'СЕТ СН'!$H$6-'СЕТ СН'!$H$26</f>
        <v>1077.1888812700001</v>
      </c>
      <c r="E142" s="36">
        <f>SUMIFS(СВЦЭМ!$D$33:$D$776,СВЦЭМ!$A$33:$A$776,$A142,СВЦЭМ!$B$33:$B$776,E$119)+'СЕТ СН'!$H$14+СВЦЭМ!$D$10+'СЕТ СН'!$H$6-'СЕТ СН'!$H$26</f>
        <v>1095.95501414</v>
      </c>
      <c r="F142" s="36">
        <f>SUMIFS(СВЦЭМ!$D$33:$D$776,СВЦЭМ!$A$33:$A$776,$A142,СВЦЭМ!$B$33:$B$776,F$119)+'СЕТ СН'!$H$14+СВЦЭМ!$D$10+'СЕТ СН'!$H$6-'СЕТ СН'!$H$26</f>
        <v>1104.8609155300001</v>
      </c>
      <c r="G142" s="36">
        <f>SUMIFS(СВЦЭМ!$D$33:$D$776,СВЦЭМ!$A$33:$A$776,$A142,СВЦЭМ!$B$33:$B$776,G$119)+'СЕТ СН'!$H$14+СВЦЭМ!$D$10+'СЕТ СН'!$H$6-'СЕТ СН'!$H$26</f>
        <v>1084.9713412800002</v>
      </c>
      <c r="H142" s="36">
        <f>SUMIFS(СВЦЭМ!$D$33:$D$776,СВЦЭМ!$A$33:$A$776,$A142,СВЦЭМ!$B$33:$B$776,H$119)+'СЕТ СН'!$H$14+СВЦЭМ!$D$10+'СЕТ СН'!$H$6-'СЕТ СН'!$H$26</f>
        <v>1031.8297199800002</v>
      </c>
      <c r="I142" s="36">
        <f>SUMIFS(СВЦЭМ!$D$33:$D$776,СВЦЭМ!$A$33:$A$776,$A142,СВЦЭМ!$B$33:$B$776,I$119)+'СЕТ СН'!$H$14+СВЦЭМ!$D$10+'СЕТ СН'!$H$6-'СЕТ СН'!$H$26</f>
        <v>973.61449272000004</v>
      </c>
      <c r="J142" s="36">
        <f>SUMIFS(СВЦЭМ!$D$33:$D$776,СВЦЭМ!$A$33:$A$776,$A142,СВЦЭМ!$B$33:$B$776,J$119)+'СЕТ СН'!$H$14+СВЦЭМ!$D$10+'СЕТ СН'!$H$6-'СЕТ СН'!$H$26</f>
        <v>944.79302489999998</v>
      </c>
      <c r="K142" s="36">
        <f>SUMIFS(СВЦЭМ!$D$33:$D$776,СВЦЭМ!$A$33:$A$776,$A142,СВЦЭМ!$B$33:$B$776,K$119)+'СЕТ СН'!$H$14+СВЦЭМ!$D$10+'СЕТ СН'!$H$6-'СЕТ СН'!$H$26</f>
        <v>940.64906682000003</v>
      </c>
      <c r="L142" s="36">
        <f>SUMIFS(СВЦЭМ!$D$33:$D$776,СВЦЭМ!$A$33:$A$776,$A142,СВЦЭМ!$B$33:$B$776,L$119)+'СЕТ СН'!$H$14+СВЦЭМ!$D$10+'СЕТ СН'!$H$6-'СЕТ СН'!$H$26</f>
        <v>933.88720247000003</v>
      </c>
      <c r="M142" s="36">
        <f>SUMIFS(СВЦЭМ!$D$33:$D$776,СВЦЭМ!$A$33:$A$776,$A142,СВЦЭМ!$B$33:$B$776,M$119)+'СЕТ СН'!$H$14+СВЦЭМ!$D$10+'СЕТ СН'!$H$6-'СЕТ СН'!$H$26</f>
        <v>892.67229902999998</v>
      </c>
      <c r="N142" s="36">
        <f>SUMIFS(СВЦЭМ!$D$33:$D$776,СВЦЭМ!$A$33:$A$776,$A142,СВЦЭМ!$B$33:$B$776,N$119)+'СЕТ СН'!$H$14+СВЦЭМ!$D$10+'СЕТ СН'!$H$6-'СЕТ СН'!$H$26</f>
        <v>887.56535921</v>
      </c>
      <c r="O142" s="36">
        <f>SUMIFS(СВЦЭМ!$D$33:$D$776,СВЦЭМ!$A$33:$A$776,$A142,СВЦЭМ!$B$33:$B$776,O$119)+'СЕТ СН'!$H$14+СВЦЭМ!$D$10+'СЕТ СН'!$H$6-'СЕТ СН'!$H$26</f>
        <v>886.09223251000003</v>
      </c>
      <c r="P142" s="36">
        <f>SUMIFS(СВЦЭМ!$D$33:$D$776,СВЦЭМ!$A$33:$A$776,$A142,СВЦЭМ!$B$33:$B$776,P$119)+'СЕТ СН'!$H$14+СВЦЭМ!$D$10+'СЕТ СН'!$H$6-'СЕТ СН'!$H$26</f>
        <v>881.25584362000006</v>
      </c>
      <c r="Q142" s="36">
        <f>SUMIFS(СВЦЭМ!$D$33:$D$776,СВЦЭМ!$A$33:$A$776,$A142,СВЦЭМ!$B$33:$B$776,Q$119)+'СЕТ СН'!$H$14+СВЦЭМ!$D$10+'СЕТ СН'!$H$6-'СЕТ СН'!$H$26</f>
        <v>881.33024550000005</v>
      </c>
      <c r="R142" s="36">
        <f>SUMIFS(СВЦЭМ!$D$33:$D$776,СВЦЭМ!$A$33:$A$776,$A142,СВЦЭМ!$B$33:$B$776,R$119)+'СЕТ СН'!$H$14+СВЦЭМ!$D$10+'СЕТ СН'!$H$6-'СЕТ СН'!$H$26</f>
        <v>876.83821829999999</v>
      </c>
      <c r="S142" s="36">
        <f>SUMIFS(СВЦЭМ!$D$33:$D$776,СВЦЭМ!$A$33:$A$776,$A142,СВЦЭМ!$B$33:$B$776,S$119)+'СЕТ СН'!$H$14+СВЦЭМ!$D$10+'СЕТ СН'!$H$6-'СЕТ СН'!$H$26</f>
        <v>883.37872679999998</v>
      </c>
      <c r="T142" s="36">
        <f>SUMIFS(СВЦЭМ!$D$33:$D$776,СВЦЭМ!$A$33:$A$776,$A142,СВЦЭМ!$B$33:$B$776,T$119)+'СЕТ СН'!$H$14+СВЦЭМ!$D$10+'СЕТ СН'!$H$6-'СЕТ СН'!$H$26</f>
        <v>886.39273736000007</v>
      </c>
      <c r="U142" s="36">
        <f>SUMIFS(СВЦЭМ!$D$33:$D$776,СВЦЭМ!$A$33:$A$776,$A142,СВЦЭМ!$B$33:$B$776,U$119)+'СЕТ СН'!$H$14+СВЦЭМ!$D$10+'СЕТ СН'!$H$6-'СЕТ СН'!$H$26</f>
        <v>904.37072937000005</v>
      </c>
      <c r="V142" s="36">
        <f>SUMIFS(СВЦЭМ!$D$33:$D$776,СВЦЭМ!$A$33:$A$776,$A142,СВЦЭМ!$B$33:$B$776,V$119)+'СЕТ СН'!$H$14+СВЦЭМ!$D$10+'СЕТ СН'!$H$6-'СЕТ СН'!$H$26</f>
        <v>897.77542516000005</v>
      </c>
      <c r="W142" s="36">
        <f>SUMIFS(СВЦЭМ!$D$33:$D$776,СВЦЭМ!$A$33:$A$776,$A142,СВЦЭМ!$B$33:$B$776,W$119)+'СЕТ СН'!$H$14+СВЦЭМ!$D$10+'СЕТ СН'!$H$6-'СЕТ СН'!$H$26</f>
        <v>887.59654467000007</v>
      </c>
      <c r="X142" s="36">
        <f>SUMIFS(СВЦЭМ!$D$33:$D$776,СВЦЭМ!$A$33:$A$776,$A142,СВЦЭМ!$B$33:$B$776,X$119)+'СЕТ СН'!$H$14+СВЦЭМ!$D$10+'СЕТ СН'!$H$6-'СЕТ СН'!$H$26</f>
        <v>875.39894016000005</v>
      </c>
      <c r="Y142" s="36">
        <f>SUMIFS(СВЦЭМ!$D$33:$D$776,СВЦЭМ!$A$33:$A$776,$A142,СВЦЭМ!$B$33:$B$776,Y$119)+'СЕТ СН'!$H$14+СВЦЭМ!$D$10+'СЕТ СН'!$H$6-'СЕТ СН'!$H$26</f>
        <v>933.19517895000001</v>
      </c>
    </row>
    <row r="143" spans="1:25" ht="15.75" x14ac:dyDescent="0.2">
      <c r="A143" s="35">
        <f t="shared" si="3"/>
        <v>44098</v>
      </c>
      <c r="B143" s="36">
        <f>SUMIFS(СВЦЭМ!$D$33:$D$776,СВЦЭМ!$A$33:$A$776,$A143,СВЦЭМ!$B$33:$B$776,B$119)+'СЕТ СН'!$H$14+СВЦЭМ!$D$10+'СЕТ СН'!$H$6-'СЕТ СН'!$H$26</f>
        <v>1050.3420584200001</v>
      </c>
      <c r="C143" s="36">
        <f>SUMIFS(СВЦЭМ!$D$33:$D$776,СВЦЭМ!$A$33:$A$776,$A143,СВЦЭМ!$B$33:$B$776,C$119)+'СЕТ СН'!$H$14+СВЦЭМ!$D$10+'СЕТ СН'!$H$6-'СЕТ СН'!$H$26</f>
        <v>1068.3840250100002</v>
      </c>
      <c r="D143" s="36">
        <f>SUMIFS(СВЦЭМ!$D$33:$D$776,СВЦЭМ!$A$33:$A$776,$A143,СВЦЭМ!$B$33:$B$776,D$119)+'СЕТ СН'!$H$14+СВЦЭМ!$D$10+'СЕТ СН'!$H$6-'СЕТ СН'!$H$26</f>
        <v>1085.4526823900001</v>
      </c>
      <c r="E143" s="36">
        <f>SUMIFS(СВЦЭМ!$D$33:$D$776,СВЦЭМ!$A$33:$A$776,$A143,СВЦЭМ!$B$33:$B$776,E$119)+'СЕТ СН'!$H$14+СВЦЭМ!$D$10+'СЕТ СН'!$H$6-'СЕТ СН'!$H$26</f>
        <v>1091.52708278</v>
      </c>
      <c r="F143" s="36">
        <f>SUMIFS(СВЦЭМ!$D$33:$D$776,СВЦЭМ!$A$33:$A$776,$A143,СВЦЭМ!$B$33:$B$776,F$119)+'СЕТ СН'!$H$14+СВЦЭМ!$D$10+'СЕТ СН'!$H$6-'СЕТ СН'!$H$26</f>
        <v>1081.9584515900001</v>
      </c>
      <c r="G143" s="36">
        <f>SUMIFS(СВЦЭМ!$D$33:$D$776,СВЦЭМ!$A$33:$A$776,$A143,СВЦЭМ!$B$33:$B$776,G$119)+'СЕТ СН'!$H$14+СВЦЭМ!$D$10+'СЕТ СН'!$H$6-'СЕТ СН'!$H$26</f>
        <v>1079.6891168900002</v>
      </c>
      <c r="H143" s="36">
        <f>SUMIFS(СВЦЭМ!$D$33:$D$776,СВЦЭМ!$A$33:$A$776,$A143,СВЦЭМ!$B$33:$B$776,H$119)+'СЕТ СН'!$H$14+СВЦЭМ!$D$10+'СЕТ СН'!$H$6-'СЕТ СН'!$H$26</f>
        <v>1082.24086184</v>
      </c>
      <c r="I143" s="36">
        <f>SUMIFS(СВЦЭМ!$D$33:$D$776,СВЦЭМ!$A$33:$A$776,$A143,СВЦЭМ!$B$33:$B$776,I$119)+'СЕТ СН'!$H$14+СВЦЭМ!$D$10+'СЕТ СН'!$H$6-'СЕТ СН'!$H$26</f>
        <v>992.68165789</v>
      </c>
      <c r="J143" s="36">
        <f>SUMIFS(СВЦЭМ!$D$33:$D$776,СВЦЭМ!$A$33:$A$776,$A143,СВЦЭМ!$B$33:$B$776,J$119)+'СЕТ СН'!$H$14+СВЦЭМ!$D$10+'СЕТ СН'!$H$6-'СЕТ СН'!$H$26</f>
        <v>960.08485392</v>
      </c>
      <c r="K143" s="36">
        <f>SUMIFS(СВЦЭМ!$D$33:$D$776,СВЦЭМ!$A$33:$A$776,$A143,СВЦЭМ!$B$33:$B$776,K$119)+'СЕТ СН'!$H$14+СВЦЭМ!$D$10+'СЕТ СН'!$H$6-'СЕТ СН'!$H$26</f>
        <v>964.36890173000006</v>
      </c>
      <c r="L143" s="36">
        <f>SUMIFS(СВЦЭМ!$D$33:$D$776,СВЦЭМ!$A$33:$A$776,$A143,СВЦЭМ!$B$33:$B$776,L$119)+'СЕТ СН'!$H$14+СВЦЭМ!$D$10+'СЕТ СН'!$H$6-'СЕТ СН'!$H$26</f>
        <v>975.20191183999998</v>
      </c>
      <c r="M143" s="36">
        <f>SUMIFS(СВЦЭМ!$D$33:$D$776,СВЦЭМ!$A$33:$A$776,$A143,СВЦЭМ!$B$33:$B$776,M$119)+'СЕТ СН'!$H$14+СВЦЭМ!$D$10+'СЕТ СН'!$H$6-'СЕТ СН'!$H$26</f>
        <v>937.59990894999999</v>
      </c>
      <c r="N143" s="36">
        <f>SUMIFS(СВЦЭМ!$D$33:$D$776,СВЦЭМ!$A$33:$A$776,$A143,СВЦЭМ!$B$33:$B$776,N$119)+'СЕТ СН'!$H$14+СВЦЭМ!$D$10+'СЕТ СН'!$H$6-'СЕТ СН'!$H$26</f>
        <v>890.02861104999999</v>
      </c>
      <c r="O143" s="36">
        <f>SUMIFS(СВЦЭМ!$D$33:$D$776,СВЦЭМ!$A$33:$A$776,$A143,СВЦЭМ!$B$33:$B$776,O$119)+'СЕТ СН'!$H$14+СВЦЭМ!$D$10+'СЕТ СН'!$H$6-'СЕТ СН'!$H$26</f>
        <v>887.87250262999999</v>
      </c>
      <c r="P143" s="36">
        <f>SUMIFS(СВЦЭМ!$D$33:$D$776,СВЦЭМ!$A$33:$A$776,$A143,СВЦЭМ!$B$33:$B$776,P$119)+'СЕТ СН'!$H$14+СВЦЭМ!$D$10+'СЕТ СН'!$H$6-'СЕТ СН'!$H$26</f>
        <v>885.52654791999998</v>
      </c>
      <c r="Q143" s="36">
        <f>SUMIFS(СВЦЭМ!$D$33:$D$776,СВЦЭМ!$A$33:$A$776,$A143,СВЦЭМ!$B$33:$B$776,Q$119)+'СЕТ СН'!$H$14+СВЦЭМ!$D$10+'СЕТ СН'!$H$6-'СЕТ СН'!$H$26</f>
        <v>880.54302794</v>
      </c>
      <c r="R143" s="36">
        <f>SUMIFS(СВЦЭМ!$D$33:$D$776,СВЦЭМ!$A$33:$A$776,$A143,СВЦЭМ!$B$33:$B$776,R$119)+'СЕТ СН'!$H$14+СВЦЭМ!$D$10+'СЕТ СН'!$H$6-'СЕТ СН'!$H$26</f>
        <v>876.16194286000007</v>
      </c>
      <c r="S143" s="36">
        <f>SUMIFS(СВЦЭМ!$D$33:$D$776,СВЦЭМ!$A$33:$A$776,$A143,СВЦЭМ!$B$33:$B$776,S$119)+'СЕТ СН'!$H$14+СВЦЭМ!$D$10+'СЕТ СН'!$H$6-'СЕТ СН'!$H$26</f>
        <v>881.08197837</v>
      </c>
      <c r="T143" s="36">
        <f>SUMIFS(СВЦЭМ!$D$33:$D$776,СВЦЭМ!$A$33:$A$776,$A143,СВЦЭМ!$B$33:$B$776,T$119)+'СЕТ СН'!$H$14+СВЦЭМ!$D$10+'СЕТ СН'!$H$6-'СЕТ СН'!$H$26</f>
        <v>887.05446978999998</v>
      </c>
      <c r="U143" s="36">
        <f>SUMIFS(СВЦЭМ!$D$33:$D$776,СВЦЭМ!$A$33:$A$776,$A143,СВЦЭМ!$B$33:$B$776,U$119)+'СЕТ СН'!$H$14+СВЦЭМ!$D$10+'СЕТ СН'!$H$6-'СЕТ СН'!$H$26</f>
        <v>919.49124746000007</v>
      </c>
      <c r="V143" s="36">
        <f>SUMIFS(СВЦЭМ!$D$33:$D$776,СВЦЭМ!$A$33:$A$776,$A143,СВЦЭМ!$B$33:$B$776,V$119)+'СЕТ СН'!$H$14+СВЦЭМ!$D$10+'СЕТ СН'!$H$6-'СЕТ СН'!$H$26</f>
        <v>915.92256784000006</v>
      </c>
      <c r="W143" s="36">
        <f>SUMIFS(СВЦЭМ!$D$33:$D$776,СВЦЭМ!$A$33:$A$776,$A143,СВЦЭМ!$B$33:$B$776,W$119)+'СЕТ СН'!$H$14+СВЦЭМ!$D$10+'СЕТ СН'!$H$6-'СЕТ СН'!$H$26</f>
        <v>964.86834065000005</v>
      </c>
      <c r="X143" s="36">
        <f>SUMIFS(СВЦЭМ!$D$33:$D$776,СВЦЭМ!$A$33:$A$776,$A143,СВЦЭМ!$B$33:$B$776,X$119)+'СЕТ СН'!$H$14+СВЦЭМ!$D$10+'СЕТ СН'!$H$6-'СЕТ СН'!$H$26</f>
        <v>980.69194535000008</v>
      </c>
      <c r="Y143" s="36">
        <f>SUMIFS(СВЦЭМ!$D$33:$D$776,СВЦЭМ!$A$33:$A$776,$A143,СВЦЭМ!$B$33:$B$776,Y$119)+'СЕТ СН'!$H$14+СВЦЭМ!$D$10+'СЕТ СН'!$H$6-'СЕТ СН'!$H$26</f>
        <v>1026.0139699700001</v>
      </c>
    </row>
    <row r="144" spans="1:25" ht="15.75" x14ac:dyDescent="0.2">
      <c r="A144" s="35">
        <f t="shared" si="3"/>
        <v>44099</v>
      </c>
      <c r="B144" s="36">
        <f>SUMIFS(СВЦЭМ!$D$33:$D$776,СВЦЭМ!$A$33:$A$776,$A144,СВЦЭМ!$B$33:$B$776,B$119)+'СЕТ СН'!$H$14+СВЦЭМ!$D$10+'СЕТ СН'!$H$6-'СЕТ СН'!$H$26</f>
        <v>1019.8608408900001</v>
      </c>
      <c r="C144" s="36">
        <f>SUMIFS(СВЦЭМ!$D$33:$D$776,СВЦЭМ!$A$33:$A$776,$A144,СВЦЭМ!$B$33:$B$776,C$119)+'СЕТ СН'!$H$14+СВЦЭМ!$D$10+'СЕТ СН'!$H$6-'СЕТ СН'!$H$26</f>
        <v>1034.74350667</v>
      </c>
      <c r="D144" s="36">
        <f>SUMIFS(СВЦЭМ!$D$33:$D$776,СВЦЭМ!$A$33:$A$776,$A144,СВЦЭМ!$B$33:$B$776,D$119)+'СЕТ СН'!$H$14+СВЦЭМ!$D$10+'СЕТ СН'!$H$6-'СЕТ СН'!$H$26</f>
        <v>1048.4788468400002</v>
      </c>
      <c r="E144" s="36">
        <f>SUMIFS(СВЦЭМ!$D$33:$D$776,СВЦЭМ!$A$33:$A$776,$A144,СВЦЭМ!$B$33:$B$776,E$119)+'СЕТ СН'!$H$14+СВЦЭМ!$D$10+'СЕТ СН'!$H$6-'СЕТ СН'!$H$26</f>
        <v>1051.59851303</v>
      </c>
      <c r="F144" s="36">
        <f>SUMIFS(СВЦЭМ!$D$33:$D$776,СВЦЭМ!$A$33:$A$776,$A144,СВЦЭМ!$B$33:$B$776,F$119)+'СЕТ СН'!$H$14+СВЦЭМ!$D$10+'СЕТ СН'!$H$6-'СЕТ СН'!$H$26</f>
        <v>1045.3947223500002</v>
      </c>
      <c r="G144" s="36">
        <f>SUMIFS(СВЦЭМ!$D$33:$D$776,СВЦЭМ!$A$33:$A$776,$A144,СВЦЭМ!$B$33:$B$776,G$119)+'СЕТ СН'!$H$14+СВЦЭМ!$D$10+'СЕТ СН'!$H$6-'СЕТ СН'!$H$26</f>
        <v>1029.8345797100001</v>
      </c>
      <c r="H144" s="36">
        <f>SUMIFS(СВЦЭМ!$D$33:$D$776,СВЦЭМ!$A$33:$A$776,$A144,СВЦЭМ!$B$33:$B$776,H$119)+'СЕТ СН'!$H$14+СВЦЭМ!$D$10+'СЕТ СН'!$H$6-'СЕТ СН'!$H$26</f>
        <v>993.55727005000006</v>
      </c>
      <c r="I144" s="36">
        <f>SUMIFS(СВЦЭМ!$D$33:$D$776,СВЦЭМ!$A$33:$A$776,$A144,СВЦЭМ!$B$33:$B$776,I$119)+'СЕТ СН'!$H$14+СВЦЭМ!$D$10+'СЕТ СН'!$H$6-'СЕТ СН'!$H$26</f>
        <v>966.94545148999998</v>
      </c>
      <c r="J144" s="36">
        <f>SUMIFS(СВЦЭМ!$D$33:$D$776,СВЦЭМ!$A$33:$A$776,$A144,СВЦЭМ!$B$33:$B$776,J$119)+'СЕТ СН'!$H$14+СВЦЭМ!$D$10+'СЕТ СН'!$H$6-'СЕТ СН'!$H$26</f>
        <v>957.08374503000005</v>
      </c>
      <c r="K144" s="36">
        <f>SUMIFS(СВЦЭМ!$D$33:$D$776,СВЦЭМ!$A$33:$A$776,$A144,СВЦЭМ!$B$33:$B$776,K$119)+'СЕТ СН'!$H$14+СВЦЭМ!$D$10+'СЕТ СН'!$H$6-'СЕТ СН'!$H$26</f>
        <v>954.15787595000006</v>
      </c>
      <c r="L144" s="36">
        <f>SUMIFS(СВЦЭМ!$D$33:$D$776,СВЦЭМ!$A$33:$A$776,$A144,СВЦЭМ!$B$33:$B$776,L$119)+'СЕТ СН'!$H$14+СВЦЭМ!$D$10+'СЕТ СН'!$H$6-'СЕТ СН'!$H$26</f>
        <v>964.73617501000001</v>
      </c>
      <c r="M144" s="36">
        <f>SUMIFS(СВЦЭМ!$D$33:$D$776,СВЦЭМ!$A$33:$A$776,$A144,СВЦЭМ!$B$33:$B$776,M$119)+'СЕТ СН'!$H$14+СВЦЭМ!$D$10+'СЕТ СН'!$H$6-'СЕТ СН'!$H$26</f>
        <v>923.51222110000003</v>
      </c>
      <c r="N144" s="36">
        <f>SUMIFS(СВЦЭМ!$D$33:$D$776,СВЦЭМ!$A$33:$A$776,$A144,СВЦЭМ!$B$33:$B$776,N$119)+'СЕТ СН'!$H$14+СВЦЭМ!$D$10+'СЕТ СН'!$H$6-'СЕТ СН'!$H$26</f>
        <v>882.75051291</v>
      </c>
      <c r="O144" s="36">
        <f>SUMIFS(СВЦЭМ!$D$33:$D$776,СВЦЭМ!$A$33:$A$776,$A144,СВЦЭМ!$B$33:$B$776,O$119)+'СЕТ СН'!$H$14+СВЦЭМ!$D$10+'СЕТ СН'!$H$6-'СЕТ СН'!$H$26</f>
        <v>860.88200656000004</v>
      </c>
      <c r="P144" s="36">
        <f>SUMIFS(СВЦЭМ!$D$33:$D$776,СВЦЭМ!$A$33:$A$776,$A144,СВЦЭМ!$B$33:$B$776,P$119)+'СЕТ СН'!$H$14+СВЦЭМ!$D$10+'СЕТ СН'!$H$6-'СЕТ СН'!$H$26</f>
        <v>856.42705476000003</v>
      </c>
      <c r="Q144" s="36">
        <f>SUMIFS(СВЦЭМ!$D$33:$D$776,СВЦЭМ!$A$33:$A$776,$A144,СВЦЭМ!$B$33:$B$776,Q$119)+'СЕТ СН'!$H$14+СВЦЭМ!$D$10+'СЕТ СН'!$H$6-'СЕТ СН'!$H$26</f>
        <v>853.46409535999999</v>
      </c>
      <c r="R144" s="36">
        <f>SUMIFS(СВЦЭМ!$D$33:$D$776,СВЦЭМ!$A$33:$A$776,$A144,СВЦЭМ!$B$33:$B$776,R$119)+'СЕТ СН'!$H$14+СВЦЭМ!$D$10+'СЕТ СН'!$H$6-'СЕТ СН'!$H$26</f>
        <v>854.48519186999999</v>
      </c>
      <c r="S144" s="36">
        <f>SUMIFS(СВЦЭМ!$D$33:$D$776,СВЦЭМ!$A$33:$A$776,$A144,СВЦЭМ!$B$33:$B$776,S$119)+'СЕТ СН'!$H$14+СВЦЭМ!$D$10+'СЕТ СН'!$H$6-'СЕТ СН'!$H$26</f>
        <v>857.41004420000002</v>
      </c>
      <c r="T144" s="36">
        <f>SUMIFS(СВЦЭМ!$D$33:$D$776,СВЦЭМ!$A$33:$A$776,$A144,СВЦЭМ!$B$33:$B$776,T$119)+'СЕТ СН'!$H$14+СВЦЭМ!$D$10+'СЕТ СН'!$H$6-'СЕТ СН'!$H$26</f>
        <v>847.42400972000007</v>
      </c>
      <c r="U144" s="36">
        <f>SUMIFS(СВЦЭМ!$D$33:$D$776,СВЦЭМ!$A$33:$A$776,$A144,СВЦЭМ!$B$33:$B$776,U$119)+'СЕТ СН'!$H$14+СВЦЭМ!$D$10+'СЕТ СН'!$H$6-'СЕТ СН'!$H$26</f>
        <v>859.98599746000002</v>
      </c>
      <c r="V144" s="36">
        <f>SUMIFS(СВЦЭМ!$D$33:$D$776,СВЦЭМ!$A$33:$A$776,$A144,СВЦЭМ!$B$33:$B$776,V$119)+'СЕТ СН'!$H$14+СВЦЭМ!$D$10+'СЕТ СН'!$H$6-'СЕТ СН'!$H$26</f>
        <v>873.23758559999999</v>
      </c>
      <c r="W144" s="36">
        <f>SUMIFS(СВЦЭМ!$D$33:$D$776,СВЦЭМ!$A$33:$A$776,$A144,СВЦЭМ!$B$33:$B$776,W$119)+'СЕТ СН'!$H$14+СВЦЭМ!$D$10+'СЕТ СН'!$H$6-'СЕТ СН'!$H$26</f>
        <v>860.75939600000004</v>
      </c>
      <c r="X144" s="36">
        <f>SUMIFS(СВЦЭМ!$D$33:$D$776,СВЦЭМ!$A$33:$A$776,$A144,СВЦЭМ!$B$33:$B$776,X$119)+'СЕТ СН'!$H$14+СВЦЭМ!$D$10+'СЕТ СН'!$H$6-'СЕТ СН'!$H$26</f>
        <v>890.47830713000008</v>
      </c>
      <c r="Y144" s="36">
        <f>SUMIFS(СВЦЭМ!$D$33:$D$776,СВЦЭМ!$A$33:$A$776,$A144,СВЦЭМ!$B$33:$B$776,Y$119)+'СЕТ СН'!$H$14+СВЦЭМ!$D$10+'СЕТ СН'!$H$6-'СЕТ СН'!$H$26</f>
        <v>972.61545262000004</v>
      </c>
    </row>
    <row r="145" spans="1:27" ht="15.75" x14ac:dyDescent="0.2">
      <c r="A145" s="35">
        <f t="shared" si="3"/>
        <v>44100</v>
      </c>
      <c r="B145" s="36">
        <f>SUMIFS(СВЦЭМ!$D$33:$D$776,СВЦЭМ!$A$33:$A$776,$A145,СВЦЭМ!$B$33:$B$776,B$119)+'СЕТ СН'!$H$14+СВЦЭМ!$D$10+'СЕТ СН'!$H$6-'СЕТ СН'!$H$26</f>
        <v>1043.3434152100001</v>
      </c>
      <c r="C145" s="36">
        <f>SUMIFS(СВЦЭМ!$D$33:$D$776,СВЦЭМ!$A$33:$A$776,$A145,СВЦЭМ!$B$33:$B$776,C$119)+'СЕТ СН'!$H$14+СВЦЭМ!$D$10+'СЕТ СН'!$H$6-'СЕТ СН'!$H$26</f>
        <v>1073.4246084500001</v>
      </c>
      <c r="D145" s="36">
        <f>SUMIFS(СВЦЭМ!$D$33:$D$776,СВЦЭМ!$A$33:$A$776,$A145,СВЦЭМ!$B$33:$B$776,D$119)+'СЕТ СН'!$H$14+СВЦЭМ!$D$10+'СЕТ СН'!$H$6-'СЕТ СН'!$H$26</f>
        <v>1090.5100441300001</v>
      </c>
      <c r="E145" s="36">
        <f>SUMIFS(СВЦЭМ!$D$33:$D$776,СВЦЭМ!$A$33:$A$776,$A145,СВЦЭМ!$B$33:$B$776,E$119)+'СЕТ СН'!$H$14+СВЦЭМ!$D$10+'СЕТ СН'!$H$6-'СЕТ СН'!$H$26</f>
        <v>1100.2628964100002</v>
      </c>
      <c r="F145" s="36">
        <f>SUMIFS(СВЦЭМ!$D$33:$D$776,СВЦЭМ!$A$33:$A$776,$A145,СВЦЭМ!$B$33:$B$776,F$119)+'СЕТ СН'!$H$14+СВЦЭМ!$D$10+'СЕТ СН'!$H$6-'СЕТ СН'!$H$26</f>
        <v>1105.1211334100001</v>
      </c>
      <c r="G145" s="36">
        <f>SUMIFS(СВЦЭМ!$D$33:$D$776,СВЦЭМ!$A$33:$A$776,$A145,СВЦЭМ!$B$33:$B$776,G$119)+'СЕТ СН'!$H$14+СВЦЭМ!$D$10+'СЕТ СН'!$H$6-'СЕТ СН'!$H$26</f>
        <v>1094.41998268</v>
      </c>
      <c r="H145" s="36">
        <f>SUMIFS(СВЦЭМ!$D$33:$D$776,СВЦЭМ!$A$33:$A$776,$A145,СВЦЭМ!$B$33:$B$776,H$119)+'СЕТ СН'!$H$14+СВЦЭМ!$D$10+'СЕТ СН'!$H$6-'СЕТ СН'!$H$26</f>
        <v>1070.55155313</v>
      </c>
      <c r="I145" s="36">
        <f>SUMIFS(СВЦЭМ!$D$33:$D$776,СВЦЭМ!$A$33:$A$776,$A145,СВЦЭМ!$B$33:$B$776,I$119)+'СЕТ СН'!$H$14+СВЦЭМ!$D$10+'СЕТ СН'!$H$6-'СЕТ СН'!$H$26</f>
        <v>1032.23718495</v>
      </c>
      <c r="J145" s="36">
        <f>SUMIFS(СВЦЭМ!$D$33:$D$776,СВЦЭМ!$A$33:$A$776,$A145,СВЦЭМ!$B$33:$B$776,J$119)+'СЕТ СН'!$H$14+СВЦЭМ!$D$10+'СЕТ СН'!$H$6-'СЕТ СН'!$H$26</f>
        <v>991.93238136000002</v>
      </c>
      <c r="K145" s="36">
        <f>SUMIFS(СВЦЭМ!$D$33:$D$776,СВЦЭМ!$A$33:$A$776,$A145,СВЦЭМ!$B$33:$B$776,K$119)+'СЕТ СН'!$H$14+СВЦЭМ!$D$10+'СЕТ СН'!$H$6-'СЕТ СН'!$H$26</f>
        <v>969.56933196</v>
      </c>
      <c r="L145" s="36">
        <f>SUMIFS(СВЦЭМ!$D$33:$D$776,СВЦЭМ!$A$33:$A$776,$A145,СВЦЭМ!$B$33:$B$776,L$119)+'СЕТ СН'!$H$14+СВЦЭМ!$D$10+'СЕТ СН'!$H$6-'СЕТ СН'!$H$26</f>
        <v>958.89970382000001</v>
      </c>
      <c r="M145" s="36">
        <f>SUMIFS(СВЦЭМ!$D$33:$D$776,СВЦЭМ!$A$33:$A$776,$A145,СВЦЭМ!$B$33:$B$776,M$119)+'СЕТ СН'!$H$14+СВЦЭМ!$D$10+'СЕТ СН'!$H$6-'СЕТ СН'!$H$26</f>
        <v>917.00190744000008</v>
      </c>
      <c r="N145" s="36">
        <f>SUMIFS(СВЦЭМ!$D$33:$D$776,СВЦЭМ!$A$33:$A$776,$A145,СВЦЭМ!$B$33:$B$776,N$119)+'СЕТ СН'!$H$14+СВЦЭМ!$D$10+'СЕТ СН'!$H$6-'СЕТ СН'!$H$26</f>
        <v>883.51664793999998</v>
      </c>
      <c r="O145" s="36">
        <f>SUMIFS(СВЦЭМ!$D$33:$D$776,СВЦЭМ!$A$33:$A$776,$A145,СВЦЭМ!$B$33:$B$776,O$119)+'СЕТ СН'!$H$14+СВЦЭМ!$D$10+'СЕТ СН'!$H$6-'СЕТ СН'!$H$26</f>
        <v>867.12417037</v>
      </c>
      <c r="P145" s="36">
        <f>SUMIFS(СВЦЭМ!$D$33:$D$776,СВЦЭМ!$A$33:$A$776,$A145,СВЦЭМ!$B$33:$B$776,P$119)+'СЕТ СН'!$H$14+СВЦЭМ!$D$10+'СЕТ СН'!$H$6-'СЕТ СН'!$H$26</f>
        <v>864.87371023000003</v>
      </c>
      <c r="Q145" s="36">
        <f>SUMIFS(СВЦЭМ!$D$33:$D$776,СВЦЭМ!$A$33:$A$776,$A145,СВЦЭМ!$B$33:$B$776,Q$119)+'СЕТ СН'!$H$14+СВЦЭМ!$D$10+'СЕТ СН'!$H$6-'СЕТ СН'!$H$26</f>
        <v>864.72578468000006</v>
      </c>
      <c r="R145" s="36">
        <f>SUMIFS(СВЦЭМ!$D$33:$D$776,СВЦЭМ!$A$33:$A$776,$A145,СВЦЭМ!$B$33:$B$776,R$119)+'СЕТ СН'!$H$14+СВЦЭМ!$D$10+'СЕТ СН'!$H$6-'СЕТ СН'!$H$26</f>
        <v>861.50670681000008</v>
      </c>
      <c r="S145" s="36">
        <f>SUMIFS(СВЦЭМ!$D$33:$D$776,СВЦЭМ!$A$33:$A$776,$A145,СВЦЭМ!$B$33:$B$776,S$119)+'СЕТ СН'!$H$14+СВЦЭМ!$D$10+'СЕТ СН'!$H$6-'СЕТ СН'!$H$26</f>
        <v>861.36461496000004</v>
      </c>
      <c r="T145" s="36">
        <f>SUMIFS(СВЦЭМ!$D$33:$D$776,СВЦЭМ!$A$33:$A$776,$A145,СВЦЭМ!$B$33:$B$776,T$119)+'СЕТ СН'!$H$14+СВЦЭМ!$D$10+'СЕТ СН'!$H$6-'СЕТ СН'!$H$26</f>
        <v>855.23822695000001</v>
      </c>
      <c r="U145" s="36">
        <f>SUMIFS(СВЦЭМ!$D$33:$D$776,СВЦЭМ!$A$33:$A$776,$A145,СВЦЭМ!$B$33:$B$776,U$119)+'СЕТ СН'!$H$14+СВЦЭМ!$D$10+'СЕТ СН'!$H$6-'СЕТ СН'!$H$26</f>
        <v>872.09371180000005</v>
      </c>
      <c r="V145" s="36">
        <f>SUMIFS(СВЦЭМ!$D$33:$D$776,СВЦЭМ!$A$33:$A$776,$A145,СВЦЭМ!$B$33:$B$776,V$119)+'СЕТ СН'!$H$14+СВЦЭМ!$D$10+'СЕТ СН'!$H$6-'СЕТ СН'!$H$26</f>
        <v>874.38171839000006</v>
      </c>
      <c r="W145" s="36">
        <f>SUMIFS(СВЦЭМ!$D$33:$D$776,СВЦЭМ!$A$33:$A$776,$A145,СВЦЭМ!$B$33:$B$776,W$119)+'СЕТ СН'!$H$14+СВЦЭМ!$D$10+'СЕТ СН'!$H$6-'СЕТ СН'!$H$26</f>
        <v>853.29461051999999</v>
      </c>
      <c r="X145" s="36">
        <f>SUMIFS(СВЦЭМ!$D$33:$D$776,СВЦЭМ!$A$33:$A$776,$A145,СВЦЭМ!$B$33:$B$776,X$119)+'СЕТ СН'!$H$14+СВЦЭМ!$D$10+'СЕТ СН'!$H$6-'СЕТ СН'!$H$26</f>
        <v>882.27750173000004</v>
      </c>
      <c r="Y145" s="36">
        <f>SUMIFS(СВЦЭМ!$D$33:$D$776,СВЦЭМ!$A$33:$A$776,$A145,СВЦЭМ!$B$33:$B$776,Y$119)+'СЕТ СН'!$H$14+СВЦЭМ!$D$10+'СЕТ СН'!$H$6-'СЕТ СН'!$H$26</f>
        <v>967.96818527000005</v>
      </c>
    </row>
    <row r="146" spans="1:27" ht="15.75" x14ac:dyDescent="0.2">
      <c r="A146" s="35">
        <f t="shared" si="3"/>
        <v>44101</v>
      </c>
      <c r="B146" s="36">
        <f>SUMIFS(СВЦЭМ!$D$33:$D$776,СВЦЭМ!$A$33:$A$776,$A146,СВЦЭМ!$B$33:$B$776,B$119)+'СЕТ СН'!$H$14+СВЦЭМ!$D$10+'СЕТ СН'!$H$6-'СЕТ СН'!$H$26</f>
        <v>1025.6241878100002</v>
      </c>
      <c r="C146" s="36">
        <f>SUMIFS(СВЦЭМ!$D$33:$D$776,СВЦЭМ!$A$33:$A$776,$A146,СВЦЭМ!$B$33:$B$776,C$119)+'СЕТ СН'!$H$14+СВЦЭМ!$D$10+'СЕТ СН'!$H$6-'СЕТ СН'!$H$26</f>
        <v>1051.28229523</v>
      </c>
      <c r="D146" s="36">
        <f>SUMIFS(СВЦЭМ!$D$33:$D$776,СВЦЭМ!$A$33:$A$776,$A146,СВЦЭМ!$B$33:$B$776,D$119)+'СЕТ СН'!$H$14+СВЦЭМ!$D$10+'СЕТ СН'!$H$6-'СЕТ СН'!$H$26</f>
        <v>1071.0863556000002</v>
      </c>
      <c r="E146" s="36">
        <f>SUMIFS(СВЦЭМ!$D$33:$D$776,СВЦЭМ!$A$33:$A$776,$A146,СВЦЭМ!$B$33:$B$776,E$119)+'СЕТ СН'!$H$14+СВЦЭМ!$D$10+'СЕТ СН'!$H$6-'СЕТ СН'!$H$26</f>
        <v>1081.7583955700002</v>
      </c>
      <c r="F146" s="36">
        <f>SUMIFS(СВЦЭМ!$D$33:$D$776,СВЦЭМ!$A$33:$A$776,$A146,СВЦЭМ!$B$33:$B$776,F$119)+'СЕТ СН'!$H$14+СВЦЭМ!$D$10+'СЕТ СН'!$H$6-'СЕТ СН'!$H$26</f>
        <v>1084.480585</v>
      </c>
      <c r="G146" s="36">
        <f>SUMIFS(СВЦЭМ!$D$33:$D$776,СВЦЭМ!$A$33:$A$776,$A146,СВЦЭМ!$B$33:$B$776,G$119)+'СЕТ СН'!$H$14+СВЦЭМ!$D$10+'СЕТ СН'!$H$6-'СЕТ СН'!$H$26</f>
        <v>1079.5901854700001</v>
      </c>
      <c r="H146" s="36">
        <f>SUMIFS(СВЦЭМ!$D$33:$D$776,СВЦЭМ!$A$33:$A$776,$A146,СВЦЭМ!$B$33:$B$776,H$119)+'СЕТ СН'!$H$14+СВЦЭМ!$D$10+'СЕТ СН'!$H$6-'СЕТ СН'!$H$26</f>
        <v>1061.0838863000001</v>
      </c>
      <c r="I146" s="36">
        <f>SUMIFS(СВЦЭМ!$D$33:$D$776,СВЦЭМ!$A$33:$A$776,$A146,СВЦЭМ!$B$33:$B$776,I$119)+'СЕТ СН'!$H$14+СВЦЭМ!$D$10+'СЕТ СН'!$H$6-'СЕТ СН'!$H$26</f>
        <v>1033.0372586800001</v>
      </c>
      <c r="J146" s="36">
        <f>SUMIFS(СВЦЭМ!$D$33:$D$776,СВЦЭМ!$A$33:$A$776,$A146,СВЦЭМ!$B$33:$B$776,J$119)+'СЕТ СН'!$H$14+СВЦЭМ!$D$10+'СЕТ СН'!$H$6-'СЕТ СН'!$H$26</f>
        <v>995.99851176000004</v>
      </c>
      <c r="K146" s="36">
        <f>SUMIFS(СВЦЭМ!$D$33:$D$776,СВЦЭМ!$A$33:$A$776,$A146,СВЦЭМ!$B$33:$B$776,K$119)+'СЕТ СН'!$H$14+СВЦЭМ!$D$10+'СЕТ СН'!$H$6-'СЕТ СН'!$H$26</f>
        <v>959.05621287000008</v>
      </c>
      <c r="L146" s="36">
        <f>SUMIFS(СВЦЭМ!$D$33:$D$776,СВЦЭМ!$A$33:$A$776,$A146,СВЦЭМ!$B$33:$B$776,L$119)+'СЕТ СН'!$H$14+СВЦЭМ!$D$10+'СЕТ СН'!$H$6-'СЕТ СН'!$H$26</f>
        <v>942.66606779000006</v>
      </c>
      <c r="M146" s="36">
        <f>SUMIFS(СВЦЭМ!$D$33:$D$776,СВЦЭМ!$A$33:$A$776,$A146,СВЦЭМ!$B$33:$B$776,M$119)+'СЕТ СН'!$H$14+СВЦЭМ!$D$10+'СЕТ СН'!$H$6-'СЕТ СН'!$H$26</f>
        <v>900.78096534999997</v>
      </c>
      <c r="N146" s="36">
        <f>SUMIFS(СВЦЭМ!$D$33:$D$776,СВЦЭМ!$A$33:$A$776,$A146,СВЦЭМ!$B$33:$B$776,N$119)+'СЕТ СН'!$H$14+СВЦЭМ!$D$10+'СЕТ СН'!$H$6-'СЕТ СН'!$H$26</f>
        <v>855.03757316999997</v>
      </c>
      <c r="O146" s="36">
        <f>SUMIFS(СВЦЭМ!$D$33:$D$776,СВЦЭМ!$A$33:$A$776,$A146,СВЦЭМ!$B$33:$B$776,O$119)+'СЕТ СН'!$H$14+СВЦЭМ!$D$10+'СЕТ СН'!$H$6-'СЕТ СН'!$H$26</f>
        <v>839.17308059000004</v>
      </c>
      <c r="P146" s="36">
        <f>SUMIFS(СВЦЭМ!$D$33:$D$776,СВЦЭМ!$A$33:$A$776,$A146,СВЦЭМ!$B$33:$B$776,P$119)+'СЕТ СН'!$H$14+СВЦЭМ!$D$10+'СЕТ СН'!$H$6-'СЕТ СН'!$H$26</f>
        <v>840.54196114000001</v>
      </c>
      <c r="Q146" s="36">
        <f>SUMIFS(СВЦЭМ!$D$33:$D$776,СВЦЭМ!$A$33:$A$776,$A146,СВЦЭМ!$B$33:$B$776,Q$119)+'СЕТ СН'!$H$14+СВЦЭМ!$D$10+'СЕТ СН'!$H$6-'СЕТ СН'!$H$26</f>
        <v>846.14568780000002</v>
      </c>
      <c r="R146" s="36">
        <f>SUMIFS(СВЦЭМ!$D$33:$D$776,СВЦЭМ!$A$33:$A$776,$A146,СВЦЭМ!$B$33:$B$776,R$119)+'СЕТ СН'!$H$14+СВЦЭМ!$D$10+'СЕТ СН'!$H$6-'СЕТ СН'!$H$26</f>
        <v>844.28884479999999</v>
      </c>
      <c r="S146" s="36">
        <f>SUMIFS(СВЦЭМ!$D$33:$D$776,СВЦЭМ!$A$33:$A$776,$A146,СВЦЭМ!$B$33:$B$776,S$119)+'СЕТ СН'!$H$14+СВЦЭМ!$D$10+'СЕТ СН'!$H$6-'СЕТ СН'!$H$26</f>
        <v>841.40674127</v>
      </c>
      <c r="T146" s="36">
        <f>SUMIFS(СВЦЭМ!$D$33:$D$776,СВЦЭМ!$A$33:$A$776,$A146,СВЦЭМ!$B$33:$B$776,T$119)+'СЕТ СН'!$H$14+СВЦЭМ!$D$10+'СЕТ СН'!$H$6-'СЕТ СН'!$H$26</f>
        <v>844.16363008000008</v>
      </c>
      <c r="U146" s="36">
        <f>SUMIFS(СВЦЭМ!$D$33:$D$776,СВЦЭМ!$A$33:$A$776,$A146,СВЦЭМ!$B$33:$B$776,U$119)+'СЕТ СН'!$H$14+СВЦЭМ!$D$10+'СЕТ СН'!$H$6-'СЕТ СН'!$H$26</f>
        <v>878.06949944000007</v>
      </c>
      <c r="V146" s="36">
        <f>SUMIFS(СВЦЭМ!$D$33:$D$776,СВЦЭМ!$A$33:$A$776,$A146,СВЦЭМ!$B$33:$B$776,V$119)+'СЕТ СН'!$H$14+СВЦЭМ!$D$10+'СЕТ СН'!$H$6-'СЕТ СН'!$H$26</f>
        <v>885.46343426999999</v>
      </c>
      <c r="W146" s="36">
        <f>SUMIFS(СВЦЭМ!$D$33:$D$776,СВЦЭМ!$A$33:$A$776,$A146,СВЦЭМ!$B$33:$B$776,W$119)+'СЕТ СН'!$H$14+СВЦЭМ!$D$10+'СЕТ СН'!$H$6-'СЕТ СН'!$H$26</f>
        <v>866.92452137999999</v>
      </c>
      <c r="X146" s="36">
        <f>SUMIFS(СВЦЭМ!$D$33:$D$776,СВЦЭМ!$A$33:$A$776,$A146,СВЦЭМ!$B$33:$B$776,X$119)+'СЕТ СН'!$H$14+СВЦЭМ!$D$10+'СЕТ СН'!$H$6-'СЕТ СН'!$H$26</f>
        <v>853.01362868000001</v>
      </c>
      <c r="Y146" s="36">
        <f>SUMIFS(СВЦЭМ!$D$33:$D$776,СВЦЭМ!$A$33:$A$776,$A146,СВЦЭМ!$B$33:$B$776,Y$119)+'СЕТ СН'!$H$14+СВЦЭМ!$D$10+'СЕТ СН'!$H$6-'СЕТ СН'!$H$26</f>
        <v>944.11499199000002</v>
      </c>
    </row>
    <row r="147" spans="1:27" ht="15.75" x14ac:dyDescent="0.2">
      <c r="A147" s="35">
        <f t="shared" si="3"/>
        <v>44102</v>
      </c>
      <c r="B147" s="36">
        <f>SUMIFS(СВЦЭМ!$D$33:$D$776,СВЦЭМ!$A$33:$A$776,$A147,СВЦЭМ!$B$33:$B$776,B$119)+'СЕТ СН'!$H$14+СВЦЭМ!$D$10+'СЕТ СН'!$H$6-'СЕТ СН'!$H$26</f>
        <v>1017.14188859</v>
      </c>
      <c r="C147" s="36">
        <f>SUMIFS(СВЦЭМ!$D$33:$D$776,СВЦЭМ!$A$33:$A$776,$A147,СВЦЭМ!$B$33:$B$776,C$119)+'СЕТ СН'!$H$14+СВЦЭМ!$D$10+'СЕТ СН'!$H$6-'СЕТ СН'!$H$26</f>
        <v>1033.6309468900001</v>
      </c>
      <c r="D147" s="36">
        <f>SUMIFS(СВЦЭМ!$D$33:$D$776,СВЦЭМ!$A$33:$A$776,$A147,СВЦЭМ!$B$33:$B$776,D$119)+'СЕТ СН'!$H$14+СВЦЭМ!$D$10+'СЕТ СН'!$H$6-'СЕТ СН'!$H$26</f>
        <v>1046.3812249700002</v>
      </c>
      <c r="E147" s="36">
        <f>SUMIFS(СВЦЭМ!$D$33:$D$776,СВЦЭМ!$A$33:$A$776,$A147,СВЦЭМ!$B$33:$B$776,E$119)+'СЕТ СН'!$H$14+СВЦЭМ!$D$10+'СЕТ СН'!$H$6-'СЕТ СН'!$H$26</f>
        <v>1059.7223333900001</v>
      </c>
      <c r="F147" s="36">
        <f>SUMIFS(СВЦЭМ!$D$33:$D$776,СВЦЭМ!$A$33:$A$776,$A147,СВЦЭМ!$B$33:$B$776,F$119)+'СЕТ СН'!$H$14+СВЦЭМ!$D$10+'СЕТ СН'!$H$6-'СЕТ СН'!$H$26</f>
        <v>1059.9954947200001</v>
      </c>
      <c r="G147" s="36">
        <f>SUMIFS(СВЦЭМ!$D$33:$D$776,СВЦЭМ!$A$33:$A$776,$A147,СВЦЭМ!$B$33:$B$776,G$119)+'СЕТ СН'!$H$14+СВЦЭМ!$D$10+'СЕТ СН'!$H$6-'СЕТ СН'!$H$26</f>
        <v>1045.0039181900001</v>
      </c>
      <c r="H147" s="36">
        <f>SUMIFS(СВЦЭМ!$D$33:$D$776,СВЦЭМ!$A$33:$A$776,$A147,СВЦЭМ!$B$33:$B$776,H$119)+'СЕТ СН'!$H$14+СВЦЭМ!$D$10+'СЕТ СН'!$H$6-'СЕТ СН'!$H$26</f>
        <v>998.83302922000007</v>
      </c>
      <c r="I147" s="36">
        <f>SUMIFS(СВЦЭМ!$D$33:$D$776,СВЦЭМ!$A$33:$A$776,$A147,СВЦЭМ!$B$33:$B$776,I$119)+'СЕТ СН'!$H$14+СВЦЭМ!$D$10+'СЕТ СН'!$H$6-'СЕТ СН'!$H$26</f>
        <v>977.59451697999998</v>
      </c>
      <c r="J147" s="36">
        <f>SUMIFS(СВЦЭМ!$D$33:$D$776,СВЦЭМ!$A$33:$A$776,$A147,СВЦЭМ!$B$33:$B$776,J$119)+'СЕТ СН'!$H$14+СВЦЭМ!$D$10+'СЕТ СН'!$H$6-'СЕТ СН'!$H$26</f>
        <v>939.55527739000001</v>
      </c>
      <c r="K147" s="36">
        <f>SUMIFS(СВЦЭМ!$D$33:$D$776,СВЦЭМ!$A$33:$A$776,$A147,СВЦЭМ!$B$33:$B$776,K$119)+'СЕТ СН'!$H$14+СВЦЭМ!$D$10+'СЕТ СН'!$H$6-'СЕТ СН'!$H$26</f>
        <v>931.67520968000008</v>
      </c>
      <c r="L147" s="36">
        <f>SUMIFS(СВЦЭМ!$D$33:$D$776,СВЦЭМ!$A$33:$A$776,$A147,СВЦЭМ!$B$33:$B$776,L$119)+'СЕТ СН'!$H$14+СВЦЭМ!$D$10+'СЕТ СН'!$H$6-'СЕТ СН'!$H$26</f>
        <v>934.73570875000007</v>
      </c>
      <c r="M147" s="36">
        <f>SUMIFS(СВЦЭМ!$D$33:$D$776,СВЦЭМ!$A$33:$A$776,$A147,СВЦЭМ!$B$33:$B$776,M$119)+'СЕТ СН'!$H$14+СВЦЭМ!$D$10+'СЕТ СН'!$H$6-'СЕТ СН'!$H$26</f>
        <v>893.89276374000008</v>
      </c>
      <c r="N147" s="36">
        <f>SUMIFS(СВЦЭМ!$D$33:$D$776,СВЦЭМ!$A$33:$A$776,$A147,СВЦЭМ!$B$33:$B$776,N$119)+'СЕТ СН'!$H$14+СВЦЭМ!$D$10+'СЕТ СН'!$H$6-'СЕТ СН'!$H$26</f>
        <v>846.48719548000008</v>
      </c>
      <c r="O147" s="36">
        <f>SUMIFS(СВЦЭМ!$D$33:$D$776,СВЦЭМ!$A$33:$A$776,$A147,СВЦЭМ!$B$33:$B$776,O$119)+'СЕТ СН'!$H$14+СВЦЭМ!$D$10+'СЕТ СН'!$H$6-'СЕТ СН'!$H$26</f>
        <v>830.68699531000004</v>
      </c>
      <c r="P147" s="36">
        <f>SUMIFS(СВЦЭМ!$D$33:$D$776,СВЦЭМ!$A$33:$A$776,$A147,СВЦЭМ!$B$33:$B$776,P$119)+'СЕТ СН'!$H$14+СВЦЭМ!$D$10+'СЕТ СН'!$H$6-'СЕТ СН'!$H$26</f>
        <v>824.34627958999999</v>
      </c>
      <c r="Q147" s="36">
        <f>SUMIFS(СВЦЭМ!$D$33:$D$776,СВЦЭМ!$A$33:$A$776,$A147,СВЦЭМ!$B$33:$B$776,Q$119)+'СЕТ СН'!$H$14+СВЦЭМ!$D$10+'СЕТ СН'!$H$6-'СЕТ СН'!$H$26</f>
        <v>824.32249028000001</v>
      </c>
      <c r="R147" s="36">
        <f>SUMIFS(СВЦЭМ!$D$33:$D$776,СВЦЭМ!$A$33:$A$776,$A147,СВЦЭМ!$B$33:$B$776,R$119)+'СЕТ СН'!$H$14+СВЦЭМ!$D$10+'СЕТ СН'!$H$6-'СЕТ СН'!$H$26</f>
        <v>815.66608249000001</v>
      </c>
      <c r="S147" s="36">
        <f>SUMIFS(СВЦЭМ!$D$33:$D$776,СВЦЭМ!$A$33:$A$776,$A147,СВЦЭМ!$B$33:$B$776,S$119)+'СЕТ СН'!$H$14+СВЦЭМ!$D$10+'СЕТ СН'!$H$6-'СЕТ СН'!$H$26</f>
        <v>833.99446599999999</v>
      </c>
      <c r="T147" s="36">
        <f>SUMIFS(СВЦЭМ!$D$33:$D$776,СВЦЭМ!$A$33:$A$776,$A147,СВЦЭМ!$B$33:$B$776,T$119)+'СЕТ СН'!$H$14+СВЦЭМ!$D$10+'СЕТ СН'!$H$6-'СЕТ СН'!$H$26</f>
        <v>848.03548024999998</v>
      </c>
      <c r="U147" s="36">
        <f>SUMIFS(СВЦЭМ!$D$33:$D$776,СВЦЭМ!$A$33:$A$776,$A147,СВЦЭМ!$B$33:$B$776,U$119)+'СЕТ СН'!$H$14+СВЦЭМ!$D$10+'СЕТ СН'!$H$6-'СЕТ СН'!$H$26</f>
        <v>874.53466771000001</v>
      </c>
      <c r="V147" s="36">
        <f>SUMIFS(СВЦЭМ!$D$33:$D$776,СВЦЭМ!$A$33:$A$776,$A147,СВЦЭМ!$B$33:$B$776,V$119)+'СЕТ СН'!$H$14+СВЦЭМ!$D$10+'СЕТ СН'!$H$6-'СЕТ СН'!$H$26</f>
        <v>865.37052874000005</v>
      </c>
      <c r="W147" s="36">
        <f>SUMIFS(СВЦЭМ!$D$33:$D$776,СВЦЭМ!$A$33:$A$776,$A147,СВЦЭМ!$B$33:$B$776,W$119)+'СЕТ СН'!$H$14+СВЦЭМ!$D$10+'СЕТ СН'!$H$6-'СЕТ СН'!$H$26</f>
        <v>847.50298347</v>
      </c>
      <c r="X147" s="36">
        <f>SUMIFS(СВЦЭМ!$D$33:$D$776,СВЦЭМ!$A$33:$A$776,$A147,СВЦЭМ!$B$33:$B$776,X$119)+'СЕТ СН'!$H$14+СВЦЭМ!$D$10+'СЕТ СН'!$H$6-'СЕТ СН'!$H$26</f>
        <v>852.22066233999999</v>
      </c>
      <c r="Y147" s="36">
        <f>SUMIFS(СВЦЭМ!$D$33:$D$776,СВЦЭМ!$A$33:$A$776,$A147,СВЦЭМ!$B$33:$B$776,Y$119)+'СЕТ СН'!$H$14+СВЦЭМ!$D$10+'СЕТ СН'!$H$6-'СЕТ СН'!$H$26</f>
        <v>931.56532498000001</v>
      </c>
    </row>
    <row r="148" spans="1:27" ht="15.75" x14ac:dyDescent="0.2">
      <c r="A148" s="35">
        <f t="shared" si="3"/>
        <v>44103</v>
      </c>
      <c r="B148" s="36">
        <f>SUMIFS(СВЦЭМ!$D$33:$D$776,СВЦЭМ!$A$33:$A$776,$A148,СВЦЭМ!$B$33:$B$776,B$119)+'СЕТ СН'!$H$14+СВЦЭМ!$D$10+'СЕТ СН'!$H$6-'СЕТ СН'!$H$26</f>
        <v>989.35860021000008</v>
      </c>
      <c r="C148" s="36">
        <f>SUMIFS(СВЦЭМ!$D$33:$D$776,СВЦЭМ!$A$33:$A$776,$A148,СВЦЭМ!$B$33:$B$776,C$119)+'СЕТ СН'!$H$14+СВЦЭМ!$D$10+'СЕТ СН'!$H$6-'СЕТ СН'!$H$26</f>
        <v>1020.08190706</v>
      </c>
      <c r="D148" s="36">
        <f>SUMIFS(СВЦЭМ!$D$33:$D$776,СВЦЭМ!$A$33:$A$776,$A148,СВЦЭМ!$B$33:$B$776,D$119)+'СЕТ СН'!$H$14+СВЦЭМ!$D$10+'СЕТ СН'!$H$6-'СЕТ СН'!$H$26</f>
        <v>1035.6184838400002</v>
      </c>
      <c r="E148" s="36">
        <f>SUMIFS(СВЦЭМ!$D$33:$D$776,СВЦЭМ!$A$33:$A$776,$A148,СВЦЭМ!$B$33:$B$776,E$119)+'СЕТ СН'!$H$14+СВЦЭМ!$D$10+'СЕТ СН'!$H$6-'СЕТ СН'!$H$26</f>
        <v>1054.0537513200002</v>
      </c>
      <c r="F148" s="36">
        <f>SUMIFS(СВЦЭМ!$D$33:$D$776,СВЦЭМ!$A$33:$A$776,$A148,СВЦЭМ!$B$33:$B$776,F$119)+'СЕТ СН'!$H$14+СВЦЭМ!$D$10+'СЕТ СН'!$H$6-'СЕТ СН'!$H$26</f>
        <v>1055.0377595500001</v>
      </c>
      <c r="G148" s="36">
        <f>SUMIFS(СВЦЭМ!$D$33:$D$776,СВЦЭМ!$A$33:$A$776,$A148,СВЦЭМ!$B$33:$B$776,G$119)+'СЕТ СН'!$H$14+СВЦЭМ!$D$10+'СЕТ СН'!$H$6-'СЕТ СН'!$H$26</f>
        <v>1037.5521420700002</v>
      </c>
      <c r="H148" s="36">
        <f>SUMIFS(СВЦЭМ!$D$33:$D$776,СВЦЭМ!$A$33:$A$776,$A148,СВЦЭМ!$B$33:$B$776,H$119)+'СЕТ СН'!$H$14+СВЦЭМ!$D$10+'СЕТ СН'!$H$6-'СЕТ СН'!$H$26</f>
        <v>994.61471214000005</v>
      </c>
      <c r="I148" s="36">
        <f>SUMIFS(СВЦЭМ!$D$33:$D$776,СВЦЭМ!$A$33:$A$776,$A148,СВЦЭМ!$B$33:$B$776,I$119)+'СЕТ СН'!$H$14+СВЦЭМ!$D$10+'СЕТ СН'!$H$6-'СЕТ СН'!$H$26</f>
        <v>939.42342034000001</v>
      </c>
      <c r="J148" s="36">
        <f>SUMIFS(СВЦЭМ!$D$33:$D$776,СВЦЭМ!$A$33:$A$776,$A148,СВЦЭМ!$B$33:$B$776,J$119)+'СЕТ СН'!$H$14+СВЦЭМ!$D$10+'СЕТ СН'!$H$6-'СЕТ СН'!$H$26</f>
        <v>910.37607266999999</v>
      </c>
      <c r="K148" s="36">
        <f>SUMIFS(СВЦЭМ!$D$33:$D$776,СВЦЭМ!$A$33:$A$776,$A148,СВЦЭМ!$B$33:$B$776,K$119)+'СЕТ СН'!$H$14+СВЦЭМ!$D$10+'СЕТ СН'!$H$6-'СЕТ СН'!$H$26</f>
        <v>900.47227731999999</v>
      </c>
      <c r="L148" s="36">
        <f>SUMIFS(СВЦЭМ!$D$33:$D$776,СВЦЭМ!$A$33:$A$776,$A148,СВЦЭМ!$B$33:$B$776,L$119)+'СЕТ СН'!$H$14+СВЦЭМ!$D$10+'СЕТ СН'!$H$6-'СЕТ СН'!$H$26</f>
        <v>937.95164025999998</v>
      </c>
      <c r="M148" s="36">
        <f>SUMIFS(СВЦЭМ!$D$33:$D$776,СВЦЭМ!$A$33:$A$776,$A148,СВЦЭМ!$B$33:$B$776,M$119)+'СЕТ СН'!$H$14+СВЦЭМ!$D$10+'СЕТ СН'!$H$6-'СЕТ СН'!$H$26</f>
        <v>920.05215889999999</v>
      </c>
      <c r="N148" s="36">
        <f>SUMIFS(СВЦЭМ!$D$33:$D$776,СВЦЭМ!$A$33:$A$776,$A148,СВЦЭМ!$B$33:$B$776,N$119)+'СЕТ СН'!$H$14+СВЦЭМ!$D$10+'СЕТ СН'!$H$6-'СЕТ СН'!$H$26</f>
        <v>893.26623763999999</v>
      </c>
      <c r="O148" s="36">
        <f>SUMIFS(СВЦЭМ!$D$33:$D$776,СВЦЭМ!$A$33:$A$776,$A148,СВЦЭМ!$B$33:$B$776,O$119)+'СЕТ СН'!$H$14+СВЦЭМ!$D$10+'СЕТ СН'!$H$6-'СЕТ СН'!$H$26</f>
        <v>907.20489399000007</v>
      </c>
      <c r="P148" s="36">
        <f>SUMIFS(СВЦЭМ!$D$33:$D$776,СВЦЭМ!$A$33:$A$776,$A148,СВЦЭМ!$B$33:$B$776,P$119)+'СЕТ СН'!$H$14+СВЦЭМ!$D$10+'СЕТ СН'!$H$6-'СЕТ СН'!$H$26</f>
        <v>892.39085174000002</v>
      </c>
      <c r="Q148" s="36">
        <f>SUMIFS(СВЦЭМ!$D$33:$D$776,СВЦЭМ!$A$33:$A$776,$A148,СВЦЭМ!$B$33:$B$776,Q$119)+'СЕТ СН'!$H$14+СВЦЭМ!$D$10+'СЕТ СН'!$H$6-'СЕТ СН'!$H$26</f>
        <v>872.50756635000005</v>
      </c>
      <c r="R148" s="36">
        <f>SUMIFS(СВЦЭМ!$D$33:$D$776,СВЦЭМ!$A$33:$A$776,$A148,СВЦЭМ!$B$33:$B$776,R$119)+'СЕТ СН'!$H$14+СВЦЭМ!$D$10+'СЕТ СН'!$H$6-'СЕТ СН'!$H$26</f>
        <v>975.29808308000008</v>
      </c>
      <c r="S148" s="36">
        <f>SUMIFS(СВЦЭМ!$D$33:$D$776,СВЦЭМ!$A$33:$A$776,$A148,СВЦЭМ!$B$33:$B$776,S$119)+'СЕТ СН'!$H$14+СВЦЭМ!$D$10+'СЕТ СН'!$H$6-'СЕТ СН'!$H$26</f>
        <v>921.95118681000008</v>
      </c>
      <c r="T148" s="36">
        <f>SUMIFS(СВЦЭМ!$D$33:$D$776,СВЦЭМ!$A$33:$A$776,$A148,СВЦЭМ!$B$33:$B$776,T$119)+'СЕТ СН'!$H$14+СВЦЭМ!$D$10+'СЕТ СН'!$H$6-'СЕТ СН'!$H$26</f>
        <v>879.06298992000006</v>
      </c>
      <c r="U148" s="36">
        <f>SUMIFS(СВЦЭМ!$D$33:$D$776,СВЦЭМ!$A$33:$A$776,$A148,СВЦЭМ!$B$33:$B$776,U$119)+'СЕТ СН'!$H$14+СВЦЭМ!$D$10+'СЕТ СН'!$H$6-'СЕТ СН'!$H$26</f>
        <v>904.16757359000007</v>
      </c>
      <c r="V148" s="36">
        <f>SUMIFS(СВЦЭМ!$D$33:$D$776,СВЦЭМ!$A$33:$A$776,$A148,СВЦЭМ!$B$33:$B$776,V$119)+'СЕТ СН'!$H$14+СВЦЭМ!$D$10+'СЕТ СН'!$H$6-'СЕТ СН'!$H$26</f>
        <v>895.18410430000006</v>
      </c>
      <c r="W148" s="36">
        <f>SUMIFS(СВЦЭМ!$D$33:$D$776,СВЦЭМ!$A$33:$A$776,$A148,СВЦЭМ!$B$33:$B$776,W$119)+'СЕТ СН'!$H$14+СВЦЭМ!$D$10+'СЕТ СН'!$H$6-'СЕТ СН'!$H$26</f>
        <v>880.07547113999999</v>
      </c>
      <c r="X148" s="36">
        <f>SUMIFS(СВЦЭМ!$D$33:$D$776,СВЦЭМ!$A$33:$A$776,$A148,СВЦЭМ!$B$33:$B$776,X$119)+'СЕТ СН'!$H$14+СВЦЭМ!$D$10+'СЕТ СН'!$H$6-'СЕТ СН'!$H$26</f>
        <v>852.56852436999998</v>
      </c>
      <c r="Y148" s="36">
        <f>SUMIFS(СВЦЭМ!$D$33:$D$776,СВЦЭМ!$A$33:$A$776,$A148,СВЦЭМ!$B$33:$B$776,Y$119)+'СЕТ СН'!$H$14+СВЦЭМ!$D$10+'СЕТ СН'!$H$6-'СЕТ СН'!$H$26</f>
        <v>888.67017557000008</v>
      </c>
    </row>
    <row r="149" spans="1:27" ht="15.75" x14ac:dyDescent="0.2">
      <c r="A149" s="35">
        <f t="shared" si="3"/>
        <v>44104</v>
      </c>
      <c r="B149" s="36">
        <f>SUMIFS(СВЦЭМ!$D$33:$D$776,СВЦЭМ!$A$33:$A$776,$A149,СВЦЭМ!$B$33:$B$776,B$119)+'СЕТ СН'!$H$14+СВЦЭМ!$D$10+'СЕТ СН'!$H$6-'СЕТ СН'!$H$26</f>
        <v>963.18561169999998</v>
      </c>
      <c r="C149" s="36">
        <f>SUMIFS(СВЦЭМ!$D$33:$D$776,СВЦЭМ!$A$33:$A$776,$A149,СВЦЭМ!$B$33:$B$776,C$119)+'СЕТ СН'!$H$14+СВЦЭМ!$D$10+'СЕТ СН'!$H$6-'СЕТ СН'!$H$26</f>
        <v>994.52478031999999</v>
      </c>
      <c r="D149" s="36">
        <f>SUMIFS(СВЦЭМ!$D$33:$D$776,СВЦЭМ!$A$33:$A$776,$A149,СВЦЭМ!$B$33:$B$776,D$119)+'СЕТ СН'!$H$14+СВЦЭМ!$D$10+'СЕТ СН'!$H$6-'СЕТ СН'!$H$26</f>
        <v>1014.4570185</v>
      </c>
      <c r="E149" s="36">
        <f>SUMIFS(СВЦЭМ!$D$33:$D$776,СВЦЭМ!$A$33:$A$776,$A149,СВЦЭМ!$B$33:$B$776,E$119)+'СЕТ СН'!$H$14+СВЦЭМ!$D$10+'СЕТ СН'!$H$6-'СЕТ СН'!$H$26</f>
        <v>1031.3178444700002</v>
      </c>
      <c r="F149" s="36">
        <f>SUMIFS(СВЦЭМ!$D$33:$D$776,СВЦЭМ!$A$33:$A$776,$A149,СВЦЭМ!$B$33:$B$776,F$119)+'СЕТ СН'!$H$14+СВЦЭМ!$D$10+'СЕТ СН'!$H$6-'СЕТ СН'!$H$26</f>
        <v>1026.5150246100002</v>
      </c>
      <c r="G149" s="36">
        <f>SUMIFS(СВЦЭМ!$D$33:$D$776,СВЦЭМ!$A$33:$A$776,$A149,СВЦЭМ!$B$33:$B$776,G$119)+'СЕТ СН'!$H$14+СВЦЭМ!$D$10+'СЕТ СН'!$H$6-'СЕТ СН'!$H$26</f>
        <v>1007.93950597</v>
      </c>
      <c r="H149" s="36">
        <f>SUMIFS(СВЦЭМ!$D$33:$D$776,СВЦЭМ!$A$33:$A$776,$A149,СВЦЭМ!$B$33:$B$776,H$119)+'СЕТ СН'!$H$14+СВЦЭМ!$D$10+'СЕТ СН'!$H$6-'СЕТ СН'!$H$26</f>
        <v>963.54610640999999</v>
      </c>
      <c r="I149" s="36">
        <f>SUMIFS(СВЦЭМ!$D$33:$D$776,СВЦЭМ!$A$33:$A$776,$A149,СВЦЭМ!$B$33:$B$776,I$119)+'СЕТ СН'!$H$14+СВЦЭМ!$D$10+'СЕТ СН'!$H$6-'СЕТ СН'!$H$26</f>
        <v>894.93297412000004</v>
      </c>
      <c r="J149" s="36">
        <f>SUMIFS(СВЦЭМ!$D$33:$D$776,СВЦЭМ!$A$33:$A$776,$A149,СВЦЭМ!$B$33:$B$776,J$119)+'СЕТ СН'!$H$14+СВЦЭМ!$D$10+'СЕТ СН'!$H$6-'СЕТ СН'!$H$26</f>
        <v>865.85350245000006</v>
      </c>
      <c r="K149" s="36">
        <f>SUMIFS(СВЦЭМ!$D$33:$D$776,СВЦЭМ!$A$33:$A$776,$A149,СВЦЭМ!$B$33:$B$776,K$119)+'СЕТ СН'!$H$14+СВЦЭМ!$D$10+'СЕТ СН'!$H$6-'СЕТ СН'!$H$26</f>
        <v>849.59682791</v>
      </c>
      <c r="L149" s="36">
        <f>SUMIFS(СВЦЭМ!$D$33:$D$776,СВЦЭМ!$A$33:$A$776,$A149,СВЦЭМ!$B$33:$B$776,L$119)+'СЕТ СН'!$H$14+СВЦЭМ!$D$10+'СЕТ СН'!$H$6-'СЕТ СН'!$H$26</f>
        <v>862.95513603000006</v>
      </c>
      <c r="M149" s="36">
        <f>SUMIFS(СВЦЭМ!$D$33:$D$776,СВЦЭМ!$A$33:$A$776,$A149,СВЦЭМ!$B$33:$B$776,M$119)+'СЕТ СН'!$H$14+СВЦЭМ!$D$10+'СЕТ СН'!$H$6-'СЕТ СН'!$H$26</f>
        <v>832.02188115000001</v>
      </c>
      <c r="N149" s="36">
        <f>SUMIFS(СВЦЭМ!$D$33:$D$776,СВЦЭМ!$A$33:$A$776,$A149,СВЦЭМ!$B$33:$B$776,N$119)+'СЕТ СН'!$H$14+СВЦЭМ!$D$10+'СЕТ СН'!$H$6-'СЕТ СН'!$H$26</f>
        <v>789.46285216000001</v>
      </c>
      <c r="O149" s="36">
        <f>SUMIFS(СВЦЭМ!$D$33:$D$776,СВЦЭМ!$A$33:$A$776,$A149,СВЦЭМ!$B$33:$B$776,O$119)+'СЕТ СН'!$H$14+СВЦЭМ!$D$10+'СЕТ СН'!$H$6-'СЕТ СН'!$H$26</f>
        <v>774.17105922000007</v>
      </c>
      <c r="P149" s="36">
        <f>SUMIFS(СВЦЭМ!$D$33:$D$776,СВЦЭМ!$A$33:$A$776,$A149,СВЦЭМ!$B$33:$B$776,P$119)+'СЕТ СН'!$H$14+СВЦЭМ!$D$10+'СЕТ СН'!$H$6-'СЕТ СН'!$H$26</f>
        <v>772.22921706</v>
      </c>
      <c r="Q149" s="36">
        <f>SUMIFS(СВЦЭМ!$D$33:$D$776,СВЦЭМ!$A$33:$A$776,$A149,СВЦЭМ!$B$33:$B$776,Q$119)+'СЕТ СН'!$H$14+СВЦЭМ!$D$10+'СЕТ СН'!$H$6-'СЕТ СН'!$H$26</f>
        <v>772.71215474000007</v>
      </c>
      <c r="R149" s="36">
        <f>SUMIFS(СВЦЭМ!$D$33:$D$776,СВЦЭМ!$A$33:$A$776,$A149,СВЦЭМ!$B$33:$B$776,R$119)+'СЕТ СН'!$H$14+СВЦЭМ!$D$10+'СЕТ СН'!$H$6-'СЕТ СН'!$H$26</f>
        <v>772.42488541</v>
      </c>
      <c r="S149" s="36">
        <f>SUMIFS(СВЦЭМ!$D$33:$D$776,СВЦЭМ!$A$33:$A$776,$A149,СВЦЭМ!$B$33:$B$776,S$119)+'СЕТ СН'!$H$14+СВЦЭМ!$D$10+'СЕТ СН'!$H$6-'СЕТ СН'!$H$26</f>
        <v>776.11074790000009</v>
      </c>
      <c r="T149" s="36">
        <f>SUMIFS(СВЦЭМ!$D$33:$D$776,СВЦЭМ!$A$33:$A$776,$A149,СВЦЭМ!$B$33:$B$776,T$119)+'СЕТ СН'!$H$14+СВЦЭМ!$D$10+'СЕТ СН'!$H$6-'СЕТ СН'!$H$26</f>
        <v>768.22850133000009</v>
      </c>
      <c r="U149" s="36">
        <f>SUMIFS(СВЦЭМ!$D$33:$D$776,СВЦЭМ!$A$33:$A$776,$A149,СВЦЭМ!$B$33:$B$776,U$119)+'СЕТ СН'!$H$14+СВЦЭМ!$D$10+'СЕТ СН'!$H$6-'СЕТ СН'!$H$26</f>
        <v>787.17806974000007</v>
      </c>
      <c r="V149" s="36">
        <f>SUMIFS(СВЦЭМ!$D$33:$D$776,СВЦЭМ!$A$33:$A$776,$A149,СВЦЭМ!$B$33:$B$776,V$119)+'СЕТ СН'!$H$14+СВЦЭМ!$D$10+'СЕТ СН'!$H$6-'СЕТ СН'!$H$26</f>
        <v>771.59512278</v>
      </c>
      <c r="W149" s="36">
        <f>SUMIFS(СВЦЭМ!$D$33:$D$776,СВЦЭМ!$A$33:$A$776,$A149,СВЦЭМ!$B$33:$B$776,W$119)+'СЕТ СН'!$H$14+СВЦЭМ!$D$10+'СЕТ СН'!$H$6-'СЕТ СН'!$H$26</f>
        <v>764.46516162</v>
      </c>
      <c r="X149" s="36">
        <f>SUMIFS(СВЦЭМ!$D$33:$D$776,СВЦЭМ!$A$33:$A$776,$A149,СВЦЭМ!$B$33:$B$776,X$119)+'СЕТ СН'!$H$14+СВЦЭМ!$D$10+'СЕТ СН'!$H$6-'СЕТ СН'!$H$26</f>
        <v>802.85904588000005</v>
      </c>
      <c r="Y149" s="36">
        <f>SUMIFS(СВЦЭМ!$D$33:$D$776,СВЦЭМ!$A$33:$A$776,$A149,СВЦЭМ!$B$33:$B$776,Y$119)+'СЕТ СН'!$H$14+СВЦЭМ!$D$10+'СЕТ СН'!$H$6-'СЕТ СН'!$H$26</f>
        <v>872.11749807000001</v>
      </c>
    </row>
    <row r="150" spans="1:27" ht="15.75" hidden="1" x14ac:dyDescent="0.2">
      <c r="A150" s="35">
        <f t="shared" si="3"/>
        <v>44105</v>
      </c>
      <c r="B150" s="36">
        <f>SUMIFS(СВЦЭМ!$D$33:$D$776,СВЦЭМ!$A$33:$A$776,$A150,СВЦЭМ!$B$33:$B$776,B$119)+'СЕТ СН'!$H$14+СВЦЭМ!$D$10+'СЕТ СН'!$H$6-'СЕТ СН'!$H$26</f>
        <v>303.77868404000003</v>
      </c>
      <c r="C150" s="36">
        <f>SUMIFS(СВЦЭМ!$D$33:$D$776,СВЦЭМ!$A$33:$A$776,$A150,СВЦЭМ!$B$33:$B$776,C$119)+'СЕТ СН'!$H$14+СВЦЭМ!$D$10+'СЕТ СН'!$H$6-'СЕТ СН'!$H$26</f>
        <v>303.77868404000003</v>
      </c>
      <c r="D150" s="36">
        <f>SUMIFS(СВЦЭМ!$D$33:$D$776,СВЦЭМ!$A$33:$A$776,$A150,СВЦЭМ!$B$33:$B$776,D$119)+'СЕТ СН'!$H$14+СВЦЭМ!$D$10+'СЕТ СН'!$H$6-'СЕТ СН'!$H$26</f>
        <v>303.77868404000003</v>
      </c>
      <c r="E150" s="36">
        <f>SUMIFS(СВЦЭМ!$D$33:$D$776,СВЦЭМ!$A$33:$A$776,$A150,СВЦЭМ!$B$33:$B$776,E$119)+'СЕТ СН'!$H$14+СВЦЭМ!$D$10+'СЕТ СН'!$H$6-'СЕТ СН'!$H$26</f>
        <v>303.77868404000003</v>
      </c>
      <c r="F150" s="36">
        <f>SUMIFS(СВЦЭМ!$D$33:$D$776,СВЦЭМ!$A$33:$A$776,$A150,СВЦЭМ!$B$33:$B$776,F$119)+'СЕТ СН'!$H$14+СВЦЭМ!$D$10+'СЕТ СН'!$H$6-'СЕТ СН'!$H$26</f>
        <v>303.77868404000003</v>
      </c>
      <c r="G150" s="36">
        <f>SUMIFS(СВЦЭМ!$D$33:$D$776,СВЦЭМ!$A$33:$A$776,$A150,СВЦЭМ!$B$33:$B$776,G$119)+'СЕТ СН'!$H$14+СВЦЭМ!$D$10+'СЕТ СН'!$H$6-'СЕТ СН'!$H$26</f>
        <v>303.77868404000003</v>
      </c>
      <c r="H150" s="36">
        <f>SUMIFS(СВЦЭМ!$D$33:$D$776,СВЦЭМ!$A$33:$A$776,$A150,СВЦЭМ!$B$33:$B$776,H$119)+'СЕТ СН'!$H$14+СВЦЭМ!$D$10+'СЕТ СН'!$H$6-'СЕТ СН'!$H$26</f>
        <v>303.77868404000003</v>
      </c>
      <c r="I150" s="36">
        <f>SUMIFS(СВЦЭМ!$D$33:$D$776,СВЦЭМ!$A$33:$A$776,$A150,СВЦЭМ!$B$33:$B$776,I$119)+'СЕТ СН'!$H$14+СВЦЭМ!$D$10+'СЕТ СН'!$H$6-'СЕТ СН'!$H$26</f>
        <v>303.77868404000003</v>
      </c>
      <c r="J150" s="36">
        <f>SUMIFS(СВЦЭМ!$D$33:$D$776,СВЦЭМ!$A$33:$A$776,$A150,СВЦЭМ!$B$33:$B$776,J$119)+'СЕТ СН'!$H$14+СВЦЭМ!$D$10+'СЕТ СН'!$H$6-'СЕТ СН'!$H$26</f>
        <v>303.77868404000003</v>
      </c>
      <c r="K150" s="36">
        <f>SUMIFS(СВЦЭМ!$D$33:$D$776,СВЦЭМ!$A$33:$A$776,$A150,СВЦЭМ!$B$33:$B$776,K$119)+'СЕТ СН'!$H$14+СВЦЭМ!$D$10+'СЕТ СН'!$H$6-'СЕТ СН'!$H$26</f>
        <v>303.77868404000003</v>
      </c>
      <c r="L150" s="36">
        <f>SUMIFS(СВЦЭМ!$D$33:$D$776,СВЦЭМ!$A$33:$A$776,$A150,СВЦЭМ!$B$33:$B$776,L$119)+'СЕТ СН'!$H$14+СВЦЭМ!$D$10+'СЕТ СН'!$H$6-'СЕТ СН'!$H$26</f>
        <v>303.77868404000003</v>
      </c>
      <c r="M150" s="36">
        <f>SUMIFS(СВЦЭМ!$D$33:$D$776,СВЦЭМ!$A$33:$A$776,$A150,СВЦЭМ!$B$33:$B$776,M$119)+'СЕТ СН'!$H$14+СВЦЭМ!$D$10+'СЕТ СН'!$H$6-'СЕТ СН'!$H$26</f>
        <v>303.77868404000003</v>
      </c>
      <c r="N150" s="36">
        <f>SUMIFS(СВЦЭМ!$D$33:$D$776,СВЦЭМ!$A$33:$A$776,$A150,СВЦЭМ!$B$33:$B$776,N$119)+'СЕТ СН'!$H$14+СВЦЭМ!$D$10+'СЕТ СН'!$H$6-'СЕТ СН'!$H$26</f>
        <v>303.77868404000003</v>
      </c>
      <c r="O150" s="36">
        <f>SUMIFS(СВЦЭМ!$D$33:$D$776,СВЦЭМ!$A$33:$A$776,$A150,СВЦЭМ!$B$33:$B$776,O$119)+'СЕТ СН'!$H$14+СВЦЭМ!$D$10+'СЕТ СН'!$H$6-'СЕТ СН'!$H$26</f>
        <v>303.77868404000003</v>
      </c>
      <c r="P150" s="36">
        <f>SUMIFS(СВЦЭМ!$D$33:$D$776,СВЦЭМ!$A$33:$A$776,$A150,СВЦЭМ!$B$33:$B$776,P$119)+'СЕТ СН'!$H$14+СВЦЭМ!$D$10+'СЕТ СН'!$H$6-'СЕТ СН'!$H$26</f>
        <v>303.77868404000003</v>
      </c>
      <c r="Q150" s="36">
        <f>SUMIFS(СВЦЭМ!$D$33:$D$776,СВЦЭМ!$A$33:$A$776,$A150,СВЦЭМ!$B$33:$B$776,Q$119)+'СЕТ СН'!$H$14+СВЦЭМ!$D$10+'СЕТ СН'!$H$6-'СЕТ СН'!$H$26</f>
        <v>303.77868404000003</v>
      </c>
      <c r="R150" s="36">
        <f>SUMIFS(СВЦЭМ!$D$33:$D$776,СВЦЭМ!$A$33:$A$776,$A150,СВЦЭМ!$B$33:$B$776,R$119)+'СЕТ СН'!$H$14+СВЦЭМ!$D$10+'СЕТ СН'!$H$6-'СЕТ СН'!$H$26</f>
        <v>303.77868404000003</v>
      </c>
      <c r="S150" s="36">
        <f>SUMIFS(СВЦЭМ!$D$33:$D$776,СВЦЭМ!$A$33:$A$776,$A150,СВЦЭМ!$B$33:$B$776,S$119)+'СЕТ СН'!$H$14+СВЦЭМ!$D$10+'СЕТ СН'!$H$6-'СЕТ СН'!$H$26</f>
        <v>303.77868404000003</v>
      </c>
      <c r="T150" s="36">
        <f>SUMIFS(СВЦЭМ!$D$33:$D$776,СВЦЭМ!$A$33:$A$776,$A150,СВЦЭМ!$B$33:$B$776,T$119)+'СЕТ СН'!$H$14+СВЦЭМ!$D$10+'СЕТ СН'!$H$6-'СЕТ СН'!$H$26</f>
        <v>303.77868404000003</v>
      </c>
      <c r="U150" s="36">
        <f>SUMIFS(СВЦЭМ!$D$33:$D$776,СВЦЭМ!$A$33:$A$776,$A150,СВЦЭМ!$B$33:$B$776,U$119)+'СЕТ СН'!$H$14+СВЦЭМ!$D$10+'СЕТ СН'!$H$6-'СЕТ СН'!$H$26</f>
        <v>303.77868404000003</v>
      </c>
      <c r="V150" s="36">
        <f>SUMIFS(СВЦЭМ!$D$33:$D$776,СВЦЭМ!$A$33:$A$776,$A150,СВЦЭМ!$B$33:$B$776,V$119)+'СЕТ СН'!$H$14+СВЦЭМ!$D$10+'СЕТ СН'!$H$6-'СЕТ СН'!$H$26</f>
        <v>303.77868404000003</v>
      </c>
      <c r="W150" s="36">
        <f>SUMIFS(СВЦЭМ!$D$33:$D$776,СВЦЭМ!$A$33:$A$776,$A150,СВЦЭМ!$B$33:$B$776,W$119)+'СЕТ СН'!$H$14+СВЦЭМ!$D$10+'СЕТ СН'!$H$6-'СЕТ СН'!$H$26</f>
        <v>303.77868404000003</v>
      </c>
      <c r="X150" s="36">
        <f>SUMIFS(СВЦЭМ!$D$33:$D$776,СВЦЭМ!$A$33:$A$776,$A150,СВЦЭМ!$B$33:$B$776,X$119)+'СЕТ СН'!$H$14+СВЦЭМ!$D$10+'СЕТ СН'!$H$6-'СЕТ СН'!$H$26</f>
        <v>303.77868404000003</v>
      </c>
      <c r="Y150" s="36">
        <f>SUMIFS(СВЦЭМ!$D$33:$D$776,СВЦЭМ!$A$33:$A$776,$A150,СВЦЭМ!$B$33:$B$776,Y$119)+'СЕТ СН'!$H$14+СВЦЭМ!$D$10+'СЕТ СН'!$H$6-'СЕТ СН'!$H$26</f>
        <v>303.77868404000003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72</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01.09.2020</v>
      </c>
      <c r="B156" s="36">
        <f>SUMIFS(СВЦЭМ!$D$33:$D$776,СВЦЭМ!$A$33:$A$776,$A156,СВЦЭМ!$B$33:$B$776,B$155)+'СЕТ СН'!$I$14+СВЦЭМ!$D$10+'СЕТ СН'!$I$6-'СЕТ СН'!$I$26</f>
        <v>1375.4727376800001</v>
      </c>
      <c r="C156" s="36">
        <f>SUMIFS(СВЦЭМ!$D$33:$D$776,СВЦЭМ!$A$33:$A$776,$A156,СВЦЭМ!$B$33:$B$776,C$155)+'СЕТ СН'!$I$14+СВЦЭМ!$D$10+'СЕТ СН'!$I$6-'СЕТ СН'!$I$26</f>
        <v>1427.29289604</v>
      </c>
      <c r="D156" s="36">
        <f>SUMIFS(СВЦЭМ!$D$33:$D$776,СВЦЭМ!$A$33:$A$776,$A156,СВЦЭМ!$B$33:$B$776,D$155)+'СЕТ СН'!$I$14+СВЦЭМ!$D$10+'СЕТ СН'!$I$6-'СЕТ СН'!$I$26</f>
        <v>1446.8068928299999</v>
      </c>
      <c r="E156" s="36">
        <f>SUMIFS(СВЦЭМ!$D$33:$D$776,СВЦЭМ!$A$33:$A$776,$A156,СВЦЭМ!$B$33:$B$776,E$155)+'СЕТ СН'!$I$14+СВЦЭМ!$D$10+'СЕТ СН'!$I$6-'СЕТ СН'!$I$26</f>
        <v>1462.31779177</v>
      </c>
      <c r="F156" s="36">
        <f>SUMIFS(СВЦЭМ!$D$33:$D$776,СВЦЭМ!$A$33:$A$776,$A156,СВЦЭМ!$B$33:$B$776,F$155)+'СЕТ СН'!$I$14+СВЦЭМ!$D$10+'СЕТ СН'!$I$6-'СЕТ СН'!$I$26</f>
        <v>1473.30043344</v>
      </c>
      <c r="G156" s="36">
        <f>SUMIFS(СВЦЭМ!$D$33:$D$776,СВЦЭМ!$A$33:$A$776,$A156,СВЦЭМ!$B$33:$B$776,G$155)+'СЕТ СН'!$I$14+СВЦЭМ!$D$10+'СЕТ СН'!$I$6-'СЕТ СН'!$I$26</f>
        <v>1474.003694</v>
      </c>
      <c r="H156" s="36">
        <f>SUMIFS(СВЦЭМ!$D$33:$D$776,СВЦЭМ!$A$33:$A$776,$A156,СВЦЭМ!$B$33:$B$776,H$155)+'СЕТ СН'!$I$14+СВЦЭМ!$D$10+'СЕТ СН'!$I$6-'СЕТ СН'!$I$26</f>
        <v>1456.2165476700002</v>
      </c>
      <c r="I156" s="36">
        <f>SUMIFS(СВЦЭМ!$D$33:$D$776,СВЦЭМ!$A$33:$A$776,$A156,СВЦЭМ!$B$33:$B$776,I$155)+'СЕТ СН'!$I$14+СВЦЭМ!$D$10+'СЕТ СН'!$I$6-'СЕТ СН'!$I$26</f>
        <v>1416.4673575400002</v>
      </c>
      <c r="J156" s="36">
        <f>SUMIFS(СВЦЭМ!$D$33:$D$776,СВЦЭМ!$A$33:$A$776,$A156,СВЦЭМ!$B$33:$B$776,J$155)+'СЕТ СН'!$I$14+СВЦЭМ!$D$10+'СЕТ СН'!$I$6-'СЕТ СН'!$I$26</f>
        <v>1363.45081781</v>
      </c>
      <c r="K156" s="36">
        <f>SUMIFS(СВЦЭМ!$D$33:$D$776,СВЦЭМ!$A$33:$A$776,$A156,СВЦЭМ!$B$33:$B$776,K$155)+'СЕТ СН'!$I$14+СВЦЭМ!$D$10+'СЕТ СН'!$I$6-'СЕТ СН'!$I$26</f>
        <v>1344.8944296499999</v>
      </c>
      <c r="L156" s="36">
        <f>SUMIFS(СВЦЭМ!$D$33:$D$776,СВЦЭМ!$A$33:$A$776,$A156,СВЦЭМ!$B$33:$B$776,L$155)+'СЕТ СН'!$I$14+СВЦЭМ!$D$10+'СЕТ СН'!$I$6-'СЕТ СН'!$I$26</f>
        <v>1337.1201530000001</v>
      </c>
      <c r="M156" s="36">
        <f>SUMIFS(СВЦЭМ!$D$33:$D$776,СВЦЭМ!$A$33:$A$776,$A156,СВЦЭМ!$B$33:$B$776,M$155)+'СЕТ СН'!$I$14+СВЦЭМ!$D$10+'СЕТ СН'!$I$6-'СЕТ СН'!$I$26</f>
        <v>1340.2364578000002</v>
      </c>
      <c r="N156" s="36">
        <f>SUMIFS(СВЦЭМ!$D$33:$D$776,СВЦЭМ!$A$33:$A$776,$A156,СВЦЭМ!$B$33:$B$776,N$155)+'СЕТ СН'!$I$14+СВЦЭМ!$D$10+'СЕТ СН'!$I$6-'СЕТ СН'!$I$26</f>
        <v>1365.38771507</v>
      </c>
      <c r="O156" s="36">
        <f>SUMIFS(СВЦЭМ!$D$33:$D$776,СВЦЭМ!$A$33:$A$776,$A156,СВЦЭМ!$B$33:$B$776,O$155)+'СЕТ СН'!$I$14+СВЦЭМ!$D$10+'СЕТ СН'!$I$6-'СЕТ СН'!$I$26</f>
        <v>1362.3242236900001</v>
      </c>
      <c r="P156" s="36">
        <f>SUMIFS(СВЦЭМ!$D$33:$D$776,СВЦЭМ!$A$33:$A$776,$A156,СВЦЭМ!$B$33:$B$776,P$155)+'СЕТ СН'!$I$14+СВЦЭМ!$D$10+'СЕТ СН'!$I$6-'СЕТ СН'!$I$26</f>
        <v>1361.0154525100002</v>
      </c>
      <c r="Q156" s="36">
        <f>SUMIFS(СВЦЭМ!$D$33:$D$776,СВЦЭМ!$A$33:$A$776,$A156,СВЦЭМ!$B$33:$B$776,Q$155)+'СЕТ СН'!$I$14+СВЦЭМ!$D$10+'СЕТ СН'!$I$6-'СЕТ СН'!$I$26</f>
        <v>1367.1559570300001</v>
      </c>
      <c r="R156" s="36">
        <f>SUMIFS(СВЦЭМ!$D$33:$D$776,СВЦЭМ!$A$33:$A$776,$A156,СВЦЭМ!$B$33:$B$776,R$155)+'СЕТ СН'!$I$14+СВЦЭМ!$D$10+'СЕТ СН'!$I$6-'СЕТ СН'!$I$26</f>
        <v>1355.95745799</v>
      </c>
      <c r="S156" s="36">
        <f>SUMIFS(СВЦЭМ!$D$33:$D$776,СВЦЭМ!$A$33:$A$776,$A156,СВЦЭМ!$B$33:$B$776,S$155)+'СЕТ СН'!$I$14+СВЦЭМ!$D$10+'СЕТ СН'!$I$6-'СЕТ СН'!$I$26</f>
        <v>1361.1642056400001</v>
      </c>
      <c r="T156" s="36">
        <f>SUMIFS(СВЦЭМ!$D$33:$D$776,СВЦЭМ!$A$33:$A$776,$A156,СВЦЭМ!$B$33:$B$776,T$155)+'СЕТ СН'!$I$14+СВЦЭМ!$D$10+'СЕТ СН'!$I$6-'СЕТ СН'!$I$26</f>
        <v>1355.5337955800001</v>
      </c>
      <c r="U156" s="36">
        <f>SUMIFS(СВЦЭМ!$D$33:$D$776,СВЦЭМ!$A$33:$A$776,$A156,СВЦЭМ!$B$33:$B$776,U$155)+'СЕТ СН'!$I$14+СВЦЭМ!$D$10+'СЕТ СН'!$I$6-'СЕТ СН'!$I$26</f>
        <v>1351.73317288</v>
      </c>
      <c r="V156" s="36">
        <f>SUMIFS(СВЦЭМ!$D$33:$D$776,СВЦЭМ!$A$33:$A$776,$A156,СВЦЭМ!$B$33:$B$776,V$155)+'СЕТ СН'!$I$14+СВЦЭМ!$D$10+'СЕТ СН'!$I$6-'СЕТ СН'!$I$26</f>
        <v>1342.55996628</v>
      </c>
      <c r="W156" s="36">
        <f>SUMIFS(СВЦЭМ!$D$33:$D$776,СВЦЭМ!$A$33:$A$776,$A156,СВЦЭМ!$B$33:$B$776,W$155)+'СЕТ СН'!$I$14+СВЦЭМ!$D$10+'СЕТ СН'!$I$6-'СЕТ СН'!$I$26</f>
        <v>1331.29185168</v>
      </c>
      <c r="X156" s="36">
        <f>SUMIFS(СВЦЭМ!$D$33:$D$776,СВЦЭМ!$A$33:$A$776,$A156,СВЦЭМ!$B$33:$B$776,X$155)+'СЕТ СН'!$I$14+СВЦЭМ!$D$10+'СЕТ СН'!$I$6-'СЕТ СН'!$I$26</f>
        <v>1359.3119407600002</v>
      </c>
      <c r="Y156" s="36">
        <f>SUMIFS(СВЦЭМ!$D$33:$D$776,СВЦЭМ!$A$33:$A$776,$A156,СВЦЭМ!$B$33:$B$776,Y$155)+'СЕТ СН'!$I$14+СВЦЭМ!$D$10+'СЕТ СН'!$I$6-'СЕТ СН'!$I$26</f>
        <v>1420.27753205</v>
      </c>
      <c r="AA156" s="45"/>
    </row>
    <row r="157" spans="1:27" ht="15.75" x14ac:dyDescent="0.2">
      <c r="A157" s="35">
        <f>A156+1</f>
        <v>44076</v>
      </c>
      <c r="B157" s="36">
        <f>SUMIFS(СВЦЭМ!$D$33:$D$776,СВЦЭМ!$A$33:$A$776,$A157,СВЦЭМ!$B$33:$B$776,B$155)+'СЕТ СН'!$I$14+СВЦЭМ!$D$10+'СЕТ СН'!$I$6-'СЕТ СН'!$I$26</f>
        <v>1445.6589072900001</v>
      </c>
      <c r="C157" s="36">
        <f>SUMIFS(СВЦЭМ!$D$33:$D$776,СВЦЭМ!$A$33:$A$776,$A157,СВЦЭМ!$B$33:$B$776,C$155)+'СЕТ СН'!$I$14+СВЦЭМ!$D$10+'СЕТ СН'!$I$6-'СЕТ СН'!$I$26</f>
        <v>1505.93799519</v>
      </c>
      <c r="D157" s="36">
        <f>SUMIFS(СВЦЭМ!$D$33:$D$776,СВЦЭМ!$A$33:$A$776,$A157,СВЦЭМ!$B$33:$B$776,D$155)+'СЕТ СН'!$I$14+СВЦЭМ!$D$10+'СЕТ СН'!$I$6-'СЕТ СН'!$I$26</f>
        <v>1546.75327943</v>
      </c>
      <c r="E157" s="36">
        <f>SUMIFS(СВЦЭМ!$D$33:$D$776,СВЦЭМ!$A$33:$A$776,$A157,СВЦЭМ!$B$33:$B$776,E$155)+'СЕТ СН'!$I$14+СВЦЭМ!$D$10+'СЕТ СН'!$I$6-'СЕТ СН'!$I$26</f>
        <v>1563.7655580000001</v>
      </c>
      <c r="F157" s="36">
        <f>SUMIFS(СВЦЭМ!$D$33:$D$776,СВЦЭМ!$A$33:$A$776,$A157,СВЦЭМ!$B$33:$B$776,F$155)+'СЕТ СН'!$I$14+СВЦЭМ!$D$10+'СЕТ СН'!$I$6-'СЕТ СН'!$I$26</f>
        <v>1564.1473609</v>
      </c>
      <c r="G157" s="36">
        <f>SUMIFS(СВЦЭМ!$D$33:$D$776,СВЦЭМ!$A$33:$A$776,$A157,СВЦЭМ!$B$33:$B$776,G$155)+'СЕТ СН'!$I$14+СВЦЭМ!$D$10+'СЕТ СН'!$I$6-'СЕТ СН'!$I$26</f>
        <v>1540.8660553499999</v>
      </c>
      <c r="H157" s="36">
        <f>SUMIFS(СВЦЭМ!$D$33:$D$776,СВЦЭМ!$A$33:$A$776,$A157,СВЦЭМ!$B$33:$B$776,H$155)+'СЕТ СН'!$I$14+СВЦЭМ!$D$10+'СЕТ СН'!$I$6-'СЕТ СН'!$I$26</f>
        <v>1485.5618023699999</v>
      </c>
      <c r="I157" s="36">
        <f>SUMIFS(СВЦЭМ!$D$33:$D$776,СВЦЭМ!$A$33:$A$776,$A157,СВЦЭМ!$B$33:$B$776,I$155)+'СЕТ СН'!$I$14+СВЦЭМ!$D$10+'СЕТ СН'!$I$6-'СЕТ СН'!$I$26</f>
        <v>1413.40022032</v>
      </c>
      <c r="J157" s="36">
        <f>SUMIFS(СВЦЭМ!$D$33:$D$776,СВЦЭМ!$A$33:$A$776,$A157,СВЦЭМ!$B$33:$B$776,J$155)+'СЕТ СН'!$I$14+СВЦЭМ!$D$10+'СЕТ СН'!$I$6-'СЕТ СН'!$I$26</f>
        <v>1350.4048747500001</v>
      </c>
      <c r="K157" s="36">
        <f>SUMIFS(СВЦЭМ!$D$33:$D$776,СВЦЭМ!$A$33:$A$776,$A157,СВЦЭМ!$B$33:$B$776,K$155)+'СЕТ СН'!$I$14+СВЦЭМ!$D$10+'СЕТ СН'!$I$6-'СЕТ СН'!$I$26</f>
        <v>1349.21350712</v>
      </c>
      <c r="L157" s="36">
        <f>SUMIFS(СВЦЭМ!$D$33:$D$776,СВЦЭМ!$A$33:$A$776,$A157,СВЦЭМ!$B$33:$B$776,L$155)+'СЕТ СН'!$I$14+СВЦЭМ!$D$10+'СЕТ СН'!$I$6-'СЕТ СН'!$I$26</f>
        <v>1354.7441927099999</v>
      </c>
      <c r="M157" s="36">
        <f>SUMIFS(СВЦЭМ!$D$33:$D$776,СВЦЭМ!$A$33:$A$776,$A157,СВЦЭМ!$B$33:$B$776,M$155)+'СЕТ СН'!$I$14+СВЦЭМ!$D$10+'СЕТ СН'!$I$6-'СЕТ СН'!$I$26</f>
        <v>1354.18332745</v>
      </c>
      <c r="N157" s="36">
        <f>SUMIFS(СВЦЭМ!$D$33:$D$776,СВЦЭМ!$A$33:$A$776,$A157,СВЦЭМ!$B$33:$B$776,N$155)+'СЕТ СН'!$I$14+СВЦЭМ!$D$10+'СЕТ СН'!$I$6-'СЕТ СН'!$I$26</f>
        <v>1365.47741326</v>
      </c>
      <c r="O157" s="36">
        <f>SUMIFS(СВЦЭМ!$D$33:$D$776,СВЦЭМ!$A$33:$A$776,$A157,СВЦЭМ!$B$33:$B$776,O$155)+'СЕТ СН'!$I$14+СВЦЭМ!$D$10+'СЕТ СН'!$I$6-'СЕТ СН'!$I$26</f>
        <v>1372.33090752</v>
      </c>
      <c r="P157" s="36">
        <f>SUMIFS(СВЦЭМ!$D$33:$D$776,СВЦЭМ!$A$33:$A$776,$A157,СВЦЭМ!$B$33:$B$776,P$155)+'СЕТ СН'!$I$14+СВЦЭМ!$D$10+'СЕТ СН'!$I$6-'СЕТ СН'!$I$26</f>
        <v>1375.87574638</v>
      </c>
      <c r="Q157" s="36">
        <f>SUMIFS(СВЦЭМ!$D$33:$D$776,СВЦЭМ!$A$33:$A$776,$A157,СВЦЭМ!$B$33:$B$776,Q$155)+'СЕТ СН'!$I$14+СВЦЭМ!$D$10+'СЕТ СН'!$I$6-'СЕТ СН'!$I$26</f>
        <v>1374.72317464</v>
      </c>
      <c r="R157" s="36">
        <f>SUMIFS(СВЦЭМ!$D$33:$D$776,СВЦЭМ!$A$33:$A$776,$A157,СВЦЭМ!$B$33:$B$776,R$155)+'СЕТ СН'!$I$14+СВЦЭМ!$D$10+'СЕТ СН'!$I$6-'СЕТ СН'!$I$26</f>
        <v>1364.8353176400001</v>
      </c>
      <c r="S157" s="36">
        <f>SUMIFS(СВЦЭМ!$D$33:$D$776,СВЦЭМ!$A$33:$A$776,$A157,СВЦЭМ!$B$33:$B$776,S$155)+'СЕТ СН'!$I$14+СВЦЭМ!$D$10+'СЕТ СН'!$I$6-'СЕТ СН'!$I$26</f>
        <v>1369.86354377</v>
      </c>
      <c r="T157" s="36">
        <f>SUMIFS(СВЦЭМ!$D$33:$D$776,СВЦЭМ!$A$33:$A$776,$A157,СВЦЭМ!$B$33:$B$776,T$155)+'СЕТ СН'!$I$14+СВЦЭМ!$D$10+'СЕТ СН'!$I$6-'СЕТ СН'!$I$26</f>
        <v>1320.7632825400001</v>
      </c>
      <c r="U157" s="36">
        <f>SUMIFS(СВЦЭМ!$D$33:$D$776,СВЦЭМ!$A$33:$A$776,$A157,СВЦЭМ!$B$33:$B$776,U$155)+'СЕТ СН'!$I$14+СВЦЭМ!$D$10+'СЕТ СН'!$I$6-'СЕТ СН'!$I$26</f>
        <v>1300.52932908</v>
      </c>
      <c r="V157" s="36">
        <f>SUMIFS(СВЦЭМ!$D$33:$D$776,СВЦЭМ!$A$33:$A$776,$A157,СВЦЭМ!$B$33:$B$776,V$155)+'СЕТ СН'!$I$14+СВЦЭМ!$D$10+'СЕТ СН'!$I$6-'СЕТ СН'!$I$26</f>
        <v>1283.0255468800001</v>
      </c>
      <c r="W157" s="36">
        <f>SUMIFS(СВЦЭМ!$D$33:$D$776,СВЦЭМ!$A$33:$A$776,$A157,СВЦЭМ!$B$33:$B$776,W$155)+'СЕТ СН'!$I$14+СВЦЭМ!$D$10+'СЕТ СН'!$I$6-'СЕТ СН'!$I$26</f>
        <v>1290.05627387</v>
      </c>
      <c r="X157" s="36">
        <f>SUMIFS(СВЦЭМ!$D$33:$D$776,СВЦЭМ!$A$33:$A$776,$A157,СВЦЭМ!$B$33:$B$776,X$155)+'СЕТ СН'!$I$14+СВЦЭМ!$D$10+'СЕТ СН'!$I$6-'СЕТ СН'!$I$26</f>
        <v>1341.1001051799999</v>
      </c>
      <c r="Y157" s="36">
        <f>SUMIFS(СВЦЭМ!$D$33:$D$776,СВЦЭМ!$A$33:$A$776,$A157,СВЦЭМ!$B$33:$B$776,Y$155)+'СЕТ СН'!$I$14+СВЦЭМ!$D$10+'СЕТ СН'!$I$6-'СЕТ СН'!$I$26</f>
        <v>1378.69372907</v>
      </c>
    </row>
    <row r="158" spans="1:27" ht="15.75" x14ac:dyDescent="0.2">
      <c r="A158" s="35">
        <f t="shared" ref="A158:A186" si="4">A157+1</f>
        <v>44077</v>
      </c>
      <c r="B158" s="36">
        <f>SUMIFS(СВЦЭМ!$D$33:$D$776,СВЦЭМ!$A$33:$A$776,$A158,СВЦЭМ!$B$33:$B$776,B$155)+'СЕТ СН'!$I$14+СВЦЭМ!$D$10+'СЕТ СН'!$I$6-'СЕТ СН'!$I$26</f>
        <v>1475.3918539800002</v>
      </c>
      <c r="C158" s="36">
        <f>SUMIFS(СВЦЭМ!$D$33:$D$776,СВЦЭМ!$A$33:$A$776,$A158,СВЦЭМ!$B$33:$B$776,C$155)+'СЕТ СН'!$I$14+СВЦЭМ!$D$10+'СЕТ СН'!$I$6-'СЕТ СН'!$I$26</f>
        <v>1501.5664629100002</v>
      </c>
      <c r="D158" s="36">
        <f>SUMIFS(СВЦЭМ!$D$33:$D$776,СВЦЭМ!$A$33:$A$776,$A158,СВЦЭМ!$B$33:$B$776,D$155)+'СЕТ СН'!$I$14+СВЦЭМ!$D$10+'СЕТ СН'!$I$6-'СЕТ СН'!$I$26</f>
        <v>1485.51434881</v>
      </c>
      <c r="E158" s="36">
        <f>SUMIFS(СВЦЭМ!$D$33:$D$776,СВЦЭМ!$A$33:$A$776,$A158,СВЦЭМ!$B$33:$B$776,E$155)+'СЕТ СН'!$I$14+СВЦЭМ!$D$10+'СЕТ СН'!$I$6-'СЕТ СН'!$I$26</f>
        <v>1482.50909931</v>
      </c>
      <c r="F158" s="36">
        <f>SUMIFS(СВЦЭМ!$D$33:$D$776,СВЦЭМ!$A$33:$A$776,$A158,СВЦЭМ!$B$33:$B$776,F$155)+'СЕТ СН'!$I$14+СВЦЭМ!$D$10+'СЕТ СН'!$I$6-'СЕТ СН'!$I$26</f>
        <v>1482.82239927</v>
      </c>
      <c r="G158" s="36">
        <f>SUMIFS(СВЦЭМ!$D$33:$D$776,СВЦЭМ!$A$33:$A$776,$A158,СВЦЭМ!$B$33:$B$776,G$155)+'СЕТ СН'!$I$14+СВЦЭМ!$D$10+'СЕТ СН'!$I$6-'СЕТ СН'!$I$26</f>
        <v>1486.9575325999999</v>
      </c>
      <c r="H158" s="36">
        <f>SUMIFS(СВЦЭМ!$D$33:$D$776,СВЦЭМ!$A$33:$A$776,$A158,СВЦЭМ!$B$33:$B$776,H$155)+'СЕТ СН'!$I$14+СВЦЭМ!$D$10+'СЕТ СН'!$I$6-'СЕТ СН'!$I$26</f>
        <v>1470.52600244</v>
      </c>
      <c r="I158" s="36">
        <f>SUMIFS(СВЦЭМ!$D$33:$D$776,СВЦЭМ!$A$33:$A$776,$A158,СВЦЭМ!$B$33:$B$776,I$155)+'СЕТ СН'!$I$14+СВЦЭМ!$D$10+'СЕТ СН'!$I$6-'СЕТ СН'!$I$26</f>
        <v>1399.6041279900001</v>
      </c>
      <c r="J158" s="36">
        <f>SUMIFS(СВЦЭМ!$D$33:$D$776,СВЦЭМ!$A$33:$A$776,$A158,СВЦЭМ!$B$33:$B$776,J$155)+'СЕТ СН'!$I$14+СВЦЭМ!$D$10+'СЕТ СН'!$I$6-'СЕТ СН'!$I$26</f>
        <v>1383.5669275300002</v>
      </c>
      <c r="K158" s="36">
        <f>SUMIFS(СВЦЭМ!$D$33:$D$776,СВЦЭМ!$A$33:$A$776,$A158,СВЦЭМ!$B$33:$B$776,K$155)+'СЕТ СН'!$I$14+СВЦЭМ!$D$10+'СЕТ СН'!$I$6-'СЕТ СН'!$I$26</f>
        <v>1418.8813450800001</v>
      </c>
      <c r="L158" s="36">
        <f>SUMIFS(СВЦЭМ!$D$33:$D$776,СВЦЭМ!$A$33:$A$776,$A158,СВЦЭМ!$B$33:$B$776,L$155)+'СЕТ СН'!$I$14+СВЦЭМ!$D$10+'СЕТ СН'!$I$6-'СЕТ СН'!$I$26</f>
        <v>1408.86788929</v>
      </c>
      <c r="M158" s="36">
        <f>SUMIFS(СВЦЭМ!$D$33:$D$776,СВЦЭМ!$A$33:$A$776,$A158,СВЦЭМ!$B$33:$B$776,M$155)+'СЕТ СН'!$I$14+СВЦЭМ!$D$10+'СЕТ СН'!$I$6-'СЕТ СН'!$I$26</f>
        <v>1416.38030785</v>
      </c>
      <c r="N158" s="36">
        <f>SUMIFS(СВЦЭМ!$D$33:$D$776,СВЦЭМ!$A$33:$A$776,$A158,СВЦЭМ!$B$33:$B$776,N$155)+'СЕТ СН'!$I$14+СВЦЭМ!$D$10+'СЕТ СН'!$I$6-'СЕТ СН'!$I$26</f>
        <v>1424.09844174</v>
      </c>
      <c r="O158" s="36">
        <f>SUMIFS(СВЦЭМ!$D$33:$D$776,СВЦЭМ!$A$33:$A$776,$A158,СВЦЭМ!$B$33:$B$776,O$155)+'СЕТ СН'!$I$14+СВЦЭМ!$D$10+'СЕТ СН'!$I$6-'СЕТ СН'!$I$26</f>
        <v>1426.4112422799999</v>
      </c>
      <c r="P158" s="36">
        <f>SUMIFS(СВЦЭМ!$D$33:$D$776,СВЦЭМ!$A$33:$A$776,$A158,СВЦЭМ!$B$33:$B$776,P$155)+'СЕТ СН'!$I$14+СВЦЭМ!$D$10+'СЕТ СН'!$I$6-'СЕТ СН'!$I$26</f>
        <v>1429.9256742500002</v>
      </c>
      <c r="Q158" s="36">
        <f>SUMIFS(СВЦЭМ!$D$33:$D$776,СВЦЭМ!$A$33:$A$776,$A158,СВЦЭМ!$B$33:$B$776,Q$155)+'СЕТ СН'!$I$14+СВЦЭМ!$D$10+'СЕТ СН'!$I$6-'СЕТ СН'!$I$26</f>
        <v>1425.6201196300001</v>
      </c>
      <c r="R158" s="36">
        <f>SUMIFS(СВЦЭМ!$D$33:$D$776,СВЦЭМ!$A$33:$A$776,$A158,СВЦЭМ!$B$33:$B$776,R$155)+'СЕТ СН'!$I$14+СВЦЭМ!$D$10+'СЕТ СН'!$I$6-'СЕТ СН'!$I$26</f>
        <v>1419.3649156700001</v>
      </c>
      <c r="S158" s="36">
        <f>SUMIFS(СВЦЭМ!$D$33:$D$776,СВЦЭМ!$A$33:$A$776,$A158,СВЦЭМ!$B$33:$B$776,S$155)+'СЕТ СН'!$I$14+СВЦЭМ!$D$10+'СЕТ СН'!$I$6-'СЕТ СН'!$I$26</f>
        <v>1420.62146545</v>
      </c>
      <c r="T158" s="36">
        <f>SUMIFS(СВЦЭМ!$D$33:$D$776,СВЦЭМ!$A$33:$A$776,$A158,СВЦЭМ!$B$33:$B$776,T$155)+'СЕТ СН'!$I$14+СВЦЭМ!$D$10+'СЕТ СН'!$I$6-'СЕТ СН'!$I$26</f>
        <v>1381.1549920100001</v>
      </c>
      <c r="U158" s="36">
        <f>SUMIFS(СВЦЭМ!$D$33:$D$776,СВЦЭМ!$A$33:$A$776,$A158,СВЦЭМ!$B$33:$B$776,U$155)+'СЕТ СН'!$I$14+СВЦЭМ!$D$10+'СЕТ СН'!$I$6-'СЕТ СН'!$I$26</f>
        <v>1363.7052903399999</v>
      </c>
      <c r="V158" s="36">
        <f>SUMIFS(СВЦЭМ!$D$33:$D$776,СВЦЭМ!$A$33:$A$776,$A158,СВЦЭМ!$B$33:$B$776,V$155)+'СЕТ СН'!$I$14+СВЦЭМ!$D$10+'СЕТ СН'!$I$6-'СЕТ СН'!$I$26</f>
        <v>1367.4506814400002</v>
      </c>
      <c r="W158" s="36">
        <f>SUMIFS(СВЦЭМ!$D$33:$D$776,СВЦЭМ!$A$33:$A$776,$A158,СВЦЭМ!$B$33:$B$776,W$155)+'СЕТ СН'!$I$14+СВЦЭМ!$D$10+'СЕТ СН'!$I$6-'СЕТ СН'!$I$26</f>
        <v>1358.31952802</v>
      </c>
      <c r="X158" s="36">
        <f>SUMIFS(СВЦЭМ!$D$33:$D$776,СВЦЭМ!$A$33:$A$776,$A158,СВЦЭМ!$B$33:$B$776,X$155)+'СЕТ СН'!$I$14+СВЦЭМ!$D$10+'СЕТ СН'!$I$6-'СЕТ СН'!$I$26</f>
        <v>1419.5497196700001</v>
      </c>
      <c r="Y158" s="36">
        <f>SUMIFS(СВЦЭМ!$D$33:$D$776,СВЦЭМ!$A$33:$A$776,$A158,СВЦЭМ!$B$33:$B$776,Y$155)+'СЕТ СН'!$I$14+СВЦЭМ!$D$10+'СЕТ СН'!$I$6-'СЕТ СН'!$I$26</f>
        <v>1423.1113418700002</v>
      </c>
    </row>
    <row r="159" spans="1:27" ht="15.75" x14ac:dyDescent="0.2">
      <c r="A159" s="35">
        <f t="shared" si="4"/>
        <v>44078</v>
      </c>
      <c r="B159" s="36">
        <f>SUMIFS(СВЦЭМ!$D$33:$D$776,СВЦЭМ!$A$33:$A$776,$A159,СВЦЭМ!$B$33:$B$776,B$155)+'СЕТ СН'!$I$14+СВЦЭМ!$D$10+'СЕТ СН'!$I$6-'СЕТ СН'!$I$26</f>
        <v>1499.4756373099999</v>
      </c>
      <c r="C159" s="36">
        <f>SUMIFS(СВЦЭМ!$D$33:$D$776,СВЦЭМ!$A$33:$A$776,$A159,СВЦЭМ!$B$33:$B$776,C$155)+'СЕТ СН'!$I$14+СВЦЭМ!$D$10+'СЕТ СН'!$I$6-'СЕТ СН'!$I$26</f>
        <v>1502.95273279</v>
      </c>
      <c r="D159" s="36">
        <f>SUMIFS(СВЦЭМ!$D$33:$D$776,СВЦЭМ!$A$33:$A$776,$A159,СВЦЭМ!$B$33:$B$776,D$155)+'СЕТ СН'!$I$14+СВЦЭМ!$D$10+'СЕТ СН'!$I$6-'СЕТ СН'!$I$26</f>
        <v>1485.5100528600001</v>
      </c>
      <c r="E159" s="36">
        <f>SUMIFS(СВЦЭМ!$D$33:$D$776,СВЦЭМ!$A$33:$A$776,$A159,СВЦЭМ!$B$33:$B$776,E$155)+'СЕТ СН'!$I$14+СВЦЭМ!$D$10+'СЕТ СН'!$I$6-'СЕТ СН'!$I$26</f>
        <v>1480.3304675200002</v>
      </c>
      <c r="F159" s="36">
        <f>SUMIFS(СВЦЭМ!$D$33:$D$776,СВЦЭМ!$A$33:$A$776,$A159,СВЦЭМ!$B$33:$B$776,F$155)+'СЕТ СН'!$I$14+СВЦЭМ!$D$10+'СЕТ СН'!$I$6-'СЕТ СН'!$I$26</f>
        <v>1480.1616785199999</v>
      </c>
      <c r="G159" s="36">
        <f>SUMIFS(СВЦЭМ!$D$33:$D$776,СВЦЭМ!$A$33:$A$776,$A159,СВЦЭМ!$B$33:$B$776,G$155)+'СЕТ СН'!$I$14+СВЦЭМ!$D$10+'СЕТ СН'!$I$6-'СЕТ СН'!$I$26</f>
        <v>1485.5750419400001</v>
      </c>
      <c r="H159" s="36">
        <f>SUMIFS(СВЦЭМ!$D$33:$D$776,СВЦЭМ!$A$33:$A$776,$A159,СВЦЭМ!$B$33:$B$776,H$155)+'СЕТ СН'!$I$14+СВЦЭМ!$D$10+'СЕТ СН'!$I$6-'СЕТ СН'!$I$26</f>
        <v>1469.7309215999999</v>
      </c>
      <c r="I159" s="36">
        <f>SUMIFS(СВЦЭМ!$D$33:$D$776,СВЦЭМ!$A$33:$A$776,$A159,СВЦЭМ!$B$33:$B$776,I$155)+'СЕТ СН'!$I$14+СВЦЭМ!$D$10+'СЕТ СН'!$I$6-'СЕТ СН'!$I$26</f>
        <v>1428.5712568700001</v>
      </c>
      <c r="J159" s="36">
        <f>SUMIFS(СВЦЭМ!$D$33:$D$776,СВЦЭМ!$A$33:$A$776,$A159,СВЦЭМ!$B$33:$B$776,J$155)+'СЕТ СН'!$I$14+СВЦЭМ!$D$10+'СЕТ СН'!$I$6-'СЕТ СН'!$I$26</f>
        <v>1417.2212102799999</v>
      </c>
      <c r="K159" s="36">
        <f>SUMIFS(СВЦЭМ!$D$33:$D$776,СВЦЭМ!$A$33:$A$776,$A159,СВЦЭМ!$B$33:$B$776,K$155)+'СЕТ СН'!$I$14+СВЦЭМ!$D$10+'СЕТ СН'!$I$6-'СЕТ СН'!$I$26</f>
        <v>1377.9758258900001</v>
      </c>
      <c r="L159" s="36">
        <f>SUMIFS(СВЦЭМ!$D$33:$D$776,СВЦЭМ!$A$33:$A$776,$A159,СВЦЭМ!$B$33:$B$776,L$155)+'СЕТ СН'!$I$14+СВЦЭМ!$D$10+'СЕТ СН'!$I$6-'СЕТ СН'!$I$26</f>
        <v>1371.9163555800001</v>
      </c>
      <c r="M159" s="36">
        <f>SUMIFS(СВЦЭМ!$D$33:$D$776,СВЦЭМ!$A$33:$A$776,$A159,СВЦЭМ!$B$33:$B$776,M$155)+'СЕТ СН'!$I$14+СВЦЭМ!$D$10+'СЕТ СН'!$I$6-'СЕТ СН'!$I$26</f>
        <v>1366.72433746</v>
      </c>
      <c r="N159" s="36">
        <f>SUMIFS(СВЦЭМ!$D$33:$D$776,СВЦЭМ!$A$33:$A$776,$A159,СВЦЭМ!$B$33:$B$776,N$155)+'СЕТ СН'!$I$14+СВЦЭМ!$D$10+'СЕТ СН'!$I$6-'СЕТ СН'!$I$26</f>
        <v>1387.0818463400001</v>
      </c>
      <c r="O159" s="36">
        <f>SUMIFS(СВЦЭМ!$D$33:$D$776,СВЦЭМ!$A$33:$A$776,$A159,СВЦЭМ!$B$33:$B$776,O$155)+'СЕТ СН'!$I$14+СВЦЭМ!$D$10+'СЕТ СН'!$I$6-'СЕТ СН'!$I$26</f>
        <v>1409.85593279</v>
      </c>
      <c r="P159" s="36">
        <f>SUMIFS(СВЦЭМ!$D$33:$D$776,СВЦЭМ!$A$33:$A$776,$A159,СВЦЭМ!$B$33:$B$776,P$155)+'СЕТ СН'!$I$14+СВЦЭМ!$D$10+'СЕТ СН'!$I$6-'СЕТ СН'!$I$26</f>
        <v>1411.6446827099999</v>
      </c>
      <c r="Q159" s="36">
        <f>SUMIFS(СВЦЭМ!$D$33:$D$776,СВЦЭМ!$A$33:$A$776,$A159,СВЦЭМ!$B$33:$B$776,Q$155)+'СЕТ СН'!$I$14+СВЦЭМ!$D$10+'СЕТ СН'!$I$6-'СЕТ СН'!$I$26</f>
        <v>1396.3285934300002</v>
      </c>
      <c r="R159" s="36">
        <f>SUMIFS(СВЦЭМ!$D$33:$D$776,СВЦЭМ!$A$33:$A$776,$A159,СВЦЭМ!$B$33:$B$776,R$155)+'СЕТ СН'!$I$14+СВЦЭМ!$D$10+'СЕТ СН'!$I$6-'СЕТ СН'!$I$26</f>
        <v>1406.73284005</v>
      </c>
      <c r="S159" s="36">
        <f>SUMIFS(СВЦЭМ!$D$33:$D$776,СВЦЭМ!$A$33:$A$776,$A159,СВЦЭМ!$B$33:$B$776,S$155)+'СЕТ СН'!$I$14+СВЦЭМ!$D$10+'СЕТ СН'!$I$6-'СЕТ СН'!$I$26</f>
        <v>1420.34433322</v>
      </c>
      <c r="T159" s="36">
        <f>SUMIFS(СВЦЭМ!$D$33:$D$776,СВЦЭМ!$A$33:$A$776,$A159,СВЦЭМ!$B$33:$B$776,T$155)+'СЕТ СН'!$I$14+СВЦЭМ!$D$10+'СЕТ СН'!$I$6-'СЕТ СН'!$I$26</f>
        <v>1409.33515061</v>
      </c>
      <c r="U159" s="36">
        <f>SUMIFS(СВЦЭМ!$D$33:$D$776,СВЦЭМ!$A$33:$A$776,$A159,СВЦЭМ!$B$33:$B$776,U$155)+'СЕТ СН'!$I$14+СВЦЭМ!$D$10+'СЕТ СН'!$I$6-'СЕТ СН'!$I$26</f>
        <v>1386.2998395700001</v>
      </c>
      <c r="V159" s="36">
        <f>SUMIFS(СВЦЭМ!$D$33:$D$776,СВЦЭМ!$A$33:$A$776,$A159,СВЦЭМ!$B$33:$B$776,V$155)+'СЕТ СН'!$I$14+СВЦЭМ!$D$10+'СЕТ СН'!$I$6-'СЕТ СН'!$I$26</f>
        <v>1391.9373461099999</v>
      </c>
      <c r="W159" s="36">
        <f>SUMIFS(СВЦЭМ!$D$33:$D$776,СВЦЭМ!$A$33:$A$776,$A159,СВЦЭМ!$B$33:$B$776,W$155)+'СЕТ СН'!$I$14+СВЦЭМ!$D$10+'СЕТ СН'!$I$6-'СЕТ СН'!$I$26</f>
        <v>1400.7953859700001</v>
      </c>
      <c r="X159" s="36">
        <f>SUMIFS(СВЦЭМ!$D$33:$D$776,СВЦЭМ!$A$33:$A$776,$A159,СВЦЭМ!$B$33:$B$776,X$155)+'СЕТ СН'!$I$14+СВЦЭМ!$D$10+'СЕТ СН'!$I$6-'СЕТ СН'!$I$26</f>
        <v>1414.8062500999999</v>
      </c>
      <c r="Y159" s="36">
        <f>SUMIFS(СВЦЭМ!$D$33:$D$776,СВЦЭМ!$A$33:$A$776,$A159,СВЦЭМ!$B$33:$B$776,Y$155)+'СЕТ СН'!$I$14+СВЦЭМ!$D$10+'СЕТ СН'!$I$6-'СЕТ СН'!$I$26</f>
        <v>1440.4576171900001</v>
      </c>
    </row>
    <row r="160" spans="1:27" ht="15.75" x14ac:dyDescent="0.2">
      <c r="A160" s="35">
        <f t="shared" si="4"/>
        <v>44079</v>
      </c>
      <c r="B160" s="36">
        <f>SUMIFS(СВЦЭМ!$D$33:$D$776,СВЦЭМ!$A$33:$A$776,$A160,СВЦЭМ!$B$33:$B$776,B$155)+'СЕТ СН'!$I$14+СВЦЭМ!$D$10+'СЕТ СН'!$I$6-'СЕТ СН'!$I$26</f>
        <v>1461.94093825</v>
      </c>
      <c r="C160" s="36">
        <f>SUMIFS(СВЦЭМ!$D$33:$D$776,СВЦЭМ!$A$33:$A$776,$A160,СВЦЭМ!$B$33:$B$776,C$155)+'СЕТ СН'!$I$14+СВЦЭМ!$D$10+'СЕТ СН'!$I$6-'СЕТ СН'!$I$26</f>
        <v>1497.7542884499999</v>
      </c>
      <c r="D160" s="36">
        <f>SUMIFS(СВЦЭМ!$D$33:$D$776,СВЦЭМ!$A$33:$A$776,$A160,СВЦЭМ!$B$33:$B$776,D$155)+'СЕТ СН'!$I$14+СВЦЭМ!$D$10+'СЕТ СН'!$I$6-'СЕТ СН'!$I$26</f>
        <v>1493.39909973</v>
      </c>
      <c r="E160" s="36">
        <f>SUMIFS(СВЦЭМ!$D$33:$D$776,СВЦЭМ!$A$33:$A$776,$A160,СВЦЭМ!$B$33:$B$776,E$155)+'СЕТ СН'!$I$14+СВЦЭМ!$D$10+'СЕТ СН'!$I$6-'СЕТ СН'!$I$26</f>
        <v>1503.97832627</v>
      </c>
      <c r="F160" s="36">
        <f>SUMIFS(СВЦЭМ!$D$33:$D$776,СВЦЭМ!$A$33:$A$776,$A160,СВЦЭМ!$B$33:$B$776,F$155)+'СЕТ СН'!$I$14+СВЦЭМ!$D$10+'СЕТ СН'!$I$6-'СЕТ СН'!$I$26</f>
        <v>1511.35432429</v>
      </c>
      <c r="G160" s="36">
        <f>SUMIFS(СВЦЭМ!$D$33:$D$776,СВЦЭМ!$A$33:$A$776,$A160,СВЦЭМ!$B$33:$B$776,G$155)+'СЕТ СН'!$I$14+СВЦЭМ!$D$10+'СЕТ СН'!$I$6-'СЕТ СН'!$I$26</f>
        <v>1511.97897134</v>
      </c>
      <c r="H160" s="36">
        <f>SUMIFS(СВЦЭМ!$D$33:$D$776,СВЦЭМ!$A$33:$A$776,$A160,СВЦЭМ!$B$33:$B$776,H$155)+'СЕТ СН'!$I$14+СВЦЭМ!$D$10+'СЕТ СН'!$I$6-'СЕТ СН'!$I$26</f>
        <v>1497.5133748399999</v>
      </c>
      <c r="I160" s="36">
        <f>SUMIFS(СВЦЭМ!$D$33:$D$776,СВЦЭМ!$A$33:$A$776,$A160,СВЦЭМ!$B$33:$B$776,I$155)+'СЕТ СН'!$I$14+СВЦЭМ!$D$10+'СЕТ СН'!$I$6-'СЕТ СН'!$I$26</f>
        <v>1439.8701359199999</v>
      </c>
      <c r="J160" s="36">
        <f>SUMIFS(СВЦЭМ!$D$33:$D$776,СВЦЭМ!$A$33:$A$776,$A160,СВЦЭМ!$B$33:$B$776,J$155)+'СЕТ СН'!$I$14+СВЦЭМ!$D$10+'СЕТ СН'!$I$6-'СЕТ СН'!$I$26</f>
        <v>1430.22885139</v>
      </c>
      <c r="K160" s="36">
        <f>SUMIFS(СВЦЭМ!$D$33:$D$776,СВЦЭМ!$A$33:$A$776,$A160,СВЦЭМ!$B$33:$B$776,K$155)+'СЕТ СН'!$I$14+СВЦЭМ!$D$10+'СЕТ СН'!$I$6-'СЕТ СН'!$I$26</f>
        <v>1399.35228523</v>
      </c>
      <c r="L160" s="36">
        <f>SUMIFS(СВЦЭМ!$D$33:$D$776,СВЦЭМ!$A$33:$A$776,$A160,СВЦЭМ!$B$33:$B$776,L$155)+'СЕТ СН'!$I$14+СВЦЭМ!$D$10+'СЕТ СН'!$I$6-'СЕТ СН'!$I$26</f>
        <v>1373.3259880599999</v>
      </c>
      <c r="M160" s="36">
        <f>SUMIFS(СВЦЭМ!$D$33:$D$776,СВЦЭМ!$A$33:$A$776,$A160,СВЦЭМ!$B$33:$B$776,M$155)+'СЕТ СН'!$I$14+СВЦЭМ!$D$10+'СЕТ СН'!$I$6-'СЕТ СН'!$I$26</f>
        <v>1359.6925557499999</v>
      </c>
      <c r="N160" s="36">
        <f>SUMIFS(СВЦЭМ!$D$33:$D$776,СВЦЭМ!$A$33:$A$776,$A160,СВЦЭМ!$B$33:$B$776,N$155)+'СЕТ СН'!$I$14+СВЦЭМ!$D$10+'СЕТ СН'!$I$6-'СЕТ СН'!$I$26</f>
        <v>1369.3563989100001</v>
      </c>
      <c r="O160" s="36">
        <f>SUMIFS(СВЦЭМ!$D$33:$D$776,СВЦЭМ!$A$33:$A$776,$A160,СВЦЭМ!$B$33:$B$776,O$155)+'СЕТ СН'!$I$14+СВЦЭМ!$D$10+'СЕТ СН'!$I$6-'СЕТ СН'!$I$26</f>
        <v>1371.2440740000002</v>
      </c>
      <c r="P160" s="36">
        <f>SUMIFS(СВЦЭМ!$D$33:$D$776,СВЦЭМ!$A$33:$A$776,$A160,СВЦЭМ!$B$33:$B$776,P$155)+'СЕТ СН'!$I$14+СВЦЭМ!$D$10+'СЕТ СН'!$I$6-'СЕТ СН'!$I$26</f>
        <v>1365.45846478</v>
      </c>
      <c r="Q160" s="36">
        <f>SUMIFS(СВЦЭМ!$D$33:$D$776,СВЦЭМ!$A$33:$A$776,$A160,СВЦЭМ!$B$33:$B$776,Q$155)+'СЕТ СН'!$I$14+СВЦЭМ!$D$10+'СЕТ СН'!$I$6-'СЕТ СН'!$I$26</f>
        <v>1347.0398871900002</v>
      </c>
      <c r="R160" s="36">
        <f>SUMIFS(СВЦЭМ!$D$33:$D$776,СВЦЭМ!$A$33:$A$776,$A160,СВЦЭМ!$B$33:$B$776,R$155)+'СЕТ СН'!$I$14+СВЦЭМ!$D$10+'СЕТ СН'!$I$6-'СЕТ СН'!$I$26</f>
        <v>1365.8844668699999</v>
      </c>
      <c r="S160" s="36">
        <f>SUMIFS(СВЦЭМ!$D$33:$D$776,СВЦЭМ!$A$33:$A$776,$A160,СВЦЭМ!$B$33:$B$776,S$155)+'СЕТ СН'!$I$14+СВЦЭМ!$D$10+'СЕТ СН'!$I$6-'СЕТ СН'!$I$26</f>
        <v>1376.1314915400001</v>
      </c>
      <c r="T160" s="36">
        <f>SUMIFS(СВЦЭМ!$D$33:$D$776,СВЦЭМ!$A$33:$A$776,$A160,СВЦЭМ!$B$33:$B$776,T$155)+'СЕТ СН'!$I$14+СВЦЭМ!$D$10+'СЕТ СН'!$I$6-'СЕТ СН'!$I$26</f>
        <v>1368.28443724</v>
      </c>
      <c r="U160" s="36">
        <f>SUMIFS(СВЦЭМ!$D$33:$D$776,СВЦЭМ!$A$33:$A$776,$A160,СВЦЭМ!$B$33:$B$776,U$155)+'СЕТ СН'!$I$14+СВЦЭМ!$D$10+'СЕТ СН'!$I$6-'СЕТ СН'!$I$26</f>
        <v>1357.7563470499999</v>
      </c>
      <c r="V160" s="36">
        <f>SUMIFS(СВЦЭМ!$D$33:$D$776,СВЦЭМ!$A$33:$A$776,$A160,СВЦЭМ!$B$33:$B$776,V$155)+'СЕТ СН'!$I$14+СВЦЭМ!$D$10+'СЕТ СН'!$I$6-'СЕТ СН'!$I$26</f>
        <v>1361.9699997</v>
      </c>
      <c r="W160" s="36">
        <f>SUMIFS(СВЦЭМ!$D$33:$D$776,СВЦЭМ!$A$33:$A$776,$A160,СВЦЭМ!$B$33:$B$776,W$155)+'СЕТ СН'!$I$14+СВЦЭМ!$D$10+'СЕТ СН'!$I$6-'СЕТ СН'!$I$26</f>
        <v>1387.2914587300002</v>
      </c>
      <c r="X160" s="36">
        <f>SUMIFS(СВЦЭМ!$D$33:$D$776,СВЦЭМ!$A$33:$A$776,$A160,СВЦЭМ!$B$33:$B$776,X$155)+'СЕТ СН'!$I$14+СВЦЭМ!$D$10+'СЕТ СН'!$I$6-'СЕТ СН'!$I$26</f>
        <v>1375.7421103400002</v>
      </c>
      <c r="Y160" s="36">
        <f>SUMIFS(СВЦЭМ!$D$33:$D$776,СВЦЭМ!$A$33:$A$776,$A160,СВЦЭМ!$B$33:$B$776,Y$155)+'СЕТ СН'!$I$14+СВЦЭМ!$D$10+'СЕТ СН'!$I$6-'СЕТ СН'!$I$26</f>
        <v>1417.3356125700002</v>
      </c>
    </row>
    <row r="161" spans="1:25" ht="15.75" x14ac:dyDescent="0.2">
      <c r="A161" s="35">
        <f t="shared" si="4"/>
        <v>44080</v>
      </c>
      <c r="B161" s="36">
        <f>SUMIFS(СВЦЭМ!$D$33:$D$776,СВЦЭМ!$A$33:$A$776,$A161,СВЦЭМ!$B$33:$B$776,B$155)+'СЕТ СН'!$I$14+СВЦЭМ!$D$10+'СЕТ СН'!$I$6-'СЕТ СН'!$I$26</f>
        <v>1435.12621771</v>
      </c>
      <c r="C161" s="36">
        <f>SUMIFS(СВЦЭМ!$D$33:$D$776,СВЦЭМ!$A$33:$A$776,$A161,СВЦЭМ!$B$33:$B$776,C$155)+'СЕТ СН'!$I$14+СВЦЭМ!$D$10+'СЕТ СН'!$I$6-'СЕТ СН'!$I$26</f>
        <v>1464.4535389800001</v>
      </c>
      <c r="D161" s="36">
        <f>SUMIFS(СВЦЭМ!$D$33:$D$776,СВЦЭМ!$A$33:$A$776,$A161,СВЦЭМ!$B$33:$B$776,D$155)+'СЕТ СН'!$I$14+СВЦЭМ!$D$10+'СЕТ СН'!$I$6-'СЕТ СН'!$I$26</f>
        <v>1514.98175487</v>
      </c>
      <c r="E161" s="36">
        <f>SUMIFS(СВЦЭМ!$D$33:$D$776,СВЦЭМ!$A$33:$A$776,$A161,СВЦЭМ!$B$33:$B$776,E$155)+'СЕТ СН'!$I$14+СВЦЭМ!$D$10+'СЕТ СН'!$I$6-'СЕТ СН'!$I$26</f>
        <v>1566.3089848100003</v>
      </c>
      <c r="F161" s="36">
        <f>SUMIFS(СВЦЭМ!$D$33:$D$776,СВЦЭМ!$A$33:$A$776,$A161,СВЦЭМ!$B$33:$B$776,F$155)+'СЕТ СН'!$I$14+СВЦЭМ!$D$10+'СЕТ СН'!$I$6-'СЕТ СН'!$I$26</f>
        <v>1560.0205558100001</v>
      </c>
      <c r="G161" s="36">
        <f>SUMIFS(СВЦЭМ!$D$33:$D$776,СВЦЭМ!$A$33:$A$776,$A161,СВЦЭМ!$B$33:$B$776,G$155)+'СЕТ СН'!$I$14+СВЦЭМ!$D$10+'СЕТ СН'!$I$6-'СЕТ СН'!$I$26</f>
        <v>1565.1358210600001</v>
      </c>
      <c r="H161" s="36">
        <f>SUMIFS(СВЦЭМ!$D$33:$D$776,СВЦЭМ!$A$33:$A$776,$A161,СВЦЭМ!$B$33:$B$776,H$155)+'СЕТ СН'!$I$14+СВЦЭМ!$D$10+'СЕТ СН'!$I$6-'СЕТ СН'!$I$26</f>
        <v>1562.1589833100002</v>
      </c>
      <c r="I161" s="36">
        <f>SUMIFS(СВЦЭМ!$D$33:$D$776,СВЦЭМ!$A$33:$A$776,$A161,СВЦЭМ!$B$33:$B$776,I$155)+'СЕТ СН'!$I$14+СВЦЭМ!$D$10+'СЕТ СН'!$I$6-'СЕТ СН'!$I$26</f>
        <v>1454.53377929</v>
      </c>
      <c r="J161" s="36">
        <f>SUMIFS(СВЦЭМ!$D$33:$D$776,СВЦЭМ!$A$33:$A$776,$A161,СВЦЭМ!$B$33:$B$776,J$155)+'СЕТ СН'!$I$14+СВЦЭМ!$D$10+'СЕТ СН'!$I$6-'СЕТ СН'!$I$26</f>
        <v>1355.72256118</v>
      </c>
      <c r="K161" s="36">
        <f>SUMIFS(СВЦЭМ!$D$33:$D$776,СВЦЭМ!$A$33:$A$776,$A161,СВЦЭМ!$B$33:$B$776,K$155)+'СЕТ СН'!$I$14+СВЦЭМ!$D$10+'СЕТ СН'!$I$6-'СЕТ СН'!$I$26</f>
        <v>1252.42743986</v>
      </c>
      <c r="L161" s="36">
        <f>SUMIFS(СВЦЭМ!$D$33:$D$776,СВЦЭМ!$A$33:$A$776,$A161,СВЦЭМ!$B$33:$B$776,L$155)+'СЕТ СН'!$I$14+СВЦЭМ!$D$10+'СЕТ СН'!$I$6-'СЕТ СН'!$I$26</f>
        <v>1264.2417392299999</v>
      </c>
      <c r="M161" s="36">
        <f>SUMIFS(СВЦЭМ!$D$33:$D$776,СВЦЭМ!$A$33:$A$776,$A161,СВЦЭМ!$B$33:$B$776,M$155)+'СЕТ СН'!$I$14+СВЦЭМ!$D$10+'СЕТ СН'!$I$6-'СЕТ СН'!$I$26</f>
        <v>1259.4539894</v>
      </c>
      <c r="N161" s="36">
        <f>SUMIFS(СВЦЭМ!$D$33:$D$776,СВЦЭМ!$A$33:$A$776,$A161,СВЦЭМ!$B$33:$B$776,N$155)+'СЕТ СН'!$I$14+СВЦЭМ!$D$10+'СЕТ СН'!$I$6-'СЕТ СН'!$I$26</f>
        <v>1254.4937427300001</v>
      </c>
      <c r="O161" s="36">
        <f>SUMIFS(СВЦЭМ!$D$33:$D$776,СВЦЭМ!$A$33:$A$776,$A161,СВЦЭМ!$B$33:$B$776,O$155)+'СЕТ СН'!$I$14+СВЦЭМ!$D$10+'СЕТ СН'!$I$6-'СЕТ СН'!$I$26</f>
        <v>1249.3630554700001</v>
      </c>
      <c r="P161" s="36">
        <f>SUMIFS(СВЦЭМ!$D$33:$D$776,СВЦЭМ!$A$33:$A$776,$A161,СВЦЭМ!$B$33:$B$776,P$155)+'СЕТ СН'!$I$14+СВЦЭМ!$D$10+'СЕТ СН'!$I$6-'СЕТ СН'!$I$26</f>
        <v>1244.6719979100001</v>
      </c>
      <c r="Q161" s="36">
        <f>SUMIFS(СВЦЭМ!$D$33:$D$776,СВЦЭМ!$A$33:$A$776,$A161,СВЦЭМ!$B$33:$B$776,Q$155)+'СЕТ СН'!$I$14+СВЦЭМ!$D$10+'СЕТ СН'!$I$6-'СЕТ СН'!$I$26</f>
        <v>1243.1861864</v>
      </c>
      <c r="R161" s="36">
        <f>SUMIFS(СВЦЭМ!$D$33:$D$776,СВЦЭМ!$A$33:$A$776,$A161,СВЦЭМ!$B$33:$B$776,R$155)+'СЕТ СН'!$I$14+СВЦЭМ!$D$10+'СЕТ СН'!$I$6-'СЕТ СН'!$I$26</f>
        <v>1235.9582111300001</v>
      </c>
      <c r="S161" s="36">
        <f>SUMIFS(СВЦЭМ!$D$33:$D$776,СВЦЭМ!$A$33:$A$776,$A161,СВЦЭМ!$B$33:$B$776,S$155)+'СЕТ СН'!$I$14+СВЦЭМ!$D$10+'СЕТ СН'!$I$6-'СЕТ СН'!$I$26</f>
        <v>1245.57861293</v>
      </c>
      <c r="T161" s="36">
        <f>SUMIFS(СВЦЭМ!$D$33:$D$776,СВЦЭМ!$A$33:$A$776,$A161,СВЦЭМ!$B$33:$B$776,T$155)+'СЕТ СН'!$I$14+СВЦЭМ!$D$10+'СЕТ СН'!$I$6-'СЕТ СН'!$I$26</f>
        <v>1246.0513558600001</v>
      </c>
      <c r="U161" s="36">
        <f>SUMIFS(СВЦЭМ!$D$33:$D$776,СВЦЭМ!$A$33:$A$776,$A161,СВЦЭМ!$B$33:$B$776,U$155)+'СЕТ СН'!$I$14+СВЦЭМ!$D$10+'СЕТ СН'!$I$6-'СЕТ СН'!$I$26</f>
        <v>1233.3704532300001</v>
      </c>
      <c r="V161" s="36">
        <f>SUMIFS(СВЦЭМ!$D$33:$D$776,СВЦЭМ!$A$33:$A$776,$A161,СВЦЭМ!$B$33:$B$776,V$155)+'СЕТ СН'!$I$14+СВЦЭМ!$D$10+'СЕТ СН'!$I$6-'СЕТ СН'!$I$26</f>
        <v>1237.83953109</v>
      </c>
      <c r="W161" s="36">
        <f>SUMIFS(СВЦЭМ!$D$33:$D$776,СВЦЭМ!$A$33:$A$776,$A161,СВЦЭМ!$B$33:$B$776,W$155)+'СЕТ СН'!$I$14+СВЦЭМ!$D$10+'СЕТ СН'!$I$6-'СЕТ СН'!$I$26</f>
        <v>1230.3458209</v>
      </c>
      <c r="X161" s="36">
        <f>SUMIFS(СВЦЭМ!$D$33:$D$776,СВЦЭМ!$A$33:$A$776,$A161,СВЦЭМ!$B$33:$B$776,X$155)+'СЕТ СН'!$I$14+СВЦЭМ!$D$10+'СЕТ СН'!$I$6-'СЕТ СН'!$I$26</f>
        <v>1232.88132283</v>
      </c>
      <c r="Y161" s="36">
        <f>SUMIFS(СВЦЭМ!$D$33:$D$776,СВЦЭМ!$A$33:$A$776,$A161,СВЦЭМ!$B$33:$B$776,Y$155)+'СЕТ СН'!$I$14+СВЦЭМ!$D$10+'СЕТ СН'!$I$6-'СЕТ СН'!$I$26</f>
        <v>1269.0795921500001</v>
      </c>
    </row>
    <row r="162" spans="1:25" ht="15.75" x14ac:dyDescent="0.2">
      <c r="A162" s="35">
        <f t="shared" si="4"/>
        <v>44081</v>
      </c>
      <c r="B162" s="36">
        <f>SUMIFS(СВЦЭМ!$D$33:$D$776,СВЦЭМ!$A$33:$A$776,$A162,СВЦЭМ!$B$33:$B$776,B$155)+'СЕТ СН'!$I$14+СВЦЭМ!$D$10+'СЕТ СН'!$I$6-'СЕТ СН'!$I$26</f>
        <v>1399.08386015</v>
      </c>
      <c r="C162" s="36">
        <f>SUMIFS(СВЦЭМ!$D$33:$D$776,СВЦЭМ!$A$33:$A$776,$A162,СВЦЭМ!$B$33:$B$776,C$155)+'СЕТ СН'!$I$14+СВЦЭМ!$D$10+'СЕТ СН'!$I$6-'СЕТ СН'!$I$26</f>
        <v>1436.43729555</v>
      </c>
      <c r="D162" s="36">
        <f>SUMIFS(СВЦЭМ!$D$33:$D$776,СВЦЭМ!$A$33:$A$776,$A162,СВЦЭМ!$B$33:$B$776,D$155)+'СЕТ СН'!$I$14+СВЦЭМ!$D$10+'СЕТ СН'!$I$6-'СЕТ СН'!$I$26</f>
        <v>1450.8265364399999</v>
      </c>
      <c r="E162" s="36">
        <f>SUMIFS(СВЦЭМ!$D$33:$D$776,СВЦЭМ!$A$33:$A$776,$A162,СВЦЭМ!$B$33:$B$776,E$155)+'СЕТ СН'!$I$14+СВЦЭМ!$D$10+'СЕТ СН'!$I$6-'СЕТ СН'!$I$26</f>
        <v>1472.5044292299999</v>
      </c>
      <c r="F162" s="36">
        <f>SUMIFS(СВЦЭМ!$D$33:$D$776,СВЦЭМ!$A$33:$A$776,$A162,СВЦЭМ!$B$33:$B$776,F$155)+'СЕТ СН'!$I$14+СВЦЭМ!$D$10+'СЕТ СН'!$I$6-'СЕТ СН'!$I$26</f>
        <v>1472.5337086</v>
      </c>
      <c r="G162" s="36">
        <f>SUMIFS(СВЦЭМ!$D$33:$D$776,СВЦЭМ!$A$33:$A$776,$A162,СВЦЭМ!$B$33:$B$776,G$155)+'СЕТ СН'!$I$14+СВЦЭМ!$D$10+'СЕТ СН'!$I$6-'СЕТ СН'!$I$26</f>
        <v>1462.3278290200001</v>
      </c>
      <c r="H162" s="36">
        <f>SUMIFS(СВЦЭМ!$D$33:$D$776,СВЦЭМ!$A$33:$A$776,$A162,СВЦЭМ!$B$33:$B$776,H$155)+'СЕТ СН'!$I$14+СВЦЭМ!$D$10+'СЕТ СН'!$I$6-'СЕТ СН'!$I$26</f>
        <v>1442.3411686700001</v>
      </c>
      <c r="I162" s="36">
        <f>SUMIFS(СВЦЭМ!$D$33:$D$776,СВЦЭМ!$A$33:$A$776,$A162,СВЦЭМ!$B$33:$B$776,I$155)+'СЕТ СН'!$I$14+СВЦЭМ!$D$10+'СЕТ СН'!$I$6-'СЕТ СН'!$I$26</f>
        <v>1414.10982676</v>
      </c>
      <c r="J162" s="36">
        <f>SUMIFS(СВЦЭМ!$D$33:$D$776,СВЦЭМ!$A$33:$A$776,$A162,СВЦЭМ!$B$33:$B$776,J$155)+'СЕТ СН'!$I$14+СВЦЭМ!$D$10+'СЕТ СН'!$I$6-'СЕТ СН'!$I$26</f>
        <v>1378.06173253</v>
      </c>
      <c r="K162" s="36">
        <f>SUMIFS(СВЦЭМ!$D$33:$D$776,СВЦЭМ!$A$33:$A$776,$A162,СВЦЭМ!$B$33:$B$776,K$155)+'СЕТ СН'!$I$14+СВЦЭМ!$D$10+'СЕТ СН'!$I$6-'СЕТ СН'!$I$26</f>
        <v>1338.75992793</v>
      </c>
      <c r="L162" s="36">
        <f>SUMIFS(СВЦЭМ!$D$33:$D$776,СВЦЭМ!$A$33:$A$776,$A162,СВЦЭМ!$B$33:$B$776,L$155)+'СЕТ СН'!$I$14+СВЦЭМ!$D$10+'СЕТ СН'!$I$6-'СЕТ СН'!$I$26</f>
        <v>1323.7788911299999</v>
      </c>
      <c r="M162" s="36">
        <f>SUMIFS(СВЦЭМ!$D$33:$D$776,СВЦЭМ!$A$33:$A$776,$A162,СВЦЭМ!$B$33:$B$776,M$155)+'СЕТ СН'!$I$14+СВЦЭМ!$D$10+'СЕТ СН'!$I$6-'СЕТ СН'!$I$26</f>
        <v>1287.5097391700001</v>
      </c>
      <c r="N162" s="36">
        <f>SUMIFS(СВЦЭМ!$D$33:$D$776,СВЦЭМ!$A$33:$A$776,$A162,СВЦЭМ!$B$33:$B$776,N$155)+'СЕТ СН'!$I$14+СВЦЭМ!$D$10+'СЕТ СН'!$I$6-'СЕТ СН'!$I$26</f>
        <v>1253.02180277</v>
      </c>
      <c r="O162" s="36">
        <f>SUMIFS(СВЦЭМ!$D$33:$D$776,СВЦЭМ!$A$33:$A$776,$A162,СВЦЭМ!$B$33:$B$776,O$155)+'СЕТ СН'!$I$14+СВЦЭМ!$D$10+'СЕТ СН'!$I$6-'СЕТ СН'!$I$26</f>
        <v>1248.6340277600002</v>
      </c>
      <c r="P162" s="36">
        <f>SUMIFS(СВЦЭМ!$D$33:$D$776,СВЦЭМ!$A$33:$A$776,$A162,СВЦЭМ!$B$33:$B$776,P$155)+'СЕТ СН'!$I$14+СВЦЭМ!$D$10+'СЕТ СН'!$I$6-'СЕТ СН'!$I$26</f>
        <v>1245.0265413500001</v>
      </c>
      <c r="Q162" s="36">
        <f>SUMIFS(СВЦЭМ!$D$33:$D$776,СВЦЭМ!$A$33:$A$776,$A162,СВЦЭМ!$B$33:$B$776,Q$155)+'СЕТ СН'!$I$14+СВЦЭМ!$D$10+'СЕТ СН'!$I$6-'СЕТ СН'!$I$26</f>
        <v>1242.2775758800001</v>
      </c>
      <c r="R162" s="36">
        <f>SUMIFS(СВЦЭМ!$D$33:$D$776,СВЦЭМ!$A$33:$A$776,$A162,СВЦЭМ!$B$33:$B$776,R$155)+'СЕТ СН'!$I$14+СВЦЭМ!$D$10+'СЕТ СН'!$I$6-'СЕТ СН'!$I$26</f>
        <v>1239.74411693</v>
      </c>
      <c r="S162" s="36">
        <f>SUMIFS(СВЦЭМ!$D$33:$D$776,СВЦЭМ!$A$33:$A$776,$A162,СВЦЭМ!$B$33:$B$776,S$155)+'СЕТ СН'!$I$14+СВЦЭМ!$D$10+'СЕТ СН'!$I$6-'СЕТ СН'!$I$26</f>
        <v>1246.9714884099999</v>
      </c>
      <c r="T162" s="36">
        <f>SUMIFS(СВЦЭМ!$D$33:$D$776,СВЦЭМ!$A$33:$A$776,$A162,СВЦЭМ!$B$33:$B$776,T$155)+'СЕТ СН'!$I$14+СВЦЭМ!$D$10+'СЕТ СН'!$I$6-'СЕТ СН'!$I$26</f>
        <v>1253.65800599</v>
      </c>
      <c r="U162" s="36">
        <f>SUMIFS(СВЦЭМ!$D$33:$D$776,СВЦЭМ!$A$33:$A$776,$A162,СВЦЭМ!$B$33:$B$776,U$155)+'СЕТ СН'!$I$14+СВЦЭМ!$D$10+'СЕТ СН'!$I$6-'СЕТ СН'!$I$26</f>
        <v>1255.81278408</v>
      </c>
      <c r="V162" s="36">
        <f>SUMIFS(СВЦЭМ!$D$33:$D$776,СВЦЭМ!$A$33:$A$776,$A162,СВЦЭМ!$B$33:$B$776,V$155)+'СЕТ СН'!$I$14+СВЦЭМ!$D$10+'СЕТ СН'!$I$6-'СЕТ СН'!$I$26</f>
        <v>1256.6199010700002</v>
      </c>
      <c r="W162" s="36">
        <f>SUMIFS(СВЦЭМ!$D$33:$D$776,СВЦЭМ!$A$33:$A$776,$A162,СВЦЭМ!$B$33:$B$776,W$155)+'СЕТ СН'!$I$14+СВЦЭМ!$D$10+'СЕТ СН'!$I$6-'СЕТ СН'!$I$26</f>
        <v>1258.0997243900001</v>
      </c>
      <c r="X162" s="36">
        <f>SUMIFS(СВЦЭМ!$D$33:$D$776,СВЦЭМ!$A$33:$A$776,$A162,СВЦЭМ!$B$33:$B$776,X$155)+'СЕТ СН'!$I$14+СВЦЭМ!$D$10+'СЕТ СН'!$I$6-'СЕТ СН'!$I$26</f>
        <v>1247.3207217500001</v>
      </c>
      <c r="Y162" s="36">
        <f>SUMIFS(СВЦЭМ!$D$33:$D$776,СВЦЭМ!$A$33:$A$776,$A162,СВЦЭМ!$B$33:$B$776,Y$155)+'СЕТ СН'!$I$14+СВЦЭМ!$D$10+'СЕТ СН'!$I$6-'СЕТ СН'!$I$26</f>
        <v>1337.34725589</v>
      </c>
    </row>
    <row r="163" spans="1:25" ht="15.75" x14ac:dyDescent="0.2">
      <c r="A163" s="35">
        <f t="shared" si="4"/>
        <v>44082</v>
      </c>
      <c r="B163" s="36">
        <f>SUMIFS(СВЦЭМ!$D$33:$D$776,СВЦЭМ!$A$33:$A$776,$A163,СВЦЭМ!$B$33:$B$776,B$155)+'СЕТ СН'!$I$14+СВЦЭМ!$D$10+'СЕТ СН'!$I$6-'СЕТ СН'!$I$26</f>
        <v>1372.25319255</v>
      </c>
      <c r="C163" s="36">
        <f>SUMIFS(СВЦЭМ!$D$33:$D$776,СВЦЭМ!$A$33:$A$776,$A163,СВЦЭМ!$B$33:$B$776,C$155)+'СЕТ СН'!$I$14+СВЦЭМ!$D$10+'СЕТ СН'!$I$6-'СЕТ СН'!$I$26</f>
        <v>1419.78908968</v>
      </c>
      <c r="D163" s="36">
        <f>SUMIFS(СВЦЭМ!$D$33:$D$776,СВЦЭМ!$A$33:$A$776,$A163,СВЦЭМ!$B$33:$B$776,D$155)+'СЕТ СН'!$I$14+СВЦЭМ!$D$10+'СЕТ СН'!$I$6-'СЕТ СН'!$I$26</f>
        <v>1475.4100324599999</v>
      </c>
      <c r="E163" s="36">
        <f>SUMIFS(СВЦЭМ!$D$33:$D$776,СВЦЭМ!$A$33:$A$776,$A163,СВЦЭМ!$B$33:$B$776,E$155)+'СЕТ СН'!$I$14+СВЦЭМ!$D$10+'СЕТ СН'!$I$6-'СЕТ СН'!$I$26</f>
        <v>1498.1721640999999</v>
      </c>
      <c r="F163" s="36">
        <f>SUMIFS(СВЦЭМ!$D$33:$D$776,СВЦЭМ!$A$33:$A$776,$A163,СВЦЭМ!$B$33:$B$776,F$155)+'СЕТ СН'!$I$14+СВЦЭМ!$D$10+'СЕТ СН'!$I$6-'СЕТ СН'!$I$26</f>
        <v>1465.9811985900001</v>
      </c>
      <c r="G163" s="36">
        <f>SUMIFS(СВЦЭМ!$D$33:$D$776,СВЦЭМ!$A$33:$A$776,$A163,СВЦЭМ!$B$33:$B$776,G$155)+'СЕТ СН'!$I$14+СВЦЭМ!$D$10+'СЕТ СН'!$I$6-'СЕТ СН'!$I$26</f>
        <v>1427.96675766</v>
      </c>
      <c r="H163" s="36">
        <f>SUMIFS(СВЦЭМ!$D$33:$D$776,СВЦЭМ!$A$33:$A$776,$A163,СВЦЭМ!$B$33:$B$776,H$155)+'СЕТ СН'!$I$14+СВЦЭМ!$D$10+'СЕТ СН'!$I$6-'СЕТ СН'!$I$26</f>
        <v>1381.0764877400002</v>
      </c>
      <c r="I163" s="36">
        <f>SUMIFS(СВЦЭМ!$D$33:$D$776,СВЦЭМ!$A$33:$A$776,$A163,СВЦЭМ!$B$33:$B$776,I$155)+'СЕТ СН'!$I$14+СВЦЭМ!$D$10+'СЕТ СН'!$I$6-'СЕТ СН'!$I$26</f>
        <v>1349.7924750500001</v>
      </c>
      <c r="J163" s="36">
        <f>SUMIFS(СВЦЭМ!$D$33:$D$776,СВЦЭМ!$A$33:$A$776,$A163,СВЦЭМ!$B$33:$B$776,J$155)+'СЕТ СН'!$I$14+СВЦЭМ!$D$10+'СЕТ СН'!$I$6-'СЕТ СН'!$I$26</f>
        <v>1296.3794490099999</v>
      </c>
      <c r="K163" s="36">
        <f>SUMIFS(СВЦЭМ!$D$33:$D$776,СВЦЭМ!$A$33:$A$776,$A163,СВЦЭМ!$B$33:$B$776,K$155)+'СЕТ СН'!$I$14+СВЦЭМ!$D$10+'СЕТ СН'!$I$6-'СЕТ СН'!$I$26</f>
        <v>1295.7952045500001</v>
      </c>
      <c r="L163" s="36">
        <f>SUMIFS(СВЦЭМ!$D$33:$D$776,СВЦЭМ!$A$33:$A$776,$A163,СВЦЭМ!$B$33:$B$776,L$155)+'СЕТ СН'!$I$14+СВЦЭМ!$D$10+'СЕТ СН'!$I$6-'СЕТ СН'!$I$26</f>
        <v>1253.8283948799999</v>
      </c>
      <c r="M163" s="36">
        <f>SUMIFS(СВЦЭМ!$D$33:$D$776,СВЦЭМ!$A$33:$A$776,$A163,СВЦЭМ!$B$33:$B$776,M$155)+'СЕТ СН'!$I$14+СВЦЭМ!$D$10+'СЕТ СН'!$I$6-'СЕТ СН'!$I$26</f>
        <v>1240.7808851499999</v>
      </c>
      <c r="N163" s="36">
        <f>SUMIFS(СВЦЭМ!$D$33:$D$776,СВЦЭМ!$A$33:$A$776,$A163,СВЦЭМ!$B$33:$B$776,N$155)+'СЕТ СН'!$I$14+СВЦЭМ!$D$10+'СЕТ СН'!$I$6-'СЕТ СН'!$I$26</f>
        <v>1172.78726207</v>
      </c>
      <c r="O163" s="36">
        <f>SUMIFS(СВЦЭМ!$D$33:$D$776,СВЦЭМ!$A$33:$A$776,$A163,СВЦЭМ!$B$33:$B$776,O$155)+'СЕТ СН'!$I$14+СВЦЭМ!$D$10+'СЕТ СН'!$I$6-'СЕТ СН'!$I$26</f>
        <v>1162.9544018700001</v>
      </c>
      <c r="P163" s="36">
        <f>SUMIFS(СВЦЭМ!$D$33:$D$776,СВЦЭМ!$A$33:$A$776,$A163,СВЦЭМ!$B$33:$B$776,P$155)+'СЕТ СН'!$I$14+СВЦЭМ!$D$10+'СЕТ СН'!$I$6-'СЕТ СН'!$I$26</f>
        <v>1163.4514845600002</v>
      </c>
      <c r="Q163" s="36">
        <f>SUMIFS(СВЦЭМ!$D$33:$D$776,СВЦЭМ!$A$33:$A$776,$A163,СВЦЭМ!$B$33:$B$776,Q$155)+'СЕТ СН'!$I$14+СВЦЭМ!$D$10+'СЕТ СН'!$I$6-'СЕТ СН'!$I$26</f>
        <v>1169.2723508500001</v>
      </c>
      <c r="R163" s="36">
        <f>SUMIFS(СВЦЭМ!$D$33:$D$776,СВЦЭМ!$A$33:$A$776,$A163,СВЦЭМ!$B$33:$B$776,R$155)+'СЕТ СН'!$I$14+СВЦЭМ!$D$10+'СЕТ СН'!$I$6-'СЕТ СН'!$I$26</f>
        <v>1151.69255623</v>
      </c>
      <c r="S163" s="36">
        <f>SUMIFS(СВЦЭМ!$D$33:$D$776,СВЦЭМ!$A$33:$A$776,$A163,СВЦЭМ!$B$33:$B$776,S$155)+'СЕТ СН'!$I$14+СВЦЭМ!$D$10+'СЕТ СН'!$I$6-'СЕТ СН'!$I$26</f>
        <v>1168.87811616</v>
      </c>
      <c r="T163" s="36">
        <f>SUMIFS(СВЦЭМ!$D$33:$D$776,СВЦЭМ!$A$33:$A$776,$A163,СВЦЭМ!$B$33:$B$776,T$155)+'СЕТ СН'!$I$14+СВЦЭМ!$D$10+'СЕТ СН'!$I$6-'СЕТ СН'!$I$26</f>
        <v>1178.3296039000002</v>
      </c>
      <c r="U163" s="36">
        <f>SUMIFS(СВЦЭМ!$D$33:$D$776,СВЦЭМ!$A$33:$A$776,$A163,СВЦЭМ!$B$33:$B$776,U$155)+'СЕТ СН'!$I$14+СВЦЭМ!$D$10+'СЕТ СН'!$I$6-'СЕТ СН'!$I$26</f>
        <v>1190.1332057499999</v>
      </c>
      <c r="V163" s="36">
        <f>SUMIFS(СВЦЭМ!$D$33:$D$776,СВЦЭМ!$A$33:$A$776,$A163,СВЦЭМ!$B$33:$B$776,V$155)+'СЕТ СН'!$I$14+СВЦЭМ!$D$10+'СЕТ СН'!$I$6-'СЕТ СН'!$I$26</f>
        <v>1202.8694603399999</v>
      </c>
      <c r="W163" s="36">
        <f>SUMIFS(СВЦЭМ!$D$33:$D$776,СВЦЭМ!$A$33:$A$776,$A163,СВЦЭМ!$B$33:$B$776,W$155)+'СЕТ СН'!$I$14+СВЦЭМ!$D$10+'СЕТ СН'!$I$6-'СЕТ СН'!$I$26</f>
        <v>1198.7860306299999</v>
      </c>
      <c r="X163" s="36">
        <f>SUMIFS(СВЦЭМ!$D$33:$D$776,СВЦЭМ!$A$33:$A$776,$A163,СВЦЭМ!$B$33:$B$776,X$155)+'СЕТ СН'!$I$14+СВЦЭМ!$D$10+'СЕТ СН'!$I$6-'СЕТ СН'!$I$26</f>
        <v>1201.5072135200001</v>
      </c>
      <c r="Y163" s="36">
        <f>SUMIFS(СВЦЭМ!$D$33:$D$776,СВЦЭМ!$A$33:$A$776,$A163,СВЦЭМ!$B$33:$B$776,Y$155)+'СЕТ СН'!$I$14+СВЦЭМ!$D$10+'СЕТ СН'!$I$6-'СЕТ СН'!$I$26</f>
        <v>1296.2598871700002</v>
      </c>
    </row>
    <row r="164" spans="1:25" ht="15.75" x14ac:dyDescent="0.2">
      <c r="A164" s="35">
        <f t="shared" si="4"/>
        <v>44083</v>
      </c>
      <c r="B164" s="36">
        <f>SUMIFS(СВЦЭМ!$D$33:$D$776,СВЦЭМ!$A$33:$A$776,$A164,СВЦЭМ!$B$33:$B$776,B$155)+'СЕТ СН'!$I$14+СВЦЭМ!$D$10+'СЕТ СН'!$I$6-'СЕТ СН'!$I$26</f>
        <v>1377.4693954899999</v>
      </c>
      <c r="C164" s="36">
        <f>SUMIFS(СВЦЭМ!$D$33:$D$776,СВЦЭМ!$A$33:$A$776,$A164,СВЦЭМ!$B$33:$B$776,C$155)+'СЕТ СН'!$I$14+СВЦЭМ!$D$10+'СЕТ СН'!$I$6-'СЕТ СН'!$I$26</f>
        <v>1412.7594321900001</v>
      </c>
      <c r="D164" s="36">
        <f>SUMIFS(СВЦЭМ!$D$33:$D$776,СВЦЭМ!$A$33:$A$776,$A164,СВЦЭМ!$B$33:$B$776,D$155)+'СЕТ СН'!$I$14+СВЦЭМ!$D$10+'СЕТ СН'!$I$6-'СЕТ СН'!$I$26</f>
        <v>1447.0898839800002</v>
      </c>
      <c r="E164" s="36">
        <f>SUMIFS(СВЦЭМ!$D$33:$D$776,СВЦЭМ!$A$33:$A$776,$A164,СВЦЭМ!$B$33:$B$776,E$155)+'СЕТ СН'!$I$14+СВЦЭМ!$D$10+'СЕТ СН'!$I$6-'СЕТ СН'!$I$26</f>
        <v>1461.21576725</v>
      </c>
      <c r="F164" s="36">
        <f>SUMIFS(СВЦЭМ!$D$33:$D$776,СВЦЭМ!$A$33:$A$776,$A164,СВЦЭМ!$B$33:$B$776,F$155)+'СЕТ СН'!$I$14+СВЦЭМ!$D$10+'СЕТ СН'!$I$6-'СЕТ СН'!$I$26</f>
        <v>1437.0651124000001</v>
      </c>
      <c r="G164" s="36">
        <f>SUMIFS(СВЦЭМ!$D$33:$D$776,СВЦЭМ!$A$33:$A$776,$A164,СВЦЭМ!$B$33:$B$776,G$155)+'СЕТ СН'!$I$14+СВЦЭМ!$D$10+'СЕТ СН'!$I$6-'СЕТ СН'!$I$26</f>
        <v>1425.1003608400001</v>
      </c>
      <c r="H164" s="36">
        <f>SUMIFS(СВЦЭМ!$D$33:$D$776,СВЦЭМ!$A$33:$A$776,$A164,СВЦЭМ!$B$33:$B$776,H$155)+'СЕТ СН'!$I$14+СВЦЭМ!$D$10+'СЕТ СН'!$I$6-'СЕТ СН'!$I$26</f>
        <v>1400.5040368700002</v>
      </c>
      <c r="I164" s="36">
        <f>SUMIFS(СВЦЭМ!$D$33:$D$776,СВЦЭМ!$A$33:$A$776,$A164,СВЦЭМ!$B$33:$B$776,I$155)+'СЕТ СН'!$I$14+СВЦЭМ!$D$10+'СЕТ СН'!$I$6-'СЕТ СН'!$I$26</f>
        <v>1391.4107158000002</v>
      </c>
      <c r="J164" s="36">
        <f>SUMIFS(СВЦЭМ!$D$33:$D$776,СВЦЭМ!$A$33:$A$776,$A164,СВЦЭМ!$B$33:$B$776,J$155)+'СЕТ СН'!$I$14+СВЦЭМ!$D$10+'СЕТ СН'!$I$6-'СЕТ СН'!$I$26</f>
        <v>1343.0717848899999</v>
      </c>
      <c r="K164" s="36">
        <f>SUMIFS(СВЦЭМ!$D$33:$D$776,СВЦЭМ!$A$33:$A$776,$A164,СВЦЭМ!$B$33:$B$776,K$155)+'СЕТ СН'!$I$14+СВЦЭМ!$D$10+'СЕТ СН'!$I$6-'СЕТ СН'!$I$26</f>
        <v>1332.7927882500001</v>
      </c>
      <c r="L164" s="36">
        <f>SUMIFS(СВЦЭМ!$D$33:$D$776,СВЦЭМ!$A$33:$A$776,$A164,СВЦЭМ!$B$33:$B$776,L$155)+'СЕТ СН'!$I$14+СВЦЭМ!$D$10+'СЕТ СН'!$I$6-'СЕТ СН'!$I$26</f>
        <v>1314.9668997200001</v>
      </c>
      <c r="M164" s="36">
        <f>SUMIFS(СВЦЭМ!$D$33:$D$776,СВЦЭМ!$A$33:$A$776,$A164,СВЦЭМ!$B$33:$B$776,M$155)+'СЕТ СН'!$I$14+СВЦЭМ!$D$10+'СЕТ СН'!$I$6-'СЕТ СН'!$I$26</f>
        <v>1255.5781487500001</v>
      </c>
      <c r="N164" s="36">
        <f>SUMIFS(СВЦЭМ!$D$33:$D$776,СВЦЭМ!$A$33:$A$776,$A164,СВЦЭМ!$B$33:$B$776,N$155)+'СЕТ СН'!$I$14+СВЦЭМ!$D$10+'СЕТ СН'!$I$6-'СЕТ СН'!$I$26</f>
        <v>1192.2763416299999</v>
      </c>
      <c r="O164" s="36">
        <f>SUMIFS(СВЦЭМ!$D$33:$D$776,СВЦЭМ!$A$33:$A$776,$A164,СВЦЭМ!$B$33:$B$776,O$155)+'СЕТ СН'!$I$14+СВЦЭМ!$D$10+'СЕТ СН'!$I$6-'СЕТ СН'!$I$26</f>
        <v>1190.2031628899999</v>
      </c>
      <c r="P164" s="36">
        <f>SUMIFS(СВЦЭМ!$D$33:$D$776,СВЦЭМ!$A$33:$A$776,$A164,СВЦЭМ!$B$33:$B$776,P$155)+'СЕТ СН'!$I$14+СВЦЭМ!$D$10+'СЕТ СН'!$I$6-'СЕТ СН'!$I$26</f>
        <v>1191.2391685900002</v>
      </c>
      <c r="Q164" s="36">
        <f>SUMIFS(СВЦЭМ!$D$33:$D$776,СВЦЭМ!$A$33:$A$776,$A164,СВЦЭМ!$B$33:$B$776,Q$155)+'СЕТ СН'!$I$14+СВЦЭМ!$D$10+'СЕТ СН'!$I$6-'СЕТ СН'!$I$26</f>
        <v>1196.9218740000001</v>
      </c>
      <c r="R164" s="36">
        <f>SUMIFS(СВЦЭМ!$D$33:$D$776,СВЦЭМ!$A$33:$A$776,$A164,СВЦЭМ!$B$33:$B$776,R$155)+'СЕТ СН'!$I$14+СВЦЭМ!$D$10+'СЕТ СН'!$I$6-'СЕТ СН'!$I$26</f>
        <v>1185.5945224000002</v>
      </c>
      <c r="S164" s="36">
        <f>SUMIFS(СВЦЭМ!$D$33:$D$776,СВЦЭМ!$A$33:$A$776,$A164,СВЦЭМ!$B$33:$B$776,S$155)+'СЕТ СН'!$I$14+СВЦЭМ!$D$10+'СЕТ СН'!$I$6-'СЕТ СН'!$I$26</f>
        <v>1185.2150646</v>
      </c>
      <c r="T164" s="36">
        <f>SUMIFS(СВЦЭМ!$D$33:$D$776,СВЦЭМ!$A$33:$A$776,$A164,СВЦЭМ!$B$33:$B$776,T$155)+'СЕТ СН'!$I$14+СВЦЭМ!$D$10+'СЕТ СН'!$I$6-'СЕТ СН'!$I$26</f>
        <v>1191.56252264</v>
      </c>
      <c r="U164" s="36">
        <f>SUMIFS(СВЦЭМ!$D$33:$D$776,СВЦЭМ!$A$33:$A$776,$A164,СВЦЭМ!$B$33:$B$776,U$155)+'СЕТ СН'!$I$14+СВЦЭМ!$D$10+'СЕТ СН'!$I$6-'СЕТ СН'!$I$26</f>
        <v>1207.0933399099999</v>
      </c>
      <c r="V164" s="36">
        <f>SUMIFS(СВЦЭМ!$D$33:$D$776,СВЦЭМ!$A$33:$A$776,$A164,СВЦЭМ!$B$33:$B$776,V$155)+'СЕТ СН'!$I$14+СВЦЭМ!$D$10+'СЕТ СН'!$I$6-'СЕТ СН'!$I$26</f>
        <v>1203.2620602300001</v>
      </c>
      <c r="W164" s="36">
        <f>SUMIFS(СВЦЭМ!$D$33:$D$776,СВЦЭМ!$A$33:$A$776,$A164,СВЦЭМ!$B$33:$B$776,W$155)+'СЕТ СН'!$I$14+СВЦЭМ!$D$10+'СЕТ СН'!$I$6-'СЕТ СН'!$I$26</f>
        <v>1198.06295432</v>
      </c>
      <c r="X164" s="36">
        <f>SUMIFS(СВЦЭМ!$D$33:$D$776,СВЦЭМ!$A$33:$A$776,$A164,СВЦЭМ!$B$33:$B$776,X$155)+'СЕТ СН'!$I$14+СВЦЭМ!$D$10+'СЕТ СН'!$I$6-'СЕТ СН'!$I$26</f>
        <v>1219.89451949</v>
      </c>
      <c r="Y164" s="36">
        <f>SUMIFS(СВЦЭМ!$D$33:$D$776,СВЦЭМ!$A$33:$A$776,$A164,СВЦЭМ!$B$33:$B$776,Y$155)+'СЕТ СН'!$I$14+СВЦЭМ!$D$10+'СЕТ СН'!$I$6-'СЕТ СН'!$I$26</f>
        <v>1320.7049838500002</v>
      </c>
    </row>
    <row r="165" spans="1:25" ht="15.75" x14ac:dyDescent="0.2">
      <c r="A165" s="35">
        <f t="shared" si="4"/>
        <v>44084</v>
      </c>
      <c r="B165" s="36">
        <f>SUMIFS(СВЦЭМ!$D$33:$D$776,СВЦЭМ!$A$33:$A$776,$A165,СВЦЭМ!$B$33:$B$776,B$155)+'СЕТ СН'!$I$14+СВЦЭМ!$D$10+'СЕТ СН'!$I$6-'СЕТ СН'!$I$26</f>
        <v>1338.85026337</v>
      </c>
      <c r="C165" s="36">
        <f>SUMIFS(СВЦЭМ!$D$33:$D$776,СВЦЭМ!$A$33:$A$776,$A165,СВЦЭМ!$B$33:$B$776,C$155)+'СЕТ СН'!$I$14+СВЦЭМ!$D$10+'СЕТ СН'!$I$6-'СЕТ СН'!$I$26</f>
        <v>1388.9233888700001</v>
      </c>
      <c r="D165" s="36">
        <f>SUMIFS(СВЦЭМ!$D$33:$D$776,СВЦЭМ!$A$33:$A$776,$A165,СВЦЭМ!$B$33:$B$776,D$155)+'СЕТ СН'!$I$14+СВЦЭМ!$D$10+'СЕТ СН'!$I$6-'СЕТ СН'!$I$26</f>
        <v>1410.7801173500002</v>
      </c>
      <c r="E165" s="36">
        <f>SUMIFS(СВЦЭМ!$D$33:$D$776,СВЦЭМ!$A$33:$A$776,$A165,СВЦЭМ!$B$33:$B$776,E$155)+'СЕТ СН'!$I$14+СВЦЭМ!$D$10+'СЕТ СН'!$I$6-'СЕТ СН'!$I$26</f>
        <v>1420.7850488899999</v>
      </c>
      <c r="F165" s="36">
        <f>SUMIFS(СВЦЭМ!$D$33:$D$776,СВЦЭМ!$A$33:$A$776,$A165,СВЦЭМ!$B$33:$B$776,F$155)+'СЕТ СН'!$I$14+СВЦЭМ!$D$10+'СЕТ СН'!$I$6-'СЕТ СН'!$I$26</f>
        <v>1422.7947915100001</v>
      </c>
      <c r="G165" s="36">
        <f>SUMIFS(СВЦЭМ!$D$33:$D$776,СВЦЭМ!$A$33:$A$776,$A165,СВЦЭМ!$B$33:$B$776,G$155)+'СЕТ СН'!$I$14+СВЦЭМ!$D$10+'СЕТ СН'!$I$6-'СЕТ СН'!$I$26</f>
        <v>1400.6032106600001</v>
      </c>
      <c r="H165" s="36">
        <f>SUMIFS(СВЦЭМ!$D$33:$D$776,СВЦЭМ!$A$33:$A$776,$A165,СВЦЭМ!$B$33:$B$776,H$155)+'СЕТ СН'!$I$14+СВЦЭМ!$D$10+'СЕТ СН'!$I$6-'СЕТ СН'!$I$26</f>
        <v>1353.25137993</v>
      </c>
      <c r="I165" s="36">
        <f>SUMIFS(СВЦЭМ!$D$33:$D$776,СВЦЭМ!$A$33:$A$776,$A165,СВЦЭМ!$B$33:$B$776,I$155)+'СЕТ СН'!$I$14+СВЦЭМ!$D$10+'СЕТ СН'!$I$6-'СЕТ СН'!$I$26</f>
        <v>1308.9015854899999</v>
      </c>
      <c r="J165" s="36">
        <f>SUMIFS(СВЦЭМ!$D$33:$D$776,СВЦЭМ!$A$33:$A$776,$A165,СВЦЭМ!$B$33:$B$776,J$155)+'СЕТ СН'!$I$14+СВЦЭМ!$D$10+'СЕТ СН'!$I$6-'СЕТ СН'!$I$26</f>
        <v>1288.18956905</v>
      </c>
      <c r="K165" s="36">
        <f>SUMIFS(СВЦЭМ!$D$33:$D$776,СВЦЭМ!$A$33:$A$776,$A165,СВЦЭМ!$B$33:$B$776,K$155)+'СЕТ СН'!$I$14+СВЦЭМ!$D$10+'СЕТ СН'!$I$6-'СЕТ СН'!$I$26</f>
        <v>1295.8715706500002</v>
      </c>
      <c r="L165" s="36">
        <f>SUMIFS(СВЦЭМ!$D$33:$D$776,СВЦЭМ!$A$33:$A$776,$A165,СВЦЭМ!$B$33:$B$776,L$155)+'СЕТ СН'!$I$14+СВЦЭМ!$D$10+'СЕТ СН'!$I$6-'СЕТ СН'!$I$26</f>
        <v>1301.3429925600001</v>
      </c>
      <c r="M165" s="36">
        <f>SUMIFS(СВЦЭМ!$D$33:$D$776,СВЦЭМ!$A$33:$A$776,$A165,СВЦЭМ!$B$33:$B$776,M$155)+'СЕТ СН'!$I$14+СВЦЭМ!$D$10+'СЕТ СН'!$I$6-'СЕТ СН'!$I$26</f>
        <v>1254.3490997900001</v>
      </c>
      <c r="N165" s="36">
        <f>SUMIFS(СВЦЭМ!$D$33:$D$776,СВЦЭМ!$A$33:$A$776,$A165,СВЦЭМ!$B$33:$B$776,N$155)+'СЕТ СН'!$I$14+СВЦЭМ!$D$10+'СЕТ СН'!$I$6-'СЕТ СН'!$I$26</f>
        <v>1175.2278472600001</v>
      </c>
      <c r="O165" s="36">
        <f>SUMIFS(СВЦЭМ!$D$33:$D$776,СВЦЭМ!$A$33:$A$776,$A165,СВЦЭМ!$B$33:$B$776,O$155)+'СЕТ СН'!$I$14+СВЦЭМ!$D$10+'СЕТ СН'!$I$6-'СЕТ СН'!$I$26</f>
        <v>1161.7806187800002</v>
      </c>
      <c r="P165" s="36">
        <f>SUMIFS(СВЦЭМ!$D$33:$D$776,СВЦЭМ!$A$33:$A$776,$A165,СВЦЭМ!$B$33:$B$776,P$155)+'СЕТ СН'!$I$14+СВЦЭМ!$D$10+'СЕТ СН'!$I$6-'СЕТ СН'!$I$26</f>
        <v>1163.43524127</v>
      </c>
      <c r="Q165" s="36">
        <f>SUMIFS(СВЦЭМ!$D$33:$D$776,СВЦЭМ!$A$33:$A$776,$A165,СВЦЭМ!$B$33:$B$776,Q$155)+'СЕТ СН'!$I$14+СВЦЭМ!$D$10+'СЕТ СН'!$I$6-'СЕТ СН'!$I$26</f>
        <v>1170.92376956</v>
      </c>
      <c r="R165" s="36">
        <f>SUMIFS(СВЦЭМ!$D$33:$D$776,СВЦЭМ!$A$33:$A$776,$A165,СВЦЭМ!$B$33:$B$776,R$155)+'СЕТ СН'!$I$14+СВЦЭМ!$D$10+'СЕТ СН'!$I$6-'СЕТ СН'!$I$26</f>
        <v>1162.1552913</v>
      </c>
      <c r="S165" s="36">
        <f>SUMIFS(СВЦЭМ!$D$33:$D$776,СВЦЭМ!$A$33:$A$776,$A165,СВЦЭМ!$B$33:$B$776,S$155)+'СЕТ СН'!$I$14+СВЦЭМ!$D$10+'СЕТ СН'!$I$6-'СЕТ СН'!$I$26</f>
        <v>1157.20114614</v>
      </c>
      <c r="T165" s="36">
        <f>SUMIFS(СВЦЭМ!$D$33:$D$776,СВЦЭМ!$A$33:$A$776,$A165,СВЦЭМ!$B$33:$B$776,T$155)+'СЕТ СН'!$I$14+СВЦЭМ!$D$10+'СЕТ СН'!$I$6-'СЕТ СН'!$I$26</f>
        <v>1160.1299994000001</v>
      </c>
      <c r="U165" s="36">
        <f>SUMIFS(СВЦЭМ!$D$33:$D$776,СВЦЭМ!$A$33:$A$776,$A165,СВЦЭМ!$B$33:$B$776,U$155)+'СЕТ СН'!$I$14+СВЦЭМ!$D$10+'СЕТ СН'!$I$6-'СЕТ СН'!$I$26</f>
        <v>1179.73751348</v>
      </c>
      <c r="V165" s="36">
        <f>SUMIFS(СВЦЭМ!$D$33:$D$776,СВЦЭМ!$A$33:$A$776,$A165,СВЦЭМ!$B$33:$B$776,V$155)+'СЕТ СН'!$I$14+СВЦЭМ!$D$10+'СЕТ СН'!$I$6-'СЕТ СН'!$I$26</f>
        <v>1192.78465357</v>
      </c>
      <c r="W165" s="36">
        <f>SUMIFS(СВЦЭМ!$D$33:$D$776,СВЦЭМ!$A$33:$A$776,$A165,СВЦЭМ!$B$33:$B$776,W$155)+'СЕТ СН'!$I$14+СВЦЭМ!$D$10+'СЕТ СН'!$I$6-'СЕТ СН'!$I$26</f>
        <v>1183.7604634899999</v>
      </c>
      <c r="X165" s="36">
        <f>SUMIFS(СВЦЭМ!$D$33:$D$776,СВЦЭМ!$A$33:$A$776,$A165,СВЦЭМ!$B$33:$B$776,X$155)+'СЕТ СН'!$I$14+СВЦЭМ!$D$10+'СЕТ СН'!$I$6-'СЕТ СН'!$I$26</f>
        <v>1197.77118784</v>
      </c>
      <c r="Y165" s="36">
        <f>SUMIFS(СВЦЭМ!$D$33:$D$776,СВЦЭМ!$A$33:$A$776,$A165,СВЦЭМ!$B$33:$B$776,Y$155)+'СЕТ СН'!$I$14+СВЦЭМ!$D$10+'СЕТ СН'!$I$6-'СЕТ СН'!$I$26</f>
        <v>1285.2915755200002</v>
      </c>
    </row>
    <row r="166" spans="1:25" ht="15.75" x14ac:dyDescent="0.2">
      <c r="A166" s="35">
        <f t="shared" si="4"/>
        <v>44085</v>
      </c>
      <c r="B166" s="36">
        <f>SUMIFS(СВЦЭМ!$D$33:$D$776,СВЦЭМ!$A$33:$A$776,$A166,СВЦЭМ!$B$33:$B$776,B$155)+'СЕТ СН'!$I$14+СВЦЭМ!$D$10+'СЕТ СН'!$I$6-'СЕТ СН'!$I$26</f>
        <v>1346.19032707</v>
      </c>
      <c r="C166" s="36">
        <f>SUMIFS(СВЦЭМ!$D$33:$D$776,СВЦЭМ!$A$33:$A$776,$A166,СВЦЭМ!$B$33:$B$776,C$155)+'СЕТ СН'!$I$14+СВЦЭМ!$D$10+'СЕТ СН'!$I$6-'СЕТ СН'!$I$26</f>
        <v>1367.27616524</v>
      </c>
      <c r="D166" s="36">
        <f>SUMIFS(СВЦЭМ!$D$33:$D$776,СВЦЭМ!$A$33:$A$776,$A166,СВЦЭМ!$B$33:$B$776,D$155)+'СЕТ СН'!$I$14+СВЦЭМ!$D$10+'СЕТ СН'!$I$6-'СЕТ СН'!$I$26</f>
        <v>1380.5755891700001</v>
      </c>
      <c r="E166" s="36">
        <f>SUMIFS(СВЦЭМ!$D$33:$D$776,СВЦЭМ!$A$33:$A$776,$A166,СВЦЭМ!$B$33:$B$776,E$155)+'СЕТ СН'!$I$14+СВЦЭМ!$D$10+'СЕТ СН'!$I$6-'СЕТ СН'!$I$26</f>
        <v>1405.0141703300001</v>
      </c>
      <c r="F166" s="36">
        <f>SUMIFS(СВЦЭМ!$D$33:$D$776,СВЦЭМ!$A$33:$A$776,$A166,СВЦЭМ!$B$33:$B$776,F$155)+'СЕТ СН'!$I$14+СВЦЭМ!$D$10+'СЕТ СН'!$I$6-'СЕТ СН'!$I$26</f>
        <v>1409.2395275900001</v>
      </c>
      <c r="G166" s="36">
        <f>SUMIFS(СВЦЭМ!$D$33:$D$776,СВЦЭМ!$A$33:$A$776,$A166,СВЦЭМ!$B$33:$B$776,G$155)+'СЕТ СН'!$I$14+СВЦЭМ!$D$10+'СЕТ СН'!$I$6-'СЕТ СН'!$I$26</f>
        <v>1391.7111335499999</v>
      </c>
      <c r="H166" s="36">
        <f>SUMIFS(СВЦЭМ!$D$33:$D$776,СВЦЭМ!$A$33:$A$776,$A166,СВЦЭМ!$B$33:$B$776,H$155)+'СЕТ СН'!$I$14+СВЦЭМ!$D$10+'СЕТ СН'!$I$6-'СЕТ СН'!$I$26</f>
        <v>1340.20348807</v>
      </c>
      <c r="I166" s="36">
        <f>SUMIFS(СВЦЭМ!$D$33:$D$776,СВЦЭМ!$A$33:$A$776,$A166,СВЦЭМ!$B$33:$B$776,I$155)+'СЕТ СН'!$I$14+СВЦЭМ!$D$10+'СЕТ СН'!$I$6-'СЕТ СН'!$I$26</f>
        <v>1284.8449488199999</v>
      </c>
      <c r="J166" s="36">
        <f>SUMIFS(СВЦЭМ!$D$33:$D$776,СВЦЭМ!$A$33:$A$776,$A166,СВЦЭМ!$B$33:$B$776,J$155)+'СЕТ СН'!$I$14+СВЦЭМ!$D$10+'СЕТ СН'!$I$6-'СЕТ СН'!$I$26</f>
        <v>1246.5569854</v>
      </c>
      <c r="K166" s="36">
        <f>SUMIFS(СВЦЭМ!$D$33:$D$776,СВЦЭМ!$A$33:$A$776,$A166,СВЦЭМ!$B$33:$B$776,K$155)+'СЕТ СН'!$I$14+СВЦЭМ!$D$10+'СЕТ СН'!$I$6-'СЕТ СН'!$I$26</f>
        <v>1239.95007145</v>
      </c>
      <c r="L166" s="36">
        <f>SUMIFS(СВЦЭМ!$D$33:$D$776,СВЦЭМ!$A$33:$A$776,$A166,СВЦЭМ!$B$33:$B$776,L$155)+'СЕТ СН'!$I$14+СВЦЭМ!$D$10+'СЕТ СН'!$I$6-'СЕТ СН'!$I$26</f>
        <v>1273.10878099</v>
      </c>
      <c r="M166" s="36">
        <f>SUMIFS(СВЦЭМ!$D$33:$D$776,СВЦЭМ!$A$33:$A$776,$A166,СВЦЭМ!$B$33:$B$776,M$155)+'СЕТ СН'!$I$14+СВЦЭМ!$D$10+'СЕТ СН'!$I$6-'СЕТ СН'!$I$26</f>
        <v>1232.9311868700001</v>
      </c>
      <c r="N166" s="36">
        <f>SUMIFS(СВЦЭМ!$D$33:$D$776,СВЦЭМ!$A$33:$A$776,$A166,СВЦЭМ!$B$33:$B$776,N$155)+'СЕТ СН'!$I$14+СВЦЭМ!$D$10+'СЕТ СН'!$I$6-'СЕТ СН'!$I$26</f>
        <v>1184.2068663499999</v>
      </c>
      <c r="O166" s="36">
        <f>SUMIFS(СВЦЭМ!$D$33:$D$776,СВЦЭМ!$A$33:$A$776,$A166,СВЦЭМ!$B$33:$B$776,O$155)+'СЕТ СН'!$I$14+СВЦЭМ!$D$10+'СЕТ СН'!$I$6-'СЕТ СН'!$I$26</f>
        <v>1164.68207996</v>
      </c>
      <c r="P166" s="36">
        <f>SUMIFS(СВЦЭМ!$D$33:$D$776,СВЦЭМ!$A$33:$A$776,$A166,СВЦЭМ!$B$33:$B$776,P$155)+'СЕТ СН'!$I$14+СВЦЭМ!$D$10+'СЕТ СН'!$I$6-'СЕТ СН'!$I$26</f>
        <v>1161.72628018</v>
      </c>
      <c r="Q166" s="36">
        <f>SUMIFS(СВЦЭМ!$D$33:$D$776,СВЦЭМ!$A$33:$A$776,$A166,СВЦЭМ!$B$33:$B$776,Q$155)+'СЕТ СН'!$I$14+СВЦЭМ!$D$10+'СЕТ СН'!$I$6-'СЕТ СН'!$I$26</f>
        <v>1159.9255935599999</v>
      </c>
      <c r="R166" s="36">
        <f>SUMIFS(СВЦЭМ!$D$33:$D$776,СВЦЭМ!$A$33:$A$776,$A166,СВЦЭМ!$B$33:$B$776,R$155)+'СЕТ СН'!$I$14+СВЦЭМ!$D$10+'СЕТ СН'!$I$6-'СЕТ СН'!$I$26</f>
        <v>1153.3487594400001</v>
      </c>
      <c r="S166" s="36">
        <f>SUMIFS(СВЦЭМ!$D$33:$D$776,СВЦЭМ!$A$33:$A$776,$A166,СВЦЭМ!$B$33:$B$776,S$155)+'СЕТ СН'!$I$14+СВЦЭМ!$D$10+'СЕТ СН'!$I$6-'СЕТ СН'!$I$26</f>
        <v>1153.47530364</v>
      </c>
      <c r="T166" s="36">
        <f>SUMIFS(СВЦЭМ!$D$33:$D$776,СВЦЭМ!$A$33:$A$776,$A166,СВЦЭМ!$B$33:$B$776,T$155)+'СЕТ СН'!$I$14+СВЦЭМ!$D$10+'СЕТ СН'!$I$6-'СЕТ СН'!$I$26</f>
        <v>1147.94515667</v>
      </c>
      <c r="U166" s="36">
        <f>SUMIFS(СВЦЭМ!$D$33:$D$776,СВЦЭМ!$A$33:$A$776,$A166,СВЦЭМ!$B$33:$B$776,U$155)+'СЕТ СН'!$I$14+СВЦЭМ!$D$10+'СЕТ СН'!$I$6-'СЕТ СН'!$I$26</f>
        <v>1153.8764402100001</v>
      </c>
      <c r="V166" s="36">
        <f>SUMIFS(СВЦЭМ!$D$33:$D$776,СВЦЭМ!$A$33:$A$776,$A166,СВЦЭМ!$B$33:$B$776,V$155)+'СЕТ СН'!$I$14+СВЦЭМ!$D$10+'СЕТ СН'!$I$6-'СЕТ СН'!$I$26</f>
        <v>1169.0921058900001</v>
      </c>
      <c r="W166" s="36">
        <f>SUMIFS(СВЦЭМ!$D$33:$D$776,СВЦЭМ!$A$33:$A$776,$A166,СВЦЭМ!$B$33:$B$776,W$155)+'СЕТ СН'!$I$14+СВЦЭМ!$D$10+'СЕТ СН'!$I$6-'СЕТ СН'!$I$26</f>
        <v>1163.46625976</v>
      </c>
      <c r="X166" s="36">
        <f>SUMIFS(СВЦЭМ!$D$33:$D$776,СВЦЭМ!$A$33:$A$776,$A166,СВЦЭМ!$B$33:$B$776,X$155)+'СЕТ СН'!$I$14+СВЦЭМ!$D$10+'СЕТ СН'!$I$6-'СЕТ СН'!$I$26</f>
        <v>1167.2502408700002</v>
      </c>
      <c r="Y166" s="36">
        <f>SUMIFS(СВЦЭМ!$D$33:$D$776,СВЦЭМ!$A$33:$A$776,$A166,СВЦЭМ!$B$33:$B$776,Y$155)+'СЕТ СН'!$I$14+СВЦЭМ!$D$10+'СЕТ СН'!$I$6-'СЕТ СН'!$I$26</f>
        <v>1210.0889746500002</v>
      </c>
    </row>
    <row r="167" spans="1:25" ht="15.75" x14ac:dyDescent="0.2">
      <c r="A167" s="35">
        <f t="shared" si="4"/>
        <v>44086</v>
      </c>
      <c r="B167" s="36">
        <f>SUMIFS(СВЦЭМ!$D$33:$D$776,СВЦЭМ!$A$33:$A$776,$A167,СВЦЭМ!$B$33:$B$776,B$155)+'СЕТ СН'!$I$14+СВЦЭМ!$D$10+'СЕТ СН'!$I$6-'СЕТ СН'!$I$26</f>
        <v>1318.0133088900002</v>
      </c>
      <c r="C167" s="36">
        <f>SUMIFS(СВЦЭМ!$D$33:$D$776,СВЦЭМ!$A$33:$A$776,$A167,СВЦЭМ!$B$33:$B$776,C$155)+'СЕТ СН'!$I$14+СВЦЭМ!$D$10+'СЕТ СН'!$I$6-'СЕТ СН'!$I$26</f>
        <v>1356.8905147600001</v>
      </c>
      <c r="D167" s="36">
        <f>SUMIFS(СВЦЭМ!$D$33:$D$776,СВЦЭМ!$A$33:$A$776,$A167,СВЦЭМ!$B$33:$B$776,D$155)+'СЕТ СН'!$I$14+СВЦЭМ!$D$10+'СЕТ СН'!$I$6-'СЕТ СН'!$I$26</f>
        <v>1375.3958679699999</v>
      </c>
      <c r="E167" s="36">
        <f>SUMIFS(СВЦЭМ!$D$33:$D$776,СВЦЭМ!$A$33:$A$776,$A167,СВЦЭМ!$B$33:$B$776,E$155)+'СЕТ СН'!$I$14+СВЦЭМ!$D$10+'СЕТ СН'!$I$6-'СЕТ СН'!$I$26</f>
        <v>1398.0077857599999</v>
      </c>
      <c r="F167" s="36">
        <f>SUMIFS(СВЦЭМ!$D$33:$D$776,СВЦЭМ!$A$33:$A$776,$A167,СВЦЭМ!$B$33:$B$776,F$155)+'СЕТ СН'!$I$14+СВЦЭМ!$D$10+'СЕТ СН'!$I$6-'СЕТ СН'!$I$26</f>
        <v>1411.67274198</v>
      </c>
      <c r="G167" s="36">
        <f>SUMIFS(СВЦЭМ!$D$33:$D$776,СВЦЭМ!$A$33:$A$776,$A167,СВЦЭМ!$B$33:$B$776,G$155)+'СЕТ СН'!$I$14+СВЦЭМ!$D$10+'СЕТ СН'!$I$6-'СЕТ СН'!$I$26</f>
        <v>1399.9145037399999</v>
      </c>
      <c r="H167" s="36">
        <f>SUMIFS(СВЦЭМ!$D$33:$D$776,СВЦЭМ!$A$33:$A$776,$A167,СВЦЭМ!$B$33:$B$776,H$155)+'СЕТ СН'!$I$14+СВЦЭМ!$D$10+'СЕТ СН'!$I$6-'СЕТ СН'!$I$26</f>
        <v>1361.67764659</v>
      </c>
      <c r="I167" s="36">
        <f>SUMIFS(СВЦЭМ!$D$33:$D$776,СВЦЭМ!$A$33:$A$776,$A167,СВЦЭМ!$B$33:$B$776,I$155)+'СЕТ СН'!$I$14+СВЦЭМ!$D$10+'СЕТ СН'!$I$6-'СЕТ СН'!$I$26</f>
        <v>1323.8168658499999</v>
      </c>
      <c r="J167" s="36">
        <f>SUMIFS(СВЦЭМ!$D$33:$D$776,СВЦЭМ!$A$33:$A$776,$A167,СВЦЭМ!$B$33:$B$776,J$155)+'СЕТ СН'!$I$14+СВЦЭМ!$D$10+'СЕТ СН'!$I$6-'СЕТ СН'!$I$26</f>
        <v>1278.15752847</v>
      </c>
      <c r="K167" s="36">
        <f>SUMIFS(СВЦЭМ!$D$33:$D$776,СВЦЭМ!$A$33:$A$776,$A167,СВЦЭМ!$B$33:$B$776,K$155)+'СЕТ СН'!$I$14+СВЦЭМ!$D$10+'СЕТ СН'!$I$6-'СЕТ СН'!$I$26</f>
        <v>1252.5045719300001</v>
      </c>
      <c r="L167" s="36">
        <f>SUMIFS(СВЦЭМ!$D$33:$D$776,СВЦЭМ!$A$33:$A$776,$A167,СВЦЭМ!$B$33:$B$776,L$155)+'СЕТ СН'!$I$14+СВЦЭМ!$D$10+'СЕТ СН'!$I$6-'СЕТ СН'!$I$26</f>
        <v>1232.8784275100002</v>
      </c>
      <c r="M167" s="36">
        <f>SUMIFS(СВЦЭМ!$D$33:$D$776,СВЦЭМ!$A$33:$A$776,$A167,СВЦЭМ!$B$33:$B$776,M$155)+'СЕТ СН'!$I$14+СВЦЭМ!$D$10+'СЕТ СН'!$I$6-'СЕТ СН'!$I$26</f>
        <v>1191.1702498899999</v>
      </c>
      <c r="N167" s="36">
        <f>SUMIFS(СВЦЭМ!$D$33:$D$776,СВЦЭМ!$A$33:$A$776,$A167,СВЦЭМ!$B$33:$B$776,N$155)+'СЕТ СН'!$I$14+СВЦЭМ!$D$10+'СЕТ СН'!$I$6-'СЕТ СН'!$I$26</f>
        <v>1162.5501242</v>
      </c>
      <c r="O167" s="36">
        <f>SUMIFS(СВЦЭМ!$D$33:$D$776,СВЦЭМ!$A$33:$A$776,$A167,СВЦЭМ!$B$33:$B$776,O$155)+'СЕТ СН'!$I$14+СВЦЭМ!$D$10+'СЕТ СН'!$I$6-'СЕТ СН'!$I$26</f>
        <v>1163.8440555000002</v>
      </c>
      <c r="P167" s="36">
        <f>SUMIFS(СВЦЭМ!$D$33:$D$776,СВЦЭМ!$A$33:$A$776,$A167,СВЦЭМ!$B$33:$B$776,P$155)+'СЕТ СН'!$I$14+СВЦЭМ!$D$10+'СЕТ СН'!$I$6-'СЕТ СН'!$I$26</f>
        <v>1154.9575587200002</v>
      </c>
      <c r="Q167" s="36">
        <f>SUMIFS(СВЦЭМ!$D$33:$D$776,СВЦЭМ!$A$33:$A$776,$A167,СВЦЭМ!$B$33:$B$776,Q$155)+'СЕТ СН'!$I$14+СВЦЭМ!$D$10+'СЕТ СН'!$I$6-'СЕТ СН'!$I$26</f>
        <v>1154.2839015300001</v>
      </c>
      <c r="R167" s="36">
        <f>SUMIFS(СВЦЭМ!$D$33:$D$776,СВЦЭМ!$A$33:$A$776,$A167,СВЦЭМ!$B$33:$B$776,R$155)+'СЕТ СН'!$I$14+СВЦЭМ!$D$10+'СЕТ СН'!$I$6-'СЕТ СН'!$I$26</f>
        <v>1144.41748239</v>
      </c>
      <c r="S167" s="36">
        <f>SUMIFS(СВЦЭМ!$D$33:$D$776,СВЦЭМ!$A$33:$A$776,$A167,СВЦЭМ!$B$33:$B$776,S$155)+'СЕТ СН'!$I$14+СВЦЭМ!$D$10+'СЕТ СН'!$I$6-'СЕТ СН'!$I$26</f>
        <v>1150.7024914900001</v>
      </c>
      <c r="T167" s="36">
        <f>SUMIFS(СВЦЭМ!$D$33:$D$776,СВЦЭМ!$A$33:$A$776,$A167,СВЦЭМ!$B$33:$B$776,T$155)+'СЕТ СН'!$I$14+СВЦЭМ!$D$10+'СЕТ СН'!$I$6-'СЕТ СН'!$I$26</f>
        <v>1154.7521108599999</v>
      </c>
      <c r="U167" s="36">
        <f>SUMIFS(СВЦЭМ!$D$33:$D$776,СВЦЭМ!$A$33:$A$776,$A167,СВЦЭМ!$B$33:$B$776,U$155)+'СЕТ СН'!$I$14+СВЦЭМ!$D$10+'СЕТ СН'!$I$6-'СЕТ СН'!$I$26</f>
        <v>1163.68614856</v>
      </c>
      <c r="V167" s="36">
        <f>SUMIFS(СВЦЭМ!$D$33:$D$776,СВЦЭМ!$A$33:$A$776,$A167,СВЦЭМ!$B$33:$B$776,V$155)+'СЕТ СН'!$I$14+СВЦЭМ!$D$10+'СЕТ СН'!$I$6-'СЕТ СН'!$I$26</f>
        <v>1178.7806175300002</v>
      </c>
      <c r="W167" s="36">
        <f>SUMIFS(СВЦЭМ!$D$33:$D$776,СВЦЭМ!$A$33:$A$776,$A167,СВЦЭМ!$B$33:$B$776,W$155)+'СЕТ СН'!$I$14+СВЦЭМ!$D$10+'СЕТ СН'!$I$6-'СЕТ СН'!$I$26</f>
        <v>1175.2632835899999</v>
      </c>
      <c r="X167" s="36">
        <f>SUMIFS(СВЦЭМ!$D$33:$D$776,СВЦЭМ!$A$33:$A$776,$A167,СВЦЭМ!$B$33:$B$776,X$155)+'СЕТ СН'!$I$14+СВЦЭМ!$D$10+'СЕТ СН'!$I$6-'СЕТ СН'!$I$26</f>
        <v>1126.51267646</v>
      </c>
      <c r="Y167" s="36">
        <f>SUMIFS(СВЦЭМ!$D$33:$D$776,СВЦЭМ!$A$33:$A$776,$A167,СВЦЭМ!$B$33:$B$776,Y$155)+'СЕТ СН'!$I$14+СВЦЭМ!$D$10+'СЕТ СН'!$I$6-'СЕТ СН'!$I$26</f>
        <v>1189.9823935200002</v>
      </c>
    </row>
    <row r="168" spans="1:25" ht="15.75" x14ac:dyDescent="0.2">
      <c r="A168" s="35">
        <f t="shared" si="4"/>
        <v>44087</v>
      </c>
      <c r="B168" s="36">
        <f>SUMIFS(СВЦЭМ!$D$33:$D$776,СВЦЭМ!$A$33:$A$776,$A168,СВЦЭМ!$B$33:$B$776,B$155)+'СЕТ СН'!$I$14+СВЦЭМ!$D$10+'СЕТ СН'!$I$6-'СЕТ СН'!$I$26</f>
        <v>1281.6311837799999</v>
      </c>
      <c r="C168" s="36">
        <f>SUMIFS(СВЦЭМ!$D$33:$D$776,СВЦЭМ!$A$33:$A$776,$A168,СВЦЭМ!$B$33:$B$776,C$155)+'СЕТ СН'!$I$14+СВЦЭМ!$D$10+'СЕТ СН'!$I$6-'СЕТ СН'!$I$26</f>
        <v>1303.6220861300001</v>
      </c>
      <c r="D168" s="36">
        <f>SUMIFS(СВЦЭМ!$D$33:$D$776,СВЦЭМ!$A$33:$A$776,$A168,СВЦЭМ!$B$33:$B$776,D$155)+'СЕТ СН'!$I$14+СВЦЭМ!$D$10+'СЕТ СН'!$I$6-'СЕТ СН'!$I$26</f>
        <v>1323.30379709</v>
      </c>
      <c r="E168" s="36">
        <f>SUMIFS(СВЦЭМ!$D$33:$D$776,СВЦЭМ!$A$33:$A$776,$A168,СВЦЭМ!$B$33:$B$776,E$155)+'СЕТ СН'!$I$14+СВЦЭМ!$D$10+'СЕТ СН'!$I$6-'СЕТ СН'!$I$26</f>
        <v>1333.8627149900001</v>
      </c>
      <c r="F168" s="36">
        <f>SUMIFS(СВЦЭМ!$D$33:$D$776,СВЦЭМ!$A$33:$A$776,$A168,СВЦЭМ!$B$33:$B$776,F$155)+'СЕТ СН'!$I$14+СВЦЭМ!$D$10+'СЕТ СН'!$I$6-'СЕТ СН'!$I$26</f>
        <v>1340.31231097</v>
      </c>
      <c r="G168" s="36">
        <f>SUMIFS(СВЦЭМ!$D$33:$D$776,СВЦЭМ!$A$33:$A$776,$A168,СВЦЭМ!$B$33:$B$776,G$155)+'СЕТ СН'!$I$14+СВЦЭМ!$D$10+'СЕТ СН'!$I$6-'СЕТ СН'!$I$26</f>
        <v>1330.95399823</v>
      </c>
      <c r="H168" s="36">
        <f>SUMIFS(СВЦЭМ!$D$33:$D$776,СВЦЭМ!$A$33:$A$776,$A168,СВЦЭМ!$B$33:$B$776,H$155)+'СЕТ СН'!$I$14+СВЦЭМ!$D$10+'СЕТ СН'!$I$6-'СЕТ СН'!$I$26</f>
        <v>1324.1520480500001</v>
      </c>
      <c r="I168" s="36">
        <f>SUMIFS(СВЦЭМ!$D$33:$D$776,СВЦЭМ!$A$33:$A$776,$A168,СВЦЭМ!$B$33:$B$776,I$155)+'СЕТ СН'!$I$14+СВЦЭМ!$D$10+'СЕТ СН'!$I$6-'СЕТ СН'!$I$26</f>
        <v>1296.96180835</v>
      </c>
      <c r="J168" s="36">
        <f>SUMIFS(СВЦЭМ!$D$33:$D$776,СВЦЭМ!$A$33:$A$776,$A168,СВЦЭМ!$B$33:$B$776,J$155)+'СЕТ СН'!$I$14+СВЦЭМ!$D$10+'СЕТ СН'!$I$6-'СЕТ СН'!$I$26</f>
        <v>1248.69652223</v>
      </c>
      <c r="K168" s="36">
        <f>SUMIFS(СВЦЭМ!$D$33:$D$776,СВЦЭМ!$A$33:$A$776,$A168,СВЦЭМ!$B$33:$B$776,K$155)+'СЕТ СН'!$I$14+СВЦЭМ!$D$10+'СЕТ СН'!$I$6-'СЕТ СН'!$I$26</f>
        <v>1205.4178492800002</v>
      </c>
      <c r="L168" s="36">
        <f>SUMIFS(СВЦЭМ!$D$33:$D$776,СВЦЭМ!$A$33:$A$776,$A168,СВЦЭМ!$B$33:$B$776,L$155)+'СЕТ СН'!$I$14+СВЦЭМ!$D$10+'СЕТ СН'!$I$6-'СЕТ СН'!$I$26</f>
        <v>1186.3701510800001</v>
      </c>
      <c r="M168" s="36">
        <f>SUMIFS(СВЦЭМ!$D$33:$D$776,СВЦЭМ!$A$33:$A$776,$A168,СВЦЭМ!$B$33:$B$776,M$155)+'СЕТ СН'!$I$14+СВЦЭМ!$D$10+'СЕТ СН'!$I$6-'СЕТ СН'!$I$26</f>
        <v>1138.6503923099999</v>
      </c>
      <c r="N168" s="36">
        <f>SUMIFS(СВЦЭМ!$D$33:$D$776,СВЦЭМ!$A$33:$A$776,$A168,СВЦЭМ!$B$33:$B$776,N$155)+'СЕТ СН'!$I$14+СВЦЭМ!$D$10+'СЕТ СН'!$I$6-'СЕТ СН'!$I$26</f>
        <v>1097.93974873</v>
      </c>
      <c r="O168" s="36">
        <f>SUMIFS(СВЦЭМ!$D$33:$D$776,СВЦЭМ!$A$33:$A$776,$A168,СВЦЭМ!$B$33:$B$776,O$155)+'СЕТ СН'!$I$14+СВЦЭМ!$D$10+'СЕТ СН'!$I$6-'СЕТ СН'!$I$26</f>
        <v>1096.9798745600001</v>
      </c>
      <c r="P168" s="36">
        <f>SUMIFS(СВЦЭМ!$D$33:$D$776,СВЦЭМ!$A$33:$A$776,$A168,СВЦЭМ!$B$33:$B$776,P$155)+'СЕТ СН'!$I$14+СВЦЭМ!$D$10+'СЕТ СН'!$I$6-'СЕТ СН'!$I$26</f>
        <v>1088.23067556</v>
      </c>
      <c r="Q168" s="36">
        <f>SUMIFS(СВЦЭМ!$D$33:$D$776,СВЦЭМ!$A$33:$A$776,$A168,СВЦЭМ!$B$33:$B$776,Q$155)+'СЕТ СН'!$I$14+СВЦЭМ!$D$10+'СЕТ СН'!$I$6-'СЕТ СН'!$I$26</f>
        <v>1087.77199703</v>
      </c>
      <c r="R168" s="36">
        <f>SUMIFS(СВЦЭМ!$D$33:$D$776,СВЦЭМ!$A$33:$A$776,$A168,СВЦЭМ!$B$33:$B$776,R$155)+'СЕТ СН'!$I$14+СВЦЭМ!$D$10+'СЕТ СН'!$I$6-'СЕТ СН'!$I$26</f>
        <v>1086.06649578</v>
      </c>
      <c r="S168" s="36">
        <f>SUMIFS(СВЦЭМ!$D$33:$D$776,СВЦЭМ!$A$33:$A$776,$A168,СВЦЭМ!$B$33:$B$776,S$155)+'СЕТ СН'!$I$14+СВЦЭМ!$D$10+'СЕТ СН'!$I$6-'СЕТ СН'!$I$26</f>
        <v>1096.3940048300001</v>
      </c>
      <c r="T168" s="36">
        <f>SUMIFS(СВЦЭМ!$D$33:$D$776,СВЦЭМ!$A$33:$A$776,$A168,СВЦЭМ!$B$33:$B$776,T$155)+'СЕТ СН'!$I$14+СВЦЭМ!$D$10+'СЕТ СН'!$I$6-'СЕТ СН'!$I$26</f>
        <v>1100.8297631700002</v>
      </c>
      <c r="U168" s="36">
        <f>SUMIFS(СВЦЭМ!$D$33:$D$776,СВЦЭМ!$A$33:$A$776,$A168,СВЦЭМ!$B$33:$B$776,U$155)+'СЕТ СН'!$I$14+СВЦЭМ!$D$10+'СЕТ СН'!$I$6-'СЕТ СН'!$I$26</f>
        <v>1112.38886832</v>
      </c>
      <c r="V168" s="36">
        <f>SUMIFS(СВЦЭМ!$D$33:$D$776,СВЦЭМ!$A$33:$A$776,$A168,СВЦЭМ!$B$33:$B$776,V$155)+'СЕТ СН'!$I$14+СВЦЭМ!$D$10+'СЕТ СН'!$I$6-'СЕТ СН'!$I$26</f>
        <v>1133.94959423</v>
      </c>
      <c r="W168" s="36">
        <f>SUMIFS(СВЦЭМ!$D$33:$D$776,СВЦЭМ!$A$33:$A$776,$A168,СВЦЭМ!$B$33:$B$776,W$155)+'СЕТ СН'!$I$14+СВЦЭМ!$D$10+'СЕТ СН'!$I$6-'СЕТ СН'!$I$26</f>
        <v>1129.3710163400001</v>
      </c>
      <c r="X168" s="36">
        <f>SUMIFS(СВЦЭМ!$D$33:$D$776,СВЦЭМ!$A$33:$A$776,$A168,СВЦЭМ!$B$33:$B$776,X$155)+'СЕТ СН'!$I$14+СВЦЭМ!$D$10+'СЕТ СН'!$I$6-'СЕТ СН'!$I$26</f>
        <v>1106.7305321600002</v>
      </c>
      <c r="Y168" s="36">
        <f>SUMIFS(СВЦЭМ!$D$33:$D$776,СВЦЭМ!$A$33:$A$776,$A168,СВЦЭМ!$B$33:$B$776,Y$155)+'СЕТ СН'!$I$14+СВЦЭМ!$D$10+'СЕТ СН'!$I$6-'СЕТ СН'!$I$26</f>
        <v>1186.8611532</v>
      </c>
    </row>
    <row r="169" spans="1:25" ht="15.75" x14ac:dyDescent="0.2">
      <c r="A169" s="35">
        <f t="shared" si="4"/>
        <v>44088</v>
      </c>
      <c r="B169" s="36">
        <f>SUMIFS(СВЦЭМ!$D$33:$D$776,СВЦЭМ!$A$33:$A$776,$A169,СВЦЭМ!$B$33:$B$776,B$155)+'СЕТ СН'!$I$14+СВЦЭМ!$D$10+'СЕТ СН'!$I$6-'СЕТ СН'!$I$26</f>
        <v>1282.89379852</v>
      </c>
      <c r="C169" s="36">
        <f>SUMIFS(СВЦЭМ!$D$33:$D$776,СВЦЭМ!$A$33:$A$776,$A169,СВЦЭМ!$B$33:$B$776,C$155)+'СЕТ СН'!$I$14+СВЦЭМ!$D$10+'СЕТ СН'!$I$6-'СЕТ СН'!$I$26</f>
        <v>1322.3626406600001</v>
      </c>
      <c r="D169" s="36">
        <f>SUMIFS(СВЦЭМ!$D$33:$D$776,СВЦЭМ!$A$33:$A$776,$A169,СВЦЭМ!$B$33:$B$776,D$155)+'СЕТ СН'!$I$14+СВЦЭМ!$D$10+'СЕТ СН'!$I$6-'СЕТ СН'!$I$26</f>
        <v>1328.2303509799999</v>
      </c>
      <c r="E169" s="36">
        <f>SUMIFS(СВЦЭМ!$D$33:$D$776,СВЦЭМ!$A$33:$A$776,$A169,СВЦЭМ!$B$33:$B$776,E$155)+'СЕТ СН'!$I$14+СВЦЭМ!$D$10+'СЕТ СН'!$I$6-'СЕТ СН'!$I$26</f>
        <v>1326.67939645</v>
      </c>
      <c r="F169" s="36">
        <f>SUMIFS(СВЦЭМ!$D$33:$D$776,СВЦЭМ!$A$33:$A$776,$A169,СВЦЭМ!$B$33:$B$776,F$155)+'СЕТ СН'!$I$14+СВЦЭМ!$D$10+'СЕТ СН'!$I$6-'СЕТ СН'!$I$26</f>
        <v>1326.0413911300002</v>
      </c>
      <c r="G169" s="36">
        <f>SUMIFS(СВЦЭМ!$D$33:$D$776,СВЦЭМ!$A$33:$A$776,$A169,СВЦЭМ!$B$33:$B$776,G$155)+'СЕТ СН'!$I$14+СВЦЭМ!$D$10+'СЕТ СН'!$I$6-'СЕТ СН'!$I$26</f>
        <v>1329.66072549</v>
      </c>
      <c r="H169" s="36">
        <f>SUMIFS(СВЦЭМ!$D$33:$D$776,СВЦЭМ!$A$33:$A$776,$A169,СВЦЭМ!$B$33:$B$776,H$155)+'СЕТ СН'!$I$14+СВЦЭМ!$D$10+'СЕТ СН'!$I$6-'СЕТ СН'!$I$26</f>
        <v>1369.5798966699999</v>
      </c>
      <c r="I169" s="36">
        <f>SUMIFS(СВЦЭМ!$D$33:$D$776,СВЦЭМ!$A$33:$A$776,$A169,СВЦЭМ!$B$33:$B$776,I$155)+'СЕТ СН'!$I$14+СВЦЭМ!$D$10+'СЕТ СН'!$I$6-'СЕТ СН'!$I$26</f>
        <v>1349.43890373</v>
      </c>
      <c r="J169" s="36">
        <f>SUMIFS(СВЦЭМ!$D$33:$D$776,СВЦЭМ!$A$33:$A$776,$A169,СВЦЭМ!$B$33:$B$776,J$155)+'СЕТ СН'!$I$14+СВЦЭМ!$D$10+'СЕТ СН'!$I$6-'СЕТ СН'!$I$26</f>
        <v>1306.54354332</v>
      </c>
      <c r="K169" s="36">
        <f>SUMIFS(СВЦЭМ!$D$33:$D$776,СВЦЭМ!$A$33:$A$776,$A169,СВЦЭМ!$B$33:$B$776,K$155)+'СЕТ СН'!$I$14+СВЦЭМ!$D$10+'СЕТ СН'!$I$6-'СЕТ СН'!$I$26</f>
        <v>1278.5809238699999</v>
      </c>
      <c r="L169" s="36">
        <f>SUMIFS(СВЦЭМ!$D$33:$D$776,СВЦЭМ!$A$33:$A$776,$A169,СВЦЭМ!$B$33:$B$776,L$155)+'СЕТ СН'!$I$14+СВЦЭМ!$D$10+'СЕТ СН'!$I$6-'СЕТ СН'!$I$26</f>
        <v>1266.2065810700001</v>
      </c>
      <c r="M169" s="36">
        <f>SUMIFS(СВЦЭМ!$D$33:$D$776,СВЦЭМ!$A$33:$A$776,$A169,СВЦЭМ!$B$33:$B$776,M$155)+'СЕТ СН'!$I$14+СВЦЭМ!$D$10+'СЕТ СН'!$I$6-'СЕТ СН'!$I$26</f>
        <v>1208.0060865200001</v>
      </c>
      <c r="N169" s="36">
        <f>SUMIFS(СВЦЭМ!$D$33:$D$776,СВЦЭМ!$A$33:$A$776,$A169,СВЦЭМ!$B$33:$B$776,N$155)+'СЕТ СН'!$I$14+СВЦЭМ!$D$10+'СЕТ СН'!$I$6-'СЕТ СН'!$I$26</f>
        <v>1161.1730046</v>
      </c>
      <c r="O169" s="36">
        <f>SUMIFS(СВЦЭМ!$D$33:$D$776,СВЦЭМ!$A$33:$A$776,$A169,СВЦЭМ!$B$33:$B$776,O$155)+'СЕТ СН'!$I$14+СВЦЭМ!$D$10+'СЕТ СН'!$I$6-'СЕТ СН'!$I$26</f>
        <v>1157.47486056</v>
      </c>
      <c r="P169" s="36">
        <f>SUMIFS(СВЦЭМ!$D$33:$D$776,СВЦЭМ!$A$33:$A$776,$A169,СВЦЭМ!$B$33:$B$776,P$155)+'СЕТ СН'!$I$14+СВЦЭМ!$D$10+'СЕТ СН'!$I$6-'СЕТ СН'!$I$26</f>
        <v>1160.2858187500001</v>
      </c>
      <c r="Q169" s="36">
        <f>SUMIFS(СВЦЭМ!$D$33:$D$776,СВЦЭМ!$A$33:$A$776,$A169,СВЦЭМ!$B$33:$B$776,Q$155)+'СЕТ СН'!$I$14+СВЦЭМ!$D$10+'СЕТ СН'!$I$6-'СЕТ СН'!$I$26</f>
        <v>1163.7513570400001</v>
      </c>
      <c r="R169" s="36">
        <f>SUMIFS(СВЦЭМ!$D$33:$D$776,СВЦЭМ!$A$33:$A$776,$A169,СВЦЭМ!$B$33:$B$776,R$155)+'СЕТ СН'!$I$14+СВЦЭМ!$D$10+'СЕТ СН'!$I$6-'СЕТ СН'!$I$26</f>
        <v>1147.8112935300001</v>
      </c>
      <c r="S169" s="36">
        <f>SUMIFS(СВЦЭМ!$D$33:$D$776,СВЦЭМ!$A$33:$A$776,$A169,СВЦЭМ!$B$33:$B$776,S$155)+'СЕТ СН'!$I$14+СВЦЭМ!$D$10+'СЕТ СН'!$I$6-'СЕТ СН'!$I$26</f>
        <v>1151.2021533500001</v>
      </c>
      <c r="T169" s="36">
        <f>SUMIFS(СВЦЭМ!$D$33:$D$776,СВЦЭМ!$A$33:$A$776,$A169,СВЦЭМ!$B$33:$B$776,T$155)+'СЕТ СН'!$I$14+СВЦЭМ!$D$10+'СЕТ СН'!$I$6-'СЕТ СН'!$I$26</f>
        <v>1149.02135284</v>
      </c>
      <c r="U169" s="36">
        <f>SUMIFS(СВЦЭМ!$D$33:$D$776,СВЦЭМ!$A$33:$A$776,$A169,СВЦЭМ!$B$33:$B$776,U$155)+'СЕТ СН'!$I$14+СВЦЭМ!$D$10+'СЕТ СН'!$I$6-'СЕТ СН'!$I$26</f>
        <v>1129.75429171</v>
      </c>
      <c r="V169" s="36">
        <f>SUMIFS(СВЦЭМ!$D$33:$D$776,СВЦЭМ!$A$33:$A$776,$A169,СВЦЭМ!$B$33:$B$776,V$155)+'СЕТ СН'!$I$14+СВЦЭМ!$D$10+'СЕТ СН'!$I$6-'СЕТ СН'!$I$26</f>
        <v>1124.6731497800001</v>
      </c>
      <c r="W169" s="36">
        <f>SUMIFS(СВЦЭМ!$D$33:$D$776,СВЦЭМ!$A$33:$A$776,$A169,СВЦЭМ!$B$33:$B$776,W$155)+'СЕТ СН'!$I$14+СВЦЭМ!$D$10+'СЕТ СН'!$I$6-'СЕТ СН'!$I$26</f>
        <v>1135.1702276000001</v>
      </c>
      <c r="X169" s="36">
        <f>SUMIFS(СВЦЭМ!$D$33:$D$776,СВЦЭМ!$A$33:$A$776,$A169,СВЦЭМ!$B$33:$B$776,X$155)+'СЕТ СН'!$I$14+СВЦЭМ!$D$10+'СЕТ СН'!$I$6-'СЕТ СН'!$I$26</f>
        <v>1159.13983321</v>
      </c>
      <c r="Y169" s="36">
        <f>SUMIFS(СВЦЭМ!$D$33:$D$776,СВЦЭМ!$A$33:$A$776,$A169,СВЦЭМ!$B$33:$B$776,Y$155)+'СЕТ СН'!$I$14+СВЦЭМ!$D$10+'СЕТ СН'!$I$6-'СЕТ СН'!$I$26</f>
        <v>1268.5852061200001</v>
      </c>
    </row>
    <row r="170" spans="1:25" ht="15.75" x14ac:dyDescent="0.2">
      <c r="A170" s="35">
        <f t="shared" si="4"/>
        <v>44089</v>
      </c>
      <c r="B170" s="36">
        <f>SUMIFS(СВЦЭМ!$D$33:$D$776,СВЦЭМ!$A$33:$A$776,$A170,СВЦЭМ!$B$33:$B$776,B$155)+'СЕТ СН'!$I$14+СВЦЭМ!$D$10+'СЕТ СН'!$I$6-'СЕТ СН'!$I$26</f>
        <v>1309.0640095700001</v>
      </c>
      <c r="C170" s="36">
        <f>SUMIFS(СВЦЭМ!$D$33:$D$776,СВЦЭМ!$A$33:$A$776,$A170,СВЦЭМ!$B$33:$B$776,C$155)+'СЕТ СН'!$I$14+СВЦЭМ!$D$10+'СЕТ СН'!$I$6-'СЕТ СН'!$I$26</f>
        <v>1323.51019172</v>
      </c>
      <c r="D170" s="36">
        <f>SUMIFS(СВЦЭМ!$D$33:$D$776,СВЦЭМ!$A$33:$A$776,$A170,СВЦЭМ!$B$33:$B$776,D$155)+'СЕТ СН'!$I$14+СВЦЭМ!$D$10+'СЕТ СН'!$I$6-'СЕТ СН'!$I$26</f>
        <v>1349.29577249</v>
      </c>
      <c r="E170" s="36">
        <f>SUMIFS(СВЦЭМ!$D$33:$D$776,СВЦЭМ!$A$33:$A$776,$A170,СВЦЭМ!$B$33:$B$776,E$155)+'СЕТ СН'!$I$14+СВЦЭМ!$D$10+'СЕТ СН'!$I$6-'СЕТ СН'!$I$26</f>
        <v>1351.1794182600001</v>
      </c>
      <c r="F170" s="36">
        <f>SUMIFS(СВЦЭМ!$D$33:$D$776,СВЦЭМ!$A$33:$A$776,$A170,СВЦЭМ!$B$33:$B$776,F$155)+'СЕТ СН'!$I$14+СВЦЭМ!$D$10+'СЕТ СН'!$I$6-'СЕТ СН'!$I$26</f>
        <v>1350.57502666</v>
      </c>
      <c r="G170" s="36">
        <f>SUMIFS(СВЦЭМ!$D$33:$D$776,СВЦЭМ!$A$33:$A$776,$A170,СВЦЭМ!$B$33:$B$776,G$155)+'СЕТ СН'!$I$14+СВЦЭМ!$D$10+'СЕТ СН'!$I$6-'СЕТ СН'!$I$26</f>
        <v>1342.0336280700001</v>
      </c>
      <c r="H170" s="36">
        <f>SUMIFS(СВЦЭМ!$D$33:$D$776,СВЦЭМ!$A$33:$A$776,$A170,СВЦЭМ!$B$33:$B$776,H$155)+'СЕТ СН'!$I$14+СВЦЭМ!$D$10+'СЕТ СН'!$I$6-'СЕТ СН'!$I$26</f>
        <v>1298.4488064000002</v>
      </c>
      <c r="I170" s="36">
        <f>SUMIFS(СВЦЭМ!$D$33:$D$776,СВЦЭМ!$A$33:$A$776,$A170,СВЦЭМ!$B$33:$B$776,I$155)+'СЕТ СН'!$I$14+СВЦЭМ!$D$10+'СЕТ СН'!$I$6-'СЕТ СН'!$I$26</f>
        <v>1284.1576880100001</v>
      </c>
      <c r="J170" s="36">
        <f>SUMIFS(СВЦЭМ!$D$33:$D$776,СВЦЭМ!$A$33:$A$776,$A170,СВЦЭМ!$B$33:$B$776,J$155)+'СЕТ СН'!$I$14+СВЦЭМ!$D$10+'СЕТ СН'!$I$6-'СЕТ СН'!$I$26</f>
        <v>1233.5190466600002</v>
      </c>
      <c r="K170" s="36">
        <f>SUMIFS(СВЦЭМ!$D$33:$D$776,СВЦЭМ!$A$33:$A$776,$A170,СВЦЭМ!$B$33:$B$776,K$155)+'СЕТ СН'!$I$14+СВЦЭМ!$D$10+'СЕТ СН'!$I$6-'СЕТ СН'!$I$26</f>
        <v>1196.9790193700001</v>
      </c>
      <c r="L170" s="36">
        <f>SUMIFS(СВЦЭМ!$D$33:$D$776,СВЦЭМ!$A$33:$A$776,$A170,СВЦЭМ!$B$33:$B$776,L$155)+'СЕТ СН'!$I$14+СВЦЭМ!$D$10+'СЕТ СН'!$I$6-'СЕТ СН'!$I$26</f>
        <v>1207.5576247399999</v>
      </c>
      <c r="M170" s="36">
        <f>SUMIFS(СВЦЭМ!$D$33:$D$776,СВЦЭМ!$A$33:$A$776,$A170,СВЦЭМ!$B$33:$B$776,M$155)+'СЕТ СН'!$I$14+СВЦЭМ!$D$10+'СЕТ СН'!$I$6-'СЕТ СН'!$I$26</f>
        <v>1181.88958417</v>
      </c>
      <c r="N170" s="36">
        <f>SUMIFS(СВЦЭМ!$D$33:$D$776,СВЦЭМ!$A$33:$A$776,$A170,СВЦЭМ!$B$33:$B$776,N$155)+'СЕТ СН'!$I$14+СВЦЭМ!$D$10+'СЕТ СН'!$I$6-'СЕТ СН'!$I$26</f>
        <v>1141.3020469000001</v>
      </c>
      <c r="O170" s="36">
        <f>SUMIFS(СВЦЭМ!$D$33:$D$776,СВЦЭМ!$A$33:$A$776,$A170,СВЦЭМ!$B$33:$B$776,O$155)+'СЕТ СН'!$I$14+СВЦЭМ!$D$10+'СЕТ СН'!$I$6-'СЕТ СН'!$I$26</f>
        <v>1115.6936941500001</v>
      </c>
      <c r="P170" s="36">
        <f>SUMIFS(СВЦЭМ!$D$33:$D$776,СВЦЭМ!$A$33:$A$776,$A170,СВЦЭМ!$B$33:$B$776,P$155)+'СЕТ СН'!$I$14+СВЦЭМ!$D$10+'СЕТ СН'!$I$6-'СЕТ СН'!$I$26</f>
        <v>1115.4068925400002</v>
      </c>
      <c r="Q170" s="36">
        <f>SUMIFS(СВЦЭМ!$D$33:$D$776,СВЦЭМ!$A$33:$A$776,$A170,СВЦЭМ!$B$33:$B$776,Q$155)+'СЕТ СН'!$I$14+СВЦЭМ!$D$10+'СЕТ СН'!$I$6-'СЕТ СН'!$I$26</f>
        <v>1116.7589996199999</v>
      </c>
      <c r="R170" s="36">
        <f>SUMIFS(СВЦЭМ!$D$33:$D$776,СВЦЭМ!$A$33:$A$776,$A170,СВЦЭМ!$B$33:$B$776,R$155)+'СЕТ СН'!$I$14+СВЦЭМ!$D$10+'СЕТ СН'!$I$6-'СЕТ СН'!$I$26</f>
        <v>1109.4411970400001</v>
      </c>
      <c r="S170" s="36">
        <f>SUMIFS(СВЦЭМ!$D$33:$D$776,СВЦЭМ!$A$33:$A$776,$A170,СВЦЭМ!$B$33:$B$776,S$155)+'СЕТ СН'!$I$14+СВЦЭМ!$D$10+'СЕТ СН'!$I$6-'СЕТ СН'!$I$26</f>
        <v>1114.4726768099999</v>
      </c>
      <c r="T170" s="36">
        <f>SUMIFS(СВЦЭМ!$D$33:$D$776,СВЦЭМ!$A$33:$A$776,$A170,СВЦЭМ!$B$33:$B$776,T$155)+'СЕТ СН'!$I$14+СВЦЭМ!$D$10+'СЕТ СН'!$I$6-'СЕТ СН'!$I$26</f>
        <v>1097.67499314</v>
      </c>
      <c r="U170" s="36">
        <f>SUMIFS(СВЦЭМ!$D$33:$D$776,СВЦЭМ!$A$33:$A$776,$A170,СВЦЭМ!$B$33:$B$776,U$155)+'СЕТ СН'!$I$14+СВЦЭМ!$D$10+'СЕТ СН'!$I$6-'СЕТ СН'!$I$26</f>
        <v>1080.23298877</v>
      </c>
      <c r="V170" s="36">
        <f>SUMIFS(СВЦЭМ!$D$33:$D$776,СВЦЭМ!$A$33:$A$776,$A170,СВЦЭМ!$B$33:$B$776,V$155)+'СЕТ СН'!$I$14+СВЦЭМ!$D$10+'СЕТ СН'!$I$6-'СЕТ СН'!$I$26</f>
        <v>1093.78911505</v>
      </c>
      <c r="W170" s="36">
        <f>SUMIFS(СВЦЭМ!$D$33:$D$776,СВЦЭМ!$A$33:$A$776,$A170,СВЦЭМ!$B$33:$B$776,W$155)+'СЕТ СН'!$I$14+СВЦЭМ!$D$10+'СЕТ СН'!$I$6-'СЕТ СН'!$I$26</f>
        <v>1098.2045526500001</v>
      </c>
      <c r="X170" s="36">
        <f>SUMIFS(СВЦЭМ!$D$33:$D$776,СВЦЭМ!$A$33:$A$776,$A170,СВЦЭМ!$B$33:$B$776,X$155)+'СЕТ СН'!$I$14+СВЦЭМ!$D$10+'СЕТ СН'!$I$6-'СЕТ СН'!$I$26</f>
        <v>1126.9857937400002</v>
      </c>
      <c r="Y170" s="36">
        <f>SUMIFS(СВЦЭМ!$D$33:$D$776,СВЦЭМ!$A$33:$A$776,$A170,СВЦЭМ!$B$33:$B$776,Y$155)+'СЕТ СН'!$I$14+СВЦЭМ!$D$10+'СЕТ СН'!$I$6-'СЕТ СН'!$I$26</f>
        <v>1219.4990394400002</v>
      </c>
    </row>
    <row r="171" spans="1:25" ht="15.75" x14ac:dyDescent="0.2">
      <c r="A171" s="35">
        <f t="shared" si="4"/>
        <v>44090</v>
      </c>
      <c r="B171" s="36">
        <f>SUMIFS(СВЦЭМ!$D$33:$D$776,СВЦЭМ!$A$33:$A$776,$A171,СВЦЭМ!$B$33:$B$776,B$155)+'СЕТ СН'!$I$14+СВЦЭМ!$D$10+'СЕТ СН'!$I$6-'СЕТ СН'!$I$26</f>
        <v>1293.15492184</v>
      </c>
      <c r="C171" s="36">
        <f>SUMIFS(СВЦЭМ!$D$33:$D$776,СВЦЭМ!$A$33:$A$776,$A171,СВЦЭМ!$B$33:$B$776,C$155)+'СЕТ СН'!$I$14+СВЦЭМ!$D$10+'СЕТ СН'!$I$6-'СЕТ СН'!$I$26</f>
        <v>1321.5611129700001</v>
      </c>
      <c r="D171" s="36">
        <f>SUMIFS(СВЦЭМ!$D$33:$D$776,СВЦЭМ!$A$33:$A$776,$A171,СВЦЭМ!$B$33:$B$776,D$155)+'СЕТ СН'!$I$14+СВЦЭМ!$D$10+'СЕТ СН'!$I$6-'СЕТ СН'!$I$26</f>
        <v>1350.8475454499999</v>
      </c>
      <c r="E171" s="36">
        <f>SUMIFS(СВЦЭМ!$D$33:$D$776,СВЦЭМ!$A$33:$A$776,$A171,СВЦЭМ!$B$33:$B$776,E$155)+'СЕТ СН'!$I$14+СВЦЭМ!$D$10+'СЕТ СН'!$I$6-'СЕТ СН'!$I$26</f>
        <v>1361.06106836</v>
      </c>
      <c r="F171" s="36">
        <f>SUMIFS(СВЦЭМ!$D$33:$D$776,СВЦЭМ!$A$33:$A$776,$A171,СВЦЭМ!$B$33:$B$776,F$155)+'СЕТ СН'!$I$14+СВЦЭМ!$D$10+'СЕТ СН'!$I$6-'СЕТ СН'!$I$26</f>
        <v>1380.64190566</v>
      </c>
      <c r="G171" s="36">
        <f>SUMIFS(СВЦЭМ!$D$33:$D$776,СВЦЭМ!$A$33:$A$776,$A171,СВЦЭМ!$B$33:$B$776,G$155)+'СЕТ СН'!$I$14+СВЦЭМ!$D$10+'СЕТ СН'!$I$6-'СЕТ СН'!$I$26</f>
        <v>1368.9208739599999</v>
      </c>
      <c r="H171" s="36">
        <f>SUMIFS(СВЦЭМ!$D$33:$D$776,СВЦЭМ!$A$33:$A$776,$A171,СВЦЭМ!$B$33:$B$776,H$155)+'СЕТ СН'!$I$14+СВЦЭМ!$D$10+'СЕТ СН'!$I$6-'СЕТ СН'!$I$26</f>
        <v>1307.6238176699999</v>
      </c>
      <c r="I171" s="36">
        <f>SUMIFS(СВЦЭМ!$D$33:$D$776,СВЦЭМ!$A$33:$A$776,$A171,СВЦЭМ!$B$33:$B$776,I$155)+'СЕТ СН'!$I$14+СВЦЭМ!$D$10+'СЕТ СН'!$I$6-'СЕТ СН'!$I$26</f>
        <v>1245.42883011</v>
      </c>
      <c r="J171" s="36">
        <f>SUMIFS(СВЦЭМ!$D$33:$D$776,СВЦЭМ!$A$33:$A$776,$A171,СВЦЭМ!$B$33:$B$776,J$155)+'СЕТ СН'!$I$14+СВЦЭМ!$D$10+'СЕТ СН'!$I$6-'СЕТ СН'!$I$26</f>
        <v>1211.3752819800002</v>
      </c>
      <c r="K171" s="36">
        <f>SUMIFS(СВЦЭМ!$D$33:$D$776,СВЦЭМ!$A$33:$A$776,$A171,СВЦЭМ!$B$33:$B$776,K$155)+'СЕТ СН'!$I$14+СВЦЭМ!$D$10+'СЕТ СН'!$I$6-'СЕТ СН'!$I$26</f>
        <v>1210.8346221300001</v>
      </c>
      <c r="L171" s="36">
        <f>SUMIFS(СВЦЭМ!$D$33:$D$776,СВЦЭМ!$A$33:$A$776,$A171,СВЦЭМ!$B$33:$B$776,L$155)+'СЕТ СН'!$I$14+СВЦЭМ!$D$10+'СЕТ СН'!$I$6-'СЕТ СН'!$I$26</f>
        <v>1194.8119285800001</v>
      </c>
      <c r="M171" s="36">
        <f>SUMIFS(СВЦЭМ!$D$33:$D$776,СВЦЭМ!$A$33:$A$776,$A171,СВЦЭМ!$B$33:$B$776,M$155)+'СЕТ СН'!$I$14+СВЦЭМ!$D$10+'СЕТ СН'!$I$6-'СЕТ СН'!$I$26</f>
        <v>1158.2308579400001</v>
      </c>
      <c r="N171" s="36">
        <f>SUMIFS(СВЦЭМ!$D$33:$D$776,СВЦЭМ!$A$33:$A$776,$A171,СВЦЭМ!$B$33:$B$776,N$155)+'СЕТ СН'!$I$14+СВЦЭМ!$D$10+'СЕТ СН'!$I$6-'СЕТ СН'!$I$26</f>
        <v>1110.5313924900001</v>
      </c>
      <c r="O171" s="36">
        <f>SUMIFS(СВЦЭМ!$D$33:$D$776,СВЦЭМ!$A$33:$A$776,$A171,СВЦЭМ!$B$33:$B$776,O$155)+'СЕТ СН'!$I$14+СВЦЭМ!$D$10+'СЕТ СН'!$I$6-'СЕТ СН'!$I$26</f>
        <v>1095.7626512300001</v>
      </c>
      <c r="P171" s="36">
        <f>SUMIFS(СВЦЭМ!$D$33:$D$776,СВЦЭМ!$A$33:$A$776,$A171,СВЦЭМ!$B$33:$B$776,P$155)+'СЕТ СН'!$I$14+СВЦЭМ!$D$10+'СЕТ СН'!$I$6-'СЕТ СН'!$I$26</f>
        <v>1097.5470838199999</v>
      </c>
      <c r="Q171" s="36">
        <f>SUMIFS(СВЦЭМ!$D$33:$D$776,СВЦЭМ!$A$33:$A$776,$A171,СВЦЭМ!$B$33:$B$776,Q$155)+'СЕТ СН'!$I$14+СВЦЭМ!$D$10+'СЕТ СН'!$I$6-'СЕТ СН'!$I$26</f>
        <v>1095.11457967</v>
      </c>
      <c r="R171" s="36">
        <f>SUMIFS(СВЦЭМ!$D$33:$D$776,СВЦЭМ!$A$33:$A$776,$A171,СВЦЭМ!$B$33:$B$776,R$155)+'СЕТ СН'!$I$14+СВЦЭМ!$D$10+'СЕТ СН'!$I$6-'СЕТ СН'!$I$26</f>
        <v>1092.0505391199999</v>
      </c>
      <c r="S171" s="36">
        <f>SUMIFS(СВЦЭМ!$D$33:$D$776,СВЦЭМ!$A$33:$A$776,$A171,СВЦЭМ!$B$33:$B$776,S$155)+'СЕТ СН'!$I$14+СВЦЭМ!$D$10+'СЕТ СН'!$I$6-'СЕТ СН'!$I$26</f>
        <v>1091.6436437100001</v>
      </c>
      <c r="T171" s="36">
        <f>SUMIFS(СВЦЭМ!$D$33:$D$776,СВЦЭМ!$A$33:$A$776,$A171,СВЦЭМ!$B$33:$B$776,T$155)+'СЕТ СН'!$I$14+СВЦЭМ!$D$10+'СЕТ СН'!$I$6-'СЕТ СН'!$I$26</f>
        <v>1085.4368746</v>
      </c>
      <c r="U171" s="36">
        <f>SUMIFS(СВЦЭМ!$D$33:$D$776,СВЦЭМ!$A$33:$A$776,$A171,СВЦЭМ!$B$33:$B$776,U$155)+'СЕТ СН'!$I$14+СВЦЭМ!$D$10+'СЕТ СН'!$I$6-'СЕТ СН'!$I$26</f>
        <v>1084.9046972400001</v>
      </c>
      <c r="V171" s="36">
        <f>SUMIFS(СВЦЭМ!$D$33:$D$776,СВЦЭМ!$A$33:$A$776,$A171,СВЦЭМ!$B$33:$B$776,V$155)+'СЕТ СН'!$I$14+СВЦЭМ!$D$10+'СЕТ СН'!$I$6-'СЕТ СН'!$I$26</f>
        <v>1089.51116783</v>
      </c>
      <c r="W171" s="36">
        <f>SUMIFS(СВЦЭМ!$D$33:$D$776,СВЦЭМ!$A$33:$A$776,$A171,СВЦЭМ!$B$33:$B$776,W$155)+'СЕТ СН'!$I$14+СВЦЭМ!$D$10+'СЕТ СН'!$I$6-'СЕТ СН'!$I$26</f>
        <v>1080.0037192300001</v>
      </c>
      <c r="X171" s="36">
        <f>SUMIFS(СВЦЭМ!$D$33:$D$776,СВЦЭМ!$A$33:$A$776,$A171,СВЦЭМ!$B$33:$B$776,X$155)+'СЕТ СН'!$I$14+СВЦЭМ!$D$10+'СЕТ СН'!$I$6-'СЕТ СН'!$I$26</f>
        <v>1111.9522119600001</v>
      </c>
      <c r="Y171" s="36">
        <f>SUMIFS(СВЦЭМ!$D$33:$D$776,СВЦЭМ!$A$33:$A$776,$A171,СВЦЭМ!$B$33:$B$776,Y$155)+'СЕТ СН'!$I$14+СВЦЭМ!$D$10+'СЕТ СН'!$I$6-'СЕТ СН'!$I$26</f>
        <v>1199.8196506700001</v>
      </c>
    </row>
    <row r="172" spans="1:25" ht="15.75" x14ac:dyDescent="0.2">
      <c r="A172" s="35">
        <f t="shared" si="4"/>
        <v>44091</v>
      </c>
      <c r="B172" s="36">
        <f>SUMIFS(СВЦЭМ!$D$33:$D$776,СВЦЭМ!$A$33:$A$776,$A172,СВЦЭМ!$B$33:$B$776,B$155)+'СЕТ СН'!$I$14+СВЦЭМ!$D$10+'СЕТ СН'!$I$6-'СЕТ СН'!$I$26</f>
        <v>1313.6815037700001</v>
      </c>
      <c r="C172" s="36">
        <f>SUMIFS(СВЦЭМ!$D$33:$D$776,СВЦЭМ!$A$33:$A$776,$A172,СВЦЭМ!$B$33:$B$776,C$155)+'СЕТ СН'!$I$14+СВЦЭМ!$D$10+'СЕТ СН'!$I$6-'СЕТ СН'!$I$26</f>
        <v>1346.6987794000001</v>
      </c>
      <c r="D172" s="36">
        <f>SUMIFS(СВЦЭМ!$D$33:$D$776,СВЦЭМ!$A$33:$A$776,$A172,СВЦЭМ!$B$33:$B$776,D$155)+'СЕТ СН'!$I$14+СВЦЭМ!$D$10+'СЕТ СН'!$I$6-'СЕТ СН'!$I$26</f>
        <v>1372.2898482200001</v>
      </c>
      <c r="E172" s="36">
        <f>SUMIFS(СВЦЭМ!$D$33:$D$776,СВЦЭМ!$A$33:$A$776,$A172,СВЦЭМ!$B$33:$B$776,E$155)+'СЕТ СН'!$I$14+СВЦЭМ!$D$10+'СЕТ СН'!$I$6-'СЕТ СН'!$I$26</f>
        <v>1381.9299811599999</v>
      </c>
      <c r="F172" s="36">
        <f>SUMIFS(СВЦЭМ!$D$33:$D$776,СВЦЭМ!$A$33:$A$776,$A172,СВЦЭМ!$B$33:$B$776,F$155)+'СЕТ СН'!$I$14+СВЦЭМ!$D$10+'СЕТ СН'!$I$6-'СЕТ СН'!$I$26</f>
        <v>1389.70141721</v>
      </c>
      <c r="G172" s="36">
        <f>SUMIFS(СВЦЭМ!$D$33:$D$776,СВЦЭМ!$A$33:$A$776,$A172,СВЦЭМ!$B$33:$B$776,G$155)+'СЕТ СН'!$I$14+СВЦЭМ!$D$10+'СЕТ СН'!$I$6-'СЕТ СН'!$I$26</f>
        <v>1372.37089197</v>
      </c>
      <c r="H172" s="36">
        <f>SUMIFS(СВЦЭМ!$D$33:$D$776,СВЦЭМ!$A$33:$A$776,$A172,СВЦЭМ!$B$33:$B$776,H$155)+'СЕТ СН'!$I$14+СВЦЭМ!$D$10+'СЕТ СН'!$I$6-'СЕТ СН'!$I$26</f>
        <v>1313.89169453</v>
      </c>
      <c r="I172" s="36">
        <f>SUMIFS(СВЦЭМ!$D$33:$D$776,СВЦЭМ!$A$33:$A$776,$A172,СВЦЭМ!$B$33:$B$776,I$155)+'СЕТ СН'!$I$14+СВЦЭМ!$D$10+'СЕТ СН'!$I$6-'СЕТ СН'!$I$26</f>
        <v>1247.95589812</v>
      </c>
      <c r="J172" s="36">
        <f>SUMIFS(СВЦЭМ!$D$33:$D$776,СВЦЭМ!$A$33:$A$776,$A172,СВЦЭМ!$B$33:$B$776,J$155)+'СЕТ СН'!$I$14+СВЦЭМ!$D$10+'СЕТ СН'!$I$6-'СЕТ СН'!$I$26</f>
        <v>1206.89631745</v>
      </c>
      <c r="K172" s="36">
        <f>SUMIFS(СВЦЭМ!$D$33:$D$776,СВЦЭМ!$A$33:$A$776,$A172,СВЦЭМ!$B$33:$B$776,K$155)+'СЕТ СН'!$I$14+СВЦЭМ!$D$10+'СЕТ СН'!$I$6-'СЕТ СН'!$I$26</f>
        <v>1180.0580052099999</v>
      </c>
      <c r="L172" s="36">
        <f>SUMIFS(СВЦЭМ!$D$33:$D$776,СВЦЭМ!$A$33:$A$776,$A172,СВЦЭМ!$B$33:$B$776,L$155)+'СЕТ СН'!$I$14+СВЦЭМ!$D$10+'СЕТ СН'!$I$6-'СЕТ СН'!$I$26</f>
        <v>1192.20627393</v>
      </c>
      <c r="M172" s="36">
        <f>SUMIFS(СВЦЭМ!$D$33:$D$776,СВЦЭМ!$A$33:$A$776,$A172,СВЦЭМ!$B$33:$B$776,M$155)+'СЕТ СН'!$I$14+СВЦЭМ!$D$10+'СЕТ СН'!$I$6-'СЕТ СН'!$I$26</f>
        <v>1151.7762259400001</v>
      </c>
      <c r="N172" s="36">
        <f>SUMIFS(СВЦЭМ!$D$33:$D$776,СВЦЭМ!$A$33:$A$776,$A172,СВЦЭМ!$B$33:$B$776,N$155)+'СЕТ СН'!$I$14+СВЦЭМ!$D$10+'СЕТ СН'!$I$6-'СЕТ СН'!$I$26</f>
        <v>1104.5988311999999</v>
      </c>
      <c r="O172" s="36">
        <f>SUMIFS(СВЦЭМ!$D$33:$D$776,СВЦЭМ!$A$33:$A$776,$A172,СВЦЭМ!$B$33:$B$776,O$155)+'СЕТ СН'!$I$14+СВЦЭМ!$D$10+'СЕТ СН'!$I$6-'СЕТ СН'!$I$26</f>
        <v>1084.6293401200001</v>
      </c>
      <c r="P172" s="36">
        <f>SUMIFS(СВЦЭМ!$D$33:$D$776,СВЦЭМ!$A$33:$A$776,$A172,СВЦЭМ!$B$33:$B$776,P$155)+'СЕТ СН'!$I$14+СВЦЭМ!$D$10+'СЕТ СН'!$I$6-'СЕТ СН'!$I$26</f>
        <v>1085.46818287</v>
      </c>
      <c r="Q172" s="36">
        <f>SUMIFS(СВЦЭМ!$D$33:$D$776,СВЦЭМ!$A$33:$A$776,$A172,СВЦЭМ!$B$33:$B$776,Q$155)+'СЕТ СН'!$I$14+СВЦЭМ!$D$10+'СЕТ СН'!$I$6-'СЕТ СН'!$I$26</f>
        <v>1089.79055148</v>
      </c>
      <c r="R172" s="36">
        <f>SUMIFS(СВЦЭМ!$D$33:$D$776,СВЦЭМ!$A$33:$A$776,$A172,СВЦЭМ!$B$33:$B$776,R$155)+'СЕТ СН'!$I$14+СВЦЭМ!$D$10+'СЕТ СН'!$I$6-'СЕТ СН'!$I$26</f>
        <v>1091.8075969199999</v>
      </c>
      <c r="S172" s="36">
        <f>SUMIFS(СВЦЭМ!$D$33:$D$776,СВЦЭМ!$A$33:$A$776,$A172,СВЦЭМ!$B$33:$B$776,S$155)+'СЕТ СН'!$I$14+СВЦЭМ!$D$10+'СЕТ СН'!$I$6-'СЕТ СН'!$I$26</f>
        <v>1083.3986174000001</v>
      </c>
      <c r="T172" s="36">
        <f>SUMIFS(СВЦЭМ!$D$33:$D$776,СВЦЭМ!$A$33:$A$776,$A172,СВЦЭМ!$B$33:$B$776,T$155)+'СЕТ СН'!$I$14+СВЦЭМ!$D$10+'СЕТ СН'!$I$6-'СЕТ СН'!$I$26</f>
        <v>1074.4574139900001</v>
      </c>
      <c r="U172" s="36">
        <f>SUMIFS(СВЦЭМ!$D$33:$D$776,СВЦЭМ!$A$33:$A$776,$A172,СВЦЭМ!$B$33:$B$776,U$155)+'СЕТ СН'!$I$14+СВЦЭМ!$D$10+'СЕТ СН'!$I$6-'СЕТ СН'!$I$26</f>
        <v>1070.7148356900002</v>
      </c>
      <c r="V172" s="36">
        <f>SUMIFS(СВЦЭМ!$D$33:$D$776,СВЦЭМ!$A$33:$A$776,$A172,СВЦЭМ!$B$33:$B$776,V$155)+'СЕТ СН'!$I$14+СВЦЭМ!$D$10+'СЕТ СН'!$I$6-'СЕТ СН'!$I$26</f>
        <v>1083.4691458299999</v>
      </c>
      <c r="W172" s="36">
        <f>SUMIFS(СВЦЭМ!$D$33:$D$776,СВЦЭМ!$A$33:$A$776,$A172,СВЦЭМ!$B$33:$B$776,W$155)+'СЕТ СН'!$I$14+СВЦЭМ!$D$10+'СЕТ СН'!$I$6-'СЕТ СН'!$I$26</f>
        <v>1069.08639973</v>
      </c>
      <c r="X172" s="36">
        <f>SUMIFS(СВЦЭМ!$D$33:$D$776,СВЦЭМ!$A$33:$A$776,$A172,СВЦЭМ!$B$33:$B$776,X$155)+'СЕТ СН'!$I$14+СВЦЭМ!$D$10+'СЕТ СН'!$I$6-'СЕТ СН'!$I$26</f>
        <v>1114.0086796200001</v>
      </c>
      <c r="Y172" s="36">
        <f>SUMIFS(СВЦЭМ!$D$33:$D$776,СВЦЭМ!$A$33:$A$776,$A172,СВЦЭМ!$B$33:$B$776,Y$155)+'СЕТ СН'!$I$14+СВЦЭМ!$D$10+'СЕТ СН'!$I$6-'СЕТ СН'!$I$26</f>
        <v>1200.7415421200001</v>
      </c>
    </row>
    <row r="173" spans="1:25" ht="15.75" x14ac:dyDescent="0.2">
      <c r="A173" s="35">
        <f t="shared" si="4"/>
        <v>44092</v>
      </c>
      <c r="B173" s="36">
        <f>SUMIFS(СВЦЭМ!$D$33:$D$776,СВЦЭМ!$A$33:$A$776,$A173,СВЦЭМ!$B$33:$B$776,B$155)+'СЕТ СН'!$I$14+СВЦЭМ!$D$10+'СЕТ СН'!$I$6-'СЕТ СН'!$I$26</f>
        <v>1311.2490218100002</v>
      </c>
      <c r="C173" s="36">
        <f>SUMIFS(СВЦЭМ!$D$33:$D$776,СВЦЭМ!$A$33:$A$776,$A173,СВЦЭМ!$B$33:$B$776,C$155)+'СЕТ СН'!$I$14+СВЦЭМ!$D$10+'СЕТ СН'!$I$6-'СЕТ СН'!$I$26</f>
        <v>1358.79273786</v>
      </c>
      <c r="D173" s="36">
        <f>SUMIFS(СВЦЭМ!$D$33:$D$776,СВЦЭМ!$A$33:$A$776,$A173,СВЦЭМ!$B$33:$B$776,D$155)+'СЕТ СН'!$I$14+СВЦЭМ!$D$10+'СЕТ СН'!$I$6-'СЕТ СН'!$I$26</f>
        <v>1406.71460284</v>
      </c>
      <c r="E173" s="36">
        <f>SUMIFS(СВЦЭМ!$D$33:$D$776,СВЦЭМ!$A$33:$A$776,$A173,СВЦЭМ!$B$33:$B$776,E$155)+'СЕТ СН'!$I$14+СВЦЭМ!$D$10+'СЕТ СН'!$I$6-'СЕТ СН'!$I$26</f>
        <v>1442.8759303100001</v>
      </c>
      <c r="F173" s="36">
        <f>SUMIFS(СВЦЭМ!$D$33:$D$776,СВЦЭМ!$A$33:$A$776,$A173,СВЦЭМ!$B$33:$B$776,F$155)+'СЕТ СН'!$I$14+СВЦЭМ!$D$10+'СЕТ СН'!$I$6-'СЕТ СН'!$I$26</f>
        <v>1461.5093736900001</v>
      </c>
      <c r="G173" s="36">
        <f>SUMIFS(СВЦЭМ!$D$33:$D$776,СВЦЭМ!$A$33:$A$776,$A173,СВЦЭМ!$B$33:$B$776,G$155)+'СЕТ СН'!$I$14+СВЦЭМ!$D$10+'СЕТ СН'!$I$6-'СЕТ СН'!$I$26</f>
        <v>1430.0862651900002</v>
      </c>
      <c r="H173" s="36">
        <f>SUMIFS(СВЦЭМ!$D$33:$D$776,СВЦЭМ!$A$33:$A$776,$A173,СВЦЭМ!$B$33:$B$776,H$155)+'СЕТ СН'!$I$14+СВЦЭМ!$D$10+'СЕТ СН'!$I$6-'СЕТ СН'!$I$26</f>
        <v>1379.7051008799999</v>
      </c>
      <c r="I173" s="36">
        <f>SUMIFS(СВЦЭМ!$D$33:$D$776,СВЦЭМ!$A$33:$A$776,$A173,СВЦЭМ!$B$33:$B$776,I$155)+'СЕТ СН'!$I$14+СВЦЭМ!$D$10+'СЕТ СН'!$I$6-'СЕТ СН'!$I$26</f>
        <v>1332.9038589500001</v>
      </c>
      <c r="J173" s="36">
        <f>SUMIFS(СВЦЭМ!$D$33:$D$776,СВЦЭМ!$A$33:$A$776,$A173,СВЦЭМ!$B$33:$B$776,J$155)+'СЕТ СН'!$I$14+СВЦЭМ!$D$10+'СЕТ СН'!$I$6-'СЕТ СН'!$I$26</f>
        <v>1299.3032260800001</v>
      </c>
      <c r="K173" s="36">
        <f>SUMIFS(СВЦЭМ!$D$33:$D$776,СВЦЭМ!$A$33:$A$776,$A173,СВЦЭМ!$B$33:$B$776,K$155)+'СЕТ СН'!$I$14+СВЦЭМ!$D$10+'СЕТ СН'!$I$6-'СЕТ СН'!$I$26</f>
        <v>1270.1908330199999</v>
      </c>
      <c r="L173" s="36">
        <f>SUMIFS(СВЦЭМ!$D$33:$D$776,СВЦЭМ!$A$33:$A$776,$A173,СВЦЭМ!$B$33:$B$776,L$155)+'СЕТ СН'!$I$14+СВЦЭМ!$D$10+'СЕТ СН'!$I$6-'СЕТ СН'!$I$26</f>
        <v>1273.08450242</v>
      </c>
      <c r="M173" s="36">
        <f>SUMIFS(СВЦЭМ!$D$33:$D$776,СВЦЭМ!$A$33:$A$776,$A173,СВЦЭМ!$B$33:$B$776,M$155)+'СЕТ СН'!$I$14+СВЦЭМ!$D$10+'СЕТ СН'!$I$6-'СЕТ СН'!$I$26</f>
        <v>1222.4922343000001</v>
      </c>
      <c r="N173" s="36">
        <f>SUMIFS(СВЦЭМ!$D$33:$D$776,СВЦЭМ!$A$33:$A$776,$A173,СВЦЭМ!$B$33:$B$776,N$155)+'СЕТ СН'!$I$14+СВЦЭМ!$D$10+'СЕТ СН'!$I$6-'СЕТ СН'!$I$26</f>
        <v>1167.1774536600001</v>
      </c>
      <c r="O173" s="36">
        <f>SUMIFS(СВЦЭМ!$D$33:$D$776,СВЦЭМ!$A$33:$A$776,$A173,СВЦЭМ!$B$33:$B$776,O$155)+'СЕТ СН'!$I$14+СВЦЭМ!$D$10+'СЕТ СН'!$I$6-'СЕТ СН'!$I$26</f>
        <v>1133.1068869400001</v>
      </c>
      <c r="P173" s="36">
        <f>SUMIFS(СВЦЭМ!$D$33:$D$776,СВЦЭМ!$A$33:$A$776,$A173,СВЦЭМ!$B$33:$B$776,P$155)+'СЕТ СН'!$I$14+СВЦЭМ!$D$10+'СЕТ СН'!$I$6-'СЕТ СН'!$I$26</f>
        <v>1168.8129572800001</v>
      </c>
      <c r="Q173" s="36">
        <f>SUMIFS(СВЦЭМ!$D$33:$D$776,СВЦЭМ!$A$33:$A$776,$A173,СВЦЭМ!$B$33:$B$776,Q$155)+'СЕТ СН'!$I$14+СВЦЭМ!$D$10+'СЕТ СН'!$I$6-'СЕТ СН'!$I$26</f>
        <v>1163.8288713300001</v>
      </c>
      <c r="R173" s="36">
        <f>SUMIFS(СВЦЭМ!$D$33:$D$776,СВЦЭМ!$A$33:$A$776,$A173,СВЦЭМ!$B$33:$B$776,R$155)+'СЕТ СН'!$I$14+СВЦЭМ!$D$10+'СЕТ СН'!$I$6-'СЕТ СН'!$I$26</f>
        <v>1140.42478162</v>
      </c>
      <c r="S173" s="36">
        <f>SUMIFS(СВЦЭМ!$D$33:$D$776,СВЦЭМ!$A$33:$A$776,$A173,СВЦЭМ!$B$33:$B$776,S$155)+'СЕТ СН'!$I$14+СВЦЭМ!$D$10+'СЕТ СН'!$I$6-'СЕТ СН'!$I$26</f>
        <v>1133.32994899</v>
      </c>
      <c r="T173" s="36">
        <f>SUMIFS(СВЦЭМ!$D$33:$D$776,СВЦЭМ!$A$33:$A$776,$A173,СВЦЭМ!$B$33:$B$776,T$155)+'СЕТ СН'!$I$14+СВЦЭМ!$D$10+'СЕТ СН'!$I$6-'СЕТ СН'!$I$26</f>
        <v>1125.10270031</v>
      </c>
      <c r="U173" s="36">
        <f>SUMIFS(СВЦЭМ!$D$33:$D$776,СВЦЭМ!$A$33:$A$776,$A173,СВЦЭМ!$B$33:$B$776,U$155)+'СЕТ СН'!$I$14+СВЦЭМ!$D$10+'СЕТ СН'!$I$6-'СЕТ СН'!$I$26</f>
        <v>1109.4415593399999</v>
      </c>
      <c r="V173" s="36">
        <f>SUMIFS(СВЦЭМ!$D$33:$D$776,СВЦЭМ!$A$33:$A$776,$A173,СВЦЭМ!$B$33:$B$776,V$155)+'СЕТ СН'!$I$14+СВЦЭМ!$D$10+'СЕТ СН'!$I$6-'СЕТ СН'!$I$26</f>
        <v>1112.59817266</v>
      </c>
      <c r="W173" s="36">
        <f>SUMIFS(СВЦЭМ!$D$33:$D$776,СВЦЭМ!$A$33:$A$776,$A173,СВЦЭМ!$B$33:$B$776,W$155)+'СЕТ СН'!$I$14+СВЦЭМ!$D$10+'СЕТ СН'!$I$6-'СЕТ СН'!$I$26</f>
        <v>1111.7506161199999</v>
      </c>
      <c r="X173" s="36">
        <f>SUMIFS(СВЦЭМ!$D$33:$D$776,СВЦЭМ!$A$33:$A$776,$A173,СВЦЭМ!$B$33:$B$776,X$155)+'СЕТ СН'!$I$14+СВЦЭМ!$D$10+'СЕТ СН'!$I$6-'СЕТ СН'!$I$26</f>
        <v>1155.5089808299999</v>
      </c>
      <c r="Y173" s="36">
        <f>SUMIFS(СВЦЭМ!$D$33:$D$776,СВЦЭМ!$A$33:$A$776,$A173,СВЦЭМ!$B$33:$B$776,Y$155)+'СЕТ СН'!$I$14+СВЦЭМ!$D$10+'СЕТ СН'!$I$6-'СЕТ СН'!$I$26</f>
        <v>1240.5661638199999</v>
      </c>
    </row>
    <row r="174" spans="1:25" ht="15.75" x14ac:dyDescent="0.2">
      <c r="A174" s="35">
        <f t="shared" si="4"/>
        <v>44093</v>
      </c>
      <c r="B174" s="36">
        <f>SUMIFS(СВЦЭМ!$D$33:$D$776,СВЦЭМ!$A$33:$A$776,$A174,СВЦЭМ!$B$33:$B$776,B$155)+'СЕТ СН'!$I$14+СВЦЭМ!$D$10+'СЕТ СН'!$I$6-'СЕТ СН'!$I$26</f>
        <v>1333.92681158</v>
      </c>
      <c r="C174" s="36">
        <f>SUMIFS(СВЦЭМ!$D$33:$D$776,СВЦЭМ!$A$33:$A$776,$A174,СВЦЭМ!$B$33:$B$776,C$155)+'СЕТ СН'!$I$14+СВЦЭМ!$D$10+'СЕТ СН'!$I$6-'СЕТ СН'!$I$26</f>
        <v>1370.8434346500001</v>
      </c>
      <c r="D174" s="36">
        <f>SUMIFS(СВЦЭМ!$D$33:$D$776,СВЦЭМ!$A$33:$A$776,$A174,СВЦЭМ!$B$33:$B$776,D$155)+'СЕТ СН'!$I$14+СВЦЭМ!$D$10+'СЕТ СН'!$I$6-'СЕТ СН'!$I$26</f>
        <v>1394.7852980600001</v>
      </c>
      <c r="E174" s="36">
        <f>SUMIFS(СВЦЭМ!$D$33:$D$776,СВЦЭМ!$A$33:$A$776,$A174,СВЦЭМ!$B$33:$B$776,E$155)+'СЕТ СН'!$I$14+СВЦЭМ!$D$10+'СЕТ СН'!$I$6-'СЕТ СН'!$I$26</f>
        <v>1415.30048971</v>
      </c>
      <c r="F174" s="36">
        <f>SUMIFS(СВЦЭМ!$D$33:$D$776,СВЦЭМ!$A$33:$A$776,$A174,СВЦЭМ!$B$33:$B$776,F$155)+'СЕТ СН'!$I$14+СВЦЭМ!$D$10+'СЕТ СН'!$I$6-'СЕТ СН'!$I$26</f>
        <v>1419.4584077</v>
      </c>
      <c r="G174" s="36">
        <f>SUMIFS(СВЦЭМ!$D$33:$D$776,СВЦЭМ!$A$33:$A$776,$A174,СВЦЭМ!$B$33:$B$776,G$155)+'СЕТ СН'!$I$14+СВЦЭМ!$D$10+'СЕТ СН'!$I$6-'СЕТ СН'!$I$26</f>
        <v>1406.7017024000002</v>
      </c>
      <c r="H174" s="36">
        <f>SUMIFS(СВЦЭМ!$D$33:$D$776,СВЦЭМ!$A$33:$A$776,$A174,СВЦЭМ!$B$33:$B$776,H$155)+'СЕТ СН'!$I$14+СВЦЭМ!$D$10+'СЕТ СН'!$I$6-'СЕТ СН'!$I$26</f>
        <v>1376.63844165</v>
      </c>
      <c r="I174" s="36">
        <f>SUMIFS(СВЦЭМ!$D$33:$D$776,СВЦЭМ!$A$33:$A$776,$A174,СВЦЭМ!$B$33:$B$776,I$155)+'СЕТ СН'!$I$14+СВЦЭМ!$D$10+'СЕТ СН'!$I$6-'СЕТ СН'!$I$26</f>
        <v>1345.13216736</v>
      </c>
      <c r="J174" s="36">
        <f>SUMIFS(СВЦЭМ!$D$33:$D$776,СВЦЭМ!$A$33:$A$776,$A174,СВЦЭМ!$B$33:$B$776,J$155)+'СЕТ СН'!$I$14+СВЦЭМ!$D$10+'СЕТ СН'!$I$6-'СЕТ СН'!$I$26</f>
        <v>1286.65032621</v>
      </c>
      <c r="K174" s="36">
        <f>SUMIFS(СВЦЭМ!$D$33:$D$776,СВЦЭМ!$A$33:$A$776,$A174,СВЦЭМ!$B$33:$B$776,K$155)+'СЕТ СН'!$I$14+СВЦЭМ!$D$10+'СЕТ СН'!$I$6-'СЕТ СН'!$I$26</f>
        <v>1248.8306112499999</v>
      </c>
      <c r="L174" s="36">
        <f>SUMIFS(СВЦЭМ!$D$33:$D$776,СВЦЭМ!$A$33:$A$776,$A174,СВЦЭМ!$B$33:$B$776,L$155)+'СЕТ СН'!$I$14+СВЦЭМ!$D$10+'СЕТ СН'!$I$6-'СЕТ СН'!$I$26</f>
        <v>1227.48195736</v>
      </c>
      <c r="M174" s="36">
        <f>SUMIFS(СВЦЭМ!$D$33:$D$776,СВЦЭМ!$A$33:$A$776,$A174,СВЦЭМ!$B$33:$B$776,M$155)+'СЕТ СН'!$I$14+СВЦЭМ!$D$10+'СЕТ СН'!$I$6-'СЕТ СН'!$I$26</f>
        <v>1183.00507008</v>
      </c>
      <c r="N174" s="36">
        <f>SUMIFS(СВЦЭМ!$D$33:$D$776,СВЦЭМ!$A$33:$A$776,$A174,СВЦЭМ!$B$33:$B$776,N$155)+'СЕТ СН'!$I$14+СВЦЭМ!$D$10+'СЕТ СН'!$I$6-'СЕТ СН'!$I$26</f>
        <v>1140.42194808</v>
      </c>
      <c r="O174" s="36">
        <f>SUMIFS(СВЦЭМ!$D$33:$D$776,СВЦЭМ!$A$33:$A$776,$A174,СВЦЭМ!$B$33:$B$776,O$155)+'СЕТ СН'!$I$14+СВЦЭМ!$D$10+'СЕТ СН'!$I$6-'СЕТ СН'!$I$26</f>
        <v>1137.0602636399999</v>
      </c>
      <c r="P174" s="36">
        <f>SUMIFS(СВЦЭМ!$D$33:$D$776,СВЦЭМ!$A$33:$A$776,$A174,СВЦЭМ!$B$33:$B$776,P$155)+'СЕТ СН'!$I$14+СВЦЭМ!$D$10+'СЕТ СН'!$I$6-'СЕТ СН'!$I$26</f>
        <v>1147.1040734100002</v>
      </c>
      <c r="Q174" s="36">
        <f>SUMIFS(СВЦЭМ!$D$33:$D$776,СВЦЭМ!$A$33:$A$776,$A174,СВЦЭМ!$B$33:$B$776,Q$155)+'СЕТ СН'!$I$14+СВЦЭМ!$D$10+'СЕТ СН'!$I$6-'СЕТ СН'!$I$26</f>
        <v>1127.62679039</v>
      </c>
      <c r="R174" s="36">
        <f>SUMIFS(СВЦЭМ!$D$33:$D$776,СВЦЭМ!$A$33:$A$776,$A174,СВЦЭМ!$B$33:$B$776,R$155)+'СЕТ СН'!$I$14+СВЦЭМ!$D$10+'СЕТ СН'!$I$6-'СЕТ СН'!$I$26</f>
        <v>1113.3369013199999</v>
      </c>
      <c r="S174" s="36">
        <f>SUMIFS(СВЦЭМ!$D$33:$D$776,СВЦЭМ!$A$33:$A$776,$A174,СВЦЭМ!$B$33:$B$776,S$155)+'СЕТ СН'!$I$14+СВЦЭМ!$D$10+'СЕТ СН'!$I$6-'СЕТ СН'!$I$26</f>
        <v>1119.39442076</v>
      </c>
      <c r="T174" s="36">
        <f>SUMIFS(СВЦЭМ!$D$33:$D$776,СВЦЭМ!$A$33:$A$776,$A174,СВЦЭМ!$B$33:$B$776,T$155)+'СЕТ СН'!$I$14+СВЦЭМ!$D$10+'СЕТ СН'!$I$6-'СЕТ СН'!$I$26</f>
        <v>1130.8915987700002</v>
      </c>
      <c r="U174" s="36">
        <f>SUMIFS(СВЦЭМ!$D$33:$D$776,СВЦЭМ!$A$33:$A$776,$A174,СВЦЭМ!$B$33:$B$776,U$155)+'СЕТ СН'!$I$14+СВЦЭМ!$D$10+'СЕТ СН'!$I$6-'СЕТ СН'!$I$26</f>
        <v>1128.9344646499999</v>
      </c>
      <c r="V174" s="36">
        <f>SUMIFS(СВЦЭМ!$D$33:$D$776,СВЦЭМ!$A$33:$A$776,$A174,СВЦЭМ!$B$33:$B$776,V$155)+'СЕТ СН'!$I$14+СВЦЭМ!$D$10+'СЕТ СН'!$I$6-'СЕТ СН'!$I$26</f>
        <v>1140.41901269</v>
      </c>
      <c r="W174" s="36">
        <f>SUMIFS(СВЦЭМ!$D$33:$D$776,СВЦЭМ!$A$33:$A$776,$A174,СВЦЭМ!$B$33:$B$776,W$155)+'СЕТ СН'!$I$14+СВЦЭМ!$D$10+'СЕТ СН'!$I$6-'СЕТ СН'!$I$26</f>
        <v>1135.6497067999999</v>
      </c>
      <c r="X174" s="36">
        <f>SUMIFS(СВЦЭМ!$D$33:$D$776,СВЦЭМ!$A$33:$A$776,$A174,СВЦЭМ!$B$33:$B$776,X$155)+'СЕТ СН'!$I$14+СВЦЭМ!$D$10+'СЕТ СН'!$I$6-'СЕТ СН'!$I$26</f>
        <v>1160.7881566000001</v>
      </c>
      <c r="Y174" s="36">
        <f>SUMIFS(СВЦЭМ!$D$33:$D$776,СВЦЭМ!$A$33:$A$776,$A174,СВЦЭМ!$B$33:$B$776,Y$155)+'СЕТ СН'!$I$14+СВЦЭМ!$D$10+'СЕТ СН'!$I$6-'СЕТ СН'!$I$26</f>
        <v>1213.08437968</v>
      </c>
    </row>
    <row r="175" spans="1:25" ht="15.75" x14ac:dyDescent="0.2">
      <c r="A175" s="35">
        <f t="shared" si="4"/>
        <v>44094</v>
      </c>
      <c r="B175" s="36">
        <f>SUMIFS(СВЦЭМ!$D$33:$D$776,СВЦЭМ!$A$33:$A$776,$A175,СВЦЭМ!$B$33:$B$776,B$155)+'СЕТ СН'!$I$14+СВЦЭМ!$D$10+'СЕТ СН'!$I$6-'СЕТ СН'!$I$26</f>
        <v>1263.6545461999999</v>
      </c>
      <c r="C175" s="36">
        <f>SUMIFS(СВЦЭМ!$D$33:$D$776,СВЦЭМ!$A$33:$A$776,$A175,СВЦЭМ!$B$33:$B$776,C$155)+'СЕТ СН'!$I$14+СВЦЭМ!$D$10+'СЕТ СН'!$I$6-'СЕТ СН'!$I$26</f>
        <v>1296.86584612</v>
      </c>
      <c r="D175" s="36">
        <f>SUMIFS(СВЦЭМ!$D$33:$D$776,СВЦЭМ!$A$33:$A$776,$A175,СВЦЭМ!$B$33:$B$776,D$155)+'СЕТ СН'!$I$14+СВЦЭМ!$D$10+'СЕТ СН'!$I$6-'СЕТ СН'!$I$26</f>
        <v>1331.6303942899999</v>
      </c>
      <c r="E175" s="36">
        <f>SUMIFS(СВЦЭМ!$D$33:$D$776,СВЦЭМ!$A$33:$A$776,$A175,СВЦЭМ!$B$33:$B$776,E$155)+'СЕТ СН'!$I$14+СВЦЭМ!$D$10+'СЕТ СН'!$I$6-'СЕТ СН'!$I$26</f>
        <v>1362.2835577200001</v>
      </c>
      <c r="F175" s="36">
        <f>SUMIFS(СВЦЭМ!$D$33:$D$776,СВЦЭМ!$A$33:$A$776,$A175,СВЦЭМ!$B$33:$B$776,F$155)+'СЕТ СН'!$I$14+СВЦЭМ!$D$10+'СЕТ СН'!$I$6-'СЕТ СН'!$I$26</f>
        <v>1370.1787693199999</v>
      </c>
      <c r="G175" s="36">
        <f>SUMIFS(СВЦЭМ!$D$33:$D$776,СВЦЭМ!$A$33:$A$776,$A175,СВЦЭМ!$B$33:$B$776,G$155)+'СЕТ СН'!$I$14+СВЦЭМ!$D$10+'СЕТ СН'!$I$6-'СЕТ СН'!$I$26</f>
        <v>1358.5100877099999</v>
      </c>
      <c r="H175" s="36">
        <f>SUMIFS(СВЦЭМ!$D$33:$D$776,СВЦЭМ!$A$33:$A$776,$A175,СВЦЭМ!$B$33:$B$776,H$155)+'СЕТ СН'!$I$14+СВЦЭМ!$D$10+'СЕТ СН'!$I$6-'СЕТ СН'!$I$26</f>
        <v>1339.22834917</v>
      </c>
      <c r="I175" s="36">
        <f>SUMIFS(СВЦЭМ!$D$33:$D$776,СВЦЭМ!$A$33:$A$776,$A175,СВЦЭМ!$B$33:$B$776,I$155)+'СЕТ СН'!$I$14+СВЦЭМ!$D$10+'СЕТ СН'!$I$6-'СЕТ СН'!$I$26</f>
        <v>1292.6967679100001</v>
      </c>
      <c r="J175" s="36">
        <f>SUMIFS(СВЦЭМ!$D$33:$D$776,СВЦЭМ!$A$33:$A$776,$A175,СВЦЭМ!$B$33:$B$776,J$155)+'СЕТ СН'!$I$14+СВЦЭМ!$D$10+'СЕТ СН'!$I$6-'СЕТ СН'!$I$26</f>
        <v>1246.95212216</v>
      </c>
      <c r="K175" s="36">
        <f>SUMIFS(СВЦЭМ!$D$33:$D$776,СВЦЭМ!$A$33:$A$776,$A175,СВЦЭМ!$B$33:$B$776,K$155)+'СЕТ СН'!$I$14+СВЦЭМ!$D$10+'СЕТ СН'!$I$6-'СЕТ СН'!$I$26</f>
        <v>1232.2889320600002</v>
      </c>
      <c r="L175" s="36">
        <f>SUMIFS(СВЦЭМ!$D$33:$D$776,СВЦЭМ!$A$33:$A$776,$A175,СВЦЭМ!$B$33:$B$776,L$155)+'СЕТ СН'!$I$14+СВЦЭМ!$D$10+'СЕТ СН'!$I$6-'СЕТ СН'!$I$26</f>
        <v>1229.30040345</v>
      </c>
      <c r="M175" s="36">
        <f>SUMIFS(СВЦЭМ!$D$33:$D$776,СВЦЭМ!$A$33:$A$776,$A175,СВЦЭМ!$B$33:$B$776,M$155)+'СЕТ СН'!$I$14+СВЦЭМ!$D$10+'СЕТ СН'!$I$6-'СЕТ СН'!$I$26</f>
        <v>1196.2775076200001</v>
      </c>
      <c r="N175" s="36">
        <f>SUMIFS(СВЦЭМ!$D$33:$D$776,СВЦЭМ!$A$33:$A$776,$A175,СВЦЭМ!$B$33:$B$776,N$155)+'СЕТ СН'!$I$14+СВЦЭМ!$D$10+'СЕТ СН'!$I$6-'СЕТ СН'!$I$26</f>
        <v>1166.5620471699999</v>
      </c>
      <c r="O175" s="36">
        <f>SUMIFS(СВЦЭМ!$D$33:$D$776,СВЦЭМ!$A$33:$A$776,$A175,СВЦЭМ!$B$33:$B$776,O$155)+'СЕТ СН'!$I$14+СВЦЭМ!$D$10+'СЕТ СН'!$I$6-'СЕТ СН'!$I$26</f>
        <v>1170.9864878799999</v>
      </c>
      <c r="P175" s="36">
        <f>SUMIFS(СВЦЭМ!$D$33:$D$776,СВЦЭМ!$A$33:$A$776,$A175,СВЦЭМ!$B$33:$B$776,P$155)+'СЕТ СН'!$I$14+СВЦЭМ!$D$10+'СЕТ СН'!$I$6-'СЕТ СН'!$I$26</f>
        <v>1163.56935806</v>
      </c>
      <c r="Q175" s="36">
        <f>SUMIFS(СВЦЭМ!$D$33:$D$776,СВЦЭМ!$A$33:$A$776,$A175,СВЦЭМ!$B$33:$B$776,Q$155)+'СЕТ СН'!$I$14+СВЦЭМ!$D$10+'СЕТ СН'!$I$6-'СЕТ СН'!$I$26</f>
        <v>1164.74205497</v>
      </c>
      <c r="R175" s="36">
        <f>SUMIFS(СВЦЭМ!$D$33:$D$776,СВЦЭМ!$A$33:$A$776,$A175,СВЦЭМ!$B$33:$B$776,R$155)+'СЕТ СН'!$I$14+СВЦЭМ!$D$10+'СЕТ СН'!$I$6-'СЕТ СН'!$I$26</f>
        <v>1162.7005970700002</v>
      </c>
      <c r="S175" s="36">
        <f>SUMIFS(СВЦЭМ!$D$33:$D$776,СВЦЭМ!$A$33:$A$776,$A175,СВЦЭМ!$B$33:$B$776,S$155)+'СЕТ СН'!$I$14+СВЦЭМ!$D$10+'СЕТ СН'!$I$6-'СЕТ СН'!$I$26</f>
        <v>1174.54395651</v>
      </c>
      <c r="T175" s="36">
        <f>SUMIFS(СВЦЭМ!$D$33:$D$776,СВЦЭМ!$A$33:$A$776,$A175,СВЦЭМ!$B$33:$B$776,T$155)+'СЕТ СН'!$I$14+СВЦЭМ!$D$10+'СЕТ СН'!$I$6-'СЕТ СН'!$I$26</f>
        <v>1190.1376452100001</v>
      </c>
      <c r="U175" s="36">
        <f>SUMIFS(СВЦЭМ!$D$33:$D$776,СВЦЭМ!$A$33:$A$776,$A175,СВЦЭМ!$B$33:$B$776,U$155)+'СЕТ СН'!$I$14+СВЦЭМ!$D$10+'СЕТ СН'!$I$6-'СЕТ СН'!$I$26</f>
        <v>1206.91519346</v>
      </c>
      <c r="V175" s="36">
        <f>SUMIFS(СВЦЭМ!$D$33:$D$776,СВЦЭМ!$A$33:$A$776,$A175,СВЦЭМ!$B$33:$B$776,V$155)+'СЕТ СН'!$I$14+СВЦЭМ!$D$10+'СЕТ СН'!$I$6-'СЕТ СН'!$I$26</f>
        <v>1220.36839781</v>
      </c>
      <c r="W175" s="36">
        <f>SUMIFS(СВЦЭМ!$D$33:$D$776,СВЦЭМ!$A$33:$A$776,$A175,СВЦЭМ!$B$33:$B$776,W$155)+'СЕТ СН'!$I$14+СВЦЭМ!$D$10+'СЕТ СН'!$I$6-'СЕТ СН'!$I$26</f>
        <v>1208.08576765</v>
      </c>
      <c r="X175" s="36">
        <f>SUMIFS(СВЦЭМ!$D$33:$D$776,СВЦЭМ!$A$33:$A$776,$A175,СВЦЭМ!$B$33:$B$776,X$155)+'СЕТ СН'!$I$14+СВЦЭМ!$D$10+'СЕТ СН'!$I$6-'СЕТ СН'!$I$26</f>
        <v>1182.8334609799999</v>
      </c>
      <c r="Y175" s="36">
        <f>SUMIFS(СВЦЭМ!$D$33:$D$776,СВЦЭМ!$A$33:$A$776,$A175,СВЦЭМ!$B$33:$B$776,Y$155)+'СЕТ СН'!$I$14+СВЦЭМ!$D$10+'СЕТ СН'!$I$6-'СЕТ СН'!$I$26</f>
        <v>1258.79051089</v>
      </c>
    </row>
    <row r="176" spans="1:25" ht="15.75" x14ac:dyDescent="0.2">
      <c r="A176" s="35">
        <f t="shared" si="4"/>
        <v>44095</v>
      </c>
      <c r="B176" s="36">
        <f>SUMIFS(СВЦЭМ!$D$33:$D$776,СВЦЭМ!$A$33:$A$776,$A176,СВЦЭМ!$B$33:$B$776,B$155)+'СЕТ СН'!$I$14+СВЦЭМ!$D$10+'СЕТ СН'!$I$6-'СЕТ СН'!$I$26</f>
        <v>1289.3620200099999</v>
      </c>
      <c r="C176" s="36">
        <f>SUMIFS(СВЦЭМ!$D$33:$D$776,СВЦЭМ!$A$33:$A$776,$A176,СВЦЭМ!$B$33:$B$776,C$155)+'СЕТ СН'!$I$14+СВЦЭМ!$D$10+'СЕТ СН'!$I$6-'СЕТ СН'!$I$26</f>
        <v>1298.1740431400001</v>
      </c>
      <c r="D176" s="36">
        <f>SUMIFS(СВЦЭМ!$D$33:$D$776,СВЦЭМ!$A$33:$A$776,$A176,СВЦЭМ!$B$33:$B$776,D$155)+'СЕТ СН'!$I$14+СВЦЭМ!$D$10+'СЕТ СН'!$I$6-'СЕТ СН'!$I$26</f>
        <v>1306.2278295599999</v>
      </c>
      <c r="E176" s="36">
        <f>SUMIFS(СВЦЭМ!$D$33:$D$776,СВЦЭМ!$A$33:$A$776,$A176,СВЦЭМ!$B$33:$B$776,E$155)+'СЕТ СН'!$I$14+СВЦЭМ!$D$10+'СЕТ СН'!$I$6-'СЕТ СН'!$I$26</f>
        <v>1326.73000916</v>
      </c>
      <c r="F176" s="36">
        <f>SUMIFS(СВЦЭМ!$D$33:$D$776,СВЦЭМ!$A$33:$A$776,$A176,СВЦЭМ!$B$33:$B$776,F$155)+'СЕТ СН'!$I$14+СВЦЭМ!$D$10+'СЕТ СН'!$I$6-'СЕТ СН'!$I$26</f>
        <v>1327.08094592</v>
      </c>
      <c r="G176" s="36">
        <f>SUMIFS(СВЦЭМ!$D$33:$D$776,СВЦЭМ!$A$33:$A$776,$A176,СВЦЭМ!$B$33:$B$776,G$155)+'СЕТ СН'!$I$14+СВЦЭМ!$D$10+'СЕТ СН'!$I$6-'СЕТ СН'!$I$26</f>
        <v>1312.68919512</v>
      </c>
      <c r="H176" s="36">
        <f>SUMIFS(СВЦЭМ!$D$33:$D$776,СВЦЭМ!$A$33:$A$776,$A176,СВЦЭМ!$B$33:$B$776,H$155)+'СЕТ СН'!$I$14+СВЦЭМ!$D$10+'СЕТ СН'!$I$6-'СЕТ СН'!$I$26</f>
        <v>1268.1158251699999</v>
      </c>
      <c r="I176" s="36">
        <f>SUMIFS(СВЦЭМ!$D$33:$D$776,СВЦЭМ!$A$33:$A$776,$A176,СВЦЭМ!$B$33:$B$776,I$155)+'СЕТ СН'!$I$14+СВЦЭМ!$D$10+'СЕТ СН'!$I$6-'СЕТ СН'!$I$26</f>
        <v>1216.1571157399999</v>
      </c>
      <c r="J176" s="36">
        <f>SUMIFS(СВЦЭМ!$D$33:$D$776,СВЦЭМ!$A$33:$A$776,$A176,СВЦЭМ!$B$33:$B$776,J$155)+'СЕТ СН'!$I$14+СВЦЭМ!$D$10+'СЕТ СН'!$I$6-'СЕТ СН'!$I$26</f>
        <v>1178.23649312</v>
      </c>
      <c r="K176" s="36">
        <f>SUMIFS(СВЦЭМ!$D$33:$D$776,СВЦЭМ!$A$33:$A$776,$A176,СВЦЭМ!$B$33:$B$776,K$155)+'СЕТ СН'!$I$14+СВЦЭМ!$D$10+'СЕТ СН'!$I$6-'СЕТ СН'!$I$26</f>
        <v>1163.7669648400001</v>
      </c>
      <c r="L176" s="36">
        <f>SUMIFS(СВЦЭМ!$D$33:$D$776,СВЦЭМ!$A$33:$A$776,$A176,СВЦЭМ!$B$33:$B$776,L$155)+'СЕТ СН'!$I$14+СВЦЭМ!$D$10+'СЕТ СН'!$I$6-'СЕТ СН'!$I$26</f>
        <v>1179.9091208300001</v>
      </c>
      <c r="M176" s="36">
        <f>SUMIFS(СВЦЭМ!$D$33:$D$776,СВЦЭМ!$A$33:$A$776,$A176,СВЦЭМ!$B$33:$B$776,M$155)+'СЕТ СН'!$I$14+СВЦЭМ!$D$10+'СЕТ СН'!$I$6-'СЕТ СН'!$I$26</f>
        <v>1148.7713561099999</v>
      </c>
      <c r="N176" s="36">
        <f>SUMIFS(СВЦЭМ!$D$33:$D$776,СВЦЭМ!$A$33:$A$776,$A176,СВЦЭМ!$B$33:$B$776,N$155)+'СЕТ СН'!$I$14+СВЦЭМ!$D$10+'СЕТ СН'!$I$6-'СЕТ СН'!$I$26</f>
        <v>1105.6610493200001</v>
      </c>
      <c r="O176" s="36">
        <f>SUMIFS(СВЦЭМ!$D$33:$D$776,СВЦЭМ!$A$33:$A$776,$A176,СВЦЭМ!$B$33:$B$776,O$155)+'СЕТ СН'!$I$14+СВЦЭМ!$D$10+'СЕТ СН'!$I$6-'СЕТ СН'!$I$26</f>
        <v>1106.89267339</v>
      </c>
      <c r="P176" s="36">
        <f>SUMIFS(СВЦЭМ!$D$33:$D$776,СВЦЭМ!$A$33:$A$776,$A176,СВЦЭМ!$B$33:$B$776,P$155)+'СЕТ СН'!$I$14+СВЦЭМ!$D$10+'СЕТ СН'!$I$6-'СЕТ СН'!$I$26</f>
        <v>1101.3247474300001</v>
      </c>
      <c r="Q176" s="36">
        <f>SUMIFS(СВЦЭМ!$D$33:$D$776,СВЦЭМ!$A$33:$A$776,$A176,СВЦЭМ!$B$33:$B$776,Q$155)+'СЕТ СН'!$I$14+СВЦЭМ!$D$10+'СЕТ СН'!$I$6-'СЕТ СН'!$I$26</f>
        <v>1099.20116908</v>
      </c>
      <c r="R176" s="36">
        <f>SUMIFS(СВЦЭМ!$D$33:$D$776,СВЦЭМ!$A$33:$A$776,$A176,СВЦЭМ!$B$33:$B$776,R$155)+'СЕТ СН'!$I$14+СВЦЭМ!$D$10+'СЕТ СН'!$I$6-'СЕТ СН'!$I$26</f>
        <v>1097.41026263</v>
      </c>
      <c r="S176" s="36">
        <f>SUMIFS(СВЦЭМ!$D$33:$D$776,СВЦЭМ!$A$33:$A$776,$A176,СВЦЭМ!$B$33:$B$776,S$155)+'СЕТ СН'!$I$14+СВЦЭМ!$D$10+'СЕТ СН'!$I$6-'СЕТ СН'!$I$26</f>
        <v>1106.7339865200001</v>
      </c>
      <c r="T176" s="36">
        <f>SUMIFS(СВЦЭМ!$D$33:$D$776,СВЦЭМ!$A$33:$A$776,$A176,СВЦЭМ!$B$33:$B$776,T$155)+'СЕТ СН'!$I$14+СВЦЭМ!$D$10+'СЕТ СН'!$I$6-'СЕТ СН'!$I$26</f>
        <v>1132.70919772</v>
      </c>
      <c r="U176" s="36">
        <f>SUMIFS(СВЦЭМ!$D$33:$D$776,СВЦЭМ!$A$33:$A$776,$A176,СВЦЭМ!$B$33:$B$776,U$155)+'СЕТ СН'!$I$14+СВЦЭМ!$D$10+'СЕТ СН'!$I$6-'СЕТ СН'!$I$26</f>
        <v>1146.81075261</v>
      </c>
      <c r="V176" s="36">
        <f>SUMIFS(СВЦЭМ!$D$33:$D$776,СВЦЭМ!$A$33:$A$776,$A176,СВЦЭМ!$B$33:$B$776,V$155)+'СЕТ СН'!$I$14+СВЦЭМ!$D$10+'СЕТ СН'!$I$6-'СЕТ СН'!$I$26</f>
        <v>1155.5084129500001</v>
      </c>
      <c r="W176" s="36">
        <f>SUMIFS(СВЦЭМ!$D$33:$D$776,СВЦЭМ!$A$33:$A$776,$A176,СВЦЭМ!$B$33:$B$776,W$155)+'СЕТ СН'!$I$14+СВЦЭМ!$D$10+'СЕТ СН'!$I$6-'СЕТ СН'!$I$26</f>
        <v>1134.1001147699999</v>
      </c>
      <c r="X176" s="36">
        <f>SUMIFS(СВЦЭМ!$D$33:$D$776,СВЦЭМ!$A$33:$A$776,$A176,СВЦЭМ!$B$33:$B$776,X$155)+'СЕТ СН'!$I$14+СВЦЭМ!$D$10+'СЕТ СН'!$I$6-'СЕТ СН'!$I$26</f>
        <v>1110.2994747900002</v>
      </c>
      <c r="Y176" s="36">
        <f>SUMIFS(СВЦЭМ!$D$33:$D$776,СВЦЭМ!$A$33:$A$776,$A176,СВЦЭМ!$B$33:$B$776,Y$155)+'СЕТ СН'!$I$14+СВЦЭМ!$D$10+'СЕТ СН'!$I$6-'СЕТ СН'!$I$26</f>
        <v>1199.77501867</v>
      </c>
    </row>
    <row r="177" spans="1:27" ht="15.75" x14ac:dyDescent="0.2">
      <c r="A177" s="35">
        <f t="shared" si="4"/>
        <v>44096</v>
      </c>
      <c r="B177" s="36">
        <f>SUMIFS(СВЦЭМ!$D$33:$D$776,СВЦЭМ!$A$33:$A$776,$A177,СВЦЭМ!$B$33:$B$776,B$155)+'СЕТ СН'!$I$14+СВЦЭМ!$D$10+'СЕТ СН'!$I$6-'СЕТ СН'!$I$26</f>
        <v>1294.40354056</v>
      </c>
      <c r="C177" s="36">
        <f>SUMIFS(СВЦЭМ!$D$33:$D$776,СВЦЭМ!$A$33:$A$776,$A177,СВЦЭМ!$B$33:$B$776,C$155)+'СЕТ СН'!$I$14+СВЦЭМ!$D$10+'СЕТ СН'!$I$6-'СЕТ СН'!$I$26</f>
        <v>1333.9803901499999</v>
      </c>
      <c r="D177" s="36">
        <f>SUMIFS(СВЦЭМ!$D$33:$D$776,СВЦЭМ!$A$33:$A$776,$A177,СВЦЭМ!$B$33:$B$776,D$155)+'СЕТ СН'!$I$14+СВЦЭМ!$D$10+'СЕТ СН'!$I$6-'СЕТ СН'!$I$26</f>
        <v>1353.4397216299999</v>
      </c>
      <c r="E177" s="36">
        <f>SUMIFS(СВЦЭМ!$D$33:$D$776,СВЦЭМ!$A$33:$A$776,$A177,СВЦЭМ!$B$33:$B$776,E$155)+'СЕТ СН'!$I$14+СВЦЭМ!$D$10+'СЕТ СН'!$I$6-'СЕТ СН'!$I$26</f>
        <v>1374.4447128699999</v>
      </c>
      <c r="F177" s="36">
        <f>SUMIFS(СВЦЭМ!$D$33:$D$776,СВЦЭМ!$A$33:$A$776,$A177,СВЦЭМ!$B$33:$B$776,F$155)+'СЕТ СН'!$I$14+СВЦЭМ!$D$10+'СЕТ СН'!$I$6-'СЕТ СН'!$I$26</f>
        <v>1359.1604596500001</v>
      </c>
      <c r="G177" s="36">
        <f>SUMIFS(СВЦЭМ!$D$33:$D$776,СВЦЭМ!$A$33:$A$776,$A177,СВЦЭМ!$B$33:$B$776,G$155)+'СЕТ СН'!$I$14+СВЦЭМ!$D$10+'СЕТ СН'!$I$6-'СЕТ СН'!$I$26</f>
        <v>1334.2322451499999</v>
      </c>
      <c r="H177" s="36">
        <f>SUMIFS(СВЦЭМ!$D$33:$D$776,СВЦЭМ!$A$33:$A$776,$A177,СВЦЭМ!$B$33:$B$776,H$155)+'СЕТ СН'!$I$14+СВЦЭМ!$D$10+'СЕТ СН'!$I$6-'СЕТ СН'!$I$26</f>
        <v>1294.4638791900002</v>
      </c>
      <c r="I177" s="36">
        <f>SUMIFS(СВЦЭМ!$D$33:$D$776,СВЦЭМ!$A$33:$A$776,$A177,СВЦЭМ!$B$33:$B$776,I$155)+'СЕТ СН'!$I$14+СВЦЭМ!$D$10+'СЕТ СН'!$I$6-'СЕТ СН'!$I$26</f>
        <v>1264.54636538</v>
      </c>
      <c r="J177" s="36">
        <f>SUMIFS(СВЦЭМ!$D$33:$D$776,СВЦЭМ!$A$33:$A$776,$A177,СВЦЭМ!$B$33:$B$776,J$155)+'СЕТ СН'!$I$14+СВЦЭМ!$D$10+'СЕТ СН'!$I$6-'СЕТ СН'!$I$26</f>
        <v>1234.1699588000001</v>
      </c>
      <c r="K177" s="36">
        <f>SUMIFS(СВЦЭМ!$D$33:$D$776,СВЦЭМ!$A$33:$A$776,$A177,СВЦЭМ!$B$33:$B$776,K$155)+'СЕТ СН'!$I$14+СВЦЭМ!$D$10+'СЕТ СН'!$I$6-'СЕТ СН'!$I$26</f>
        <v>1223.90893908</v>
      </c>
      <c r="L177" s="36">
        <f>SUMIFS(СВЦЭМ!$D$33:$D$776,СВЦЭМ!$A$33:$A$776,$A177,СВЦЭМ!$B$33:$B$776,L$155)+'СЕТ СН'!$I$14+СВЦЭМ!$D$10+'СЕТ СН'!$I$6-'СЕТ СН'!$I$26</f>
        <v>1223.1923756199999</v>
      </c>
      <c r="M177" s="36">
        <f>SUMIFS(СВЦЭМ!$D$33:$D$776,СВЦЭМ!$A$33:$A$776,$A177,СВЦЭМ!$B$33:$B$776,M$155)+'СЕТ СН'!$I$14+СВЦЭМ!$D$10+'СЕТ СН'!$I$6-'СЕТ СН'!$I$26</f>
        <v>1197.4369291200001</v>
      </c>
      <c r="N177" s="36">
        <f>SUMIFS(СВЦЭМ!$D$33:$D$776,СВЦЭМ!$A$33:$A$776,$A177,СВЦЭМ!$B$33:$B$776,N$155)+'СЕТ СН'!$I$14+СВЦЭМ!$D$10+'СЕТ СН'!$I$6-'СЕТ СН'!$I$26</f>
        <v>1146.6292509700002</v>
      </c>
      <c r="O177" s="36">
        <f>SUMIFS(СВЦЭМ!$D$33:$D$776,СВЦЭМ!$A$33:$A$776,$A177,СВЦЭМ!$B$33:$B$776,O$155)+'СЕТ СН'!$I$14+СВЦЭМ!$D$10+'СЕТ СН'!$I$6-'СЕТ СН'!$I$26</f>
        <v>1136.6609835700001</v>
      </c>
      <c r="P177" s="36">
        <f>SUMIFS(СВЦЭМ!$D$33:$D$776,СВЦЭМ!$A$33:$A$776,$A177,СВЦЭМ!$B$33:$B$776,P$155)+'СЕТ СН'!$I$14+СВЦЭМ!$D$10+'СЕТ СН'!$I$6-'СЕТ СН'!$I$26</f>
        <v>1132.03634831</v>
      </c>
      <c r="Q177" s="36">
        <f>SUMIFS(СВЦЭМ!$D$33:$D$776,СВЦЭМ!$A$33:$A$776,$A177,СВЦЭМ!$B$33:$B$776,Q$155)+'СЕТ СН'!$I$14+СВЦЭМ!$D$10+'СЕТ СН'!$I$6-'СЕТ СН'!$I$26</f>
        <v>1134.3736341200001</v>
      </c>
      <c r="R177" s="36">
        <f>SUMIFS(СВЦЭМ!$D$33:$D$776,СВЦЭМ!$A$33:$A$776,$A177,СВЦЭМ!$B$33:$B$776,R$155)+'СЕТ СН'!$I$14+СВЦЭМ!$D$10+'СЕТ СН'!$I$6-'СЕТ СН'!$I$26</f>
        <v>1132.2364912500002</v>
      </c>
      <c r="S177" s="36">
        <f>SUMIFS(СВЦЭМ!$D$33:$D$776,СВЦЭМ!$A$33:$A$776,$A177,СВЦЭМ!$B$33:$B$776,S$155)+'СЕТ СН'!$I$14+СВЦЭМ!$D$10+'СЕТ СН'!$I$6-'СЕТ СН'!$I$26</f>
        <v>1138.7917645100001</v>
      </c>
      <c r="T177" s="36">
        <f>SUMIFS(СВЦЭМ!$D$33:$D$776,СВЦЭМ!$A$33:$A$776,$A177,СВЦЭМ!$B$33:$B$776,T$155)+'СЕТ СН'!$I$14+СВЦЭМ!$D$10+'СЕТ СН'!$I$6-'СЕТ СН'!$I$26</f>
        <v>1149.23743135</v>
      </c>
      <c r="U177" s="36">
        <f>SUMIFS(СВЦЭМ!$D$33:$D$776,СВЦЭМ!$A$33:$A$776,$A177,СВЦЭМ!$B$33:$B$776,U$155)+'СЕТ СН'!$I$14+СВЦЭМ!$D$10+'СЕТ СН'!$I$6-'СЕТ СН'!$I$26</f>
        <v>1173.42415785</v>
      </c>
      <c r="V177" s="36">
        <f>SUMIFS(СВЦЭМ!$D$33:$D$776,СВЦЭМ!$A$33:$A$776,$A177,СВЦЭМ!$B$33:$B$776,V$155)+'СЕТ СН'!$I$14+СВЦЭМ!$D$10+'СЕТ СН'!$I$6-'СЕТ СН'!$I$26</f>
        <v>1173.82313832</v>
      </c>
      <c r="W177" s="36">
        <f>SUMIFS(СВЦЭМ!$D$33:$D$776,СВЦЭМ!$A$33:$A$776,$A177,СВЦЭМ!$B$33:$B$776,W$155)+'СЕТ СН'!$I$14+СВЦЭМ!$D$10+'СЕТ СН'!$I$6-'СЕТ СН'!$I$26</f>
        <v>1161.48975498</v>
      </c>
      <c r="X177" s="36">
        <f>SUMIFS(СВЦЭМ!$D$33:$D$776,СВЦЭМ!$A$33:$A$776,$A177,СВЦЭМ!$B$33:$B$776,X$155)+'СЕТ СН'!$I$14+СВЦЭМ!$D$10+'СЕТ СН'!$I$6-'СЕТ СН'!$I$26</f>
        <v>1158.76626263</v>
      </c>
      <c r="Y177" s="36">
        <f>SUMIFS(СВЦЭМ!$D$33:$D$776,СВЦЭМ!$A$33:$A$776,$A177,СВЦЭМ!$B$33:$B$776,Y$155)+'СЕТ СН'!$I$14+СВЦЭМ!$D$10+'СЕТ СН'!$I$6-'СЕТ СН'!$I$26</f>
        <v>1233.9877389200001</v>
      </c>
    </row>
    <row r="178" spans="1:27" ht="15.75" x14ac:dyDescent="0.2">
      <c r="A178" s="35">
        <f t="shared" si="4"/>
        <v>44097</v>
      </c>
      <c r="B178" s="36">
        <f>SUMIFS(СВЦЭМ!$D$33:$D$776,СВЦЭМ!$A$33:$A$776,$A178,СВЦЭМ!$B$33:$B$776,B$155)+'СЕТ СН'!$I$14+СВЦЭМ!$D$10+'СЕТ СН'!$I$6-'СЕТ СН'!$I$26</f>
        <v>1285.13384032</v>
      </c>
      <c r="C178" s="36">
        <f>SUMIFS(СВЦЭМ!$D$33:$D$776,СВЦЭМ!$A$33:$A$776,$A178,СВЦЭМ!$B$33:$B$776,C$155)+'СЕТ СН'!$I$14+СВЦЭМ!$D$10+'СЕТ СН'!$I$6-'СЕТ СН'!$I$26</f>
        <v>1322.2193404499999</v>
      </c>
      <c r="D178" s="36">
        <f>SUMIFS(СВЦЭМ!$D$33:$D$776,СВЦЭМ!$A$33:$A$776,$A178,СВЦЭМ!$B$33:$B$776,D$155)+'СЕТ СН'!$I$14+СВЦЭМ!$D$10+'СЕТ СН'!$I$6-'СЕТ СН'!$I$26</f>
        <v>1337.1788812700001</v>
      </c>
      <c r="E178" s="36">
        <f>SUMIFS(СВЦЭМ!$D$33:$D$776,СВЦЭМ!$A$33:$A$776,$A178,СВЦЭМ!$B$33:$B$776,E$155)+'СЕТ СН'!$I$14+СВЦЭМ!$D$10+'СЕТ СН'!$I$6-'СЕТ СН'!$I$26</f>
        <v>1355.94501414</v>
      </c>
      <c r="F178" s="36">
        <f>SUMIFS(СВЦЭМ!$D$33:$D$776,СВЦЭМ!$A$33:$A$776,$A178,СВЦЭМ!$B$33:$B$776,F$155)+'СЕТ СН'!$I$14+СВЦЭМ!$D$10+'СЕТ СН'!$I$6-'СЕТ СН'!$I$26</f>
        <v>1364.8509155300001</v>
      </c>
      <c r="G178" s="36">
        <f>SUMIFS(СВЦЭМ!$D$33:$D$776,СВЦЭМ!$A$33:$A$776,$A178,СВЦЭМ!$B$33:$B$776,G$155)+'СЕТ СН'!$I$14+СВЦЭМ!$D$10+'СЕТ СН'!$I$6-'СЕТ СН'!$I$26</f>
        <v>1344.9613412799999</v>
      </c>
      <c r="H178" s="36">
        <f>SUMIFS(СВЦЭМ!$D$33:$D$776,СВЦЭМ!$A$33:$A$776,$A178,СВЦЭМ!$B$33:$B$776,H$155)+'СЕТ СН'!$I$14+СВЦЭМ!$D$10+'СЕТ СН'!$I$6-'СЕТ СН'!$I$26</f>
        <v>1291.8197199800002</v>
      </c>
      <c r="I178" s="36">
        <f>SUMIFS(СВЦЭМ!$D$33:$D$776,СВЦЭМ!$A$33:$A$776,$A178,СВЦЭМ!$B$33:$B$776,I$155)+'СЕТ СН'!$I$14+СВЦЭМ!$D$10+'СЕТ СН'!$I$6-'СЕТ СН'!$I$26</f>
        <v>1233.6044927200001</v>
      </c>
      <c r="J178" s="36">
        <f>SUMIFS(СВЦЭМ!$D$33:$D$776,СВЦЭМ!$A$33:$A$776,$A178,СВЦЭМ!$B$33:$B$776,J$155)+'СЕТ СН'!$I$14+СВЦЭМ!$D$10+'СЕТ СН'!$I$6-'СЕТ СН'!$I$26</f>
        <v>1204.7830248999999</v>
      </c>
      <c r="K178" s="36">
        <f>SUMIFS(СВЦЭМ!$D$33:$D$776,СВЦЭМ!$A$33:$A$776,$A178,СВЦЭМ!$B$33:$B$776,K$155)+'СЕТ СН'!$I$14+СВЦЭМ!$D$10+'СЕТ СН'!$I$6-'СЕТ СН'!$I$26</f>
        <v>1200.6390668200002</v>
      </c>
      <c r="L178" s="36">
        <f>SUMIFS(СВЦЭМ!$D$33:$D$776,СВЦЭМ!$A$33:$A$776,$A178,СВЦЭМ!$B$33:$B$776,L$155)+'СЕТ СН'!$I$14+СВЦЭМ!$D$10+'СЕТ СН'!$I$6-'СЕТ СН'!$I$26</f>
        <v>1193.8772024700002</v>
      </c>
      <c r="M178" s="36">
        <f>SUMIFS(СВЦЭМ!$D$33:$D$776,СВЦЭМ!$A$33:$A$776,$A178,СВЦЭМ!$B$33:$B$776,M$155)+'СЕТ СН'!$I$14+СВЦЭМ!$D$10+'СЕТ СН'!$I$6-'СЕТ СН'!$I$26</f>
        <v>1152.66229903</v>
      </c>
      <c r="N178" s="36">
        <f>SUMIFS(СВЦЭМ!$D$33:$D$776,СВЦЭМ!$A$33:$A$776,$A178,СВЦЭМ!$B$33:$B$776,N$155)+'СЕТ СН'!$I$14+СВЦЭМ!$D$10+'СЕТ СН'!$I$6-'СЕТ СН'!$I$26</f>
        <v>1147.55535921</v>
      </c>
      <c r="O178" s="36">
        <f>SUMIFS(СВЦЭМ!$D$33:$D$776,СВЦЭМ!$A$33:$A$776,$A178,СВЦЭМ!$B$33:$B$776,O$155)+'СЕТ СН'!$I$14+СВЦЭМ!$D$10+'СЕТ СН'!$I$6-'СЕТ СН'!$I$26</f>
        <v>1146.08223251</v>
      </c>
      <c r="P178" s="36">
        <f>SUMIFS(СВЦЭМ!$D$33:$D$776,СВЦЭМ!$A$33:$A$776,$A178,СВЦЭМ!$B$33:$B$776,P$155)+'СЕТ СН'!$I$14+СВЦЭМ!$D$10+'СЕТ СН'!$I$6-'СЕТ СН'!$I$26</f>
        <v>1141.24584362</v>
      </c>
      <c r="Q178" s="36">
        <f>SUMIFS(СВЦЭМ!$D$33:$D$776,СВЦЭМ!$A$33:$A$776,$A178,СВЦЭМ!$B$33:$B$776,Q$155)+'СЕТ СН'!$I$14+СВЦЭМ!$D$10+'СЕТ СН'!$I$6-'СЕТ СН'!$I$26</f>
        <v>1141.3202455000001</v>
      </c>
      <c r="R178" s="36">
        <f>SUMIFS(СВЦЭМ!$D$33:$D$776,СВЦЭМ!$A$33:$A$776,$A178,СВЦЭМ!$B$33:$B$776,R$155)+'СЕТ СН'!$I$14+СВЦЭМ!$D$10+'СЕТ СН'!$I$6-'СЕТ СН'!$I$26</f>
        <v>1136.8282183000001</v>
      </c>
      <c r="S178" s="36">
        <f>SUMIFS(СВЦЭМ!$D$33:$D$776,СВЦЭМ!$A$33:$A$776,$A178,СВЦЭМ!$B$33:$B$776,S$155)+'СЕТ СН'!$I$14+СВЦЭМ!$D$10+'СЕТ СН'!$I$6-'СЕТ СН'!$I$26</f>
        <v>1143.3687267999999</v>
      </c>
      <c r="T178" s="36">
        <f>SUMIFS(СВЦЭМ!$D$33:$D$776,СВЦЭМ!$A$33:$A$776,$A178,СВЦЭМ!$B$33:$B$776,T$155)+'СЕТ СН'!$I$14+СВЦЭМ!$D$10+'СЕТ СН'!$I$6-'СЕТ СН'!$I$26</f>
        <v>1146.3827373600002</v>
      </c>
      <c r="U178" s="36">
        <f>SUMIFS(СВЦЭМ!$D$33:$D$776,СВЦЭМ!$A$33:$A$776,$A178,СВЦЭМ!$B$33:$B$776,U$155)+'СЕТ СН'!$I$14+СВЦЭМ!$D$10+'СЕТ СН'!$I$6-'СЕТ СН'!$I$26</f>
        <v>1164.3607293700002</v>
      </c>
      <c r="V178" s="36">
        <f>SUMIFS(СВЦЭМ!$D$33:$D$776,СВЦЭМ!$A$33:$A$776,$A178,СВЦЭМ!$B$33:$B$776,V$155)+'СЕТ СН'!$I$14+СВЦЭМ!$D$10+'СЕТ СН'!$I$6-'СЕТ СН'!$I$26</f>
        <v>1157.7654251600002</v>
      </c>
      <c r="W178" s="36">
        <f>SUMIFS(СВЦЭМ!$D$33:$D$776,СВЦЭМ!$A$33:$A$776,$A178,СВЦЭМ!$B$33:$B$776,W$155)+'СЕТ СН'!$I$14+СВЦЭМ!$D$10+'СЕТ СН'!$I$6-'СЕТ СН'!$I$26</f>
        <v>1147.58654467</v>
      </c>
      <c r="X178" s="36">
        <f>SUMIFS(СВЦЭМ!$D$33:$D$776,СВЦЭМ!$A$33:$A$776,$A178,СВЦЭМ!$B$33:$B$776,X$155)+'СЕТ СН'!$I$14+СВЦЭМ!$D$10+'СЕТ СН'!$I$6-'СЕТ СН'!$I$26</f>
        <v>1135.3889401599999</v>
      </c>
      <c r="Y178" s="36">
        <f>SUMIFS(СВЦЭМ!$D$33:$D$776,СВЦЭМ!$A$33:$A$776,$A178,СВЦЭМ!$B$33:$B$776,Y$155)+'СЕТ СН'!$I$14+СВЦЭМ!$D$10+'СЕТ СН'!$I$6-'СЕТ СН'!$I$26</f>
        <v>1193.1851789500001</v>
      </c>
    </row>
    <row r="179" spans="1:27" ht="15.75" x14ac:dyDescent="0.2">
      <c r="A179" s="35">
        <f t="shared" si="4"/>
        <v>44098</v>
      </c>
      <c r="B179" s="36">
        <f>SUMIFS(СВЦЭМ!$D$33:$D$776,СВЦЭМ!$A$33:$A$776,$A179,СВЦЭМ!$B$33:$B$776,B$155)+'СЕТ СН'!$I$14+СВЦЭМ!$D$10+'СЕТ СН'!$I$6-'СЕТ СН'!$I$26</f>
        <v>1310.3320584200001</v>
      </c>
      <c r="C179" s="36">
        <f>SUMIFS(СВЦЭМ!$D$33:$D$776,СВЦЭМ!$A$33:$A$776,$A179,СВЦЭМ!$B$33:$B$776,C$155)+'СЕТ СН'!$I$14+СВЦЭМ!$D$10+'СЕТ СН'!$I$6-'СЕТ СН'!$I$26</f>
        <v>1328.37402501</v>
      </c>
      <c r="D179" s="36">
        <f>SUMIFS(СВЦЭМ!$D$33:$D$776,СВЦЭМ!$A$33:$A$776,$A179,СВЦЭМ!$B$33:$B$776,D$155)+'СЕТ СН'!$I$14+СВЦЭМ!$D$10+'СЕТ СН'!$I$6-'СЕТ СН'!$I$26</f>
        <v>1345.4426823900001</v>
      </c>
      <c r="E179" s="36">
        <f>SUMIFS(СВЦЭМ!$D$33:$D$776,СВЦЭМ!$A$33:$A$776,$A179,СВЦЭМ!$B$33:$B$776,E$155)+'СЕТ СН'!$I$14+СВЦЭМ!$D$10+'СЕТ СН'!$I$6-'СЕТ СН'!$I$26</f>
        <v>1351.51708278</v>
      </c>
      <c r="F179" s="36">
        <f>SUMIFS(СВЦЭМ!$D$33:$D$776,СВЦЭМ!$A$33:$A$776,$A179,СВЦЭМ!$B$33:$B$776,F$155)+'СЕТ СН'!$I$14+СВЦЭМ!$D$10+'СЕТ СН'!$I$6-'СЕТ СН'!$I$26</f>
        <v>1341.9484515899999</v>
      </c>
      <c r="G179" s="36">
        <f>SUMIFS(СВЦЭМ!$D$33:$D$776,СВЦЭМ!$A$33:$A$776,$A179,СВЦЭМ!$B$33:$B$776,G$155)+'СЕТ СН'!$I$14+СВЦЭМ!$D$10+'СЕТ СН'!$I$6-'СЕТ СН'!$I$26</f>
        <v>1339.6791168899999</v>
      </c>
      <c r="H179" s="36">
        <f>SUMIFS(СВЦЭМ!$D$33:$D$776,СВЦЭМ!$A$33:$A$776,$A179,СВЦЭМ!$B$33:$B$776,H$155)+'СЕТ СН'!$I$14+СВЦЭМ!$D$10+'СЕТ СН'!$I$6-'СЕТ СН'!$I$26</f>
        <v>1342.23086184</v>
      </c>
      <c r="I179" s="36">
        <f>SUMIFS(СВЦЭМ!$D$33:$D$776,СВЦЭМ!$A$33:$A$776,$A179,СВЦЭМ!$B$33:$B$776,I$155)+'СЕТ СН'!$I$14+СВЦЭМ!$D$10+'СЕТ СН'!$I$6-'СЕТ СН'!$I$26</f>
        <v>1252.67165789</v>
      </c>
      <c r="J179" s="36">
        <f>SUMIFS(СВЦЭМ!$D$33:$D$776,СВЦЭМ!$A$33:$A$776,$A179,СВЦЭМ!$B$33:$B$776,J$155)+'СЕТ СН'!$I$14+СВЦЭМ!$D$10+'СЕТ СН'!$I$6-'СЕТ СН'!$I$26</f>
        <v>1220.0748539199999</v>
      </c>
      <c r="K179" s="36">
        <f>SUMIFS(СВЦЭМ!$D$33:$D$776,СВЦЭМ!$A$33:$A$776,$A179,СВЦЭМ!$B$33:$B$776,K$155)+'СЕТ СН'!$I$14+СВЦЭМ!$D$10+'СЕТ СН'!$I$6-'СЕТ СН'!$I$26</f>
        <v>1224.3589017300001</v>
      </c>
      <c r="L179" s="36">
        <f>SUMIFS(СВЦЭМ!$D$33:$D$776,СВЦЭМ!$A$33:$A$776,$A179,СВЦЭМ!$B$33:$B$776,L$155)+'СЕТ СН'!$I$14+СВЦЭМ!$D$10+'СЕТ СН'!$I$6-'СЕТ СН'!$I$26</f>
        <v>1235.1919118400001</v>
      </c>
      <c r="M179" s="36">
        <f>SUMIFS(СВЦЭМ!$D$33:$D$776,СВЦЭМ!$A$33:$A$776,$A179,СВЦЭМ!$B$33:$B$776,M$155)+'СЕТ СН'!$I$14+СВЦЭМ!$D$10+'СЕТ СН'!$I$6-'СЕТ СН'!$I$26</f>
        <v>1197.5899089499999</v>
      </c>
      <c r="N179" s="36">
        <f>SUMIFS(СВЦЭМ!$D$33:$D$776,СВЦЭМ!$A$33:$A$776,$A179,СВЦЭМ!$B$33:$B$776,N$155)+'СЕТ СН'!$I$14+СВЦЭМ!$D$10+'СЕТ СН'!$I$6-'СЕТ СН'!$I$26</f>
        <v>1150.0186110499999</v>
      </c>
      <c r="O179" s="36">
        <f>SUMIFS(СВЦЭМ!$D$33:$D$776,СВЦЭМ!$A$33:$A$776,$A179,СВЦЭМ!$B$33:$B$776,O$155)+'СЕТ СН'!$I$14+СВЦЭМ!$D$10+'СЕТ СН'!$I$6-'СЕТ СН'!$I$26</f>
        <v>1147.8625026300001</v>
      </c>
      <c r="P179" s="36">
        <f>SUMIFS(СВЦЭМ!$D$33:$D$776,СВЦЭМ!$A$33:$A$776,$A179,СВЦЭМ!$B$33:$B$776,P$155)+'СЕТ СН'!$I$14+СВЦЭМ!$D$10+'СЕТ СН'!$I$6-'СЕТ СН'!$I$26</f>
        <v>1145.51654792</v>
      </c>
      <c r="Q179" s="36">
        <f>SUMIFS(СВЦЭМ!$D$33:$D$776,СВЦЭМ!$A$33:$A$776,$A179,СВЦЭМ!$B$33:$B$776,Q$155)+'СЕТ СН'!$I$14+СВЦЭМ!$D$10+'СЕТ СН'!$I$6-'СЕТ СН'!$I$26</f>
        <v>1140.53302794</v>
      </c>
      <c r="R179" s="36">
        <f>SUMIFS(СВЦЭМ!$D$33:$D$776,СВЦЭМ!$A$33:$A$776,$A179,СВЦЭМ!$B$33:$B$776,R$155)+'СЕТ СН'!$I$14+СВЦЭМ!$D$10+'СЕТ СН'!$I$6-'СЕТ СН'!$I$26</f>
        <v>1136.15194286</v>
      </c>
      <c r="S179" s="36">
        <f>SUMIFS(СВЦЭМ!$D$33:$D$776,СВЦЭМ!$A$33:$A$776,$A179,СВЦЭМ!$B$33:$B$776,S$155)+'СЕТ СН'!$I$14+СВЦЭМ!$D$10+'СЕТ СН'!$I$6-'СЕТ СН'!$I$26</f>
        <v>1141.0719783700001</v>
      </c>
      <c r="T179" s="36">
        <f>SUMIFS(СВЦЭМ!$D$33:$D$776,СВЦЭМ!$A$33:$A$776,$A179,СВЦЭМ!$B$33:$B$776,T$155)+'СЕТ СН'!$I$14+СВЦЭМ!$D$10+'СЕТ СН'!$I$6-'СЕТ СН'!$I$26</f>
        <v>1147.04446979</v>
      </c>
      <c r="U179" s="36">
        <f>SUMIFS(СВЦЭМ!$D$33:$D$776,СВЦЭМ!$A$33:$A$776,$A179,СВЦЭМ!$B$33:$B$776,U$155)+'СЕТ СН'!$I$14+СВЦЭМ!$D$10+'СЕТ СН'!$I$6-'СЕТ СН'!$I$26</f>
        <v>1179.4812474600001</v>
      </c>
      <c r="V179" s="36">
        <f>SUMIFS(СВЦЭМ!$D$33:$D$776,СВЦЭМ!$A$33:$A$776,$A179,СВЦЭМ!$B$33:$B$776,V$155)+'СЕТ СН'!$I$14+СВЦЭМ!$D$10+'СЕТ СН'!$I$6-'СЕТ СН'!$I$26</f>
        <v>1175.9125678400001</v>
      </c>
      <c r="W179" s="36">
        <f>SUMIFS(СВЦЭМ!$D$33:$D$776,СВЦЭМ!$A$33:$A$776,$A179,СВЦЭМ!$B$33:$B$776,W$155)+'СЕТ СН'!$I$14+СВЦЭМ!$D$10+'СЕТ СН'!$I$6-'СЕТ СН'!$I$26</f>
        <v>1224.8583406500002</v>
      </c>
      <c r="X179" s="36">
        <f>SUMIFS(СВЦЭМ!$D$33:$D$776,СВЦЭМ!$A$33:$A$776,$A179,СВЦЭМ!$B$33:$B$776,X$155)+'СЕТ СН'!$I$14+СВЦЭМ!$D$10+'СЕТ СН'!$I$6-'СЕТ СН'!$I$26</f>
        <v>1240.6819453500002</v>
      </c>
      <c r="Y179" s="36">
        <f>SUMIFS(СВЦЭМ!$D$33:$D$776,СВЦЭМ!$A$33:$A$776,$A179,СВЦЭМ!$B$33:$B$776,Y$155)+'СЕТ СН'!$I$14+СВЦЭМ!$D$10+'СЕТ СН'!$I$6-'СЕТ СН'!$I$26</f>
        <v>1286.0039699700001</v>
      </c>
    </row>
    <row r="180" spans="1:27" ht="15.75" x14ac:dyDescent="0.2">
      <c r="A180" s="35">
        <f t="shared" si="4"/>
        <v>44099</v>
      </c>
      <c r="B180" s="36">
        <f>SUMIFS(СВЦЭМ!$D$33:$D$776,СВЦЭМ!$A$33:$A$776,$A180,СВЦЭМ!$B$33:$B$776,B$155)+'СЕТ СН'!$I$14+СВЦЭМ!$D$10+'СЕТ СН'!$I$6-'СЕТ СН'!$I$26</f>
        <v>1279.8508408900002</v>
      </c>
      <c r="C180" s="36">
        <f>SUMIFS(СВЦЭМ!$D$33:$D$776,СВЦЭМ!$A$33:$A$776,$A180,СВЦЭМ!$B$33:$B$776,C$155)+'СЕТ СН'!$I$14+СВЦЭМ!$D$10+'СЕТ СН'!$I$6-'СЕТ СН'!$I$26</f>
        <v>1294.73350667</v>
      </c>
      <c r="D180" s="36">
        <f>SUMIFS(СВЦЭМ!$D$33:$D$776,СВЦЭМ!$A$33:$A$776,$A180,СВЦЭМ!$B$33:$B$776,D$155)+'СЕТ СН'!$I$14+СВЦЭМ!$D$10+'СЕТ СН'!$I$6-'СЕТ СН'!$I$26</f>
        <v>1308.46884684</v>
      </c>
      <c r="E180" s="36">
        <f>SUMIFS(СВЦЭМ!$D$33:$D$776,СВЦЭМ!$A$33:$A$776,$A180,СВЦЭМ!$B$33:$B$776,E$155)+'СЕТ СН'!$I$14+СВЦЭМ!$D$10+'СЕТ СН'!$I$6-'СЕТ СН'!$I$26</f>
        <v>1311.5885130300001</v>
      </c>
      <c r="F180" s="36">
        <f>SUMIFS(СВЦЭМ!$D$33:$D$776,СВЦЭМ!$A$33:$A$776,$A180,СВЦЭМ!$B$33:$B$776,F$155)+'СЕТ СН'!$I$14+СВЦЭМ!$D$10+'СЕТ СН'!$I$6-'СЕТ СН'!$I$26</f>
        <v>1305.3847223500002</v>
      </c>
      <c r="G180" s="36">
        <f>SUMIFS(СВЦЭМ!$D$33:$D$776,СВЦЭМ!$A$33:$A$776,$A180,СВЦЭМ!$B$33:$B$776,G$155)+'СЕТ СН'!$I$14+СВЦЭМ!$D$10+'СЕТ СН'!$I$6-'СЕТ СН'!$I$26</f>
        <v>1289.8245797100001</v>
      </c>
      <c r="H180" s="36">
        <f>SUMIFS(СВЦЭМ!$D$33:$D$776,СВЦЭМ!$A$33:$A$776,$A180,СВЦЭМ!$B$33:$B$776,H$155)+'СЕТ СН'!$I$14+СВЦЭМ!$D$10+'СЕТ СН'!$I$6-'СЕТ СН'!$I$26</f>
        <v>1253.54727005</v>
      </c>
      <c r="I180" s="36">
        <f>SUMIFS(СВЦЭМ!$D$33:$D$776,СВЦЭМ!$A$33:$A$776,$A180,СВЦЭМ!$B$33:$B$776,I$155)+'СЕТ СН'!$I$14+СВЦЭМ!$D$10+'СЕТ СН'!$I$6-'СЕТ СН'!$I$26</f>
        <v>1226.9354514900001</v>
      </c>
      <c r="J180" s="36">
        <f>SUMIFS(СВЦЭМ!$D$33:$D$776,СВЦЭМ!$A$33:$A$776,$A180,СВЦЭМ!$B$33:$B$776,J$155)+'СЕТ СН'!$I$14+СВЦЭМ!$D$10+'СЕТ СН'!$I$6-'СЕТ СН'!$I$26</f>
        <v>1217.0737450300001</v>
      </c>
      <c r="K180" s="36">
        <f>SUMIFS(СВЦЭМ!$D$33:$D$776,СВЦЭМ!$A$33:$A$776,$A180,СВЦЭМ!$B$33:$B$776,K$155)+'СЕТ СН'!$I$14+СВЦЭМ!$D$10+'СЕТ СН'!$I$6-'СЕТ СН'!$I$26</f>
        <v>1214.1478759500001</v>
      </c>
      <c r="L180" s="36">
        <f>SUMIFS(СВЦЭМ!$D$33:$D$776,СВЦЭМ!$A$33:$A$776,$A180,СВЦЭМ!$B$33:$B$776,L$155)+'СЕТ СН'!$I$14+СВЦЭМ!$D$10+'СЕТ СН'!$I$6-'СЕТ СН'!$I$26</f>
        <v>1224.7261750100001</v>
      </c>
      <c r="M180" s="36">
        <f>SUMIFS(СВЦЭМ!$D$33:$D$776,СВЦЭМ!$A$33:$A$776,$A180,СВЦЭМ!$B$33:$B$776,M$155)+'СЕТ СН'!$I$14+СВЦЭМ!$D$10+'СЕТ СН'!$I$6-'СЕТ СН'!$I$26</f>
        <v>1183.5022211</v>
      </c>
      <c r="N180" s="36">
        <f>SUMIFS(СВЦЭМ!$D$33:$D$776,СВЦЭМ!$A$33:$A$776,$A180,СВЦЭМ!$B$33:$B$776,N$155)+'СЕТ СН'!$I$14+СВЦЭМ!$D$10+'СЕТ СН'!$I$6-'СЕТ СН'!$I$26</f>
        <v>1142.74051291</v>
      </c>
      <c r="O180" s="36">
        <f>SUMIFS(СВЦЭМ!$D$33:$D$776,СВЦЭМ!$A$33:$A$776,$A180,СВЦЭМ!$B$33:$B$776,O$155)+'СЕТ СН'!$I$14+СВЦЭМ!$D$10+'СЕТ СН'!$I$6-'СЕТ СН'!$I$26</f>
        <v>1120.87200656</v>
      </c>
      <c r="P180" s="36">
        <f>SUMIFS(СВЦЭМ!$D$33:$D$776,СВЦЭМ!$A$33:$A$776,$A180,СВЦЭМ!$B$33:$B$776,P$155)+'СЕТ СН'!$I$14+СВЦЭМ!$D$10+'СЕТ СН'!$I$6-'СЕТ СН'!$I$26</f>
        <v>1116.4170547600002</v>
      </c>
      <c r="Q180" s="36">
        <f>SUMIFS(СВЦЭМ!$D$33:$D$776,СВЦЭМ!$A$33:$A$776,$A180,СВЦЭМ!$B$33:$B$776,Q$155)+'СЕТ СН'!$I$14+СВЦЭМ!$D$10+'СЕТ СН'!$I$6-'СЕТ СН'!$I$26</f>
        <v>1113.4540953599999</v>
      </c>
      <c r="R180" s="36">
        <f>SUMIFS(СВЦЭМ!$D$33:$D$776,СВЦЭМ!$A$33:$A$776,$A180,СВЦЭМ!$B$33:$B$776,R$155)+'СЕТ СН'!$I$14+СВЦЭМ!$D$10+'СЕТ СН'!$I$6-'СЕТ СН'!$I$26</f>
        <v>1114.4751918699999</v>
      </c>
      <c r="S180" s="36">
        <f>SUMIFS(СВЦЭМ!$D$33:$D$776,СВЦЭМ!$A$33:$A$776,$A180,СВЦЭМ!$B$33:$B$776,S$155)+'СЕТ СН'!$I$14+СВЦЭМ!$D$10+'СЕТ СН'!$I$6-'СЕТ СН'!$I$26</f>
        <v>1117.4000442000001</v>
      </c>
      <c r="T180" s="36">
        <f>SUMIFS(СВЦЭМ!$D$33:$D$776,СВЦЭМ!$A$33:$A$776,$A180,СВЦЭМ!$B$33:$B$776,T$155)+'СЕТ СН'!$I$14+СВЦЭМ!$D$10+'СЕТ СН'!$I$6-'СЕТ СН'!$I$26</f>
        <v>1107.4140097200002</v>
      </c>
      <c r="U180" s="36">
        <f>SUMIFS(СВЦЭМ!$D$33:$D$776,СВЦЭМ!$A$33:$A$776,$A180,СВЦЭМ!$B$33:$B$776,U$155)+'СЕТ СН'!$I$14+СВЦЭМ!$D$10+'СЕТ СН'!$I$6-'СЕТ СН'!$I$26</f>
        <v>1119.9759974600001</v>
      </c>
      <c r="V180" s="36">
        <f>SUMIFS(СВЦЭМ!$D$33:$D$776,СВЦЭМ!$A$33:$A$776,$A180,СВЦЭМ!$B$33:$B$776,V$155)+'СЕТ СН'!$I$14+СВЦЭМ!$D$10+'СЕТ СН'!$I$6-'СЕТ СН'!$I$26</f>
        <v>1133.2275856000001</v>
      </c>
      <c r="W180" s="36">
        <f>SUMIFS(СВЦЭМ!$D$33:$D$776,СВЦЭМ!$A$33:$A$776,$A180,СВЦЭМ!$B$33:$B$776,W$155)+'СЕТ СН'!$I$14+СВЦЭМ!$D$10+'СЕТ СН'!$I$6-'СЕТ СН'!$I$26</f>
        <v>1120.7493960000002</v>
      </c>
      <c r="X180" s="36">
        <f>SUMIFS(СВЦЭМ!$D$33:$D$776,СВЦЭМ!$A$33:$A$776,$A180,СВЦЭМ!$B$33:$B$776,X$155)+'СЕТ СН'!$I$14+СВЦЭМ!$D$10+'СЕТ СН'!$I$6-'СЕТ СН'!$I$26</f>
        <v>1150.4683071300001</v>
      </c>
      <c r="Y180" s="36">
        <f>SUMIFS(СВЦЭМ!$D$33:$D$776,СВЦЭМ!$A$33:$A$776,$A180,СВЦЭМ!$B$33:$B$776,Y$155)+'СЕТ СН'!$I$14+СВЦЭМ!$D$10+'СЕТ СН'!$I$6-'СЕТ СН'!$I$26</f>
        <v>1232.6054526200001</v>
      </c>
    </row>
    <row r="181" spans="1:27" ht="15.75" x14ac:dyDescent="0.2">
      <c r="A181" s="35">
        <f t="shared" si="4"/>
        <v>44100</v>
      </c>
      <c r="B181" s="36">
        <f>SUMIFS(СВЦЭМ!$D$33:$D$776,СВЦЭМ!$A$33:$A$776,$A181,СВЦЭМ!$B$33:$B$776,B$155)+'СЕТ СН'!$I$14+СВЦЭМ!$D$10+'СЕТ СН'!$I$6-'СЕТ СН'!$I$26</f>
        <v>1303.3334152100001</v>
      </c>
      <c r="C181" s="36">
        <f>SUMIFS(СВЦЭМ!$D$33:$D$776,СВЦЭМ!$A$33:$A$776,$A181,СВЦЭМ!$B$33:$B$776,C$155)+'СЕТ СН'!$I$14+СВЦЭМ!$D$10+'СЕТ СН'!$I$6-'СЕТ СН'!$I$26</f>
        <v>1333.4146084500001</v>
      </c>
      <c r="D181" s="36">
        <f>SUMIFS(СВЦЭМ!$D$33:$D$776,СВЦЭМ!$A$33:$A$776,$A181,СВЦЭМ!$B$33:$B$776,D$155)+'СЕТ СН'!$I$14+СВЦЭМ!$D$10+'СЕТ СН'!$I$6-'СЕТ СН'!$I$26</f>
        <v>1350.5000441299999</v>
      </c>
      <c r="E181" s="36">
        <f>SUMIFS(СВЦЭМ!$D$33:$D$776,СВЦЭМ!$A$33:$A$776,$A181,СВЦЭМ!$B$33:$B$776,E$155)+'СЕТ СН'!$I$14+СВЦЭМ!$D$10+'СЕТ СН'!$I$6-'СЕТ СН'!$I$26</f>
        <v>1360.2528964100002</v>
      </c>
      <c r="F181" s="36">
        <f>SUMIFS(СВЦЭМ!$D$33:$D$776,СВЦЭМ!$A$33:$A$776,$A181,СВЦЭМ!$B$33:$B$776,F$155)+'СЕТ СН'!$I$14+СВЦЭМ!$D$10+'СЕТ СН'!$I$6-'СЕТ СН'!$I$26</f>
        <v>1365.1111334100001</v>
      </c>
      <c r="G181" s="36">
        <f>SUMIFS(СВЦЭМ!$D$33:$D$776,СВЦЭМ!$A$33:$A$776,$A181,СВЦЭМ!$B$33:$B$776,G$155)+'СЕТ СН'!$I$14+СВЦЭМ!$D$10+'СЕТ СН'!$I$6-'СЕТ СН'!$I$26</f>
        <v>1354.40998268</v>
      </c>
      <c r="H181" s="36">
        <f>SUMIFS(СВЦЭМ!$D$33:$D$776,СВЦЭМ!$A$33:$A$776,$A181,СВЦЭМ!$B$33:$B$776,H$155)+'СЕТ СН'!$I$14+СВЦЭМ!$D$10+'СЕТ СН'!$I$6-'СЕТ СН'!$I$26</f>
        <v>1330.54155313</v>
      </c>
      <c r="I181" s="36">
        <f>SUMIFS(СВЦЭМ!$D$33:$D$776,СВЦЭМ!$A$33:$A$776,$A181,СВЦЭМ!$B$33:$B$776,I$155)+'СЕТ СН'!$I$14+СВЦЭМ!$D$10+'СЕТ СН'!$I$6-'СЕТ СН'!$I$26</f>
        <v>1292.22718495</v>
      </c>
      <c r="J181" s="36">
        <f>SUMIFS(СВЦЭМ!$D$33:$D$776,СВЦЭМ!$A$33:$A$776,$A181,СВЦЭМ!$B$33:$B$776,J$155)+'СЕТ СН'!$I$14+СВЦЭМ!$D$10+'СЕТ СН'!$I$6-'СЕТ СН'!$I$26</f>
        <v>1251.9223813600001</v>
      </c>
      <c r="K181" s="36">
        <f>SUMIFS(СВЦЭМ!$D$33:$D$776,СВЦЭМ!$A$33:$A$776,$A181,СВЦЭМ!$B$33:$B$776,K$155)+'СЕТ СН'!$I$14+СВЦЭМ!$D$10+'СЕТ СН'!$I$6-'СЕТ СН'!$I$26</f>
        <v>1229.55933196</v>
      </c>
      <c r="L181" s="36">
        <f>SUMIFS(СВЦЭМ!$D$33:$D$776,СВЦЭМ!$A$33:$A$776,$A181,СВЦЭМ!$B$33:$B$776,L$155)+'СЕТ СН'!$I$14+СВЦЭМ!$D$10+'СЕТ СН'!$I$6-'СЕТ СН'!$I$26</f>
        <v>1218.88970382</v>
      </c>
      <c r="M181" s="36">
        <f>SUMIFS(СВЦЭМ!$D$33:$D$776,СВЦЭМ!$A$33:$A$776,$A181,СВЦЭМ!$B$33:$B$776,M$155)+'СЕТ СН'!$I$14+СВЦЭМ!$D$10+'СЕТ СН'!$I$6-'СЕТ СН'!$I$26</f>
        <v>1176.99190744</v>
      </c>
      <c r="N181" s="36">
        <f>SUMIFS(СВЦЭМ!$D$33:$D$776,СВЦЭМ!$A$33:$A$776,$A181,СВЦЭМ!$B$33:$B$776,N$155)+'СЕТ СН'!$I$14+СВЦЭМ!$D$10+'СЕТ СН'!$I$6-'СЕТ СН'!$I$26</f>
        <v>1143.50664794</v>
      </c>
      <c r="O181" s="36">
        <f>SUMIFS(СВЦЭМ!$D$33:$D$776,СВЦЭМ!$A$33:$A$776,$A181,СВЦЭМ!$B$33:$B$776,O$155)+'СЕТ СН'!$I$14+СВЦЭМ!$D$10+'СЕТ СН'!$I$6-'СЕТ СН'!$I$26</f>
        <v>1127.11417037</v>
      </c>
      <c r="P181" s="36">
        <f>SUMIFS(СВЦЭМ!$D$33:$D$776,СВЦЭМ!$A$33:$A$776,$A181,СВЦЭМ!$B$33:$B$776,P$155)+'СЕТ СН'!$I$14+СВЦЭМ!$D$10+'СЕТ СН'!$I$6-'СЕТ СН'!$I$26</f>
        <v>1124.8637102299999</v>
      </c>
      <c r="Q181" s="36">
        <f>SUMIFS(СВЦЭМ!$D$33:$D$776,СВЦЭМ!$A$33:$A$776,$A181,СВЦЭМ!$B$33:$B$776,Q$155)+'СЕТ СН'!$I$14+СВЦЭМ!$D$10+'СЕТ СН'!$I$6-'СЕТ СН'!$I$26</f>
        <v>1124.7157846800001</v>
      </c>
      <c r="R181" s="36">
        <f>SUMIFS(СВЦЭМ!$D$33:$D$776,СВЦЭМ!$A$33:$A$776,$A181,СВЦЭМ!$B$33:$B$776,R$155)+'СЕТ СН'!$I$14+СВЦЭМ!$D$10+'СЕТ СН'!$I$6-'СЕТ СН'!$I$26</f>
        <v>1121.49670681</v>
      </c>
      <c r="S181" s="36">
        <f>SUMIFS(СВЦЭМ!$D$33:$D$776,СВЦЭМ!$A$33:$A$776,$A181,СВЦЭМ!$B$33:$B$776,S$155)+'СЕТ СН'!$I$14+СВЦЭМ!$D$10+'СЕТ СН'!$I$6-'СЕТ СН'!$I$26</f>
        <v>1121.3546149600002</v>
      </c>
      <c r="T181" s="36">
        <f>SUMIFS(СВЦЭМ!$D$33:$D$776,СВЦЭМ!$A$33:$A$776,$A181,СВЦЭМ!$B$33:$B$776,T$155)+'СЕТ СН'!$I$14+СВЦЭМ!$D$10+'СЕТ СН'!$I$6-'СЕТ СН'!$I$26</f>
        <v>1115.2282269500001</v>
      </c>
      <c r="U181" s="36">
        <f>SUMIFS(СВЦЭМ!$D$33:$D$776,СВЦЭМ!$A$33:$A$776,$A181,СВЦЭМ!$B$33:$B$776,U$155)+'СЕТ СН'!$I$14+СВЦЭМ!$D$10+'СЕТ СН'!$I$6-'СЕТ СН'!$I$26</f>
        <v>1132.0837117999999</v>
      </c>
      <c r="V181" s="36">
        <f>SUMIFS(СВЦЭМ!$D$33:$D$776,СВЦЭМ!$A$33:$A$776,$A181,СВЦЭМ!$B$33:$B$776,V$155)+'СЕТ СН'!$I$14+СВЦЭМ!$D$10+'СЕТ СН'!$I$6-'СЕТ СН'!$I$26</f>
        <v>1134.3717183900001</v>
      </c>
      <c r="W181" s="36">
        <f>SUMIFS(СВЦЭМ!$D$33:$D$776,СВЦЭМ!$A$33:$A$776,$A181,СВЦЭМ!$B$33:$B$776,W$155)+'СЕТ СН'!$I$14+СВЦЭМ!$D$10+'СЕТ СН'!$I$6-'СЕТ СН'!$I$26</f>
        <v>1113.2846105200001</v>
      </c>
      <c r="X181" s="36">
        <f>SUMIFS(СВЦЭМ!$D$33:$D$776,СВЦЭМ!$A$33:$A$776,$A181,СВЦЭМ!$B$33:$B$776,X$155)+'СЕТ СН'!$I$14+СВЦЭМ!$D$10+'СЕТ СН'!$I$6-'СЕТ СН'!$I$26</f>
        <v>1142.26750173</v>
      </c>
      <c r="Y181" s="36">
        <f>SUMIFS(СВЦЭМ!$D$33:$D$776,СВЦЭМ!$A$33:$A$776,$A181,СВЦЭМ!$B$33:$B$776,Y$155)+'СЕТ СН'!$I$14+СВЦЭМ!$D$10+'СЕТ СН'!$I$6-'СЕТ СН'!$I$26</f>
        <v>1227.9581852700001</v>
      </c>
    </row>
    <row r="182" spans="1:27" ht="15.75" x14ac:dyDescent="0.2">
      <c r="A182" s="35">
        <f t="shared" si="4"/>
        <v>44101</v>
      </c>
      <c r="B182" s="36">
        <f>SUMIFS(СВЦЭМ!$D$33:$D$776,СВЦЭМ!$A$33:$A$776,$A182,СВЦЭМ!$B$33:$B$776,B$155)+'СЕТ СН'!$I$14+СВЦЭМ!$D$10+'СЕТ СН'!$I$6-'СЕТ СН'!$I$26</f>
        <v>1285.6141878100002</v>
      </c>
      <c r="C182" s="36">
        <f>SUMIFS(СВЦЭМ!$D$33:$D$776,СВЦЭМ!$A$33:$A$776,$A182,СВЦЭМ!$B$33:$B$776,C$155)+'СЕТ СН'!$I$14+СВЦЭМ!$D$10+'СЕТ СН'!$I$6-'СЕТ СН'!$I$26</f>
        <v>1311.2722952300001</v>
      </c>
      <c r="D182" s="36">
        <f>SUMIFS(СВЦЭМ!$D$33:$D$776,СВЦЭМ!$A$33:$A$776,$A182,СВЦЭМ!$B$33:$B$776,D$155)+'СЕТ СН'!$I$14+СВЦЭМ!$D$10+'СЕТ СН'!$I$6-'СЕТ СН'!$I$26</f>
        <v>1331.0763556000002</v>
      </c>
      <c r="E182" s="36">
        <f>SUMIFS(СВЦЭМ!$D$33:$D$776,СВЦЭМ!$A$33:$A$776,$A182,СВЦЭМ!$B$33:$B$776,E$155)+'СЕТ СН'!$I$14+СВЦЭМ!$D$10+'СЕТ СН'!$I$6-'СЕТ СН'!$I$26</f>
        <v>1341.74839557</v>
      </c>
      <c r="F182" s="36">
        <f>SUMIFS(СВЦЭМ!$D$33:$D$776,СВЦЭМ!$A$33:$A$776,$A182,СВЦЭМ!$B$33:$B$776,F$155)+'СЕТ СН'!$I$14+СВЦЭМ!$D$10+'СЕТ СН'!$I$6-'СЕТ СН'!$I$26</f>
        <v>1344.470585</v>
      </c>
      <c r="G182" s="36">
        <f>SUMIFS(СВЦЭМ!$D$33:$D$776,СВЦЭМ!$A$33:$A$776,$A182,СВЦЭМ!$B$33:$B$776,G$155)+'СЕТ СН'!$I$14+СВЦЭМ!$D$10+'СЕТ СН'!$I$6-'СЕТ СН'!$I$26</f>
        <v>1339.5801854700001</v>
      </c>
      <c r="H182" s="36">
        <f>SUMIFS(СВЦЭМ!$D$33:$D$776,СВЦЭМ!$A$33:$A$776,$A182,СВЦЭМ!$B$33:$B$776,H$155)+'СЕТ СН'!$I$14+СВЦЭМ!$D$10+'СЕТ СН'!$I$6-'СЕТ СН'!$I$26</f>
        <v>1321.0738863000001</v>
      </c>
      <c r="I182" s="36">
        <f>SUMIFS(СВЦЭМ!$D$33:$D$776,СВЦЭМ!$A$33:$A$776,$A182,СВЦЭМ!$B$33:$B$776,I$155)+'СЕТ СН'!$I$14+СВЦЭМ!$D$10+'СЕТ СН'!$I$6-'СЕТ СН'!$I$26</f>
        <v>1293.0272586800002</v>
      </c>
      <c r="J182" s="36">
        <f>SUMIFS(СВЦЭМ!$D$33:$D$776,СВЦЭМ!$A$33:$A$776,$A182,СВЦЭМ!$B$33:$B$776,J$155)+'СЕТ СН'!$I$14+СВЦЭМ!$D$10+'СЕТ СН'!$I$6-'СЕТ СН'!$I$26</f>
        <v>1255.9885117600002</v>
      </c>
      <c r="K182" s="36">
        <f>SUMIFS(СВЦЭМ!$D$33:$D$776,СВЦЭМ!$A$33:$A$776,$A182,СВЦЭМ!$B$33:$B$776,K$155)+'СЕТ СН'!$I$14+СВЦЭМ!$D$10+'СЕТ СН'!$I$6-'СЕТ СН'!$I$26</f>
        <v>1219.0462128700001</v>
      </c>
      <c r="L182" s="36">
        <f>SUMIFS(СВЦЭМ!$D$33:$D$776,СВЦЭМ!$A$33:$A$776,$A182,СВЦЭМ!$B$33:$B$776,L$155)+'СЕТ СН'!$I$14+СВЦЭМ!$D$10+'СЕТ СН'!$I$6-'СЕТ СН'!$I$26</f>
        <v>1202.6560677900002</v>
      </c>
      <c r="M182" s="36">
        <f>SUMIFS(СВЦЭМ!$D$33:$D$776,СВЦЭМ!$A$33:$A$776,$A182,СВЦЭМ!$B$33:$B$776,M$155)+'СЕТ СН'!$I$14+СВЦЭМ!$D$10+'СЕТ СН'!$I$6-'СЕТ СН'!$I$26</f>
        <v>1160.7709653500001</v>
      </c>
      <c r="N182" s="36">
        <f>SUMIFS(СВЦЭМ!$D$33:$D$776,СВЦЭМ!$A$33:$A$776,$A182,СВЦЭМ!$B$33:$B$776,N$155)+'СЕТ СН'!$I$14+СВЦЭМ!$D$10+'СЕТ СН'!$I$6-'СЕТ СН'!$I$26</f>
        <v>1115.0275731699999</v>
      </c>
      <c r="O182" s="36">
        <f>SUMIFS(СВЦЭМ!$D$33:$D$776,СВЦЭМ!$A$33:$A$776,$A182,СВЦЭМ!$B$33:$B$776,O$155)+'СЕТ СН'!$I$14+СВЦЭМ!$D$10+'СЕТ СН'!$I$6-'СЕТ СН'!$I$26</f>
        <v>1099.1630805899999</v>
      </c>
      <c r="P182" s="36">
        <f>SUMIFS(СВЦЭМ!$D$33:$D$776,СВЦЭМ!$A$33:$A$776,$A182,СВЦЭМ!$B$33:$B$776,P$155)+'СЕТ СН'!$I$14+СВЦЭМ!$D$10+'СЕТ СН'!$I$6-'СЕТ СН'!$I$26</f>
        <v>1100.53196114</v>
      </c>
      <c r="Q182" s="36">
        <f>SUMIFS(СВЦЭМ!$D$33:$D$776,СВЦЭМ!$A$33:$A$776,$A182,СВЦЭМ!$B$33:$B$776,Q$155)+'СЕТ СН'!$I$14+СВЦЭМ!$D$10+'СЕТ СН'!$I$6-'СЕТ СН'!$I$26</f>
        <v>1106.1356878000001</v>
      </c>
      <c r="R182" s="36">
        <f>SUMIFS(СВЦЭМ!$D$33:$D$776,СВЦЭМ!$A$33:$A$776,$A182,СВЦЭМ!$B$33:$B$776,R$155)+'СЕТ СН'!$I$14+СВЦЭМ!$D$10+'СЕТ СН'!$I$6-'СЕТ СН'!$I$26</f>
        <v>1104.2788448000001</v>
      </c>
      <c r="S182" s="36">
        <f>SUMIFS(СВЦЭМ!$D$33:$D$776,СВЦЭМ!$A$33:$A$776,$A182,СВЦЭМ!$B$33:$B$776,S$155)+'СЕТ СН'!$I$14+СВЦЭМ!$D$10+'СЕТ СН'!$I$6-'СЕТ СН'!$I$26</f>
        <v>1101.3967412699999</v>
      </c>
      <c r="T182" s="36">
        <f>SUMIFS(СВЦЭМ!$D$33:$D$776,СВЦЭМ!$A$33:$A$776,$A182,СВЦЭМ!$B$33:$B$776,T$155)+'СЕТ СН'!$I$14+СВЦЭМ!$D$10+'СЕТ СН'!$I$6-'СЕТ СН'!$I$26</f>
        <v>1104.1536300800001</v>
      </c>
      <c r="U182" s="36">
        <f>SUMIFS(СВЦЭМ!$D$33:$D$776,СВЦЭМ!$A$33:$A$776,$A182,СВЦЭМ!$B$33:$B$776,U$155)+'СЕТ СН'!$I$14+СВЦЭМ!$D$10+'СЕТ СН'!$I$6-'СЕТ СН'!$I$26</f>
        <v>1138.0594994400001</v>
      </c>
      <c r="V182" s="36">
        <f>SUMIFS(СВЦЭМ!$D$33:$D$776,СВЦЭМ!$A$33:$A$776,$A182,СВЦЭМ!$B$33:$B$776,V$155)+'СЕТ СН'!$I$14+СВЦЭМ!$D$10+'СЕТ СН'!$I$6-'СЕТ СН'!$I$26</f>
        <v>1145.4534342699999</v>
      </c>
      <c r="W182" s="36">
        <f>SUMIFS(СВЦЭМ!$D$33:$D$776,СВЦЭМ!$A$33:$A$776,$A182,СВЦЭМ!$B$33:$B$776,W$155)+'СЕТ СН'!$I$14+СВЦЭМ!$D$10+'СЕТ СН'!$I$6-'СЕТ СН'!$I$26</f>
        <v>1126.91452138</v>
      </c>
      <c r="X182" s="36">
        <f>SUMIFS(СВЦЭМ!$D$33:$D$776,СВЦЭМ!$A$33:$A$776,$A182,СВЦЭМ!$B$33:$B$776,X$155)+'СЕТ СН'!$I$14+СВЦЭМ!$D$10+'СЕТ СН'!$I$6-'СЕТ СН'!$I$26</f>
        <v>1113.00362868</v>
      </c>
      <c r="Y182" s="36">
        <f>SUMIFS(СВЦЭМ!$D$33:$D$776,СВЦЭМ!$A$33:$A$776,$A182,СВЦЭМ!$B$33:$B$776,Y$155)+'СЕТ СН'!$I$14+СВЦЭМ!$D$10+'СЕТ СН'!$I$6-'СЕТ СН'!$I$26</f>
        <v>1204.1049919900001</v>
      </c>
    </row>
    <row r="183" spans="1:27" ht="15.75" x14ac:dyDescent="0.2">
      <c r="A183" s="35">
        <f t="shared" si="4"/>
        <v>44102</v>
      </c>
      <c r="B183" s="36">
        <f>SUMIFS(СВЦЭМ!$D$33:$D$776,СВЦЭМ!$A$33:$A$776,$A183,СВЦЭМ!$B$33:$B$776,B$155)+'СЕТ СН'!$I$14+СВЦЭМ!$D$10+'СЕТ СН'!$I$6-'СЕТ СН'!$I$26</f>
        <v>1277.13188859</v>
      </c>
      <c r="C183" s="36">
        <f>SUMIFS(СВЦЭМ!$D$33:$D$776,СВЦЭМ!$A$33:$A$776,$A183,СВЦЭМ!$B$33:$B$776,C$155)+'СЕТ СН'!$I$14+СВЦЭМ!$D$10+'СЕТ СН'!$I$6-'СЕТ СН'!$I$26</f>
        <v>1293.6209468900001</v>
      </c>
      <c r="D183" s="36">
        <f>SUMIFS(СВЦЭМ!$D$33:$D$776,СВЦЭМ!$A$33:$A$776,$A183,СВЦЭМ!$B$33:$B$776,D$155)+'СЕТ СН'!$I$14+СВЦЭМ!$D$10+'СЕТ СН'!$I$6-'СЕТ СН'!$I$26</f>
        <v>1306.3712249700002</v>
      </c>
      <c r="E183" s="36">
        <f>SUMIFS(СВЦЭМ!$D$33:$D$776,СВЦЭМ!$A$33:$A$776,$A183,СВЦЭМ!$B$33:$B$776,E$155)+'СЕТ СН'!$I$14+СВЦЭМ!$D$10+'СЕТ СН'!$I$6-'СЕТ СН'!$I$26</f>
        <v>1319.7123333899999</v>
      </c>
      <c r="F183" s="36">
        <f>SUMIFS(СВЦЭМ!$D$33:$D$776,СВЦЭМ!$A$33:$A$776,$A183,СВЦЭМ!$B$33:$B$776,F$155)+'СЕТ СН'!$I$14+СВЦЭМ!$D$10+'СЕТ СН'!$I$6-'СЕТ СН'!$I$26</f>
        <v>1319.9854947200001</v>
      </c>
      <c r="G183" s="36">
        <f>SUMIFS(СВЦЭМ!$D$33:$D$776,СВЦЭМ!$A$33:$A$776,$A183,СВЦЭМ!$B$33:$B$776,G$155)+'СЕТ СН'!$I$14+СВЦЭМ!$D$10+'СЕТ СН'!$I$6-'СЕТ СН'!$I$26</f>
        <v>1304.9939181899999</v>
      </c>
      <c r="H183" s="36">
        <f>SUMIFS(СВЦЭМ!$D$33:$D$776,СВЦЭМ!$A$33:$A$776,$A183,СВЦЭМ!$B$33:$B$776,H$155)+'СЕТ СН'!$I$14+СВЦЭМ!$D$10+'СЕТ СН'!$I$6-'СЕТ СН'!$I$26</f>
        <v>1258.8230292200001</v>
      </c>
      <c r="I183" s="36">
        <f>SUMIFS(СВЦЭМ!$D$33:$D$776,СВЦЭМ!$A$33:$A$776,$A183,СВЦЭМ!$B$33:$B$776,I$155)+'СЕТ СН'!$I$14+СВЦЭМ!$D$10+'СЕТ СН'!$I$6-'СЕТ СН'!$I$26</f>
        <v>1237.58451698</v>
      </c>
      <c r="J183" s="36">
        <f>SUMIFS(СВЦЭМ!$D$33:$D$776,СВЦЭМ!$A$33:$A$776,$A183,СВЦЭМ!$B$33:$B$776,J$155)+'СЕТ СН'!$I$14+СВЦЭМ!$D$10+'СЕТ СН'!$I$6-'СЕТ СН'!$I$26</f>
        <v>1199.5452773900001</v>
      </c>
      <c r="K183" s="36">
        <f>SUMIFS(СВЦЭМ!$D$33:$D$776,СВЦЭМ!$A$33:$A$776,$A183,СВЦЭМ!$B$33:$B$776,K$155)+'СЕТ СН'!$I$14+СВЦЭМ!$D$10+'СЕТ СН'!$I$6-'СЕТ СН'!$I$26</f>
        <v>1191.6652096800001</v>
      </c>
      <c r="L183" s="36">
        <f>SUMIFS(СВЦЭМ!$D$33:$D$776,СВЦЭМ!$A$33:$A$776,$A183,СВЦЭМ!$B$33:$B$776,L$155)+'СЕТ СН'!$I$14+СВЦЭМ!$D$10+'СЕТ СН'!$I$6-'СЕТ СН'!$I$26</f>
        <v>1194.7257087500002</v>
      </c>
      <c r="M183" s="36">
        <f>SUMIFS(СВЦЭМ!$D$33:$D$776,СВЦЭМ!$A$33:$A$776,$A183,СВЦЭМ!$B$33:$B$776,M$155)+'СЕТ СН'!$I$14+СВЦЭМ!$D$10+'СЕТ СН'!$I$6-'СЕТ СН'!$I$26</f>
        <v>1153.88276374</v>
      </c>
      <c r="N183" s="36">
        <f>SUMIFS(СВЦЭМ!$D$33:$D$776,СВЦЭМ!$A$33:$A$776,$A183,СВЦЭМ!$B$33:$B$776,N$155)+'СЕТ СН'!$I$14+СВЦЭМ!$D$10+'СЕТ СН'!$I$6-'СЕТ СН'!$I$26</f>
        <v>1106.4771954800001</v>
      </c>
      <c r="O183" s="36">
        <f>SUMIFS(СВЦЭМ!$D$33:$D$776,СВЦЭМ!$A$33:$A$776,$A183,СВЦЭМ!$B$33:$B$776,O$155)+'СЕТ СН'!$I$14+СВЦЭМ!$D$10+'СЕТ СН'!$I$6-'СЕТ СН'!$I$26</f>
        <v>1090.6769953100002</v>
      </c>
      <c r="P183" s="36">
        <f>SUMIFS(СВЦЭМ!$D$33:$D$776,СВЦЭМ!$A$33:$A$776,$A183,СВЦЭМ!$B$33:$B$776,P$155)+'СЕТ СН'!$I$14+СВЦЭМ!$D$10+'СЕТ СН'!$I$6-'СЕТ СН'!$I$26</f>
        <v>1084.33627959</v>
      </c>
      <c r="Q183" s="36">
        <f>SUMIFS(СВЦЭМ!$D$33:$D$776,СВЦЭМ!$A$33:$A$776,$A183,СВЦЭМ!$B$33:$B$776,Q$155)+'СЕТ СН'!$I$14+СВЦЭМ!$D$10+'СЕТ СН'!$I$6-'СЕТ СН'!$I$26</f>
        <v>1084.31249028</v>
      </c>
      <c r="R183" s="36">
        <f>SUMIFS(СВЦЭМ!$D$33:$D$776,СВЦЭМ!$A$33:$A$776,$A183,СВЦЭМ!$B$33:$B$776,R$155)+'СЕТ СН'!$I$14+СВЦЭМ!$D$10+'СЕТ СН'!$I$6-'СЕТ СН'!$I$26</f>
        <v>1075.65608249</v>
      </c>
      <c r="S183" s="36">
        <f>SUMIFS(СВЦЭМ!$D$33:$D$776,СВЦЭМ!$A$33:$A$776,$A183,СВЦЭМ!$B$33:$B$776,S$155)+'СЕТ СН'!$I$14+СВЦЭМ!$D$10+'СЕТ СН'!$I$6-'СЕТ СН'!$I$26</f>
        <v>1093.9844659999999</v>
      </c>
      <c r="T183" s="36">
        <f>SUMIFS(СВЦЭМ!$D$33:$D$776,СВЦЭМ!$A$33:$A$776,$A183,СВЦЭМ!$B$33:$B$776,T$155)+'СЕТ СН'!$I$14+СВЦЭМ!$D$10+'СЕТ СН'!$I$6-'СЕТ СН'!$I$26</f>
        <v>1108.0254802499999</v>
      </c>
      <c r="U183" s="36">
        <f>SUMIFS(СВЦЭМ!$D$33:$D$776,СВЦЭМ!$A$33:$A$776,$A183,СВЦЭМ!$B$33:$B$776,U$155)+'СЕТ СН'!$I$14+СВЦЭМ!$D$10+'СЕТ СН'!$I$6-'СЕТ СН'!$I$26</f>
        <v>1134.5246677099999</v>
      </c>
      <c r="V183" s="36">
        <f>SUMIFS(СВЦЭМ!$D$33:$D$776,СВЦЭМ!$A$33:$A$776,$A183,СВЦЭМ!$B$33:$B$776,V$155)+'СЕТ СН'!$I$14+СВЦЭМ!$D$10+'СЕТ СН'!$I$6-'СЕТ СН'!$I$26</f>
        <v>1125.3605287400001</v>
      </c>
      <c r="W183" s="36">
        <f>SUMIFS(СВЦЭМ!$D$33:$D$776,СВЦЭМ!$A$33:$A$776,$A183,СВЦЭМ!$B$33:$B$776,W$155)+'СЕТ СН'!$I$14+СВЦЭМ!$D$10+'СЕТ СН'!$I$6-'СЕТ СН'!$I$26</f>
        <v>1107.4929834700001</v>
      </c>
      <c r="X183" s="36">
        <f>SUMIFS(СВЦЭМ!$D$33:$D$776,СВЦЭМ!$A$33:$A$776,$A183,СВЦЭМ!$B$33:$B$776,X$155)+'СЕТ СН'!$I$14+СВЦЭМ!$D$10+'СЕТ СН'!$I$6-'СЕТ СН'!$I$26</f>
        <v>1112.21066234</v>
      </c>
      <c r="Y183" s="36">
        <f>SUMIFS(СВЦЭМ!$D$33:$D$776,СВЦЭМ!$A$33:$A$776,$A183,СВЦЭМ!$B$33:$B$776,Y$155)+'СЕТ СН'!$I$14+СВЦЭМ!$D$10+'СЕТ СН'!$I$6-'СЕТ СН'!$I$26</f>
        <v>1191.55532498</v>
      </c>
    </row>
    <row r="184" spans="1:27" ht="15.75" x14ac:dyDescent="0.2">
      <c r="A184" s="35">
        <f t="shared" si="4"/>
        <v>44103</v>
      </c>
      <c r="B184" s="36">
        <f>SUMIFS(СВЦЭМ!$D$33:$D$776,СВЦЭМ!$A$33:$A$776,$A184,СВЦЭМ!$B$33:$B$776,B$155)+'СЕТ СН'!$I$14+СВЦЭМ!$D$10+'СЕТ СН'!$I$6-'СЕТ СН'!$I$26</f>
        <v>1249.3486002100001</v>
      </c>
      <c r="C184" s="36">
        <f>SUMIFS(СВЦЭМ!$D$33:$D$776,СВЦЭМ!$A$33:$A$776,$A184,СВЦЭМ!$B$33:$B$776,C$155)+'СЕТ СН'!$I$14+СВЦЭМ!$D$10+'СЕТ СН'!$I$6-'СЕТ СН'!$I$26</f>
        <v>1280.0719070600001</v>
      </c>
      <c r="D184" s="36">
        <f>SUMIFS(СВЦЭМ!$D$33:$D$776,СВЦЭМ!$A$33:$A$776,$A184,СВЦЭМ!$B$33:$B$776,D$155)+'СЕТ СН'!$I$14+СВЦЭМ!$D$10+'СЕТ СН'!$I$6-'СЕТ СН'!$I$26</f>
        <v>1295.6084838400002</v>
      </c>
      <c r="E184" s="36">
        <f>SUMIFS(СВЦЭМ!$D$33:$D$776,СВЦЭМ!$A$33:$A$776,$A184,СВЦЭМ!$B$33:$B$776,E$155)+'СЕТ СН'!$I$14+СВЦЭМ!$D$10+'СЕТ СН'!$I$6-'СЕТ СН'!$I$26</f>
        <v>1314.04375132</v>
      </c>
      <c r="F184" s="36">
        <f>SUMIFS(СВЦЭМ!$D$33:$D$776,СВЦЭМ!$A$33:$A$776,$A184,СВЦЭМ!$B$33:$B$776,F$155)+'СЕТ СН'!$I$14+СВЦЭМ!$D$10+'СЕТ СН'!$I$6-'СЕТ СН'!$I$26</f>
        <v>1315.0277595500002</v>
      </c>
      <c r="G184" s="36">
        <f>SUMIFS(СВЦЭМ!$D$33:$D$776,СВЦЭМ!$A$33:$A$776,$A184,СВЦЭМ!$B$33:$B$776,G$155)+'СЕТ СН'!$I$14+СВЦЭМ!$D$10+'СЕТ СН'!$I$6-'СЕТ СН'!$I$26</f>
        <v>1297.54214207</v>
      </c>
      <c r="H184" s="36">
        <f>SUMIFS(СВЦЭМ!$D$33:$D$776,СВЦЭМ!$A$33:$A$776,$A184,СВЦЭМ!$B$33:$B$776,H$155)+'СЕТ СН'!$I$14+СВЦЭМ!$D$10+'СЕТ СН'!$I$6-'СЕТ СН'!$I$26</f>
        <v>1254.6047121400002</v>
      </c>
      <c r="I184" s="36">
        <f>SUMIFS(СВЦЭМ!$D$33:$D$776,СВЦЭМ!$A$33:$A$776,$A184,СВЦЭМ!$B$33:$B$776,I$155)+'СЕТ СН'!$I$14+СВЦЭМ!$D$10+'СЕТ СН'!$I$6-'СЕТ СН'!$I$26</f>
        <v>1199.4134203399999</v>
      </c>
      <c r="J184" s="36">
        <f>SUMIFS(СВЦЭМ!$D$33:$D$776,СВЦЭМ!$A$33:$A$776,$A184,СВЦЭМ!$B$33:$B$776,J$155)+'СЕТ СН'!$I$14+СВЦЭМ!$D$10+'СЕТ СН'!$I$6-'СЕТ СН'!$I$26</f>
        <v>1170.36607267</v>
      </c>
      <c r="K184" s="36">
        <f>SUMIFS(СВЦЭМ!$D$33:$D$776,СВЦЭМ!$A$33:$A$776,$A184,СВЦЭМ!$B$33:$B$776,K$155)+'СЕТ СН'!$I$14+СВЦЭМ!$D$10+'СЕТ СН'!$I$6-'СЕТ СН'!$I$26</f>
        <v>1160.4622773199999</v>
      </c>
      <c r="L184" s="36">
        <f>SUMIFS(СВЦЭМ!$D$33:$D$776,СВЦЭМ!$A$33:$A$776,$A184,СВЦЭМ!$B$33:$B$776,L$155)+'СЕТ СН'!$I$14+СВЦЭМ!$D$10+'СЕТ СН'!$I$6-'СЕТ СН'!$I$26</f>
        <v>1197.94164026</v>
      </c>
      <c r="M184" s="36">
        <f>SUMIFS(СВЦЭМ!$D$33:$D$776,СВЦЭМ!$A$33:$A$776,$A184,СВЦЭМ!$B$33:$B$776,M$155)+'СЕТ СН'!$I$14+СВЦЭМ!$D$10+'СЕТ СН'!$I$6-'СЕТ СН'!$I$26</f>
        <v>1180.0421589</v>
      </c>
      <c r="N184" s="36">
        <f>SUMIFS(СВЦЭМ!$D$33:$D$776,СВЦЭМ!$A$33:$A$776,$A184,СВЦЭМ!$B$33:$B$776,N$155)+'СЕТ СН'!$I$14+СВЦЭМ!$D$10+'СЕТ СН'!$I$6-'СЕТ СН'!$I$26</f>
        <v>1153.2562376400001</v>
      </c>
      <c r="O184" s="36">
        <f>SUMIFS(СВЦЭМ!$D$33:$D$776,СВЦЭМ!$A$33:$A$776,$A184,СВЦЭМ!$B$33:$B$776,O$155)+'СЕТ СН'!$I$14+СВЦЭМ!$D$10+'СЕТ СН'!$I$6-'СЕТ СН'!$I$26</f>
        <v>1167.1948939900001</v>
      </c>
      <c r="P184" s="36">
        <f>SUMIFS(СВЦЭМ!$D$33:$D$776,СВЦЭМ!$A$33:$A$776,$A184,СВЦЭМ!$B$33:$B$776,P$155)+'СЕТ СН'!$I$14+СВЦЭМ!$D$10+'СЕТ СН'!$I$6-'СЕТ СН'!$I$26</f>
        <v>1152.38085174</v>
      </c>
      <c r="Q184" s="36">
        <f>SUMIFS(СВЦЭМ!$D$33:$D$776,СВЦЭМ!$A$33:$A$776,$A184,СВЦЭМ!$B$33:$B$776,Q$155)+'СЕТ СН'!$I$14+СВЦЭМ!$D$10+'СЕТ СН'!$I$6-'СЕТ СН'!$I$26</f>
        <v>1132.4975663499999</v>
      </c>
      <c r="R184" s="36">
        <f>SUMIFS(СВЦЭМ!$D$33:$D$776,СВЦЭМ!$A$33:$A$776,$A184,СВЦЭМ!$B$33:$B$776,R$155)+'СЕТ СН'!$I$14+СВЦЭМ!$D$10+'СЕТ СН'!$I$6-'СЕТ СН'!$I$26</f>
        <v>1235.28808308</v>
      </c>
      <c r="S184" s="36">
        <f>SUMIFS(СВЦЭМ!$D$33:$D$776,СВЦЭМ!$A$33:$A$776,$A184,СВЦЭМ!$B$33:$B$776,S$155)+'СЕТ СН'!$I$14+СВЦЭМ!$D$10+'СЕТ СН'!$I$6-'СЕТ СН'!$I$26</f>
        <v>1181.9411868100001</v>
      </c>
      <c r="T184" s="36">
        <f>SUMIFS(СВЦЭМ!$D$33:$D$776,СВЦЭМ!$A$33:$A$776,$A184,СВЦЭМ!$B$33:$B$776,T$155)+'СЕТ СН'!$I$14+СВЦЭМ!$D$10+'СЕТ СН'!$I$6-'СЕТ СН'!$I$26</f>
        <v>1139.0529899200001</v>
      </c>
      <c r="U184" s="36">
        <f>SUMIFS(СВЦЭМ!$D$33:$D$776,СВЦЭМ!$A$33:$A$776,$A184,СВЦЭМ!$B$33:$B$776,U$155)+'СЕТ СН'!$I$14+СВЦЭМ!$D$10+'СЕТ СН'!$I$6-'СЕТ СН'!$I$26</f>
        <v>1164.1575735900001</v>
      </c>
      <c r="V184" s="36">
        <f>SUMIFS(СВЦЭМ!$D$33:$D$776,СВЦЭМ!$A$33:$A$776,$A184,СВЦЭМ!$B$33:$B$776,V$155)+'СЕТ СН'!$I$14+СВЦЭМ!$D$10+'СЕТ СН'!$I$6-'СЕТ СН'!$I$26</f>
        <v>1155.1741043000002</v>
      </c>
      <c r="W184" s="36">
        <f>SUMIFS(СВЦЭМ!$D$33:$D$776,СВЦЭМ!$A$33:$A$776,$A184,СВЦЭМ!$B$33:$B$776,W$155)+'СЕТ СН'!$I$14+СВЦЭМ!$D$10+'СЕТ СН'!$I$6-'СЕТ СН'!$I$26</f>
        <v>1140.06547114</v>
      </c>
      <c r="X184" s="36">
        <f>SUMIFS(СВЦЭМ!$D$33:$D$776,СВЦЭМ!$A$33:$A$776,$A184,СВЦЭМ!$B$33:$B$776,X$155)+'СЕТ СН'!$I$14+СВЦЭМ!$D$10+'СЕТ СН'!$I$6-'СЕТ СН'!$I$26</f>
        <v>1112.55852437</v>
      </c>
      <c r="Y184" s="36">
        <f>SUMIFS(СВЦЭМ!$D$33:$D$776,СВЦЭМ!$A$33:$A$776,$A184,СВЦЭМ!$B$33:$B$776,Y$155)+'СЕТ СН'!$I$14+СВЦЭМ!$D$10+'СЕТ СН'!$I$6-'СЕТ СН'!$I$26</f>
        <v>1148.6601755700001</v>
      </c>
    </row>
    <row r="185" spans="1:27" ht="15.75" x14ac:dyDescent="0.2">
      <c r="A185" s="35">
        <f t="shared" si="4"/>
        <v>44104</v>
      </c>
      <c r="B185" s="36">
        <f>SUMIFS(СВЦЭМ!$D$33:$D$776,СВЦЭМ!$A$33:$A$776,$A185,СВЦЭМ!$B$33:$B$776,B$155)+'СЕТ СН'!$I$14+СВЦЭМ!$D$10+'СЕТ СН'!$I$6-'СЕТ СН'!$I$26</f>
        <v>1223.1756117</v>
      </c>
      <c r="C185" s="36">
        <f>SUMIFS(СВЦЭМ!$D$33:$D$776,СВЦЭМ!$A$33:$A$776,$A185,СВЦЭМ!$B$33:$B$776,C$155)+'СЕТ СН'!$I$14+СВЦЭМ!$D$10+'СЕТ СН'!$I$6-'СЕТ СН'!$I$26</f>
        <v>1254.51478032</v>
      </c>
      <c r="D185" s="36">
        <f>SUMIFS(СВЦЭМ!$D$33:$D$776,СВЦЭМ!$A$33:$A$776,$A185,СВЦЭМ!$B$33:$B$776,D$155)+'СЕТ СН'!$I$14+СВЦЭМ!$D$10+'СЕТ СН'!$I$6-'СЕТ СН'!$I$26</f>
        <v>1274.4470185</v>
      </c>
      <c r="E185" s="36">
        <f>SUMIFS(СВЦЭМ!$D$33:$D$776,СВЦЭМ!$A$33:$A$776,$A185,СВЦЭМ!$B$33:$B$776,E$155)+'СЕТ СН'!$I$14+СВЦЭМ!$D$10+'СЕТ СН'!$I$6-'СЕТ СН'!$I$26</f>
        <v>1291.30784447</v>
      </c>
      <c r="F185" s="36">
        <f>SUMIFS(СВЦЭМ!$D$33:$D$776,СВЦЭМ!$A$33:$A$776,$A185,СВЦЭМ!$B$33:$B$776,F$155)+'СЕТ СН'!$I$14+СВЦЭМ!$D$10+'СЕТ СН'!$I$6-'СЕТ СН'!$I$26</f>
        <v>1286.50502461</v>
      </c>
      <c r="G185" s="36">
        <f>SUMIFS(СВЦЭМ!$D$33:$D$776,СВЦЭМ!$A$33:$A$776,$A185,СВЦЭМ!$B$33:$B$776,G$155)+'СЕТ СН'!$I$14+СВЦЭМ!$D$10+'СЕТ СН'!$I$6-'СЕТ СН'!$I$26</f>
        <v>1267.92950597</v>
      </c>
      <c r="H185" s="36">
        <f>SUMIFS(СВЦЭМ!$D$33:$D$776,СВЦЭМ!$A$33:$A$776,$A185,СВЦЭМ!$B$33:$B$776,H$155)+'СЕТ СН'!$I$14+СВЦЭМ!$D$10+'СЕТ СН'!$I$6-'СЕТ СН'!$I$26</f>
        <v>1223.53610641</v>
      </c>
      <c r="I185" s="36">
        <f>SUMIFS(СВЦЭМ!$D$33:$D$776,СВЦЭМ!$A$33:$A$776,$A185,СВЦЭМ!$B$33:$B$776,I$155)+'СЕТ СН'!$I$14+СВЦЭМ!$D$10+'СЕТ СН'!$I$6-'СЕТ СН'!$I$26</f>
        <v>1154.9229741200002</v>
      </c>
      <c r="J185" s="36">
        <f>SUMIFS(СВЦЭМ!$D$33:$D$776,СВЦЭМ!$A$33:$A$776,$A185,СВЦЭМ!$B$33:$B$776,J$155)+'СЕТ СН'!$I$14+СВЦЭМ!$D$10+'СЕТ СН'!$I$6-'СЕТ СН'!$I$26</f>
        <v>1125.84350245</v>
      </c>
      <c r="K185" s="36">
        <f>SUMIFS(СВЦЭМ!$D$33:$D$776,СВЦЭМ!$A$33:$A$776,$A185,СВЦЭМ!$B$33:$B$776,K$155)+'СЕТ СН'!$I$14+СВЦЭМ!$D$10+'СЕТ СН'!$I$6-'СЕТ СН'!$I$26</f>
        <v>1109.58682791</v>
      </c>
      <c r="L185" s="36">
        <f>SUMIFS(СВЦЭМ!$D$33:$D$776,СВЦЭМ!$A$33:$A$776,$A185,СВЦЭМ!$B$33:$B$776,L$155)+'СЕТ СН'!$I$14+СВЦЭМ!$D$10+'СЕТ СН'!$I$6-'СЕТ СН'!$I$26</f>
        <v>1122.94513603</v>
      </c>
      <c r="M185" s="36">
        <f>SUMIFS(СВЦЭМ!$D$33:$D$776,СВЦЭМ!$A$33:$A$776,$A185,СВЦЭМ!$B$33:$B$776,M$155)+'СЕТ СН'!$I$14+СВЦЭМ!$D$10+'СЕТ СН'!$I$6-'СЕТ СН'!$I$26</f>
        <v>1092.0118811500001</v>
      </c>
      <c r="N185" s="36">
        <f>SUMIFS(СВЦЭМ!$D$33:$D$776,СВЦЭМ!$A$33:$A$776,$A185,СВЦЭМ!$B$33:$B$776,N$155)+'СЕТ СН'!$I$14+СВЦЭМ!$D$10+'СЕТ СН'!$I$6-'СЕТ СН'!$I$26</f>
        <v>1049.45285216</v>
      </c>
      <c r="O185" s="36">
        <f>SUMIFS(СВЦЭМ!$D$33:$D$776,СВЦЭМ!$A$33:$A$776,$A185,СВЦЭМ!$B$33:$B$776,O$155)+'СЕТ СН'!$I$14+СВЦЭМ!$D$10+'СЕТ СН'!$I$6-'СЕТ СН'!$I$26</f>
        <v>1034.16105922</v>
      </c>
      <c r="P185" s="36">
        <f>SUMIFS(СВЦЭМ!$D$33:$D$776,СВЦЭМ!$A$33:$A$776,$A185,СВЦЭМ!$B$33:$B$776,P$155)+'СЕТ СН'!$I$14+СВЦЭМ!$D$10+'СЕТ СН'!$I$6-'СЕТ СН'!$I$26</f>
        <v>1032.2192170600001</v>
      </c>
      <c r="Q185" s="36">
        <f>SUMIFS(СВЦЭМ!$D$33:$D$776,СВЦЭМ!$A$33:$A$776,$A185,СВЦЭМ!$B$33:$B$776,Q$155)+'СЕТ СН'!$I$14+СВЦЭМ!$D$10+'СЕТ СН'!$I$6-'СЕТ СН'!$I$26</f>
        <v>1032.70215474</v>
      </c>
      <c r="R185" s="36">
        <f>SUMIFS(СВЦЭМ!$D$33:$D$776,СВЦЭМ!$A$33:$A$776,$A185,СВЦЭМ!$B$33:$B$776,R$155)+'СЕТ СН'!$I$14+СВЦЭМ!$D$10+'СЕТ СН'!$I$6-'СЕТ СН'!$I$26</f>
        <v>1032.4148854099999</v>
      </c>
      <c r="S185" s="36">
        <f>SUMIFS(СВЦЭМ!$D$33:$D$776,СВЦЭМ!$A$33:$A$776,$A185,СВЦЭМ!$B$33:$B$776,S$155)+'СЕТ СН'!$I$14+СВЦЭМ!$D$10+'СЕТ СН'!$I$6-'СЕТ СН'!$I$26</f>
        <v>1036.1007479</v>
      </c>
      <c r="T185" s="36">
        <f>SUMIFS(СВЦЭМ!$D$33:$D$776,СВЦЭМ!$A$33:$A$776,$A185,СВЦЭМ!$B$33:$B$776,T$155)+'СЕТ СН'!$I$14+СВЦЭМ!$D$10+'СЕТ СН'!$I$6-'СЕТ СН'!$I$26</f>
        <v>1028.21850133</v>
      </c>
      <c r="U185" s="36">
        <f>SUMIFS(СВЦЭМ!$D$33:$D$776,СВЦЭМ!$A$33:$A$776,$A185,СВЦЭМ!$B$33:$B$776,U$155)+'СЕТ СН'!$I$14+СВЦЭМ!$D$10+'СЕТ СН'!$I$6-'СЕТ СН'!$I$26</f>
        <v>1047.1680697400002</v>
      </c>
      <c r="V185" s="36">
        <f>SUMIFS(СВЦЭМ!$D$33:$D$776,СВЦЭМ!$A$33:$A$776,$A185,СВЦЭМ!$B$33:$B$776,V$155)+'СЕТ СН'!$I$14+СВЦЭМ!$D$10+'СЕТ СН'!$I$6-'СЕТ СН'!$I$26</f>
        <v>1031.5851227799999</v>
      </c>
      <c r="W185" s="36">
        <f>SUMIFS(СВЦЭМ!$D$33:$D$776,СВЦЭМ!$A$33:$A$776,$A185,СВЦЭМ!$B$33:$B$776,W$155)+'СЕТ СН'!$I$14+СВЦЭМ!$D$10+'СЕТ СН'!$I$6-'СЕТ СН'!$I$26</f>
        <v>1024.4551616200001</v>
      </c>
      <c r="X185" s="36">
        <f>SUMIFS(СВЦЭМ!$D$33:$D$776,СВЦЭМ!$A$33:$A$776,$A185,СВЦЭМ!$B$33:$B$776,X$155)+'СЕТ СН'!$I$14+СВЦЭМ!$D$10+'СЕТ СН'!$I$6-'СЕТ СН'!$I$26</f>
        <v>1062.8490458800002</v>
      </c>
      <c r="Y185" s="36">
        <f>SUMIFS(СВЦЭМ!$D$33:$D$776,СВЦЭМ!$A$33:$A$776,$A185,СВЦЭМ!$B$33:$B$776,Y$155)+'СЕТ СН'!$I$14+СВЦЭМ!$D$10+'СЕТ СН'!$I$6-'СЕТ СН'!$I$26</f>
        <v>1132.10749807</v>
      </c>
    </row>
    <row r="186" spans="1:27" ht="15.75" hidden="1" x14ac:dyDescent="0.2">
      <c r="A186" s="35">
        <f t="shared" si="4"/>
        <v>44105</v>
      </c>
      <c r="B186" s="36">
        <f>SUMIFS(СВЦЭМ!$D$33:$D$776,СВЦЭМ!$A$33:$A$776,$A186,СВЦЭМ!$B$33:$B$776,B$155)+'СЕТ СН'!$I$14+СВЦЭМ!$D$10+'СЕТ СН'!$I$6-'СЕТ СН'!$I$26</f>
        <v>563.76868404000004</v>
      </c>
      <c r="C186" s="36">
        <f>SUMIFS(СВЦЭМ!$D$33:$D$776,СВЦЭМ!$A$33:$A$776,$A186,СВЦЭМ!$B$33:$B$776,C$155)+'СЕТ СН'!$I$14+СВЦЭМ!$D$10+'СЕТ СН'!$I$6-'СЕТ СН'!$I$26</f>
        <v>563.76868404000004</v>
      </c>
      <c r="D186" s="36">
        <f>SUMIFS(СВЦЭМ!$D$33:$D$776,СВЦЭМ!$A$33:$A$776,$A186,СВЦЭМ!$B$33:$B$776,D$155)+'СЕТ СН'!$I$14+СВЦЭМ!$D$10+'СЕТ СН'!$I$6-'СЕТ СН'!$I$26</f>
        <v>563.76868404000004</v>
      </c>
      <c r="E186" s="36">
        <f>SUMIFS(СВЦЭМ!$D$33:$D$776,СВЦЭМ!$A$33:$A$776,$A186,СВЦЭМ!$B$33:$B$776,E$155)+'СЕТ СН'!$I$14+СВЦЭМ!$D$10+'СЕТ СН'!$I$6-'СЕТ СН'!$I$26</f>
        <v>563.76868404000004</v>
      </c>
      <c r="F186" s="36">
        <f>SUMIFS(СВЦЭМ!$D$33:$D$776,СВЦЭМ!$A$33:$A$776,$A186,СВЦЭМ!$B$33:$B$776,F$155)+'СЕТ СН'!$I$14+СВЦЭМ!$D$10+'СЕТ СН'!$I$6-'СЕТ СН'!$I$26</f>
        <v>563.76868404000004</v>
      </c>
      <c r="G186" s="36">
        <f>SUMIFS(СВЦЭМ!$D$33:$D$776,СВЦЭМ!$A$33:$A$776,$A186,СВЦЭМ!$B$33:$B$776,G$155)+'СЕТ СН'!$I$14+СВЦЭМ!$D$10+'СЕТ СН'!$I$6-'СЕТ СН'!$I$26</f>
        <v>563.76868404000004</v>
      </c>
      <c r="H186" s="36">
        <f>SUMIFS(СВЦЭМ!$D$33:$D$776,СВЦЭМ!$A$33:$A$776,$A186,СВЦЭМ!$B$33:$B$776,H$155)+'СЕТ СН'!$I$14+СВЦЭМ!$D$10+'СЕТ СН'!$I$6-'СЕТ СН'!$I$26</f>
        <v>563.76868404000004</v>
      </c>
      <c r="I186" s="36">
        <f>SUMIFS(СВЦЭМ!$D$33:$D$776,СВЦЭМ!$A$33:$A$776,$A186,СВЦЭМ!$B$33:$B$776,I$155)+'СЕТ СН'!$I$14+СВЦЭМ!$D$10+'СЕТ СН'!$I$6-'СЕТ СН'!$I$26</f>
        <v>563.76868404000004</v>
      </c>
      <c r="J186" s="36">
        <f>SUMIFS(СВЦЭМ!$D$33:$D$776,СВЦЭМ!$A$33:$A$776,$A186,СВЦЭМ!$B$33:$B$776,J$155)+'СЕТ СН'!$I$14+СВЦЭМ!$D$10+'СЕТ СН'!$I$6-'СЕТ СН'!$I$26</f>
        <v>563.76868404000004</v>
      </c>
      <c r="K186" s="36">
        <f>SUMIFS(СВЦЭМ!$D$33:$D$776,СВЦЭМ!$A$33:$A$776,$A186,СВЦЭМ!$B$33:$B$776,K$155)+'СЕТ СН'!$I$14+СВЦЭМ!$D$10+'СЕТ СН'!$I$6-'СЕТ СН'!$I$26</f>
        <v>563.76868404000004</v>
      </c>
      <c r="L186" s="36">
        <f>SUMIFS(СВЦЭМ!$D$33:$D$776,СВЦЭМ!$A$33:$A$776,$A186,СВЦЭМ!$B$33:$B$776,L$155)+'СЕТ СН'!$I$14+СВЦЭМ!$D$10+'СЕТ СН'!$I$6-'СЕТ СН'!$I$26</f>
        <v>563.76868404000004</v>
      </c>
      <c r="M186" s="36">
        <f>SUMIFS(СВЦЭМ!$D$33:$D$776,СВЦЭМ!$A$33:$A$776,$A186,СВЦЭМ!$B$33:$B$776,M$155)+'СЕТ СН'!$I$14+СВЦЭМ!$D$10+'СЕТ СН'!$I$6-'СЕТ СН'!$I$26</f>
        <v>563.76868404000004</v>
      </c>
      <c r="N186" s="36">
        <f>SUMIFS(СВЦЭМ!$D$33:$D$776,СВЦЭМ!$A$33:$A$776,$A186,СВЦЭМ!$B$33:$B$776,N$155)+'СЕТ СН'!$I$14+СВЦЭМ!$D$10+'СЕТ СН'!$I$6-'СЕТ СН'!$I$26</f>
        <v>563.76868404000004</v>
      </c>
      <c r="O186" s="36">
        <f>SUMIFS(СВЦЭМ!$D$33:$D$776,СВЦЭМ!$A$33:$A$776,$A186,СВЦЭМ!$B$33:$B$776,O$155)+'СЕТ СН'!$I$14+СВЦЭМ!$D$10+'СЕТ СН'!$I$6-'СЕТ СН'!$I$26</f>
        <v>563.76868404000004</v>
      </c>
      <c r="P186" s="36">
        <f>SUMIFS(СВЦЭМ!$D$33:$D$776,СВЦЭМ!$A$33:$A$776,$A186,СВЦЭМ!$B$33:$B$776,P$155)+'СЕТ СН'!$I$14+СВЦЭМ!$D$10+'СЕТ СН'!$I$6-'СЕТ СН'!$I$26</f>
        <v>563.76868404000004</v>
      </c>
      <c r="Q186" s="36">
        <f>SUMIFS(СВЦЭМ!$D$33:$D$776,СВЦЭМ!$A$33:$A$776,$A186,СВЦЭМ!$B$33:$B$776,Q$155)+'СЕТ СН'!$I$14+СВЦЭМ!$D$10+'СЕТ СН'!$I$6-'СЕТ СН'!$I$26</f>
        <v>563.76868404000004</v>
      </c>
      <c r="R186" s="36">
        <f>SUMIFS(СВЦЭМ!$D$33:$D$776,СВЦЭМ!$A$33:$A$776,$A186,СВЦЭМ!$B$33:$B$776,R$155)+'СЕТ СН'!$I$14+СВЦЭМ!$D$10+'СЕТ СН'!$I$6-'СЕТ СН'!$I$26</f>
        <v>563.76868404000004</v>
      </c>
      <c r="S186" s="36">
        <f>SUMIFS(СВЦЭМ!$D$33:$D$776,СВЦЭМ!$A$33:$A$776,$A186,СВЦЭМ!$B$33:$B$776,S$155)+'СЕТ СН'!$I$14+СВЦЭМ!$D$10+'СЕТ СН'!$I$6-'СЕТ СН'!$I$26</f>
        <v>563.76868404000004</v>
      </c>
      <c r="T186" s="36">
        <f>SUMIFS(СВЦЭМ!$D$33:$D$776,СВЦЭМ!$A$33:$A$776,$A186,СВЦЭМ!$B$33:$B$776,T$155)+'СЕТ СН'!$I$14+СВЦЭМ!$D$10+'СЕТ СН'!$I$6-'СЕТ СН'!$I$26</f>
        <v>563.76868404000004</v>
      </c>
      <c r="U186" s="36">
        <f>SUMIFS(СВЦЭМ!$D$33:$D$776,СВЦЭМ!$A$33:$A$776,$A186,СВЦЭМ!$B$33:$B$776,U$155)+'СЕТ СН'!$I$14+СВЦЭМ!$D$10+'СЕТ СН'!$I$6-'СЕТ СН'!$I$26</f>
        <v>563.76868404000004</v>
      </c>
      <c r="V186" s="36">
        <f>SUMIFS(СВЦЭМ!$D$33:$D$776,СВЦЭМ!$A$33:$A$776,$A186,СВЦЭМ!$B$33:$B$776,V$155)+'СЕТ СН'!$I$14+СВЦЭМ!$D$10+'СЕТ СН'!$I$6-'СЕТ СН'!$I$26</f>
        <v>563.76868404000004</v>
      </c>
      <c r="W186" s="36">
        <f>SUMIFS(СВЦЭМ!$D$33:$D$776,СВЦЭМ!$A$33:$A$776,$A186,СВЦЭМ!$B$33:$B$776,W$155)+'СЕТ СН'!$I$14+СВЦЭМ!$D$10+'СЕТ СН'!$I$6-'СЕТ СН'!$I$26</f>
        <v>563.76868404000004</v>
      </c>
      <c r="X186" s="36">
        <f>SUMIFS(СВЦЭМ!$D$33:$D$776,СВЦЭМ!$A$33:$A$776,$A186,СВЦЭМ!$B$33:$B$776,X$155)+'СЕТ СН'!$I$14+СВЦЭМ!$D$10+'СЕТ СН'!$I$6-'СЕТ СН'!$I$26</f>
        <v>563.76868404000004</v>
      </c>
      <c r="Y186" s="36">
        <f>SUMIFS(СВЦЭМ!$D$33:$D$776,СВЦЭМ!$A$33:$A$776,$A186,СВЦЭМ!$B$33:$B$776,Y$155)+'СЕТ СН'!$I$14+СВЦЭМ!$D$10+'СЕТ СН'!$I$6-'СЕТ СН'!$I$26</f>
        <v>563.76868404000004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147</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01.09.2020</v>
      </c>
      <c r="B192" s="36">
        <f>SUMIFS(СВЦЭМ!$E$33:$E$776,СВЦЭМ!$A$33:$A$776,$A192,СВЦЭМ!$B$33:$B$776,B$191)+'СЕТ СН'!$F$15</f>
        <v>151.71002197000001</v>
      </c>
      <c r="C192" s="36">
        <f>SUMIFS(СВЦЭМ!$E$33:$E$776,СВЦЭМ!$A$33:$A$776,$A192,СВЦЭМ!$B$33:$B$776,C$191)+'СЕТ СН'!$F$15</f>
        <v>161.39537136000001</v>
      </c>
      <c r="D192" s="36">
        <f>SUMIFS(СВЦЭМ!$E$33:$E$776,СВЦЭМ!$A$33:$A$776,$A192,СВЦЭМ!$B$33:$B$776,D$191)+'СЕТ СН'!$F$15</f>
        <v>165.04259829</v>
      </c>
      <c r="E192" s="36">
        <f>SUMIFS(СВЦЭМ!$E$33:$E$776,СВЦЭМ!$A$33:$A$776,$A192,СВЦЭМ!$B$33:$B$776,E$191)+'СЕТ СН'!$F$15</f>
        <v>167.94163373000001</v>
      </c>
      <c r="F192" s="36">
        <f>SUMIFS(СВЦЭМ!$E$33:$E$776,СВЦЭМ!$A$33:$A$776,$A192,СВЦЭМ!$B$33:$B$776,F$191)+'СЕТ СН'!$F$15</f>
        <v>169.99432375000001</v>
      </c>
      <c r="G192" s="36">
        <f>SUMIFS(СВЦЭМ!$E$33:$E$776,СВЦЭМ!$A$33:$A$776,$A192,СВЦЭМ!$B$33:$B$776,G$191)+'СЕТ СН'!$F$15</f>
        <v>170.12576534999999</v>
      </c>
      <c r="H192" s="36">
        <f>SUMIFS(СВЦЭМ!$E$33:$E$776,СВЦЭМ!$A$33:$A$776,$A192,СВЦЭМ!$B$33:$B$776,H$191)+'СЕТ СН'!$F$15</f>
        <v>166.80129216</v>
      </c>
      <c r="I192" s="36">
        <f>SUMIFS(СВЦЭМ!$E$33:$E$776,СВЦЭМ!$A$33:$A$776,$A192,СВЦЭМ!$B$33:$B$776,I$191)+'СЕТ СН'!$F$15</f>
        <v>159.37204442000001</v>
      </c>
      <c r="J192" s="36">
        <f>SUMIFS(СВЦЭМ!$E$33:$E$776,СВЦЭМ!$A$33:$A$776,$A192,СВЦЭМ!$B$33:$B$776,J$191)+'СЕТ СН'!$F$15</f>
        <v>149.46308761</v>
      </c>
      <c r="K192" s="36">
        <f>SUMIFS(СВЦЭМ!$E$33:$E$776,СВЦЭМ!$A$33:$A$776,$A192,СВЦЭМ!$B$33:$B$776,K$191)+'СЕТ СН'!$F$15</f>
        <v>145.99484072999999</v>
      </c>
      <c r="L192" s="36">
        <f>SUMIFS(СВЦЭМ!$E$33:$E$776,СВЦЭМ!$A$33:$A$776,$A192,СВЦЭМ!$B$33:$B$776,L$191)+'СЕТ СН'!$F$15</f>
        <v>144.54180414999999</v>
      </c>
      <c r="M192" s="36">
        <f>SUMIFS(СВЦЭМ!$E$33:$E$776,СВЦЭМ!$A$33:$A$776,$A192,СВЦЭМ!$B$33:$B$776,M$191)+'СЕТ СН'!$F$15</f>
        <v>145.12425124000001</v>
      </c>
      <c r="N192" s="36">
        <f>SUMIFS(СВЦЭМ!$E$33:$E$776,СВЦЭМ!$A$33:$A$776,$A192,СВЦЭМ!$B$33:$B$776,N$191)+'СЕТ СН'!$F$15</f>
        <v>149.82509976</v>
      </c>
      <c r="O192" s="36">
        <f>SUMIFS(СВЦЭМ!$E$33:$E$776,СВЦЭМ!$A$33:$A$776,$A192,СВЦЭМ!$B$33:$B$776,O$191)+'СЕТ СН'!$F$15</f>
        <v>149.25252365</v>
      </c>
      <c r="P192" s="36">
        <f>SUMIFS(СВЦЭМ!$E$33:$E$776,СВЦЭМ!$A$33:$A$776,$A192,СВЦЭМ!$B$33:$B$776,P$191)+'СЕТ СН'!$F$15</f>
        <v>149.00791022999999</v>
      </c>
      <c r="Q192" s="36">
        <f>SUMIFS(СВЦЭМ!$E$33:$E$776,СВЦЭМ!$A$33:$A$776,$A192,СВЦЭМ!$B$33:$B$776,Q$191)+'СЕТ СН'!$F$15</f>
        <v>150.15558970000001</v>
      </c>
      <c r="R192" s="36">
        <f>SUMIFS(СВЦЭМ!$E$33:$E$776,СВЦЭМ!$A$33:$A$776,$A192,СВЦЭМ!$B$33:$B$776,R$191)+'СЕТ СН'!$F$15</f>
        <v>148.06255526999999</v>
      </c>
      <c r="S192" s="36">
        <f>SUMIFS(СВЦЭМ!$E$33:$E$776,СВЦЭМ!$A$33:$A$776,$A192,СВЦЭМ!$B$33:$B$776,S$191)+'СЕТ СН'!$F$15</f>
        <v>149.03571266</v>
      </c>
      <c r="T192" s="36">
        <f>SUMIFS(СВЦЭМ!$E$33:$E$776,СВЦЭМ!$A$33:$A$776,$A192,СВЦЭМ!$B$33:$B$776,T$191)+'СЕТ СН'!$F$15</f>
        <v>147.98337144000001</v>
      </c>
      <c r="U192" s="36">
        <f>SUMIFS(СВЦЭМ!$E$33:$E$776,СВЦЭМ!$A$33:$A$776,$A192,СВЦЭМ!$B$33:$B$776,U$191)+'СЕТ СН'!$F$15</f>
        <v>147.27302319</v>
      </c>
      <c r="V192" s="36">
        <f>SUMIFS(СВЦЭМ!$E$33:$E$776,СВЦЭМ!$A$33:$A$776,$A192,СВЦЭМ!$B$33:$B$776,V$191)+'СЕТ СН'!$F$15</f>
        <v>145.55852222999999</v>
      </c>
      <c r="W192" s="36">
        <f>SUMIFS(СВЦЭМ!$E$33:$E$776,СВЦЭМ!$A$33:$A$776,$A192,СВЦЭМ!$B$33:$B$776,W$191)+'СЕТ СН'!$F$15</f>
        <v>143.45247642999999</v>
      </c>
      <c r="X192" s="36">
        <f>SUMIFS(СВЦЭМ!$E$33:$E$776,СВЦЭМ!$A$33:$A$776,$A192,СВЦЭМ!$B$33:$B$776,X$191)+'СЕТ СН'!$F$15</f>
        <v>148.68951856999999</v>
      </c>
      <c r="Y192" s="36">
        <f>SUMIFS(СВЦЭМ!$E$33:$E$776,СВЦЭМ!$A$33:$A$776,$A192,СВЦЭМ!$B$33:$B$776,Y$191)+'СЕТ СН'!$F$15</f>
        <v>160.08417793000001</v>
      </c>
      <c r="AA192" s="45"/>
    </row>
    <row r="193" spans="1:25" ht="15.75" x14ac:dyDescent="0.2">
      <c r="A193" s="35">
        <f>A192+1</f>
        <v>44076</v>
      </c>
      <c r="B193" s="36">
        <f>SUMIFS(СВЦЭМ!$E$33:$E$776,СВЦЭМ!$A$33:$A$776,$A193,СВЦЭМ!$B$33:$B$776,B$191)+'СЕТ СН'!$F$15</f>
        <v>164.82803620999999</v>
      </c>
      <c r="C193" s="36">
        <f>SUMIFS(СВЦЭМ!$E$33:$E$776,СВЦЭМ!$A$33:$A$776,$A193,СВЦЭМ!$B$33:$B$776,C$191)+'СЕТ СН'!$F$15</f>
        <v>176.09438595</v>
      </c>
      <c r="D193" s="36">
        <f>SUMIFS(СВЦЭМ!$E$33:$E$776,СВЦЭМ!$A$33:$A$776,$A193,СВЦЭМ!$B$33:$B$776,D$191)+'СЕТ СН'!$F$15</f>
        <v>183.72289000999999</v>
      </c>
      <c r="E193" s="36">
        <f>SUMIFS(СВЦЭМ!$E$33:$E$776,СВЦЭМ!$A$33:$A$776,$A193,СВЦЭМ!$B$33:$B$776,E$191)+'СЕТ СН'!$F$15</f>
        <v>186.90253799000001</v>
      </c>
      <c r="F193" s="36">
        <f>SUMIFS(СВЦЭМ!$E$33:$E$776,СВЦЭМ!$A$33:$A$776,$A193,СВЦЭМ!$B$33:$B$776,F$191)+'СЕТ СН'!$F$15</f>
        <v>186.97389813999999</v>
      </c>
      <c r="G193" s="36">
        <f>SUMIFS(СВЦЭМ!$E$33:$E$776,СВЦЭМ!$A$33:$A$776,$A193,СВЦЭМ!$B$33:$B$776,G$191)+'СЕТ СН'!$F$15</f>
        <v>182.62254944</v>
      </c>
      <c r="H193" s="36">
        <f>SUMIFS(СВЦЭМ!$E$33:$E$776,СВЦЭМ!$A$33:$A$776,$A193,СВЦЭМ!$B$33:$B$776,H$191)+'СЕТ СН'!$F$15</f>
        <v>172.28601189</v>
      </c>
      <c r="I193" s="36">
        <f>SUMIFS(СВЦЭМ!$E$33:$E$776,СВЦЭМ!$A$33:$A$776,$A193,СВЦЭМ!$B$33:$B$776,I$191)+'СЕТ СН'!$F$15</f>
        <v>158.79878690000001</v>
      </c>
      <c r="J193" s="36">
        <f>SUMIFS(СВЦЭМ!$E$33:$E$776,СВЦЭМ!$A$33:$A$776,$A193,СВЦЭМ!$B$33:$B$776,J$191)+'СЕТ СН'!$F$15</f>
        <v>147.02476012</v>
      </c>
      <c r="K193" s="36">
        <f>SUMIFS(СВЦЭМ!$E$33:$E$776,СВЦЭМ!$A$33:$A$776,$A193,СВЦЭМ!$B$33:$B$776,K$191)+'СЕТ СН'!$F$15</f>
        <v>146.80208979</v>
      </c>
      <c r="L193" s="36">
        <f>SUMIFS(СВЦЭМ!$E$33:$E$776,СВЦЭМ!$A$33:$A$776,$A193,СВЦЭМ!$B$33:$B$776,L$191)+'СЕТ СН'!$F$15</f>
        <v>147.83579219999999</v>
      </c>
      <c r="M193" s="36">
        <f>SUMIFS(СВЦЭМ!$E$33:$E$776,СВЦЭМ!$A$33:$A$776,$A193,СВЦЭМ!$B$33:$B$776,M$191)+'СЕТ СН'!$F$15</f>
        <v>147.73096473000001</v>
      </c>
      <c r="N193" s="36">
        <f>SUMIFS(СВЦЭМ!$E$33:$E$776,СВЦЭМ!$A$33:$A$776,$A193,СВЦЭМ!$B$33:$B$776,N$191)+'СЕТ СН'!$F$15</f>
        <v>149.84186463</v>
      </c>
      <c r="O193" s="36">
        <f>SUMIFS(СВЦЭМ!$E$33:$E$776,СВЦЭМ!$A$33:$A$776,$A193,СВЦЭМ!$B$33:$B$776,O$191)+'СЕТ СН'!$F$15</f>
        <v>151.1228041</v>
      </c>
      <c r="P193" s="36">
        <f>SUMIFS(СВЦЭМ!$E$33:$E$776,СВЦЭМ!$A$33:$A$776,$A193,СВЦЭМ!$B$33:$B$776,P$191)+'СЕТ СН'!$F$15</f>
        <v>151.78534556</v>
      </c>
      <c r="Q193" s="36">
        <f>SUMIFS(СВЦЭМ!$E$33:$E$776,СВЦЭМ!$A$33:$A$776,$A193,СВЦЭМ!$B$33:$B$776,Q$191)+'СЕТ СН'!$F$15</f>
        <v>151.56992629999999</v>
      </c>
      <c r="R193" s="36">
        <f>SUMIFS(СВЦЭМ!$E$33:$E$776,СВЦЭМ!$A$33:$A$776,$A193,СВЦЭМ!$B$33:$B$776,R$191)+'СЕТ СН'!$F$15</f>
        <v>149.72185494999999</v>
      </c>
      <c r="S193" s="36">
        <f>SUMIFS(СВЦЭМ!$E$33:$E$776,СВЦЭМ!$A$33:$A$776,$A193,СВЦЭМ!$B$33:$B$776,S$191)+'СЕТ СН'!$F$15</f>
        <v>150.66164612</v>
      </c>
      <c r="T193" s="36">
        <f>SUMIFS(СВЦЭМ!$E$33:$E$776,СВЦЭМ!$A$33:$A$776,$A193,СВЦЭМ!$B$33:$B$776,T$191)+'СЕТ СН'!$F$15</f>
        <v>141.48465399</v>
      </c>
      <c r="U193" s="36">
        <f>SUMIFS(СВЦЭМ!$E$33:$E$776,СВЦЭМ!$A$33:$A$776,$A193,СВЦЭМ!$B$33:$B$776,U$191)+'СЕТ СН'!$F$15</f>
        <v>137.70286490999999</v>
      </c>
      <c r="V193" s="36">
        <f>SUMIFS(СВЦЭМ!$E$33:$E$776,СВЦЭМ!$A$33:$A$776,$A193,СВЦЭМ!$B$33:$B$776,V$191)+'СЕТ СН'!$F$15</f>
        <v>134.43135337000001</v>
      </c>
      <c r="W193" s="36">
        <f>SUMIFS(СВЦЭМ!$E$33:$E$776,СВЦЭМ!$A$33:$A$776,$A193,СВЦЭМ!$B$33:$B$776,W$191)+'СЕТ СН'!$F$15</f>
        <v>135.74541819000001</v>
      </c>
      <c r="X193" s="36">
        <f>SUMIFS(СВЦЭМ!$E$33:$E$776,СВЦЭМ!$A$33:$A$776,$A193,СВЦЭМ!$B$33:$B$776,X$191)+'СЕТ СН'!$F$15</f>
        <v>145.28566964000001</v>
      </c>
      <c r="Y193" s="36">
        <f>SUMIFS(СВЦЭМ!$E$33:$E$776,СВЦЭМ!$A$33:$A$776,$A193,СВЦЭМ!$B$33:$B$776,Y$191)+'СЕТ СН'!$F$15</f>
        <v>152.31203532000001</v>
      </c>
    </row>
    <row r="194" spans="1:25" ht="15.75" x14ac:dyDescent="0.2">
      <c r="A194" s="35">
        <f t="shared" ref="A194:A222" si="5">A193+1</f>
        <v>44077</v>
      </c>
      <c r="B194" s="36">
        <f>SUMIFS(СВЦЭМ!$E$33:$E$776,СВЦЭМ!$A$33:$A$776,$A194,СВЦЭМ!$B$33:$B$776,B$191)+'СЕТ СН'!$F$15</f>
        <v>170.38521678000001</v>
      </c>
      <c r="C194" s="36">
        <f>SUMIFS(СВЦЭМ!$E$33:$E$776,СВЦЭМ!$A$33:$A$776,$A194,СВЦЭМ!$B$33:$B$776,C$191)+'СЕТ СН'!$F$15</f>
        <v>175.27733291000001</v>
      </c>
      <c r="D194" s="36">
        <f>SUMIFS(СВЦЭМ!$E$33:$E$776,СВЦЭМ!$A$33:$A$776,$A194,СВЦЭМ!$B$33:$B$776,D$191)+'СЕТ СН'!$F$15</f>
        <v>172.27714266999999</v>
      </c>
      <c r="E194" s="36">
        <f>SUMIFS(СВЦЭМ!$E$33:$E$776,СВЦЭМ!$A$33:$A$776,$A194,СВЦЭМ!$B$33:$B$776,E$191)+'СЕТ СН'!$F$15</f>
        <v>171.71545215</v>
      </c>
      <c r="F194" s="36">
        <f>SUMIFS(СВЦЭМ!$E$33:$E$776,СВЦЭМ!$A$33:$A$776,$A194,СВЦЭМ!$B$33:$B$776,F$191)+'СЕТ СН'!$F$15</f>
        <v>171.77400889</v>
      </c>
      <c r="G194" s="36">
        <f>SUMIFS(СВЦЭМ!$E$33:$E$776,СВЦЭМ!$A$33:$A$776,$A194,СВЦЭМ!$B$33:$B$776,G$191)+'СЕТ СН'!$F$15</f>
        <v>172.54687823</v>
      </c>
      <c r="H194" s="36">
        <f>SUMIFS(СВЦЭМ!$E$33:$E$776,СВЦЭМ!$A$33:$A$776,$A194,СВЦЭМ!$B$33:$B$776,H$191)+'СЕТ СН'!$F$15</f>
        <v>169.47577393</v>
      </c>
      <c r="I194" s="36">
        <f>SUMIFS(СВЦЭМ!$E$33:$E$776,СВЦЭМ!$A$33:$A$776,$A194,СВЦЭМ!$B$33:$B$776,I$191)+'СЕТ СН'!$F$15</f>
        <v>156.22025416</v>
      </c>
      <c r="J194" s="36">
        <f>SUMIFS(СВЦЭМ!$E$33:$E$776,СВЦЭМ!$A$33:$A$776,$A194,СВЦЭМ!$B$33:$B$776,J$191)+'СЕТ СН'!$F$15</f>
        <v>153.22285133</v>
      </c>
      <c r="K194" s="36">
        <f>SUMIFS(СВЦЭМ!$E$33:$E$776,СВЦЭМ!$A$33:$A$776,$A194,СВЦЭМ!$B$33:$B$776,K$191)+'СЕТ СН'!$F$15</f>
        <v>159.82322622999999</v>
      </c>
      <c r="L194" s="36">
        <f>SUMIFS(СВЦЭМ!$E$33:$E$776,СВЦЭМ!$A$33:$A$776,$A194,СВЦЭМ!$B$33:$B$776,L$191)+'СЕТ СН'!$F$15</f>
        <v>157.95168007000001</v>
      </c>
      <c r="M194" s="36">
        <f>SUMIFS(СВЦЭМ!$E$33:$E$776,СВЦЭМ!$A$33:$A$776,$A194,СВЦЭМ!$B$33:$B$776,M$191)+'СЕТ СН'!$F$15</f>
        <v>159.35577455999999</v>
      </c>
      <c r="N194" s="36">
        <f>SUMIFS(СВЦЭМ!$E$33:$E$776,СВЦЭМ!$A$33:$A$776,$A194,СВЦЭМ!$B$33:$B$776,N$191)+'СЕТ СН'!$F$15</f>
        <v>160.79831788000001</v>
      </c>
      <c r="O194" s="36">
        <f>SUMIFS(СВЦЭМ!$E$33:$E$776,СВЦЭМ!$A$33:$A$776,$A194,СВЦЭМ!$B$33:$B$776,O$191)+'СЕТ СН'!$F$15</f>
        <v>161.23058752</v>
      </c>
      <c r="P194" s="36">
        <f>SUMIFS(СВЦЭМ!$E$33:$E$776,СВЦЭМ!$A$33:$A$776,$A194,СВЦЭМ!$B$33:$B$776,P$191)+'СЕТ СН'!$F$15</f>
        <v>161.88744582999999</v>
      </c>
      <c r="Q194" s="36">
        <f>SUMIFS(СВЦЭМ!$E$33:$E$776,СВЦЭМ!$A$33:$A$776,$A194,СВЦЭМ!$B$33:$B$776,Q$191)+'СЕТ СН'!$F$15</f>
        <v>161.08272423</v>
      </c>
      <c r="R194" s="36">
        <f>SUMIFS(СВЦЭМ!$E$33:$E$776,СВЦЭМ!$A$33:$A$776,$A194,СВЦЭМ!$B$33:$B$776,R$191)+'СЕТ СН'!$F$15</f>
        <v>159.91360707999999</v>
      </c>
      <c r="S194" s="36">
        <f>SUMIFS(СВЦЭМ!$E$33:$E$776,СВЦЭМ!$A$33:$A$776,$A194,СВЦЭМ!$B$33:$B$776,S$191)+'СЕТ СН'!$F$15</f>
        <v>160.14846016000001</v>
      </c>
      <c r="T194" s="36">
        <f>SUMIFS(СВЦЭМ!$E$33:$E$776,СВЦЭМ!$A$33:$A$776,$A194,СВЦЭМ!$B$33:$B$776,T$191)+'СЕТ СН'!$F$15</f>
        <v>152.77205305000001</v>
      </c>
      <c r="U194" s="36">
        <f>SUMIFS(СВЦЭМ!$E$33:$E$776,СВЦЭМ!$A$33:$A$776,$A194,СВЦЭМ!$B$33:$B$776,U$191)+'СЕТ СН'!$F$15</f>
        <v>149.51064932</v>
      </c>
      <c r="V194" s="36">
        <f>SUMIFS(СВЦЭМ!$E$33:$E$776,СВЦЭМ!$A$33:$A$776,$A194,СВЦЭМ!$B$33:$B$776,V$191)+'СЕТ СН'!$F$15</f>
        <v>150.21067461000001</v>
      </c>
      <c r="W194" s="36">
        <f>SUMIFS(СВЦЭМ!$E$33:$E$776,СВЦЭМ!$A$33:$A$776,$A194,СВЦЭМ!$B$33:$B$776,W$191)+'СЕТ СН'!$F$15</f>
        <v>148.50403352999999</v>
      </c>
      <c r="X194" s="36">
        <f>SUMIFS(СВЦЭМ!$E$33:$E$776,СВЦЭМ!$A$33:$A$776,$A194,СВЦЭМ!$B$33:$B$776,X$191)+'СЕТ СН'!$F$15</f>
        <v>159.94814751999999</v>
      </c>
      <c r="Y194" s="36">
        <f>SUMIFS(СВЦЭМ!$E$33:$E$776,СВЦЭМ!$A$33:$A$776,$A194,СВЦЭМ!$B$33:$B$776,Y$191)+'СЕТ СН'!$F$15</f>
        <v>160.61382583</v>
      </c>
    </row>
    <row r="195" spans="1:25" ht="15.75" x14ac:dyDescent="0.2">
      <c r="A195" s="35">
        <f t="shared" si="5"/>
        <v>44078</v>
      </c>
      <c r="B195" s="36">
        <f>SUMIFS(СВЦЭМ!$E$33:$E$776,СВЦЭМ!$A$33:$A$776,$A195,СВЦЭМ!$B$33:$B$776,B$191)+'СЕТ СН'!$F$15</f>
        <v>174.88655108</v>
      </c>
      <c r="C195" s="36">
        <f>SUMIFS(СВЦЭМ!$E$33:$E$776,СВЦЭМ!$A$33:$A$776,$A195,СВЦЭМ!$B$33:$B$776,C$191)+'СЕТ СН'!$F$15</f>
        <v>175.53643108</v>
      </c>
      <c r="D195" s="36">
        <f>SUMIFS(СВЦЭМ!$E$33:$E$776,СВЦЭМ!$A$33:$A$776,$A195,СВЦЭМ!$B$33:$B$776,D$191)+'СЕТ СН'!$F$15</f>
        <v>172.27633974</v>
      </c>
      <c r="E195" s="36">
        <f>SUMIFS(СВЦЭМ!$E$33:$E$776,СВЦЭМ!$A$33:$A$776,$A195,СВЦЭМ!$B$33:$B$776,E$191)+'СЕТ СН'!$F$15</f>
        <v>171.30825906999999</v>
      </c>
      <c r="F195" s="36">
        <f>SUMIFS(СВЦЭМ!$E$33:$E$776,СВЦЭМ!$A$33:$A$776,$A195,СВЦЭМ!$B$33:$B$776,F$191)+'СЕТ СН'!$F$15</f>
        <v>171.27671187999999</v>
      </c>
      <c r="G195" s="36">
        <f>SUMIFS(СВЦЭМ!$E$33:$E$776,СВЦЭМ!$A$33:$A$776,$A195,СВЦЭМ!$B$33:$B$776,G$191)+'СЕТ СН'!$F$15</f>
        <v>172.28848640000001</v>
      </c>
      <c r="H195" s="36">
        <f>SUMIFS(СВЦЭМ!$E$33:$E$776,СВЦЭМ!$A$33:$A$776,$A195,СВЦЭМ!$B$33:$B$776,H$191)+'СЕТ СН'!$F$15</f>
        <v>169.32717084000001</v>
      </c>
      <c r="I195" s="36">
        <f>SUMIFS(СВЦЭМ!$E$33:$E$776,СВЦЭМ!$A$33:$A$776,$A195,СВЦЭМ!$B$33:$B$776,I$191)+'СЕТ СН'!$F$15</f>
        <v>161.63430099000001</v>
      </c>
      <c r="J195" s="36">
        <f>SUMIFS(СВЦЭМ!$E$33:$E$776,СВЦЭМ!$A$33:$A$776,$A195,СВЦЭМ!$B$33:$B$776,J$191)+'СЕТ СН'!$F$15</f>
        <v>159.51294185</v>
      </c>
      <c r="K195" s="36">
        <f>SUMIFS(СВЦЭМ!$E$33:$E$776,СВЦЭМ!$A$33:$A$776,$A195,СВЦЭМ!$B$33:$B$776,K$191)+'СЕТ СН'!$F$15</f>
        <v>152.17785696999999</v>
      </c>
      <c r="L195" s="36">
        <f>SUMIFS(СВЦЭМ!$E$33:$E$776,СВЦЭМ!$A$33:$A$776,$A195,СВЦЭМ!$B$33:$B$776,L$191)+'СЕТ СН'!$F$15</f>
        <v>151.04532305000001</v>
      </c>
      <c r="M195" s="36">
        <f>SUMIFS(СВЦЭМ!$E$33:$E$776,СВЦЭМ!$A$33:$A$776,$A195,СВЦЭМ!$B$33:$B$776,M$191)+'СЕТ СН'!$F$15</f>
        <v>150.07491866000001</v>
      </c>
      <c r="N195" s="36">
        <f>SUMIFS(СВЦЭМ!$E$33:$E$776,СВЦЭМ!$A$33:$A$776,$A195,СВЦЭМ!$B$33:$B$776,N$191)+'СЕТ СН'!$F$15</f>
        <v>153.87980063000001</v>
      </c>
      <c r="O195" s="36">
        <f>SUMIFS(СВЦЭМ!$E$33:$E$776,СВЦЭМ!$A$33:$A$776,$A195,СВЦЭМ!$B$33:$B$776,O$191)+'СЕТ СН'!$F$15</f>
        <v>158.13634848999999</v>
      </c>
      <c r="P195" s="36">
        <f>SUMIFS(СВЦЭМ!$E$33:$E$776,СВЦЭМ!$A$33:$A$776,$A195,СВЦЭМ!$B$33:$B$776,P$191)+'СЕТ СН'!$F$15</f>
        <v>158.47067143000001</v>
      </c>
      <c r="Q195" s="36">
        <f>SUMIFS(СВЦЭМ!$E$33:$E$776,СВЦЭМ!$A$33:$A$776,$A195,СВЦЭМ!$B$33:$B$776,Q$191)+'СЕТ СН'!$F$15</f>
        <v>155.60804653</v>
      </c>
      <c r="R195" s="36">
        <f>SUMIFS(СВЦЭМ!$E$33:$E$776,СВЦЭМ!$A$33:$A$776,$A195,СВЦЭМ!$B$33:$B$776,R$191)+'СЕТ СН'!$F$15</f>
        <v>157.55263271000001</v>
      </c>
      <c r="S195" s="36">
        <f>SUMIFS(СВЦЭМ!$E$33:$E$776,СВЦЭМ!$A$33:$A$776,$A195,СВЦЭМ!$B$33:$B$776,S$191)+'СЕТ СН'!$F$15</f>
        <v>160.09666328</v>
      </c>
      <c r="T195" s="36">
        <f>SUMIFS(СВЦЭМ!$E$33:$E$776,СВЦЭМ!$A$33:$A$776,$A195,СВЦЭМ!$B$33:$B$776,T$191)+'СЕТ СН'!$F$15</f>
        <v>158.03901267000001</v>
      </c>
      <c r="U195" s="36">
        <f>SUMIFS(СВЦЭМ!$E$33:$E$776,СВЦЭМ!$A$33:$A$776,$A195,СВЦЭМ!$B$33:$B$776,U$191)+'СЕТ СН'!$F$15</f>
        <v>153.73364111999999</v>
      </c>
      <c r="V195" s="36">
        <f>SUMIFS(СВЦЭМ!$E$33:$E$776,СВЦЭМ!$A$33:$A$776,$A195,СВЦЭМ!$B$33:$B$776,V$191)+'СЕТ СН'!$F$15</f>
        <v>154.78730869</v>
      </c>
      <c r="W195" s="36">
        <f>SUMIFS(СВЦЭМ!$E$33:$E$776,СВЦЭМ!$A$33:$A$776,$A195,СВЦЭМ!$B$33:$B$776,W$191)+'СЕТ СН'!$F$15</f>
        <v>156.442904</v>
      </c>
      <c r="X195" s="36">
        <f>SUMIFS(СВЦЭМ!$E$33:$E$776,СВЦЭМ!$A$33:$A$776,$A195,СВЦЭМ!$B$33:$B$776,X$191)+'СЕТ СН'!$F$15</f>
        <v>159.06157825</v>
      </c>
      <c r="Y195" s="36">
        <f>SUMIFS(СВЦЭМ!$E$33:$E$776,СВЦЭМ!$A$33:$A$776,$A195,СВЦЭМ!$B$33:$B$776,Y$191)+'СЕТ СН'!$F$15</f>
        <v>163.85589884999999</v>
      </c>
    </row>
    <row r="196" spans="1:25" ht="15.75" x14ac:dyDescent="0.2">
      <c r="A196" s="35">
        <f t="shared" si="5"/>
        <v>44079</v>
      </c>
      <c r="B196" s="36">
        <f>SUMIFS(СВЦЭМ!$E$33:$E$776,СВЦЭМ!$A$33:$A$776,$A196,СВЦЭМ!$B$33:$B$776,B$191)+'СЕТ СН'!$F$15</f>
        <v>167.87119863000001</v>
      </c>
      <c r="C196" s="36">
        <f>SUMIFS(СВЦЭМ!$E$33:$E$776,СВЦЭМ!$A$33:$A$776,$A196,СВЦЭМ!$B$33:$B$776,C$191)+'СЕТ СН'!$F$15</f>
        <v>174.56482560000001</v>
      </c>
      <c r="D196" s="36">
        <f>SUMIFS(СВЦЭМ!$E$33:$E$776,СВЦЭМ!$A$33:$A$776,$A196,СВЦЭМ!$B$33:$B$776,D$191)+'СЕТ СН'!$F$15</f>
        <v>173.75082723</v>
      </c>
      <c r="E196" s="36">
        <f>SUMIFS(СВЦЭМ!$E$33:$E$776,СВЦЭМ!$A$33:$A$776,$A196,СВЦЭМ!$B$33:$B$776,E$191)+'СЕТ СН'!$F$15</f>
        <v>175.72811770999999</v>
      </c>
      <c r="F196" s="36">
        <f>SUMIFS(СВЦЭМ!$E$33:$E$776,СВЦЭМ!$A$33:$A$776,$A196,СВЦЭМ!$B$33:$B$776,F$191)+'СЕТ СН'!$F$15</f>
        <v>177.10671477</v>
      </c>
      <c r="G196" s="36">
        <f>SUMIFS(СВЦЭМ!$E$33:$E$776,СВЦЭМ!$A$33:$A$776,$A196,СВЦЭМ!$B$33:$B$776,G$191)+'СЕТ СН'!$F$15</f>
        <v>177.22346325000001</v>
      </c>
      <c r="H196" s="36">
        <f>SUMIFS(СВЦЭМ!$E$33:$E$776,СВЦЭМ!$A$33:$A$776,$A196,СВЦЭМ!$B$33:$B$776,H$191)+'СЕТ СН'!$F$15</f>
        <v>174.5197981</v>
      </c>
      <c r="I196" s="36">
        <f>SUMIFS(СВЦЭМ!$E$33:$E$776,СВЦЭМ!$A$33:$A$776,$A196,СВЦЭМ!$B$33:$B$776,I$191)+'СЕТ СН'!$F$15</f>
        <v>163.74609677000001</v>
      </c>
      <c r="J196" s="36">
        <f>SUMIFS(СВЦЭМ!$E$33:$E$776,СВЦЭМ!$A$33:$A$776,$A196,СВЦЭМ!$B$33:$B$776,J$191)+'СЕТ СН'!$F$15</f>
        <v>161.94411059000001</v>
      </c>
      <c r="K196" s="36">
        <f>SUMIFS(СВЦЭМ!$E$33:$E$776,СВЦЭМ!$A$33:$A$776,$A196,СВЦЭМ!$B$33:$B$776,K$191)+'СЕТ СН'!$F$15</f>
        <v>156.17318397</v>
      </c>
      <c r="L196" s="36">
        <f>SUMIFS(СВЦЭМ!$E$33:$E$776,СВЦЭМ!$A$33:$A$776,$A196,СВЦЭМ!$B$33:$B$776,L$191)+'СЕТ СН'!$F$15</f>
        <v>151.30878776</v>
      </c>
      <c r="M196" s="36">
        <f>SUMIFS(СВЦЭМ!$E$33:$E$776,СВЦЭМ!$A$33:$A$776,$A196,СВЦЭМ!$B$33:$B$776,M$191)+'СЕТ СН'!$F$15</f>
        <v>148.7606567</v>
      </c>
      <c r="N196" s="36">
        <f>SUMIFS(СВЦЭМ!$E$33:$E$776,СВЦЭМ!$A$33:$A$776,$A196,СВЦЭМ!$B$33:$B$776,N$191)+'СЕТ СН'!$F$15</f>
        <v>150.56685916000001</v>
      </c>
      <c r="O196" s="36">
        <f>SUMIFS(СВЦЭМ!$E$33:$E$776,СВЦЭМ!$A$33:$A$776,$A196,СВЦЭМ!$B$33:$B$776,O$191)+'СЕТ СН'!$F$15</f>
        <v>150.91967152999999</v>
      </c>
      <c r="P196" s="36">
        <f>SUMIFS(СВЦЭМ!$E$33:$E$776,СВЦЭМ!$A$33:$A$776,$A196,СВЦЭМ!$B$33:$B$776,P$191)+'СЕТ СН'!$F$15</f>
        <v>149.8383231</v>
      </c>
      <c r="Q196" s="36">
        <f>SUMIFS(СВЦЭМ!$E$33:$E$776,СВЦЭМ!$A$33:$A$776,$A196,СВЦЭМ!$B$33:$B$776,Q$191)+'СЕТ СН'!$F$15</f>
        <v>146.39583343999999</v>
      </c>
      <c r="R196" s="36">
        <f>SUMIFS(СВЦЭМ!$E$33:$E$776,СВЦЭМ!$A$33:$A$776,$A196,СВЦЭМ!$B$33:$B$776,R$191)+'СЕТ СН'!$F$15</f>
        <v>149.91794422000001</v>
      </c>
      <c r="S196" s="36">
        <f>SUMIFS(СВЦЭМ!$E$33:$E$776,СВЦЭМ!$A$33:$A$776,$A196,СВЦЭМ!$B$33:$B$776,S$191)+'СЕТ СН'!$F$15</f>
        <v>151.83314512000001</v>
      </c>
      <c r="T196" s="36">
        <f>SUMIFS(СВЦЭМ!$E$33:$E$776,СВЦЭМ!$A$33:$A$776,$A196,СВЦЭМ!$B$33:$B$776,T$191)+'СЕТ СН'!$F$15</f>
        <v>150.36650617000001</v>
      </c>
      <c r="U196" s="36">
        <f>SUMIFS(СВЦЭМ!$E$33:$E$776,СВЦЭМ!$A$33:$A$776,$A196,СВЦЭМ!$B$33:$B$776,U$191)+'СЕТ СН'!$F$15</f>
        <v>148.39877325</v>
      </c>
      <c r="V196" s="36">
        <f>SUMIFS(СВЦЭМ!$E$33:$E$776,СВЦЭМ!$A$33:$A$776,$A196,СВЦЭМ!$B$33:$B$776,V$191)+'СЕТ СН'!$F$15</f>
        <v>149.18631808000001</v>
      </c>
      <c r="W196" s="36">
        <f>SUMIFS(СВЦЭМ!$E$33:$E$776,СВЦЭМ!$A$33:$A$776,$A196,СВЦЭМ!$B$33:$B$776,W$191)+'СЕТ СН'!$F$15</f>
        <v>153.91897784</v>
      </c>
      <c r="X196" s="36">
        <f>SUMIFS(СВЦЭМ!$E$33:$E$776,СВЦЭМ!$A$33:$A$776,$A196,СВЦЭМ!$B$33:$B$776,X$191)+'СЕТ СН'!$F$15</f>
        <v>151.76036855999999</v>
      </c>
      <c r="Y196" s="36">
        <f>SUMIFS(СВЦЭМ!$E$33:$E$776,СВЦЭМ!$A$33:$A$776,$A196,СВЦЭМ!$B$33:$B$776,Y$191)+'СЕТ СН'!$F$15</f>
        <v>159.53432398999999</v>
      </c>
    </row>
    <row r="197" spans="1:25" ht="15.75" x14ac:dyDescent="0.2">
      <c r="A197" s="35">
        <f t="shared" si="5"/>
        <v>44080</v>
      </c>
      <c r="B197" s="36">
        <f>SUMIFS(СВЦЭМ!$E$33:$E$776,СВЦЭМ!$A$33:$A$776,$A197,СВЦЭМ!$B$33:$B$776,B$191)+'СЕТ СН'!$F$15</f>
        <v>162.85944363999999</v>
      </c>
      <c r="C197" s="36">
        <f>SUMIFS(СВЦЭМ!$E$33:$E$776,СВЦЭМ!$A$33:$A$776,$A197,СВЦЭМ!$B$33:$B$776,C$191)+'СЕТ СН'!$F$15</f>
        <v>168.34081155000001</v>
      </c>
      <c r="D197" s="36">
        <f>SUMIFS(СВЦЭМ!$E$33:$E$776,СВЦЭМ!$A$33:$A$776,$A197,СВЦЭМ!$B$33:$B$776,D$191)+'СЕТ СН'!$F$15</f>
        <v>177.78469286999999</v>
      </c>
      <c r="E197" s="36">
        <f>SUMIFS(СВЦЭМ!$E$33:$E$776,СВЦЭМ!$A$33:$A$776,$A197,СВЦЭМ!$B$33:$B$776,E$191)+'СЕТ СН'!$F$15</f>
        <v>187.37791240000001</v>
      </c>
      <c r="F197" s="36">
        <f>SUMIFS(СВЦЭМ!$E$33:$E$776,СВЦЭМ!$A$33:$A$776,$A197,СВЦЭМ!$B$33:$B$776,F$191)+'СЕТ СН'!$F$15</f>
        <v>186.20258537999999</v>
      </c>
      <c r="G197" s="36">
        <f>SUMIFS(СВЦЭМ!$E$33:$E$776,СВЦЭМ!$A$33:$A$776,$A197,СВЦЭМ!$B$33:$B$776,G$191)+'СЕТ СН'!$F$15</f>
        <v>187.15864443000001</v>
      </c>
      <c r="H197" s="36">
        <f>SUMIFS(СВЦЭМ!$E$33:$E$776,СВЦЭМ!$A$33:$A$776,$A197,СВЦЭМ!$B$33:$B$776,H$191)+'СЕТ СН'!$F$15</f>
        <v>186.60226416</v>
      </c>
      <c r="I197" s="36">
        <f>SUMIFS(СВЦЭМ!$E$33:$E$776,СВЦЭМ!$A$33:$A$776,$A197,СВЦЭМ!$B$33:$B$776,I$191)+'СЕТ СН'!$F$15</f>
        <v>166.48677749999999</v>
      </c>
      <c r="J197" s="36">
        <f>SUMIFS(СВЦЭМ!$E$33:$E$776,СВЦЭМ!$A$33:$A$776,$A197,СВЦЭМ!$B$33:$B$776,J$191)+'СЕТ СН'!$F$15</f>
        <v>148.01865232</v>
      </c>
      <c r="K197" s="36">
        <f>SUMIFS(СВЦЭМ!$E$33:$E$776,СВЦЭМ!$A$33:$A$776,$A197,СВЦЭМ!$B$33:$B$776,K$191)+'СЕТ СН'!$F$15</f>
        <v>128.71247163000001</v>
      </c>
      <c r="L197" s="36">
        <f>SUMIFS(СВЦЭМ!$E$33:$E$776,СВЦЭМ!$A$33:$A$776,$A197,СВЦЭМ!$B$33:$B$776,L$191)+'СЕТ СН'!$F$15</f>
        <v>130.92060107</v>
      </c>
      <c r="M197" s="36">
        <f>SUMIFS(СВЦЭМ!$E$33:$E$776,СВЦЭМ!$A$33:$A$776,$A197,СВЦЭМ!$B$33:$B$776,M$191)+'СЕТ СН'!$F$15</f>
        <v>130.02575568</v>
      </c>
      <c r="N197" s="36">
        <f>SUMIFS(СВЦЭМ!$E$33:$E$776,СВЦЭМ!$A$33:$A$776,$A197,СВЦЭМ!$B$33:$B$776,N$191)+'СЕТ СН'!$F$15</f>
        <v>129.09867009000001</v>
      </c>
      <c r="O197" s="36">
        <f>SUMIFS(СВЦЭМ!$E$33:$E$776,СВЦЭМ!$A$33:$A$776,$A197,СВЦЭМ!$B$33:$B$776,O$191)+'СЕТ СН'!$F$15</f>
        <v>128.13972862</v>
      </c>
      <c r="P197" s="36">
        <f>SUMIFS(СВЦЭМ!$E$33:$E$776,СВЦЭМ!$A$33:$A$776,$A197,СВЦЭМ!$B$33:$B$776,P$191)+'СЕТ СН'!$F$15</f>
        <v>127.26295531</v>
      </c>
      <c r="Q197" s="36">
        <f>SUMIFS(СВЦЭМ!$E$33:$E$776,СВЦЭМ!$A$33:$A$776,$A197,СВЦЭМ!$B$33:$B$776,Q$191)+'СЕТ СН'!$F$15</f>
        <v>126.9852525</v>
      </c>
      <c r="R197" s="36">
        <f>SUMIFS(СВЦЭМ!$E$33:$E$776,СВЦЭМ!$A$33:$A$776,$A197,СВЦЭМ!$B$33:$B$776,R$191)+'СЕТ СН'!$F$15</f>
        <v>125.63432136</v>
      </c>
      <c r="S197" s="36">
        <f>SUMIFS(СВЦЭМ!$E$33:$E$776,СВЦЭМ!$A$33:$A$776,$A197,СВЦЭМ!$B$33:$B$776,S$191)+'СЕТ СН'!$F$15</f>
        <v>127.43240449</v>
      </c>
      <c r="T197" s="36">
        <f>SUMIFS(СВЦЭМ!$E$33:$E$776,СВЦЭМ!$A$33:$A$776,$A197,СВЦЭМ!$B$33:$B$776,T$191)+'СЕТ СН'!$F$15</f>
        <v>127.52076162</v>
      </c>
      <c r="U197" s="36">
        <f>SUMIFS(СВЦЭМ!$E$33:$E$776,СВЦЭМ!$A$33:$A$776,$A197,СВЦЭМ!$B$33:$B$776,U$191)+'СЕТ СН'!$F$15</f>
        <v>125.15066133000001</v>
      </c>
      <c r="V197" s="36">
        <f>SUMIFS(СВЦЭМ!$E$33:$E$776,СВЦЭМ!$A$33:$A$776,$A197,СВЦЭМ!$B$33:$B$776,V$191)+'СЕТ СН'!$F$15</f>
        <v>125.98594593</v>
      </c>
      <c r="W197" s="36">
        <f>SUMIFS(СВЦЭМ!$E$33:$E$776,СВЦЭМ!$A$33:$A$776,$A197,СВЦЭМ!$B$33:$B$776,W$191)+'СЕТ СН'!$F$15</f>
        <v>124.5853481</v>
      </c>
      <c r="X197" s="36">
        <f>SUMIFS(СВЦЭМ!$E$33:$E$776,СВЦЭМ!$A$33:$A$776,$A197,СВЦЭМ!$B$33:$B$776,X$191)+'СЕТ СН'!$F$15</f>
        <v>125.05924133000001</v>
      </c>
      <c r="Y197" s="36">
        <f>SUMIFS(СВЦЭМ!$E$33:$E$776,СВЦЭМ!$A$33:$A$776,$A197,СВЦЭМ!$B$33:$B$776,Y$191)+'СЕТ СН'!$F$15</f>
        <v>131.82481088</v>
      </c>
    </row>
    <row r="198" spans="1:25" ht="15.75" x14ac:dyDescent="0.2">
      <c r="A198" s="35">
        <f t="shared" si="5"/>
        <v>44081</v>
      </c>
      <c r="B198" s="36">
        <f>SUMIFS(СВЦЭМ!$E$33:$E$776,СВЦЭМ!$A$33:$A$776,$A198,СВЦЭМ!$B$33:$B$776,B$191)+'СЕТ СН'!$F$15</f>
        <v>156.12301447999999</v>
      </c>
      <c r="C198" s="36">
        <f>SUMIFS(СВЦЭМ!$E$33:$E$776,СВЦЭМ!$A$33:$A$776,$A198,СВЦЭМ!$B$33:$B$776,C$191)+'СЕТ СН'!$F$15</f>
        <v>163.10448818</v>
      </c>
      <c r="D198" s="36">
        <f>SUMIFS(СВЦЭМ!$E$33:$E$776,СВЦЭМ!$A$33:$A$776,$A198,СВЦЭМ!$B$33:$B$776,D$191)+'СЕТ СН'!$F$15</f>
        <v>165.79388223000001</v>
      </c>
      <c r="E198" s="36">
        <f>SUMIFS(СВЦЭМ!$E$33:$E$776,СВЦЭМ!$A$33:$A$776,$A198,СВЦЭМ!$B$33:$B$776,E$191)+'СЕТ СН'!$F$15</f>
        <v>169.84554807999999</v>
      </c>
      <c r="F198" s="36">
        <f>SUMIFS(СВЦЭМ!$E$33:$E$776,СВЦЭМ!$A$33:$A$776,$A198,СВЦЭМ!$B$33:$B$776,F$191)+'СЕТ СН'!$F$15</f>
        <v>169.85102047999999</v>
      </c>
      <c r="G198" s="36">
        <f>SUMIFS(СВЦЭМ!$E$33:$E$776,СВЦЭМ!$A$33:$A$776,$A198,СВЦЭМ!$B$33:$B$776,G$191)+'СЕТ СН'!$F$15</f>
        <v>167.94350972999999</v>
      </c>
      <c r="H198" s="36">
        <f>SUMIFS(СВЦЭМ!$E$33:$E$776,СВЦЭМ!$A$33:$A$776,$A198,СВЦЭМ!$B$33:$B$776,H$191)+'СЕТ СН'!$F$15</f>
        <v>164.20794050000001</v>
      </c>
      <c r="I198" s="36">
        <f>SUMIFS(СВЦЭМ!$E$33:$E$776,СВЦЭМ!$A$33:$A$776,$A198,СВЦЭМ!$B$33:$B$776,I$191)+'СЕТ СН'!$F$15</f>
        <v>158.93141455</v>
      </c>
      <c r="J198" s="36">
        <f>SUMIFS(СВЦЭМ!$E$33:$E$776,СВЦЭМ!$A$33:$A$776,$A198,СВЦЭМ!$B$33:$B$776,J$191)+'СЕТ СН'!$F$15</f>
        <v>152.19391318999999</v>
      </c>
      <c r="K198" s="36">
        <f>SUMIFS(СВЦЭМ!$E$33:$E$776,СВЦЭМ!$A$33:$A$776,$A198,СВЦЭМ!$B$33:$B$776,K$191)+'СЕТ СН'!$F$15</f>
        <v>144.8482832</v>
      </c>
      <c r="L198" s="36">
        <f>SUMIFS(СВЦЭМ!$E$33:$E$776,СВЦЭМ!$A$33:$A$776,$A198,СВЦЭМ!$B$33:$B$776,L$191)+'СЕТ СН'!$F$15</f>
        <v>142.04828065000001</v>
      </c>
      <c r="M198" s="36">
        <f>SUMIFS(СВЦЭМ!$E$33:$E$776,СВЦЭМ!$A$33:$A$776,$A198,СВЦЭМ!$B$33:$B$776,M$191)+'СЕТ СН'!$F$15</f>
        <v>135.26946290999999</v>
      </c>
      <c r="N198" s="36">
        <f>SUMIFS(СВЦЭМ!$E$33:$E$776,СВЦЭМ!$A$33:$A$776,$A198,СВЦЭМ!$B$33:$B$776,N$191)+'СЕТ СН'!$F$15</f>
        <v>128.82355991</v>
      </c>
      <c r="O198" s="36">
        <f>SUMIFS(СВЦЭМ!$E$33:$E$776,СВЦЭМ!$A$33:$A$776,$A198,СВЦЭМ!$B$33:$B$776,O$191)+'СЕТ СН'!$F$15</f>
        <v>128.00347106000001</v>
      </c>
      <c r="P198" s="36">
        <f>SUMIFS(СВЦЭМ!$E$33:$E$776,СВЦЭМ!$A$33:$A$776,$A198,СВЦЭМ!$B$33:$B$776,P$191)+'СЕТ СН'!$F$15</f>
        <v>127.32922059000001</v>
      </c>
      <c r="Q198" s="36">
        <f>SUMIFS(СВЦЭМ!$E$33:$E$776,СВЦЭМ!$A$33:$A$776,$A198,СВЦЭМ!$B$33:$B$776,Q$191)+'СЕТ СН'!$F$15</f>
        <v>126.81543035999999</v>
      </c>
      <c r="R198" s="36">
        <f>SUMIFS(СВЦЭМ!$E$33:$E$776,СВЦЭМ!$A$33:$A$776,$A198,СВЦЭМ!$B$33:$B$776,R$191)+'СЕТ СН'!$F$15</f>
        <v>126.34191896999999</v>
      </c>
      <c r="S198" s="36">
        <f>SUMIFS(СВЦЭМ!$E$33:$E$776,СВЦЭМ!$A$33:$A$776,$A198,СВЦЭМ!$B$33:$B$776,S$191)+'СЕТ СН'!$F$15</f>
        <v>127.69273726999999</v>
      </c>
      <c r="T198" s="36">
        <f>SUMIFS(СВЦЭМ!$E$33:$E$776,СВЦЭМ!$A$33:$A$776,$A198,СВЦЭМ!$B$33:$B$776,T$191)+'СЕТ СН'!$F$15</f>
        <v>128.94246828000001</v>
      </c>
      <c r="U198" s="36">
        <f>SUMIFS(СВЦЭМ!$E$33:$E$776,СВЦЭМ!$A$33:$A$776,$A198,СВЦЭМ!$B$33:$B$776,U$191)+'СЕТ СН'!$F$15</f>
        <v>129.34520302999999</v>
      </c>
      <c r="V198" s="36">
        <f>SUMIFS(СВЦЭМ!$E$33:$E$776,СВЦЭМ!$A$33:$A$776,$A198,СВЦЭМ!$B$33:$B$776,V$191)+'СЕТ СН'!$F$15</f>
        <v>129.49605571999999</v>
      </c>
      <c r="W198" s="36">
        <f>SUMIFS(СВЦЭМ!$E$33:$E$776,СВЦЭМ!$A$33:$A$776,$A198,СВЦЭМ!$B$33:$B$776,W$191)+'СЕТ СН'!$F$15</f>
        <v>129.77263932</v>
      </c>
      <c r="X198" s="36">
        <f>SUMIFS(СВЦЭМ!$E$33:$E$776,СВЦЭМ!$A$33:$A$776,$A198,СВЦЭМ!$B$33:$B$776,X$191)+'СЕТ СН'!$F$15</f>
        <v>127.75801007</v>
      </c>
      <c r="Y198" s="36">
        <f>SUMIFS(СВЦЭМ!$E$33:$E$776,СВЦЭМ!$A$33:$A$776,$A198,СВЦЭМ!$B$33:$B$776,Y$191)+'СЕТ СН'!$F$15</f>
        <v>144.58425038999999</v>
      </c>
    </row>
    <row r="199" spans="1:25" ht="15.75" x14ac:dyDescent="0.2">
      <c r="A199" s="35">
        <f t="shared" si="5"/>
        <v>44082</v>
      </c>
      <c r="B199" s="36">
        <f>SUMIFS(СВЦЭМ!$E$33:$E$776,СВЦЭМ!$A$33:$A$776,$A199,СВЦЭМ!$B$33:$B$776,B$191)+'СЕТ СН'!$F$15</f>
        <v>151.10827893000001</v>
      </c>
      <c r="C199" s="36">
        <f>SUMIFS(СВЦЭМ!$E$33:$E$776,СВЦЭМ!$A$33:$A$776,$A199,СВЦЭМ!$B$33:$B$776,C$191)+'СЕТ СН'!$F$15</f>
        <v>159.99288652999999</v>
      </c>
      <c r="D199" s="36">
        <f>SUMIFS(СВЦЭМ!$E$33:$E$776,СВЦЭМ!$A$33:$A$776,$A199,СВЦЭМ!$B$33:$B$776,D$191)+'СЕТ СН'!$F$15</f>
        <v>170.38861438999999</v>
      </c>
      <c r="E199" s="36">
        <f>SUMIFS(СВЦЭМ!$E$33:$E$776,СВЦЭМ!$A$33:$A$776,$A199,СВЦЭМ!$B$33:$B$776,E$191)+'СЕТ СН'!$F$15</f>
        <v>174.64292786999999</v>
      </c>
      <c r="F199" s="36">
        <f>SUMIFS(СВЦЭМ!$E$33:$E$776,СВЦЭМ!$A$33:$A$776,$A199,СВЦЭМ!$B$33:$B$776,F$191)+'СЕТ СН'!$F$15</f>
        <v>168.62633590999999</v>
      </c>
      <c r="G199" s="36">
        <f>SUMIFS(СВЦЭМ!$E$33:$E$776,СВЦЭМ!$A$33:$A$776,$A199,СВЦЭМ!$B$33:$B$776,G$191)+'СЕТ СН'!$F$15</f>
        <v>161.5213182</v>
      </c>
      <c r="H199" s="36">
        <f>SUMIFS(СВЦЭМ!$E$33:$E$776,СВЦЭМ!$A$33:$A$776,$A199,СВЦЭМ!$B$33:$B$776,H$191)+'СЕТ СН'!$F$15</f>
        <v>152.75738035000001</v>
      </c>
      <c r="I199" s="36">
        <f>SUMIFS(СВЦЭМ!$E$33:$E$776,СВЦЭМ!$A$33:$A$776,$A199,СВЦЭМ!$B$33:$B$776,I$191)+'СЕТ СН'!$F$15</f>
        <v>146.91030071</v>
      </c>
      <c r="J199" s="36">
        <f>SUMIFS(СВЦЭМ!$E$33:$E$776,СВЦЭМ!$A$33:$A$776,$A199,СВЦЭМ!$B$33:$B$776,J$191)+'СЕТ СН'!$F$15</f>
        <v>136.92723937</v>
      </c>
      <c r="K199" s="36">
        <f>SUMIFS(СВЦЭМ!$E$33:$E$776,СВЦЭМ!$A$33:$A$776,$A199,СВЦЭМ!$B$33:$B$776,K$191)+'СЕТ СН'!$F$15</f>
        <v>136.81804226</v>
      </c>
      <c r="L199" s="36">
        <f>SUMIFS(СВЦЭМ!$E$33:$E$776,СВЦЭМ!$A$33:$A$776,$A199,СВЦЭМ!$B$33:$B$776,L$191)+'СЕТ СН'!$F$15</f>
        <v>128.97431449999999</v>
      </c>
      <c r="M199" s="36">
        <f>SUMIFS(СВЦЭМ!$E$33:$E$776,СВЦЭМ!$A$33:$A$776,$A199,СВЦЭМ!$B$33:$B$776,M$191)+'СЕТ СН'!$F$15</f>
        <v>126.53569419</v>
      </c>
      <c r="N199" s="36">
        <f>SUMIFS(СВЦЭМ!$E$33:$E$776,СВЦЭМ!$A$33:$A$776,$A199,СВЦЭМ!$B$33:$B$776,N$191)+'СЕТ СН'!$F$15</f>
        <v>113.82747374</v>
      </c>
      <c r="O199" s="36">
        <f>SUMIFS(СВЦЭМ!$E$33:$E$776,СВЦЭМ!$A$33:$A$776,$A199,СВЦЭМ!$B$33:$B$776,O$191)+'СЕТ СН'!$F$15</f>
        <v>111.98968146999999</v>
      </c>
      <c r="P199" s="36">
        <f>SUMIFS(СВЦЭМ!$E$33:$E$776,СВЦЭМ!$A$33:$A$776,$A199,СВЦЭМ!$B$33:$B$776,P$191)+'СЕТ СН'!$F$15</f>
        <v>112.08258778</v>
      </c>
      <c r="Q199" s="36">
        <f>SUMIFS(СВЦЭМ!$E$33:$E$776,СВЦЭМ!$A$33:$A$776,$A199,СВЦЭМ!$B$33:$B$776,Q$191)+'СЕТ СН'!$F$15</f>
        <v>113.17052586</v>
      </c>
      <c r="R199" s="36">
        <f>SUMIFS(СВЦЭМ!$E$33:$E$776,СВЦЭМ!$A$33:$A$776,$A199,СВЦЭМ!$B$33:$B$776,R$191)+'СЕТ СН'!$F$15</f>
        <v>109.88480736</v>
      </c>
      <c r="S199" s="36">
        <f>SUMIFS(СВЦЭМ!$E$33:$E$776,СВЦЭМ!$A$33:$A$776,$A199,СВЦЭМ!$B$33:$B$776,S$191)+'СЕТ СН'!$F$15</f>
        <v>113.09684217</v>
      </c>
      <c r="T199" s="36">
        <f>SUMIFS(СВЦЭМ!$E$33:$E$776,СВЦЭМ!$A$33:$A$776,$A199,СВЦЭМ!$B$33:$B$776,T$191)+'СЕТ СН'!$F$15</f>
        <v>114.86335474000001</v>
      </c>
      <c r="U199" s="36">
        <f>SUMIFS(СВЦЭМ!$E$33:$E$776,СВЦЭМ!$A$33:$A$776,$A199,СВЦЭМ!$B$33:$B$776,U$191)+'СЕТ СН'!$F$15</f>
        <v>117.06948478</v>
      </c>
      <c r="V199" s="36">
        <f>SUMIFS(СВЦЭМ!$E$33:$E$776,СВЦЭМ!$A$33:$A$776,$A199,СВЦЭМ!$B$33:$B$776,V$191)+'СЕТ СН'!$F$15</f>
        <v>119.44993052</v>
      </c>
      <c r="W199" s="36">
        <f>SUMIFS(СВЦЭМ!$E$33:$E$776,СВЦЭМ!$A$33:$A$776,$A199,СВЦЭМ!$B$33:$B$776,W$191)+'СЕТ СН'!$F$15</f>
        <v>118.68672476</v>
      </c>
      <c r="X199" s="36">
        <f>SUMIFS(СВЦЭМ!$E$33:$E$776,СВЦЭМ!$A$33:$A$776,$A199,СВЦЭМ!$B$33:$B$776,X$191)+'СЕТ СН'!$F$15</f>
        <v>119.19532234</v>
      </c>
      <c r="Y199" s="36">
        <f>SUMIFS(СВЦЭМ!$E$33:$E$776,СВЦЭМ!$A$33:$A$776,$A199,СВЦЭМ!$B$33:$B$776,Y$191)+'СЕТ СН'!$F$15</f>
        <v>136.90489289000001</v>
      </c>
    </row>
    <row r="200" spans="1:25" ht="15.75" x14ac:dyDescent="0.2">
      <c r="A200" s="35">
        <f t="shared" si="5"/>
        <v>44083</v>
      </c>
      <c r="B200" s="36">
        <f>SUMIFS(СВЦЭМ!$E$33:$E$776,СВЦЭМ!$A$33:$A$776,$A200,СВЦЭМ!$B$33:$B$776,B$191)+'СЕТ СН'!$F$15</f>
        <v>152.08320355000001</v>
      </c>
      <c r="C200" s="36">
        <f>SUMIFS(СВЦЭМ!$E$33:$E$776,СВЦЭМ!$A$33:$A$776,$A200,СВЦЭМ!$B$33:$B$776,C$191)+'СЕТ СН'!$F$15</f>
        <v>158.67902158999999</v>
      </c>
      <c r="D200" s="36">
        <f>SUMIFS(СВЦЭМ!$E$33:$E$776,СВЦЭМ!$A$33:$A$776,$A200,СВЦЭМ!$B$33:$B$776,D$191)+'СЕТ СН'!$F$15</f>
        <v>165.09549021999999</v>
      </c>
      <c r="E200" s="36">
        <f>SUMIFS(СВЦЭМ!$E$33:$E$776,СВЦЭМ!$A$33:$A$776,$A200,СВЦЭМ!$B$33:$B$776,E$191)+'СЕТ СН'!$F$15</f>
        <v>167.73566191</v>
      </c>
      <c r="F200" s="36">
        <f>SUMIFS(СВЦЭМ!$E$33:$E$776,СВЦЭМ!$A$33:$A$776,$A200,СВЦЭМ!$B$33:$B$776,F$191)+'СЕТ СН'!$F$15</f>
        <v>163.22182910999999</v>
      </c>
      <c r="G200" s="36">
        <f>SUMIFS(СВЦЭМ!$E$33:$E$776,СВЦЭМ!$A$33:$A$776,$A200,СВЦЭМ!$B$33:$B$776,G$191)+'СЕТ СН'!$F$15</f>
        <v>160.98557969000001</v>
      </c>
      <c r="H200" s="36">
        <f>SUMIFS(СВЦЭМ!$E$33:$E$776,СВЦЭМ!$A$33:$A$776,$A200,СВЦЭМ!$B$33:$B$776,H$191)+'СЕТ СН'!$F$15</f>
        <v>156.38844993999999</v>
      </c>
      <c r="I200" s="36">
        <f>SUMIFS(СВЦЭМ!$E$33:$E$776,СВЦЭМ!$A$33:$A$776,$A200,СВЦЭМ!$B$33:$B$776,I$191)+'СЕТ СН'!$F$15</f>
        <v>154.68887984</v>
      </c>
      <c r="J200" s="36">
        <f>SUMIFS(СВЦЭМ!$E$33:$E$776,СВЦЭМ!$A$33:$A$776,$A200,СВЦЭМ!$B$33:$B$776,J$191)+'СЕТ СН'!$F$15</f>
        <v>145.65418273</v>
      </c>
      <c r="K200" s="36">
        <f>SUMIFS(СВЦЭМ!$E$33:$E$776,СВЦЭМ!$A$33:$A$776,$A200,СВЦЭМ!$B$33:$B$776,K$191)+'СЕТ СН'!$F$15</f>
        <v>143.73300616</v>
      </c>
      <c r="L200" s="36">
        <f>SUMIFS(СВЦЭМ!$E$33:$E$776,СВЦЭМ!$A$33:$A$776,$A200,СВЦЭМ!$B$33:$B$776,L$191)+'СЕТ СН'!$F$15</f>
        <v>140.40129193999999</v>
      </c>
      <c r="M200" s="36">
        <f>SUMIFS(СВЦЭМ!$E$33:$E$776,СВЦЭМ!$A$33:$A$776,$A200,СВЦЭМ!$B$33:$B$776,M$191)+'СЕТ СН'!$F$15</f>
        <v>129.30134896000001</v>
      </c>
      <c r="N200" s="36">
        <f>SUMIFS(СВЦЭМ!$E$33:$E$776,СВЦЭМ!$A$33:$A$776,$A200,СВЦЭМ!$B$33:$B$776,N$191)+'СЕТ СН'!$F$15</f>
        <v>117.47004355999999</v>
      </c>
      <c r="O200" s="36">
        <f>SUMIFS(СВЦЭМ!$E$33:$E$776,СВЦЭМ!$A$33:$A$776,$A200,СВЦЭМ!$B$33:$B$776,O$191)+'СЕТ СН'!$F$15</f>
        <v>117.08255998</v>
      </c>
      <c r="P200" s="36">
        <f>SUMIFS(СВЦЭМ!$E$33:$E$776,СВЦЭМ!$A$33:$A$776,$A200,СВЦЭМ!$B$33:$B$776,P$191)+'СЕТ СН'!$F$15</f>
        <v>117.27619267999999</v>
      </c>
      <c r="Q200" s="36">
        <f>SUMIFS(СВЦЭМ!$E$33:$E$776,СВЦЭМ!$A$33:$A$776,$A200,СВЦЭМ!$B$33:$B$776,Q$191)+'СЕТ СН'!$F$15</f>
        <v>118.33830807</v>
      </c>
      <c r="R200" s="36">
        <f>SUMIFS(СВЦЭМ!$E$33:$E$776,СВЦЭМ!$A$33:$A$776,$A200,СВЦЭМ!$B$33:$B$776,R$191)+'СЕТ СН'!$F$15</f>
        <v>116.22119069</v>
      </c>
      <c r="S200" s="36">
        <f>SUMIFS(СВЦЭМ!$E$33:$E$776,СВЦЭМ!$A$33:$A$776,$A200,СВЦЭМ!$B$33:$B$776,S$191)+'СЕТ СН'!$F$15</f>
        <v>116.15026884</v>
      </c>
      <c r="T200" s="36">
        <f>SUMIFS(СВЦЭМ!$E$33:$E$776,СВЦЭМ!$A$33:$A$776,$A200,СВЦЭМ!$B$33:$B$776,T$191)+'СЕТ СН'!$F$15</f>
        <v>117.33662857</v>
      </c>
      <c r="U200" s="36">
        <f>SUMIFS(СВЦЭМ!$E$33:$E$776,СВЦЭМ!$A$33:$A$776,$A200,СВЦЭМ!$B$33:$B$776,U$191)+'СЕТ СН'!$F$15</f>
        <v>120.23938680000001</v>
      </c>
      <c r="V200" s="36">
        <f>SUMIFS(СВЦЭМ!$E$33:$E$776,СВЦЭМ!$A$33:$A$776,$A200,СВЦЭМ!$B$33:$B$776,V$191)+'СЕТ СН'!$F$15</f>
        <v>119.52330867000001</v>
      </c>
      <c r="W200" s="36">
        <f>SUMIFS(СВЦЭМ!$E$33:$E$776,СВЦЭМ!$A$33:$A$776,$A200,СВЦЭМ!$B$33:$B$776,W$191)+'СЕТ СН'!$F$15</f>
        <v>118.55157954000001</v>
      </c>
      <c r="X200" s="36">
        <f>SUMIFS(СВЦЭМ!$E$33:$E$776,СВЦЭМ!$A$33:$A$776,$A200,СВЦЭМ!$B$33:$B$776,X$191)+'СЕТ СН'!$F$15</f>
        <v>122.63196723999999</v>
      </c>
      <c r="Y200" s="36">
        <f>SUMIFS(СВЦЭМ!$E$33:$E$776,СВЦЭМ!$A$33:$A$776,$A200,СВЦЭМ!$B$33:$B$776,Y$191)+'СЕТ СН'!$F$15</f>
        <v>141.47375778</v>
      </c>
    </row>
    <row r="201" spans="1:25" ht="15.75" x14ac:dyDescent="0.2">
      <c r="A201" s="35">
        <f t="shared" si="5"/>
        <v>44084</v>
      </c>
      <c r="B201" s="36">
        <f>SUMIFS(СВЦЭМ!$E$33:$E$776,СВЦЭМ!$A$33:$A$776,$A201,СВЦЭМ!$B$33:$B$776,B$191)+'СЕТ СН'!$F$15</f>
        <v>144.86516717999999</v>
      </c>
      <c r="C201" s="36">
        <f>SUMIFS(СВЦЭМ!$E$33:$E$776,СВЦЭМ!$A$33:$A$776,$A201,СВЦЭМ!$B$33:$B$776,C$191)+'СЕТ СН'!$F$15</f>
        <v>154.22399067000001</v>
      </c>
      <c r="D201" s="36">
        <f>SUMIFS(СВЦЭМ!$E$33:$E$776,СВЦЭМ!$A$33:$A$776,$A201,СВЦЭМ!$B$33:$B$776,D$191)+'СЕТ СН'!$F$15</f>
        <v>158.30908147</v>
      </c>
      <c r="E201" s="36">
        <f>SUMIFS(СВЦЭМ!$E$33:$E$776,СВЦЭМ!$A$33:$A$776,$A201,СВЦЭМ!$B$33:$B$776,E$191)+'СЕТ СН'!$F$15</f>
        <v>160.17903441000001</v>
      </c>
      <c r="F201" s="36">
        <f>SUMIFS(СВЦЭМ!$E$33:$E$776,СВЦЭМ!$A$33:$A$776,$A201,СВЦЭМ!$B$33:$B$776,F$191)+'СЕТ СН'!$F$15</f>
        <v>160.55466157999999</v>
      </c>
      <c r="G201" s="36">
        <f>SUMIFS(СВЦЭМ!$E$33:$E$776,СВЦЭМ!$A$33:$A$776,$A201,СВЦЭМ!$B$33:$B$776,G$191)+'СЕТ СН'!$F$15</f>
        <v>156.40698583</v>
      </c>
      <c r="H201" s="36">
        <f>SUMIFS(СВЦЭМ!$E$33:$E$776,СВЦЭМ!$A$33:$A$776,$A201,СВЦЭМ!$B$33:$B$776,H$191)+'СЕТ СН'!$F$15</f>
        <v>147.55678083000001</v>
      </c>
      <c r="I201" s="36">
        <f>SUMIFS(СВЦЭМ!$E$33:$E$776,СВЦЭМ!$A$33:$A$776,$A201,СВЦЭМ!$B$33:$B$776,I$191)+'СЕТ СН'!$F$15</f>
        <v>139.26766577000001</v>
      </c>
      <c r="J201" s="36">
        <f>SUMIFS(СВЦЭМ!$E$33:$E$776,СВЦЭМ!$A$33:$A$776,$A201,СВЦЭМ!$B$33:$B$776,J$191)+'СЕТ СН'!$F$15</f>
        <v>135.39652523000001</v>
      </c>
      <c r="K201" s="36">
        <f>SUMIFS(СВЦЭМ!$E$33:$E$776,СВЦЭМ!$A$33:$A$776,$A201,СВЦЭМ!$B$33:$B$776,K$191)+'СЕТ СН'!$F$15</f>
        <v>136.83231531999999</v>
      </c>
      <c r="L201" s="36">
        <f>SUMIFS(СВЦЭМ!$E$33:$E$776,СВЦЭМ!$A$33:$A$776,$A201,СВЦЭМ!$B$33:$B$776,L$191)+'СЕТ СН'!$F$15</f>
        <v>137.85494116000001</v>
      </c>
      <c r="M201" s="36">
        <f>SUMIFS(СВЦЭМ!$E$33:$E$776,СВЦЭМ!$A$33:$A$776,$A201,СВЦЭМ!$B$33:$B$776,M$191)+'СЕТ СН'!$F$15</f>
        <v>129.07163586999999</v>
      </c>
      <c r="N201" s="36">
        <f>SUMIFS(СВЦЭМ!$E$33:$E$776,СВЦЭМ!$A$33:$A$776,$A201,СВЦЭМ!$B$33:$B$776,N$191)+'СЕТ СН'!$F$15</f>
        <v>114.28362674</v>
      </c>
      <c r="O201" s="36">
        <f>SUMIFS(СВЦЭМ!$E$33:$E$776,СВЦЭМ!$A$33:$A$776,$A201,СВЦЭМ!$B$33:$B$776,O$191)+'СЕТ СН'!$F$15</f>
        <v>111.77029775</v>
      </c>
      <c r="P201" s="36">
        <f>SUMIFS(СВЦЭМ!$E$33:$E$776,СВЦЭМ!$A$33:$A$776,$A201,СВЦЭМ!$B$33:$B$776,P$191)+'СЕТ СН'!$F$15</f>
        <v>112.07955186</v>
      </c>
      <c r="Q201" s="36">
        <f>SUMIFS(СВЦЭМ!$E$33:$E$776,СВЦЭМ!$A$33:$A$776,$A201,СВЦЭМ!$B$33:$B$776,Q$191)+'СЕТ СН'!$F$15</f>
        <v>113.47918118</v>
      </c>
      <c r="R201" s="36">
        <f>SUMIFS(СВЦЭМ!$E$33:$E$776,СВЦЭМ!$A$33:$A$776,$A201,СВЦЭМ!$B$33:$B$776,R$191)+'СЕТ СН'!$F$15</f>
        <v>111.84032521</v>
      </c>
      <c r="S201" s="36">
        <f>SUMIFS(СВЦЭМ!$E$33:$E$776,СВЦЭМ!$A$33:$A$776,$A201,СВЦЭМ!$B$33:$B$776,S$191)+'СЕТ СН'!$F$15</f>
        <v>110.91438001</v>
      </c>
      <c r="T201" s="36">
        <f>SUMIFS(СВЦЭМ!$E$33:$E$776,СВЦЭМ!$A$33:$A$776,$A201,СВЦЭМ!$B$33:$B$776,T$191)+'СЕТ СН'!$F$15</f>
        <v>111.46179183</v>
      </c>
      <c r="U201" s="36">
        <f>SUMIFS(СВЦЭМ!$E$33:$E$776,СВЦЭМ!$A$33:$A$776,$A201,СВЦЭМ!$B$33:$B$776,U$191)+'СЕТ СН'!$F$15</f>
        <v>115.12649743</v>
      </c>
      <c r="V201" s="36">
        <f>SUMIFS(СВЦЭМ!$E$33:$E$776,СВЦЭМ!$A$33:$A$776,$A201,СВЦЭМ!$B$33:$B$776,V$191)+'СЕТ СН'!$F$15</f>
        <v>117.56504864999999</v>
      </c>
      <c r="W201" s="36">
        <f>SUMIFS(СВЦЭМ!$E$33:$E$776,СВЦЭМ!$A$33:$A$776,$A201,СВЦЭМ!$B$33:$B$776,W$191)+'СЕТ СН'!$F$15</f>
        <v>115.87839935</v>
      </c>
      <c r="X201" s="36">
        <f>SUMIFS(СВЦЭМ!$E$33:$E$776,СВЦЭМ!$A$33:$A$776,$A201,СВЦЭМ!$B$33:$B$776,X$191)+'СЕТ СН'!$F$15</f>
        <v>118.49704748000001</v>
      </c>
      <c r="Y201" s="36">
        <f>SUMIFS(СВЦЭМ!$E$33:$E$776,СВЦЭМ!$A$33:$A$776,$A201,СВЦЭМ!$B$33:$B$776,Y$191)+'СЕТ СН'!$F$15</f>
        <v>134.85488118999999</v>
      </c>
    </row>
    <row r="202" spans="1:25" ht="15.75" x14ac:dyDescent="0.2">
      <c r="A202" s="35">
        <f t="shared" si="5"/>
        <v>44085</v>
      </c>
      <c r="B202" s="36">
        <f>SUMIFS(СВЦЭМ!$E$33:$E$776,СВЦЭМ!$A$33:$A$776,$A202,СВЦЭМ!$B$33:$B$776,B$191)+'СЕТ СН'!$F$15</f>
        <v>146.23704799999999</v>
      </c>
      <c r="C202" s="36">
        <f>SUMIFS(СВЦЭМ!$E$33:$E$776,СВЦЭМ!$A$33:$A$776,$A202,СВЦЭМ!$B$33:$B$776,C$191)+'СЕТ СН'!$F$15</f>
        <v>150.17805698999999</v>
      </c>
      <c r="D202" s="36">
        <f>SUMIFS(СВЦЭМ!$E$33:$E$776,СВЦЭМ!$A$33:$A$776,$A202,СВЦЭМ!$B$33:$B$776,D$191)+'СЕТ СН'!$F$15</f>
        <v>152.66376084999999</v>
      </c>
      <c r="E202" s="36">
        <f>SUMIFS(СВЦЭМ!$E$33:$E$776,СВЦЭМ!$A$33:$A$776,$A202,СВЦЭМ!$B$33:$B$776,E$191)+'СЕТ СН'!$F$15</f>
        <v>157.23140796999999</v>
      </c>
      <c r="F202" s="36">
        <f>SUMIFS(СВЦЭМ!$E$33:$E$776,СВЦЭМ!$A$33:$A$776,$A202,СВЦЭМ!$B$33:$B$776,F$191)+'СЕТ СН'!$F$15</f>
        <v>158.02114043</v>
      </c>
      <c r="G202" s="36">
        <f>SUMIFS(СВЦЭМ!$E$33:$E$776,СВЦЭМ!$A$33:$A$776,$A202,СВЦЭМ!$B$33:$B$776,G$191)+'СЕТ СН'!$F$15</f>
        <v>154.74502885999999</v>
      </c>
      <c r="H202" s="36">
        <f>SUMIFS(СВЦЭМ!$E$33:$E$776,СВЦЭМ!$A$33:$A$776,$A202,СВЦЭМ!$B$33:$B$776,H$191)+'СЕТ СН'!$F$15</f>
        <v>145.11808909999999</v>
      </c>
      <c r="I202" s="36">
        <f>SUMIFS(СВЦЭМ!$E$33:$E$776,СВЦЭМ!$A$33:$A$776,$A202,СВЦЭМ!$B$33:$B$776,I$191)+'СЕТ СН'!$F$15</f>
        <v>134.77140527</v>
      </c>
      <c r="J202" s="36">
        <f>SUMIFS(СВЦЭМ!$E$33:$E$776,СВЦЭМ!$A$33:$A$776,$A202,СВЦЭМ!$B$33:$B$776,J$191)+'СЕТ СН'!$F$15</f>
        <v>127.61526536</v>
      </c>
      <c r="K202" s="36">
        <f>SUMIFS(СВЦЭМ!$E$33:$E$776,СВЦЭМ!$A$33:$A$776,$A202,СВЦЭМ!$B$33:$B$776,K$191)+'СЕТ СН'!$F$15</f>
        <v>126.38041251999999</v>
      </c>
      <c r="L202" s="36">
        <f>SUMIFS(СВЦЭМ!$E$33:$E$776,СВЦЭМ!$A$33:$A$776,$A202,СВЦЭМ!$B$33:$B$776,L$191)+'СЕТ СН'!$F$15</f>
        <v>132.57787886</v>
      </c>
      <c r="M202" s="36">
        <f>SUMIFS(СВЦЭМ!$E$33:$E$776,СВЦЭМ!$A$33:$A$776,$A202,СВЦЭМ!$B$33:$B$776,M$191)+'СЕТ СН'!$F$15</f>
        <v>125.06856107</v>
      </c>
      <c r="N202" s="36">
        <f>SUMIFS(СВЦЭМ!$E$33:$E$776,СВЦЭМ!$A$33:$A$776,$A202,СВЦЭМ!$B$33:$B$776,N$191)+'СЕТ СН'!$F$15</f>
        <v>115.96183344000001</v>
      </c>
      <c r="O202" s="36">
        <f>SUMIFS(СВЦЭМ!$E$33:$E$776,СВЦЭМ!$A$33:$A$776,$A202,СВЦЭМ!$B$33:$B$776,O$191)+'СЕТ СН'!$F$15</f>
        <v>112.31258990000001</v>
      </c>
      <c r="P202" s="36">
        <f>SUMIFS(СВЦЭМ!$E$33:$E$776,СВЦЭМ!$A$33:$A$776,$A202,СВЦЭМ!$B$33:$B$776,P$191)+'СЕТ СН'!$F$15</f>
        <v>111.76014169</v>
      </c>
      <c r="Q202" s="36">
        <f>SUMIFS(СВЦЭМ!$E$33:$E$776,СВЦЭМ!$A$33:$A$776,$A202,СВЦЭМ!$B$33:$B$776,Q$191)+'СЕТ СН'!$F$15</f>
        <v>111.42358774</v>
      </c>
      <c r="R202" s="36">
        <f>SUMIFS(СВЦЭМ!$E$33:$E$776,СВЦЭМ!$A$33:$A$776,$A202,СВЦЭМ!$B$33:$B$776,R$191)+'СЕТ СН'!$F$15</f>
        <v>110.19435691</v>
      </c>
      <c r="S202" s="36">
        <f>SUMIFS(СВЦЭМ!$E$33:$E$776,СВЦЭМ!$A$33:$A$776,$A202,СВЦЭМ!$B$33:$B$776,S$191)+'СЕТ СН'!$F$15</f>
        <v>110.21800842</v>
      </c>
      <c r="T202" s="36">
        <f>SUMIFS(СВЦЭМ!$E$33:$E$776,СВЦЭМ!$A$33:$A$776,$A202,СВЦЭМ!$B$33:$B$776,T$191)+'СЕТ СН'!$F$15</f>
        <v>109.18440668</v>
      </c>
      <c r="U202" s="36">
        <f>SUMIFS(СВЦЭМ!$E$33:$E$776,СВЦЭМ!$A$33:$A$776,$A202,СВЦЭМ!$B$33:$B$776,U$191)+'СЕТ СН'!$F$15</f>
        <v>110.29298209</v>
      </c>
      <c r="V202" s="36">
        <f>SUMIFS(СВЦЭМ!$E$33:$E$776,СВЦЭМ!$A$33:$A$776,$A202,СВЦЭМ!$B$33:$B$776,V$191)+'СЕТ СН'!$F$15</f>
        <v>113.13683752</v>
      </c>
      <c r="W202" s="36">
        <f>SUMIFS(СВЦЭМ!$E$33:$E$776,СВЦЭМ!$A$33:$A$776,$A202,СВЦЭМ!$B$33:$B$776,W$191)+'СЕТ СН'!$F$15</f>
        <v>112.08534931</v>
      </c>
      <c r="X202" s="36">
        <f>SUMIFS(СВЦЭМ!$E$33:$E$776,СВЦЭМ!$A$33:$A$776,$A202,СВЦЭМ!$B$33:$B$776,X$191)+'СЕТ СН'!$F$15</f>
        <v>112.79258719000001</v>
      </c>
      <c r="Y202" s="36">
        <f>SUMIFS(СВЦЭМ!$E$33:$E$776,СВЦЭМ!$A$33:$A$776,$A202,СВЦЭМ!$B$33:$B$776,Y$191)+'СЕТ СН'!$F$15</f>
        <v>120.79928029</v>
      </c>
    </row>
    <row r="203" spans="1:25" ht="15.75" x14ac:dyDescent="0.2">
      <c r="A203" s="35">
        <f t="shared" si="5"/>
        <v>44086</v>
      </c>
      <c r="B203" s="36">
        <f>SUMIFS(СВЦЭМ!$E$33:$E$776,СВЦЭМ!$A$33:$A$776,$A203,СВЦЭМ!$B$33:$B$776,B$191)+'СЕТ СН'!$F$15</f>
        <v>140.97067533000001</v>
      </c>
      <c r="C203" s="36">
        <f>SUMIFS(СВЦЭМ!$E$33:$E$776,СВЦЭМ!$A$33:$A$776,$A203,СВЦЭМ!$B$33:$B$776,C$191)+'СЕТ СН'!$F$15</f>
        <v>148.23694649000001</v>
      </c>
      <c r="D203" s="36">
        <f>SUMIFS(СВЦЭМ!$E$33:$E$776,СВЦЭМ!$A$33:$A$776,$A203,СВЦЭМ!$B$33:$B$776,D$191)+'СЕТ СН'!$F$15</f>
        <v>151.69565478000001</v>
      </c>
      <c r="E203" s="36">
        <f>SUMIFS(СВЦЭМ!$E$33:$E$776,СВЦЭМ!$A$33:$A$776,$A203,СВЦЭМ!$B$33:$B$776,E$191)+'СЕТ СН'!$F$15</f>
        <v>155.92189282000001</v>
      </c>
      <c r="F203" s="36">
        <f>SUMIFS(СВЦЭМ!$E$33:$E$776,СВЦЭМ!$A$33:$A$776,$A203,СВЦЭМ!$B$33:$B$776,F$191)+'СЕТ СН'!$F$15</f>
        <v>158.4759158</v>
      </c>
      <c r="G203" s="36">
        <f>SUMIFS(СВЦЭМ!$E$33:$E$776,СВЦЭМ!$A$33:$A$776,$A203,СВЦЭМ!$B$33:$B$776,G$191)+'СЕТ СН'!$F$15</f>
        <v>156.27826436000001</v>
      </c>
      <c r="H203" s="36">
        <f>SUMIFS(СВЦЭМ!$E$33:$E$776,СВЦЭМ!$A$33:$A$776,$A203,СВЦЭМ!$B$33:$B$776,H$191)+'СЕТ СН'!$F$15</f>
        <v>149.13167637000001</v>
      </c>
      <c r="I203" s="36">
        <f>SUMIFS(СВЦЭМ!$E$33:$E$776,СВЦЭМ!$A$33:$A$776,$A203,СВЦЭМ!$B$33:$B$776,I$191)+'СЕТ СН'!$F$15</f>
        <v>142.05537824000001</v>
      </c>
      <c r="J203" s="36">
        <f>SUMIFS(СВЦЭМ!$E$33:$E$776,СВЦЭМ!$A$33:$A$776,$A203,СВЦЭМ!$B$33:$B$776,J$191)+'СЕТ СН'!$F$15</f>
        <v>133.52150553000001</v>
      </c>
      <c r="K203" s="36">
        <f>SUMIFS(СВЦЭМ!$E$33:$E$776,СВЦЭМ!$A$33:$A$776,$A203,СВЦЭМ!$B$33:$B$776,K$191)+'СЕТ СН'!$F$15</f>
        <v>128.72688785</v>
      </c>
      <c r="L203" s="36">
        <f>SUMIFS(СВЦЭМ!$E$33:$E$776,СВЦЭМ!$A$33:$A$776,$A203,СВЦЭМ!$B$33:$B$776,L$191)+'СЕТ СН'!$F$15</f>
        <v>125.05870018</v>
      </c>
      <c r="M203" s="36">
        <f>SUMIFS(СВЦЭМ!$E$33:$E$776,СВЦЭМ!$A$33:$A$776,$A203,СВЦЭМ!$B$33:$B$776,M$191)+'СЕТ СН'!$F$15</f>
        <v>117.26331156000001</v>
      </c>
      <c r="N203" s="36">
        <f>SUMIFS(СВЦЭМ!$E$33:$E$776,СВЦЭМ!$A$33:$A$776,$A203,СВЦЭМ!$B$33:$B$776,N$191)+'СЕТ СН'!$F$15</f>
        <v>111.91412071000001</v>
      </c>
      <c r="O203" s="36">
        <f>SUMIFS(СВЦЭМ!$E$33:$E$776,СВЦЭМ!$A$33:$A$776,$A203,СВЦЭМ!$B$33:$B$776,O$191)+'СЕТ СН'!$F$15</f>
        <v>112.15596051</v>
      </c>
      <c r="P203" s="36">
        <f>SUMIFS(СВЦЭМ!$E$33:$E$776,СВЦЭМ!$A$33:$A$776,$A203,СВЦЭМ!$B$33:$B$776,P$191)+'СЕТ СН'!$F$15</f>
        <v>110.49504652</v>
      </c>
      <c r="Q203" s="36">
        <f>SUMIFS(СВЦЭМ!$E$33:$E$776,СВЦЭМ!$A$33:$A$776,$A203,СВЦЭМ!$B$33:$B$776,Q$191)+'СЕТ СН'!$F$15</f>
        <v>110.36913789</v>
      </c>
      <c r="R203" s="36">
        <f>SUMIFS(СВЦЭМ!$E$33:$E$776,СВЦЭМ!$A$33:$A$776,$A203,СВЦЭМ!$B$33:$B$776,R$191)+'СЕТ СН'!$F$15</f>
        <v>108.52507334000001</v>
      </c>
      <c r="S203" s="36">
        <f>SUMIFS(СВЦЭМ!$E$33:$E$776,СВЦЭМ!$A$33:$A$776,$A203,СВЦЭМ!$B$33:$B$776,S$191)+'СЕТ СН'!$F$15</f>
        <v>109.69976117</v>
      </c>
      <c r="T203" s="36">
        <f>SUMIFS(СВЦЭМ!$E$33:$E$776,СВЦЭМ!$A$33:$A$776,$A203,СВЦЭМ!$B$33:$B$776,T$191)+'СЕТ СН'!$F$15</f>
        <v>110.45664767</v>
      </c>
      <c r="U203" s="36">
        <f>SUMIFS(СВЦЭМ!$E$33:$E$776,СВЦЭМ!$A$33:$A$776,$A203,СВЦЭМ!$B$33:$B$776,U$191)+'СЕТ СН'!$F$15</f>
        <v>112.12644720999999</v>
      </c>
      <c r="V203" s="36">
        <f>SUMIFS(СВЦЭМ!$E$33:$E$776,СВЦЭМ!$A$33:$A$776,$A203,СВЦЭМ!$B$33:$B$776,V$191)+'СЕТ СН'!$F$15</f>
        <v>114.94765058999999</v>
      </c>
      <c r="W203" s="36">
        <f>SUMIFS(СВЦЭМ!$E$33:$E$776,СВЦЭМ!$A$33:$A$776,$A203,СВЦЭМ!$B$33:$B$776,W$191)+'СЕТ СН'!$F$15</f>
        <v>114.29024990000001</v>
      </c>
      <c r="X203" s="36">
        <f>SUMIFS(СВЦЭМ!$E$33:$E$776,СВЦЭМ!$A$33:$A$776,$A203,СВЦЭМ!$B$33:$B$776,X$191)+'СЕТ СН'!$F$15</f>
        <v>105.17860921</v>
      </c>
      <c r="Y203" s="36">
        <f>SUMIFS(СВЦЭМ!$E$33:$E$776,СВЦЭМ!$A$33:$A$776,$A203,СВЦЭМ!$B$33:$B$776,Y$191)+'СЕТ СН'!$F$15</f>
        <v>117.0412975</v>
      </c>
    </row>
    <row r="204" spans="1:25" ht="15.75" x14ac:dyDescent="0.2">
      <c r="A204" s="35">
        <f t="shared" si="5"/>
        <v>44087</v>
      </c>
      <c r="B204" s="36">
        <f>SUMIFS(СВЦЭМ!$E$33:$E$776,СВЦЭМ!$A$33:$A$776,$A204,СВЦЭМ!$B$33:$B$776,B$191)+'СЕТ СН'!$F$15</f>
        <v>134.17074255</v>
      </c>
      <c r="C204" s="36">
        <f>SUMIFS(СВЦЭМ!$E$33:$E$776,СВЦЭМ!$A$33:$A$776,$A204,СВЦЭМ!$B$33:$B$776,C$191)+'СЕТ СН'!$F$15</f>
        <v>138.28091086000001</v>
      </c>
      <c r="D204" s="36">
        <f>SUMIFS(СВЦЭМ!$E$33:$E$776,СВЦЭМ!$A$33:$A$776,$A204,СВЦЭМ!$B$33:$B$776,D$191)+'СЕТ СН'!$F$15</f>
        <v>141.95948408999999</v>
      </c>
      <c r="E204" s="36">
        <f>SUMIFS(СВЦЭМ!$E$33:$E$776,СВЦЭМ!$A$33:$A$776,$A204,СВЦЭМ!$B$33:$B$776,E$191)+'СЕТ СН'!$F$15</f>
        <v>143.93297881000001</v>
      </c>
      <c r="F204" s="36">
        <f>SUMIFS(СВЦЭМ!$E$33:$E$776,СВЦЭМ!$A$33:$A$776,$A204,СВЦЭМ!$B$33:$B$776,F$191)+'СЕТ СН'!$F$15</f>
        <v>145.13842844000001</v>
      </c>
      <c r="G204" s="36">
        <f>SUMIFS(СВЦЭМ!$E$33:$E$776,СВЦЭМ!$A$33:$A$776,$A204,СВЦЭМ!$B$33:$B$776,G$191)+'СЕТ СН'!$F$15</f>
        <v>143.38933057</v>
      </c>
      <c r="H204" s="36">
        <f>SUMIFS(СВЦЭМ!$E$33:$E$776,СВЦЭМ!$A$33:$A$776,$A204,СВЦЭМ!$B$33:$B$776,H$191)+'СЕТ СН'!$F$15</f>
        <v>142.11802484</v>
      </c>
      <c r="I204" s="36">
        <f>SUMIFS(СВЦЭМ!$E$33:$E$776,СВЦЭМ!$A$33:$A$776,$A204,СВЦЭМ!$B$33:$B$776,I$191)+'СЕТ СН'!$F$15</f>
        <v>137.03608414999999</v>
      </c>
      <c r="J204" s="36">
        <f>SUMIFS(СВЦЭМ!$E$33:$E$776,СВЦЭМ!$A$33:$A$776,$A204,СВЦЭМ!$B$33:$B$776,J$191)+'СЕТ СН'!$F$15</f>
        <v>128.01515147999999</v>
      </c>
      <c r="K204" s="36">
        <f>SUMIFS(СВЦЭМ!$E$33:$E$776,СВЦЭМ!$A$33:$A$776,$A204,СВЦЭМ!$B$33:$B$776,K$191)+'СЕТ СН'!$F$15</f>
        <v>119.92623236999999</v>
      </c>
      <c r="L204" s="36">
        <f>SUMIFS(СВЦЭМ!$E$33:$E$776,СВЦЭМ!$A$33:$A$776,$A204,СВЦЭМ!$B$33:$B$776,L$191)+'СЕТ СН'!$F$15</f>
        <v>116.36615811</v>
      </c>
      <c r="M204" s="36">
        <f>SUMIFS(СВЦЭМ!$E$33:$E$776,СВЦЭМ!$A$33:$A$776,$A204,СВЦЭМ!$B$33:$B$776,M$191)+'СЕТ СН'!$F$15</f>
        <v>107.4471862</v>
      </c>
      <c r="N204" s="36">
        <f>SUMIFS(СВЦЭМ!$E$33:$E$776,СВЦЭМ!$A$33:$A$776,$A204,СВЦЭМ!$B$33:$B$776,N$191)+'СЕТ СН'!$F$15</f>
        <v>99.838239810000005</v>
      </c>
      <c r="O204" s="36">
        <f>SUMIFS(СВЦЭМ!$E$33:$E$776,СВЦЭМ!$A$33:$A$776,$A204,СВЦЭМ!$B$33:$B$776,O$191)+'СЕТ СН'!$F$15</f>
        <v>99.65883633</v>
      </c>
      <c r="P204" s="36">
        <f>SUMIFS(СВЦЭМ!$E$33:$E$776,СВЦЭМ!$A$33:$A$776,$A204,СВЦЭМ!$B$33:$B$776,P$191)+'СЕТ СН'!$F$15</f>
        <v>98.023583720000005</v>
      </c>
      <c r="Q204" s="36">
        <f>SUMIFS(СВЦЭМ!$E$33:$E$776,СВЦЭМ!$A$33:$A$776,$A204,СВЦЭМ!$B$33:$B$776,Q$191)+'СЕТ СН'!$F$15</f>
        <v>97.93785527</v>
      </c>
      <c r="R204" s="36">
        <f>SUMIFS(СВЦЭМ!$E$33:$E$776,СВЦЭМ!$A$33:$A$776,$A204,СВЦЭМ!$B$33:$B$776,R$191)+'СЕТ СН'!$F$15</f>
        <v>97.619091760000003</v>
      </c>
      <c r="S204" s="36">
        <f>SUMIFS(СВЦЭМ!$E$33:$E$776,СВЦЭМ!$A$33:$A$776,$A204,СВЦЭМ!$B$33:$B$776,S$191)+'СЕТ СН'!$F$15</f>
        <v>99.549335450000001</v>
      </c>
      <c r="T204" s="36">
        <f>SUMIFS(СВЦЭМ!$E$33:$E$776,СВЦЭМ!$A$33:$A$776,$A204,СВЦЭМ!$B$33:$B$776,T$191)+'СЕТ СН'!$F$15</f>
        <v>100.37839253</v>
      </c>
      <c r="U204" s="36">
        <f>SUMIFS(СВЦЭМ!$E$33:$E$776,СВЦЭМ!$A$33:$A$776,$A204,СВЦЭМ!$B$33:$B$776,U$191)+'СЕТ СН'!$F$15</f>
        <v>102.53882537</v>
      </c>
      <c r="V204" s="36">
        <f>SUMIFS(СВЦЭМ!$E$33:$E$776,СВЦЭМ!$A$33:$A$776,$A204,СВЦЭМ!$B$33:$B$776,V$191)+'СЕТ СН'!$F$15</f>
        <v>106.56859236</v>
      </c>
      <c r="W204" s="36">
        <f>SUMIFS(СВЦЭМ!$E$33:$E$776,СВЦЭМ!$A$33:$A$776,$A204,СВЦЭМ!$B$33:$B$776,W$191)+'СЕТ СН'!$F$15</f>
        <v>105.71284186</v>
      </c>
      <c r="X204" s="36">
        <f>SUMIFS(СВЦЭМ!$E$33:$E$776,СВЦЭМ!$A$33:$A$776,$A204,СВЦЭМ!$B$33:$B$776,X$191)+'СЕТ СН'!$F$15</f>
        <v>101.48126468</v>
      </c>
      <c r="Y204" s="36">
        <f>SUMIFS(СВЦЭМ!$E$33:$E$776,СВЦЭМ!$A$33:$A$776,$A204,СВЦЭМ!$B$33:$B$776,Y$191)+'СЕТ СН'!$F$15</f>
        <v>116.45792794</v>
      </c>
    </row>
    <row r="205" spans="1:25" ht="15.75" x14ac:dyDescent="0.2">
      <c r="A205" s="35">
        <f t="shared" si="5"/>
        <v>44088</v>
      </c>
      <c r="B205" s="36">
        <f>SUMIFS(СВЦЭМ!$E$33:$E$776,СВЦЭМ!$A$33:$A$776,$A205,СВЦЭМ!$B$33:$B$776,B$191)+'СЕТ СН'!$F$15</f>
        <v>134.40672918999999</v>
      </c>
      <c r="C205" s="36">
        <f>SUMIFS(СВЦЭМ!$E$33:$E$776,СВЦЭМ!$A$33:$A$776,$A205,СВЦЭМ!$B$33:$B$776,C$191)+'СЕТ СН'!$F$15</f>
        <v>141.78357901000001</v>
      </c>
      <c r="D205" s="36">
        <f>SUMIFS(СВЦЭМ!$E$33:$E$776,СВЦЭМ!$A$33:$A$776,$A205,СВЦЭМ!$B$33:$B$776,D$191)+'СЕТ СН'!$F$15</f>
        <v>142.88027238999999</v>
      </c>
      <c r="E205" s="36">
        <f>SUMIFS(СВЦЭМ!$E$33:$E$776,СВЦЭМ!$A$33:$A$776,$A205,СВЦЭМ!$B$33:$B$776,E$191)+'СЕТ СН'!$F$15</f>
        <v>142.59039415000001</v>
      </c>
      <c r="F205" s="36">
        <f>SUMIFS(СВЦЭМ!$E$33:$E$776,СВЦЭМ!$A$33:$A$776,$A205,СВЦЭМ!$B$33:$B$776,F$191)+'СЕТ СН'!$F$15</f>
        <v>142.47114895999999</v>
      </c>
      <c r="G205" s="36">
        <f>SUMIFS(СВЦЭМ!$E$33:$E$776,СВЦЭМ!$A$33:$A$776,$A205,СВЦЭМ!$B$33:$B$776,G$191)+'СЕТ СН'!$F$15</f>
        <v>143.14761386000001</v>
      </c>
      <c r="H205" s="36">
        <f>SUMIFS(СВЦЭМ!$E$33:$E$776,СВЦЭМ!$A$33:$A$776,$A205,СВЦЭМ!$B$33:$B$776,H$191)+'СЕТ СН'!$F$15</f>
        <v>150.60863158999999</v>
      </c>
      <c r="I205" s="36">
        <f>SUMIFS(СВЦЭМ!$E$33:$E$776,СВЦЭМ!$A$33:$A$776,$A205,СВЦЭМ!$B$33:$B$776,I$191)+'СЕТ СН'!$F$15</f>
        <v>146.84421712</v>
      </c>
      <c r="J205" s="36">
        <f>SUMIFS(СВЦЭМ!$E$33:$E$776,СВЦЭМ!$A$33:$A$776,$A205,СВЦЭМ!$B$33:$B$776,J$191)+'СЕТ СН'!$F$15</f>
        <v>138.82694033000001</v>
      </c>
      <c r="K205" s="36">
        <f>SUMIFS(СВЦЭМ!$E$33:$E$776,СВЦЭМ!$A$33:$A$776,$A205,СВЦЭМ!$B$33:$B$776,K$191)+'СЕТ СН'!$F$15</f>
        <v>133.60063944999999</v>
      </c>
      <c r="L205" s="36">
        <f>SUMIFS(СВЦЭМ!$E$33:$E$776,СВЦЭМ!$A$33:$A$776,$A205,СВЦЭМ!$B$33:$B$776,L$191)+'СЕТ СН'!$F$15</f>
        <v>131.28783614</v>
      </c>
      <c r="M205" s="36">
        <f>SUMIFS(СВЦЭМ!$E$33:$E$776,СВЦЭМ!$A$33:$A$776,$A205,СВЦЭМ!$B$33:$B$776,M$191)+'СЕТ СН'!$F$15</f>
        <v>120.409982</v>
      </c>
      <c r="N205" s="36">
        <f>SUMIFS(СВЦЭМ!$E$33:$E$776,СВЦЭМ!$A$33:$A$776,$A205,СВЦЭМ!$B$33:$B$776,N$191)+'СЕТ СН'!$F$15</f>
        <v>111.65673276</v>
      </c>
      <c r="O205" s="36">
        <f>SUMIFS(СВЦЭМ!$E$33:$E$776,СВЦЭМ!$A$33:$A$776,$A205,СВЦЭМ!$B$33:$B$776,O$191)+'СЕТ СН'!$F$15</f>
        <v>110.96553809</v>
      </c>
      <c r="P205" s="36">
        <f>SUMIFS(СВЦЭМ!$E$33:$E$776,СВЦЭМ!$A$33:$A$776,$A205,СВЦЭМ!$B$33:$B$776,P$191)+'СЕТ СН'!$F$15</f>
        <v>111.49091495</v>
      </c>
      <c r="Q205" s="36">
        <f>SUMIFS(СВЦЭМ!$E$33:$E$776,СВЦЭМ!$A$33:$A$776,$A205,СВЦЭМ!$B$33:$B$776,Q$191)+'СЕТ СН'!$F$15</f>
        <v>112.13863488</v>
      </c>
      <c r="R205" s="36">
        <f>SUMIFS(СВЦЭМ!$E$33:$E$776,СВЦЭМ!$A$33:$A$776,$A205,СВЦЭМ!$B$33:$B$776,R$191)+'СЕТ СН'!$F$15</f>
        <v>109.15938724</v>
      </c>
      <c r="S205" s="36">
        <f>SUMIFS(СВЦЭМ!$E$33:$E$776,СВЦЭМ!$A$33:$A$776,$A205,СВЦЭМ!$B$33:$B$776,S$191)+'СЕТ СН'!$F$15</f>
        <v>109.79314952999999</v>
      </c>
      <c r="T205" s="36">
        <f>SUMIFS(СВЦЭМ!$E$33:$E$776,СВЦЭМ!$A$33:$A$776,$A205,СВЦЭМ!$B$33:$B$776,T$191)+'СЕТ СН'!$F$15</f>
        <v>109.38555110999999</v>
      </c>
      <c r="U205" s="36">
        <f>SUMIFS(СВЦЭМ!$E$33:$E$776,СВЦЭМ!$A$33:$A$776,$A205,СВЦЭМ!$B$33:$B$776,U$191)+'СЕТ СН'!$F$15</f>
        <v>105.78447722</v>
      </c>
      <c r="V205" s="36">
        <f>SUMIFS(СВЦЭМ!$E$33:$E$776,СВЦЭМ!$A$33:$A$776,$A205,СВЦЭМ!$B$33:$B$776,V$191)+'СЕТ СН'!$F$15</f>
        <v>104.83479593</v>
      </c>
      <c r="W205" s="36">
        <f>SUMIFS(СВЦЭМ!$E$33:$E$776,СВЦЭМ!$A$33:$A$776,$A205,СВЦЭМ!$B$33:$B$776,W$191)+'СЕТ СН'!$F$15</f>
        <v>106.79673255</v>
      </c>
      <c r="X205" s="36">
        <f>SUMIFS(СВЦЭМ!$E$33:$E$776,СВЦЭМ!$A$33:$A$776,$A205,СВЦЭМ!$B$33:$B$776,X$191)+'СЕТ СН'!$F$15</f>
        <v>111.27672668</v>
      </c>
      <c r="Y205" s="36">
        <f>SUMIFS(СВЦЭМ!$E$33:$E$776,СВЦЭМ!$A$33:$A$776,$A205,СВЦЭМ!$B$33:$B$776,Y$191)+'СЕТ СН'!$F$15</f>
        <v>131.73240859000001</v>
      </c>
    </row>
    <row r="206" spans="1:25" ht="15.75" x14ac:dyDescent="0.2">
      <c r="A206" s="35">
        <f t="shared" si="5"/>
        <v>44089</v>
      </c>
      <c r="B206" s="36">
        <f>SUMIFS(СВЦЭМ!$E$33:$E$776,СВЦЭМ!$A$33:$A$776,$A206,СВЦЭМ!$B$33:$B$776,B$191)+'СЕТ СН'!$F$15</f>
        <v>139.29802333999999</v>
      </c>
      <c r="C206" s="36">
        <f>SUMIFS(СВЦЭМ!$E$33:$E$776,СВЦЭМ!$A$33:$A$776,$A206,СВЦЭМ!$B$33:$B$776,C$191)+'СЕТ СН'!$F$15</f>
        <v>141.99805989000001</v>
      </c>
      <c r="D206" s="36">
        <f>SUMIFS(СВЦЭМ!$E$33:$E$776,СВЦЭМ!$A$33:$A$776,$A206,СВЦЭМ!$B$33:$B$776,D$191)+'СЕТ СН'!$F$15</f>
        <v>146.81746544999999</v>
      </c>
      <c r="E206" s="36">
        <f>SUMIFS(СВЦЭМ!$E$33:$E$776,СВЦЭМ!$A$33:$A$776,$A206,СВЦЭМ!$B$33:$B$776,E$191)+'СЕТ СН'!$F$15</f>
        <v>147.16952472</v>
      </c>
      <c r="F206" s="36">
        <f>SUMIFS(СВЦЭМ!$E$33:$E$776,СВЦЭМ!$A$33:$A$776,$A206,СВЦЭМ!$B$33:$B$776,F$191)+'СЕТ СН'!$F$15</f>
        <v>147.05656203999999</v>
      </c>
      <c r="G206" s="36">
        <f>SUMIFS(СВЦЭМ!$E$33:$E$776,СВЦЭМ!$A$33:$A$776,$A206,СВЦЭМ!$B$33:$B$776,G$191)+'СЕТ СН'!$F$15</f>
        <v>145.46014797999999</v>
      </c>
      <c r="H206" s="36">
        <f>SUMIFS(СВЦЭМ!$E$33:$E$776,СВЦЭМ!$A$33:$A$776,$A206,СВЦЭМ!$B$33:$B$776,H$191)+'СЕТ СН'!$F$15</f>
        <v>137.31400873000001</v>
      </c>
      <c r="I206" s="36">
        <f>SUMIFS(СВЦЭМ!$E$33:$E$776,СВЦЭМ!$A$33:$A$776,$A206,СВЦЭМ!$B$33:$B$776,I$191)+'СЕТ СН'!$F$15</f>
        <v>134.64295408000001</v>
      </c>
      <c r="J206" s="36">
        <f>SUMIFS(СВЦЭМ!$E$33:$E$776,СВЦЭМ!$A$33:$A$776,$A206,СВЦЭМ!$B$33:$B$776,J$191)+'СЕТ СН'!$F$15</f>
        <v>125.1784339</v>
      </c>
      <c r="K206" s="36">
        <f>SUMIFS(СВЦЭМ!$E$33:$E$776,СВЦЭМ!$A$33:$A$776,$A206,СВЦЭМ!$B$33:$B$776,K$191)+'СЕТ СН'!$F$15</f>
        <v>118.34898871999999</v>
      </c>
      <c r="L206" s="36">
        <f>SUMIFS(СВЦЭМ!$E$33:$E$776,СВЦЭМ!$A$33:$A$776,$A206,СВЦЭМ!$B$33:$B$776,L$191)+'СЕТ СН'!$F$15</f>
        <v>120.32616308999999</v>
      </c>
      <c r="M206" s="36">
        <f>SUMIFS(СВЦЭМ!$E$33:$E$776,СВЦЭМ!$A$33:$A$776,$A206,СВЦЭМ!$B$33:$B$776,M$191)+'СЕТ СН'!$F$15</f>
        <v>115.52872616000001</v>
      </c>
      <c r="N206" s="36">
        <f>SUMIFS(СВЦЭМ!$E$33:$E$776,СВЦЭМ!$A$33:$A$776,$A206,СВЦЭМ!$B$33:$B$776,N$191)+'СЕТ СН'!$F$15</f>
        <v>107.94278872</v>
      </c>
      <c r="O206" s="36">
        <f>SUMIFS(СВЦЭМ!$E$33:$E$776,СВЦЭМ!$A$33:$A$776,$A206,СВЦЭМ!$B$33:$B$776,O$191)+'СЕТ СН'!$F$15</f>
        <v>103.15650764</v>
      </c>
      <c r="P206" s="36">
        <f>SUMIFS(СВЦЭМ!$E$33:$E$776,СВЦЭМ!$A$33:$A$776,$A206,СВЦЭМ!$B$33:$B$776,P$191)+'СЕТ СН'!$F$15</f>
        <v>103.10290352</v>
      </c>
      <c r="Q206" s="36">
        <f>SUMIFS(СВЦЭМ!$E$33:$E$776,СВЦЭМ!$A$33:$A$776,$A206,СВЦЭМ!$B$33:$B$776,Q$191)+'СЕТ СН'!$F$15</f>
        <v>103.35561656</v>
      </c>
      <c r="R206" s="36">
        <f>SUMIFS(СВЦЭМ!$E$33:$E$776,СВЦЭМ!$A$33:$A$776,$A206,СВЦЭМ!$B$33:$B$776,R$191)+'СЕТ СН'!$F$15</f>
        <v>101.98789641</v>
      </c>
      <c r="S206" s="36">
        <f>SUMIFS(СВЦЭМ!$E$33:$E$776,СВЦЭМ!$A$33:$A$776,$A206,СВЦЭМ!$B$33:$B$776,S$191)+'СЕТ СН'!$F$15</f>
        <v>102.92829569</v>
      </c>
      <c r="T206" s="36">
        <f>SUMIFS(СВЦЭМ!$E$33:$E$776,СВЦЭМ!$A$33:$A$776,$A206,СВЦЭМ!$B$33:$B$776,T$191)+'СЕТ СН'!$F$15</f>
        <v>99.788756160000005</v>
      </c>
      <c r="U206" s="36">
        <f>SUMIFS(СВЦЭМ!$E$33:$E$776,СВЦЭМ!$A$33:$A$776,$A206,СВЦЭМ!$B$33:$B$776,U$191)+'СЕТ СН'!$F$15</f>
        <v>96.528791089999999</v>
      </c>
      <c r="V206" s="36">
        <f>SUMIFS(СВЦЭМ!$E$33:$E$776,СВЦЭМ!$A$33:$A$776,$A206,СВЦЭМ!$B$33:$B$776,V$191)+'СЕТ СН'!$F$15</f>
        <v>99.062473409999996</v>
      </c>
      <c r="W206" s="36">
        <f>SUMIFS(СВЦЭМ!$E$33:$E$776,СВЦЭМ!$A$33:$A$776,$A206,СВЦЭМ!$B$33:$B$776,W$191)+'СЕТ СН'!$F$15</f>
        <v>99.887732490000005</v>
      </c>
      <c r="X206" s="36">
        <f>SUMIFS(СВЦЭМ!$E$33:$E$776,СВЦЭМ!$A$33:$A$776,$A206,СВЦЭМ!$B$33:$B$776,X$191)+'СЕТ СН'!$F$15</f>
        <v>105.26703630999999</v>
      </c>
      <c r="Y206" s="36">
        <f>SUMIFS(СВЦЭМ!$E$33:$E$776,СВЦЭМ!$A$33:$A$776,$A206,СВЦЭМ!$B$33:$B$776,Y$191)+'СЕТ СН'!$F$15</f>
        <v>122.55805078</v>
      </c>
    </row>
    <row r="207" spans="1:25" ht="15.75" x14ac:dyDescent="0.2">
      <c r="A207" s="35">
        <f t="shared" si="5"/>
        <v>44090</v>
      </c>
      <c r="B207" s="36">
        <f>SUMIFS(СВЦЭМ!$E$33:$E$776,СВЦЭМ!$A$33:$A$776,$A207,СВЦЭМ!$B$33:$B$776,B$191)+'СЕТ СН'!$F$15</f>
        <v>136.32456517</v>
      </c>
      <c r="C207" s="36">
        <f>SUMIFS(СВЦЭМ!$E$33:$E$776,СВЦЭМ!$A$33:$A$776,$A207,СВЦЭМ!$B$33:$B$776,C$191)+'СЕТ СН'!$F$15</f>
        <v>141.63377098999999</v>
      </c>
      <c r="D207" s="36">
        <f>SUMIFS(СВЦЭМ!$E$33:$E$776,СВЦЭМ!$A$33:$A$776,$A207,СВЦЭМ!$B$33:$B$776,D$191)+'СЕТ СН'!$F$15</f>
        <v>147.10749666000001</v>
      </c>
      <c r="E207" s="36">
        <f>SUMIFS(СВЦЭМ!$E$33:$E$776,СВЦЭМ!$A$33:$A$776,$A207,СВЦЭМ!$B$33:$B$776,E$191)+'СЕТ СН'!$F$15</f>
        <v>149.01643598000001</v>
      </c>
      <c r="F207" s="36">
        <f>SUMIFS(СВЦЭМ!$E$33:$E$776,СВЦЭМ!$A$33:$A$776,$A207,СВЦЭМ!$B$33:$B$776,F$191)+'СЕТ СН'!$F$15</f>
        <v>152.67615561</v>
      </c>
      <c r="G207" s="36">
        <f>SUMIFS(СВЦЭМ!$E$33:$E$776,СВЦЭМ!$A$33:$A$776,$A207,СВЦЭМ!$B$33:$B$776,G$191)+'СЕТ СН'!$F$15</f>
        <v>150.48545819</v>
      </c>
      <c r="H207" s="36">
        <f>SUMIFS(СВЦЭМ!$E$33:$E$776,СВЦЭМ!$A$33:$A$776,$A207,СВЦЭМ!$B$33:$B$776,H$191)+'СЕТ СН'!$F$15</f>
        <v>139.02884698</v>
      </c>
      <c r="I207" s="36">
        <f>SUMIFS(СВЦЭМ!$E$33:$E$776,СВЦЭМ!$A$33:$A$776,$A207,СВЦЭМ!$B$33:$B$776,I$191)+'СЕТ СН'!$F$15</f>
        <v>127.40440962</v>
      </c>
      <c r="J207" s="36">
        <f>SUMIFS(СВЦЭМ!$E$33:$E$776,СВЦЭМ!$A$33:$A$776,$A207,СВЦЭМ!$B$33:$B$776,J$191)+'СЕТ СН'!$F$15</f>
        <v>121.03969515</v>
      </c>
      <c r="K207" s="36">
        <f>SUMIFS(СВЦЭМ!$E$33:$E$776,СВЦЭМ!$A$33:$A$776,$A207,СВЦЭМ!$B$33:$B$776,K$191)+'СЕТ СН'!$F$15</f>
        <v>120.93864413</v>
      </c>
      <c r="L207" s="36">
        <f>SUMIFS(СВЦЭМ!$E$33:$E$776,СВЦЭМ!$A$33:$A$776,$A207,СВЦЭМ!$B$33:$B$776,L$191)+'СЕТ СН'!$F$15</f>
        <v>117.94395268</v>
      </c>
      <c r="M207" s="36">
        <f>SUMIFS(СВЦЭМ!$E$33:$E$776,СВЦЭМ!$A$33:$A$776,$A207,СВЦЭМ!$B$33:$B$776,M$191)+'СЕТ СН'!$F$15</f>
        <v>111.10683636</v>
      </c>
      <c r="N207" s="36">
        <f>SUMIFS(СВЦЭМ!$E$33:$E$776,СВЦЭМ!$A$33:$A$776,$A207,СВЦЭМ!$B$33:$B$776,N$191)+'СЕТ СН'!$F$15</f>
        <v>102.19165734000001</v>
      </c>
      <c r="O207" s="36">
        <f>SUMIFS(СВЦЭМ!$E$33:$E$776,СВЦЭМ!$A$33:$A$776,$A207,СВЦЭМ!$B$33:$B$776,O$191)+'СЕТ СН'!$F$15</f>
        <v>99.43133349</v>
      </c>
      <c r="P207" s="36">
        <f>SUMIFS(СВЦЭМ!$E$33:$E$776,СВЦЭМ!$A$33:$A$776,$A207,СВЦЭМ!$B$33:$B$776,P$191)+'СЕТ СН'!$F$15</f>
        <v>99.764849510000005</v>
      </c>
      <c r="Q207" s="36">
        <f>SUMIFS(СВЦЭМ!$E$33:$E$776,СВЦЭМ!$A$33:$A$776,$A207,СВЦЭМ!$B$33:$B$776,Q$191)+'СЕТ СН'!$F$15</f>
        <v>99.310206890000003</v>
      </c>
      <c r="R207" s="36">
        <f>SUMIFS(СВЦЭМ!$E$33:$E$776,СВЦЭМ!$A$33:$A$776,$A207,СВЦЭМ!$B$33:$B$776,R$191)+'СЕТ СН'!$F$15</f>
        <v>98.737528139999995</v>
      </c>
      <c r="S207" s="36">
        <f>SUMIFS(СВЦЭМ!$E$33:$E$776,СВЦЭМ!$A$33:$A$776,$A207,СВЦЭМ!$B$33:$B$776,S$191)+'СЕТ СН'!$F$15</f>
        <v>98.661478119999998</v>
      </c>
      <c r="T207" s="36">
        <f>SUMIFS(СВЦЭМ!$E$33:$E$776,СВЦЭМ!$A$33:$A$776,$A207,СВЦЭМ!$B$33:$B$776,T$191)+'СЕТ СН'!$F$15</f>
        <v>97.501413600000006</v>
      </c>
      <c r="U207" s="36">
        <f>SUMIFS(СВЦЭМ!$E$33:$E$776,СВЦЭМ!$A$33:$A$776,$A207,СВЦЭМ!$B$33:$B$776,U$191)+'СЕТ СН'!$F$15</f>
        <v>97.401947989999996</v>
      </c>
      <c r="V207" s="36">
        <f>SUMIFS(СВЦЭМ!$E$33:$E$776,СВЦЭМ!$A$33:$A$776,$A207,СВЦЭМ!$B$33:$B$776,V$191)+'СЕТ СН'!$F$15</f>
        <v>98.262911720000005</v>
      </c>
      <c r="W207" s="36">
        <f>SUMIFS(СВЦЭМ!$E$33:$E$776,СВЦЭМ!$A$33:$A$776,$A207,СВЦЭМ!$B$33:$B$776,W$191)+'СЕТ СН'!$F$15</f>
        <v>96.485939889999997</v>
      </c>
      <c r="X207" s="36">
        <f>SUMIFS(СВЦЭМ!$E$33:$E$776,СВЦЭМ!$A$33:$A$776,$A207,СВЦЭМ!$B$33:$B$776,X$191)+'СЕТ СН'!$F$15</f>
        <v>102.45721294000001</v>
      </c>
      <c r="Y207" s="36">
        <f>SUMIFS(СВЦЭМ!$E$33:$E$776,СВЦЭМ!$A$33:$A$776,$A207,СВЦЭМ!$B$33:$B$776,Y$191)+'СЕТ СН'!$F$15</f>
        <v>118.87991158</v>
      </c>
    </row>
    <row r="208" spans="1:25" ht="15.75" x14ac:dyDescent="0.2">
      <c r="A208" s="35">
        <f t="shared" si="5"/>
        <v>44091</v>
      </c>
      <c r="B208" s="36">
        <f>SUMIFS(СВЦЭМ!$E$33:$E$776,СВЦЭМ!$A$33:$A$776,$A208,СВЦЭМ!$B$33:$B$776,B$191)+'СЕТ СН'!$F$15</f>
        <v>140.16104743</v>
      </c>
      <c r="C208" s="36">
        <f>SUMIFS(СВЦЭМ!$E$33:$E$776,СВЦЭМ!$A$33:$A$776,$A208,СВЦЭМ!$B$33:$B$776,C$191)+'СЕТ СН'!$F$15</f>
        <v>146.33207933</v>
      </c>
      <c r="D208" s="36">
        <f>SUMIFS(СВЦЭМ!$E$33:$E$776,СВЦЭМ!$A$33:$A$776,$A208,СВЦЭМ!$B$33:$B$776,D$191)+'СЕТ СН'!$F$15</f>
        <v>151.11512999000001</v>
      </c>
      <c r="E208" s="36">
        <f>SUMIFS(СВЦЭМ!$E$33:$E$776,СВЦЭМ!$A$33:$A$776,$A208,СВЦЭМ!$B$33:$B$776,E$191)+'СЕТ СН'!$F$15</f>
        <v>152.91690094</v>
      </c>
      <c r="F208" s="36">
        <f>SUMIFS(СВЦЭМ!$E$33:$E$776,СВЦЭМ!$A$33:$A$776,$A208,СВЦЭМ!$B$33:$B$776,F$191)+'СЕТ СН'!$F$15</f>
        <v>154.36940659999999</v>
      </c>
      <c r="G208" s="36">
        <f>SUMIFS(СВЦЭМ!$E$33:$E$776,СВЦЭМ!$A$33:$A$776,$A208,СВЦЭМ!$B$33:$B$776,G$191)+'СЕТ СН'!$F$15</f>
        <v>151.13027732</v>
      </c>
      <c r="H208" s="36">
        <f>SUMIFS(СВЦЭМ!$E$33:$E$776,СВЦЭМ!$A$33:$A$776,$A208,СВЦЭМ!$B$33:$B$776,H$191)+'СЕТ СН'!$F$15</f>
        <v>140.20033273000001</v>
      </c>
      <c r="I208" s="36">
        <f>SUMIFS(СВЦЭМ!$E$33:$E$776,СВЦЭМ!$A$33:$A$776,$A208,СВЦЭМ!$B$33:$B$776,I$191)+'СЕТ СН'!$F$15</f>
        <v>127.87672652000001</v>
      </c>
      <c r="J208" s="36">
        <f>SUMIFS(СВЦЭМ!$E$33:$E$776,СВЦЭМ!$A$33:$A$776,$A208,СВЦЭМ!$B$33:$B$776,J$191)+'СЕТ СН'!$F$15</f>
        <v>120.20256268999999</v>
      </c>
      <c r="K208" s="36">
        <f>SUMIFS(СВЦЭМ!$E$33:$E$776,СВЦЭМ!$A$33:$A$776,$A208,СВЦЭМ!$B$33:$B$776,K$191)+'СЕТ СН'!$F$15</f>
        <v>115.18639834</v>
      </c>
      <c r="L208" s="36">
        <f>SUMIFS(СВЦЭМ!$E$33:$E$776,СВЦЭМ!$A$33:$A$776,$A208,СВЦЭМ!$B$33:$B$776,L$191)+'СЕТ СН'!$F$15</f>
        <v>117.45694769000001</v>
      </c>
      <c r="M208" s="36">
        <f>SUMIFS(СВЦЭМ!$E$33:$E$776,СВЦЭМ!$A$33:$A$776,$A208,СВЦЭМ!$B$33:$B$776,M$191)+'СЕТ СН'!$F$15</f>
        <v>109.90044549</v>
      </c>
      <c r="N208" s="36">
        <f>SUMIFS(СВЦЭМ!$E$33:$E$776,СВЦЭМ!$A$33:$A$776,$A208,СВЦЭМ!$B$33:$B$776,N$191)+'СЕТ СН'!$F$15</f>
        <v>101.08284311</v>
      </c>
      <c r="O208" s="36">
        <f>SUMIFS(СВЦЭМ!$E$33:$E$776,СВЦЭМ!$A$33:$A$776,$A208,СВЦЭМ!$B$33:$B$776,O$191)+'СЕТ СН'!$F$15</f>
        <v>97.350482880000001</v>
      </c>
      <c r="P208" s="36">
        <f>SUMIFS(СВЦЭМ!$E$33:$E$776,СВЦЭМ!$A$33:$A$776,$A208,СВЦЭМ!$B$33:$B$776,P$191)+'СЕТ СН'!$F$15</f>
        <v>97.50726521</v>
      </c>
      <c r="Q208" s="36">
        <f>SUMIFS(СВЦЭМ!$E$33:$E$776,СВЦЭМ!$A$33:$A$776,$A208,СВЦЭМ!$B$33:$B$776,Q$191)+'СЕТ СН'!$F$15</f>
        <v>98.315129400000004</v>
      </c>
      <c r="R208" s="36">
        <f>SUMIFS(СВЦЭМ!$E$33:$E$776,СВЦЭМ!$A$33:$A$776,$A208,СВЦЭМ!$B$33:$B$776,R$191)+'СЕТ СН'!$F$15</f>
        <v>98.692121490000005</v>
      </c>
      <c r="S208" s="36">
        <f>SUMIFS(СВЦЭМ!$E$33:$E$776,СВЦЭМ!$A$33:$A$776,$A208,СВЦЭМ!$B$33:$B$776,S$191)+'СЕТ СН'!$F$15</f>
        <v>97.120456959999999</v>
      </c>
      <c r="T208" s="36">
        <f>SUMIFS(СВЦЭМ!$E$33:$E$776,СВЦЭМ!$A$33:$A$776,$A208,СВЦЭМ!$B$33:$B$776,T$191)+'СЕТ СН'!$F$15</f>
        <v>95.449318129999995</v>
      </c>
      <c r="U208" s="36">
        <f>SUMIFS(СВЦЭМ!$E$33:$E$776,СВЦЭМ!$A$33:$A$776,$A208,СВЦЭМ!$B$33:$B$776,U$191)+'СЕТ СН'!$F$15</f>
        <v>94.749818559999994</v>
      </c>
      <c r="V208" s="36">
        <f>SUMIFS(СВЦЭМ!$E$33:$E$776,СВЦЭМ!$A$33:$A$776,$A208,СВЦЭМ!$B$33:$B$776,V$191)+'СЕТ СН'!$F$15</f>
        <v>97.133638939999997</v>
      </c>
      <c r="W208" s="36">
        <f>SUMIFS(СВЦЭМ!$E$33:$E$776,СВЦЭМ!$A$33:$A$776,$A208,СВЦЭМ!$B$33:$B$776,W$191)+'СЕТ СН'!$F$15</f>
        <v>94.445458790000004</v>
      </c>
      <c r="X208" s="36">
        <f>SUMIFS(СВЦЭМ!$E$33:$E$776,СВЦЭМ!$A$33:$A$776,$A208,СВЦЭМ!$B$33:$B$776,X$191)+'СЕТ СН'!$F$15</f>
        <v>102.84157316</v>
      </c>
      <c r="Y208" s="36">
        <f>SUMIFS(СВЦЭМ!$E$33:$E$776,СВЦЭМ!$A$33:$A$776,$A208,СВЦЭМ!$B$33:$B$776,Y$191)+'СЕТ СН'!$F$15</f>
        <v>119.05221597000001</v>
      </c>
    </row>
    <row r="209" spans="1:25" ht="15.75" x14ac:dyDescent="0.2">
      <c r="A209" s="35">
        <f t="shared" si="5"/>
        <v>44092</v>
      </c>
      <c r="B209" s="36">
        <f>SUMIFS(СВЦЭМ!$E$33:$E$776,СВЦЭМ!$A$33:$A$776,$A209,СВЦЭМ!$B$33:$B$776,B$191)+'СЕТ СН'!$F$15</f>
        <v>139.70640895</v>
      </c>
      <c r="C209" s="36">
        <f>SUMIFS(СВЦЭМ!$E$33:$E$776,СВЦЭМ!$A$33:$A$776,$A209,СВЦЭМ!$B$33:$B$776,C$191)+'СЕТ СН'!$F$15</f>
        <v>148.59247793</v>
      </c>
      <c r="D209" s="36">
        <f>SUMIFS(СВЦЭМ!$E$33:$E$776,СВЦЭМ!$A$33:$A$776,$A209,СВЦЭМ!$B$33:$B$776,D$191)+'СЕТ СН'!$F$15</f>
        <v>157.54922411000001</v>
      </c>
      <c r="E209" s="36">
        <f>SUMIFS(СВЦЭМ!$E$33:$E$776,СВЦЭМ!$A$33:$A$776,$A209,СВЦЭМ!$B$33:$B$776,E$191)+'СЕТ СН'!$F$15</f>
        <v>164.30788912</v>
      </c>
      <c r="F209" s="36">
        <f>SUMIFS(СВЦЭМ!$E$33:$E$776,СВЦЭМ!$A$33:$A$776,$A209,СВЦЭМ!$B$33:$B$776,F$191)+'СЕТ СН'!$F$15</f>
        <v>167.79053787000001</v>
      </c>
      <c r="G209" s="36">
        <f>SUMIFS(СВЦЭМ!$E$33:$E$776,СВЦЭМ!$A$33:$A$776,$A209,СВЦЭМ!$B$33:$B$776,G$191)+'СЕТ СН'!$F$15</f>
        <v>161.91746078</v>
      </c>
      <c r="H209" s="36">
        <f>SUMIFS(СВЦЭМ!$E$33:$E$776,СВЦЭМ!$A$33:$A$776,$A209,СВЦЭМ!$B$33:$B$776,H$191)+'СЕТ СН'!$F$15</f>
        <v>152.50106387</v>
      </c>
      <c r="I209" s="36">
        <f>SUMIFS(СВЦЭМ!$E$33:$E$776,СВЦЭМ!$A$33:$A$776,$A209,СВЦЭМ!$B$33:$B$776,I$191)+'СЕТ СН'!$F$15</f>
        <v>143.75376563</v>
      </c>
      <c r="J209" s="36">
        <f>SUMIFS(СВЦЭМ!$E$33:$E$776,СВЦЭМ!$A$33:$A$776,$A209,СВЦЭМ!$B$33:$B$776,J$191)+'СЕТ СН'!$F$15</f>
        <v>137.47370243</v>
      </c>
      <c r="K209" s="36">
        <f>SUMIFS(СВЦЭМ!$E$33:$E$776,СВЦЭМ!$A$33:$A$776,$A209,СВЦЭМ!$B$33:$B$776,K$191)+'СЕТ СН'!$F$15</f>
        <v>132.03250527</v>
      </c>
      <c r="L209" s="36">
        <f>SUMIFS(СВЦЭМ!$E$33:$E$776,СВЦЭМ!$A$33:$A$776,$A209,СВЦЭМ!$B$33:$B$776,L$191)+'СЕТ СН'!$F$15</f>
        <v>132.57334112000001</v>
      </c>
      <c r="M209" s="36">
        <f>SUMIFS(СВЦЭМ!$E$33:$E$776,СВЦЭМ!$A$33:$A$776,$A209,СВЦЭМ!$B$33:$B$776,M$191)+'СЕТ СН'!$F$15</f>
        <v>123.11748824999999</v>
      </c>
      <c r="N209" s="36">
        <f>SUMIFS(СВЦЭМ!$E$33:$E$776,СВЦЭМ!$A$33:$A$776,$A209,СВЦЭМ!$B$33:$B$776,N$191)+'СЕТ СН'!$F$15</f>
        <v>112.77898304</v>
      </c>
      <c r="O209" s="36">
        <f>SUMIFS(СВЦЭМ!$E$33:$E$776,СВЦЭМ!$A$33:$A$776,$A209,СВЦЭМ!$B$33:$B$776,O$191)+'СЕТ СН'!$F$15</f>
        <v>106.41108774</v>
      </c>
      <c r="P209" s="36">
        <f>SUMIFS(СВЦЭМ!$E$33:$E$776,СВЦЭМ!$A$33:$A$776,$A209,СВЦЭМ!$B$33:$B$776,P$191)+'СЕТ СН'!$F$15</f>
        <v>113.08466377000001</v>
      </c>
      <c r="Q209" s="36">
        <f>SUMIFS(СВЦЭМ!$E$33:$E$776,СВЦЭМ!$A$33:$A$776,$A209,СВЦЭМ!$B$33:$B$776,Q$191)+'СЕТ СН'!$F$15</f>
        <v>112.15312254</v>
      </c>
      <c r="R209" s="36">
        <f>SUMIFS(СВЦЭМ!$E$33:$E$776,СВЦЭМ!$A$33:$A$776,$A209,СВЦЭМ!$B$33:$B$776,R$191)+'СЕТ СН'!$F$15</f>
        <v>107.77882510000001</v>
      </c>
      <c r="S209" s="36">
        <f>SUMIFS(СВЦЭМ!$E$33:$E$776,СВЦЭМ!$A$33:$A$776,$A209,СВЦЭМ!$B$33:$B$776,S$191)+'СЕТ СН'!$F$15</f>
        <v>106.45277873000001</v>
      </c>
      <c r="T209" s="36">
        <f>SUMIFS(СВЦЭМ!$E$33:$E$776,СВЦЭМ!$A$33:$A$776,$A209,СВЦЭМ!$B$33:$B$776,T$191)+'СЕТ СН'!$F$15</f>
        <v>104.91508027</v>
      </c>
      <c r="U209" s="36">
        <f>SUMIFS(СВЦЭМ!$E$33:$E$776,СВЦЭМ!$A$33:$A$776,$A209,СВЦЭМ!$B$33:$B$776,U$191)+'СЕТ СН'!$F$15</f>
        <v>101.98796412</v>
      </c>
      <c r="V209" s="36">
        <f>SUMIFS(СВЦЭМ!$E$33:$E$776,СВЦЭМ!$A$33:$A$776,$A209,СВЦЭМ!$B$33:$B$776,V$191)+'СЕТ СН'!$F$15</f>
        <v>102.57794500999999</v>
      </c>
      <c r="W209" s="36">
        <f>SUMIFS(СВЦЭМ!$E$33:$E$776,СВЦЭМ!$A$33:$A$776,$A209,СВЦЭМ!$B$33:$B$776,W$191)+'СЕТ СН'!$F$15</f>
        <v>102.41953404</v>
      </c>
      <c r="X209" s="36">
        <f>SUMIFS(СВЦЭМ!$E$33:$E$776,СВЦЭМ!$A$33:$A$776,$A209,СВЦЭМ!$B$33:$B$776,X$191)+'СЕТ СН'!$F$15</f>
        <v>110.59810903</v>
      </c>
      <c r="Y209" s="36">
        <f>SUMIFS(СВЦЭМ!$E$33:$E$776,СВЦЭМ!$A$33:$A$776,$A209,СВЦЭМ!$B$33:$B$776,Y$191)+'СЕТ СН'!$F$15</f>
        <v>126.4955621</v>
      </c>
    </row>
    <row r="210" spans="1:25" ht="15.75" x14ac:dyDescent="0.2">
      <c r="A210" s="35">
        <f t="shared" si="5"/>
        <v>44093</v>
      </c>
      <c r="B210" s="36">
        <f>SUMIFS(СВЦЭМ!$E$33:$E$776,СВЦЭМ!$A$33:$A$776,$A210,СВЦЭМ!$B$33:$B$776,B$191)+'СЕТ СН'!$F$15</f>
        <v>143.94495867000001</v>
      </c>
      <c r="C210" s="36">
        <f>SUMIFS(СВЦЭМ!$E$33:$E$776,СВЦЭМ!$A$33:$A$776,$A210,СВЦЭМ!$B$33:$B$776,C$191)+'СЕТ СН'!$F$15</f>
        <v>150.84479078000001</v>
      </c>
      <c r="D210" s="36">
        <f>SUMIFS(СВЦЭМ!$E$33:$E$776,СВЦЭМ!$A$33:$A$776,$A210,СВЦЭМ!$B$33:$B$776,D$191)+'СЕТ СН'!$F$15</f>
        <v>155.31959979999999</v>
      </c>
      <c r="E210" s="36">
        <f>SUMIFS(СВЦЭМ!$E$33:$E$776,СВЦЭМ!$A$33:$A$776,$A210,СВЦЭМ!$B$33:$B$776,E$191)+'СЕТ СН'!$F$15</f>
        <v>159.15395318</v>
      </c>
      <c r="F210" s="36">
        <f>SUMIFS(СВЦЭМ!$E$33:$E$776,СВЦЭМ!$A$33:$A$776,$A210,СВЦЭМ!$B$33:$B$776,F$191)+'СЕТ СН'!$F$15</f>
        <v>159.93108103</v>
      </c>
      <c r="G210" s="36">
        <f>SUMIFS(СВЦЭМ!$E$33:$E$776,СВЦЭМ!$A$33:$A$776,$A210,СВЦЭМ!$B$33:$B$776,G$191)+'СЕТ СН'!$F$15</f>
        <v>157.54681298</v>
      </c>
      <c r="H210" s="36">
        <f>SUMIFS(СВЦЭМ!$E$33:$E$776,СВЦЭМ!$A$33:$A$776,$A210,СВЦЭМ!$B$33:$B$776,H$191)+'СЕТ СН'!$F$15</f>
        <v>151.92789568000001</v>
      </c>
      <c r="I210" s="36">
        <f>SUMIFS(СВЦЭМ!$E$33:$E$776,СВЦЭМ!$A$33:$A$776,$A210,СВЦЭМ!$B$33:$B$776,I$191)+'СЕТ СН'!$F$15</f>
        <v>146.03927465000001</v>
      </c>
      <c r="J210" s="36">
        <f>SUMIFS(СВЦЭМ!$E$33:$E$776,СВЦЭМ!$A$33:$A$776,$A210,СВЦЭМ!$B$33:$B$776,J$191)+'СЕТ СН'!$F$15</f>
        <v>135.10883594000001</v>
      </c>
      <c r="K210" s="36">
        <f>SUMIFS(СВЦЭМ!$E$33:$E$776,СВЦЭМ!$A$33:$A$776,$A210,СВЦЭМ!$B$33:$B$776,K$191)+'СЕТ СН'!$F$15</f>
        <v>128.04021313000001</v>
      </c>
      <c r="L210" s="36">
        <f>SUMIFS(СВЦЭМ!$E$33:$E$776,СВЦЭМ!$A$33:$A$776,$A210,СВЦЭМ!$B$33:$B$776,L$191)+'СЕТ СН'!$F$15</f>
        <v>124.05008306000001</v>
      </c>
      <c r="M210" s="36">
        <f>SUMIFS(СВЦЭМ!$E$33:$E$776,СВЦЭМ!$A$33:$A$776,$A210,СВЦЭМ!$B$33:$B$776,M$191)+'СЕТ СН'!$F$15</f>
        <v>115.73721396000001</v>
      </c>
      <c r="N210" s="36">
        <f>SUMIFS(СВЦЭМ!$E$33:$E$776,СВЦЭМ!$A$33:$A$776,$A210,СВЦЭМ!$B$33:$B$776,N$191)+'СЕТ СН'!$F$15</f>
        <v>107.77829551000001</v>
      </c>
      <c r="O210" s="36">
        <f>SUMIFS(СВЦЭМ!$E$33:$E$776,СВЦЭМ!$A$33:$A$776,$A210,СВЦЭМ!$B$33:$B$776,O$191)+'СЕТ СН'!$F$15</f>
        <v>107.14998619000001</v>
      </c>
      <c r="P210" s="36">
        <f>SUMIFS(СВЦЭМ!$E$33:$E$776,СВЦЭМ!$A$33:$A$776,$A210,СВЦЭМ!$B$33:$B$776,P$191)+'СЕТ СН'!$F$15</f>
        <v>109.02720558999999</v>
      </c>
      <c r="Q210" s="36">
        <f>SUMIFS(СВЦЭМ!$E$33:$E$776,СВЦЭМ!$A$33:$A$776,$A210,СВЦЭМ!$B$33:$B$776,Q$191)+'СЕТ СН'!$F$15</f>
        <v>105.38684058</v>
      </c>
      <c r="R210" s="36">
        <f>SUMIFS(СВЦЭМ!$E$33:$E$776,СВЦЭМ!$A$33:$A$776,$A210,СВЦЭМ!$B$33:$B$776,R$191)+'СЕТ СН'!$F$15</f>
        <v>102.7160157</v>
      </c>
      <c r="S210" s="36">
        <f>SUMIFS(СВЦЭМ!$E$33:$E$776,СВЦЭМ!$A$33:$A$776,$A210,СВЦЭМ!$B$33:$B$776,S$191)+'СЕТ СН'!$F$15</f>
        <v>103.848185</v>
      </c>
      <c r="T210" s="36">
        <f>SUMIFS(СВЦЭМ!$E$33:$E$776,СВЦЭМ!$A$33:$A$776,$A210,СВЦЭМ!$B$33:$B$776,T$191)+'СЕТ СН'!$F$15</f>
        <v>105.99704346</v>
      </c>
      <c r="U210" s="36">
        <f>SUMIFS(СВЦЭМ!$E$33:$E$776,СВЦЭМ!$A$33:$A$776,$A210,СВЦЭМ!$B$33:$B$776,U$191)+'СЕТ СН'!$F$15</f>
        <v>105.63124899</v>
      </c>
      <c r="V210" s="36">
        <f>SUMIFS(СВЦЭМ!$E$33:$E$776,СВЦЭМ!$A$33:$A$776,$A210,СВЦЭМ!$B$33:$B$776,V$191)+'СЕТ СН'!$F$15</f>
        <v>107.77774687</v>
      </c>
      <c r="W210" s="36">
        <f>SUMIFS(СВЦЭМ!$E$33:$E$776,СВЦЭМ!$A$33:$A$776,$A210,СВЦЭМ!$B$33:$B$776,W$191)+'СЕТ СН'!$F$15</f>
        <v>106.88634870999999</v>
      </c>
      <c r="X210" s="36">
        <f>SUMIFS(СВЦЭМ!$E$33:$E$776,СВЦЭМ!$A$33:$A$776,$A210,СВЦЭМ!$B$33:$B$776,X$191)+'СЕТ СН'!$F$15</f>
        <v>111.58480347</v>
      </c>
      <c r="Y210" s="36">
        <f>SUMIFS(СВЦЭМ!$E$33:$E$776,СВЦЭМ!$A$33:$A$776,$A210,СВЦЭМ!$B$33:$B$776,Y$191)+'СЕТ СН'!$F$15</f>
        <v>121.35913084000001</v>
      </c>
    </row>
    <row r="211" spans="1:25" ht="15.75" x14ac:dyDescent="0.2">
      <c r="A211" s="35">
        <f t="shared" si="5"/>
        <v>44094</v>
      </c>
      <c r="B211" s="36">
        <f>SUMIFS(СВЦЭМ!$E$33:$E$776,СВЦЭМ!$A$33:$A$776,$A211,СВЦЭМ!$B$33:$B$776,B$191)+'СЕТ СН'!$F$15</f>
        <v>130.81085286000001</v>
      </c>
      <c r="C211" s="36">
        <f>SUMIFS(СВЦЭМ!$E$33:$E$776,СВЦЭМ!$A$33:$A$776,$A211,СВЦЭМ!$B$33:$B$776,C$191)+'СЕТ СН'!$F$15</f>
        <v>137.01814851</v>
      </c>
      <c r="D211" s="36">
        <f>SUMIFS(СВЦЭМ!$E$33:$E$776,СВЦЭМ!$A$33:$A$776,$A211,СВЦЭМ!$B$33:$B$776,D$191)+'СЕТ СН'!$F$15</f>
        <v>143.51575109999999</v>
      </c>
      <c r="E211" s="36">
        <f>SUMIFS(СВЦЭМ!$E$33:$E$776,СВЦЭМ!$A$33:$A$776,$A211,СВЦЭМ!$B$33:$B$776,E$191)+'СЕТ СН'!$F$15</f>
        <v>149.24492305999999</v>
      </c>
      <c r="F211" s="36">
        <f>SUMIFS(СВЦЭМ!$E$33:$E$776,СВЦЭМ!$A$33:$A$776,$A211,СВЦЭМ!$B$33:$B$776,F$191)+'СЕТ СН'!$F$15</f>
        <v>150.72056276000001</v>
      </c>
      <c r="G211" s="36">
        <f>SUMIFS(СВЦЭМ!$E$33:$E$776,СВЦЭМ!$A$33:$A$776,$A211,СВЦЭМ!$B$33:$B$776,G$191)+'СЕТ СН'!$F$15</f>
        <v>148.53964973000001</v>
      </c>
      <c r="H211" s="36">
        <f>SUMIFS(СВЦЭМ!$E$33:$E$776,СВЦЭМ!$A$33:$A$776,$A211,СВЦЭМ!$B$33:$B$776,H$191)+'СЕТ СН'!$F$15</f>
        <v>144.93583258999999</v>
      </c>
      <c r="I211" s="36">
        <f>SUMIFS(СВЦЭМ!$E$33:$E$776,СВЦЭМ!$A$33:$A$776,$A211,СВЦЭМ!$B$33:$B$776,I$191)+'СЕТ СН'!$F$15</f>
        <v>136.23893476999999</v>
      </c>
      <c r="J211" s="36">
        <f>SUMIFS(СВЦЭМ!$E$33:$E$776,СВЦЭМ!$A$33:$A$776,$A211,СВЦЭМ!$B$33:$B$776,J$191)+'СЕТ СН'!$F$15</f>
        <v>127.68911765999999</v>
      </c>
      <c r="K211" s="36">
        <f>SUMIFS(СВЦЭМ!$E$33:$E$776,СВЦЭМ!$A$33:$A$776,$A211,СВЦЭМ!$B$33:$B$776,K$191)+'СЕТ СН'!$F$15</f>
        <v>124.94852164</v>
      </c>
      <c r="L211" s="36">
        <f>SUMIFS(СВЦЭМ!$E$33:$E$776,СВЦЭМ!$A$33:$A$776,$A211,СВЦЭМ!$B$33:$B$776,L$191)+'СЕТ СН'!$F$15</f>
        <v>124.38995632</v>
      </c>
      <c r="M211" s="36">
        <f>SUMIFS(СВЦЭМ!$E$33:$E$776,СВЦЭМ!$A$33:$A$776,$A211,СВЦЭМ!$B$33:$B$776,M$191)+'СЕТ СН'!$F$15</f>
        <v>118.21787397999999</v>
      </c>
      <c r="N211" s="36">
        <f>SUMIFS(СВЦЭМ!$E$33:$E$776,СВЦЭМ!$A$33:$A$776,$A211,СВЦЭМ!$B$33:$B$776,N$191)+'СЕТ СН'!$F$15</f>
        <v>112.66396164</v>
      </c>
      <c r="O211" s="36">
        <f>SUMIFS(СВЦЭМ!$E$33:$E$776,СВЦЭМ!$A$33:$A$776,$A211,СВЦЭМ!$B$33:$B$776,O$191)+'СЕТ СН'!$F$15</f>
        <v>113.49090343</v>
      </c>
      <c r="P211" s="36">
        <f>SUMIFS(СВЦЭМ!$E$33:$E$776,СВЦЭМ!$A$33:$A$776,$A211,СВЦЭМ!$B$33:$B$776,P$191)+'СЕТ СН'!$F$15</f>
        <v>112.1046187</v>
      </c>
      <c r="Q211" s="36">
        <f>SUMIFS(СВЦЭМ!$E$33:$E$776,СВЦЭМ!$A$33:$A$776,$A211,СВЦЭМ!$B$33:$B$776,Q$191)+'СЕТ СН'!$F$15</f>
        <v>112.32379942</v>
      </c>
      <c r="R211" s="36">
        <f>SUMIFS(СВЦЭМ!$E$33:$E$776,СВЦЭМ!$A$33:$A$776,$A211,СВЦЭМ!$B$33:$B$776,R$191)+'СЕТ СН'!$F$15</f>
        <v>111.94224456000001</v>
      </c>
      <c r="S211" s="36">
        <f>SUMIFS(СВЦЭМ!$E$33:$E$776,СВЦЭМ!$A$33:$A$776,$A211,СВЦЭМ!$B$33:$B$776,S$191)+'СЕТ СН'!$F$15</f>
        <v>114.15580541999999</v>
      </c>
      <c r="T211" s="36">
        <f>SUMIFS(СВЦЭМ!$E$33:$E$776,СВЦЭМ!$A$33:$A$776,$A211,СВЦЭМ!$B$33:$B$776,T$191)+'СЕТ СН'!$F$15</f>
        <v>117.07031453</v>
      </c>
      <c r="U211" s="36">
        <f>SUMIFS(СВЦЭМ!$E$33:$E$776,СВЦЭМ!$A$33:$A$776,$A211,СВЦЭМ!$B$33:$B$776,U$191)+'СЕТ СН'!$F$15</f>
        <v>120.20609068</v>
      </c>
      <c r="V211" s="36">
        <f>SUMIFS(СВЦЭМ!$E$33:$E$776,СВЦЭМ!$A$33:$A$776,$A211,СВЦЭМ!$B$33:$B$776,V$191)+'СЕТ СН'!$F$15</f>
        <v>122.72053656999999</v>
      </c>
      <c r="W211" s="36">
        <f>SUMIFS(СВЦЭМ!$E$33:$E$776,СВЦЭМ!$A$33:$A$776,$A211,СВЦЭМ!$B$33:$B$776,W$191)+'СЕТ СН'!$F$15</f>
        <v>120.42487465000001</v>
      </c>
      <c r="X211" s="36">
        <f>SUMIFS(СВЦЭМ!$E$33:$E$776,СВЦЭМ!$A$33:$A$776,$A211,СВЦЭМ!$B$33:$B$776,X$191)+'СЕТ СН'!$F$15</f>
        <v>115.70513969</v>
      </c>
      <c r="Y211" s="36">
        <f>SUMIFS(СВЦЭМ!$E$33:$E$776,СВЦЭМ!$A$33:$A$776,$A211,СВЦЭМ!$B$33:$B$776,Y$191)+'СЕТ СН'!$F$15</f>
        <v>129.90174947</v>
      </c>
    </row>
    <row r="212" spans="1:25" ht="15.75" x14ac:dyDescent="0.2">
      <c r="A212" s="35">
        <f t="shared" si="5"/>
        <v>44095</v>
      </c>
      <c r="B212" s="36">
        <f>SUMIFS(СВЦЭМ!$E$33:$E$776,СВЦЭМ!$A$33:$A$776,$A212,СВЦЭМ!$B$33:$B$776,B$191)+'СЕТ СН'!$F$15</f>
        <v>135.61565998</v>
      </c>
      <c r="C212" s="36">
        <f>SUMIFS(СВЦЭМ!$E$33:$E$776,СВЦЭМ!$A$33:$A$776,$A212,СВЦЭМ!$B$33:$B$776,C$191)+'СЕТ СН'!$F$15</f>
        <v>137.26265462000001</v>
      </c>
      <c r="D212" s="36">
        <f>SUMIFS(СВЦЭМ!$E$33:$E$776,СВЦЭМ!$A$33:$A$776,$A212,СВЦЭМ!$B$33:$B$776,D$191)+'СЕТ СН'!$F$15</f>
        <v>138.76793244000001</v>
      </c>
      <c r="E212" s="36">
        <f>SUMIFS(СВЦЭМ!$E$33:$E$776,СВЦЭМ!$A$33:$A$776,$A212,СВЦЭМ!$B$33:$B$776,E$191)+'СЕТ СН'!$F$15</f>
        <v>142.59985381999999</v>
      </c>
      <c r="F212" s="36">
        <f>SUMIFS(СВЦЭМ!$E$33:$E$776,СВЦЭМ!$A$33:$A$776,$A212,СВЦЭМ!$B$33:$B$776,F$191)+'СЕТ СН'!$F$15</f>
        <v>142.66544500000001</v>
      </c>
      <c r="G212" s="36">
        <f>SUMIFS(СВЦЭМ!$E$33:$E$776,СВЦЭМ!$A$33:$A$776,$A212,СВЦЭМ!$B$33:$B$776,G$191)+'СЕТ СН'!$F$15</f>
        <v>139.97558183999999</v>
      </c>
      <c r="H212" s="36">
        <f>SUMIFS(СВЦЭМ!$E$33:$E$776,СВЦЭМ!$A$33:$A$776,$A212,СВЦЭМ!$B$33:$B$776,H$191)+'СЕТ СН'!$F$15</f>
        <v>131.64467983</v>
      </c>
      <c r="I212" s="36">
        <f>SUMIFS(СВЦЭМ!$E$33:$E$776,СВЦЭМ!$A$33:$A$776,$A212,СВЦЭМ!$B$33:$B$776,I$191)+'СЕТ СН'!$F$15</f>
        <v>121.93343480999999</v>
      </c>
      <c r="J212" s="36">
        <f>SUMIFS(СВЦЭМ!$E$33:$E$776,СВЦЭМ!$A$33:$A$776,$A212,СВЦЭМ!$B$33:$B$776,J$191)+'СЕТ СН'!$F$15</f>
        <v>114.84595204</v>
      </c>
      <c r="K212" s="36">
        <f>SUMIFS(СВЦЭМ!$E$33:$E$776,СВЦЭМ!$A$33:$A$776,$A212,СВЦЭМ!$B$33:$B$776,K$191)+'СЕТ СН'!$F$15</f>
        <v>112.14155203</v>
      </c>
      <c r="L212" s="36">
        <f>SUMIFS(СВЦЭМ!$E$33:$E$776,СВЦЭМ!$A$33:$A$776,$A212,СВЦЭМ!$B$33:$B$776,L$191)+'СЕТ СН'!$F$15</f>
        <v>115.15857138</v>
      </c>
      <c r="M212" s="36">
        <f>SUMIFS(СВЦЭМ!$E$33:$E$776,СВЦЭМ!$A$33:$A$776,$A212,СВЦЭМ!$B$33:$B$776,M$191)+'СЕТ СН'!$F$15</f>
        <v>109.33882594000001</v>
      </c>
      <c r="N212" s="36">
        <f>SUMIFS(СВЦЭМ!$E$33:$E$776,СВЦЭМ!$A$33:$A$776,$A212,СВЦЭМ!$B$33:$B$776,N$191)+'СЕТ СН'!$F$15</f>
        <v>101.281375</v>
      </c>
      <c r="O212" s="36">
        <f>SUMIFS(СВЦЭМ!$E$33:$E$776,СВЦЭМ!$A$33:$A$776,$A212,СВЦЭМ!$B$33:$B$776,O$191)+'СЕТ СН'!$F$15</f>
        <v>101.51156938</v>
      </c>
      <c r="P212" s="36">
        <f>SUMIFS(СВЦЭМ!$E$33:$E$776,СВЦЭМ!$A$33:$A$776,$A212,СВЦЭМ!$B$33:$B$776,P$191)+'СЕТ СН'!$F$15</f>
        <v>100.47090663</v>
      </c>
      <c r="Q212" s="36">
        <f>SUMIFS(СВЦЭМ!$E$33:$E$776,СВЦЭМ!$A$33:$A$776,$A212,СВЦЭМ!$B$33:$B$776,Q$191)+'СЕТ СН'!$F$15</f>
        <v>100.07400321</v>
      </c>
      <c r="R212" s="36">
        <f>SUMIFS(СВЦЭМ!$E$33:$E$776,СВЦЭМ!$A$33:$A$776,$A212,СВЦЭМ!$B$33:$B$776,R$191)+'СЕТ СН'!$F$15</f>
        <v>99.739277200000004</v>
      </c>
      <c r="S212" s="36">
        <f>SUMIFS(СВЦЭМ!$E$33:$E$776,СВЦЭМ!$A$33:$A$776,$A212,СВЦЭМ!$B$33:$B$776,S$191)+'СЕТ СН'!$F$15</f>
        <v>101.48191031</v>
      </c>
      <c r="T212" s="36">
        <f>SUMIFS(СВЦЭМ!$E$33:$E$776,СВЦЭМ!$A$33:$A$776,$A212,СВЦЭМ!$B$33:$B$776,T$191)+'СЕТ СН'!$F$15</f>
        <v>106.33675838000001</v>
      </c>
      <c r="U212" s="36">
        <f>SUMIFS(СВЦЭМ!$E$33:$E$776,СВЦЭМ!$A$33:$A$776,$A212,СВЦЭМ!$B$33:$B$776,U$191)+'СЕТ СН'!$F$15</f>
        <v>108.97238302</v>
      </c>
      <c r="V212" s="36">
        <f>SUMIFS(СВЦЭМ!$E$33:$E$776,СВЦЭМ!$A$33:$A$776,$A212,СВЦЭМ!$B$33:$B$776,V$191)+'СЕТ СН'!$F$15</f>
        <v>110.59800289</v>
      </c>
      <c r="W212" s="36">
        <f>SUMIFS(СВЦЭМ!$E$33:$E$776,СВЦЭМ!$A$33:$A$776,$A212,СВЦЭМ!$B$33:$B$776,W$191)+'СЕТ СН'!$F$15</f>
        <v>106.59672512</v>
      </c>
      <c r="X212" s="36">
        <f>SUMIFS(СВЦЭМ!$E$33:$E$776,СВЦЭМ!$A$33:$A$776,$A212,СВЦЭМ!$B$33:$B$776,X$191)+'СЕТ СН'!$F$15</f>
        <v>102.14831119999999</v>
      </c>
      <c r="Y212" s="36">
        <f>SUMIFS(СВЦЭМ!$E$33:$E$776,СВЦЭМ!$A$33:$A$776,$A212,СВЦЭМ!$B$33:$B$776,Y$191)+'СЕТ СН'!$F$15</f>
        <v>118.87156972</v>
      </c>
    </row>
    <row r="213" spans="1:25" ht="15.75" x14ac:dyDescent="0.2">
      <c r="A213" s="35">
        <f t="shared" si="5"/>
        <v>44096</v>
      </c>
      <c r="B213" s="36">
        <f>SUMIFS(СВЦЭМ!$E$33:$E$776,СВЦЭМ!$A$33:$A$776,$A213,СВЦЭМ!$B$33:$B$776,B$191)+'СЕТ СН'!$F$15</f>
        <v>136.55793591</v>
      </c>
      <c r="C213" s="36">
        <f>SUMIFS(СВЦЭМ!$E$33:$E$776,СВЦЭМ!$A$33:$A$776,$A213,СВЦЭМ!$B$33:$B$776,C$191)+'СЕТ СН'!$F$15</f>
        <v>143.95497266999999</v>
      </c>
      <c r="D213" s="36">
        <f>SUMIFS(СВЦЭМ!$E$33:$E$776,СВЦЭМ!$A$33:$A$776,$A213,СВЦЭМ!$B$33:$B$776,D$191)+'СЕТ СН'!$F$15</f>
        <v>147.59198248000001</v>
      </c>
      <c r="E213" s="36">
        <f>SUMIFS(СВЦЭМ!$E$33:$E$776,СВЦЭМ!$A$33:$A$776,$A213,СВЦЭМ!$B$33:$B$776,E$191)+'СЕТ СН'!$F$15</f>
        <v>151.51788092000001</v>
      </c>
      <c r="F213" s="36">
        <f>SUMIFS(СВЦЭМ!$E$33:$E$776,СВЦЭМ!$A$33:$A$776,$A213,СВЦЭМ!$B$33:$B$776,F$191)+'СЕТ СН'!$F$15</f>
        <v>148.66120627999999</v>
      </c>
      <c r="G213" s="36">
        <f>SUMIFS(СВЦЭМ!$E$33:$E$776,СВЦЭМ!$A$33:$A$776,$A213,СВЦЭМ!$B$33:$B$776,G$191)+'СЕТ СН'!$F$15</f>
        <v>144.00204514999999</v>
      </c>
      <c r="H213" s="36">
        <f>SUMIFS(СВЦЭМ!$E$33:$E$776,СВЦЭМ!$A$33:$A$776,$A213,СВЦЭМ!$B$33:$B$776,H$191)+'СЕТ СН'!$F$15</f>
        <v>136.56921338999999</v>
      </c>
      <c r="I213" s="36">
        <f>SUMIFS(СВЦЭМ!$E$33:$E$776,СВЦЭМ!$A$33:$A$776,$A213,СВЦЭМ!$B$33:$B$776,I$191)+'СЕТ СН'!$F$15</f>
        <v>130.97753664999999</v>
      </c>
      <c r="J213" s="36">
        <f>SUMIFS(СВЦЭМ!$E$33:$E$776,СВЦЭМ!$A$33:$A$776,$A213,СВЦЭМ!$B$33:$B$776,J$191)+'СЕТ СН'!$F$15</f>
        <v>125.30009142</v>
      </c>
      <c r="K213" s="36">
        <f>SUMIFS(СВЦЭМ!$E$33:$E$776,СВЦЭМ!$A$33:$A$776,$A213,СВЦЭМ!$B$33:$B$776,K$191)+'СЕТ СН'!$F$15</f>
        <v>123.38227479</v>
      </c>
      <c r="L213" s="36">
        <f>SUMIFS(СВЦЭМ!$E$33:$E$776,СВЦЭМ!$A$33:$A$776,$A213,СВЦЭМ!$B$33:$B$776,L$191)+'СЕТ СН'!$F$15</f>
        <v>123.24834684</v>
      </c>
      <c r="M213" s="36">
        <f>SUMIFS(СВЦЭМ!$E$33:$E$776,СВЦЭМ!$A$33:$A$776,$A213,СВЦЭМ!$B$33:$B$776,M$191)+'СЕТ СН'!$F$15</f>
        <v>118.43457348</v>
      </c>
      <c r="N213" s="36">
        <f>SUMIFS(СВЦЭМ!$E$33:$E$776,СВЦЭМ!$A$33:$A$776,$A213,СВЦЭМ!$B$33:$B$776,N$191)+'СЕТ СН'!$F$15</f>
        <v>108.9384598</v>
      </c>
      <c r="O213" s="36">
        <f>SUMIFS(СВЦЭМ!$E$33:$E$776,СВЦЭМ!$A$33:$A$776,$A213,СВЦЭМ!$B$33:$B$776,O$191)+'СЕТ СН'!$F$15</f>
        <v>107.0753595</v>
      </c>
      <c r="P213" s="36">
        <f>SUMIFS(СВЦЭМ!$E$33:$E$776,СВЦЭМ!$A$33:$A$776,$A213,СВЦЭМ!$B$33:$B$776,P$191)+'СЕТ СН'!$F$15</f>
        <v>106.21100072999999</v>
      </c>
      <c r="Q213" s="36">
        <f>SUMIFS(СВЦЭМ!$E$33:$E$776,СВЦЭМ!$A$33:$A$776,$A213,СВЦЭМ!$B$33:$B$776,Q$191)+'СЕТ СН'!$F$15</f>
        <v>106.64784674000001</v>
      </c>
      <c r="R213" s="36">
        <f>SUMIFS(СВЦЭМ!$E$33:$E$776,СВЦЭМ!$A$33:$A$776,$A213,СВЦЭМ!$B$33:$B$776,R$191)+'СЕТ СН'!$F$15</f>
        <v>106.24840807</v>
      </c>
      <c r="S213" s="36">
        <f>SUMIFS(СВЦЭМ!$E$33:$E$776,СВЦЭМ!$A$33:$A$776,$A213,СВЦЭМ!$B$33:$B$776,S$191)+'СЕТ СН'!$F$15</f>
        <v>107.47360911</v>
      </c>
      <c r="T213" s="36">
        <f>SUMIFS(СВЦЭМ!$E$33:$E$776,СВЦЭМ!$A$33:$A$776,$A213,СВЦЭМ!$B$33:$B$776,T$191)+'СЕТ СН'!$F$15</f>
        <v>109.42593685</v>
      </c>
      <c r="U213" s="36">
        <f>SUMIFS(СВЦЭМ!$E$33:$E$776,СВЦЭМ!$A$33:$A$776,$A213,СВЦЭМ!$B$33:$B$776,U$191)+'СЕТ СН'!$F$15</f>
        <v>113.94651155</v>
      </c>
      <c r="V213" s="36">
        <f>SUMIFS(СВЦЭМ!$E$33:$E$776,СВЦЭМ!$A$33:$A$776,$A213,СВЦЭМ!$B$33:$B$776,V$191)+'СЕТ СН'!$F$15</f>
        <v>114.02108225000001</v>
      </c>
      <c r="W213" s="36">
        <f>SUMIFS(СВЦЭМ!$E$33:$E$776,СВЦЭМ!$A$33:$A$776,$A213,СВЦЭМ!$B$33:$B$776,W$191)+'СЕТ СН'!$F$15</f>
        <v>111.71593439999999</v>
      </c>
      <c r="X213" s="36">
        <f>SUMIFS(СВЦЭМ!$E$33:$E$776,СВЦЭМ!$A$33:$A$776,$A213,СВЦЭМ!$B$33:$B$776,X$191)+'СЕТ СН'!$F$15</f>
        <v>111.20690517</v>
      </c>
      <c r="Y213" s="36">
        <f>SUMIFS(СВЦЭМ!$E$33:$E$776,СВЦЭМ!$A$33:$A$776,$A213,СВЦЭМ!$B$33:$B$776,Y$191)+'СЕТ СН'!$F$15</f>
        <v>125.26603394999999</v>
      </c>
    </row>
    <row r="214" spans="1:25" ht="15.75" x14ac:dyDescent="0.2">
      <c r="A214" s="35">
        <f t="shared" si="5"/>
        <v>44097</v>
      </c>
      <c r="B214" s="36">
        <f>SUMIFS(СВЦЭМ!$E$33:$E$776,СВЦЭМ!$A$33:$A$776,$A214,СВЦЭМ!$B$33:$B$776,B$191)+'СЕТ СН'!$F$15</f>
        <v>134.82539998999999</v>
      </c>
      <c r="C214" s="36">
        <f>SUMIFS(СВЦЭМ!$E$33:$E$776,СВЦЭМ!$A$33:$A$776,$A214,СВЦЭМ!$B$33:$B$776,C$191)+'СЕТ СН'!$F$15</f>
        <v>141.75679575999999</v>
      </c>
      <c r="D214" s="36">
        <f>SUMIFS(СВЦЭМ!$E$33:$E$776,СВЦЭМ!$A$33:$A$776,$A214,СВЦЭМ!$B$33:$B$776,D$191)+'СЕТ СН'!$F$15</f>
        <v>144.55278064000001</v>
      </c>
      <c r="E214" s="36">
        <f>SUMIFS(СВЦЭМ!$E$33:$E$776,СВЦЭМ!$A$33:$A$776,$A214,СВЦЭМ!$B$33:$B$776,E$191)+'СЕТ СН'!$F$15</f>
        <v>148.06022947</v>
      </c>
      <c r="F214" s="36">
        <f>SUMIFS(СВЦЭМ!$E$33:$E$776,СВЦЭМ!$A$33:$A$776,$A214,СВЦЭМ!$B$33:$B$776,F$191)+'СЕТ СН'!$F$15</f>
        <v>149.72477025000001</v>
      </c>
      <c r="G214" s="36">
        <f>SUMIFS(СВЦЭМ!$E$33:$E$776,СВЦЭМ!$A$33:$A$776,$A214,СВЦЭМ!$B$33:$B$776,G$191)+'СЕТ СН'!$F$15</f>
        <v>146.00734671999999</v>
      </c>
      <c r="H214" s="36">
        <f>SUMIFS(СВЦЭМ!$E$33:$E$776,СВЦЭМ!$A$33:$A$776,$A214,СВЦЭМ!$B$33:$B$776,H$191)+'СЕТ СН'!$F$15</f>
        <v>136.07501178000001</v>
      </c>
      <c r="I214" s="36">
        <f>SUMIFS(СВЦЭМ!$E$33:$E$776,СВЦЭМ!$A$33:$A$776,$A214,СВЦЭМ!$B$33:$B$776,I$191)+'СЕТ СН'!$F$15</f>
        <v>125.19440403999999</v>
      </c>
      <c r="J214" s="36">
        <f>SUMIFS(СВЦЭМ!$E$33:$E$776,СВЦЭМ!$A$33:$A$776,$A214,СВЦЭМ!$B$33:$B$776,J$191)+'СЕТ СН'!$F$15</f>
        <v>119.80758172</v>
      </c>
      <c r="K214" s="36">
        <f>SUMIFS(СВЦЭМ!$E$33:$E$776,СВЦЭМ!$A$33:$A$776,$A214,СВЦЭМ!$B$33:$B$776,K$191)+'СЕТ СН'!$F$15</f>
        <v>119.03306301000001</v>
      </c>
      <c r="L214" s="36">
        <f>SUMIFS(СВЦЭМ!$E$33:$E$776,СВЦЭМ!$A$33:$A$776,$A214,СВЦЭМ!$B$33:$B$776,L$191)+'СЕТ СН'!$F$15</f>
        <v>117.76924945</v>
      </c>
      <c r="M214" s="36">
        <f>SUMIFS(СВЦЭМ!$E$33:$E$776,СВЦЭМ!$A$33:$A$776,$A214,СВЦЭМ!$B$33:$B$776,M$191)+'СЕТ СН'!$F$15</f>
        <v>110.06605532</v>
      </c>
      <c r="N214" s="36">
        <f>SUMIFS(СВЦЭМ!$E$33:$E$776,СВЦЭМ!$A$33:$A$776,$A214,СВЦЭМ!$B$33:$B$776,N$191)+'СЕТ СН'!$F$15</f>
        <v>109.11155232</v>
      </c>
      <c r="O214" s="36">
        <f>SUMIFS(СВЦЭМ!$E$33:$E$776,СВЦЭМ!$A$33:$A$776,$A214,СВЦЭМ!$B$33:$B$776,O$191)+'СЕТ СН'!$F$15</f>
        <v>108.83622034</v>
      </c>
      <c r="P214" s="36">
        <f>SUMIFS(СВЦЭМ!$E$33:$E$776,СВЦЭМ!$A$33:$A$776,$A214,СВЦЭМ!$B$33:$B$776,P$191)+'СЕТ СН'!$F$15</f>
        <v>107.93228415999999</v>
      </c>
      <c r="Q214" s="36">
        <f>SUMIFS(СВЦЭМ!$E$33:$E$776,СВЦЭМ!$A$33:$A$776,$A214,СВЦЭМ!$B$33:$B$776,Q$191)+'СЕТ СН'!$F$15</f>
        <v>107.9461901</v>
      </c>
      <c r="R214" s="36">
        <f>SUMIFS(СВЦЭМ!$E$33:$E$776,СВЦЭМ!$A$33:$A$776,$A214,СВЦЭМ!$B$33:$B$776,R$191)+'СЕТ СН'!$F$15</f>
        <v>107.10661619</v>
      </c>
      <c r="S214" s="36">
        <f>SUMIFS(СВЦЭМ!$E$33:$E$776,СВЦЭМ!$A$33:$A$776,$A214,СВЦЭМ!$B$33:$B$776,S$191)+'СЕТ СН'!$F$15</f>
        <v>108.32905765</v>
      </c>
      <c r="T214" s="36">
        <f>SUMIFS(СВЦЭМ!$E$33:$E$776,СВЦЭМ!$A$33:$A$776,$A214,СВЦЭМ!$B$33:$B$776,T$191)+'СЕТ СН'!$F$15</f>
        <v>108.89238563000001</v>
      </c>
      <c r="U214" s="36">
        <f>SUMIFS(СВЦЭМ!$E$33:$E$776,СВЦЭМ!$A$33:$A$776,$A214,СВЦЭМ!$B$33:$B$776,U$191)+'СЕТ СН'!$F$15</f>
        <v>112.25252847</v>
      </c>
      <c r="V214" s="36">
        <f>SUMIFS(СВЦЭМ!$E$33:$E$776,СВЦЭМ!$A$33:$A$776,$A214,СВЦЭМ!$B$33:$B$776,V$191)+'СЕТ СН'!$F$15</f>
        <v>111.01984552</v>
      </c>
      <c r="W214" s="36">
        <f>SUMIFS(СВЦЭМ!$E$33:$E$776,СВЦЭМ!$A$33:$A$776,$A214,СВЦЭМ!$B$33:$B$776,W$191)+'СЕТ СН'!$F$15</f>
        <v>109.11738097999999</v>
      </c>
      <c r="X214" s="36">
        <f>SUMIFS(СВЦЭМ!$E$33:$E$776,СВЦЭМ!$A$33:$A$776,$A214,СВЦЭМ!$B$33:$B$776,X$191)+'СЕТ СН'!$F$15</f>
        <v>106.83761061</v>
      </c>
      <c r="Y214" s="36">
        <f>SUMIFS(СВЦЭМ!$E$33:$E$776,СВЦЭМ!$A$33:$A$776,$A214,СВЦЭМ!$B$33:$B$776,Y$191)+'СЕТ СН'!$F$15</f>
        <v>117.6399081</v>
      </c>
    </row>
    <row r="215" spans="1:25" ht="15.75" x14ac:dyDescent="0.2">
      <c r="A215" s="35">
        <f t="shared" si="5"/>
        <v>44098</v>
      </c>
      <c r="B215" s="36">
        <f>SUMIFS(СВЦЭМ!$E$33:$E$776,СВЦЭМ!$A$33:$A$776,$A215,СВЦЭМ!$B$33:$B$776,B$191)+'СЕТ СН'!$F$15</f>
        <v>139.53502563000001</v>
      </c>
      <c r="C215" s="36">
        <f>SUMIFS(СВЦЭМ!$E$33:$E$776,СВЦЭМ!$A$33:$A$776,$A215,СВЦЭМ!$B$33:$B$776,C$191)+'СЕТ СН'!$F$15</f>
        <v>142.90712551999999</v>
      </c>
      <c r="D215" s="36">
        <f>SUMIFS(СВЦЭМ!$E$33:$E$776,СВЦЭМ!$A$33:$A$776,$A215,СВЦЭМ!$B$33:$B$776,D$191)+'СЕТ СН'!$F$15</f>
        <v>146.09731088000001</v>
      </c>
      <c r="E215" s="36">
        <f>SUMIFS(СВЦЭМ!$E$33:$E$776,СВЦЭМ!$A$33:$A$776,$A215,СВЦЭМ!$B$33:$B$776,E$191)+'СЕТ СН'!$F$15</f>
        <v>147.23263527</v>
      </c>
      <c r="F215" s="36">
        <f>SUMIFS(СВЦЭМ!$E$33:$E$776,СВЦЭМ!$A$33:$A$776,$A215,СВЦЭМ!$B$33:$B$776,F$191)+'СЕТ СН'!$F$15</f>
        <v>145.44422822999999</v>
      </c>
      <c r="G215" s="36">
        <f>SUMIFS(СВЦЭМ!$E$33:$E$776,СВЦЭМ!$A$33:$A$776,$A215,СВЦЭМ!$B$33:$B$776,G$191)+'СЕТ СН'!$F$15</f>
        <v>145.02008248999999</v>
      </c>
      <c r="H215" s="36">
        <f>SUMIFS(СВЦЭМ!$E$33:$E$776,СВЦЭМ!$A$33:$A$776,$A215,СВЦЭМ!$B$33:$B$776,H$191)+'СЕТ СН'!$F$15</f>
        <v>145.49701159</v>
      </c>
      <c r="I215" s="36">
        <f>SUMIFS(СВЦЭМ!$E$33:$E$776,СВЦЭМ!$A$33:$A$776,$A215,СВЦЭМ!$B$33:$B$776,I$191)+'СЕТ СН'!$F$15</f>
        <v>128.75811673999999</v>
      </c>
      <c r="J215" s="36">
        <f>SUMIFS(СВЦЭМ!$E$33:$E$776,СВЦЭМ!$A$33:$A$776,$A215,СВЦЭМ!$B$33:$B$776,J$191)+'СЕТ СН'!$F$15</f>
        <v>122.6656723</v>
      </c>
      <c r="K215" s="36">
        <f>SUMIFS(СВЦЭМ!$E$33:$E$776,СВЦЭМ!$A$33:$A$776,$A215,СВЦЭМ!$B$33:$B$776,K$191)+'СЕТ СН'!$F$15</f>
        <v>123.46637422000001</v>
      </c>
      <c r="L215" s="36">
        <f>SUMIFS(СВЦЭМ!$E$33:$E$776,СВЦЭМ!$A$33:$A$776,$A215,СВЦЭМ!$B$33:$B$776,L$191)+'СЕТ СН'!$F$15</f>
        <v>125.49109763</v>
      </c>
      <c r="M215" s="36">
        <f>SUMIFS(СВЦЭМ!$E$33:$E$776,СВЦЭМ!$A$33:$A$776,$A215,СВЦЭМ!$B$33:$B$776,M$191)+'СЕТ СН'!$F$15</f>
        <v>118.46316589</v>
      </c>
      <c r="N215" s="36">
        <f>SUMIFS(СВЦЭМ!$E$33:$E$776,СВЦЭМ!$A$33:$A$776,$A215,СВЦЭМ!$B$33:$B$776,N$191)+'СЕТ СН'!$F$15</f>
        <v>109.57194178</v>
      </c>
      <c r="O215" s="36">
        <f>SUMIFS(СВЦЭМ!$E$33:$E$776,СВЦЭМ!$A$33:$A$776,$A215,СВЦЭМ!$B$33:$B$776,O$191)+'СЕТ СН'!$F$15</f>
        <v>109.16895838000001</v>
      </c>
      <c r="P215" s="36">
        <f>SUMIFS(СВЦЭМ!$E$33:$E$776,СВЦЭМ!$A$33:$A$776,$A215,СВЦЭМ!$B$33:$B$776,P$191)+'СЕТ СН'!$F$15</f>
        <v>108.73049211999999</v>
      </c>
      <c r="Q215" s="36">
        <f>SUMIFS(СВЦЭМ!$E$33:$E$776,СВЦЭМ!$A$33:$A$776,$A215,СВЦЭМ!$B$33:$B$776,Q$191)+'СЕТ СН'!$F$15</f>
        <v>107.79905668000001</v>
      </c>
      <c r="R215" s="36">
        <f>SUMIFS(СВЦЭМ!$E$33:$E$776,СВЦЭМ!$A$33:$A$776,$A215,СВЦЭМ!$B$33:$B$776,R$191)+'СЕТ СН'!$F$15</f>
        <v>106.9802182</v>
      </c>
      <c r="S215" s="36">
        <f>SUMIFS(СВЦЭМ!$E$33:$E$776,СВЦЭМ!$A$33:$A$776,$A215,СВЦЭМ!$B$33:$B$776,S$191)+'СЕТ СН'!$F$15</f>
        <v>107.8997882</v>
      </c>
      <c r="T215" s="36">
        <f>SUMIFS(СВЦЭМ!$E$33:$E$776,СВЦЭМ!$A$33:$A$776,$A215,СВЦЭМ!$B$33:$B$776,T$191)+'СЕТ СН'!$F$15</f>
        <v>109.01606549</v>
      </c>
      <c r="U215" s="36">
        <f>SUMIFS(СВЦЭМ!$E$33:$E$776,СВЦЭМ!$A$33:$A$776,$A215,СВЦЭМ!$B$33:$B$776,U$191)+'СЕТ СН'!$F$15</f>
        <v>115.07860051</v>
      </c>
      <c r="V215" s="36">
        <f>SUMIFS(СВЦЭМ!$E$33:$E$776,СВЦЭМ!$A$33:$A$776,$A215,СВЦЭМ!$B$33:$B$776,V$191)+'СЕТ СН'!$F$15</f>
        <v>114.41160315</v>
      </c>
      <c r="W215" s="36">
        <f>SUMIFS(СВЦЭМ!$E$33:$E$776,СВЦЭМ!$A$33:$A$776,$A215,СВЦЭМ!$B$33:$B$776,W$191)+'СЕТ СН'!$F$15</f>
        <v>123.55972091</v>
      </c>
      <c r="X215" s="36">
        <f>SUMIFS(СВЦЭМ!$E$33:$E$776,СВЦЭМ!$A$33:$A$776,$A215,СВЦЭМ!$B$33:$B$776,X$191)+'СЕТ СН'!$F$15</f>
        <v>126.51720203000001</v>
      </c>
      <c r="Y215" s="36">
        <f>SUMIFS(СВЦЭМ!$E$33:$E$776,СВЦЭМ!$A$33:$A$776,$A215,СВЦЭМ!$B$33:$B$776,Y$191)+'СЕТ СН'!$F$15</f>
        <v>134.98802993999999</v>
      </c>
    </row>
    <row r="216" spans="1:25" ht="15.75" x14ac:dyDescent="0.2">
      <c r="A216" s="35">
        <f t="shared" si="5"/>
        <v>44099</v>
      </c>
      <c r="B216" s="36">
        <f>SUMIFS(СВЦЭМ!$E$33:$E$776,СВЦЭМ!$A$33:$A$776,$A216,СВЦЭМ!$B$33:$B$776,B$191)+'СЕТ СН'!$F$15</f>
        <v>133.83799091</v>
      </c>
      <c r="C216" s="36">
        <f>SUMIFS(СВЦЭМ!$E$33:$E$776,СВЦЭМ!$A$33:$A$776,$A216,СВЦЭМ!$B$33:$B$776,C$191)+'СЕТ СН'!$F$15</f>
        <v>136.61960761</v>
      </c>
      <c r="D216" s="36">
        <f>SUMIFS(СВЦЭМ!$E$33:$E$776,СВЦЭМ!$A$33:$A$776,$A216,СВЦЭМ!$B$33:$B$776,D$191)+'СЕТ СН'!$F$15</f>
        <v>139.18678557000001</v>
      </c>
      <c r="E216" s="36">
        <f>SUMIFS(СВЦЭМ!$E$33:$E$776,СВЦЭМ!$A$33:$A$776,$A216,СВЦЭМ!$B$33:$B$776,E$191)+'СЕТ СН'!$F$15</f>
        <v>139.76986092000001</v>
      </c>
      <c r="F216" s="36">
        <f>SUMIFS(СВЦЭМ!$E$33:$E$776,СВЦЭМ!$A$33:$A$776,$A216,СВЦЭМ!$B$33:$B$776,F$191)+'СЕТ СН'!$F$15</f>
        <v>138.61035307</v>
      </c>
      <c r="G216" s="36">
        <f>SUMIFS(СВЦЭМ!$E$33:$E$776,СВЦЭМ!$A$33:$A$776,$A216,СВЦЭМ!$B$33:$B$776,G$191)+'СЕТ СН'!$F$15</f>
        <v>135.70211383</v>
      </c>
      <c r="H216" s="36">
        <f>SUMIFS(СВЦЭМ!$E$33:$E$776,СВЦЭМ!$A$33:$A$776,$A216,СВЦЭМ!$B$33:$B$776,H$191)+'СЕТ СН'!$F$15</f>
        <v>128.92177139</v>
      </c>
      <c r="I216" s="36">
        <f>SUMIFS(СВЦЭМ!$E$33:$E$776,СВЦЭМ!$A$33:$A$776,$A216,СВЦЭМ!$B$33:$B$776,I$191)+'СЕТ СН'!$F$15</f>
        <v>123.94793941</v>
      </c>
      <c r="J216" s="36">
        <f>SUMIFS(СВЦЭМ!$E$33:$E$776,СВЦЭМ!$A$33:$A$776,$A216,СВЦЭМ!$B$33:$B$776,J$191)+'СЕТ СН'!$F$15</f>
        <v>122.10475568</v>
      </c>
      <c r="K216" s="36">
        <f>SUMIFS(СВЦЭМ!$E$33:$E$776,СВЦЭМ!$A$33:$A$776,$A216,СВЦЭМ!$B$33:$B$776,K$191)+'СЕТ СН'!$F$15</f>
        <v>121.55790162</v>
      </c>
      <c r="L216" s="36">
        <f>SUMIFS(СВЦЭМ!$E$33:$E$776,СВЦЭМ!$A$33:$A$776,$A216,СВЦЭМ!$B$33:$B$776,L$191)+'СЕТ СН'!$F$15</f>
        <v>123.53501874</v>
      </c>
      <c r="M216" s="36">
        <f>SUMIFS(СВЦЭМ!$E$33:$E$776,СВЦЭМ!$A$33:$A$776,$A216,СВЦЭМ!$B$33:$B$776,M$191)+'СЕТ СН'!$F$15</f>
        <v>115.83013304000001</v>
      </c>
      <c r="N216" s="36">
        <f>SUMIFS(СВЦЭМ!$E$33:$E$776,СВЦЭМ!$A$33:$A$776,$A216,СВЦЭМ!$B$33:$B$776,N$191)+'СЕТ СН'!$F$15</f>
        <v>108.21164251</v>
      </c>
      <c r="O216" s="36">
        <f>SUMIFS(СВЦЭМ!$E$33:$E$776,СВЦЭМ!$A$33:$A$776,$A216,СВЦЭМ!$B$33:$B$776,O$191)+'СЕТ СН'!$F$15</f>
        <v>104.1243504</v>
      </c>
      <c r="P216" s="36">
        <f>SUMIFS(СВЦЭМ!$E$33:$E$776,СВЦЭМ!$A$33:$A$776,$A216,СВЦЭМ!$B$33:$B$776,P$191)+'СЕТ СН'!$F$15</f>
        <v>103.291706</v>
      </c>
      <c r="Q216" s="36">
        <f>SUMIFS(СВЦЭМ!$E$33:$E$776,СВЦЭМ!$A$33:$A$776,$A216,СВЦЭМ!$B$33:$B$776,Q$191)+'СЕТ СН'!$F$15</f>
        <v>102.73791962999999</v>
      </c>
      <c r="R216" s="36">
        <f>SUMIFS(СВЦЭМ!$E$33:$E$776,СВЦЭМ!$A$33:$A$776,$A216,СВЦЭМ!$B$33:$B$776,R$191)+'СЕТ СН'!$F$15</f>
        <v>102.92876576</v>
      </c>
      <c r="S216" s="36">
        <f>SUMIFS(СВЦЭМ!$E$33:$E$776,СВЦЭМ!$A$33:$A$776,$A216,СВЦЭМ!$B$33:$B$776,S$191)+'СЕТ СН'!$F$15</f>
        <v>103.47542979000001</v>
      </c>
      <c r="T216" s="36">
        <f>SUMIFS(СВЦЭМ!$E$33:$E$776,СВЦЭМ!$A$33:$A$776,$A216,СВЦЭМ!$B$33:$B$776,T$191)+'СЕТ СН'!$F$15</f>
        <v>101.60900877</v>
      </c>
      <c r="U216" s="36">
        <f>SUMIFS(СВЦЭМ!$E$33:$E$776,СВЦЭМ!$A$33:$A$776,$A216,СВЦЭМ!$B$33:$B$776,U$191)+'СЕТ СН'!$F$15</f>
        <v>103.9568835</v>
      </c>
      <c r="V216" s="36">
        <f>SUMIFS(СВЦЭМ!$E$33:$E$776,СВЦЭМ!$A$33:$A$776,$A216,СВЦЭМ!$B$33:$B$776,V$191)+'СЕТ СН'!$F$15</f>
        <v>106.4336467</v>
      </c>
      <c r="W216" s="36">
        <f>SUMIFS(СВЦЭМ!$E$33:$E$776,СВЦЭМ!$A$33:$A$776,$A216,СВЦЭМ!$B$33:$B$776,W$191)+'СЕТ СН'!$F$15</f>
        <v>104.10143410000001</v>
      </c>
      <c r="X216" s="36">
        <f>SUMIFS(СВЦЭМ!$E$33:$E$776,СВЦЭМ!$A$33:$A$776,$A216,СВЦЭМ!$B$33:$B$776,X$191)+'СЕТ СН'!$F$15</f>
        <v>109.65599138</v>
      </c>
      <c r="Y216" s="36">
        <f>SUMIFS(СВЦЭМ!$E$33:$E$776,СВЦЭМ!$A$33:$A$776,$A216,СВЦЭМ!$B$33:$B$776,Y$191)+'СЕТ СН'!$F$15</f>
        <v>125.00768033</v>
      </c>
    </row>
    <row r="217" spans="1:25" ht="15.75" x14ac:dyDescent="0.2">
      <c r="A217" s="35">
        <f t="shared" si="5"/>
        <v>44100</v>
      </c>
      <c r="B217" s="36">
        <f>SUMIFS(СВЦЭМ!$E$33:$E$776,СВЦЭМ!$A$33:$A$776,$A217,СВЦЭМ!$B$33:$B$776,B$191)+'СЕТ СН'!$F$15</f>
        <v>138.22695736</v>
      </c>
      <c r="C217" s="36">
        <f>SUMIFS(СВЦЭМ!$E$33:$E$776,СВЦЭМ!$A$33:$A$776,$A217,СВЦЭМ!$B$33:$B$776,C$191)+'СЕТ СН'!$F$15</f>
        <v>143.8492263</v>
      </c>
      <c r="D217" s="36">
        <f>SUMIFS(СВЦЭМ!$E$33:$E$776,СВЦЭМ!$A$33:$A$776,$A217,СВЦЭМ!$B$33:$B$776,D$191)+'СЕТ СН'!$F$15</f>
        <v>147.04254757999999</v>
      </c>
      <c r="E217" s="36">
        <f>SUMIFS(СВЦЭМ!$E$33:$E$776,СВЦЭМ!$A$33:$A$776,$A217,СВЦЭМ!$B$33:$B$776,E$191)+'СЕТ СН'!$F$15</f>
        <v>148.86538612000001</v>
      </c>
      <c r="F217" s="36">
        <f>SUMIFS(СВЦЭМ!$E$33:$E$776,СВЦЭМ!$A$33:$A$776,$A217,СВЦЭМ!$B$33:$B$776,F$191)+'СЕТ СН'!$F$15</f>
        <v>149.77340577999999</v>
      </c>
      <c r="G217" s="36">
        <f>SUMIFS(СВЦЭМ!$E$33:$E$776,СВЦЭМ!$A$33:$A$776,$A217,СВЦЭМ!$B$33:$B$776,G$191)+'СЕТ СН'!$F$15</f>
        <v>147.77332730000001</v>
      </c>
      <c r="H217" s="36">
        <f>SUMIFS(СВЦЭМ!$E$33:$E$776,СВЦЭМ!$A$33:$A$776,$A217,СВЦЭМ!$B$33:$B$776,H$191)+'СЕТ СН'!$F$15</f>
        <v>143.31224329</v>
      </c>
      <c r="I217" s="36">
        <f>SUMIFS(СВЦЭМ!$E$33:$E$776,СВЦЭМ!$A$33:$A$776,$A217,СВЦЭМ!$B$33:$B$776,I$191)+'СЕТ СН'!$F$15</f>
        <v>136.15116825000001</v>
      </c>
      <c r="J217" s="36">
        <f>SUMIFS(СВЦЭМ!$E$33:$E$776,СВЦЭМ!$A$33:$A$776,$A217,СВЦЭМ!$B$33:$B$776,J$191)+'СЕТ СН'!$F$15</f>
        <v>128.61807461999999</v>
      </c>
      <c r="K217" s="36">
        <f>SUMIFS(СВЦЭМ!$E$33:$E$776,СВЦЭМ!$A$33:$A$776,$A217,СВЦЭМ!$B$33:$B$776,K$191)+'СЕТ СН'!$F$15</f>
        <v>124.43835086</v>
      </c>
      <c r="L217" s="36">
        <f>SUMIFS(СВЦЭМ!$E$33:$E$776,СВЦЭМ!$A$33:$A$776,$A217,СВЦЭМ!$B$33:$B$776,L$191)+'СЕТ СН'!$F$15</f>
        <v>122.44416405</v>
      </c>
      <c r="M217" s="36">
        <f>SUMIFS(СВЦЭМ!$E$33:$E$776,СВЦЭМ!$A$33:$A$776,$A217,СВЦЭМ!$B$33:$B$776,M$191)+'СЕТ СН'!$F$15</f>
        <v>114.61333509000001</v>
      </c>
      <c r="N217" s="36">
        <f>SUMIFS(СВЦЭМ!$E$33:$E$776,СВЦЭМ!$A$33:$A$776,$A217,СВЦЭМ!$B$33:$B$776,N$191)+'СЕТ СН'!$F$15</f>
        <v>108.35483554</v>
      </c>
      <c r="O217" s="36">
        <f>SUMIFS(СВЦЭМ!$E$33:$E$776,СВЦЭМ!$A$33:$A$776,$A217,СВЦЭМ!$B$33:$B$776,O$191)+'СЕТ СН'!$F$15</f>
        <v>105.2910303</v>
      </c>
      <c r="P217" s="36">
        <f>SUMIFS(СВЦЭМ!$E$33:$E$776,СВЦЭМ!$A$33:$A$776,$A217,СВЦЭМ!$B$33:$B$776,P$191)+'СЕТ СН'!$F$15</f>
        <v>104.87041228</v>
      </c>
      <c r="Q217" s="36">
        <f>SUMIFS(СВЦЭМ!$E$33:$E$776,СВЦЭМ!$A$33:$A$776,$A217,СВЦЭМ!$B$33:$B$776,Q$191)+'СЕТ СН'!$F$15</f>
        <v>104.84276453</v>
      </c>
      <c r="R217" s="36">
        <f>SUMIFS(СВЦЭМ!$E$33:$E$776,СВЦЭМ!$A$33:$A$776,$A217,СВЦЭМ!$B$33:$B$776,R$191)+'СЕТ СН'!$F$15</f>
        <v>104.24110881999999</v>
      </c>
      <c r="S217" s="36">
        <f>SUMIFS(СВЦЭМ!$E$33:$E$776,СВЦЭМ!$A$33:$A$776,$A217,СВЦЭМ!$B$33:$B$776,S$191)+'СЕТ СН'!$F$15</f>
        <v>104.21455141</v>
      </c>
      <c r="T217" s="36">
        <f>SUMIFS(СВЦЭМ!$E$33:$E$776,СВЦЭМ!$A$33:$A$776,$A217,СВЦЭМ!$B$33:$B$776,T$191)+'СЕТ СН'!$F$15</f>
        <v>103.06951037</v>
      </c>
      <c r="U217" s="36">
        <f>SUMIFS(СВЦЭМ!$E$33:$E$776,СВЦЭМ!$A$33:$A$776,$A217,СВЦЭМ!$B$33:$B$776,U$191)+'СЕТ СН'!$F$15</f>
        <v>106.21985311</v>
      </c>
      <c r="V217" s="36">
        <f>SUMIFS(СВЦЭМ!$E$33:$E$776,СВЦЭМ!$A$33:$A$776,$A217,СВЦЭМ!$B$33:$B$776,V$191)+'СЕТ СН'!$F$15</f>
        <v>106.64748869</v>
      </c>
      <c r="W217" s="36">
        <f>SUMIFS(СВЦЭМ!$E$33:$E$776,СВЦЭМ!$A$33:$A$776,$A217,СВЦЭМ!$B$33:$B$776,W$191)+'СЕТ СН'!$F$15</f>
        <v>102.70624239</v>
      </c>
      <c r="X217" s="36">
        <f>SUMIFS(СВЦЭМ!$E$33:$E$776,СВЦЭМ!$A$33:$A$776,$A217,СВЦЭМ!$B$33:$B$776,X$191)+'СЕТ СН'!$F$15</f>
        <v>108.12323524999999</v>
      </c>
      <c r="Y217" s="36">
        <f>SUMIFS(СВЦЭМ!$E$33:$E$776,СВЦЭМ!$A$33:$A$776,$A217,СВЦЭМ!$B$33:$B$776,Y$191)+'СЕТ СН'!$F$15</f>
        <v>124.13909155</v>
      </c>
    </row>
    <row r="218" spans="1:25" ht="15.75" x14ac:dyDescent="0.2">
      <c r="A218" s="35">
        <f t="shared" si="5"/>
        <v>44101</v>
      </c>
      <c r="B218" s="36">
        <f>SUMIFS(СВЦЭМ!$E$33:$E$776,СВЦЭМ!$A$33:$A$776,$A218,СВЦЭМ!$B$33:$B$776,B$191)+'СЕТ СН'!$F$15</f>
        <v>134.91517844000001</v>
      </c>
      <c r="C218" s="36">
        <f>SUMIFS(СВЦЭМ!$E$33:$E$776,СВЦЭМ!$A$33:$A$776,$A218,СВЦЭМ!$B$33:$B$776,C$191)+'СЕТ СН'!$F$15</f>
        <v>139.71075883</v>
      </c>
      <c r="D218" s="36">
        <f>SUMIFS(СВЦЭМ!$E$33:$E$776,СВЦЭМ!$A$33:$A$776,$A218,СВЦЭМ!$B$33:$B$776,D$191)+'СЕТ СН'!$F$15</f>
        <v>143.41219953999999</v>
      </c>
      <c r="E218" s="36">
        <f>SUMIFS(СВЦЭМ!$E$33:$E$776,СВЦЭМ!$A$33:$A$776,$A218,СВЦЭМ!$B$33:$B$776,E$191)+'СЕТ СН'!$F$15</f>
        <v>145.40683713000001</v>
      </c>
      <c r="F218" s="36">
        <f>SUMIFS(СВЦЭМ!$E$33:$E$776,СВЦЭМ!$A$33:$A$776,$A218,СВЦЭМ!$B$33:$B$776,F$191)+'СЕТ СН'!$F$15</f>
        <v>145.91562284</v>
      </c>
      <c r="G218" s="36">
        <f>SUMIFS(СВЦЭМ!$E$33:$E$776,СВЦЭМ!$A$33:$A$776,$A218,СВЦЭМ!$B$33:$B$776,G$191)+'СЕТ СН'!$F$15</f>
        <v>145.00159189999999</v>
      </c>
      <c r="H218" s="36">
        <f>SUMIFS(СВЦЭМ!$E$33:$E$776,СВЦЭМ!$A$33:$A$776,$A218,СВЦЭМ!$B$33:$B$776,H$191)+'СЕТ СН'!$F$15</f>
        <v>141.54270679999999</v>
      </c>
      <c r="I218" s="36">
        <f>SUMIFS(СВЦЭМ!$E$33:$E$776,СВЦЭМ!$A$33:$A$776,$A218,СВЦЭМ!$B$33:$B$776,I$191)+'СЕТ СН'!$F$15</f>
        <v>136.30070452999999</v>
      </c>
      <c r="J218" s="36">
        <f>SUMIFS(СВЦЭМ!$E$33:$E$776,СВЦЭМ!$A$33:$A$776,$A218,СВЦЭМ!$B$33:$B$776,J$191)+'СЕТ СН'!$F$15</f>
        <v>129.37804709</v>
      </c>
      <c r="K218" s="36">
        <f>SUMIFS(СВЦЭМ!$E$33:$E$776,СВЦЭМ!$A$33:$A$776,$A218,СВЦЭМ!$B$33:$B$776,K$191)+'СЕТ СН'!$F$15</f>
        <v>122.47341608000001</v>
      </c>
      <c r="L218" s="36">
        <f>SUMIFS(СВЦЭМ!$E$33:$E$776,СВЦЭМ!$A$33:$A$776,$A218,СВЦЭМ!$B$33:$B$776,L$191)+'СЕТ СН'!$F$15</f>
        <v>119.41004679</v>
      </c>
      <c r="M218" s="36">
        <f>SUMIFS(СВЦЭМ!$E$33:$E$776,СВЦЭМ!$A$33:$A$776,$A218,СВЦЭМ!$B$33:$B$776,M$191)+'СЕТ СН'!$F$15</f>
        <v>111.58159037</v>
      </c>
      <c r="N218" s="36">
        <f>SUMIFS(СВЦЭМ!$E$33:$E$776,СВЦЭМ!$A$33:$A$776,$A218,СВЦЭМ!$B$33:$B$776,N$191)+'СЕТ СН'!$F$15</f>
        <v>103.03200755</v>
      </c>
      <c r="O218" s="36">
        <f>SUMIFS(СВЦЭМ!$E$33:$E$776,СВЦЭМ!$A$33:$A$776,$A218,СВЦЭМ!$B$33:$B$776,O$191)+'СЕТ СН'!$F$15</f>
        <v>100.06688435</v>
      </c>
      <c r="P218" s="36">
        <f>SUMIFS(СВЦЭМ!$E$33:$E$776,СВЦЭМ!$A$33:$A$776,$A218,СВЦЭМ!$B$33:$B$776,P$191)+'СЕТ СН'!$F$15</f>
        <v>100.32273240000001</v>
      </c>
      <c r="Q218" s="36">
        <f>SUMIFS(СВЦЭМ!$E$33:$E$776,СВЦЭМ!$A$33:$A$776,$A218,СВЦЭМ!$B$33:$B$776,Q$191)+'СЕТ СН'!$F$15</f>
        <v>101.37008641</v>
      </c>
      <c r="R218" s="36">
        <f>SUMIFS(СВЦЭМ!$E$33:$E$776,СВЦЭМ!$A$33:$A$776,$A218,СВЦЭМ!$B$33:$B$776,R$191)+'СЕТ СН'!$F$15</f>
        <v>101.02303666</v>
      </c>
      <c r="S218" s="36">
        <f>SUMIFS(СВЦЭМ!$E$33:$E$776,СВЦЭМ!$A$33:$A$776,$A218,СВЦЭМ!$B$33:$B$776,S$191)+'СЕТ СН'!$F$15</f>
        <v>100.48436251</v>
      </c>
      <c r="T218" s="36">
        <f>SUMIFS(СВЦЭМ!$E$33:$E$776,СВЦЭМ!$A$33:$A$776,$A218,СВЦЭМ!$B$33:$B$776,T$191)+'СЕТ СН'!$F$15</f>
        <v>100.99963363000001</v>
      </c>
      <c r="U218" s="36">
        <f>SUMIFS(СВЦЭМ!$E$33:$E$776,СВЦЭМ!$A$33:$A$776,$A218,СВЦЭМ!$B$33:$B$776,U$191)+'СЕТ СН'!$F$15</f>
        <v>107.33674648</v>
      </c>
      <c r="V218" s="36">
        <f>SUMIFS(СВЦЭМ!$E$33:$E$776,СВЦЭМ!$A$33:$A$776,$A218,СВЦЭМ!$B$33:$B$776,V$191)+'СЕТ СН'!$F$15</f>
        <v>108.71869599</v>
      </c>
      <c r="W218" s="36">
        <f>SUMIFS(СВЦЭМ!$E$33:$E$776,СВЦЭМ!$A$33:$A$776,$A218,СВЦЭМ!$B$33:$B$776,W$191)+'СЕТ СН'!$F$15</f>
        <v>105.25371527999999</v>
      </c>
      <c r="X218" s="36">
        <f>SUMIFS(СВЦЭМ!$E$33:$E$776,СВЦЭМ!$A$33:$A$776,$A218,СВЦЭМ!$B$33:$B$776,X$191)+'СЕТ СН'!$F$15</f>
        <v>102.65372600000001</v>
      </c>
      <c r="Y218" s="36">
        <f>SUMIFS(СВЦЭМ!$E$33:$E$776,СВЦЭМ!$A$33:$A$776,$A218,СВЦЭМ!$B$33:$B$776,Y$191)+'СЕТ СН'!$F$15</f>
        <v>119.68085524999999</v>
      </c>
    </row>
    <row r="219" spans="1:25" ht="15.75" x14ac:dyDescent="0.2">
      <c r="A219" s="35">
        <f t="shared" si="5"/>
        <v>44102</v>
      </c>
      <c r="B219" s="36">
        <f>SUMIFS(СВЦЭМ!$E$33:$E$776,СВЦЭМ!$A$33:$A$776,$A219,СВЦЭМ!$B$33:$B$776,B$191)+'СЕТ СН'!$F$15</f>
        <v>133.32981022999999</v>
      </c>
      <c r="C219" s="36">
        <f>SUMIFS(СВЦЭМ!$E$33:$E$776,СВЦЭМ!$A$33:$A$776,$A219,СВЦЭМ!$B$33:$B$776,C$191)+'СЕТ СН'!$F$15</f>
        <v>136.41166670999999</v>
      </c>
      <c r="D219" s="36">
        <f>SUMIFS(СВЦЭМ!$E$33:$E$776,СВЦЭМ!$A$33:$A$776,$A219,СВЦЭМ!$B$33:$B$776,D$191)+'СЕТ СН'!$F$15</f>
        <v>138.79473349</v>
      </c>
      <c r="E219" s="36">
        <f>SUMIFS(СВЦЭМ!$E$33:$E$776,СВЦЭМ!$A$33:$A$776,$A219,СВЦЭМ!$B$33:$B$776,E$191)+'СЕТ СН'!$F$15</f>
        <v>141.28822830999999</v>
      </c>
      <c r="F219" s="36">
        <f>SUMIFS(СВЦЭМ!$E$33:$E$776,СВЦЭМ!$A$33:$A$776,$A219,СВЦЭМ!$B$33:$B$776,F$191)+'СЕТ СН'!$F$15</f>
        <v>141.33928302000001</v>
      </c>
      <c r="G219" s="36">
        <f>SUMIFS(СВЦЭМ!$E$33:$E$776,СВЦЭМ!$A$33:$A$776,$A219,СВЦЭМ!$B$33:$B$776,G$191)+'СЕТ СН'!$F$15</f>
        <v>138.53731056000001</v>
      </c>
      <c r="H219" s="36">
        <f>SUMIFS(СВЦЭМ!$E$33:$E$776,СВЦЭМ!$A$33:$A$776,$A219,СВЦЭМ!$B$33:$B$776,H$191)+'СЕТ СН'!$F$15</f>
        <v>129.90782725</v>
      </c>
      <c r="I219" s="36">
        <f>SUMIFS(СВЦЭМ!$E$33:$E$776,СВЦЭМ!$A$33:$A$776,$A219,СВЦЭМ!$B$33:$B$776,I$191)+'СЕТ СН'!$F$15</f>
        <v>125.938283</v>
      </c>
      <c r="J219" s="36">
        <f>SUMIFS(СВЦЭМ!$E$33:$E$776,СВЦЭМ!$A$33:$A$776,$A219,СВЦЭМ!$B$33:$B$776,J$191)+'СЕТ СН'!$F$15</f>
        <v>118.82863035</v>
      </c>
      <c r="K219" s="36">
        <f>SUMIFS(СВЦЭМ!$E$33:$E$776,СВЦЭМ!$A$33:$A$776,$A219,СВЦЭМ!$B$33:$B$776,K$191)+'СЕТ СН'!$F$15</f>
        <v>117.35582109000001</v>
      </c>
      <c r="L219" s="36">
        <f>SUMIFS(СВЦЭМ!$E$33:$E$776,СВЦЭМ!$A$33:$A$776,$A219,СВЦЭМ!$B$33:$B$776,L$191)+'СЕТ СН'!$F$15</f>
        <v>117.92783793</v>
      </c>
      <c r="M219" s="36">
        <f>SUMIFS(СВЦЭМ!$E$33:$E$776,СВЦЭМ!$A$33:$A$776,$A219,СВЦЭМ!$B$33:$B$776,M$191)+'СЕТ СН'!$F$15</f>
        <v>110.29416397999999</v>
      </c>
      <c r="N219" s="36">
        <f>SUMIFS(СВЦЭМ!$E$33:$E$776,СВЦЭМ!$A$33:$A$776,$A219,СВЦЭМ!$B$33:$B$776,N$191)+'СЕТ СН'!$F$15</f>
        <v>101.43391526000001</v>
      </c>
      <c r="O219" s="36">
        <f>SUMIFS(СВЦЭМ!$E$33:$E$776,СВЦЭМ!$A$33:$A$776,$A219,СВЦЭМ!$B$33:$B$776,O$191)+'СЕТ СН'!$F$15</f>
        <v>98.480808519999997</v>
      </c>
      <c r="P219" s="36">
        <f>SUMIFS(СВЦЭМ!$E$33:$E$776,СВЦЭМ!$A$33:$A$776,$A219,СВЦЭМ!$B$33:$B$776,P$191)+'СЕТ СН'!$F$15</f>
        <v>97.295708950000005</v>
      </c>
      <c r="Q219" s="36">
        <f>SUMIFS(СВЦЭМ!$E$33:$E$776,СВЦЭМ!$A$33:$A$776,$A219,СВЦЭМ!$B$33:$B$776,Q$191)+'СЕТ СН'!$F$15</f>
        <v>97.291262660000001</v>
      </c>
      <c r="R219" s="36">
        <f>SUMIFS(СВЦЭМ!$E$33:$E$776,СВЦЭМ!$A$33:$A$776,$A219,СВЦЭМ!$B$33:$B$776,R$191)+'СЕТ СН'!$F$15</f>
        <v>95.67335301</v>
      </c>
      <c r="S219" s="36">
        <f>SUMIFS(СВЦЭМ!$E$33:$E$776,СВЦЭМ!$A$33:$A$776,$A219,СВЦЭМ!$B$33:$B$776,S$191)+'СЕТ СН'!$F$15</f>
        <v>99.098985119999995</v>
      </c>
      <c r="T219" s="36">
        <f>SUMIFS(СВЦЭМ!$E$33:$E$776,СВЦЭМ!$A$33:$A$776,$A219,СВЦЭМ!$B$33:$B$776,T$191)+'СЕТ СН'!$F$15</f>
        <v>101.72329452</v>
      </c>
      <c r="U219" s="36">
        <f>SUMIFS(СВЦЭМ!$E$33:$E$776,СВЦЭМ!$A$33:$A$776,$A219,СВЦЭМ!$B$33:$B$776,U$191)+'СЕТ СН'!$F$15</f>
        <v>106.67607538999999</v>
      </c>
      <c r="V219" s="36">
        <f>SUMIFS(СВЦЭМ!$E$33:$E$776,СВЦЭМ!$A$33:$A$776,$A219,СВЦЭМ!$B$33:$B$776,V$191)+'СЕТ СН'!$F$15</f>
        <v>104.96326921000001</v>
      </c>
      <c r="W219" s="36">
        <f>SUMIFS(СВЦЭМ!$E$33:$E$776,СВЦЭМ!$A$33:$A$776,$A219,СВЦЭМ!$B$33:$B$776,W$191)+'СЕТ СН'!$F$15</f>
        <v>101.62376921000001</v>
      </c>
      <c r="X219" s="36">
        <f>SUMIFS(СВЦЭМ!$E$33:$E$776,СВЦЭМ!$A$33:$A$776,$A219,СВЦЭМ!$B$33:$B$776,X$191)+'СЕТ СН'!$F$15</f>
        <v>102.50551812</v>
      </c>
      <c r="Y219" s="36">
        <f>SUMIFS(СВЦЭМ!$E$33:$E$776,СВЦЭМ!$A$33:$A$776,$A219,СВЦЭМ!$B$33:$B$776,Y$191)+'СЕТ СН'!$F$15</f>
        <v>117.3352833</v>
      </c>
    </row>
    <row r="220" spans="1:25" ht="15.75" x14ac:dyDescent="0.2">
      <c r="A220" s="35">
        <f t="shared" si="5"/>
        <v>44103</v>
      </c>
      <c r="B220" s="36">
        <f>SUMIFS(СВЦЭМ!$E$33:$E$776,СВЦЭМ!$A$33:$A$776,$A220,СВЦЭМ!$B$33:$B$776,B$191)+'СЕТ СН'!$F$15</f>
        <v>128.13702688999999</v>
      </c>
      <c r="C220" s="36">
        <f>SUMIFS(СВЦЭМ!$E$33:$E$776,СВЦЭМ!$A$33:$A$776,$A220,СВЦЭМ!$B$33:$B$776,C$191)+'СЕТ СН'!$F$15</f>
        <v>133.87930886000001</v>
      </c>
      <c r="D220" s="36">
        <f>SUMIFS(СВЦЭМ!$E$33:$E$776,СВЦЭМ!$A$33:$A$776,$A220,СВЦЭМ!$B$33:$B$776,D$191)+'СЕТ СН'!$F$15</f>
        <v>136.78314356999999</v>
      </c>
      <c r="E220" s="36">
        <f>SUMIFS(СВЦЭМ!$E$33:$E$776,СВЦЭМ!$A$33:$A$776,$A220,СВЦЭМ!$B$33:$B$776,E$191)+'СЕТ СН'!$F$15</f>
        <v>140.22875261999999</v>
      </c>
      <c r="F220" s="36">
        <f>SUMIFS(СВЦЭМ!$E$33:$E$776,СВЦЭМ!$A$33:$A$776,$A220,СВЦЭМ!$B$33:$B$776,F$191)+'СЕТ СН'!$F$15</f>
        <v>140.41266683000001</v>
      </c>
      <c r="G220" s="36">
        <f>SUMIFS(СВЦЭМ!$E$33:$E$776,СВЦЭМ!$A$33:$A$776,$A220,СВЦЭМ!$B$33:$B$776,G$191)+'СЕТ СН'!$F$15</f>
        <v>137.14455032999999</v>
      </c>
      <c r="H220" s="36">
        <f>SUMIFS(СВЦЭМ!$E$33:$E$776,СВЦЭМ!$A$33:$A$776,$A220,СВЦЭМ!$B$33:$B$776,H$191)+'СЕТ СН'!$F$15</f>
        <v>129.11941062</v>
      </c>
      <c r="I220" s="36">
        <f>SUMIFS(СВЦЭМ!$E$33:$E$776,СВЦЭМ!$A$33:$A$776,$A220,СВЦЭМ!$B$33:$B$776,I$191)+'СЕТ СН'!$F$15</f>
        <v>118.80398586</v>
      </c>
      <c r="J220" s="36">
        <f>SUMIFS(СВЦЭМ!$E$33:$E$776,СВЦЭМ!$A$33:$A$776,$A220,СВЦЭМ!$B$33:$B$776,J$191)+'СЕТ СН'!$F$15</f>
        <v>113.37494589000001</v>
      </c>
      <c r="K220" s="36">
        <f>SUMIFS(СВЦЭМ!$E$33:$E$776,СВЦЭМ!$A$33:$A$776,$A220,СВЦЭМ!$B$33:$B$776,K$191)+'СЕТ СН'!$F$15</f>
        <v>111.52389561</v>
      </c>
      <c r="L220" s="36">
        <f>SUMIFS(СВЦЭМ!$E$33:$E$776,СВЦЭМ!$A$33:$A$776,$A220,СВЦЭМ!$B$33:$B$776,L$191)+'СЕТ СН'!$F$15</f>
        <v>118.52890557000001</v>
      </c>
      <c r="M220" s="36">
        <f>SUMIFS(СВЦЭМ!$E$33:$E$776,СВЦЭМ!$A$33:$A$776,$A220,СВЦЭМ!$B$33:$B$776,M$191)+'СЕТ СН'!$F$15</f>
        <v>115.18343661</v>
      </c>
      <c r="N220" s="36">
        <f>SUMIFS(СВЦЭМ!$E$33:$E$776,СВЦЭМ!$A$33:$A$776,$A220,СВЦЭМ!$B$33:$B$776,N$191)+'СЕТ СН'!$F$15</f>
        <v>110.1770643</v>
      </c>
      <c r="O220" s="36">
        <f>SUMIFS(СВЦЭМ!$E$33:$E$776,СВЦЭМ!$A$33:$A$776,$A220,СВЦЭМ!$B$33:$B$776,O$191)+'СЕТ СН'!$F$15</f>
        <v>112.78224269</v>
      </c>
      <c r="P220" s="36">
        <f>SUMIFS(СВЦЭМ!$E$33:$E$776,СВЦЭМ!$A$33:$A$776,$A220,СВЦЭМ!$B$33:$B$776,P$191)+'СЕТ СН'!$F$15</f>
        <v>110.01345194</v>
      </c>
      <c r="Q220" s="36">
        <f>SUMIFS(СВЦЭМ!$E$33:$E$776,СВЦЭМ!$A$33:$A$776,$A220,СВЦЭМ!$B$33:$B$776,Q$191)+'СЕТ СН'!$F$15</f>
        <v>106.29720381999999</v>
      </c>
      <c r="R220" s="36">
        <f>SUMIFS(СВЦЭМ!$E$33:$E$776,СВЦЭМ!$A$33:$A$776,$A220,СВЦЭМ!$B$33:$B$776,R$191)+'СЕТ СН'!$F$15</f>
        <v>125.50907233</v>
      </c>
      <c r="S220" s="36">
        <f>SUMIFS(СВЦЭМ!$E$33:$E$776,СВЦЭМ!$A$33:$A$776,$A220,СВЦЭМ!$B$33:$B$776,S$191)+'СЕТ СН'!$F$15</f>
        <v>115.53837086</v>
      </c>
      <c r="T220" s="36">
        <f>SUMIFS(СВЦЭМ!$E$33:$E$776,СВЦЭМ!$A$33:$A$776,$A220,СВЦЭМ!$B$33:$B$776,T$191)+'СЕТ СН'!$F$15</f>
        <v>107.52243295</v>
      </c>
      <c r="U220" s="36">
        <f>SUMIFS(СВЦЭМ!$E$33:$E$776,СВЦЭМ!$A$33:$A$776,$A220,СВЦЭМ!$B$33:$B$776,U$191)+'СЕТ СН'!$F$15</f>
        <v>112.21455802</v>
      </c>
      <c r="V220" s="36">
        <f>SUMIFS(СВЦЭМ!$E$33:$E$776,СВЦЭМ!$A$33:$A$776,$A220,СВЦЭМ!$B$33:$B$776,V$191)+'СЕТ СН'!$F$15</f>
        <v>110.53551956</v>
      </c>
      <c r="W220" s="36">
        <f>SUMIFS(СВЦЭМ!$E$33:$E$776,СВЦЭМ!$A$33:$A$776,$A220,СВЦЭМ!$B$33:$B$776,W$191)+'СЕТ СН'!$F$15</f>
        <v>107.71166885</v>
      </c>
      <c r="X220" s="36">
        <f>SUMIFS(СВЦЭМ!$E$33:$E$776,СВЦЭМ!$A$33:$A$776,$A220,СВЦЭМ!$B$33:$B$776,X$191)+'СЕТ СН'!$F$15</f>
        <v>102.57053462</v>
      </c>
      <c r="Y220" s="36">
        <f>SUMIFS(СВЦЭМ!$E$33:$E$776,СВЦЭМ!$A$33:$A$776,$A220,СВЦЭМ!$B$33:$B$776,Y$191)+'СЕТ СН'!$F$15</f>
        <v>109.31804595</v>
      </c>
    </row>
    <row r="221" spans="1:25" ht="15.75" x14ac:dyDescent="0.2">
      <c r="A221" s="35">
        <f t="shared" si="5"/>
        <v>44104</v>
      </c>
      <c r="B221" s="36">
        <f>SUMIFS(СВЦЭМ!$E$33:$E$776,СВЦЭМ!$A$33:$A$776,$A221,СВЦЭМ!$B$33:$B$776,B$191)+'СЕТ СН'!$F$15</f>
        <v>123.24521362</v>
      </c>
      <c r="C221" s="36">
        <f>SUMIFS(СВЦЭМ!$E$33:$E$776,СВЦЭМ!$A$33:$A$776,$A221,СВЦЭМ!$B$33:$B$776,C$191)+'СЕТ СН'!$F$15</f>
        <v>129.10260208</v>
      </c>
      <c r="D221" s="36">
        <f>SUMIFS(СВЦЭМ!$E$33:$E$776,СВЦЭМ!$A$33:$A$776,$A221,СВЦЭМ!$B$33:$B$776,D$191)+'СЕТ СН'!$F$15</f>
        <v>132.82799962999999</v>
      </c>
      <c r="E221" s="36">
        <f>SUMIFS(СВЦЭМ!$E$33:$E$776,СВЦЭМ!$A$33:$A$776,$A221,СВЦЭМ!$B$33:$B$776,E$191)+'СЕТ СН'!$F$15</f>
        <v>135.97934065000001</v>
      </c>
      <c r="F221" s="36">
        <f>SUMIFS(СВЦЭМ!$E$33:$E$776,СВЦЭМ!$A$33:$A$776,$A221,СВЦЭМ!$B$33:$B$776,F$191)+'СЕТ СН'!$F$15</f>
        <v>135.08167861999999</v>
      </c>
      <c r="G221" s="36">
        <f>SUMIFS(СВЦЭМ!$E$33:$E$776,СВЦЭМ!$A$33:$A$776,$A221,СВЦЭМ!$B$33:$B$776,G$191)+'СЕТ СН'!$F$15</f>
        <v>131.60985618999999</v>
      </c>
      <c r="H221" s="36">
        <f>SUMIFS(СВЦЭМ!$E$33:$E$776,СВЦЭМ!$A$33:$A$776,$A221,СВЦЭМ!$B$33:$B$776,H$191)+'СЕТ СН'!$F$15</f>
        <v>123.3125912</v>
      </c>
      <c r="I221" s="36">
        <f>SUMIFS(СВЦЭМ!$E$33:$E$776,СВЦЭМ!$A$33:$A$776,$A221,СВЦЭМ!$B$33:$B$776,I$191)+'СЕТ СН'!$F$15</f>
        <v>110.48858255</v>
      </c>
      <c r="J221" s="36">
        <f>SUMIFS(СВЦЭМ!$E$33:$E$776,СВЦЭМ!$A$33:$A$776,$A221,СВЦЭМ!$B$33:$B$776,J$191)+'СЕТ СН'!$F$15</f>
        <v>105.0535385</v>
      </c>
      <c r="K221" s="36">
        <f>SUMIFS(СВЦЭМ!$E$33:$E$776,СВЦЭМ!$A$33:$A$776,$A221,СВЦЭМ!$B$33:$B$776,K$191)+'СЕТ СН'!$F$15</f>
        <v>102.01511527</v>
      </c>
      <c r="L221" s="36">
        <f>SUMIFS(СВЦЭМ!$E$33:$E$776,СВЦЭМ!$A$33:$A$776,$A221,СВЦЭМ!$B$33:$B$776,L$191)+'СЕТ СН'!$F$15</f>
        <v>104.51182477</v>
      </c>
      <c r="M221" s="36">
        <f>SUMIFS(СВЦЭМ!$E$33:$E$776,СВЦЭМ!$A$33:$A$776,$A221,СВЦЭМ!$B$33:$B$776,M$191)+'СЕТ СН'!$F$15</f>
        <v>98.730302850000001</v>
      </c>
      <c r="N221" s="36">
        <f>SUMIFS(СВЦЭМ!$E$33:$E$776,СВЦЭМ!$A$33:$A$776,$A221,СВЦЭМ!$B$33:$B$776,N$191)+'СЕТ СН'!$F$15</f>
        <v>90.775887449999999</v>
      </c>
      <c r="O221" s="36">
        <f>SUMIFS(СВЦЭМ!$E$33:$E$776,СВЦЭМ!$A$33:$A$776,$A221,СВЦЭМ!$B$33:$B$776,O$191)+'СЕТ СН'!$F$15</f>
        <v>87.917803610000007</v>
      </c>
      <c r="P221" s="36">
        <f>SUMIFS(СВЦЭМ!$E$33:$E$776,СВЦЭМ!$A$33:$A$776,$A221,СВЦЭМ!$B$33:$B$776,P$191)+'СЕТ СН'!$F$15</f>
        <v>87.554867239999993</v>
      </c>
      <c r="Q221" s="36">
        <f>SUMIFS(СВЦЭМ!$E$33:$E$776,СВЦЭМ!$A$33:$A$776,$A221,СВЦЭМ!$B$33:$B$776,Q$191)+'СЕТ СН'!$F$15</f>
        <v>87.645129800000007</v>
      </c>
      <c r="R221" s="36">
        <f>SUMIFS(СВЦЭМ!$E$33:$E$776,СВЦЭМ!$A$33:$A$776,$A221,СВЦЭМ!$B$33:$B$776,R$191)+'СЕТ СН'!$F$15</f>
        <v>87.591438269999998</v>
      </c>
      <c r="S221" s="36">
        <f>SUMIFS(СВЦЭМ!$E$33:$E$776,СВЦЭМ!$A$33:$A$776,$A221,СВЦЭМ!$B$33:$B$776,S$191)+'СЕТ СН'!$F$15</f>
        <v>88.28033748</v>
      </c>
      <c r="T221" s="36">
        <f>SUMIFS(СВЦЭМ!$E$33:$E$776,СВЦЭМ!$A$33:$A$776,$A221,СВЦЭМ!$B$33:$B$776,T$191)+'СЕТ СН'!$F$15</f>
        <v>86.807120979999993</v>
      </c>
      <c r="U221" s="36">
        <f>SUMIFS(СВЦЭМ!$E$33:$E$776,СВЦЭМ!$A$33:$A$776,$A221,СВЦЭМ!$B$33:$B$776,U$191)+'СЕТ СН'!$F$15</f>
        <v>90.34885448</v>
      </c>
      <c r="V221" s="36">
        <f>SUMIFS(СВЦЭМ!$E$33:$E$776,СВЦЭМ!$A$33:$A$776,$A221,СВЦЭМ!$B$33:$B$776,V$191)+'СЕТ СН'!$F$15</f>
        <v>87.43635304</v>
      </c>
      <c r="W221" s="36">
        <f>SUMIFS(СВЦЭМ!$E$33:$E$776,СВЦЭМ!$A$33:$A$776,$A221,СВЦЭМ!$B$33:$B$776,W$191)+'СЕТ СН'!$F$15</f>
        <v>86.103741040000003</v>
      </c>
      <c r="X221" s="36">
        <f>SUMIFS(СВЦЭМ!$E$33:$E$776,СВЦЭМ!$A$33:$A$776,$A221,СВЦЭМ!$B$33:$B$776,X$191)+'СЕТ СН'!$F$15</f>
        <v>93.279677879999994</v>
      </c>
      <c r="Y221" s="36">
        <f>SUMIFS(СВЦЭМ!$E$33:$E$776,СВЦЭМ!$A$33:$A$776,$A221,СВЦЭМ!$B$33:$B$776,Y$191)+'СЕТ СН'!$F$15</f>
        <v>106.22429884</v>
      </c>
    </row>
    <row r="222" spans="1:25" ht="15.75" hidden="1" x14ac:dyDescent="0.2">
      <c r="A222" s="35">
        <f t="shared" si="5"/>
        <v>44105</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146</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01.09.2020</v>
      </c>
      <c r="B227" s="36">
        <f>SUMIFS(СВЦЭМ!$F$33:$F$776,СВЦЭМ!$A$33:$A$776,$A227,СВЦЭМ!$B$33:$B$776,B$226)+'СЕТ СН'!$F$15</f>
        <v>151.71002197000001</v>
      </c>
      <c r="C227" s="36">
        <f>SUMIFS(СВЦЭМ!$F$33:$F$776,СВЦЭМ!$A$33:$A$776,$A227,СВЦЭМ!$B$33:$B$776,C$226)+'СЕТ СН'!$F$15</f>
        <v>161.39537136000001</v>
      </c>
      <c r="D227" s="36">
        <f>SUMIFS(СВЦЭМ!$F$33:$F$776,СВЦЭМ!$A$33:$A$776,$A227,СВЦЭМ!$B$33:$B$776,D$226)+'СЕТ СН'!$F$15</f>
        <v>165.04259829</v>
      </c>
      <c r="E227" s="36">
        <f>SUMIFS(СВЦЭМ!$F$33:$F$776,СВЦЭМ!$A$33:$A$776,$A227,СВЦЭМ!$B$33:$B$776,E$226)+'СЕТ СН'!$F$15</f>
        <v>167.94163373000001</v>
      </c>
      <c r="F227" s="36">
        <f>SUMIFS(СВЦЭМ!$F$33:$F$776,СВЦЭМ!$A$33:$A$776,$A227,СВЦЭМ!$B$33:$B$776,F$226)+'СЕТ СН'!$F$15</f>
        <v>169.99432375000001</v>
      </c>
      <c r="G227" s="36">
        <f>SUMIFS(СВЦЭМ!$F$33:$F$776,СВЦЭМ!$A$33:$A$776,$A227,СВЦЭМ!$B$33:$B$776,G$226)+'СЕТ СН'!$F$15</f>
        <v>170.12576534999999</v>
      </c>
      <c r="H227" s="36">
        <f>SUMIFS(СВЦЭМ!$F$33:$F$776,СВЦЭМ!$A$33:$A$776,$A227,СВЦЭМ!$B$33:$B$776,H$226)+'СЕТ СН'!$F$15</f>
        <v>166.80129216</v>
      </c>
      <c r="I227" s="36">
        <f>SUMIFS(СВЦЭМ!$F$33:$F$776,СВЦЭМ!$A$33:$A$776,$A227,СВЦЭМ!$B$33:$B$776,I$226)+'СЕТ СН'!$F$15</f>
        <v>159.37204442000001</v>
      </c>
      <c r="J227" s="36">
        <f>SUMIFS(СВЦЭМ!$F$33:$F$776,СВЦЭМ!$A$33:$A$776,$A227,СВЦЭМ!$B$33:$B$776,J$226)+'СЕТ СН'!$F$15</f>
        <v>149.46308761</v>
      </c>
      <c r="K227" s="36">
        <f>SUMIFS(СВЦЭМ!$F$33:$F$776,СВЦЭМ!$A$33:$A$776,$A227,СВЦЭМ!$B$33:$B$776,K$226)+'СЕТ СН'!$F$15</f>
        <v>145.99484072999999</v>
      </c>
      <c r="L227" s="36">
        <f>SUMIFS(СВЦЭМ!$F$33:$F$776,СВЦЭМ!$A$33:$A$776,$A227,СВЦЭМ!$B$33:$B$776,L$226)+'СЕТ СН'!$F$15</f>
        <v>144.54180414999999</v>
      </c>
      <c r="M227" s="36">
        <f>SUMIFS(СВЦЭМ!$F$33:$F$776,СВЦЭМ!$A$33:$A$776,$A227,СВЦЭМ!$B$33:$B$776,M$226)+'СЕТ СН'!$F$15</f>
        <v>145.12425124000001</v>
      </c>
      <c r="N227" s="36">
        <f>SUMIFS(СВЦЭМ!$F$33:$F$776,СВЦЭМ!$A$33:$A$776,$A227,СВЦЭМ!$B$33:$B$776,N$226)+'СЕТ СН'!$F$15</f>
        <v>149.82509976</v>
      </c>
      <c r="O227" s="36">
        <f>SUMIFS(СВЦЭМ!$F$33:$F$776,СВЦЭМ!$A$33:$A$776,$A227,СВЦЭМ!$B$33:$B$776,O$226)+'СЕТ СН'!$F$15</f>
        <v>149.25252365</v>
      </c>
      <c r="P227" s="36">
        <f>SUMIFS(СВЦЭМ!$F$33:$F$776,СВЦЭМ!$A$33:$A$776,$A227,СВЦЭМ!$B$33:$B$776,P$226)+'СЕТ СН'!$F$15</f>
        <v>149.00791022999999</v>
      </c>
      <c r="Q227" s="36">
        <f>SUMIFS(СВЦЭМ!$F$33:$F$776,СВЦЭМ!$A$33:$A$776,$A227,СВЦЭМ!$B$33:$B$776,Q$226)+'СЕТ СН'!$F$15</f>
        <v>150.15558970000001</v>
      </c>
      <c r="R227" s="36">
        <f>SUMIFS(СВЦЭМ!$F$33:$F$776,СВЦЭМ!$A$33:$A$776,$A227,СВЦЭМ!$B$33:$B$776,R$226)+'СЕТ СН'!$F$15</f>
        <v>148.06255526999999</v>
      </c>
      <c r="S227" s="36">
        <f>SUMIFS(СВЦЭМ!$F$33:$F$776,СВЦЭМ!$A$33:$A$776,$A227,СВЦЭМ!$B$33:$B$776,S$226)+'СЕТ СН'!$F$15</f>
        <v>149.03571266</v>
      </c>
      <c r="T227" s="36">
        <f>SUMIFS(СВЦЭМ!$F$33:$F$776,СВЦЭМ!$A$33:$A$776,$A227,СВЦЭМ!$B$33:$B$776,T$226)+'СЕТ СН'!$F$15</f>
        <v>147.98337144000001</v>
      </c>
      <c r="U227" s="36">
        <f>SUMIFS(СВЦЭМ!$F$33:$F$776,СВЦЭМ!$A$33:$A$776,$A227,СВЦЭМ!$B$33:$B$776,U$226)+'СЕТ СН'!$F$15</f>
        <v>147.27302319</v>
      </c>
      <c r="V227" s="36">
        <f>SUMIFS(СВЦЭМ!$F$33:$F$776,СВЦЭМ!$A$33:$A$776,$A227,СВЦЭМ!$B$33:$B$776,V$226)+'СЕТ СН'!$F$15</f>
        <v>145.55852222999999</v>
      </c>
      <c r="W227" s="36">
        <f>SUMIFS(СВЦЭМ!$F$33:$F$776,СВЦЭМ!$A$33:$A$776,$A227,СВЦЭМ!$B$33:$B$776,W$226)+'СЕТ СН'!$F$15</f>
        <v>143.45247642999999</v>
      </c>
      <c r="X227" s="36">
        <f>SUMIFS(СВЦЭМ!$F$33:$F$776,СВЦЭМ!$A$33:$A$776,$A227,СВЦЭМ!$B$33:$B$776,X$226)+'СЕТ СН'!$F$15</f>
        <v>148.68951856999999</v>
      </c>
      <c r="Y227" s="36">
        <f>SUMIFS(СВЦЭМ!$F$33:$F$776,СВЦЭМ!$A$33:$A$776,$A227,СВЦЭМ!$B$33:$B$776,Y$226)+'СЕТ СН'!$F$15</f>
        <v>160.08417793000001</v>
      </c>
      <c r="AA227" s="45"/>
    </row>
    <row r="228" spans="1:27" ht="15.75" x14ac:dyDescent="0.2">
      <c r="A228" s="35">
        <f>A227+1</f>
        <v>44076</v>
      </c>
      <c r="B228" s="36">
        <f>SUMIFS(СВЦЭМ!$F$33:$F$776,СВЦЭМ!$A$33:$A$776,$A228,СВЦЭМ!$B$33:$B$776,B$226)+'СЕТ СН'!$F$15</f>
        <v>164.82803620999999</v>
      </c>
      <c r="C228" s="36">
        <f>SUMIFS(СВЦЭМ!$F$33:$F$776,СВЦЭМ!$A$33:$A$776,$A228,СВЦЭМ!$B$33:$B$776,C$226)+'СЕТ СН'!$F$15</f>
        <v>176.09438595</v>
      </c>
      <c r="D228" s="36">
        <f>SUMIFS(СВЦЭМ!$F$33:$F$776,СВЦЭМ!$A$33:$A$776,$A228,СВЦЭМ!$B$33:$B$776,D$226)+'СЕТ СН'!$F$15</f>
        <v>183.72289000999999</v>
      </c>
      <c r="E228" s="36">
        <f>SUMIFS(СВЦЭМ!$F$33:$F$776,СВЦЭМ!$A$33:$A$776,$A228,СВЦЭМ!$B$33:$B$776,E$226)+'СЕТ СН'!$F$15</f>
        <v>186.90253799000001</v>
      </c>
      <c r="F228" s="36">
        <f>SUMIFS(СВЦЭМ!$F$33:$F$776,СВЦЭМ!$A$33:$A$776,$A228,СВЦЭМ!$B$33:$B$776,F$226)+'СЕТ СН'!$F$15</f>
        <v>186.97389813999999</v>
      </c>
      <c r="G228" s="36">
        <f>SUMIFS(СВЦЭМ!$F$33:$F$776,СВЦЭМ!$A$33:$A$776,$A228,СВЦЭМ!$B$33:$B$776,G$226)+'СЕТ СН'!$F$15</f>
        <v>182.62254944</v>
      </c>
      <c r="H228" s="36">
        <f>SUMIFS(СВЦЭМ!$F$33:$F$776,СВЦЭМ!$A$33:$A$776,$A228,СВЦЭМ!$B$33:$B$776,H$226)+'СЕТ СН'!$F$15</f>
        <v>172.28601189</v>
      </c>
      <c r="I228" s="36">
        <f>SUMIFS(СВЦЭМ!$F$33:$F$776,СВЦЭМ!$A$33:$A$776,$A228,СВЦЭМ!$B$33:$B$776,I$226)+'СЕТ СН'!$F$15</f>
        <v>158.79878690000001</v>
      </c>
      <c r="J228" s="36">
        <f>SUMIFS(СВЦЭМ!$F$33:$F$776,СВЦЭМ!$A$33:$A$776,$A228,СВЦЭМ!$B$33:$B$776,J$226)+'СЕТ СН'!$F$15</f>
        <v>147.02476012</v>
      </c>
      <c r="K228" s="36">
        <f>SUMIFS(СВЦЭМ!$F$33:$F$776,СВЦЭМ!$A$33:$A$776,$A228,СВЦЭМ!$B$33:$B$776,K$226)+'СЕТ СН'!$F$15</f>
        <v>146.80208979</v>
      </c>
      <c r="L228" s="36">
        <f>SUMIFS(СВЦЭМ!$F$33:$F$776,СВЦЭМ!$A$33:$A$776,$A228,СВЦЭМ!$B$33:$B$776,L$226)+'СЕТ СН'!$F$15</f>
        <v>147.83579219999999</v>
      </c>
      <c r="M228" s="36">
        <f>SUMIFS(СВЦЭМ!$F$33:$F$776,СВЦЭМ!$A$33:$A$776,$A228,СВЦЭМ!$B$33:$B$776,M$226)+'СЕТ СН'!$F$15</f>
        <v>147.73096473000001</v>
      </c>
      <c r="N228" s="36">
        <f>SUMIFS(СВЦЭМ!$F$33:$F$776,СВЦЭМ!$A$33:$A$776,$A228,СВЦЭМ!$B$33:$B$776,N$226)+'СЕТ СН'!$F$15</f>
        <v>149.84186463</v>
      </c>
      <c r="O228" s="36">
        <f>SUMIFS(СВЦЭМ!$F$33:$F$776,СВЦЭМ!$A$33:$A$776,$A228,СВЦЭМ!$B$33:$B$776,O$226)+'СЕТ СН'!$F$15</f>
        <v>151.1228041</v>
      </c>
      <c r="P228" s="36">
        <f>SUMIFS(СВЦЭМ!$F$33:$F$776,СВЦЭМ!$A$33:$A$776,$A228,СВЦЭМ!$B$33:$B$776,P$226)+'СЕТ СН'!$F$15</f>
        <v>151.78534556</v>
      </c>
      <c r="Q228" s="36">
        <f>SUMIFS(СВЦЭМ!$F$33:$F$776,СВЦЭМ!$A$33:$A$776,$A228,СВЦЭМ!$B$33:$B$776,Q$226)+'СЕТ СН'!$F$15</f>
        <v>151.56992629999999</v>
      </c>
      <c r="R228" s="36">
        <f>SUMIFS(СВЦЭМ!$F$33:$F$776,СВЦЭМ!$A$33:$A$776,$A228,СВЦЭМ!$B$33:$B$776,R$226)+'СЕТ СН'!$F$15</f>
        <v>149.72185494999999</v>
      </c>
      <c r="S228" s="36">
        <f>SUMIFS(СВЦЭМ!$F$33:$F$776,СВЦЭМ!$A$33:$A$776,$A228,СВЦЭМ!$B$33:$B$776,S$226)+'СЕТ СН'!$F$15</f>
        <v>150.66164612</v>
      </c>
      <c r="T228" s="36">
        <f>SUMIFS(СВЦЭМ!$F$33:$F$776,СВЦЭМ!$A$33:$A$776,$A228,СВЦЭМ!$B$33:$B$776,T$226)+'СЕТ СН'!$F$15</f>
        <v>141.48465399</v>
      </c>
      <c r="U228" s="36">
        <f>SUMIFS(СВЦЭМ!$F$33:$F$776,СВЦЭМ!$A$33:$A$776,$A228,СВЦЭМ!$B$33:$B$776,U$226)+'СЕТ СН'!$F$15</f>
        <v>137.70286490999999</v>
      </c>
      <c r="V228" s="36">
        <f>SUMIFS(СВЦЭМ!$F$33:$F$776,СВЦЭМ!$A$33:$A$776,$A228,СВЦЭМ!$B$33:$B$776,V$226)+'СЕТ СН'!$F$15</f>
        <v>134.43135337000001</v>
      </c>
      <c r="W228" s="36">
        <f>SUMIFS(СВЦЭМ!$F$33:$F$776,СВЦЭМ!$A$33:$A$776,$A228,СВЦЭМ!$B$33:$B$776,W$226)+'СЕТ СН'!$F$15</f>
        <v>135.74541819000001</v>
      </c>
      <c r="X228" s="36">
        <f>SUMIFS(СВЦЭМ!$F$33:$F$776,СВЦЭМ!$A$33:$A$776,$A228,СВЦЭМ!$B$33:$B$776,X$226)+'СЕТ СН'!$F$15</f>
        <v>145.28566964000001</v>
      </c>
      <c r="Y228" s="36">
        <f>SUMIFS(СВЦЭМ!$F$33:$F$776,СВЦЭМ!$A$33:$A$776,$A228,СВЦЭМ!$B$33:$B$776,Y$226)+'СЕТ СН'!$F$15</f>
        <v>152.31203532000001</v>
      </c>
    </row>
    <row r="229" spans="1:27" ht="15.75" x14ac:dyDescent="0.2">
      <c r="A229" s="35">
        <f t="shared" ref="A229:A257" si="6">A228+1</f>
        <v>44077</v>
      </c>
      <c r="B229" s="36">
        <f>SUMIFS(СВЦЭМ!$F$33:$F$776,СВЦЭМ!$A$33:$A$776,$A229,СВЦЭМ!$B$33:$B$776,B$226)+'СЕТ СН'!$F$15</f>
        <v>170.38521678000001</v>
      </c>
      <c r="C229" s="36">
        <f>SUMIFS(СВЦЭМ!$F$33:$F$776,СВЦЭМ!$A$33:$A$776,$A229,СВЦЭМ!$B$33:$B$776,C$226)+'СЕТ СН'!$F$15</f>
        <v>175.27733291000001</v>
      </c>
      <c r="D229" s="36">
        <f>SUMIFS(СВЦЭМ!$F$33:$F$776,СВЦЭМ!$A$33:$A$776,$A229,СВЦЭМ!$B$33:$B$776,D$226)+'СЕТ СН'!$F$15</f>
        <v>172.27714266999999</v>
      </c>
      <c r="E229" s="36">
        <f>SUMIFS(СВЦЭМ!$F$33:$F$776,СВЦЭМ!$A$33:$A$776,$A229,СВЦЭМ!$B$33:$B$776,E$226)+'СЕТ СН'!$F$15</f>
        <v>171.71545215</v>
      </c>
      <c r="F229" s="36">
        <f>SUMIFS(СВЦЭМ!$F$33:$F$776,СВЦЭМ!$A$33:$A$776,$A229,СВЦЭМ!$B$33:$B$776,F$226)+'СЕТ СН'!$F$15</f>
        <v>171.77400889</v>
      </c>
      <c r="G229" s="36">
        <f>SUMIFS(СВЦЭМ!$F$33:$F$776,СВЦЭМ!$A$33:$A$776,$A229,СВЦЭМ!$B$33:$B$776,G$226)+'СЕТ СН'!$F$15</f>
        <v>172.54687823</v>
      </c>
      <c r="H229" s="36">
        <f>SUMIFS(СВЦЭМ!$F$33:$F$776,СВЦЭМ!$A$33:$A$776,$A229,СВЦЭМ!$B$33:$B$776,H$226)+'СЕТ СН'!$F$15</f>
        <v>169.47577393</v>
      </c>
      <c r="I229" s="36">
        <f>SUMIFS(СВЦЭМ!$F$33:$F$776,СВЦЭМ!$A$33:$A$776,$A229,СВЦЭМ!$B$33:$B$776,I$226)+'СЕТ СН'!$F$15</f>
        <v>156.22025416</v>
      </c>
      <c r="J229" s="36">
        <f>SUMIFS(СВЦЭМ!$F$33:$F$776,СВЦЭМ!$A$33:$A$776,$A229,СВЦЭМ!$B$33:$B$776,J$226)+'СЕТ СН'!$F$15</f>
        <v>153.22285133</v>
      </c>
      <c r="K229" s="36">
        <f>SUMIFS(СВЦЭМ!$F$33:$F$776,СВЦЭМ!$A$33:$A$776,$A229,СВЦЭМ!$B$33:$B$776,K$226)+'СЕТ СН'!$F$15</f>
        <v>159.82322622999999</v>
      </c>
      <c r="L229" s="36">
        <f>SUMIFS(СВЦЭМ!$F$33:$F$776,СВЦЭМ!$A$33:$A$776,$A229,СВЦЭМ!$B$33:$B$776,L$226)+'СЕТ СН'!$F$15</f>
        <v>157.95168007000001</v>
      </c>
      <c r="M229" s="36">
        <f>SUMIFS(СВЦЭМ!$F$33:$F$776,СВЦЭМ!$A$33:$A$776,$A229,СВЦЭМ!$B$33:$B$776,M$226)+'СЕТ СН'!$F$15</f>
        <v>159.35577455999999</v>
      </c>
      <c r="N229" s="36">
        <f>SUMIFS(СВЦЭМ!$F$33:$F$776,СВЦЭМ!$A$33:$A$776,$A229,СВЦЭМ!$B$33:$B$776,N$226)+'СЕТ СН'!$F$15</f>
        <v>160.79831788000001</v>
      </c>
      <c r="O229" s="36">
        <f>SUMIFS(СВЦЭМ!$F$33:$F$776,СВЦЭМ!$A$33:$A$776,$A229,СВЦЭМ!$B$33:$B$776,O$226)+'СЕТ СН'!$F$15</f>
        <v>161.23058752</v>
      </c>
      <c r="P229" s="36">
        <f>SUMIFS(СВЦЭМ!$F$33:$F$776,СВЦЭМ!$A$33:$A$776,$A229,СВЦЭМ!$B$33:$B$776,P$226)+'СЕТ СН'!$F$15</f>
        <v>161.88744582999999</v>
      </c>
      <c r="Q229" s="36">
        <f>SUMIFS(СВЦЭМ!$F$33:$F$776,СВЦЭМ!$A$33:$A$776,$A229,СВЦЭМ!$B$33:$B$776,Q$226)+'СЕТ СН'!$F$15</f>
        <v>161.08272423</v>
      </c>
      <c r="R229" s="36">
        <f>SUMIFS(СВЦЭМ!$F$33:$F$776,СВЦЭМ!$A$33:$A$776,$A229,СВЦЭМ!$B$33:$B$776,R$226)+'СЕТ СН'!$F$15</f>
        <v>159.91360707999999</v>
      </c>
      <c r="S229" s="36">
        <f>SUMIFS(СВЦЭМ!$F$33:$F$776,СВЦЭМ!$A$33:$A$776,$A229,СВЦЭМ!$B$33:$B$776,S$226)+'СЕТ СН'!$F$15</f>
        <v>160.14846016000001</v>
      </c>
      <c r="T229" s="36">
        <f>SUMIFS(СВЦЭМ!$F$33:$F$776,СВЦЭМ!$A$33:$A$776,$A229,СВЦЭМ!$B$33:$B$776,T$226)+'СЕТ СН'!$F$15</f>
        <v>152.77205305000001</v>
      </c>
      <c r="U229" s="36">
        <f>SUMIFS(СВЦЭМ!$F$33:$F$776,СВЦЭМ!$A$33:$A$776,$A229,СВЦЭМ!$B$33:$B$776,U$226)+'СЕТ СН'!$F$15</f>
        <v>149.51064932</v>
      </c>
      <c r="V229" s="36">
        <f>SUMIFS(СВЦЭМ!$F$33:$F$776,СВЦЭМ!$A$33:$A$776,$A229,СВЦЭМ!$B$33:$B$776,V$226)+'СЕТ СН'!$F$15</f>
        <v>150.21067461000001</v>
      </c>
      <c r="W229" s="36">
        <f>SUMIFS(СВЦЭМ!$F$33:$F$776,СВЦЭМ!$A$33:$A$776,$A229,СВЦЭМ!$B$33:$B$776,W$226)+'СЕТ СН'!$F$15</f>
        <v>148.50403352999999</v>
      </c>
      <c r="X229" s="36">
        <f>SUMIFS(СВЦЭМ!$F$33:$F$776,СВЦЭМ!$A$33:$A$776,$A229,СВЦЭМ!$B$33:$B$776,X$226)+'СЕТ СН'!$F$15</f>
        <v>159.94814751999999</v>
      </c>
      <c r="Y229" s="36">
        <f>SUMIFS(СВЦЭМ!$F$33:$F$776,СВЦЭМ!$A$33:$A$776,$A229,СВЦЭМ!$B$33:$B$776,Y$226)+'СЕТ СН'!$F$15</f>
        <v>160.61382583</v>
      </c>
    </row>
    <row r="230" spans="1:27" ht="15.75" x14ac:dyDescent="0.2">
      <c r="A230" s="35">
        <f t="shared" si="6"/>
        <v>44078</v>
      </c>
      <c r="B230" s="36">
        <f>SUMIFS(СВЦЭМ!$F$33:$F$776,СВЦЭМ!$A$33:$A$776,$A230,СВЦЭМ!$B$33:$B$776,B$226)+'СЕТ СН'!$F$15</f>
        <v>174.88655108</v>
      </c>
      <c r="C230" s="36">
        <f>SUMIFS(СВЦЭМ!$F$33:$F$776,СВЦЭМ!$A$33:$A$776,$A230,СВЦЭМ!$B$33:$B$776,C$226)+'СЕТ СН'!$F$15</f>
        <v>175.53643108</v>
      </c>
      <c r="D230" s="36">
        <f>SUMIFS(СВЦЭМ!$F$33:$F$776,СВЦЭМ!$A$33:$A$776,$A230,СВЦЭМ!$B$33:$B$776,D$226)+'СЕТ СН'!$F$15</f>
        <v>172.27633974</v>
      </c>
      <c r="E230" s="36">
        <f>SUMIFS(СВЦЭМ!$F$33:$F$776,СВЦЭМ!$A$33:$A$776,$A230,СВЦЭМ!$B$33:$B$776,E$226)+'СЕТ СН'!$F$15</f>
        <v>171.30825906999999</v>
      </c>
      <c r="F230" s="36">
        <f>SUMIFS(СВЦЭМ!$F$33:$F$776,СВЦЭМ!$A$33:$A$776,$A230,СВЦЭМ!$B$33:$B$776,F$226)+'СЕТ СН'!$F$15</f>
        <v>171.27671187999999</v>
      </c>
      <c r="G230" s="36">
        <f>SUMIFS(СВЦЭМ!$F$33:$F$776,СВЦЭМ!$A$33:$A$776,$A230,СВЦЭМ!$B$33:$B$776,G$226)+'СЕТ СН'!$F$15</f>
        <v>172.28848640000001</v>
      </c>
      <c r="H230" s="36">
        <f>SUMIFS(СВЦЭМ!$F$33:$F$776,СВЦЭМ!$A$33:$A$776,$A230,СВЦЭМ!$B$33:$B$776,H$226)+'СЕТ СН'!$F$15</f>
        <v>169.32717084000001</v>
      </c>
      <c r="I230" s="36">
        <f>SUMIFS(СВЦЭМ!$F$33:$F$776,СВЦЭМ!$A$33:$A$776,$A230,СВЦЭМ!$B$33:$B$776,I$226)+'СЕТ СН'!$F$15</f>
        <v>161.63430099000001</v>
      </c>
      <c r="J230" s="36">
        <f>SUMIFS(СВЦЭМ!$F$33:$F$776,СВЦЭМ!$A$33:$A$776,$A230,СВЦЭМ!$B$33:$B$776,J$226)+'СЕТ СН'!$F$15</f>
        <v>159.51294185</v>
      </c>
      <c r="K230" s="36">
        <f>SUMIFS(СВЦЭМ!$F$33:$F$776,СВЦЭМ!$A$33:$A$776,$A230,СВЦЭМ!$B$33:$B$776,K$226)+'СЕТ СН'!$F$15</f>
        <v>152.17785696999999</v>
      </c>
      <c r="L230" s="36">
        <f>SUMIFS(СВЦЭМ!$F$33:$F$776,СВЦЭМ!$A$33:$A$776,$A230,СВЦЭМ!$B$33:$B$776,L$226)+'СЕТ СН'!$F$15</f>
        <v>151.04532305000001</v>
      </c>
      <c r="M230" s="36">
        <f>SUMIFS(СВЦЭМ!$F$33:$F$776,СВЦЭМ!$A$33:$A$776,$A230,СВЦЭМ!$B$33:$B$776,M$226)+'СЕТ СН'!$F$15</f>
        <v>150.07491866000001</v>
      </c>
      <c r="N230" s="36">
        <f>SUMIFS(СВЦЭМ!$F$33:$F$776,СВЦЭМ!$A$33:$A$776,$A230,СВЦЭМ!$B$33:$B$776,N$226)+'СЕТ СН'!$F$15</f>
        <v>153.87980063000001</v>
      </c>
      <c r="O230" s="36">
        <f>SUMIFS(СВЦЭМ!$F$33:$F$776,СВЦЭМ!$A$33:$A$776,$A230,СВЦЭМ!$B$33:$B$776,O$226)+'СЕТ СН'!$F$15</f>
        <v>158.13634848999999</v>
      </c>
      <c r="P230" s="36">
        <f>SUMIFS(СВЦЭМ!$F$33:$F$776,СВЦЭМ!$A$33:$A$776,$A230,СВЦЭМ!$B$33:$B$776,P$226)+'СЕТ СН'!$F$15</f>
        <v>158.47067143000001</v>
      </c>
      <c r="Q230" s="36">
        <f>SUMIFS(СВЦЭМ!$F$33:$F$776,СВЦЭМ!$A$33:$A$776,$A230,СВЦЭМ!$B$33:$B$776,Q$226)+'СЕТ СН'!$F$15</f>
        <v>155.60804653</v>
      </c>
      <c r="R230" s="36">
        <f>SUMIFS(СВЦЭМ!$F$33:$F$776,СВЦЭМ!$A$33:$A$776,$A230,СВЦЭМ!$B$33:$B$776,R$226)+'СЕТ СН'!$F$15</f>
        <v>157.55263271000001</v>
      </c>
      <c r="S230" s="36">
        <f>SUMIFS(СВЦЭМ!$F$33:$F$776,СВЦЭМ!$A$33:$A$776,$A230,СВЦЭМ!$B$33:$B$776,S$226)+'СЕТ СН'!$F$15</f>
        <v>160.09666328</v>
      </c>
      <c r="T230" s="36">
        <f>SUMIFS(СВЦЭМ!$F$33:$F$776,СВЦЭМ!$A$33:$A$776,$A230,СВЦЭМ!$B$33:$B$776,T$226)+'СЕТ СН'!$F$15</f>
        <v>158.03901267000001</v>
      </c>
      <c r="U230" s="36">
        <f>SUMIFS(СВЦЭМ!$F$33:$F$776,СВЦЭМ!$A$33:$A$776,$A230,СВЦЭМ!$B$33:$B$776,U$226)+'СЕТ СН'!$F$15</f>
        <v>153.73364111999999</v>
      </c>
      <c r="V230" s="36">
        <f>SUMIFS(СВЦЭМ!$F$33:$F$776,СВЦЭМ!$A$33:$A$776,$A230,СВЦЭМ!$B$33:$B$776,V$226)+'СЕТ СН'!$F$15</f>
        <v>154.78730869</v>
      </c>
      <c r="W230" s="36">
        <f>SUMIFS(СВЦЭМ!$F$33:$F$776,СВЦЭМ!$A$33:$A$776,$A230,СВЦЭМ!$B$33:$B$776,W$226)+'СЕТ СН'!$F$15</f>
        <v>156.442904</v>
      </c>
      <c r="X230" s="36">
        <f>SUMIFS(СВЦЭМ!$F$33:$F$776,СВЦЭМ!$A$33:$A$776,$A230,СВЦЭМ!$B$33:$B$776,X$226)+'СЕТ СН'!$F$15</f>
        <v>159.06157825</v>
      </c>
      <c r="Y230" s="36">
        <f>SUMIFS(СВЦЭМ!$F$33:$F$776,СВЦЭМ!$A$33:$A$776,$A230,СВЦЭМ!$B$33:$B$776,Y$226)+'СЕТ СН'!$F$15</f>
        <v>163.85589884999999</v>
      </c>
    </row>
    <row r="231" spans="1:27" ht="15.75" x14ac:dyDescent="0.2">
      <c r="A231" s="35">
        <f t="shared" si="6"/>
        <v>44079</v>
      </c>
      <c r="B231" s="36">
        <f>SUMIFS(СВЦЭМ!$F$33:$F$776,СВЦЭМ!$A$33:$A$776,$A231,СВЦЭМ!$B$33:$B$776,B$226)+'СЕТ СН'!$F$15</f>
        <v>167.87119863000001</v>
      </c>
      <c r="C231" s="36">
        <f>SUMIFS(СВЦЭМ!$F$33:$F$776,СВЦЭМ!$A$33:$A$776,$A231,СВЦЭМ!$B$33:$B$776,C$226)+'СЕТ СН'!$F$15</f>
        <v>174.56482560000001</v>
      </c>
      <c r="D231" s="36">
        <f>SUMIFS(СВЦЭМ!$F$33:$F$776,СВЦЭМ!$A$33:$A$776,$A231,СВЦЭМ!$B$33:$B$776,D$226)+'СЕТ СН'!$F$15</f>
        <v>173.75082723</v>
      </c>
      <c r="E231" s="36">
        <f>SUMIFS(СВЦЭМ!$F$33:$F$776,СВЦЭМ!$A$33:$A$776,$A231,СВЦЭМ!$B$33:$B$776,E$226)+'СЕТ СН'!$F$15</f>
        <v>175.72811770999999</v>
      </c>
      <c r="F231" s="36">
        <f>SUMIFS(СВЦЭМ!$F$33:$F$776,СВЦЭМ!$A$33:$A$776,$A231,СВЦЭМ!$B$33:$B$776,F$226)+'СЕТ СН'!$F$15</f>
        <v>177.10671477</v>
      </c>
      <c r="G231" s="36">
        <f>SUMIFS(СВЦЭМ!$F$33:$F$776,СВЦЭМ!$A$33:$A$776,$A231,СВЦЭМ!$B$33:$B$776,G$226)+'СЕТ СН'!$F$15</f>
        <v>177.22346325000001</v>
      </c>
      <c r="H231" s="36">
        <f>SUMIFS(СВЦЭМ!$F$33:$F$776,СВЦЭМ!$A$33:$A$776,$A231,СВЦЭМ!$B$33:$B$776,H$226)+'СЕТ СН'!$F$15</f>
        <v>174.5197981</v>
      </c>
      <c r="I231" s="36">
        <f>SUMIFS(СВЦЭМ!$F$33:$F$776,СВЦЭМ!$A$33:$A$776,$A231,СВЦЭМ!$B$33:$B$776,I$226)+'СЕТ СН'!$F$15</f>
        <v>163.74609677000001</v>
      </c>
      <c r="J231" s="36">
        <f>SUMIFS(СВЦЭМ!$F$33:$F$776,СВЦЭМ!$A$33:$A$776,$A231,СВЦЭМ!$B$33:$B$776,J$226)+'СЕТ СН'!$F$15</f>
        <v>161.94411059000001</v>
      </c>
      <c r="K231" s="36">
        <f>SUMIFS(СВЦЭМ!$F$33:$F$776,СВЦЭМ!$A$33:$A$776,$A231,СВЦЭМ!$B$33:$B$776,K$226)+'СЕТ СН'!$F$15</f>
        <v>156.17318397</v>
      </c>
      <c r="L231" s="36">
        <f>SUMIFS(СВЦЭМ!$F$33:$F$776,СВЦЭМ!$A$33:$A$776,$A231,СВЦЭМ!$B$33:$B$776,L$226)+'СЕТ СН'!$F$15</f>
        <v>151.30878776</v>
      </c>
      <c r="M231" s="36">
        <f>SUMIFS(СВЦЭМ!$F$33:$F$776,СВЦЭМ!$A$33:$A$776,$A231,СВЦЭМ!$B$33:$B$776,M$226)+'СЕТ СН'!$F$15</f>
        <v>148.7606567</v>
      </c>
      <c r="N231" s="36">
        <f>SUMIFS(СВЦЭМ!$F$33:$F$776,СВЦЭМ!$A$33:$A$776,$A231,СВЦЭМ!$B$33:$B$776,N$226)+'СЕТ СН'!$F$15</f>
        <v>150.56685916000001</v>
      </c>
      <c r="O231" s="36">
        <f>SUMIFS(СВЦЭМ!$F$33:$F$776,СВЦЭМ!$A$33:$A$776,$A231,СВЦЭМ!$B$33:$B$776,O$226)+'СЕТ СН'!$F$15</f>
        <v>150.91967152999999</v>
      </c>
      <c r="P231" s="36">
        <f>SUMIFS(СВЦЭМ!$F$33:$F$776,СВЦЭМ!$A$33:$A$776,$A231,СВЦЭМ!$B$33:$B$776,P$226)+'СЕТ СН'!$F$15</f>
        <v>149.8383231</v>
      </c>
      <c r="Q231" s="36">
        <f>SUMIFS(СВЦЭМ!$F$33:$F$776,СВЦЭМ!$A$33:$A$776,$A231,СВЦЭМ!$B$33:$B$776,Q$226)+'СЕТ СН'!$F$15</f>
        <v>146.39583343999999</v>
      </c>
      <c r="R231" s="36">
        <f>SUMIFS(СВЦЭМ!$F$33:$F$776,СВЦЭМ!$A$33:$A$776,$A231,СВЦЭМ!$B$33:$B$776,R$226)+'СЕТ СН'!$F$15</f>
        <v>149.91794422000001</v>
      </c>
      <c r="S231" s="36">
        <f>SUMIFS(СВЦЭМ!$F$33:$F$776,СВЦЭМ!$A$33:$A$776,$A231,СВЦЭМ!$B$33:$B$776,S$226)+'СЕТ СН'!$F$15</f>
        <v>151.83314512000001</v>
      </c>
      <c r="T231" s="36">
        <f>SUMIFS(СВЦЭМ!$F$33:$F$776,СВЦЭМ!$A$33:$A$776,$A231,СВЦЭМ!$B$33:$B$776,T$226)+'СЕТ СН'!$F$15</f>
        <v>150.36650617000001</v>
      </c>
      <c r="U231" s="36">
        <f>SUMIFS(СВЦЭМ!$F$33:$F$776,СВЦЭМ!$A$33:$A$776,$A231,СВЦЭМ!$B$33:$B$776,U$226)+'СЕТ СН'!$F$15</f>
        <v>148.39877325</v>
      </c>
      <c r="V231" s="36">
        <f>SUMIFS(СВЦЭМ!$F$33:$F$776,СВЦЭМ!$A$33:$A$776,$A231,СВЦЭМ!$B$33:$B$776,V$226)+'СЕТ СН'!$F$15</f>
        <v>149.18631808000001</v>
      </c>
      <c r="W231" s="36">
        <f>SUMIFS(СВЦЭМ!$F$33:$F$776,СВЦЭМ!$A$33:$A$776,$A231,СВЦЭМ!$B$33:$B$776,W$226)+'СЕТ СН'!$F$15</f>
        <v>153.91897784</v>
      </c>
      <c r="X231" s="36">
        <f>SUMIFS(СВЦЭМ!$F$33:$F$776,СВЦЭМ!$A$33:$A$776,$A231,СВЦЭМ!$B$33:$B$776,X$226)+'СЕТ СН'!$F$15</f>
        <v>151.76036855999999</v>
      </c>
      <c r="Y231" s="36">
        <f>SUMIFS(СВЦЭМ!$F$33:$F$776,СВЦЭМ!$A$33:$A$776,$A231,СВЦЭМ!$B$33:$B$776,Y$226)+'СЕТ СН'!$F$15</f>
        <v>159.53432398999999</v>
      </c>
    </row>
    <row r="232" spans="1:27" ht="15.75" x14ac:dyDescent="0.2">
      <c r="A232" s="35">
        <f t="shared" si="6"/>
        <v>44080</v>
      </c>
      <c r="B232" s="36">
        <f>SUMIFS(СВЦЭМ!$F$33:$F$776,СВЦЭМ!$A$33:$A$776,$A232,СВЦЭМ!$B$33:$B$776,B$226)+'СЕТ СН'!$F$15</f>
        <v>162.85944363999999</v>
      </c>
      <c r="C232" s="36">
        <f>SUMIFS(СВЦЭМ!$F$33:$F$776,СВЦЭМ!$A$33:$A$776,$A232,СВЦЭМ!$B$33:$B$776,C$226)+'СЕТ СН'!$F$15</f>
        <v>168.34081155000001</v>
      </c>
      <c r="D232" s="36">
        <f>SUMIFS(СВЦЭМ!$F$33:$F$776,СВЦЭМ!$A$33:$A$776,$A232,СВЦЭМ!$B$33:$B$776,D$226)+'СЕТ СН'!$F$15</f>
        <v>177.78469286999999</v>
      </c>
      <c r="E232" s="36">
        <f>SUMIFS(СВЦЭМ!$F$33:$F$776,СВЦЭМ!$A$33:$A$776,$A232,СВЦЭМ!$B$33:$B$776,E$226)+'СЕТ СН'!$F$15</f>
        <v>187.37791240000001</v>
      </c>
      <c r="F232" s="36">
        <f>SUMIFS(СВЦЭМ!$F$33:$F$776,СВЦЭМ!$A$33:$A$776,$A232,СВЦЭМ!$B$33:$B$776,F$226)+'СЕТ СН'!$F$15</f>
        <v>186.20258537999999</v>
      </c>
      <c r="G232" s="36">
        <f>SUMIFS(СВЦЭМ!$F$33:$F$776,СВЦЭМ!$A$33:$A$776,$A232,СВЦЭМ!$B$33:$B$776,G$226)+'СЕТ СН'!$F$15</f>
        <v>187.15864443000001</v>
      </c>
      <c r="H232" s="36">
        <f>SUMIFS(СВЦЭМ!$F$33:$F$776,СВЦЭМ!$A$33:$A$776,$A232,СВЦЭМ!$B$33:$B$776,H$226)+'СЕТ СН'!$F$15</f>
        <v>186.60226416</v>
      </c>
      <c r="I232" s="36">
        <f>SUMIFS(СВЦЭМ!$F$33:$F$776,СВЦЭМ!$A$33:$A$776,$A232,СВЦЭМ!$B$33:$B$776,I$226)+'СЕТ СН'!$F$15</f>
        <v>166.48677749999999</v>
      </c>
      <c r="J232" s="36">
        <f>SUMIFS(СВЦЭМ!$F$33:$F$776,СВЦЭМ!$A$33:$A$776,$A232,СВЦЭМ!$B$33:$B$776,J$226)+'СЕТ СН'!$F$15</f>
        <v>148.01865232</v>
      </c>
      <c r="K232" s="36">
        <f>SUMIFS(СВЦЭМ!$F$33:$F$776,СВЦЭМ!$A$33:$A$776,$A232,СВЦЭМ!$B$33:$B$776,K$226)+'СЕТ СН'!$F$15</f>
        <v>128.71247163000001</v>
      </c>
      <c r="L232" s="36">
        <f>SUMIFS(СВЦЭМ!$F$33:$F$776,СВЦЭМ!$A$33:$A$776,$A232,СВЦЭМ!$B$33:$B$776,L$226)+'СЕТ СН'!$F$15</f>
        <v>130.92060107</v>
      </c>
      <c r="M232" s="36">
        <f>SUMIFS(СВЦЭМ!$F$33:$F$776,СВЦЭМ!$A$33:$A$776,$A232,СВЦЭМ!$B$33:$B$776,M$226)+'СЕТ СН'!$F$15</f>
        <v>130.02575568</v>
      </c>
      <c r="N232" s="36">
        <f>SUMIFS(СВЦЭМ!$F$33:$F$776,СВЦЭМ!$A$33:$A$776,$A232,СВЦЭМ!$B$33:$B$776,N$226)+'СЕТ СН'!$F$15</f>
        <v>129.09867009000001</v>
      </c>
      <c r="O232" s="36">
        <f>SUMIFS(СВЦЭМ!$F$33:$F$776,СВЦЭМ!$A$33:$A$776,$A232,СВЦЭМ!$B$33:$B$776,O$226)+'СЕТ СН'!$F$15</f>
        <v>128.13972862</v>
      </c>
      <c r="P232" s="36">
        <f>SUMIFS(СВЦЭМ!$F$33:$F$776,СВЦЭМ!$A$33:$A$776,$A232,СВЦЭМ!$B$33:$B$776,P$226)+'СЕТ СН'!$F$15</f>
        <v>127.26295531</v>
      </c>
      <c r="Q232" s="36">
        <f>SUMIFS(СВЦЭМ!$F$33:$F$776,СВЦЭМ!$A$33:$A$776,$A232,СВЦЭМ!$B$33:$B$776,Q$226)+'СЕТ СН'!$F$15</f>
        <v>126.9852525</v>
      </c>
      <c r="R232" s="36">
        <f>SUMIFS(СВЦЭМ!$F$33:$F$776,СВЦЭМ!$A$33:$A$776,$A232,СВЦЭМ!$B$33:$B$776,R$226)+'СЕТ СН'!$F$15</f>
        <v>125.63432136</v>
      </c>
      <c r="S232" s="36">
        <f>SUMIFS(СВЦЭМ!$F$33:$F$776,СВЦЭМ!$A$33:$A$776,$A232,СВЦЭМ!$B$33:$B$776,S$226)+'СЕТ СН'!$F$15</f>
        <v>127.43240449</v>
      </c>
      <c r="T232" s="36">
        <f>SUMIFS(СВЦЭМ!$F$33:$F$776,СВЦЭМ!$A$33:$A$776,$A232,СВЦЭМ!$B$33:$B$776,T$226)+'СЕТ СН'!$F$15</f>
        <v>127.52076162</v>
      </c>
      <c r="U232" s="36">
        <f>SUMIFS(СВЦЭМ!$F$33:$F$776,СВЦЭМ!$A$33:$A$776,$A232,СВЦЭМ!$B$33:$B$776,U$226)+'СЕТ СН'!$F$15</f>
        <v>125.15066133000001</v>
      </c>
      <c r="V232" s="36">
        <f>SUMIFS(СВЦЭМ!$F$33:$F$776,СВЦЭМ!$A$33:$A$776,$A232,СВЦЭМ!$B$33:$B$776,V$226)+'СЕТ СН'!$F$15</f>
        <v>125.98594593</v>
      </c>
      <c r="W232" s="36">
        <f>SUMIFS(СВЦЭМ!$F$33:$F$776,СВЦЭМ!$A$33:$A$776,$A232,СВЦЭМ!$B$33:$B$776,W$226)+'СЕТ СН'!$F$15</f>
        <v>124.5853481</v>
      </c>
      <c r="X232" s="36">
        <f>SUMIFS(СВЦЭМ!$F$33:$F$776,СВЦЭМ!$A$33:$A$776,$A232,СВЦЭМ!$B$33:$B$776,X$226)+'СЕТ СН'!$F$15</f>
        <v>125.05924133000001</v>
      </c>
      <c r="Y232" s="36">
        <f>SUMIFS(СВЦЭМ!$F$33:$F$776,СВЦЭМ!$A$33:$A$776,$A232,СВЦЭМ!$B$33:$B$776,Y$226)+'СЕТ СН'!$F$15</f>
        <v>131.82481088</v>
      </c>
    </row>
    <row r="233" spans="1:27" ht="15.75" x14ac:dyDescent="0.2">
      <c r="A233" s="35">
        <f t="shared" si="6"/>
        <v>44081</v>
      </c>
      <c r="B233" s="36">
        <f>SUMIFS(СВЦЭМ!$F$33:$F$776,СВЦЭМ!$A$33:$A$776,$A233,СВЦЭМ!$B$33:$B$776,B$226)+'СЕТ СН'!$F$15</f>
        <v>156.12301447999999</v>
      </c>
      <c r="C233" s="36">
        <f>SUMIFS(СВЦЭМ!$F$33:$F$776,СВЦЭМ!$A$33:$A$776,$A233,СВЦЭМ!$B$33:$B$776,C$226)+'СЕТ СН'!$F$15</f>
        <v>163.10448818</v>
      </c>
      <c r="D233" s="36">
        <f>SUMIFS(СВЦЭМ!$F$33:$F$776,СВЦЭМ!$A$33:$A$776,$A233,СВЦЭМ!$B$33:$B$776,D$226)+'СЕТ СН'!$F$15</f>
        <v>165.79388223000001</v>
      </c>
      <c r="E233" s="36">
        <f>SUMIFS(СВЦЭМ!$F$33:$F$776,СВЦЭМ!$A$33:$A$776,$A233,СВЦЭМ!$B$33:$B$776,E$226)+'СЕТ СН'!$F$15</f>
        <v>169.84554807999999</v>
      </c>
      <c r="F233" s="36">
        <f>SUMIFS(СВЦЭМ!$F$33:$F$776,СВЦЭМ!$A$33:$A$776,$A233,СВЦЭМ!$B$33:$B$776,F$226)+'СЕТ СН'!$F$15</f>
        <v>169.85102047999999</v>
      </c>
      <c r="G233" s="36">
        <f>SUMIFS(СВЦЭМ!$F$33:$F$776,СВЦЭМ!$A$33:$A$776,$A233,СВЦЭМ!$B$33:$B$776,G$226)+'СЕТ СН'!$F$15</f>
        <v>167.94350972999999</v>
      </c>
      <c r="H233" s="36">
        <f>SUMIFS(СВЦЭМ!$F$33:$F$776,СВЦЭМ!$A$33:$A$776,$A233,СВЦЭМ!$B$33:$B$776,H$226)+'СЕТ СН'!$F$15</f>
        <v>164.20794050000001</v>
      </c>
      <c r="I233" s="36">
        <f>SUMIFS(СВЦЭМ!$F$33:$F$776,СВЦЭМ!$A$33:$A$776,$A233,СВЦЭМ!$B$33:$B$776,I$226)+'СЕТ СН'!$F$15</f>
        <v>158.93141455</v>
      </c>
      <c r="J233" s="36">
        <f>SUMIFS(СВЦЭМ!$F$33:$F$776,СВЦЭМ!$A$33:$A$776,$A233,СВЦЭМ!$B$33:$B$776,J$226)+'СЕТ СН'!$F$15</f>
        <v>152.19391318999999</v>
      </c>
      <c r="K233" s="36">
        <f>SUMIFS(СВЦЭМ!$F$33:$F$776,СВЦЭМ!$A$33:$A$776,$A233,СВЦЭМ!$B$33:$B$776,K$226)+'СЕТ СН'!$F$15</f>
        <v>144.8482832</v>
      </c>
      <c r="L233" s="36">
        <f>SUMIFS(СВЦЭМ!$F$33:$F$776,СВЦЭМ!$A$33:$A$776,$A233,СВЦЭМ!$B$33:$B$776,L$226)+'СЕТ СН'!$F$15</f>
        <v>142.04828065000001</v>
      </c>
      <c r="M233" s="36">
        <f>SUMIFS(СВЦЭМ!$F$33:$F$776,СВЦЭМ!$A$33:$A$776,$A233,СВЦЭМ!$B$33:$B$776,M$226)+'СЕТ СН'!$F$15</f>
        <v>135.26946290999999</v>
      </c>
      <c r="N233" s="36">
        <f>SUMIFS(СВЦЭМ!$F$33:$F$776,СВЦЭМ!$A$33:$A$776,$A233,СВЦЭМ!$B$33:$B$776,N$226)+'СЕТ СН'!$F$15</f>
        <v>128.82355991</v>
      </c>
      <c r="O233" s="36">
        <f>SUMIFS(СВЦЭМ!$F$33:$F$776,СВЦЭМ!$A$33:$A$776,$A233,СВЦЭМ!$B$33:$B$776,O$226)+'СЕТ СН'!$F$15</f>
        <v>128.00347106000001</v>
      </c>
      <c r="P233" s="36">
        <f>SUMIFS(СВЦЭМ!$F$33:$F$776,СВЦЭМ!$A$33:$A$776,$A233,СВЦЭМ!$B$33:$B$776,P$226)+'СЕТ СН'!$F$15</f>
        <v>127.32922059000001</v>
      </c>
      <c r="Q233" s="36">
        <f>SUMIFS(СВЦЭМ!$F$33:$F$776,СВЦЭМ!$A$33:$A$776,$A233,СВЦЭМ!$B$33:$B$776,Q$226)+'СЕТ СН'!$F$15</f>
        <v>126.81543035999999</v>
      </c>
      <c r="R233" s="36">
        <f>SUMIFS(СВЦЭМ!$F$33:$F$776,СВЦЭМ!$A$33:$A$776,$A233,СВЦЭМ!$B$33:$B$776,R$226)+'СЕТ СН'!$F$15</f>
        <v>126.34191896999999</v>
      </c>
      <c r="S233" s="36">
        <f>SUMIFS(СВЦЭМ!$F$33:$F$776,СВЦЭМ!$A$33:$A$776,$A233,СВЦЭМ!$B$33:$B$776,S$226)+'СЕТ СН'!$F$15</f>
        <v>127.69273726999999</v>
      </c>
      <c r="T233" s="36">
        <f>SUMIFS(СВЦЭМ!$F$33:$F$776,СВЦЭМ!$A$33:$A$776,$A233,СВЦЭМ!$B$33:$B$776,T$226)+'СЕТ СН'!$F$15</f>
        <v>128.94246828000001</v>
      </c>
      <c r="U233" s="36">
        <f>SUMIFS(СВЦЭМ!$F$33:$F$776,СВЦЭМ!$A$33:$A$776,$A233,СВЦЭМ!$B$33:$B$776,U$226)+'СЕТ СН'!$F$15</f>
        <v>129.34520302999999</v>
      </c>
      <c r="V233" s="36">
        <f>SUMIFS(СВЦЭМ!$F$33:$F$776,СВЦЭМ!$A$33:$A$776,$A233,СВЦЭМ!$B$33:$B$776,V$226)+'СЕТ СН'!$F$15</f>
        <v>129.49605571999999</v>
      </c>
      <c r="W233" s="36">
        <f>SUMIFS(СВЦЭМ!$F$33:$F$776,СВЦЭМ!$A$33:$A$776,$A233,СВЦЭМ!$B$33:$B$776,W$226)+'СЕТ СН'!$F$15</f>
        <v>129.77263932</v>
      </c>
      <c r="X233" s="36">
        <f>SUMIFS(СВЦЭМ!$F$33:$F$776,СВЦЭМ!$A$33:$A$776,$A233,СВЦЭМ!$B$33:$B$776,X$226)+'СЕТ СН'!$F$15</f>
        <v>127.75801007</v>
      </c>
      <c r="Y233" s="36">
        <f>SUMIFS(СВЦЭМ!$F$33:$F$776,СВЦЭМ!$A$33:$A$776,$A233,СВЦЭМ!$B$33:$B$776,Y$226)+'СЕТ СН'!$F$15</f>
        <v>144.58425038999999</v>
      </c>
    </row>
    <row r="234" spans="1:27" ht="15.75" x14ac:dyDescent="0.2">
      <c r="A234" s="35">
        <f t="shared" si="6"/>
        <v>44082</v>
      </c>
      <c r="B234" s="36">
        <f>SUMIFS(СВЦЭМ!$F$33:$F$776,СВЦЭМ!$A$33:$A$776,$A234,СВЦЭМ!$B$33:$B$776,B$226)+'СЕТ СН'!$F$15</f>
        <v>151.10827893000001</v>
      </c>
      <c r="C234" s="36">
        <f>SUMIFS(СВЦЭМ!$F$33:$F$776,СВЦЭМ!$A$33:$A$776,$A234,СВЦЭМ!$B$33:$B$776,C$226)+'СЕТ СН'!$F$15</f>
        <v>159.99288652999999</v>
      </c>
      <c r="D234" s="36">
        <f>SUMIFS(СВЦЭМ!$F$33:$F$776,СВЦЭМ!$A$33:$A$776,$A234,СВЦЭМ!$B$33:$B$776,D$226)+'СЕТ СН'!$F$15</f>
        <v>170.38861438999999</v>
      </c>
      <c r="E234" s="36">
        <f>SUMIFS(СВЦЭМ!$F$33:$F$776,СВЦЭМ!$A$33:$A$776,$A234,СВЦЭМ!$B$33:$B$776,E$226)+'СЕТ СН'!$F$15</f>
        <v>174.64292786999999</v>
      </c>
      <c r="F234" s="36">
        <f>SUMIFS(СВЦЭМ!$F$33:$F$776,СВЦЭМ!$A$33:$A$776,$A234,СВЦЭМ!$B$33:$B$776,F$226)+'СЕТ СН'!$F$15</f>
        <v>168.62633590999999</v>
      </c>
      <c r="G234" s="36">
        <f>SUMIFS(СВЦЭМ!$F$33:$F$776,СВЦЭМ!$A$33:$A$776,$A234,СВЦЭМ!$B$33:$B$776,G$226)+'СЕТ СН'!$F$15</f>
        <v>161.5213182</v>
      </c>
      <c r="H234" s="36">
        <f>SUMIFS(СВЦЭМ!$F$33:$F$776,СВЦЭМ!$A$33:$A$776,$A234,СВЦЭМ!$B$33:$B$776,H$226)+'СЕТ СН'!$F$15</f>
        <v>152.75738035000001</v>
      </c>
      <c r="I234" s="36">
        <f>SUMIFS(СВЦЭМ!$F$33:$F$776,СВЦЭМ!$A$33:$A$776,$A234,СВЦЭМ!$B$33:$B$776,I$226)+'СЕТ СН'!$F$15</f>
        <v>146.91030071</v>
      </c>
      <c r="J234" s="36">
        <f>SUMIFS(СВЦЭМ!$F$33:$F$776,СВЦЭМ!$A$33:$A$776,$A234,СВЦЭМ!$B$33:$B$776,J$226)+'СЕТ СН'!$F$15</f>
        <v>136.92723937</v>
      </c>
      <c r="K234" s="36">
        <f>SUMIFS(СВЦЭМ!$F$33:$F$776,СВЦЭМ!$A$33:$A$776,$A234,СВЦЭМ!$B$33:$B$776,K$226)+'СЕТ СН'!$F$15</f>
        <v>136.81804226</v>
      </c>
      <c r="L234" s="36">
        <f>SUMIFS(СВЦЭМ!$F$33:$F$776,СВЦЭМ!$A$33:$A$776,$A234,СВЦЭМ!$B$33:$B$776,L$226)+'СЕТ СН'!$F$15</f>
        <v>128.97431449999999</v>
      </c>
      <c r="M234" s="36">
        <f>SUMIFS(СВЦЭМ!$F$33:$F$776,СВЦЭМ!$A$33:$A$776,$A234,СВЦЭМ!$B$33:$B$776,M$226)+'СЕТ СН'!$F$15</f>
        <v>126.53569419</v>
      </c>
      <c r="N234" s="36">
        <f>SUMIFS(СВЦЭМ!$F$33:$F$776,СВЦЭМ!$A$33:$A$776,$A234,СВЦЭМ!$B$33:$B$776,N$226)+'СЕТ СН'!$F$15</f>
        <v>113.82747374</v>
      </c>
      <c r="O234" s="36">
        <f>SUMIFS(СВЦЭМ!$F$33:$F$776,СВЦЭМ!$A$33:$A$776,$A234,СВЦЭМ!$B$33:$B$776,O$226)+'СЕТ СН'!$F$15</f>
        <v>111.98968146999999</v>
      </c>
      <c r="P234" s="36">
        <f>SUMIFS(СВЦЭМ!$F$33:$F$776,СВЦЭМ!$A$33:$A$776,$A234,СВЦЭМ!$B$33:$B$776,P$226)+'СЕТ СН'!$F$15</f>
        <v>112.08258778</v>
      </c>
      <c r="Q234" s="36">
        <f>SUMIFS(СВЦЭМ!$F$33:$F$776,СВЦЭМ!$A$33:$A$776,$A234,СВЦЭМ!$B$33:$B$776,Q$226)+'СЕТ СН'!$F$15</f>
        <v>113.17052586</v>
      </c>
      <c r="R234" s="36">
        <f>SUMIFS(СВЦЭМ!$F$33:$F$776,СВЦЭМ!$A$33:$A$776,$A234,СВЦЭМ!$B$33:$B$776,R$226)+'СЕТ СН'!$F$15</f>
        <v>109.88480736</v>
      </c>
      <c r="S234" s="36">
        <f>SUMIFS(СВЦЭМ!$F$33:$F$776,СВЦЭМ!$A$33:$A$776,$A234,СВЦЭМ!$B$33:$B$776,S$226)+'СЕТ СН'!$F$15</f>
        <v>113.09684217</v>
      </c>
      <c r="T234" s="36">
        <f>SUMIFS(СВЦЭМ!$F$33:$F$776,СВЦЭМ!$A$33:$A$776,$A234,СВЦЭМ!$B$33:$B$776,T$226)+'СЕТ СН'!$F$15</f>
        <v>114.86335474000001</v>
      </c>
      <c r="U234" s="36">
        <f>SUMIFS(СВЦЭМ!$F$33:$F$776,СВЦЭМ!$A$33:$A$776,$A234,СВЦЭМ!$B$33:$B$776,U$226)+'СЕТ СН'!$F$15</f>
        <v>117.06948478</v>
      </c>
      <c r="V234" s="36">
        <f>SUMIFS(СВЦЭМ!$F$33:$F$776,СВЦЭМ!$A$33:$A$776,$A234,СВЦЭМ!$B$33:$B$776,V$226)+'СЕТ СН'!$F$15</f>
        <v>119.44993052</v>
      </c>
      <c r="W234" s="36">
        <f>SUMIFS(СВЦЭМ!$F$33:$F$776,СВЦЭМ!$A$33:$A$776,$A234,СВЦЭМ!$B$33:$B$776,W$226)+'СЕТ СН'!$F$15</f>
        <v>118.68672476</v>
      </c>
      <c r="X234" s="36">
        <f>SUMIFS(СВЦЭМ!$F$33:$F$776,СВЦЭМ!$A$33:$A$776,$A234,СВЦЭМ!$B$33:$B$776,X$226)+'СЕТ СН'!$F$15</f>
        <v>119.19532234</v>
      </c>
      <c r="Y234" s="36">
        <f>SUMIFS(СВЦЭМ!$F$33:$F$776,СВЦЭМ!$A$33:$A$776,$A234,СВЦЭМ!$B$33:$B$776,Y$226)+'СЕТ СН'!$F$15</f>
        <v>136.90489289000001</v>
      </c>
    </row>
    <row r="235" spans="1:27" ht="15.75" x14ac:dyDescent="0.2">
      <c r="A235" s="35">
        <f t="shared" si="6"/>
        <v>44083</v>
      </c>
      <c r="B235" s="36">
        <f>SUMIFS(СВЦЭМ!$F$33:$F$776,СВЦЭМ!$A$33:$A$776,$A235,СВЦЭМ!$B$33:$B$776,B$226)+'СЕТ СН'!$F$15</f>
        <v>152.08320355000001</v>
      </c>
      <c r="C235" s="36">
        <f>SUMIFS(СВЦЭМ!$F$33:$F$776,СВЦЭМ!$A$33:$A$776,$A235,СВЦЭМ!$B$33:$B$776,C$226)+'СЕТ СН'!$F$15</f>
        <v>158.67902158999999</v>
      </c>
      <c r="D235" s="36">
        <f>SUMIFS(СВЦЭМ!$F$33:$F$776,СВЦЭМ!$A$33:$A$776,$A235,СВЦЭМ!$B$33:$B$776,D$226)+'СЕТ СН'!$F$15</f>
        <v>165.09549021999999</v>
      </c>
      <c r="E235" s="36">
        <f>SUMIFS(СВЦЭМ!$F$33:$F$776,СВЦЭМ!$A$33:$A$776,$A235,СВЦЭМ!$B$33:$B$776,E$226)+'СЕТ СН'!$F$15</f>
        <v>167.73566191</v>
      </c>
      <c r="F235" s="36">
        <f>SUMIFS(СВЦЭМ!$F$33:$F$776,СВЦЭМ!$A$33:$A$776,$A235,СВЦЭМ!$B$33:$B$776,F$226)+'СЕТ СН'!$F$15</f>
        <v>163.22182910999999</v>
      </c>
      <c r="G235" s="36">
        <f>SUMIFS(СВЦЭМ!$F$33:$F$776,СВЦЭМ!$A$33:$A$776,$A235,СВЦЭМ!$B$33:$B$776,G$226)+'СЕТ СН'!$F$15</f>
        <v>160.98557969000001</v>
      </c>
      <c r="H235" s="36">
        <f>SUMIFS(СВЦЭМ!$F$33:$F$776,СВЦЭМ!$A$33:$A$776,$A235,СВЦЭМ!$B$33:$B$776,H$226)+'СЕТ СН'!$F$15</f>
        <v>156.38844993999999</v>
      </c>
      <c r="I235" s="36">
        <f>SUMIFS(СВЦЭМ!$F$33:$F$776,СВЦЭМ!$A$33:$A$776,$A235,СВЦЭМ!$B$33:$B$776,I$226)+'СЕТ СН'!$F$15</f>
        <v>154.68887984</v>
      </c>
      <c r="J235" s="36">
        <f>SUMIFS(СВЦЭМ!$F$33:$F$776,СВЦЭМ!$A$33:$A$776,$A235,СВЦЭМ!$B$33:$B$776,J$226)+'СЕТ СН'!$F$15</f>
        <v>145.65418273</v>
      </c>
      <c r="K235" s="36">
        <f>SUMIFS(СВЦЭМ!$F$33:$F$776,СВЦЭМ!$A$33:$A$776,$A235,СВЦЭМ!$B$33:$B$776,K$226)+'СЕТ СН'!$F$15</f>
        <v>143.73300616</v>
      </c>
      <c r="L235" s="36">
        <f>SUMIFS(СВЦЭМ!$F$33:$F$776,СВЦЭМ!$A$33:$A$776,$A235,СВЦЭМ!$B$33:$B$776,L$226)+'СЕТ СН'!$F$15</f>
        <v>140.40129193999999</v>
      </c>
      <c r="M235" s="36">
        <f>SUMIFS(СВЦЭМ!$F$33:$F$776,СВЦЭМ!$A$33:$A$776,$A235,СВЦЭМ!$B$33:$B$776,M$226)+'СЕТ СН'!$F$15</f>
        <v>129.30134896000001</v>
      </c>
      <c r="N235" s="36">
        <f>SUMIFS(СВЦЭМ!$F$33:$F$776,СВЦЭМ!$A$33:$A$776,$A235,СВЦЭМ!$B$33:$B$776,N$226)+'СЕТ СН'!$F$15</f>
        <v>117.47004355999999</v>
      </c>
      <c r="O235" s="36">
        <f>SUMIFS(СВЦЭМ!$F$33:$F$776,СВЦЭМ!$A$33:$A$776,$A235,СВЦЭМ!$B$33:$B$776,O$226)+'СЕТ СН'!$F$15</f>
        <v>117.08255998</v>
      </c>
      <c r="P235" s="36">
        <f>SUMIFS(СВЦЭМ!$F$33:$F$776,СВЦЭМ!$A$33:$A$776,$A235,СВЦЭМ!$B$33:$B$776,P$226)+'СЕТ СН'!$F$15</f>
        <v>117.27619267999999</v>
      </c>
      <c r="Q235" s="36">
        <f>SUMIFS(СВЦЭМ!$F$33:$F$776,СВЦЭМ!$A$33:$A$776,$A235,СВЦЭМ!$B$33:$B$776,Q$226)+'СЕТ СН'!$F$15</f>
        <v>118.33830807</v>
      </c>
      <c r="R235" s="36">
        <f>SUMIFS(СВЦЭМ!$F$33:$F$776,СВЦЭМ!$A$33:$A$776,$A235,СВЦЭМ!$B$33:$B$776,R$226)+'СЕТ СН'!$F$15</f>
        <v>116.22119069</v>
      </c>
      <c r="S235" s="36">
        <f>SUMIFS(СВЦЭМ!$F$33:$F$776,СВЦЭМ!$A$33:$A$776,$A235,СВЦЭМ!$B$33:$B$776,S$226)+'СЕТ СН'!$F$15</f>
        <v>116.15026884</v>
      </c>
      <c r="T235" s="36">
        <f>SUMIFS(СВЦЭМ!$F$33:$F$776,СВЦЭМ!$A$33:$A$776,$A235,СВЦЭМ!$B$33:$B$776,T$226)+'СЕТ СН'!$F$15</f>
        <v>117.33662857</v>
      </c>
      <c r="U235" s="36">
        <f>SUMIFS(СВЦЭМ!$F$33:$F$776,СВЦЭМ!$A$33:$A$776,$A235,СВЦЭМ!$B$33:$B$776,U$226)+'СЕТ СН'!$F$15</f>
        <v>120.23938680000001</v>
      </c>
      <c r="V235" s="36">
        <f>SUMIFS(СВЦЭМ!$F$33:$F$776,СВЦЭМ!$A$33:$A$776,$A235,СВЦЭМ!$B$33:$B$776,V$226)+'СЕТ СН'!$F$15</f>
        <v>119.52330867000001</v>
      </c>
      <c r="W235" s="36">
        <f>SUMIFS(СВЦЭМ!$F$33:$F$776,СВЦЭМ!$A$33:$A$776,$A235,СВЦЭМ!$B$33:$B$776,W$226)+'СЕТ СН'!$F$15</f>
        <v>118.55157954000001</v>
      </c>
      <c r="X235" s="36">
        <f>SUMIFS(СВЦЭМ!$F$33:$F$776,СВЦЭМ!$A$33:$A$776,$A235,СВЦЭМ!$B$33:$B$776,X$226)+'СЕТ СН'!$F$15</f>
        <v>122.63196723999999</v>
      </c>
      <c r="Y235" s="36">
        <f>SUMIFS(СВЦЭМ!$F$33:$F$776,СВЦЭМ!$A$33:$A$776,$A235,СВЦЭМ!$B$33:$B$776,Y$226)+'СЕТ СН'!$F$15</f>
        <v>141.47375778</v>
      </c>
    </row>
    <row r="236" spans="1:27" ht="15.75" x14ac:dyDescent="0.2">
      <c r="A236" s="35">
        <f t="shared" si="6"/>
        <v>44084</v>
      </c>
      <c r="B236" s="36">
        <f>SUMIFS(СВЦЭМ!$F$33:$F$776,СВЦЭМ!$A$33:$A$776,$A236,СВЦЭМ!$B$33:$B$776,B$226)+'СЕТ СН'!$F$15</f>
        <v>144.86516717999999</v>
      </c>
      <c r="C236" s="36">
        <f>SUMIFS(СВЦЭМ!$F$33:$F$776,СВЦЭМ!$A$33:$A$776,$A236,СВЦЭМ!$B$33:$B$776,C$226)+'СЕТ СН'!$F$15</f>
        <v>154.22399067000001</v>
      </c>
      <c r="D236" s="36">
        <f>SUMIFS(СВЦЭМ!$F$33:$F$776,СВЦЭМ!$A$33:$A$776,$A236,СВЦЭМ!$B$33:$B$776,D$226)+'СЕТ СН'!$F$15</f>
        <v>158.30908147</v>
      </c>
      <c r="E236" s="36">
        <f>SUMIFS(СВЦЭМ!$F$33:$F$776,СВЦЭМ!$A$33:$A$776,$A236,СВЦЭМ!$B$33:$B$776,E$226)+'СЕТ СН'!$F$15</f>
        <v>160.17903441000001</v>
      </c>
      <c r="F236" s="36">
        <f>SUMIFS(СВЦЭМ!$F$33:$F$776,СВЦЭМ!$A$33:$A$776,$A236,СВЦЭМ!$B$33:$B$776,F$226)+'СЕТ СН'!$F$15</f>
        <v>160.55466157999999</v>
      </c>
      <c r="G236" s="36">
        <f>SUMIFS(СВЦЭМ!$F$33:$F$776,СВЦЭМ!$A$33:$A$776,$A236,СВЦЭМ!$B$33:$B$776,G$226)+'СЕТ СН'!$F$15</f>
        <v>156.40698583</v>
      </c>
      <c r="H236" s="36">
        <f>SUMIFS(СВЦЭМ!$F$33:$F$776,СВЦЭМ!$A$33:$A$776,$A236,СВЦЭМ!$B$33:$B$776,H$226)+'СЕТ СН'!$F$15</f>
        <v>147.55678083000001</v>
      </c>
      <c r="I236" s="36">
        <f>SUMIFS(СВЦЭМ!$F$33:$F$776,СВЦЭМ!$A$33:$A$776,$A236,СВЦЭМ!$B$33:$B$776,I$226)+'СЕТ СН'!$F$15</f>
        <v>139.26766577000001</v>
      </c>
      <c r="J236" s="36">
        <f>SUMIFS(СВЦЭМ!$F$33:$F$776,СВЦЭМ!$A$33:$A$776,$A236,СВЦЭМ!$B$33:$B$776,J$226)+'СЕТ СН'!$F$15</f>
        <v>135.39652523000001</v>
      </c>
      <c r="K236" s="36">
        <f>SUMIFS(СВЦЭМ!$F$33:$F$776,СВЦЭМ!$A$33:$A$776,$A236,СВЦЭМ!$B$33:$B$776,K$226)+'СЕТ СН'!$F$15</f>
        <v>136.83231531999999</v>
      </c>
      <c r="L236" s="36">
        <f>SUMIFS(СВЦЭМ!$F$33:$F$776,СВЦЭМ!$A$33:$A$776,$A236,СВЦЭМ!$B$33:$B$776,L$226)+'СЕТ СН'!$F$15</f>
        <v>137.85494116000001</v>
      </c>
      <c r="M236" s="36">
        <f>SUMIFS(СВЦЭМ!$F$33:$F$776,СВЦЭМ!$A$33:$A$776,$A236,СВЦЭМ!$B$33:$B$776,M$226)+'СЕТ СН'!$F$15</f>
        <v>129.07163586999999</v>
      </c>
      <c r="N236" s="36">
        <f>SUMIFS(СВЦЭМ!$F$33:$F$776,СВЦЭМ!$A$33:$A$776,$A236,СВЦЭМ!$B$33:$B$776,N$226)+'СЕТ СН'!$F$15</f>
        <v>114.28362674</v>
      </c>
      <c r="O236" s="36">
        <f>SUMIFS(СВЦЭМ!$F$33:$F$776,СВЦЭМ!$A$33:$A$776,$A236,СВЦЭМ!$B$33:$B$776,O$226)+'СЕТ СН'!$F$15</f>
        <v>111.77029775</v>
      </c>
      <c r="P236" s="36">
        <f>SUMIFS(СВЦЭМ!$F$33:$F$776,СВЦЭМ!$A$33:$A$776,$A236,СВЦЭМ!$B$33:$B$776,P$226)+'СЕТ СН'!$F$15</f>
        <v>112.07955186</v>
      </c>
      <c r="Q236" s="36">
        <f>SUMIFS(СВЦЭМ!$F$33:$F$776,СВЦЭМ!$A$33:$A$776,$A236,СВЦЭМ!$B$33:$B$776,Q$226)+'СЕТ СН'!$F$15</f>
        <v>113.47918118</v>
      </c>
      <c r="R236" s="36">
        <f>SUMIFS(СВЦЭМ!$F$33:$F$776,СВЦЭМ!$A$33:$A$776,$A236,СВЦЭМ!$B$33:$B$776,R$226)+'СЕТ СН'!$F$15</f>
        <v>111.84032521</v>
      </c>
      <c r="S236" s="36">
        <f>SUMIFS(СВЦЭМ!$F$33:$F$776,СВЦЭМ!$A$33:$A$776,$A236,СВЦЭМ!$B$33:$B$776,S$226)+'СЕТ СН'!$F$15</f>
        <v>110.91438001</v>
      </c>
      <c r="T236" s="36">
        <f>SUMIFS(СВЦЭМ!$F$33:$F$776,СВЦЭМ!$A$33:$A$776,$A236,СВЦЭМ!$B$33:$B$776,T$226)+'СЕТ СН'!$F$15</f>
        <v>111.46179183</v>
      </c>
      <c r="U236" s="36">
        <f>SUMIFS(СВЦЭМ!$F$33:$F$776,СВЦЭМ!$A$33:$A$776,$A236,СВЦЭМ!$B$33:$B$776,U$226)+'СЕТ СН'!$F$15</f>
        <v>115.12649743</v>
      </c>
      <c r="V236" s="36">
        <f>SUMIFS(СВЦЭМ!$F$33:$F$776,СВЦЭМ!$A$33:$A$776,$A236,СВЦЭМ!$B$33:$B$776,V$226)+'СЕТ СН'!$F$15</f>
        <v>117.56504864999999</v>
      </c>
      <c r="W236" s="36">
        <f>SUMIFS(СВЦЭМ!$F$33:$F$776,СВЦЭМ!$A$33:$A$776,$A236,СВЦЭМ!$B$33:$B$776,W$226)+'СЕТ СН'!$F$15</f>
        <v>115.87839935</v>
      </c>
      <c r="X236" s="36">
        <f>SUMIFS(СВЦЭМ!$F$33:$F$776,СВЦЭМ!$A$33:$A$776,$A236,СВЦЭМ!$B$33:$B$776,X$226)+'СЕТ СН'!$F$15</f>
        <v>118.49704748000001</v>
      </c>
      <c r="Y236" s="36">
        <f>SUMIFS(СВЦЭМ!$F$33:$F$776,СВЦЭМ!$A$33:$A$776,$A236,СВЦЭМ!$B$33:$B$776,Y$226)+'СЕТ СН'!$F$15</f>
        <v>134.85488118999999</v>
      </c>
    </row>
    <row r="237" spans="1:27" ht="15.75" x14ac:dyDescent="0.2">
      <c r="A237" s="35">
        <f t="shared" si="6"/>
        <v>44085</v>
      </c>
      <c r="B237" s="36">
        <f>SUMIFS(СВЦЭМ!$F$33:$F$776,СВЦЭМ!$A$33:$A$776,$A237,СВЦЭМ!$B$33:$B$776,B$226)+'СЕТ СН'!$F$15</f>
        <v>146.23704799999999</v>
      </c>
      <c r="C237" s="36">
        <f>SUMIFS(СВЦЭМ!$F$33:$F$776,СВЦЭМ!$A$33:$A$776,$A237,СВЦЭМ!$B$33:$B$776,C$226)+'СЕТ СН'!$F$15</f>
        <v>150.17805698999999</v>
      </c>
      <c r="D237" s="36">
        <f>SUMIFS(СВЦЭМ!$F$33:$F$776,СВЦЭМ!$A$33:$A$776,$A237,СВЦЭМ!$B$33:$B$776,D$226)+'СЕТ СН'!$F$15</f>
        <v>152.66376084999999</v>
      </c>
      <c r="E237" s="36">
        <f>SUMIFS(СВЦЭМ!$F$33:$F$776,СВЦЭМ!$A$33:$A$776,$A237,СВЦЭМ!$B$33:$B$776,E$226)+'СЕТ СН'!$F$15</f>
        <v>157.23140796999999</v>
      </c>
      <c r="F237" s="36">
        <f>SUMIFS(СВЦЭМ!$F$33:$F$776,СВЦЭМ!$A$33:$A$776,$A237,СВЦЭМ!$B$33:$B$776,F$226)+'СЕТ СН'!$F$15</f>
        <v>158.02114043</v>
      </c>
      <c r="G237" s="36">
        <f>SUMIFS(СВЦЭМ!$F$33:$F$776,СВЦЭМ!$A$33:$A$776,$A237,СВЦЭМ!$B$33:$B$776,G$226)+'СЕТ СН'!$F$15</f>
        <v>154.74502885999999</v>
      </c>
      <c r="H237" s="36">
        <f>SUMIFS(СВЦЭМ!$F$33:$F$776,СВЦЭМ!$A$33:$A$776,$A237,СВЦЭМ!$B$33:$B$776,H$226)+'СЕТ СН'!$F$15</f>
        <v>145.11808909999999</v>
      </c>
      <c r="I237" s="36">
        <f>SUMIFS(СВЦЭМ!$F$33:$F$776,СВЦЭМ!$A$33:$A$776,$A237,СВЦЭМ!$B$33:$B$776,I$226)+'СЕТ СН'!$F$15</f>
        <v>134.77140527</v>
      </c>
      <c r="J237" s="36">
        <f>SUMIFS(СВЦЭМ!$F$33:$F$776,СВЦЭМ!$A$33:$A$776,$A237,СВЦЭМ!$B$33:$B$776,J$226)+'СЕТ СН'!$F$15</f>
        <v>127.61526536</v>
      </c>
      <c r="K237" s="36">
        <f>SUMIFS(СВЦЭМ!$F$33:$F$776,СВЦЭМ!$A$33:$A$776,$A237,СВЦЭМ!$B$33:$B$776,K$226)+'СЕТ СН'!$F$15</f>
        <v>126.38041251999999</v>
      </c>
      <c r="L237" s="36">
        <f>SUMIFS(СВЦЭМ!$F$33:$F$776,СВЦЭМ!$A$33:$A$776,$A237,СВЦЭМ!$B$33:$B$776,L$226)+'СЕТ СН'!$F$15</f>
        <v>132.57787886</v>
      </c>
      <c r="M237" s="36">
        <f>SUMIFS(СВЦЭМ!$F$33:$F$776,СВЦЭМ!$A$33:$A$776,$A237,СВЦЭМ!$B$33:$B$776,M$226)+'СЕТ СН'!$F$15</f>
        <v>125.06856107</v>
      </c>
      <c r="N237" s="36">
        <f>SUMIFS(СВЦЭМ!$F$33:$F$776,СВЦЭМ!$A$33:$A$776,$A237,СВЦЭМ!$B$33:$B$776,N$226)+'СЕТ СН'!$F$15</f>
        <v>115.96183344000001</v>
      </c>
      <c r="O237" s="36">
        <f>SUMIFS(СВЦЭМ!$F$33:$F$776,СВЦЭМ!$A$33:$A$776,$A237,СВЦЭМ!$B$33:$B$776,O$226)+'СЕТ СН'!$F$15</f>
        <v>112.31258990000001</v>
      </c>
      <c r="P237" s="36">
        <f>SUMIFS(СВЦЭМ!$F$33:$F$776,СВЦЭМ!$A$33:$A$776,$A237,СВЦЭМ!$B$33:$B$776,P$226)+'СЕТ СН'!$F$15</f>
        <v>111.76014169</v>
      </c>
      <c r="Q237" s="36">
        <f>SUMIFS(СВЦЭМ!$F$33:$F$776,СВЦЭМ!$A$33:$A$776,$A237,СВЦЭМ!$B$33:$B$776,Q$226)+'СЕТ СН'!$F$15</f>
        <v>111.42358774</v>
      </c>
      <c r="R237" s="36">
        <f>SUMIFS(СВЦЭМ!$F$33:$F$776,СВЦЭМ!$A$33:$A$776,$A237,СВЦЭМ!$B$33:$B$776,R$226)+'СЕТ СН'!$F$15</f>
        <v>110.19435691</v>
      </c>
      <c r="S237" s="36">
        <f>SUMIFS(СВЦЭМ!$F$33:$F$776,СВЦЭМ!$A$33:$A$776,$A237,СВЦЭМ!$B$33:$B$776,S$226)+'СЕТ СН'!$F$15</f>
        <v>110.21800842</v>
      </c>
      <c r="T237" s="36">
        <f>SUMIFS(СВЦЭМ!$F$33:$F$776,СВЦЭМ!$A$33:$A$776,$A237,СВЦЭМ!$B$33:$B$776,T$226)+'СЕТ СН'!$F$15</f>
        <v>109.18440668</v>
      </c>
      <c r="U237" s="36">
        <f>SUMIFS(СВЦЭМ!$F$33:$F$776,СВЦЭМ!$A$33:$A$776,$A237,СВЦЭМ!$B$33:$B$776,U$226)+'СЕТ СН'!$F$15</f>
        <v>110.29298209</v>
      </c>
      <c r="V237" s="36">
        <f>SUMIFS(СВЦЭМ!$F$33:$F$776,СВЦЭМ!$A$33:$A$776,$A237,СВЦЭМ!$B$33:$B$776,V$226)+'СЕТ СН'!$F$15</f>
        <v>113.13683752</v>
      </c>
      <c r="W237" s="36">
        <f>SUMIFS(СВЦЭМ!$F$33:$F$776,СВЦЭМ!$A$33:$A$776,$A237,СВЦЭМ!$B$33:$B$776,W$226)+'СЕТ СН'!$F$15</f>
        <v>112.08534931</v>
      </c>
      <c r="X237" s="36">
        <f>SUMIFS(СВЦЭМ!$F$33:$F$776,СВЦЭМ!$A$33:$A$776,$A237,СВЦЭМ!$B$33:$B$776,X$226)+'СЕТ СН'!$F$15</f>
        <v>112.79258719000001</v>
      </c>
      <c r="Y237" s="36">
        <f>SUMIFS(СВЦЭМ!$F$33:$F$776,СВЦЭМ!$A$33:$A$776,$A237,СВЦЭМ!$B$33:$B$776,Y$226)+'СЕТ СН'!$F$15</f>
        <v>120.79928029</v>
      </c>
    </row>
    <row r="238" spans="1:27" ht="15.75" x14ac:dyDescent="0.2">
      <c r="A238" s="35">
        <f t="shared" si="6"/>
        <v>44086</v>
      </c>
      <c r="B238" s="36">
        <f>SUMIFS(СВЦЭМ!$F$33:$F$776,СВЦЭМ!$A$33:$A$776,$A238,СВЦЭМ!$B$33:$B$776,B$226)+'СЕТ СН'!$F$15</f>
        <v>140.97067533000001</v>
      </c>
      <c r="C238" s="36">
        <f>SUMIFS(СВЦЭМ!$F$33:$F$776,СВЦЭМ!$A$33:$A$776,$A238,СВЦЭМ!$B$33:$B$776,C$226)+'СЕТ СН'!$F$15</f>
        <v>148.23694649000001</v>
      </c>
      <c r="D238" s="36">
        <f>SUMIFS(СВЦЭМ!$F$33:$F$776,СВЦЭМ!$A$33:$A$776,$A238,СВЦЭМ!$B$33:$B$776,D$226)+'СЕТ СН'!$F$15</f>
        <v>151.69565478000001</v>
      </c>
      <c r="E238" s="36">
        <f>SUMIFS(СВЦЭМ!$F$33:$F$776,СВЦЭМ!$A$33:$A$776,$A238,СВЦЭМ!$B$33:$B$776,E$226)+'СЕТ СН'!$F$15</f>
        <v>155.92189282000001</v>
      </c>
      <c r="F238" s="36">
        <f>SUMIFS(СВЦЭМ!$F$33:$F$776,СВЦЭМ!$A$33:$A$776,$A238,СВЦЭМ!$B$33:$B$776,F$226)+'СЕТ СН'!$F$15</f>
        <v>158.4759158</v>
      </c>
      <c r="G238" s="36">
        <f>SUMIFS(СВЦЭМ!$F$33:$F$776,СВЦЭМ!$A$33:$A$776,$A238,СВЦЭМ!$B$33:$B$776,G$226)+'СЕТ СН'!$F$15</f>
        <v>156.27826436000001</v>
      </c>
      <c r="H238" s="36">
        <f>SUMIFS(СВЦЭМ!$F$33:$F$776,СВЦЭМ!$A$33:$A$776,$A238,СВЦЭМ!$B$33:$B$776,H$226)+'СЕТ СН'!$F$15</f>
        <v>149.13167637000001</v>
      </c>
      <c r="I238" s="36">
        <f>SUMIFS(СВЦЭМ!$F$33:$F$776,СВЦЭМ!$A$33:$A$776,$A238,СВЦЭМ!$B$33:$B$776,I$226)+'СЕТ СН'!$F$15</f>
        <v>142.05537824000001</v>
      </c>
      <c r="J238" s="36">
        <f>SUMIFS(СВЦЭМ!$F$33:$F$776,СВЦЭМ!$A$33:$A$776,$A238,СВЦЭМ!$B$33:$B$776,J$226)+'СЕТ СН'!$F$15</f>
        <v>133.52150553000001</v>
      </c>
      <c r="K238" s="36">
        <f>SUMIFS(СВЦЭМ!$F$33:$F$776,СВЦЭМ!$A$33:$A$776,$A238,СВЦЭМ!$B$33:$B$776,K$226)+'СЕТ СН'!$F$15</f>
        <v>128.72688785</v>
      </c>
      <c r="L238" s="36">
        <f>SUMIFS(СВЦЭМ!$F$33:$F$776,СВЦЭМ!$A$33:$A$776,$A238,СВЦЭМ!$B$33:$B$776,L$226)+'СЕТ СН'!$F$15</f>
        <v>125.05870018</v>
      </c>
      <c r="M238" s="36">
        <f>SUMIFS(СВЦЭМ!$F$33:$F$776,СВЦЭМ!$A$33:$A$776,$A238,СВЦЭМ!$B$33:$B$776,M$226)+'СЕТ СН'!$F$15</f>
        <v>117.26331156000001</v>
      </c>
      <c r="N238" s="36">
        <f>SUMIFS(СВЦЭМ!$F$33:$F$776,СВЦЭМ!$A$33:$A$776,$A238,СВЦЭМ!$B$33:$B$776,N$226)+'СЕТ СН'!$F$15</f>
        <v>111.91412071000001</v>
      </c>
      <c r="O238" s="36">
        <f>SUMIFS(СВЦЭМ!$F$33:$F$776,СВЦЭМ!$A$33:$A$776,$A238,СВЦЭМ!$B$33:$B$776,O$226)+'СЕТ СН'!$F$15</f>
        <v>112.15596051</v>
      </c>
      <c r="P238" s="36">
        <f>SUMIFS(СВЦЭМ!$F$33:$F$776,СВЦЭМ!$A$33:$A$776,$A238,СВЦЭМ!$B$33:$B$776,P$226)+'СЕТ СН'!$F$15</f>
        <v>110.49504652</v>
      </c>
      <c r="Q238" s="36">
        <f>SUMIFS(СВЦЭМ!$F$33:$F$776,СВЦЭМ!$A$33:$A$776,$A238,СВЦЭМ!$B$33:$B$776,Q$226)+'СЕТ СН'!$F$15</f>
        <v>110.36913789</v>
      </c>
      <c r="R238" s="36">
        <f>SUMIFS(СВЦЭМ!$F$33:$F$776,СВЦЭМ!$A$33:$A$776,$A238,СВЦЭМ!$B$33:$B$776,R$226)+'СЕТ СН'!$F$15</f>
        <v>108.52507334000001</v>
      </c>
      <c r="S238" s="36">
        <f>SUMIFS(СВЦЭМ!$F$33:$F$776,СВЦЭМ!$A$33:$A$776,$A238,СВЦЭМ!$B$33:$B$776,S$226)+'СЕТ СН'!$F$15</f>
        <v>109.69976117</v>
      </c>
      <c r="T238" s="36">
        <f>SUMIFS(СВЦЭМ!$F$33:$F$776,СВЦЭМ!$A$33:$A$776,$A238,СВЦЭМ!$B$33:$B$776,T$226)+'СЕТ СН'!$F$15</f>
        <v>110.45664767</v>
      </c>
      <c r="U238" s="36">
        <f>SUMIFS(СВЦЭМ!$F$33:$F$776,СВЦЭМ!$A$33:$A$776,$A238,СВЦЭМ!$B$33:$B$776,U$226)+'СЕТ СН'!$F$15</f>
        <v>112.12644720999999</v>
      </c>
      <c r="V238" s="36">
        <f>SUMIFS(СВЦЭМ!$F$33:$F$776,СВЦЭМ!$A$33:$A$776,$A238,СВЦЭМ!$B$33:$B$776,V$226)+'СЕТ СН'!$F$15</f>
        <v>114.94765058999999</v>
      </c>
      <c r="W238" s="36">
        <f>SUMIFS(СВЦЭМ!$F$33:$F$776,СВЦЭМ!$A$33:$A$776,$A238,СВЦЭМ!$B$33:$B$776,W$226)+'СЕТ СН'!$F$15</f>
        <v>114.29024990000001</v>
      </c>
      <c r="X238" s="36">
        <f>SUMIFS(СВЦЭМ!$F$33:$F$776,СВЦЭМ!$A$33:$A$776,$A238,СВЦЭМ!$B$33:$B$776,X$226)+'СЕТ СН'!$F$15</f>
        <v>105.17860921</v>
      </c>
      <c r="Y238" s="36">
        <f>SUMIFS(СВЦЭМ!$F$33:$F$776,СВЦЭМ!$A$33:$A$776,$A238,СВЦЭМ!$B$33:$B$776,Y$226)+'СЕТ СН'!$F$15</f>
        <v>117.0412975</v>
      </c>
    </row>
    <row r="239" spans="1:27" ht="15.75" x14ac:dyDescent="0.2">
      <c r="A239" s="35">
        <f t="shared" si="6"/>
        <v>44087</v>
      </c>
      <c r="B239" s="36">
        <f>SUMIFS(СВЦЭМ!$F$33:$F$776,СВЦЭМ!$A$33:$A$776,$A239,СВЦЭМ!$B$33:$B$776,B$226)+'СЕТ СН'!$F$15</f>
        <v>134.17074255</v>
      </c>
      <c r="C239" s="36">
        <f>SUMIFS(СВЦЭМ!$F$33:$F$776,СВЦЭМ!$A$33:$A$776,$A239,СВЦЭМ!$B$33:$B$776,C$226)+'СЕТ СН'!$F$15</f>
        <v>138.28091086000001</v>
      </c>
      <c r="D239" s="36">
        <f>SUMIFS(СВЦЭМ!$F$33:$F$776,СВЦЭМ!$A$33:$A$776,$A239,СВЦЭМ!$B$33:$B$776,D$226)+'СЕТ СН'!$F$15</f>
        <v>141.95948408999999</v>
      </c>
      <c r="E239" s="36">
        <f>SUMIFS(СВЦЭМ!$F$33:$F$776,СВЦЭМ!$A$33:$A$776,$A239,СВЦЭМ!$B$33:$B$776,E$226)+'СЕТ СН'!$F$15</f>
        <v>143.93297881000001</v>
      </c>
      <c r="F239" s="36">
        <f>SUMIFS(СВЦЭМ!$F$33:$F$776,СВЦЭМ!$A$33:$A$776,$A239,СВЦЭМ!$B$33:$B$776,F$226)+'СЕТ СН'!$F$15</f>
        <v>145.13842844000001</v>
      </c>
      <c r="G239" s="36">
        <f>SUMIFS(СВЦЭМ!$F$33:$F$776,СВЦЭМ!$A$33:$A$776,$A239,СВЦЭМ!$B$33:$B$776,G$226)+'СЕТ СН'!$F$15</f>
        <v>143.38933057</v>
      </c>
      <c r="H239" s="36">
        <f>SUMIFS(СВЦЭМ!$F$33:$F$776,СВЦЭМ!$A$33:$A$776,$A239,СВЦЭМ!$B$33:$B$776,H$226)+'СЕТ СН'!$F$15</f>
        <v>142.11802484</v>
      </c>
      <c r="I239" s="36">
        <f>SUMIFS(СВЦЭМ!$F$33:$F$776,СВЦЭМ!$A$33:$A$776,$A239,СВЦЭМ!$B$33:$B$776,I$226)+'СЕТ СН'!$F$15</f>
        <v>137.03608414999999</v>
      </c>
      <c r="J239" s="36">
        <f>SUMIFS(СВЦЭМ!$F$33:$F$776,СВЦЭМ!$A$33:$A$776,$A239,СВЦЭМ!$B$33:$B$776,J$226)+'СЕТ СН'!$F$15</f>
        <v>128.01515147999999</v>
      </c>
      <c r="K239" s="36">
        <f>SUMIFS(СВЦЭМ!$F$33:$F$776,СВЦЭМ!$A$33:$A$776,$A239,СВЦЭМ!$B$33:$B$776,K$226)+'СЕТ СН'!$F$15</f>
        <v>119.92623236999999</v>
      </c>
      <c r="L239" s="36">
        <f>SUMIFS(СВЦЭМ!$F$33:$F$776,СВЦЭМ!$A$33:$A$776,$A239,СВЦЭМ!$B$33:$B$776,L$226)+'СЕТ СН'!$F$15</f>
        <v>116.36615811</v>
      </c>
      <c r="M239" s="36">
        <f>SUMIFS(СВЦЭМ!$F$33:$F$776,СВЦЭМ!$A$33:$A$776,$A239,СВЦЭМ!$B$33:$B$776,M$226)+'СЕТ СН'!$F$15</f>
        <v>107.4471862</v>
      </c>
      <c r="N239" s="36">
        <f>SUMIFS(СВЦЭМ!$F$33:$F$776,СВЦЭМ!$A$33:$A$776,$A239,СВЦЭМ!$B$33:$B$776,N$226)+'СЕТ СН'!$F$15</f>
        <v>99.838239810000005</v>
      </c>
      <c r="O239" s="36">
        <f>SUMIFS(СВЦЭМ!$F$33:$F$776,СВЦЭМ!$A$33:$A$776,$A239,СВЦЭМ!$B$33:$B$776,O$226)+'СЕТ СН'!$F$15</f>
        <v>99.65883633</v>
      </c>
      <c r="P239" s="36">
        <f>SUMIFS(СВЦЭМ!$F$33:$F$776,СВЦЭМ!$A$33:$A$776,$A239,СВЦЭМ!$B$33:$B$776,P$226)+'СЕТ СН'!$F$15</f>
        <v>98.023583720000005</v>
      </c>
      <c r="Q239" s="36">
        <f>SUMIFS(СВЦЭМ!$F$33:$F$776,СВЦЭМ!$A$33:$A$776,$A239,СВЦЭМ!$B$33:$B$776,Q$226)+'СЕТ СН'!$F$15</f>
        <v>97.93785527</v>
      </c>
      <c r="R239" s="36">
        <f>SUMIFS(СВЦЭМ!$F$33:$F$776,СВЦЭМ!$A$33:$A$776,$A239,СВЦЭМ!$B$33:$B$776,R$226)+'СЕТ СН'!$F$15</f>
        <v>97.619091760000003</v>
      </c>
      <c r="S239" s="36">
        <f>SUMIFS(СВЦЭМ!$F$33:$F$776,СВЦЭМ!$A$33:$A$776,$A239,СВЦЭМ!$B$33:$B$776,S$226)+'СЕТ СН'!$F$15</f>
        <v>99.549335450000001</v>
      </c>
      <c r="T239" s="36">
        <f>SUMIFS(СВЦЭМ!$F$33:$F$776,СВЦЭМ!$A$33:$A$776,$A239,СВЦЭМ!$B$33:$B$776,T$226)+'СЕТ СН'!$F$15</f>
        <v>100.37839253</v>
      </c>
      <c r="U239" s="36">
        <f>SUMIFS(СВЦЭМ!$F$33:$F$776,СВЦЭМ!$A$33:$A$776,$A239,СВЦЭМ!$B$33:$B$776,U$226)+'СЕТ СН'!$F$15</f>
        <v>102.53882537</v>
      </c>
      <c r="V239" s="36">
        <f>SUMIFS(СВЦЭМ!$F$33:$F$776,СВЦЭМ!$A$33:$A$776,$A239,СВЦЭМ!$B$33:$B$776,V$226)+'СЕТ СН'!$F$15</f>
        <v>106.56859236</v>
      </c>
      <c r="W239" s="36">
        <f>SUMIFS(СВЦЭМ!$F$33:$F$776,СВЦЭМ!$A$33:$A$776,$A239,СВЦЭМ!$B$33:$B$776,W$226)+'СЕТ СН'!$F$15</f>
        <v>105.71284186</v>
      </c>
      <c r="X239" s="36">
        <f>SUMIFS(СВЦЭМ!$F$33:$F$776,СВЦЭМ!$A$33:$A$776,$A239,СВЦЭМ!$B$33:$B$776,X$226)+'СЕТ СН'!$F$15</f>
        <v>101.48126468</v>
      </c>
      <c r="Y239" s="36">
        <f>SUMIFS(СВЦЭМ!$F$33:$F$776,СВЦЭМ!$A$33:$A$776,$A239,СВЦЭМ!$B$33:$B$776,Y$226)+'СЕТ СН'!$F$15</f>
        <v>116.45792794</v>
      </c>
    </row>
    <row r="240" spans="1:27" ht="15.75" x14ac:dyDescent="0.2">
      <c r="A240" s="35">
        <f t="shared" si="6"/>
        <v>44088</v>
      </c>
      <c r="B240" s="36">
        <f>SUMIFS(СВЦЭМ!$F$33:$F$776,СВЦЭМ!$A$33:$A$776,$A240,СВЦЭМ!$B$33:$B$776,B$226)+'СЕТ СН'!$F$15</f>
        <v>134.40672918999999</v>
      </c>
      <c r="C240" s="36">
        <f>SUMIFS(СВЦЭМ!$F$33:$F$776,СВЦЭМ!$A$33:$A$776,$A240,СВЦЭМ!$B$33:$B$776,C$226)+'СЕТ СН'!$F$15</f>
        <v>141.78357901000001</v>
      </c>
      <c r="D240" s="36">
        <f>SUMIFS(СВЦЭМ!$F$33:$F$776,СВЦЭМ!$A$33:$A$776,$A240,СВЦЭМ!$B$33:$B$776,D$226)+'СЕТ СН'!$F$15</f>
        <v>142.88027238999999</v>
      </c>
      <c r="E240" s="36">
        <f>SUMIFS(СВЦЭМ!$F$33:$F$776,СВЦЭМ!$A$33:$A$776,$A240,СВЦЭМ!$B$33:$B$776,E$226)+'СЕТ СН'!$F$15</f>
        <v>142.59039415000001</v>
      </c>
      <c r="F240" s="36">
        <f>SUMIFS(СВЦЭМ!$F$33:$F$776,СВЦЭМ!$A$33:$A$776,$A240,СВЦЭМ!$B$33:$B$776,F$226)+'СЕТ СН'!$F$15</f>
        <v>142.47114895999999</v>
      </c>
      <c r="G240" s="36">
        <f>SUMIFS(СВЦЭМ!$F$33:$F$776,СВЦЭМ!$A$33:$A$776,$A240,СВЦЭМ!$B$33:$B$776,G$226)+'СЕТ СН'!$F$15</f>
        <v>143.14761386000001</v>
      </c>
      <c r="H240" s="36">
        <f>SUMIFS(СВЦЭМ!$F$33:$F$776,СВЦЭМ!$A$33:$A$776,$A240,СВЦЭМ!$B$33:$B$776,H$226)+'СЕТ СН'!$F$15</f>
        <v>150.60863158999999</v>
      </c>
      <c r="I240" s="36">
        <f>SUMIFS(СВЦЭМ!$F$33:$F$776,СВЦЭМ!$A$33:$A$776,$A240,СВЦЭМ!$B$33:$B$776,I$226)+'СЕТ СН'!$F$15</f>
        <v>146.84421712</v>
      </c>
      <c r="J240" s="36">
        <f>SUMIFS(СВЦЭМ!$F$33:$F$776,СВЦЭМ!$A$33:$A$776,$A240,СВЦЭМ!$B$33:$B$776,J$226)+'СЕТ СН'!$F$15</f>
        <v>138.82694033000001</v>
      </c>
      <c r="K240" s="36">
        <f>SUMIFS(СВЦЭМ!$F$33:$F$776,СВЦЭМ!$A$33:$A$776,$A240,СВЦЭМ!$B$33:$B$776,K$226)+'СЕТ СН'!$F$15</f>
        <v>133.60063944999999</v>
      </c>
      <c r="L240" s="36">
        <f>SUMIFS(СВЦЭМ!$F$33:$F$776,СВЦЭМ!$A$33:$A$776,$A240,СВЦЭМ!$B$33:$B$776,L$226)+'СЕТ СН'!$F$15</f>
        <v>131.28783614</v>
      </c>
      <c r="M240" s="36">
        <f>SUMIFS(СВЦЭМ!$F$33:$F$776,СВЦЭМ!$A$33:$A$776,$A240,СВЦЭМ!$B$33:$B$776,M$226)+'СЕТ СН'!$F$15</f>
        <v>120.409982</v>
      </c>
      <c r="N240" s="36">
        <f>SUMIFS(СВЦЭМ!$F$33:$F$776,СВЦЭМ!$A$33:$A$776,$A240,СВЦЭМ!$B$33:$B$776,N$226)+'СЕТ СН'!$F$15</f>
        <v>111.65673276</v>
      </c>
      <c r="O240" s="36">
        <f>SUMIFS(СВЦЭМ!$F$33:$F$776,СВЦЭМ!$A$33:$A$776,$A240,СВЦЭМ!$B$33:$B$776,O$226)+'СЕТ СН'!$F$15</f>
        <v>110.96553809</v>
      </c>
      <c r="P240" s="36">
        <f>SUMIFS(СВЦЭМ!$F$33:$F$776,СВЦЭМ!$A$33:$A$776,$A240,СВЦЭМ!$B$33:$B$776,P$226)+'СЕТ СН'!$F$15</f>
        <v>111.49091495</v>
      </c>
      <c r="Q240" s="36">
        <f>SUMIFS(СВЦЭМ!$F$33:$F$776,СВЦЭМ!$A$33:$A$776,$A240,СВЦЭМ!$B$33:$B$776,Q$226)+'СЕТ СН'!$F$15</f>
        <v>112.13863488</v>
      </c>
      <c r="R240" s="36">
        <f>SUMIFS(СВЦЭМ!$F$33:$F$776,СВЦЭМ!$A$33:$A$776,$A240,СВЦЭМ!$B$33:$B$776,R$226)+'СЕТ СН'!$F$15</f>
        <v>109.15938724</v>
      </c>
      <c r="S240" s="36">
        <f>SUMIFS(СВЦЭМ!$F$33:$F$776,СВЦЭМ!$A$33:$A$776,$A240,СВЦЭМ!$B$33:$B$776,S$226)+'СЕТ СН'!$F$15</f>
        <v>109.79314952999999</v>
      </c>
      <c r="T240" s="36">
        <f>SUMIFS(СВЦЭМ!$F$33:$F$776,СВЦЭМ!$A$33:$A$776,$A240,СВЦЭМ!$B$33:$B$776,T$226)+'СЕТ СН'!$F$15</f>
        <v>109.38555110999999</v>
      </c>
      <c r="U240" s="36">
        <f>SUMIFS(СВЦЭМ!$F$33:$F$776,СВЦЭМ!$A$33:$A$776,$A240,СВЦЭМ!$B$33:$B$776,U$226)+'СЕТ СН'!$F$15</f>
        <v>105.78447722</v>
      </c>
      <c r="V240" s="36">
        <f>SUMIFS(СВЦЭМ!$F$33:$F$776,СВЦЭМ!$A$33:$A$776,$A240,СВЦЭМ!$B$33:$B$776,V$226)+'СЕТ СН'!$F$15</f>
        <v>104.83479593</v>
      </c>
      <c r="W240" s="36">
        <f>SUMIFS(СВЦЭМ!$F$33:$F$776,СВЦЭМ!$A$33:$A$776,$A240,СВЦЭМ!$B$33:$B$776,W$226)+'СЕТ СН'!$F$15</f>
        <v>106.79673255</v>
      </c>
      <c r="X240" s="36">
        <f>SUMIFS(СВЦЭМ!$F$33:$F$776,СВЦЭМ!$A$33:$A$776,$A240,СВЦЭМ!$B$33:$B$776,X$226)+'СЕТ СН'!$F$15</f>
        <v>111.27672668</v>
      </c>
      <c r="Y240" s="36">
        <f>SUMIFS(СВЦЭМ!$F$33:$F$776,СВЦЭМ!$A$33:$A$776,$A240,СВЦЭМ!$B$33:$B$776,Y$226)+'СЕТ СН'!$F$15</f>
        <v>131.73240859000001</v>
      </c>
    </row>
    <row r="241" spans="1:25" ht="15.75" x14ac:dyDescent="0.2">
      <c r="A241" s="35">
        <f t="shared" si="6"/>
        <v>44089</v>
      </c>
      <c r="B241" s="36">
        <f>SUMIFS(СВЦЭМ!$F$33:$F$776,СВЦЭМ!$A$33:$A$776,$A241,СВЦЭМ!$B$33:$B$776,B$226)+'СЕТ СН'!$F$15</f>
        <v>139.29802333999999</v>
      </c>
      <c r="C241" s="36">
        <f>SUMIFS(СВЦЭМ!$F$33:$F$776,СВЦЭМ!$A$33:$A$776,$A241,СВЦЭМ!$B$33:$B$776,C$226)+'СЕТ СН'!$F$15</f>
        <v>141.99805989000001</v>
      </c>
      <c r="D241" s="36">
        <f>SUMIFS(СВЦЭМ!$F$33:$F$776,СВЦЭМ!$A$33:$A$776,$A241,СВЦЭМ!$B$33:$B$776,D$226)+'СЕТ СН'!$F$15</f>
        <v>146.81746544999999</v>
      </c>
      <c r="E241" s="36">
        <f>SUMIFS(СВЦЭМ!$F$33:$F$776,СВЦЭМ!$A$33:$A$776,$A241,СВЦЭМ!$B$33:$B$776,E$226)+'СЕТ СН'!$F$15</f>
        <v>147.16952472</v>
      </c>
      <c r="F241" s="36">
        <f>SUMIFS(СВЦЭМ!$F$33:$F$776,СВЦЭМ!$A$33:$A$776,$A241,СВЦЭМ!$B$33:$B$776,F$226)+'СЕТ СН'!$F$15</f>
        <v>147.05656203999999</v>
      </c>
      <c r="G241" s="36">
        <f>SUMIFS(СВЦЭМ!$F$33:$F$776,СВЦЭМ!$A$33:$A$776,$A241,СВЦЭМ!$B$33:$B$776,G$226)+'СЕТ СН'!$F$15</f>
        <v>145.46014797999999</v>
      </c>
      <c r="H241" s="36">
        <f>SUMIFS(СВЦЭМ!$F$33:$F$776,СВЦЭМ!$A$33:$A$776,$A241,СВЦЭМ!$B$33:$B$776,H$226)+'СЕТ СН'!$F$15</f>
        <v>137.31400873000001</v>
      </c>
      <c r="I241" s="36">
        <f>SUMIFS(СВЦЭМ!$F$33:$F$776,СВЦЭМ!$A$33:$A$776,$A241,СВЦЭМ!$B$33:$B$776,I$226)+'СЕТ СН'!$F$15</f>
        <v>134.64295408000001</v>
      </c>
      <c r="J241" s="36">
        <f>SUMIFS(СВЦЭМ!$F$33:$F$776,СВЦЭМ!$A$33:$A$776,$A241,СВЦЭМ!$B$33:$B$776,J$226)+'СЕТ СН'!$F$15</f>
        <v>125.1784339</v>
      </c>
      <c r="K241" s="36">
        <f>SUMIFS(СВЦЭМ!$F$33:$F$776,СВЦЭМ!$A$33:$A$776,$A241,СВЦЭМ!$B$33:$B$776,K$226)+'СЕТ СН'!$F$15</f>
        <v>118.34898871999999</v>
      </c>
      <c r="L241" s="36">
        <f>SUMIFS(СВЦЭМ!$F$33:$F$776,СВЦЭМ!$A$33:$A$776,$A241,СВЦЭМ!$B$33:$B$776,L$226)+'СЕТ СН'!$F$15</f>
        <v>120.32616308999999</v>
      </c>
      <c r="M241" s="36">
        <f>SUMIFS(СВЦЭМ!$F$33:$F$776,СВЦЭМ!$A$33:$A$776,$A241,СВЦЭМ!$B$33:$B$776,M$226)+'СЕТ СН'!$F$15</f>
        <v>115.52872616000001</v>
      </c>
      <c r="N241" s="36">
        <f>SUMIFS(СВЦЭМ!$F$33:$F$776,СВЦЭМ!$A$33:$A$776,$A241,СВЦЭМ!$B$33:$B$776,N$226)+'СЕТ СН'!$F$15</f>
        <v>107.94278872</v>
      </c>
      <c r="O241" s="36">
        <f>SUMIFS(СВЦЭМ!$F$33:$F$776,СВЦЭМ!$A$33:$A$776,$A241,СВЦЭМ!$B$33:$B$776,O$226)+'СЕТ СН'!$F$15</f>
        <v>103.15650764</v>
      </c>
      <c r="P241" s="36">
        <f>SUMIFS(СВЦЭМ!$F$33:$F$776,СВЦЭМ!$A$33:$A$776,$A241,СВЦЭМ!$B$33:$B$776,P$226)+'СЕТ СН'!$F$15</f>
        <v>103.10290352</v>
      </c>
      <c r="Q241" s="36">
        <f>SUMIFS(СВЦЭМ!$F$33:$F$776,СВЦЭМ!$A$33:$A$776,$A241,СВЦЭМ!$B$33:$B$776,Q$226)+'СЕТ СН'!$F$15</f>
        <v>103.35561656</v>
      </c>
      <c r="R241" s="36">
        <f>SUMIFS(СВЦЭМ!$F$33:$F$776,СВЦЭМ!$A$33:$A$776,$A241,СВЦЭМ!$B$33:$B$776,R$226)+'СЕТ СН'!$F$15</f>
        <v>101.98789641</v>
      </c>
      <c r="S241" s="36">
        <f>SUMIFS(СВЦЭМ!$F$33:$F$776,СВЦЭМ!$A$33:$A$776,$A241,СВЦЭМ!$B$33:$B$776,S$226)+'СЕТ СН'!$F$15</f>
        <v>102.92829569</v>
      </c>
      <c r="T241" s="36">
        <f>SUMIFS(СВЦЭМ!$F$33:$F$776,СВЦЭМ!$A$33:$A$776,$A241,СВЦЭМ!$B$33:$B$776,T$226)+'СЕТ СН'!$F$15</f>
        <v>99.788756160000005</v>
      </c>
      <c r="U241" s="36">
        <f>SUMIFS(СВЦЭМ!$F$33:$F$776,СВЦЭМ!$A$33:$A$776,$A241,СВЦЭМ!$B$33:$B$776,U$226)+'СЕТ СН'!$F$15</f>
        <v>96.528791089999999</v>
      </c>
      <c r="V241" s="36">
        <f>SUMIFS(СВЦЭМ!$F$33:$F$776,СВЦЭМ!$A$33:$A$776,$A241,СВЦЭМ!$B$33:$B$776,V$226)+'СЕТ СН'!$F$15</f>
        <v>99.062473409999996</v>
      </c>
      <c r="W241" s="36">
        <f>SUMIFS(СВЦЭМ!$F$33:$F$776,СВЦЭМ!$A$33:$A$776,$A241,СВЦЭМ!$B$33:$B$776,W$226)+'СЕТ СН'!$F$15</f>
        <v>99.887732490000005</v>
      </c>
      <c r="X241" s="36">
        <f>SUMIFS(СВЦЭМ!$F$33:$F$776,СВЦЭМ!$A$33:$A$776,$A241,СВЦЭМ!$B$33:$B$776,X$226)+'СЕТ СН'!$F$15</f>
        <v>105.26703630999999</v>
      </c>
      <c r="Y241" s="36">
        <f>SUMIFS(СВЦЭМ!$F$33:$F$776,СВЦЭМ!$A$33:$A$776,$A241,СВЦЭМ!$B$33:$B$776,Y$226)+'СЕТ СН'!$F$15</f>
        <v>122.55805078</v>
      </c>
    </row>
    <row r="242" spans="1:25" ht="15.75" x14ac:dyDescent="0.2">
      <c r="A242" s="35">
        <f t="shared" si="6"/>
        <v>44090</v>
      </c>
      <c r="B242" s="36">
        <f>SUMIFS(СВЦЭМ!$F$33:$F$776,СВЦЭМ!$A$33:$A$776,$A242,СВЦЭМ!$B$33:$B$776,B$226)+'СЕТ СН'!$F$15</f>
        <v>136.32456517</v>
      </c>
      <c r="C242" s="36">
        <f>SUMIFS(СВЦЭМ!$F$33:$F$776,СВЦЭМ!$A$33:$A$776,$A242,СВЦЭМ!$B$33:$B$776,C$226)+'СЕТ СН'!$F$15</f>
        <v>141.63377098999999</v>
      </c>
      <c r="D242" s="36">
        <f>SUMIFS(СВЦЭМ!$F$33:$F$776,СВЦЭМ!$A$33:$A$776,$A242,СВЦЭМ!$B$33:$B$776,D$226)+'СЕТ СН'!$F$15</f>
        <v>147.10749666000001</v>
      </c>
      <c r="E242" s="36">
        <f>SUMIFS(СВЦЭМ!$F$33:$F$776,СВЦЭМ!$A$33:$A$776,$A242,СВЦЭМ!$B$33:$B$776,E$226)+'СЕТ СН'!$F$15</f>
        <v>149.01643598000001</v>
      </c>
      <c r="F242" s="36">
        <f>SUMIFS(СВЦЭМ!$F$33:$F$776,СВЦЭМ!$A$33:$A$776,$A242,СВЦЭМ!$B$33:$B$776,F$226)+'СЕТ СН'!$F$15</f>
        <v>152.67615561</v>
      </c>
      <c r="G242" s="36">
        <f>SUMIFS(СВЦЭМ!$F$33:$F$776,СВЦЭМ!$A$33:$A$776,$A242,СВЦЭМ!$B$33:$B$776,G$226)+'СЕТ СН'!$F$15</f>
        <v>150.48545819</v>
      </c>
      <c r="H242" s="36">
        <f>SUMIFS(СВЦЭМ!$F$33:$F$776,СВЦЭМ!$A$33:$A$776,$A242,СВЦЭМ!$B$33:$B$776,H$226)+'СЕТ СН'!$F$15</f>
        <v>139.02884698</v>
      </c>
      <c r="I242" s="36">
        <f>SUMIFS(СВЦЭМ!$F$33:$F$776,СВЦЭМ!$A$33:$A$776,$A242,СВЦЭМ!$B$33:$B$776,I$226)+'СЕТ СН'!$F$15</f>
        <v>127.40440962</v>
      </c>
      <c r="J242" s="36">
        <f>SUMIFS(СВЦЭМ!$F$33:$F$776,СВЦЭМ!$A$33:$A$776,$A242,СВЦЭМ!$B$33:$B$776,J$226)+'СЕТ СН'!$F$15</f>
        <v>121.03969515</v>
      </c>
      <c r="K242" s="36">
        <f>SUMIFS(СВЦЭМ!$F$33:$F$776,СВЦЭМ!$A$33:$A$776,$A242,СВЦЭМ!$B$33:$B$776,K$226)+'СЕТ СН'!$F$15</f>
        <v>120.93864413</v>
      </c>
      <c r="L242" s="36">
        <f>SUMIFS(СВЦЭМ!$F$33:$F$776,СВЦЭМ!$A$33:$A$776,$A242,СВЦЭМ!$B$33:$B$776,L$226)+'СЕТ СН'!$F$15</f>
        <v>117.94395268</v>
      </c>
      <c r="M242" s="36">
        <f>SUMIFS(СВЦЭМ!$F$33:$F$776,СВЦЭМ!$A$33:$A$776,$A242,СВЦЭМ!$B$33:$B$776,M$226)+'СЕТ СН'!$F$15</f>
        <v>111.10683636</v>
      </c>
      <c r="N242" s="36">
        <f>SUMIFS(СВЦЭМ!$F$33:$F$776,СВЦЭМ!$A$33:$A$776,$A242,СВЦЭМ!$B$33:$B$776,N$226)+'СЕТ СН'!$F$15</f>
        <v>102.19165734000001</v>
      </c>
      <c r="O242" s="36">
        <f>SUMIFS(СВЦЭМ!$F$33:$F$776,СВЦЭМ!$A$33:$A$776,$A242,СВЦЭМ!$B$33:$B$776,O$226)+'СЕТ СН'!$F$15</f>
        <v>99.43133349</v>
      </c>
      <c r="P242" s="36">
        <f>SUMIFS(СВЦЭМ!$F$33:$F$776,СВЦЭМ!$A$33:$A$776,$A242,СВЦЭМ!$B$33:$B$776,P$226)+'СЕТ СН'!$F$15</f>
        <v>99.764849510000005</v>
      </c>
      <c r="Q242" s="36">
        <f>SUMIFS(СВЦЭМ!$F$33:$F$776,СВЦЭМ!$A$33:$A$776,$A242,СВЦЭМ!$B$33:$B$776,Q$226)+'СЕТ СН'!$F$15</f>
        <v>99.310206890000003</v>
      </c>
      <c r="R242" s="36">
        <f>SUMIFS(СВЦЭМ!$F$33:$F$776,СВЦЭМ!$A$33:$A$776,$A242,СВЦЭМ!$B$33:$B$776,R$226)+'СЕТ СН'!$F$15</f>
        <v>98.737528139999995</v>
      </c>
      <c r="S242" s="36">
        <f>SUMIFS(СВЦЭМ!$F$33:$F$776,СВЦЭМ!$A$33:$A$776,$A242,СВЦЭМ!$B$33:$B$776,S$226)+'СЕТ СН'!$F$15</f>
        <v>98.661478119999998</v>
      </c>
      <c r="T242" s="36">
        <f>SUMIFS(СВЦЭМ!$F$33:$F$776,СВЦЭМ!$A$33:$A$776,$A242,СВЦЭМ!$B$33:$B$776,T$226)+'СЕТ СН'!$F$15</f>
        <v>97.501413600000006</v>
      </c>
      <c r="U242" s="36">
        <f>SUMIFS(СВЦЭМ!$F$33:$F$776,СВЦЭМ!$A$33:$A$776,$A242,СВЦЭМ!$B$33:$B$776,U$226)+'СЕТ СН'!$F$15</f>
        <v>97.401947989999996</v>
      </c>
      <c r="V242" s="36">
        <f>SUMIFS(СВЦЭМ!$F$33:$F$776,СВЦЭМ!$A$33:$A$776,$A242,СВЦЭМ!$B$33:$B$776,V$226)+'СЕТ СН'!$F$15</f>
        <v>98.262911720000005</v>
      </c>
      <c r="W242" s="36">
        <f>SUMIFS(СВЦЭМ!$F$33:$F$776,СВЦЭМ!$A$33:$A$776,$A242,СВЦЭМ!$B$33:$B$776,W$226)+'СЕТ СН'!$F$15</f>
        <v>96.485939889999997</v>
      </c>
      <c r="X242" s="36">
        <f>SUMIFS(СВЦЭМ!$F$33:$F$776,СВЦЭМ!$A$33:$A$776,$A242,СВЦЭМ!$B$33:$B$776,X$226)+'СЕТ СН'!$F$15</f>
        <v>102.45721294000001</v>
      </c>
      <c r="Y242" s="36">
        <f>SUMIFS(СВЦЭМ!$F$33:$F$776,СВЦЭМ!$A$33:$A$776,$A242,СВЦЭМ!$B$33:$B$776,Y$226)+'СЕТ СН'!$F$15</f>
        <v>118.87991158</v>
      </c>
    </row>
    <row r="243" spans="1:25" ht="15.75" x14ac:dyDescent="0.2">
      <c r="A243" s="35">
        <f t="shared" si="6"/>
        <v>44091</v>
      </c>
      <c r="B243" s="36">
        <f>SUMIFS(СВЦЭМ!$F$33:$F$776,СВЦЭМ!$A$33:$A$776,$A243,СВЦЭМ!$B$33:$B$776,B$226)+'СЕТ СН'!$F$15</f>
        <v>140.16104743</v>
      </c>
      <c r="C243" s="36">
        <f>SUMIFS(СВЦЭМ!$F$33:$F$776,СВЦЭМ!$A$33:$A$776,$A243,СВЦЭМ!$B$33:$B$776,C$226)+'СЕТ СН'!$F$15</f>
        <v>146.33207933</v>
      </c>
      <c r="D243" s="36">
        <f>SUMIFS(СВЦЭМ!$F$33:$F$776,СВЦЭМ!$A$33:$A$776,$A243,СВЦЭМ!$B$33:$B$776,D$226)+'СЕТ СН'!$F$15</f>
        <v>151.11512999000001</v>
      </c>
      <c r="E243" s="36">
        <f>SUMIFS(СВЦЭМ!$F$33:$F$776,СВЦЭМ!$A$33:$A$776,$A243,СВЦЭМ!$B$33:$B$776,E$226)+'СЕТ СН'!$F$15</f>
        <v>152.91690094</v>
      </c>
      <c r="F243" s="36">
        <f>SUMIFS(СВЦЭМ!$F$33:$F$776,СВЦЭМ!$A$33:$A$776,$A243,СВЦЭМ!$B$33:$B$776,F$226)+'СЕТ СН'!$F$15</f>
        <v>154.36940659999999</v>
      </c>
      <c r="G243" s="36">
        <f>SUMIFS(СВЦЭМ!$F$33:$F$776,СВЦЭМ!$A$33:$A$776,$A243,СВЦЭМ!$B$33:$B$776,G$226)+'СЕТ СН'!$F$15</f>
        <v>151.13027732</v>
      </c>
      <c r="H243" s="36">
        <f>SUMIFS(СВЦЭМ!$F$33:$F$776,СВЦЭМ!$A$33:$A$776,$A243,СВЦЭМ!$B$33:$B$776,H$226)+'СЕТ СН'!$F$15</f>
        <v>140.20033273000001</v>
      </c>
      <c r="I243" s="36">
        <f>SUMIFS(СВЦЭМ!$F$33:$F$776,СВЦЭМ!$A$33:$A$776,$A243,СВЦЭМ!$B$33:$B$776,I$226)+'СЕТ СН'!$F$15</f>
        <v>127.87672652000001</v>
      </c>
      <c r="J243" s="36">
        <f>SUMIFS(СВЦЭМ!$F$33:$F$776,СВЦЭМ!$A$33:$A$776,$A243,СВЦЭМ!$B$33:$B$776,J$226)+'СЕТ СН'!$F$15</f>
        <v>120.20256268999999</v>
      </c>
      <c r="K243" s="36">
        <f>SUMIFS(СВЦЭМ!$F$33:$F$776,СВЦЭМ!$A$33:$A$776,$A243,СВЦЭМ!$B$33:$B$776,K$226)+'СЕТ СН'!$F$15</f>
        <v>115.18639834</v>
      </c>
      <c r="L243" s="36">
        <f>SUMIFS(СВЦЭМ!$F$33:$F$776,СВЦЭМ!$A$33:$A$776,$A243,СВЦЭМ!$B$33:$B$776,L$226)+'СЕТ СН'!$F$15</f>
        <v>117.45694769000001</v>
      </c>
      <c r="M243" s="36">
        <f>SUMIFS(СВЦЭМ!$F$33:$F$776,СВЦЭМ!$A$33:$A$776,$A243,СВЦЭМ!$B$33:$B$776,M$226)+'СЕТ СН'!$F$15</f>
        <v>109.90044549</v>
      </c>
      <c r="N243" s="36">
        <f>SUMIFS(СВЦЭМ!$F$33:$F$776,СВЦЭМ!$A$33:$A$776,$A243,СВЦЭМ!$B$33:$B$776,N$226)+'СЕТ СН'!$F$15</f>
        <v>101.08284311</v>
      </c>
      <c r="O243" s="36">
        <f>SUMIFS(СВЦЭМ!$F$33:$F$776,СВЦЭМ!$A$33:$A$776,$A243,СВЦЭМ!$B$33:$B$776,O$226)+'СЕТ СН'!$F$15</f>
        <v>97.350482880000001</v>
      </c>
      <c r="P243" s="36">
        <f>SUMIFS(СВЦЭМ!$F$33:$F$776,СВЦЭМ!$A$33:$A$776,$A243,СВЦЭМ!$B$33:$B$776,P$226)+'СЕТ СН'!$F$15</f>
        <v>97.50726521</v>
      </c>
      <c r="Q243" s="36">
        <f>SUMIFS(СВЦЭМ!$F$33:$F$776,СВЦЭМ!$A$33:$A$776,$A243,СВЦЭМ!$B$33:$B$776,Q$226)+'СЕТ СН'!$F$15</f>
        <v>98.315129400000004</v>
      </c>
      <c r="R243" s="36">
        <f>SUMIFS(СВЦЭМ!$F$33:$F$776,СВЦЭМ!$A$33:$A$776,$A243,СВЦЭМ!$B$33:$B$776,R$226)+'СЕТ СН'!$F$15</f>
        <v>98.692121490000005</v>
      </c>
      <c r="S243" s="36">
        <f>SUMIFS(СВЦЭМ!$F$33:$F$776,СВЦЭМ!$A$33:$A$776,$A243,СВЦЭМ!$B$33:$B$776,S$226)+'СЕТ СН'!$F$15</f>
        <v>97.120456959999999</v>
      </c>
      <c r="T243" s="36">
        <f>SUMIFS(СВЦЭМ!$F$33:$F$776,СВЦЭМ!$A$33:$A$776,$A243,СВЦЭМ!$B$33:$B$776,T$226)+'СЕТ СН'!$F$15</f>
        <v>95.449318129999995</v>
      </c>
      <c r="U243" s="36">
        <f>SUMIFS(СВЦЭМ!$F$33:$F$776,СВЦЭМ!$A$33:$A$776,$A243,СВЦЭМ!$B$33:$B$776,U$226)+'СЕТ СН'!$F$15</f>
        <v>94.749818559999994</v>
      </c>
      <c r="V243" s="36">
        <f>SUMIFS(СВЦЭМ!$F$33:$F$776,СВЦЭМ!$A$33:$A$776,$A243,СВЦЭМ!$B$33:$B$776,V$226)+'СЕТ СН'!$F$15</f>
        <v>97.133638939999997</v>
      </c>
      <c r="W243" s="36">
        <f>SUMIFS(СВЦЭМ!$F$33:$F$776,СВЦЭМ!$A$33:$A$776,$A243,СВЦЭМ!$B$33:$B$776,W$226)+'СЕТ СН'!$F$15</f>
        <v>94.445458790000004</v>
      </c>
      <c r="X243" s="36">
        <f>SUMIFS(СВЦЭМ!$F$33:$F$776,СВЦЭМ!$A$33:$A$776,$A243,СВЦЭМ!$B$33:$B$776,X$226)+'СЕТ СН'!$F$15</f>
        <v>102.84157316</v>
      </c>
      <c r="Y243" s="36">
        <f>SUMIFS(СВЦЭМ!$F$33:$F$776,СВЦЭМ!$A$33:$A$776,$A243,СВЦЭМ!$B$33:$B$776,Y$226)+'СЕТ СН'!$F$15</f>
        <v>119.05221597000001</v>
      </c>
    </row>
    <row r="244" spans="1:25" ht="15.75" x14ac:dyDescent="0.2">
      <c r="A244" s="35">
        <f t="shared" si="6"/>
        <v>44092</v>
      </c>
      <c r="B244" s="36">
        <f>SUMIFS(СВЦЭМ!$F$33:$F$776,СВЦЭМ!$A$33:$A$776,$A244,СВЦЭМ!$B$33:$B$776,B$226)+'СЕТ СН'!$F$15</f>
        <v>139.70640895</v>
      </c>
      <c r="C244" s="36">
        <f>SUMIFS(СВЦЭМ!$F$33:$F$776,СВЦЭМ!$A$33:$A$776,$A244,СВЦЭМ!$B$33:$B$776,C$226)+'СЕТ СН'!$F$15</f>
        <v>148.59247793</v>
      </c>
      <c r="D244" s="36">
        <f>SUMIFS(СВЦЭМ!$F$33:$F$776,СВЦЭМ!$A$33:$A$776,$A244,СВЦЭМ!$B$33:$B$776,D$226)+'СЕТ СН'!$F$15</f>
        <v>157.54922411000001</v>
      </c>
      <c r="E244" s="36">
        <f>SUMIFS(СВЦЭМ!$F$33:$F$776,СВЦЭМ!$A$33:$A$776,$A244,СВЦЭМ!$B$33:$B$776,E$226)+'СЕТ СН'!$F$15</f>
        <v>164.30788912</v>
      </c>
      <c r="F244" s="36">
        <f>SUMIFS(СВЦЭМ!$F$33:$F$776,СВЦЭМ!$A$33:$A$776,$A244,СВЦЭМ!$B$33:$B$776,F$226)+'СЕТ СН'!$F$15</f>
        <v>167.79053787000001</v>
      </c>
      <c r="G244" s="36">
        <f>SUMIFS(СВЦЭМ!$F$33:$F$776,СВЦЭМ!$A$33:$A$776,$A244,СВЦЭМ!$B$33:$B$776,G$226)+'СЕТ СН'!$F$15</f>
        <v>161.91746078</v>
      </c>
      <c r="H244" s="36">
        <f>SUMIFS(СВЦЭМ!$F$33:$F$776,СВЦЭМ!$A$33:$A$776,$A244,СВЦЭМ!$B$33:$B$776,H$226)+'СЕТ СН'!$F$15</f>
        <v>152.50106387</v>
      </c>
      <c r="I244" s="36">
        <f>SUMIFS(СВЦЭМ!$F$33:$F$776,СВЦЭМ!$A$33:$A$776,$A244,СВЦЭМ!$B$33:$B$776,I$226)+'СЕТ СН'!$F$15</f>
        <v>143.75376563</v>
      </c>
      <c r="J244" s="36">
        <f>SUMIFS(СВЦЭМ!$F$33:$F$776,СВЦЭМ!$A$33:$A$776,$A244,СВЦЭМ!$B$33:$B$776,J$226)+'СЕТ СН'!$F$15</f>
        <v>137.47370243</v>
      </c>
      <c r="K244" s="36">
        <f>SUMIFS(СВЦЭМ!$F$33:$F$776,СВЦЭМ!$A$33:$A$776,$A244,СВЦЭМ!$B$33:$B$776,K$226)+'СЕТ СН'!$F$15</f>
        <v>132.03250527</v>
      </c>
      <c r="L244" s="36">
        <f>SUMIFS(СВЦЭМ!$F$33:$F$776,СВЦЭМ!$A$33:$A$776,$A244,СВЦЭМ!$B$33:$B$776,L$226)+'СЕТ СН'!$F$15</f>
        <v>132.57334112000001</v>
      </c>
      <c r="M244" s="36">
        <f>SUMIFS(СВЦЭМ!$F$33:$F$776,СВЦЭМ!$A$33:$A$776,$A244,СВЦЭМ!$B$33:$B$776,M$226)+'СЕТ СН'!$F$15</f>
        <v>123.11748824999999</v>
      </c>
      <c r="N244" s="36">
        <f>SUMIFS(СВЦЭМ!$F$33:$F$776,СВЦЭМ!$A$33:$A$776,$A244,СВЦЭМ!$B$33:$B$776,N$226)+'СЕТ СН'!$F$15</f>
        <v>112.77898304</v>
      </c>
      <c r="O244" s="36">
        <f>SUMIFS(СВЦЭМ!$F$33:$F$776,СВЦЭМ!$A$33:$A$776,$A244,СВЦЭМ!$B$33:$B$776,O$226)+'СЕТ СН'!$F$15</f>
        <v>106.41108774</v>
      </c>
      <c r="P244" s="36">
        <f>SUMIFS(СВЦЭМ!$F$33:$F$776,СВЦЭМ!$A$33:$A$776,$A244,СВЦЭМ!$B$33:$B$776,P$226)+'СЕТ СН'!$F$15</f>
        <v>113.08466377000001</v>
      </c>
      <c r="Q244" s="36">
        <f>SUMIFS(СВЦЭМ!$F$33:$F$776,СВЦЭМ!$A$33:$A$776,$A244,СВЦЭМ!$B$33:$B$776,Q$226)+'СЕТ СН'!$F$15</f>
        <v>112.15312254</v>
      </c>
      <c r="R244" s="36">
        <f>SUMIFS(СВЦЭМ!$F$33:$F$776,СВЦЭМ!$A$33:$A$776,$A244,СВЦЭМ!$B$33:$B$776,R$226)+'СЕТ СН'!$F$15</f>
        <v>107.77882510000001</v>
      </c>
      <c r="S244" s="36">
        <f>SUMIFS(СВЦЭМ!$F$33:$F$776,СВЦЭМ!$A$33:$A$776,$A244,СВЦЭМ!$B$33:$B$776,S$226)+'СЕТ СН'!$F$15</f>
        <v>106.45277873000001</v>
      </c>
      <c r="T244" s="36">
        <f>SUMIFS(СВЦЭМ!$F$33:$F$776,СВЦЭМ!$A$33:$A$776,$A244,СВЦЭМ!$B$33:$B$776,T$226)+'СЕТ СН'!$F$15</f>
        <v>104.91508027</v>
      </c>
      <c r="U244" s="36">
        <f>SUMIFS(СВЦЭМ!$F$33:$F$776,СВЦЭМ!$A$33:$A$776,$A244,СВЦЭМ!$B$33:$B$776,U$226)+'СЕТ СН'!$F$15</f>
        <v>101.98796412</v>
      </c>
      <c r="V244" s="36">
        <f>SUMIFS(СВЦЭМ!$F$33:$F$776,СВЦЭМ!$A$33:$A$776,$A244,СВЦЭМ!$B$33:$B$776,V$226)+'СЕТ СН'!$F$15</f>
        <v>102.57794500999999</v>
      </c>
      <c r="W244" s="36">
        <f>SUMIFS(СВЦЭМ!$F$33:$F$776,СВЦЭМ!$A$33:$A$776,$A244,СВЦЭМ!$B$33:$B$776,W$226)+'СЕТ СН'!$F$15</f>
        <v>102.41953404</v>
      </c>
      <c r="X244" s="36">
        <f>SUMIFS(СВЦЭМ!$F$33:$F$776,СВЦЭМ!$A$33:$A$776,$A244,СВЦЭМ!$B$33:$B$776,X$226)+'СЕТ СН'!$F$15</f>
        <v>110.59810903</v>
      </c>
      <c r="Y244" s="36">
        <f>SUMIFS(СВЦЭМ!$F$33:$F$776,СВЦЭМ!$A$33:$A$776,$A244,СВЦЭМ!$B$33:$B$776,Y$226)+'СЕТ СН'!$F$15</f>
        <v>126.4955621</v>
      </c>
    </row>
    <row r="245" spans="1:25" ht="15.75" x14ac:dyDescent="0.2">
      <c r="A245" s="35">
        <f t="shared" si="6"/>
        <v>44093</v>
      </c>
      <c r="B245" s="36">
        <f>SUMIFS(СВЦЭМ!$F$33:$F$776,СВЦЭМ!$A$33:$A$776,$A245,СВЦЭМ!$B$33:$B$776,B$226)+'СЕТ СН'!$F$15</f>
        <v>143.94495867000001</v>
      </c>
      <c r="C245" s="36">
        <f>SUMIFS(СВЦЭМ!$F$33:$F$776,СВЦЭМ!$A$33:$A$776,$A245,СВЦЭМ!$B$33:$B$776,C$226)+'СЕТ СН'!$F$15</f>
        <v>150.84479078000001</v>
      </c>
      <c r="D245" s="36">
        <f>SUMIFS(СВЦЭМ!$F$33:$F$776,СВЦЭМ!$A$33:$A$776,$A245,СВЦЭМ!$B$33:$B$776,D$226)+'СЕТ СН'!$F$15</f>
        <v>155.31959979999999</v>
      </c>
      <c r="E245" s="36">
        <f>SUMIFS(СВЦЭМ!$F$33:$F$776,СВЦЭМ!$A$33:$A$776,$A245,СВЦЭМ!$B$33:$B$776,E$226)+'СЕТ СН'!$F$15</f>
        <v>159.15395318</v>
      </c>
      <c r="F245" s="36">
        <f>SUMIFS(СВЦЭМ!$F$33:$F$776,СВЦЭМ!$A$33:$A$776,$A245,СВЦЭМ!$B$33:$B$776,F$226)+'СЕТ СН'!$F$15</f>
        <v>159.93108103</v>
      </c>
      <c r="G245" s="36">
        <f>SUMIFS(СВЦЭМ!$F$33:$F$776,СВЦЭМ!$A$33:$A$776,$A245,СВЦЭМ!$B$33:$B$776,G$226)+'СЕТ СН'!$F$15</f>
        <v>157.54681298</v>
      </c>
      <c r="H245" s="36">
        <f>SUMIFS(СВЦЭМ!$F$33:$F$776,СВЦЭМ!$A$33:$A$776,$A245,СВЦЭМ!$B$33:$B$776,H$226)+'СЕТ СН'!$F$15</f>
        <v>151.92789568000001</v>
      </c>
      <c r="I245" s="36">
        <f>SUMIFS(СВЦЭМ!$F$33:$F$776,СВЦЭМ!$A$33:$A$776,$A245,СВЦЭМ!$B$33:$B$776,I$226)+'СЕТ СН'!$F$15</f>
        <v>146.03927465000001</v>
      </c>
      <c r="J245" s="36">
        <f>SUMIFS(СВЦЭМ!$F$33:$F$776,СВЦЭМ!$A$33:$A$776,$A245,СВЦЭМ!$B$33:$B$776,J$226)+'СЕТ СН'!$F$15</f>
        <v>135.10883594000001</v>
      </c>
      <c r="K245" s="36">
        <f>SUMIFS(СВЦЭМ!$F$33:$F$776,СВЦЭМ!$A$33:$A$776,$A245,СВЦЭМ!$B$33:$B$776,K$226)+'СЕТ СН'!$F$15</f>
        <v>128.04021313000001</v>
      </c>
      <c r="L245" s="36">
        <f>SUMIFS(СВЦЭМ!$F$33:$F$776,СВЦЭМ!$A$33:$A$776,$A245,СВЦЭМ!$B$33:$B$776,L$226)+'СЕТ СН'!$F$15</f>
        <v>124.05008306000001</v>
      </c>
      <c r="M245" s="36">
        <f>SUMIFS(СВЦЭМ!$F$33:$F$776,СВЦЭМ!$A$33:$A$776,$A245,СВЦЭМ!$B$33:$B$776,M$226)+'СЕТ СН'!$F$15</f>
        <v>115.73721396000001</v>
      </c>
      <c r="N245" s="36">
        <f>SUMIFS(СВЦЭМ!$F$33:$F$776,СВЦЭМ!$A$33:$A$776,$A245,СВЦЭМ!$B$33:$B$776,N$226)+'СЕТ СН'!$F$15</f>
        <v>107.77829551000001</v>
      </c>
      <c r="O245" s="36">
        <f>SUMIFS(СВЦЭМ!$F$33:$F$776,СВЦЭМ!$A$33:$A$776,$A245,СВЦЭМ!$B$33:$B$776,O$226)+'СЕТ СН'!$F$15</f>
        <v>107.14998619000001</v>
      </c>
      <c r="P245" s="36">
        <f>SUMIFS(СВЦЭМ!$F$33:$F$776,СВЦЭМ!$A$33:$A$776,$A245,СВЦЭМ!$B$33:$B$776,P$226)+'СЕТ СН'!$F$15</f>
        <v>109.02720558999999</v>
      </c>
      <c r="Q245" s="36">
        <f>SUMIFS(СВЦЭМ!$F$33:$F$776,СВЦЭМ!$A$33:$A$776,$A245,СВЦЭМ!$B$33:$B$776,Q$226)+'СЕТ СН'!$F$15</f>
        <v>105.38684058</v>
      </c>
      <c r="R245" s="36">
        <f>SUMIFS(СВЦЭМ!$F$33:$F$776,СВЦЭМ!$A$33:$A$776,$A245,СВЦЭМ!$B$33:$B$776,R$226)+'СЕТ СН'!$F$15</f>
        <v>102.7160157</v>
      </c>
      <c r="S245" s="36">
        <f>SUMIFS(СВЦЭМ!$F$33:$F$776,СВЦЭМ!$A$33:$A$776,$A245,СВЦЭМ!$B$33:$B$776,S$226)+'СЕТ СН'!$F$15</f>
        <v>103.848185</v>
      </c>
      <c r="T245" s="36">
        <f>SUMIFS(СВЦЭМ!$F$33:$F$776,СВЦЭМ!$A$33:$A$776,$A245,СВЦЭМ!$B$33:$B$776,T$226)+'СЕТ СН'!$F$15</f>
        <v>105.99704346</v>
      </c>
      <c r="U245" s="36">
        <f>SUMIFS(СВЦЭМ!$F$33:$F$776,СВЦЭМ!$A$33:$A$776,$A245,СВЦЭМ!$B$33:$B$776,U$226)+'СЕТ СН'!$F$15</f>
        <v>105.63124899</v>
      </c>
      <c r="V245" s="36">
        <f>SUMIFS(СВЦЭМ!$F$33:$F$776,СВЦЭМ!$A$33:$A$776,$A245,СВЦЭМ!$B$33:$B$776,V$226)+'СЕТ СН'!$F$15</f>
        <v>107.77774687</v>
      </c>
      <c r="W245" s="36">
        <f>SUMIFS(СВЦЭМ!$F$33:$F$776,СВЦЭМ!$A$33:$A$776,$A245,СВЦЭМ!$B$33:$B$776,W$226)+'СЕТ СН'!$F$15</f>
        <v>106.88634870999999</v>
      </c>
      <c r="X245" s="36">
        <f>SUMIFS(СВЦЭМ!$F$33:$F$776,СВЦЭМ!$A$33:$A$776,$A245,СВЦЭМ!$B$33:$B$776,X$226)+'СЕТ СН'!$F$15</f>
        <v>111.58480347</v>
      </c>
      <c r="Y245" s="36">
        <f>SUMIFS(СВЦЭМ!$F$33:$F$776,СВЦЭМ!$A$33:$A$776,$A245,СВЦЭМ!$B$33:$B$776,Y$226)+'СЕТ СН'!$F$15</f>
        <v>121.35913084000001</v>
      </c>
    </row>
    <row r="246" spans="1:25" ht="15.75" x14ac:dyDescent="0.2">
      <c r="A246" s="35">
        <f t="shared" si="6"/>
        <v>44094</v>
      </c>
      <c r="B246" s="36">
        <f>SUMIFS(СВЦЭМ!$F$33:$F$776,СВЦЭМ!$A$33:$A$776,$A246,СВЦЭМ!$B$33:$B$776,B$226)+'СЕТ СН'!$F$15</f>
        <v>130.81085286000001</v>
      </c>
      <c r="C246" s="36">
        <f>SUMIFS(СВЦЭМ!$F$33:$F$776,СВЦЭМ!$A$33:$A$776,$A246,СВЦЭМ!$B$33:$B$776,C$226)+'СЕТ СН'!$F$15</f>
        <v>137.01814851</v>
      </c>
      <c r="D246" s="36">
        <f>SUMIFS(СВЦЭМ!$F$33:$F$776,СВЦЭМ!$A$33:$A$776,$A246,СВЦЭМ!$B$33:$B$776,D$226)+'СЕТ СН'!$F$15</f>
        <v>143.51575109999999</v>
      </c>
      <c r="E246" s="36">
        <f>SUMIFS(СВЦЭМ!$F$33:$F$776,СВЦЭМ!$A$33:$A$776,$A246,СВЦЭМ!$B$33:$B$776,E$226)+'СЕТ СН'!$F$15</f>
        <v>149.24492305999999</v>
      </c>
      <c r="F246" s="36">
        <f>SUMIFS(СВЦЭМ!$F$33:$F$776,СВЦЭМ!$A$33:$A$776,$A246,СВЦЭМ!$B$33:$B$776,F$226)+'СЕТ СН'!$F$15</f>
        <v>150.72056276000001</v>
      </c>
      <c r="G246" s="36">
        <f>SUMIFS(СВЦЭМ!$F$33:$F$776,СВЦЭМ!$A$33:$A$776,$A246,СВЦЭМ!$B$33:$B$776,G$226)+'СЕТ СН'!$F$15</f>
        <v>148.53964973000001</v>
      </c>
      <c r="H246" s="36">
        <f>SUMIFS(СВЦЭМ!$F$33:$F$776,СВЦЭМ!$A$33:$A$776,$A246,СВЦЭМ!$B$33:$B$776,H$226)+'СЕТ СН'!$F$15</f>
        <v>144.93583258999999</v>
      </c>
      <c r="I246" s="36">
        <f>SUMIFS(СВЦЭМ!$F$33:$F$776,СВЦЭМ!$A$33:$A$776,$A246,СВЦЭМ!$B$33:$B$776,I$226)+'СЕТ СН'!$F$15</f>
        <v>136.23893476999999</v>
      </c>
      <c r="J246" s="36">
        <f>SUMIFS(СВЦЭМ!$F$33:$F$776,СВЦЭМ!$A$33:$A$776,$A246,СВЦЭМ!$B$33:$B$776,J$226)+'СЕТ СН'!$F$15</f>
        <v>127.68911765999999</v>
      </c>
      <c r="K246" s="36">
        <f>SUMIFS(СВЦЭМ!$F$33:$F$776,СВЦЭМ!$A$33:$A$776,$A246,СВЦЭМ!$B$33:$B$776,K$226)+'СЕТ СН'!$F$15</f>
        <v>124.94852164</v>
      </c>
      <c r="L246" s="36">
        <f>SUMIFS(СВЦЭМ!$F$33:$F$776,СВЦЭМ!$A$33:$A$776,$A246,СВЦЭМ!$B$33:$B$776,L$226)+'СЕТ СН'!$F$15</f>
        <v>124.38995632</v>
      </c>
      <c r="M246" s="36">
        <f>SUMIFS(СВЦЭМ!$F$33:$F$776,СВЦЭМ!$A$33:$A$776,$A246,СВЦЭМ!$B$33:$B$776,M$226)+'СЕТ СН'!$F$15</f>
        <v>118.21787397999999</v>
      </c>
      <c r="N246" s="36">
        <f>SUMIFS(СВЦЭМ!$F$33:$F$776,СВЦЭМ!$A$33:$A$776,$A246,СВЦЭМ!$B$33:$B$776,N$226)+'СЕТ СН'!$F$15</f>
        <v>112.66396164</v>
      </c>
      <c r="O246" s="36">
        <f>SUMIFS(СВЦЭМ!$F$33:$F$776,СВЦЭМ!$A$33:$A$776,$A246,СВЦЭМ!$B$33:$B$776,O$226)+'СЕТ СН'!$F$15</f>
        <v>113.49090343</v>
      </c>
      <c r="P246" s="36">
        <f>SUMIFS(СВЦЭМ!$F$33:$F$776,СВЦЭМ!$A$33:$A$776,$A246,СВЦЭМ!$B$33:$B$776,P$226)+'СЕТ СН'!$F$15</f>
        <v>112.1046187</v>
      </c>
      <c r="Q246" s="36">
        <f>SUMIFS(СВЦЭМ!$F$33:$F$776,СВЦЭМ!$A$33:$A$776,$A246,СВЦЭМ!$B$33:$B$776,Q$226)+'СЕТ СН'!$F$15</f>
        <v>112.32379942</v>
      </c>
      <c r="R246" s="36">
        <f>SUMIFS(СВЦЭМ!$F$33:$F$776,СВЦЭМ!$A$33:$A$776,$A246,СВЦЭМ!$B$33:$B$776,R$226)+'СЕТ СН'!$F$15</f>
        <v>111.94224456000001</v>
      </c>
      <c r="S246" s="36">
        <f>SUMIFS(СВЦЭМ!$F$33:$F$776,СВЦЭМ!$A$33:$A$776,$A246,СВЦЭМ!$B$33:$B$776,S$226)+'СЕТ СН'!$F$15</f>
        <v>114.15580541999999</v>
      </c>
      <c r="T246" s="36">
        <f>SUMIFS(СВЦЭМ!$F$33:$F$776,СВЦЭМ!$A$33:$A$776,$A246,СВЦЭМ!$B$33:$B$776,T$226)+'СЕТ СН'!$F$15</f>
        <v>117.07031453</v>
      </c>
      <c r="U246" s="36">
        <f>SUMIFS(СВЦЭМ!$F$33:$F$776,СВЦЭМ!$A$33:$A$776,$A246,СВЦЭМ!$B$33:$B$776,U$226)+'СЕТ СН'!$F$15</f>
        <v>120.20609068</v>
      </c>
      <c r="V246" s="36">
        <f>SUMIFS(СВЦЭМ!$F$33:$F$776,СВЦЭМ!$A$33:$A$776,$A246,СВЦЭМ!$B$33:$B$776,V$226)+'СЕТ СН'!$F$15</f>
        <v>122.72053656999999</v>
      </c>
      <c r="W246" s="36">
        <f>SUMIFS(СВЦЭМ!$F$33:$F$776,СВЦЭМ!$A$33:$A$776,$A246,СВЦЭМ!$B$33:$B$776,W$226)+'СЕТ СН'!$F$15</f>
        <v>120.42487465000001</v>
      </c>
      <c r="X246" s="36">
        <f>SUMIFS(СВЦЭМ!$F$33:$F$776,СВЦЭМ!$A$33:$A$776,$A246,СВЦЭМ!$B$33:$B$776,X$226)+'СЕТ СН'!$F$15</f>
        <v>115.70513969</v>
      </c>
      <c r="Y246" s="36">
        <f>SUMIFS(СВЦЭМ!$F$33:$F$776,СВЦЭМ!$A$33:$A$776,$A246,СВЦЭМ!$B$33:$B$776,Y$226)+'СЕТ СН'!$F$15</f>
        <v>129.90174947</v>
      </c>
    </row>
    <row r="247" spans="1:25" ht="15.75" x14ac:dyDescent="0.2">
      <c r="A247" s="35">
        <f t="shared" si="6"/>
        <v>44095</v>
      </c>
      <c r="B247" s="36">
        <f>SUMIFS(СВЦЭМ!$F$33:$F$776,СВЦЭМ!$A$33:$A$776,$A247,СВЦЭМ!$B$33:$B$776,B$226)+'СЕТ СН'!$F$15</f>
        <v>135.61565998</v>
      </c>
      <c r="C247" s="36">
        <f>SUMIFS(СВЦЭМ!$F$33:$F$776,СВЦЭМ!$A$33:$A$776,$A247,СВЦЭМ!$B$33:$B$776,C$226)+'СЕТ СН'!$F$15</f>
        <v>137.26265462000001</v>
      </c>
      <c r="D247" s="36">
        <f>SUMIFS(СВЦЭМ!$F$33:$F$776,СВЦЭМ!$A$33:$A$776,$A247,СВЦЭМ!$B$33:$B$776,D$226)+'СЕТ СН'!$F$15</f>
        <v>138.76793244000001</v>
      </c>
      <c r="E247" s="36">
        <f>SUMIFS(СВЦЭМ!$F$33:$F$776,СВЦЭМ!$A$33:$A$776,$A247,СВЦЭМ!$B$33:$B$776,E$226)+'СЕТ СН'!$F$15</f>
        <v>142.59985381999999</v>
      </c>
      <c r="F247" s="36">
        <f>SUMIFS(СВЦЭМ!$F$33:$F$776,СВЦЭМ!$A$33:$A$776,$A247,СВЦЭМ!$B$33:$B$776,F$226)+'СЕТ СН'!$F$15</f>
        <v>142.66544500000001</v>
      </c>
      <c r="G247" s="36">
        <f>SUMIFS(СВЦЭМ!$F$33:$F$776,СВЦЭМ!$A$33:$A$776,$A247,СВЦЭМ!$B$33:$B$776,G$226)+'СЕТ СН'!$F$15</f>
        <v>139.97558183999999</v>
      </c>
      <c r="H247" s="36">
        <f>SUMIFS(СВЦЭМ!$F$33:$F$776,СВЦЭМ!$A$33:$A$776,$A247,СВЦЭМ!$B$33:$B$776,H$226)+'СЕТ СН'!$F$15</f>
        <v>131.64467983</v>
      </c>
      <c r="I247" s="36">
        <f>SUMIFS(СВЦЭМ!$F$33:$F$776,СВЦЭМ!$A$33:$A$776,$A247,СВЦЭМ!$B$33:$B$776,I$226)+'СЕТ СН'!$F$15</f>
        <v>121.93343480999999</v>
      </c>
      <c r="J247" s="36">
        <f>SUMIFS(СВЦЭМ!$F$33:$F$776,СВЦЭМ!$A$33:$A$776,$A247,СВЦЭМ!$B$33:$B$776,J$226)+'СЕТ СН'!$F$15</f>
        <v>114.84595204</v>
      </c>
      <c r="K247" s="36">
        <f>SUMIFS(СВЦЭМ!$F$33:$F$776,СВЦЭМ!$A$33:$A$776,$A247,СВЦЭМ!$B$33:$B$776,K$226)+'СЕТ СН'!$F$15</f>
        <v>112.14155203</v>
      </c>
      <c r="L247" s="36">
        <f>SUMIFS(СВЦЭМ!$F$33:$F$776,СВЦЭМ!$A$33:$A$776,$A247,СВЦЭМ!$B$33:$B$776,L$226)+'СЕТ СН'!$F$15</f>
        <v>115.15857138</v>
      </c>
      <c r="M247" s="36">
        <f>SUMIFS(СВЦЭМ!$F$33:$F$776,СВЦЭМ!$A$33:$A$776,$A247,СВЦЭМ!$B$33:$B$776,M$226)+'СЕТ СН'!$F$15</f>
        <v>109.33882594000001</v>
      </c>
      <c r="N247" s="36">
        <f>SUMIFS(СВЦЭМ!$F$33:$F$776,СВЦЭМ!$A$33:$A$776,$A247,СВЦЭМ!$B$33:$B$776,N$226)+'СЕТ СН'!$F$15</f>
        <v>101.281375</v>
      </c>
      <c r="O247" s="36">
        <f>SUMIFS(СВЦЭМ!$F$33:$F$776,СВЦЭМ!$A$33:$A$776,$A247,СВЦЭМ!$B$33:$B$776,O$226)+'СЕТ СН'!$F$15</f>
        <v>101.51156938</v>
      </c>
      <c r="P247" s="36">
        <f>SUMIFS(СВЦЭМ!$F$33:$F$776,СВЦЭМ!$A$33:$A$776,$A247,СВЦЭМ!$B$33:$B$776,P$226)+'СЕТ СН'!$F$15</f>
        <v>100.47090663</v>
      </c>
      <c r="Q247" s="36">
        <f>SUMIFS(СВЦЭМ!$F$33:$F$776,СВЦЭМ!$A$33:$A$776,$A247,СВЦЭМ!$B$33:$B$776,Q$226)+'СЕТ СН'!$F$15</f>
        <v>100.07400321</v>
      </c>
      <c r="R247" s="36">
        <f>SUMIFS(СВЦЭМ!$F$33:$F$776,СВЦЭМ!$A$33:$A$776,$A247,СВЦЭМ!$B$33:$B$776,R$226)+'СЕТ СН'!$F$15</f>
        <v>99.739277200000004</v>
      </c>
      <c r="S247" s="36">
        <f>SUMIFS(СВЦЭМ!$F$33:$F$776,СВЦЭМ!$A$33:$A$776,$A247,СВЦЭМ!$B$33:$B$776,S$226)+'СЕТ СН'!$F$15</f>
        <v>101.48191031</v>
      </c>
      <c r="T247" s="36">
        <f>SUMIFS(СВЦЭМ!$F$33:$F$776,СВЦЭМ!$A$33:$A$776,$A247,СВЦЭМ!$B$33:$B$776,T$226)+'СЕТ СН'!$F$15</f>
        <v>106.33675838000001</v>
      </c>
      <c r="U247" s="36">
        <f>SUMIFS(СВЦЭМ!$F$33:$F$776,СВЦЭМ!$A$33:$A$776,$A247,СВЦЭМ!$B$33:$B$776,U$226)+'СЕТ СН'!$F$15</f>
        <v>108.97238302</v>
      </c>
      <c r="V247" s="36">
        <f>SUMIFS(СВЦЭМ!$F$33:$F$776,СВЦЭМ!$A$33:$A$776,$A247,СВЦЭМ!$B$33:$B$776,V$226)+'СЕТ СН'!$F$15</f>
        <v>110.59800289</v>
      </c>
      <c r="W247" s="36">
        <f>SUMIFS(СВЦЭМ!$F$33:$F$776,СВЦЭМ!$A$33:$A$776,$A247,СВЦЭМ!$B$33:$B$776,W$226)+'СЕТ СН'!$F$15</f>
        <v>106.59672512</v>
      </c>
      <c r="X247" s="36">
        <f>SUMIFS(СВЦЭМ!$F$33:$F$776,СВЦЭМ!$A$33:$A$776,$A247,СВЦЭМ!$B$33:$B$776,X$226)+'СЕТ СН'!$F$15</f>
        <v>102.14831119999999</v>
      </c>
      <c r="Y247" s="36">
        <f>SUMIFS(СВЦЭМ!$F$33:$F$776,СВЦЭМ!$A$33:$A$776,$A247,СВЦЭМ!$B$33:$B$776,Y$226)+'СЕТ СН'!$F$15</f>
        <v>118.87156972</v>
      </c>
    </row>
    <row r="248" spans="1:25" ht="15.75" x14ac:dyDescent="0.2">
      <c r="A248" s="35">
        <f t="shared" si="6"/>
        <v>44096</v>
      </c>
      <c r="B248" s="36">
        <f>SUMIFS(СВЦЭМ!$F$33:$F$776,СВЦЭМ!$A$33:$A$776,$A248,СВЦЭМ!$B$33:$B$776,B$226)+'СЕТ СН'!$F$15</f>
        <v>136.55793591</v>
      </c>
      <c r="C248" s="36">
        <f>SUMIFS(СВЦЭМ!$F$33:$F$776,СВЦЭМ!$A$33:$A$776,$A248,СВЦЭМ!$B$33:$B$776,C$226)+'СЕТ СН'!$F$15</f>
        <v>143.95497266999999</v>
      </c>
      <c r="D248" s="36">
        <f>SUMIFS(СВЦЭМ!$F$33:$F$776,СВЦЭМ!$A$33:$A$776,$A248,СВЦЭМ!$B$33:$B$776,D$226)+'СЕТ СН'!$F$15</f>
        <v>147.59198248000001</v>
      </c>
      <c r="E248" s="36">
        <f>SUMIFS(СВЦЭМ!$F$33:$F$776,СВЦЭМ!$A$33:$A$776,$A248,СВЦЭМ!$B$33:$B$776,E$226)+'СЕТ СН'!$F$15</f>
        <v>151.51788092000001</v>
      </c>
      <c r="F248" s="36">
        <f>SUMIFS(СВЦЭМ!$F$33:$F$776,СВЦЭМ!$A$33:$A$776,$A248,СВЦЭМ!$B$33:$B$776,F$226)+'СЕТ СН'!$F$15</f>
        <v>148.66120627999999</v>
      </c>
      <c r="G248" s="36">
        <f>SUMIFS(СВЦЭМ!$F$33:$F$776,СВЦЭМ!$A$33:$A$776,$A248,СВЦЭМ!$B$33:$B$776,G$226)+'СЕТ СН'!$F$15</f>
        <v>144.00204514999999</v>
      </c>
      <c r="H248" s="36">
        <f>SUMIFS(СВЦЭМ!$F$33:$F$776,СВЦЭМ!$A$33:$A$776,$A248,СВЦЭМ!$B$33:$B$776,H$226)+'СЕТ СН'!$F$15</f>
        <v>136.56921338999999</v>
      </c>
      <c r="I248" s="36">
        <f>SUMIFS(СВЦЭМ!$F$33:$F$776,СВЦЭМ!$A$33:$A$776,$A248,СВЦЭМ!$B$33:$B$776,I$226)+'СЕТ СН'!$F$15</f>
        <v>130.97753664999999</v>
      </c>
      <c r="J248" s="36">
        <f>SUMIFS(СВЦЭМ!$F$33:$F$776,СВЦЭМ!$A$33:$A$776,$A248,СВЦЭМ!$B$33:$B$776,J$226)+'СЕТ СН'!$F$15</f>
        <v>125.30009142</v>
      </c>
      <c r="K248" s="36">
        <f>SUMIFS(СВЦЭМ!$F$33:$F$776,СВЦЭМ!$A$33:$A$776,$A248,СВЦЭМ!$B$33:$B$776,K$226)+'СЕТ СН'!$F$15</f>
        <v>123.38227479</v>
      </c>
      <c r="L248" s="36">
        <f>SUMIFS(СВЦЭМ!$F$33:$F$776,СВЦЭМ!$A$33:$A$776,$A248,СВЦЭМ!$B$33:$B$776,L$226)+'СЕТ СН'!$F$15</f>
        <v>123.24834684</v>
      </c>
      <c r="M248" s="36">
        <f>SUMIFS(СВЦЭМ!$F$33:$F$776,СВЦЭМ!$A$33:$A$776,$A248,СВЦЭМ!$B$33:$B$776,M$226)+'СЕТ СН'!$F$15</f>
        <v>118.43457348</v>
      </c>
      <c r="N248" s="36">
        <f>SUMIFS(СВЦЭМ!$F$33:$F$776,СВЦЭМ!$A$33:$A$776,$A248,СВЦЭМ!$B$33:$B$776,N$226)+'СЕТ СН'!$F$15</f>
        <v>108.9384598</v>
      </c>
      <c r="O248" s="36">
        <f>SUMIFS(СВЦЭМ!$F$33:$F$776,СВЦЭМ!$A$33:$A$776,$A248,СВЦЭМ!$B$33:$B$776,O$226)+'СЕТ СН'!$F$15</f>
        <v>107.0753595</v>
      </c>
      <c r="P248" s="36">
        <f>SUMIFS(СВЦЭМ!$F$33:$F$776,СВЦЭМ!$A$33:$A$776,$A248,СВЦЭМ!$B$33:$B$776,P$226)+'СЕТ СН'!$F$15</f>
        <v>106.21100072999999</v>
      </c>
      <c r="Q248" s="36">
        <f>SUMIFS(СВЦЭМ!$F$33:$F$776,СВЦЭМ!$A$33:$A$776,$A248,СВЦЭМ!$B$33:$B$776,Q$226)+'СЕТ СН'!$F$15</f>
        <v>106.64784674000001</v>
      </c>
      <c r="R248" s="36">
        <f>SUMIFS(СВЦЭМ!$F$33:$F$776,СВЦЭМ!$A$33:$A$776,$A248,СВЦЭМ!$B$33:$B$776,R$226)+'СЕТ СН'!$F$15</f>
        <v>106.24840807</v>
      </c>
      <c r="S248" s="36">
        <f>SUMIFS(СВЦЭМ!$F$33:$F$776,СВЦЭМ!$A$33:$A$776,$A248,СВЦЭМ!$B$33:$B$776,S$226)+'СЕТ СН'!$F$15</f>
        <v>107.47360911</v>
      </c>
      <c r="T248" s="36">
        <f>SUMIFS(СВЦЭМ!$F$33:$F$776,СВЦЭМ!$A$33:$A$776,$A248,СВЦЭМ!$B$33:$B$776,T$226)+'СЕТ СН'!$F$15</f>
        <v>109.42593685</v>
      </c>
      <c r="U248" s="36">
        <f>SUMIFS(СВЦЭМ!$F$33:$F$776,СВЦЭМ!$A$33:$A$776,$A248,СВЦЭМ!$B$33:$B$776,U$226)+'СЕТ СН'!$F$15</f>
        <v>113.94651155</v>
      </c>
      <c r="V248" s="36">
        <f>SUMIFS(СВЦЭМ!$F$33:$F$776,СВЦЭМ!$A$33:$A$776,$A248,СВЦЭМ!$B$33:$B$776,V$226)+'СЕТ СН'!$F$15</f>
        <v>114.02108225000001</v>
      </c>
      <c r="W248" s="36">
        <f>SUMIFS(СВЦЭМ!$F$33:$F$776,СВЦЭМ!$A$33:$A$776,$A248,СВЦЭМ!$B$33:$B$776,W$226)+'СЕТ СН'!$F$15</f>
        <v>111.71593439999999</v>
      </c>
      <c r="X248" s="36">
        <f>SUMIFS(СВЦЭМ!$F$33:$F$776,СВЦЭМ!$A$33:$A$776,$A248,СВЦЭМ!$B$33:$B$776,X$226)+'СЕТ СН'!$F$15</f>
        <v>111.20690517</v>
      </c>
      <c r="Y248" s="36">
        <f>SUMIFS(СВЦЭМ!$F$33:$F$776,СВЦЭМ!$A$33:$A$776,$A248,СВЦЭМ!$B$33:$B$776,Y$226)+'СЕТ СН'!$F$15</f>
        <v>125.26603394999999</v>
      </c>
    </row>
    <row r="249" spans="1:25" ht="15.75" x14ac:dyDescent="0.2">
      <c r="A249" s="35">
        <f t="shared" si="6"/>
        <v>44097</v>
      </c>
      <c r="B249" s="36">
        <f>SUMIFS(СВЦЭМ!$F$33:$F$776,СВЦЭМ!$A$33:$A$776,$A249,СВЦЭМ!$B$33:$B$776,B$226)+'СЕТ СН'!$F$15</f>
        <v>134.82539998999999</v>
      </c>
      <c r="C249" s="36">
        <f>SUMIFS(СВЦЭМ!$F$33:$F$776,СВЦЭМ!$A$33:$A$776,$A249,СВЦЭМ!$B$33:$B$776,C$226)+'СЕТ СН'!$F$15</f>
        <v>141.75679575999999</v>
      </c>
      <c r="D249" s="36">
        <f>SUMIFS(СВЦЭМ!$F$33:$F$776,СВЦЭМ!$A$33:$A$776,$A249,СВЦЭМ!$B$33:$B$776,D$226)+'СЕТ СН'!$F$15</f>
        <v>144.55278064000001</v>
      </c>
      <c r="E249" s="36">
        <f>SUMIFS(СВЦЭМ!$F$33:$F$776,СВЦЭМ!$A$33:$A$776,$A249,СВЦЭМ!$B$33:$B$776,E$226)+'СЕТ СН'!$F$15</f>
        <v>148.06022947</v>
      </c>
      <c r="F249" s="36">
        <f>SUMIFS(СВЦЭМ!$F$33:$F$776,СВЦЭМ!$A$33:$A$776,$A249,СВЦЭМ!$B$33:$B$776,F$226)+'СЕТ СН'!$F$15</f>
        <v>149.72477025000001</v>
      </c>
      <c r="G249" s="36">
        <f>SUMIFS(СВЦЭМ!$F$33:$F$776,СВЦЭМ!$A$33:$A$776,$A249,СВЦЭМ!$B$33:$B$776,G$226)+'СЕТ СН'!$F$15</f>
        <v>146.00734671999999</v>
      </c>
      <c r="H249" s="36">
        <f>SUMIFS(СВЦЭМ!$F$33:$F$776,СВЦЭМ!$A$33:$A$776,$A249,СВЦЭМ!$B$33:$B$776,H$226)+'СЕТ СН'!$F$15</f>
        <v>136.07501178000001</v>
      </c>
      <c r="I249" s="36">
        <f>SUMIFS(СВЦЭМ!$F$33:$F$776,СВЦЭМ!$A$33:$A$776,$A249,СВЦЭМ!$B$33:$B$776,I$226)+'СЕТ СН'!$F$15</f>
        <v>125.19440403999999</v>
      </c>
      <c r="J249" s="36">
        <f>SUMIFS(СВЦЭМ!$F$33:$F$776,СВЦЭМ!$A$33:$A$776,$A249,СВЦЭМ!$B$33:$B$776,J$226)+'СЕТ СН'!$F$15</f>
        <v>119.80758172</v>
      </c>
      <c r="K249" s="36">
        <f>SUMIFS(СВЦЭМ!$F$33:$F$776,СВЦЭМ!$A$33:$A$776,$A249,СВЦЭМ!$B$33:$B$776,K$226)+'СЕТ СН'!$F$15</f>
        <v>119.03306301000001</v>
      </c>
      <c r="L249" s="36">
        <f>SUMIFS(СВЦЭМ!$F$33:$F$776,СВЦЭМ!$A$33:$A$776,$A249,СВЦЭМ!$B$33:$B$776,L$226)+'СЕТ СН'!$F$15</f>
        <v>117.76924945</v>
      </c>
      <c r="M249" s="36">
        <f>SUMIFS(СВЦЭМ!$F$33:$F$776,СВЦЭМ!$A$33:$A$776,$A249,СВЦЭМ!$B$33:$B$776,M$226)+'СЕТ СН'!$F$15</f>
        <v>110.06605532</v>
      </c>
      <c r="N249" s="36">
        <f>SUMIFS(СВЦЭМ!$F$33:$F$776,СВЦЭМ!$A$33:$A$776,$A249,СВЦЭМ!$B$33:$B$776,N$226)+'СЕТ СН'!$F$15</f>
        <v>109.11155232</v>
      </c>
      <c r="O249" s="36">
        <f>SUMIFS(СВЦЭМ!$F$33:$F$776,СВЦЭМ!$A$33:$A$776,$A249,СВЦЭМ!$B$33:$B$776,O$226)+'СЕТ СН'!$F$15</f>
        <v>108.83622034</v>
      </c>
      <c r="P249" s="36">
        <f>SUMIFS(СВЦЭМ!$F$33:$F$776,СВЦЭМ!$A$33:$A$776,$A249,СВЦЭМ!$B$33:$B$776,P$226)+'СЕТ СН'!$F$15</f>
        <v>107.93228415999999</v>
      </c>
      <c r="Q249" s="36">
        <f>SUMIFS(СВЦЭМ!$F$33:$F$776,СВЦЭМ!$A$33:$A$776,$A249,СВЦЭМ!$B$33:$B$776,Q$226)+'СЕТ СН'!$F$15</f>
        <v>107.9461901</v>
      </c>
      <c r="R249" s="36">
        <f>SUMIFS(СВЦЭМ!$F$33:$F$776,СВЦЭМ!$A$33:$A$776,$A249,СВЦЭМ!$B$33:$B$776,R$226)+'СЕТ СН'!$F$15</f>
        <v>107.10661619</v>
      </c>
      <c r="S249" s="36">
        <f>SUMIFS(СВЦЭМ!$F$33:$F$776,СВЦЭМ!$A$33:$A$776,$A249,СВЦЭМ!$B$33:$B$776,S$226)+'СЕТ СН'!$F$15</f>
        <v>108.32905765</v>
      </c>
      <c r="T249" s="36">
        <f>SUMIFS(СВЦЭМ!$F$33:$F$776,СВЦЭМ!$A$33:$A$776,$A249,СВЦЭМ!$B$33:$B$776,T$226)+'СЕТ СН'!$F$15</f>
        <v>108.89238563000001</v>
      </c>
      <c r="U249" s="36">
        <f>SUMIFS(СВЦЭМ!$F$33:$F$776,СВЦЭМ!$A$33:$A$776,$A249,СВЦЭМ!$B$33:$B$776,U$226)+'СЕТ СН'!$F$15</f>
        <v>112.25252847</v>
      </c>
      <c r="V249" s="36">
        <f>SUMIFS(СВЦЭМ!$F$33:$F$776,СВЦЭМ!$A$33:$A$776,$A249,СВЦЭМ!$B$33:$B$776,V$226)+'СЕТ СН'!$F$15</f>
        <v>111.01984552</v>
      </c>
      <c r="W249" s="36">
        <f>SUMIFS(СВЦЭМ!$F$33:$F$776,СВЦЭМ!$A$33:$A$776,$A249,СВЦЭМ!$B$33:$B$776,W$226)+'СЕТ СН'!$F$15</f>
        <v>109.11738097999999</v>
      </c>
      <c r="X249" s="36">
        <f>SUMIFS(СВЦЭМ!$F$33:$F$776,СВЦЭМ!$A$33:$A$776,$A249,СВЦЭМ!$B$33:$B$776,X$226)+'СЕТ СН'!$F$15</f>
        <v>106.83761061</v>
      </c>
      <c r="Y249" s="36">
        <f>SUMIFS(СВЦЭМ!$F$33:$F$776,СВЦЭМ!$A$33:$A$776,$A249,СВЦЭМ!$B$33:$B$776,Y$226)+'СЕТ СН'!$F$15</f>
        <v>117.6399081</v>
      </c>
    </row>
    <row r="250" spans="1:25" ht="15.75" x14ac:dyDescent="0.2">
      <c r="A250" s="35">
        <f t="shared" si="6"/>
        <v>44098</v>
      </c>
      <c r="B250" s="36">
        <f>SUMIFS(СВЦЭМ!$F$33:$F$776,СВЦЭМ!$A$33:$A$776,$A250,СВЦЭМ!$B$33:$B$776,B$226)+'СЕТ СН'!$F$15</f>
        <v>139.53502563000001</v>
      </c>
      <c r="C250" s="36">
        <f>SUMIFS(СВЦЭМ!$F$33:$F$776,СВЦЭМ!$A$33:$A$776,$A250,СВЦЭМ!$B$33:$B$776,C$226)+'СЕТ СН'!$F$15</f>
        <v>142.90712551999999</v>
      </c>
      <c r="D250" s="36">
        <f>SUMIFS(СВЦЭМ!$F$33:$F$776,СВЦЭМ!$A$33:$A$776,$A250,СВЦЭМ!$B$33:$B$776,D$226)+'СЕТ СН'!$F$15</f>
        <v>146.09731088000001</v>
      </c>
      <c r="E250" s="36">
        <f>SUMIFS(СВЦЭМ!$F$33:$F$776,СВЦЭМ!$A$33:$A$776,$A250,СВЦЭМ!$B$33:$B$776,E$226)+'СЕТ СН'!$F$15</f>
        <v>147.23263527</v>
      </c>
      <c r="F250" s="36">
        <f>SUMIFS(СВЦЭМ!$F$33:$F$776,СВЦЭМ!$A$33:$A$776,$A250,СВЦЭМ!$B$33:$B$776,F$226)+'СЕТ СН'!$F$15</f>
        <v>145.44422822999999</v>
      </c>
      <c r="G250" s="36">
        <f>SUMIFS(СВЦЭМ!$F$33:$F$776,СВЦЭМ!$A$33:$A$776,$A250,СВЦЭМ!$B$33:$B$776,G$226)+'СЕТ СН'!$F$15</f>
        <v>145.02008248999999</v>
      </c>
      <c r="H250" s="36">
        <f>SUMIFS(СВЦЭМ!$F$33:$F$776,СВЦЭМ!$A$33:$A$776,$A250,СВЦЭМ!$B$33:$B$776,H$226)+'СЕТ СН'!$F$15</f>
        <v>145.49701159</v>
      </c>
      <c r="I250" s="36">
        <f>SUMIFS(СВЦЭМ!$F$33:$F$776,СВЦЭМ!$A$33:$A$776,$A250,СВЦЭМ!$B$33:$B$776,I$226)+'СЕТ СН'!$F$15</f>
        <v>128.75811673999999</v>
      </c>
      <c r="J250" s="36">
        <f>SUMIFS(СВЦЭМ!$F$33:$F$776,СВЦЭМ!$A$33:$A$776,$A250,СВЦЭМ!$B$33:$B$776,J$226)+'СЕТ СН'!$F$15</f>
        <v>122.6656723</v>
      </c>
      <c r="K250" s="36">
        <f>SUMIFS(СВЦЭМ!$F$33:$F$776,СВЦЭМ!$A$33:$A$776,$A250,СВЦЭМ!$B$33:$B$776,K$226)+'СЕТ СН'!$F$15</f>
        <v>123.46637422000001</v>
      </c>
      <c r="L250" s="36">
        <f>SUMIFS(СВЦЭМ!$F$33:$F$776,СВЦЭМ!$A$33:$A$776,$A250,СВЦЭМ!$B$33:$B$776,L$226)+'СЕТ СН'!$F$15</f>
        <v>125.49109763</v>
      </c>
      <c r="M250" s="36">
        <f>SUMIFS(СВЦЭМ!$F$33:$F$776,СВЦЭМ!$A$33:$A$776,$A250,СВЦЭМ!$B$33:$B$776,M$226)+'СЕТ СН'!$F$15</f>
        <v>118.46316589</v>
      </c>
      <c r="N250" s="36">
        <f>SUMIFS(СВЦЭМ!$F$33:$F$776,СВЦЭМ!$A$33:$A$776,$A250,СВЦЭМ!$B$33:$B$776,N$226)+'СЕТ СН'!$F$15</f>
        <v>109.57194178</v>
      </c>
      <c r="O250" s="36">
        <f>SUMIFS(СВЦЭМ!$F$33:$F$776,СВЦЭМ!$A$33:$A$776,$A250,СВЦЭМ!$B$33:$B$776,O$226)+'СЕТ СН'!$F$15</f>
        <v>109.16895838000001</v>
      </c>
      <c r="P250" s="36">
        <f>SUMIFS(СВЦЭМ!$F$33:$F$776,СВЦЭМ!$A$33:$A$776,$A250,СВЦЭМ!$B$33:$B$776,P$226)+'СЕТ СН'!$F$15</f>
        <v>108.73049211999999</v>
      </c>
      <c r="Q250" s="36">
        <f>SUMIFS(СВЦЭМ!$F$33:$F$776,СВЦЭМ!$A$33:$A$776,$A250,СВЦЭМ!$B$33:$B$776,Q$226)+'СЕТ СН'!$F$15</f>
        <v>107.79905668000001</v>
      </c>
      <c r="R250" s="36">
        <f>SUMIFS(СВЦЭМ!$F$33:$F$776,СВЦЭМ!$A$33:$A$776,$A250,СВЦЭМ!$B$33:$B$776,R$226)+'СЕТ СН'!$F$15</f>
        <v>106.9802182</v>
      </c>
      <c r="S250" s="36">
        <f>SUMIFS(СВЦЭМ!$F$33:$F$776,СВЦЭМ!$A$33:$A$776,$A250,СВЦЭМ!$B$33:$B$776,S$226)+'СЕТ СН'!$F$15</f>
        <v>107.8997882</v>
      </c>
      <c r="T250" s="36">
        <f>SUMIFS(СВЦЭМ!$F$33:$F$776,СВЦЭМ!$A$33:$A$776,$A250,СВЦЭМ!$B$33:$B$776,T$226)+'СЕТ СН'!$F$15</f>
        <v>109.01606549</v>
      </c>
      <c r="U250" s="36">
        <f>SUMIFS(СВЦЭМ!$F$33:$F$776,СВЦЭМ!$A$33:$A$776,$A250,СВЦЭМ!$B$33:$B$776,U$226)+'СЕТ СН'!$F$15</f>
        <v>115.07860051</v>
      </c>
      <c r="V250" s="36">
        <f>SUMIFS(СВЦЭМ!$F$33:$F$776,СВЦЭМ!$A$33:$A$776,$A250,СВЦЭМ!$B$33:$B$776,V$226)+'СЕТ СН'!$F$15</f>
        <v>114.41160315</v>
      </c>
      <c r="W250" s="36">
        <f>SUMIFS(СВЦЭМ!$F$33:$F$776,СВЦЭМ!$A$33:$A$776,$A250,СВЦЭМ!$B$33:$B$776,W$226)+'СЕТ СН'!$F$15</f>
        <v>123.55972091</v>
      </c>
      <c r="X250" s="36">
        <f>SUMIFS(СВЦЭМ!$F$33:$F$776,СВЦЭМ!$A$33:$A$776,$A250,СВЦЭМ!$B$33:$B$776,X$226)+'СЕТ СН'!$F$15</f>
        <v>126.51720203000001</v>
      </c>
      <c r="Y250" s="36">
        <f>SUMIFS(СВЦЭМ!$F$33:$F$776,СВЦЭМ!$A$33:$A$776,$A250,СВЦЭМ!$B$33:$B$776,Y$226)+'СЕТ СН'!$F$15</f>
        <v>134.98802993999999</v>
      </c>
    </row>
    <row r="251" spans="1:25" ht="15.75" x14ac:dyDescent="0.2">
      <c r="A251" s="35">
        <f t="shared" si="6"/>
        <v>44099</v>
      </c>
      <c r="B251" s="36">
        <f>SUMIFS(СВЦЭМ!$F$33:$F$776,СВЦЭМ!$A$33:$A$776,$A251,СВЦЭМ!$B$33:$B$776,B$226)+'СЕТ СН'!$F$15</f>
        <v>133.83799091</v>
      </c>
      <c r="C251" s="36">
        <f>SUMIFS(СВЦЭМ!$F$33:$F$776,СВЦЭМ!$A$33:$A$776,$A251,СВЦЭМ!$B$33:$B$776,C$226)+'СЕТ СН'!$F$15</f>
        <v>136.61960761</v>
      </c>
      <c r="D251" s="36">
        <f>SUMIFS(СВЦЭМ!$F$33:$F$776,СВЦЭМ!$A$33:$A$776,$A251,СВЦЭМ!$B$33:$B$776,D$226)+'СЕТ СН'!$F$15</f>
        <v>139.18678557000001</v>
      </c>
      <c r="E251" s="36">
        <f>SUMIFS(СВЦЭМ!$F$33:$F$776,СВЦЭМ!$A$33:$A$776,$A251,СВЦЭМ!$B$33:$B$776,E$226)+'СЕТ СН'!$F$15</f>
        <v>139.76986092000001</v>
      </c>
      <c r="F251" s="36">
        <f>SUMIFS(СВЦЭМ!$F$33:$F$776,СВЦЭМ!$A$33:$A$776,$A251,СВЦЭМ!$B$33:$B$776,F$226)+'СЕТ СН'!$F$15</f>
        <v>138.61035307</v>
      </c>
      <c r="G251" s="36">
        <f>SUMIFS(СВЦЭМ!$F$33:$F$776,СВЦЭМ!$A$33:$A$776,$A251,СВЦЭМ!$B$33:$B$776,G$226)+'СЕТ СН'!$F$15</f>
        <v>135.70211383</v>
      </c>
      <c r="H251" s="36">
        <f>SUMIFS(СВЦЭМ!$F$33:$F$776,СВЦЭМ!$A$33:$A$776,$A251,СВЦЭМ!$B$33:$B$776,H$226)+'СЕТ СН'!$F$15</f>
        <v>128.92177139</v>
      </c>
      <c r="I251" s="36">
        <f>SUMIFS(СВЦЭМ!$F$33:$F$776,СВЦЭМ!$A$33:$A$776,$A251,СВЦЭМ!$B$33:$B$776,I$226)+'СЕТ СН'!$F$15</f>
        <v>123.94793941</v>
      </c>
      <c r="J251" s="36">
        <f>SUMIFS(СВЦЭМ!$F$33:$F$776,СВЦЭМ!$A$33:$A$776,$A251,СВЦЭМ!$B$33:$B$776,J$226)+'СЕТ СН'!$F$15</f>
        <v>122.10475568</v>
      </c>
      <c r="K251" s="36">
        <f>SUMIFS(СВЦЭМ!$F$33:$F$776,СВЦЭМ!$A$33:$A$776,$A251,СВЦЭМ!$B$33:$B$776,K$226)+'СЕТ СН'!$F$15</f>
        <v>121.55790162</v>
      </c>
      <c r="L251" s="36">
        <f>SUMIFS(СВЦЭМ!$F$33:$F$776,СВЦЭМ!$A$33:$A$776,$A251,СВЦЭМ!$B$33:$B$776,L$226)+'СЕТ СН'!$F$15</f>
        <v>123.53501874</v>
      </c>
      <c r="M251" s="36">
        <f>SUMIFS(СВЦЭМ!$F$33:$F$776,СВЦЭМ!$A$33:$A$776,$A251,СВЦЭМ!$B$33:$B$776,M$226)+'СЕТ СН'!$F$15</f>
        <v>115.83013304000001</v>
      </c>
      <c r="N251" s="36">
        <f>SUMIFS(СВЦЭМ!$F$33:$F$776,СВЦЭМ!$A$33:$A$776,$A251,СВЦЭМ!$B$33:$B$776,N$226)+'СЕТ СН'!$F$15</f>
        <v>108.21164251</v>
      </c>
      <c r="O251" s="36">
        <f>SUMIFS(СВЦЭМ!$F$33:$F$776,СВЦЭМ!$A$33:$A$776,$A251,СВЦЭМ!$B$33:$B$776,O$226)+'СЕТ СН'!$F$15</f>
        <v>104.1243504</v>
      </c>
      <c r="P251" s="36">
        <f>SUMIFS(СВЦЭМ!$F$33:$F$776,СВЦЭМ!$A$33:$A$776,$A251,СВЦЭМ!$B$33:$B$776,P$226)+'СЕТ СН'!$F$15</f>
        <v>103.291706</v>
      </c>
      <c r="Q251" s="36">
        <f>SUMIFS(СВЦЭМ!$F$33:$F$776,СВЦЭМ!$A$33:$A$776,$A251,СВЦЭМ!$B$33:$B$776,Q$226)+'СЕТ СН'!$F$15</f>
        <v>102.73791962999999</v>
      </c>
      <c r="R251" s="36">
        <f>SUMIFS(СВЦЭМ!$F$33:$F$776,СВЦЭМ!$A$33:$A$776,$A251,СВЦЭМ!$B$33:$B$776,R$226)+'СЕТ СН'!$F$15</f>
        <v>102.92876576</v>
      </c>
      <c r="S251" s="36">
        <f>SUMIFS(СВЦЭМ!$F$33:$F$776,СВЦЭМ!$A$33:$A$776,$A251,СВЦЭМ!$B$33:$B$776,S$226)+'СЕТ СН'!$F$15</f>
        <v>103.47542979000001</v>
      </c>
      <c r="T251" s="36">
        <f>SUMIFS(СВЦЭМ!$F$33:$F$776,СВЦЭМ!$A$33:$A$776,$A251,СВЦЭМ!$B$33:$B$776,T$226)+'СЕТ СН'!$F$15</f>
        <v>101.60900877</v>
      </c>
      <c r="U251" s="36">
        <f>SUMIFS(СВЦЭМ!$F$33:$F$776,СВЦЭМ!$A$33:$A$776,$A251,СВЦЭМ!$B$33:$B$776,U$226)+'СЕТ СН'!$F$15</f>
        <v>103.9568835</v>
      </c>
      <c r="V251" s="36">
        <f>SUMIFS(СВЦЭМ!$F$33:$F$776,СВЦЭМ!$A$33:$A$776,$A251,СВЦЭМ!$B$33:$B$776,V$226)+'СЕТ СН'!$F$15</f>
        <v>106.4336467</v>
      </c>
      <c r="W251" s="36">
        <f>SUMIFS(СВЦЭМ!$F$33:$F$776,СВЦЭМ!$A$33:$A$776,$A251,СВЦЭМ!$B$33:$B$776,W$226)+'СЕТ СН'!$F$15</f>
        <v>104.10143410000001</v>
      </c>
      <c r="X251" s="36">
        <f>SUMIFS(СВЦЭМ!$F$33:$F$776,СВЦЭМ!$A$33:$A$776,$A251,СВЦЭМ!$B$33:$B$776,X$226)+'СЕТ СН'!$F$15</f>
        <v>109.65599138</v>
      </c>
      <c r="Y251" s="36">
        <f>SUMIFS(СВЦЭМ!$F$33:$F$776,СВЦЭМ!$A$33:$A$776,$A251,СВЦЭМ!$B$33:$B$776,Y$226)+'СЕТ СН'!$F$15</f>
        <v>125.00768033</v>
      </c>
    </row>
    <row r="252" spans="1:25" ht="15.75" x14ac:dyDescent="0.2">
      <c r="A252" s="35">
        <f t="shared" si="6"/>
        <v>44100</v>
      </c>
      <c r="B252" s="36">
        <f>SUMIFS(СВЦЭМ!$F$33:$F$776,СВЦЭМ!$A$33:$A$776,$A252,СВЦЭМ!$B$33:$B$776,B$226)+'СЕТ СН'!$F$15</f>
        <v>138.22695736</v>
      </c>
      <c r="C252" s="36">
        <f>SUMIFS(СВЦЭМ!$F$33:$F$776,СВЦЭМ!$A$33:$A$776,$A252,СВЦЭМ!$B$33:$B$776,C$226)+'СЕТ СН'!$F$15</f>
        <v>143.8492263</v>
      </c>
      <c r="D252" s="36">
        <f>SUMIFS(СВЦЭМ!$F$33:$F$776,СВЦЭМ!$A$33:$A$776,$A252,СВЦЭМ!$B$33:$B$776,D$226)+'СЕТ СН'!$F$15</f>
        <v>147.04254757999999</v>
      </c>
      <c r="E252" s="36">
        <f>SUMIFS(СВЦЭМ!$F$33:$F$776,СВЦЭМ!$A$33:$A$776,$A252,СВЦЭМ!$B$33:$B$776,E$226)+'СЕТ СН'!$F$15</f>
        <v>148.86538612000001</v>
      </c>
      <c r="F252" s="36">
        <f>SUMIFS(СВЦЭМ!$F$33:$F$776,СВЦЭМ!$A$33:$A$776,$A252,СВЦЭМ!$B$33:$B$776,F$226)+'СЕТ СН'!$F$15</f>
        <v>149.77340577999999</v>
      </c>
      <c r="G252" s="36">
        <f>SUMIFS(СВЦЭМ!$F$33:$F$776,СВЦЭМ!$A$33:$A$776,$A252,СВЦЭМ!$B$33:$B$776,G$226)+'СЕТ СН'!$F$15</f>
        <v>147.77332730000001</v>
      </c>
      <c r="H252" s="36">
        <f>SUMIFS(СВЦЭМ!$F$33:$F$776,СВЦЭМ!$A$33:$A$776,$A252,СВЦЭМ!$B$33:$B$776,H$226)+'СЕТ СН'!$F$15</f>
        <v>143.31224329</v>
      </c>
      <c r="I252" s="36">
        <f>SUMIFS(СВЦЭМ!$F$33:$F$776,СВЦЭМ!$A$33:$A$776,$A252,СВЦЭМ!$B$33:$B$776,I$226)+'СЕТ СН'!$F$15</f>
        <v>136.15116825000001</v>
      </c>
      <c r="J252" s="36">
        <f>SUMIFS(СВЦЭМ!$F$33:$F$776,СВЦЭМ!$A$33:$A$776,$A252,СВЦЭМ!$B$33:$B$776,J$226)+'СЕТ СН'!$F$15</f>
        <v>128.61807461999999</v>
      </c>
      <c r="K252" s="36">
        <f>SUMIFS(СВЦЭМ!$F$33:$F$776,СВЦЭМ!$A$33:$A$776,$A252,СВЦЭМ!$B$33:$B$776,K$226)+'СЕТ СН'!$F$15</f>
        <v>124.43835086</v>
      </c>
      <c r="L252" s="36">
        <f>SUMIFS(СВЦЭМ!$F$33:$F$776,СВЦЭМ!$A$33:$A$776,$A252,СВЦЭМ!$B$33:$B$776,L$226)+'СЕТ СН'!$F$15</f>
        <v>122.44416405</v>
      </c>
      <c r="M252" s="36">
        <f>SUMIFS(СВЦЭМ!$F$33:$F$776,СВЦЭМ!$A$33:$A$776,$A252,СВЦЭМ!$B$33:$B$776,M$226)+'СЕТ СН'!$F$15</f>
        <v>114.61333509000001</v>
      </c>
      <c r="N252" s="36">
        <f>SUMIFS(СВЦЭМ!$F$33:$F$776,СВЦЭМ!$A$33:$A$776,$A252,СВЦЭМ!$B$33:$B$776,N$226)+'СЕТ СН'!$F$15</f>
        <v>108.35483554</v>
      </c>
      <c r="O252" s="36">
        <f>SUMIFS(СВЦЭМ!$F$33:$F$776,СВЦЭМ!$A$33:$A$776,$A252,СВЦЭМ!$B$33:$B$776,O$226)+'СЕТ СН'!$F$15</f>
        <v>105.2910303</v>
      </c>
      <c r="P252" s="36">
        <f>SUMIFS(СВЦЭМ!$F$33:$F$776,СВЦЭМ!$A$33:$A$776,$A252,СВЦЭМ!$B$33:$B$776,P$226)+'СЕТ СН'!$F$15</f>
        <v>104.87041228</v>
      </c>
      <c r="Q252" s="36">
        <f>SUMIFS(СВЦЭМ!$F$33:$F$776,СВЦЭМ!$A$33:$A$776,$A252,СВЦЭМ!$B$33:$B$776,Q$226)+'СЕТ СН'!$F$15</f>
        <v>104.84276453</v>
      </c>
      <c r="R252" s="36">
        <f>SUMIFS(СВЦЭМ!$F$33:$F$776,СВЦЭМ!$A$33:$A$776,$A252,СВЦЭМ!$B$33:$B$776,R$226)+'СЕТ СН'!$F$15</f>
        <v>104.24110881999999</v>
      </c>
      <c r="S252" s="36">
        <f>SUMIFS(СВЦЭМ!$F$33:$F$776,СВЦЭМ!$A$33:$A$776,$A252,СВЦЭМ!$B$33:$B$776,S$226)+'СЕТ СН'!$F$15</f>
        <v>104.21455141</v>
      </c>
      <c r="T252" s="36">
        <f>SUMIFS(СВЦЭМ!$F$33:$F$776,СВЦЭМ!$A$33:$A$776,$A252,СВЦЭМ!$B$33:$B$776,T$226)+'СЕТ СН'!$F$15</f>
        <v>103.06951037</v>
      </c>
      <c r="U252" s="36">
        <f>SUMIFS(СВЦЭМ!$F$33:$F$776,СВЦЭМ!$A$33:$A$776,$A252,СВЦЭМ!$B$33:$B$776,U$226)+'СЕТ СН'!$F$15</f>
        <v>106.21985311</v>
      </c>
      <c r="V252" s="36">
        <f>SUMIFS(СВЦЭМ!$F$33:$F$776,СВЦЭМ!$A$33:$A$776,$A252,СВЦЭМ!$B$33:$B$776,V$226)+'СЕТ СН'!$F$15</f>
        <v>106.64748869</v>
      </c>
      <c r="W252" s="36">
        <f>SUMIFS(СВЦЭМ!$F$33:$F$776,СВЦЭМ!$A$33:$A$776,$A252,СВЦЭМ!$B$33:$B$776,W$226)+'СЕТ СН'!$F$15</f>
        <v>102.70624239</v>
      </c>
      <c r="X252" s="36">
        <f>SUMIFS(СВЦЭМ!$F$33:$F$776,СВЦЭМ!$A$33:$A$776,$A252,СВЦЭМ!$B$33:$B$776,X$226)+'СЕТ СН'!$F$15</f>
        <v>108.12323524999999</v>
      </c>
      <c r="Y252" s="36">
        <f>SUMIFS(СВЦЭМ!$F$33:$F$776,СВЦЭМ!$A$33:$A$776,$A252,СВЦЭМ!$B$33:$B$776,Y$226)+'СЕТ СН'!$F$15</f>
        <v>124.13909155</v>
      </c>
    </row>
    <row r="253" spans="1:25" ht="15.75" x14ac:dyDescent="0.2">
      <c r="A253" s="35">
        <f t="shared" si="6"/>
        <v>44101</v>
      </c>
      <c r="B253" s="36">
        <f>SUMIFS(СВЦЭМ!$F$33:$F$776,СВЦЭМ!$A$33:$A$776,$A253,СВЦЭМ!$B$33:$B$776,B$226)+'СЕТ СН'!$F$15</f>
        <v>134.91517844000001</v>
      </c>
      <c r="C253" s="36">
        <f>SUMIFS(СВЦЭМ!$F$33:$F$776,СВЦЭМ!$A$33:$A$776,$A253,СВЦЭМ!$B$33:$B$776,C$226)+'СЕТ СН'!$F$15</f>
        <v>139.71075883</v>
      </c>
      <c r="D253" s="36">
        <f>SUMIFS(СВЦЭМ!$F$33:$F$776,СВЦЭМ!$A$33:$A$776,$A253,СВЦЭМ!$B$33:$B$776,D$226)+'СЕТ СН'!$F$15</f>
        <v>143.41219953999999</v>
      </c>
      <c r="E253" s="36">
        <f>SUMIFS(СВЦЭМ!$F$33:$F$776,СВЦЭМ!$A$33:$A$776,$A253,СВЦЭМ!$B$33:$B$776,E$226)+'СЕТ СН'!$F$15</f>
        <v>145.40683713000001</v>
      </c>
      <c r="F253" s="36">
        <f>SUMIFS(СВЦЭМ!$F$33:$F$776,СВЦЭМ!$A$33:$A$776,$A253,СВЦЭМ!$B$33:$B$776,F$226)+'СЕТ СН'!$F$15</f>
        <v>145.91562284</v>
      </c>
      <c r="G253" s="36">
        <f>SUMIFS(СВЦЭМ!$F$33:$F$776,СВЦЭМ!$A$33:$A$776,$A253,СВЦЭМ!$B$33:$B$776,G$226)+'СЕТ СН'!$F$15</f>
        <v>145.00159189999999</v>
      </c>
      <c r="H253" s="36">
        <f>SUMIFS(СВЦЭМ!$F$33:$F$776,СВЦЭМ!$A$33:$A$776,$A253,СВЦЭМ!$B$33:$B$776,H$226)+'СЕТ СН'!$F$15</f>
        <v>141.54270679999999</v>
      </c>
      <c r="I253" s="36">
        <f>SUMIFS(СВЦЭМ!$F$33:$F$776,СВЦЭМ!$A$33:$A$776,$A253,СВЦЭМ!$B$33:$B$776,I$226)+'СЕТ СН'!$F$15</f>
        <v>136.30070452999999</v>
      </c>
      <c r="J253" s="36">
        <f>SUMIFS(СВЦЭМ!$F$33:$F$776,СВЦЭМ!$A$33:$A$776,$A253,СВЦЭМ!$B$33:$B$776,J$226)+'СЕТ СН'!$F$15</f>
        <v>129.37804709</v>
      </c>
      <c r="K253" s="36">
        <f>SUMIFS(СВЦЭМ!$F$33:$F$776,СВЦЭМ!$A$33:$A$776,$A253,СВЦЭМ!$B$33:$B$776,K$226)+'СЕТ СН'!$F$15</f>
        <v>122.47341608000001</v>
      </c>
      <c r="L253" s="36">
        <f>SUMIFS(СВЦЭМ!$F$33:$F$776,СВЦЭМ!$A$33:$A$776,$A253,СВЦЭМ!$B$33:$B$776,L$226)+'СЕТ СН'!$F$15</f>
        <v>119.41004679</v>
      </c>
      <c r="M253" s="36">
        <f>SUMIFS(СВЦЭМ!$F$33:$F$776,СВЦЭМ!$A$33:$A$776,$A253,СВЦЭМ!$B$33:$B$776,M$226)+'СЕТ СН'!$F$15</f>
        <v>111.58159037</v>
      </c>
      <c r="N253" s="36">
        <f>SUMIFS(СВЦЭМ!$F$33:$F$776,СВЦЭМ!$A$33:$A$776,$A253,СВЦЭМ!$B$33:$B$776,N$226)+'СЕТ СН'!$F$15</f>
        <v>103.03200755</v>
      </c>
      <c r="O253" s="36">
        <f>SUMIFS(СВЦЭМ!$F$33:$F$776,СВЦЭМ!$A$33:$A$776,$A253,СВЦЭМ!$B$33:$B$776,O$226)+'СЕТ СН'!$F$15</f>
        <v>100.06688435</v>
      </c>
      <c r="P253" s="36">
        <f>SUMIFS(СВЦЭМ!$F$33:$F$776,СВЦЭМ!$A$33:$A$776,$A253,СВЦЭМ!$B$33:$B$776,P$226)+'СЕТ СН'!$F$15</f>
        <v>100.32273240000001</v>
      </c>
      <c r="Q253" s="36">
        <f>SUMIFS(СВЦЭМ!$F$33:$F$776,СВЦЭМ!$A$33:$A$776,$A253,СВЦЭМ!$B$33:$B$776,Q$226)+'СЕТ СН'!$F$15</f>
        <v>101.37008641</v>
      </c>
      <c r="R253" s="36">
        <f>SUMIFS(СВЦЭМ!$F$33:$F$776,СВЦЭМ!$A$33:$A$776,$A253,СВЦЭМ!$B$33:$B$776,R$226)+'СЕТ СН'!$F$15</f>
        <v>101.02303666</v>
      </c>
      <c r="S253" s="36">
        <f>SUMIFS(СВЦЭМ!$F$33:$F$776,СВЦЭМ!$A$33:$A$776,$A253,СВЦЭМ!$B$33:$B$776,S$226)+'СЕТ СН'!$F$15</f>
        <v>100.48436251</v>
      </c>
      <c r="T253" s="36">
        <f>SUMIFS(СВЦЭМ!$F$33:$F$776,СВЦЭМ!$A$33:$A$776,$A253,СВЦЭМ!$B$33:$B$776,T$226)+'СЕТ СН'!$F$15</f>
        <v>100.99963363000001</v>
      </c>
      <c r="U253" s="36">
        <f>SUMIFS(СВЦЭМ!$F$33:$F$776,СВЦЭМ!$A$33:$A$776,$A253,СВЦЭМ!$B$33:$B$776,U$226)+'СЕТ СН'!$F$15</f>
        <v>107.33674648</v>
      </c>
      <c r="V253" s="36">
        <f>SUMIFS(СВЦЭМ!$F$33:$F$776,СВЦЭМ!$A$33:$A$776,$A253,СВЦЭМ!$B$33:$B$776,V$226)+'СЕТ СН'!$F$15</f>
        <v>108.71869599</v>
      </c>
      <c r="W253" s="36">
        <f>SUMIFS(СВЦЭМ!$F$33:$F$776,СВЦЭМ!$A$33:$A$776,$A253,СВЦЭМ!$B$33:$B$776,W$226)+'СЕТ СН'!$F$15</f>
        <v>105.25371527999999</v>
      </c>
      <c r="X253" s="36">
        <f>SUMIFS(СВЦЭМ!$F$33:$F$776,СВЦЭМ!$A$33:$A$776,$A253,СВЦЭМ!$B$33:$B$776,X$226)+'СЕТ СН'!$F$15</f>
        <v>102.65372600000001</v>
      </c>
      <c r="Y253" s="36">
        <f>SUMIFS(СВЦЭМ!$F$33:$F$776,СВЦЭМ!$A$33:$A$776,$A253,СВЦЭМ!$B$33:$B$776,Y$226)+'СЕТ СН'!$F$15</f>
        <v>119.68085524999999</v>
      </c>
    </row>
    <row r="254" spans="1:25" ht="15.75" x14ac:dyDescent="0.2">
      <c r="A254" s="35">
        <f t="shared" si="6"/>
        <v>44102</v>
      </c>
      <c r="B254" s="36">
        <f>SUMIFS(СВЦЭМ!$F$33:$F$776,СВЦЭМ!$A$33:$A$776,$A254,СВЦЭМ!$B$33:$B$776,B$226)+'СЕТ СН'!$F$15</f>
        <v>133.32981022999999</v>
      </c>
      <c r="C254" s="36">
        <f>SUMIFS(СВЦЭМ!$F$33:$F$776,СВЦЭМ!$A$33:$A$776,$A254,СВЦЭМ!$B$33:$B$776,C$226)+'СЕТ СН'!$F$15</f>
        <v>136.41166670999999</v>
      </c>
      <c r="D254" s="36">
        <f>SUMIFS(СВЦЭМ!$F$33:$F$776,СВЦЭМ!$A$33:$A$776,$A254,СВЦЭМ!$B$33:$B$776,D$226)+'СЕТ СН'!$F$15</f>
        <v>138.79473349</v>
      </c>
      <c r="E254" s="36">
        <f>SUMIFS(СВЦЭМ!$F$33:$F$776,СВЦЭМ!$A$33:$A$776,$A254,СВЦЭМ!$B$33:$B$776,E$226)+'СЕТ СН'!$F$15</f>
        <v>141.28822830999999</v>
      </c>
      <c r="F254" s="36">
        <f>SUMIFS(СВЦЭМ!$F$33:$F$776,СВЦЭМ!$A$33:$A$776,$A254,СВЦЭМ!$B$33:$B$776,F$226)+'СЕТ СН'!$F$15</f>
        <v>141.33928302000001</v>
      </c>
      <c r="G254" s="36">
        <f>SUMIFS(СВЦЭМ!$F$33:$F$776,СВЦЭМ!$A$33:$A$776,$A254,СВЦЭМ!$B$33:$B$776,G$226)+'СЕТ СН'!$F$15</f>
        <v>138.53731056000001</v>
      </c>
      <c r="H254" s="36">
        <f>SUMIFS(СВЦЭМ!$F$33:$F$776,СВЦЭМ!$A$33:$A$776,$A254,СВЦЭМ!$B$33:$B$776,H$226)+'СЕТ СН'!$F$15</f>
        <v>129.90782725</v>
      </c>
      <c r="I254" s="36">
        <f>SUMIFS(СВЦЭМ!$F$33:$F$776,СВЦЭМ!$A$33:$A$776,$A254,СВЦЭМ!$B$33:$B$776,I$226)+'СЕТ СН'!$F$15</f>
        <v>125.938283</v>
      </c>
      <c r="J254" s="36">
        <f>SUMIFS(СВЦЭМ!$F$33:$F$776,СВЦЭМ!$A$33:$A$776,$A254,СВЦЭМ!$B$33:$B$776,J$226)+'СЕТ СН'!$F$15</f>
        <v>118.82863035</v>
      </c>
      <c r="K254" s="36">
        <f>SUMIFS(СВЦЭМ!$F$33:$F$776,СВЦЭМ!$A$33:$A$776,$A254,СВЦЭМ!$B$33:$B$776,K$226)+'СЕТ СН'!$F$15</f>
        <v>117.35582109000001</v>
      </c>
      <c r="L254" s="36">
        <f>SUMIFS(СВЦЭМ!$F$33:$F$776,СВЦЭМ!$A$33:$A$776,$A254,СВЦЭМ!$B$33:$B$776,L$226)+'СЕТ СН'!$F$15</f>
        <v>117.92783793</v>
      </c>
      <c r="M254" s="36">
        <f>SUMIFS(СВЦЭМ!$F$33:$F$776,СВЦЭМ!$A$33:$A$776,$A254,СВЦЭМ!$B$33:$B$776,M$226)+'СЕТ СН'!$F$15</f>
        <v>110.29416397999999</v>
      </c>
      <c r="N254" s="36">
        <f>SUMIFS(СВЦЭМ!$F$33:$F$776,СВЦЭМ!$A$33:$A$776,$A254,СВЦЭМ!$B$33:$B$776,N$226)+'СЕТ СН'!$F$15</f>
        <v>101.43391526000001</v>
      </c>
      <c r="O254" s="36">
        <f>SUMIFS(СВЦЭМ!$F$33:$F$776,СВЦЭМ!$A$33:$A$776,$A254,СВЦЭМ!$B$33:$B$776,O$226)+'СЕТ СН'!$F$15</f>
        <v>98.480808519999997</v>
      </c>
      <c r="P254" s="36">
        <f>SUMIFS(СВЦЭМ!$F$33:$F$776,СВЦЭМ!$A$33:$A$776,$A254,СВЦЭМ!$B$33:$B$776,P$226)+'СЕТ СН'!$F$15</f>
        <v>97.295708950000005</v>
      </c>
      <c r="Q254" s="36">
        <f>SUMIFS(СВЦЭМ!$F$33:$F$776,СВЦЭМ!$A$33:$A$776,$A254,СВЦЭМ!$B$33:$B$776,Q$226)+'СЕТ СН'!$F$15</f>
        <v>97.291262660000001</v>
      </c>
      <c r="R254" s="36">
        <f>SUMIFS(СВЦЭМ!$F$33:$F$776,СВЦЭМ!$A$33:$A$776,$A254,СВЦЭМ!$B$33:$B$776,R$226)+'СЕТ СН'!$F$15</f>
        <v>95.67335301</v>
      </c>
      <c r="S254" s="36">
        <f>SUMIFS(СВЦЭМ!$F$33:$F$776,СВЦЭМ!$A$33:$A$776,$A254,СВЦЭМ!$B$33:$B$776,S$226)+'СЕТ СН'!$F$15</f>
        <v>99.098985119999995</v>
      </c>
      <c r="T254" s="36">
        <f>SUMIFS(СВЦЭМ!$F$33:$F$776,СВЦЭМ!$A$33:$A$776,$A254,СВЦЭМ!$B$33:$B$776,T$226)+'СЕТ СН'!$F$15</f>
        <v>101.72329452</v>
      </c>
      <c r="U254" s="36">
        <f>SUMIFS(СВЦЭМ!$F$33:$F$776,СВЦЭМ!$A$33:$A$776,$A254,СВЦЭМ!$B$33:$B$776,U$226)+'СЕТ СН'!$F$15</f>
        <v>106.67607538999999</v>
      </c>
      <c r="V254" s="36">
        <f>SUMIFS(СВЦЭМ!$F$33:$F$776,СВЦЭМ!$A$33:$A$776,$A254,СВЦЭМ!$B$33:$B$776,V$226)+'СЕТ СН'!$F$15</f>
        <v>104.96326921000001</v>
      </c>
      <c r="W254" s="36">
        <f>SUMIFS(СВЦЭМ!$F$33:$F$776,СВЦЭМ!$A$33:$A$776,$A254,СВЦЭМ!$B$33:$B$776,W$226)+'СЕТ СН'!$F$15</f>
        <v>101.62376921000001</v>
      </c>
      <c r="X254" s="36">
        <f>SUMIFS(СВЦЭМ!$F$33:$F$776,СВЦЭМ!$A$33:$A$776,$A254,СВЦЭМ!$B$33:$B$776,X$226)+'СЕТ СН'!$F$15</f>
        <v>102.50551812</v>
      </c>
      <c r="Y254" s="36">
        <f>SUMIFS(СВЦЭМ!$F$33:$F$776,СВЦЭМ!$A$33:$A$776,$A254,СВЦЭМ!$B$33:$B$776,Y$226)+'СЕТ СН'!$F$15</f>
        <v>117.3352833</v>
      </c>
    </row>
    <row r="255" spans="1:25" ht="15.75" x14ac:dyDescent="0.2">
      <c r="A255" s="35">
        <f t="shared" si="6"/>
        <v>44103</v>
      </c>
      <c r="B255" s="36">
        <f>SUMIFS(СВЦЭМ!$F$33:$F$776,СВЦЭМ!$A$33:$A$776,$A255,СВЦЭМ!$B$33:$B$776,B$226)+'СЕТ СН'!$F$15</f>
        <v>128.13702688999999</v>
      </c>
      <c r="C255" s="36">
        <f>SUMIFS(СВЦЭМ!$F$33:$F$776,СВЦЭМ!$A$33:$A$776,$A255,СВЦЭМ!$B$33:$B$776,C$226)+'СЕТ СН'!$F$15</f>
        <v>133.87930886000001</v>
      </c>
      <c r="D255" s="36">
        <f>SUMIFS(СВЦЭМ!$F$33:$F$776,СВЦЭМ!$A$33:$A$776,$A255,СВЦЭМ!$B$33:$B$776,D$226)+'СЕТ СН'!$F$15</f>
        <v>136.78314356999999</v>
      </c>
      <c r="E255" s="36">
        <f>SUMIFS(СВЦЭМ!$F$33:$F$776,СВЦЭМ!$A$33:$A$776,$A255,СВЦЭМ!$B$33:$B$776,E$226)+'СЕТ СН'!$F$15</f>
        <v>140.22875261999999</v>
      </c>
      <c r="F255" s="36">
        <f>SUMIFS(СВЦЭМ!$F$33:$F$776,СВЦЭМ!$A$33:$A$776,$A255,СВЦЭМ!$B$33:$B$776,F$226)+'СЕТ СН'!$F$15</f>
        <v>140.41266683000001</v>
      </c>
      <c r="G255" s="36">
        <f>SUMIFS(СВЦЭМ!$F$33:$F$776,СВЦЭМ!$A$33:$A$776,$A255,СВЦЭМ!$B$33:$B$776,G$226)+'СЕТ СН'!$F$15</f>
        <v>137.14455032999999</v>
      </c>
      <c r="H255" s="36">
        <f>SUMIFS(СВЦЭМ!$F$33:$F$776,СВЦЭМ!$A$33:$A$776,$A255,СВЦЭМ!$B$33:$B$776,H$226)+'СЕТ СН'!$F$15</f>
        <v>129.11941062</v>
      </c>
      <c r="I255" s="36">
        <f>SUMIFS(СВЦЭМ!$F$33:$F$776,СВЦЭМ!$A$33:$A$776,$A255,СВЦЭМ!$B$33:$B$776,I$226)+'СЕТ СН'!$F$15</f>
        <v>118.80398586</v>
      </c>
      <c r="J255" s="36">
        <f>SUMIFS(СВЦЭМ!$F$33:$F$776,СВЦЭМ!$A$33:$A$776,$A255,СВЦЭМ!$B$33:$B$776,J$226)+'СЕТ СН'!$F$15</f>
        <v>113.37494589000001</v>
      </c>
      <c r="K255" s="36">
        <f>SUMIFS(СВЦЭМ!$F$33:$F$776,СВЦЭМ!$A$33:$A$776,$A255,СВЦЭМ!$B$33:$B$776,K$226)+'СЕТ СН'!$F$15</f>
        <v>111.52389561</v>
      </c>
      <c r="L255" s="36">
        <f>SUMIFS(СВЦЭМ!$F$33:$F$776,СВЦЭМ!$A$33:$A$776,$A255,СВЦЭМ!$B$33:$B$776,L$226)+'СЕТ СН'!$F$15</f>
        <v>118.52890557000001</v>
      </c>
      <c r="M255" s="36">
        <f>SUMIFS(СВЦЭМ!$F$33:$F$776,СВЦЭМ!$A$33:$A$776,$A255,СВЦЭМ!$B$33:$B$776,M$226)+'СЕТ СН'!$F$15</f>
        <v>115.18343661</v>
      </c>
      <c r="N255" s="36">
        <f>SUMIFS(СВЦЭМ!$F$33:$F$776,СВЦЭМ!$A$33:$A$776,$A255,СВЦЭМ!$B$33:$B$776,N$226)+'СЕТ СН'!$F$15</f>
        <v>110.1770643</v>
      </c>
      <c r="O255" s="36">
        <f>SUMIFS(СВЦЭМ!$F$33:$F$776,СВЦЭМ!$A$33:$A$776,$A255,СВЦЭМ!$B$33:$B$776,O$226)+'СЕТ СН'!$F$15</f>
        <v>112.78224269</v>
      </c>
      <c r="P255" s="36">
        <f>SUMIFS(СВЦЭМ!$F$33:$F$776,СВЦЭМ!$A$33:$A$776,$A255,СВЦЭМ!$B$33:$B$776,P$226)+'СЕТ СН'!$F$15</f>
        <v>110.01345194</v>
      </c>
      <c r="Q255" s="36">
        <f>SUMIFS(СВЦЭМ!$F$33:$F$776,СВЦЭМ!$A$33:$A$776,$A255,СВЦЭМ!$B$33:$B$776,Q$226)+'СЕТ СН'!$F$15</f>
        <v>106.29720381999999</v>
      </c>
      <c r="R255" s="36">
        <f>SUMIFS(СВЦЭМ!$F$33:$F$776,СВЦЭМ!$A$33:$A$776,$A255,СВЦЭМ!$B$33:$B$776,R$226)+'СЕТ СН'!$F$15</f>
        <v>125.50907233</v>
      </c>
      <c r="S255" s="36">
        <f>SUMIFS(СВЦЭМ!$F$33:$F$776,СВЦЭМ!$A$33:$A$776,$A255,СВЦЭМ!$B$33:$B$776,S$226)+'СЕТ СН'!$F$15</f>
        <v>115.53837086</v>
      </c>
      <c r="T255" s="36">
        <f>SUMIFS(СВЦЭМ!$F$33:$F$776,СВЦЭМ!$A$33:$A$776,$A255,СВЦЭМ!$B$33:$B$776,T$226)+'СЕТ СН'!$F$15</f>
        <v>107.52243295</v>
      </c>
      <c r="U255" s="36">
        <f>SUMIFS(СВЦЭМ!$F$33:$F$776,СВЦЭМ!$A$33:$A$776,$A255,СВЦЭМ!$B$33:$B$776,U$226)+'СЕТ СН'!$F$15</f>
        <v>112.21455802</v>
      </c>
      <c r="V255" s="36">
        <f>SUMIFS(СВЦЭМ!$F$33:$F$776,СВЦЭМ!$A$33:$A$776,$A255,СВЦЭМ!$B$33:$B$776,V$226)+'СЕТ СН'!$F$15</f>
        <v>110.53551956</v>
      </c>
      <c r="W255" s="36">
        <f>SUMIFS(СВЦЭМ!$F$33:$F$776,СВЦЭМ!$A$33:$A$776,$A255,СВЦЭМ!$B$33:$B$776,W$226)+'СЕТ СН'!$F$15</f>
        <v>107.71166885</v>
      </c>
      <c r="X255" s="36">
        <f>SUMIFS(СВЦЭМ!$F$33:$F$776,СВЦЭМ!$A$33:$A$776,$A255,СВЦЭМ!$B$33:$B$776,X$226)+'СЕТ СН'!$F$15</f>
        <v>102.57053462</v>
      </c>
      <c r="Y255" s="36">
        <f>SUMIFS(СВЦЭМ!$F$33:$F$776,СВЦЭМ!$A$33:$A$776,$A255,СВЦЭМ!$B$33:$B$776,Y$226)+'СЕТ СН'!$F$15</f>
        <v>109.31804595</v>
      </c>
    </row>
    <row r="256" spans="1:25" ht="15.75" x14ac:dyDescent="0.2">
      <c r="A256" s="35">
        <f t="shared" si="6"/>
        <v>44104</v>
      </c>
      <c r="B256" s="36">
        <f>SUMIFS(СВЦЭМ!$F$33:$F$776,СВЦЭМ!$A$33:$A$776,$A256,СВЦЭМ!$B$33:$B$776,B$226)+'СЕТ СН'!$F$15</f>
        <v>123.24521362</v>
      </c>
      <c r="C256" s="36">
        <f>SUMIFS(СВЦЭМ!$F$33:$F$776,СВЦЭМ!$A$33:$A$776,$A256,СВЦЭМ!$B$33:$B$776,C$226)+'СЕТ СН'!$F$15</f>
        <v>129.10260208</v>
      </c>
      <c r="D256" s="36">
        <f>SUMIFS(СВЦЭМ!$F$33:$F$776,СВЦЭМ!$A$33:$A$776,$A256,СВЦЭМ!$B$33:$B$776,D$226)+'СЕТ СН'!$F$15</f>
        <v>132.82799962999999</v>
      </c>
      <c r="E256" s="36">
        <f>SUMIFS(СВЦЭМ!$F$33:$F$776,СВЦЭМ!$A$33:$A$776,$A256,СВЦЭМ!$B$33:$B$776,E$226)+'СЕТ СН'!$F$15</f>
        <v>135.97934065000001</v>
      </c>
      <c r="F256" s="36">
        <f>SUMIFS(СВЦЭМ!$F$33:$F$776,СВЦЭМ!$A$33:$A$776,$A256,СВЦЭМ!$B$33:$B$776,F$226)+'СЕТ СН'!$F$15</f>
        <v>135.08167861999999</v>
      </c>
      <c r="G256" s="36">
        <f>SUMIFS(СВЦЭМ!$F$33:$F$776,СВЦЭМ!$A$33:$A$776,$A256,СВЦЭМ!$B$33:$B$776,G$226)+'СЕТ СН'!$F$15</f>
        <v>131.60985618999999</v>
      </c>
      <c r="H256" s="36">
        <f>SUMIFS(СВЦЭМ!$F$33:$F$776,СВЦЭМ!$A$33:$A$776,$A256,СВЦЭМ!$B$33:$B$776,H$226)+'СЕТ СН'!$F$15</f>
        <v>123.3125912</v>
      </c>
      <c r="I256" s="36">
        <f>SUMIFS(СВЦЭМ!$F$33:$F$776,СВЦЭМ!$A$33:$A$776,$A256,СВЦЭМ!$B$33:$B$776,I$226)+'СЕТ СН'!$F$15</f>
        <v>110.48858255</v>
      </c>
      <c r="J256" s="36">
        <f>SUMIFS(СВЦЭМ!$F$33:$F$776,СВЦЭМ!$A$33:$A$776,$A256,СВЦЭМ!$B$33:$B$776,J$226)+'СЕТ СН'!$F$15</f>
        <v>105.0535385</v>
      </c>
      <c r="K256" s="36">
        <f>SUMIFS(СВЦЭМ!$F$33:$F$776,СВЦЭМ!$A$33:$A$776,$A256,СВЦЭМ!$B$33:$B$776,K$226)+'СЕТ СН'!$F$15</f>
        <v>102.01511527</v>
      </c>
      <c r="L256" s="36">
        <f>SUMIFS(СВЦЭМ!$F$33:$F$776,СВЦЭМ!$A$33:$A$776,$A256,СВЦЭМ!$B$33:$B$776,L$226)+'СЕТ СН'!$F$15</f>
        <v>104.51182477</v>
      </c>
      <c r="M256" s="36">
        <f>SUMIFS(СВЦЭМ!$F$33:$F$776,СВЦЭМ!$A$33:$A$776,$A256,СВЦЭМ!$B$33:$B$776,M$226)+'СЕТ СН'!$F$15</f>
        <v>98.730302850000001</v>
      </c>
      <c r="N256" s="36">
        <f>SUMIFS(СВЦЭМ!$F$33:$F$776,СВЦЭМ!$A$33:$A$776,$A256,СВЦЭМ!$B$33:$B$776,N$226)+'СЕТ СН'!$F$15</f>
        <v>90.775887449999999</v>
      </c>
      <c r="O256" s="36">
        <f>SUMIFS(СВЦЭМ!$F$33:$F$776,СВЦЭМ!$A$33:$A$776,$A256,СВЦЭМ!$B$33:$B$776,O$226)+'СЕТ СН'!$F$15</f>
        <v>87.917803610000007</v>
      </c>
      <c r="P256" s="36">
        <f>SUMIFS(СВЦЭМ!$F$33:$F$776,СВЦЭМ!$A$33:$A$776,$A256,СВЦЭМ!$B$33:$B$776,P$226)+'СЕТ СН'!$F$15</f>
        <v>87.554867239999993</v>
      </c>
      <c r="Q256" s="36">
        <f>SUMIFS(СВЦЭМ!$F$33:$F$776,СВЦЭМ!$A$33:$A$776,$A256,СВЦЭМ!$B$33:$B$776,Q$226)+'СЕТ СН'!$F$15</f>
        <v>87.645129800000007</v>
      </c>
      <c r="R256" s="36">
        <f>SUMIFS(СВЦЭМ!$F$33:$F$776,СВЦЭМ!$A$33:$A$776,$A256,СВЦЭМ!$B$33:$B$776,R$226)+'СЕТ СН'!$F$15</f>
        <v>87.591438269999998</v>
      </c>
      <c r="S256" s="36">
        <f>SUMIFS(СВЦЭМ!$F$33:$F$776,СВЦЭМ!$A$33:$A$776,$A256,СВЦЭМ!$B$33:$B$776,S$226)+'СЕТ СН'!$F$15</f>
        <v>88.28033748</v>
      </c>
      <c r="T256" s="36">
        <f>SUMIFS(СВЦЭМ!$F$33:$F$776,СВЦЭМ!$A$33:$A$776,$A256,СВЦЭМ!$B$33:$B$776,T$226)+'СЕТ СН'!$F$15</f>
        <v>86.807120979999993</v>
      </c>
      <c r="U256" s="36">
        <f>SUMIFS(СВЦЭМ!$F$33:$F$776,СВЦЭМ!$A$33:$A$776,$A256,СВЦЭМ!$B$33:$B$776,U$226)+'СЕТ СН'!$F$15</f>
        <v>90.34885448</v>
      </c>
      <c r="V256" s="36">
        <f>SUMIFS(СВЦЭМ!$F$33:$F$776,СВЦЭМ!$A$33:$A$776,$A256,СВЦЭМ!$B$33:$B$776,V$226)+'СЕТ СН'!$F$15</f>
        <v>87.43635304</v>
      </c>
      <c r="W256" s="36">
        <f>SUMIFS(СВЦЭМ!$F$33:$F$776,СВЦЭМ!$A$33:$A$776,$A256,СВЦЭМ!$B$33:$B$776,W$226)+'СЕТ СН'!$F$15</f>
        <v>86.103741040000003</v>
      </c>
      <c r="X256" s="36">
        <f>SUMIFS(СВЦЭМ!$F$33:$F$776,СВЦЭМ!$A$33:$A$776,$A256,СВЦЭМ!$B$33:$B$776,X$226)+'СЕТ СН'!$F$15</f>
        <v>93.279677879999994</v>
      </c>
      <c r="Y256" s="36">
        <f>SUMIFS(СВЦЭМ!$F$33:$F$776,СВЦЭМ!$A$33:$A$776,$A256,СВЦЭМ!$B$33:$B$776,Y$226)+'СЕТ СН'!$F$15</f>
        <v>106.22429884</v>
      </c>
    </row>
    <row r="257" spans="1:27" ht="15.75" hidden="1" x14ac:dyDescent="0.2">
      <c r="A257" s="35">
        <f t="shared" si="6"/>
        <v>44105</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115</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01.09.2020</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44076</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44077</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44078</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44079</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44080</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44081</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44082</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44083</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44084</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44085</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44086</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44087</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44088</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44089</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44090</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44091</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44092</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44093</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44094</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44095</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44096</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44097</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44098</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44099</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44100</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44101</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44102</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44103</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44104</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44105</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116</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01.09.2020</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44076</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44077</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44078</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44079</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44080</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44081</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44082</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44083</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44084</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44085</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44086</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44087</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44088</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44089</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44090</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44091</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44092</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44093</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44094</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44095</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44096</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44097</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44098</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44099</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44100</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44101</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44102</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44103</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44104</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44105</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117</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01.09.2020</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44076</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44077</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44078</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44079</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44080</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44081</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44082</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44083</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44084</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44085</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44086</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44087</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44088</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44089</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44090</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44091</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44092</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44093</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44094</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44095</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44096</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44097</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44098</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44099</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44100</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44101</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44102</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44103</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44104</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44105</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118</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01.09.2020</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44076</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44077</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44078</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44079</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44080</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44081</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44082</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44083</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44084</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44085</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44086</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44087</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44088</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44089</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44090</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44091</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44092</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44093</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44094</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44095</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44096</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44097</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44098</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44099</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44100</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44101</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44102</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44103</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44104</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44105</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119</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01.09.2020</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44076</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44077</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44078</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44079</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44080</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44081</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44082</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44083</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44084</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44085</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44086</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44087</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44088</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44089</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44090</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44091</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44092</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44093</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44094</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44095</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44096</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44097</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44098</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44099</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44100</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44101</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44102</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44103</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44104</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44105</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120</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01.09.2020</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44076</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44077</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44078</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44079</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44080</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44081</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44082</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44083</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44084</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44085</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44086</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44087</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44088</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44089</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44090</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44091</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44092</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44093</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44094</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44095</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44096</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44097</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44098</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44099</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44100</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44101</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44102</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44103</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44104</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44105</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121</v>
      </c>
      <c r="B471" s="156"/>
      <c r="C471" s="156"/>
      <c r="D471" s="156"/>
      <c r="E471" s="156"/>
      <c r="F471" s="156"/>
      <c r="G471" s="156"/>
      <c r="H471" s="156"/>
      <c r="I471" s="156"/>
      <c r="J471" s="156"/>
      <c r="K471" s="156"/>
      <c r="L471" s="157">
        <f>СВЦЭМ!$D$18+'СЕТ СН'!$F$17</f>
        <v>4.4682799800000002</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73</v>
      </c>
      <c r="B473" s="138"/>
      <c r="C473" s="138"/>
      <c r="D473" s="138"/>
      <c r="E473" s="138"/>
      <c r="F473" s="138"/>
      <c r="G473" s="138"/>
      <c r="H473" s="138"/>
      <c r="I473" s="138"/>
      <c r="J473" s="138"/>
      <c r="K473" s="138"/>
      <c r="L473" s="138"/>
      <c r="M473" s="138"/>
      <c r="N473" s="159">
        <f>СВЦЭМ!$D$12+'СЕТ СН'!$F$13</f>
        <v>520261.86677631579</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137</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509348.01</v>
      </c>
      <c r="O479" s="146"/>
      <c r="P479" s="146">
        <f>'СЕТ СН'!$G$7</f>
        <v>848174.03</v>
      </c>
      <c r="Q479" s="146"/>
      <c r="R479" s="146">
        <f>'СЕТ СН'!$H$7</f>
        <v>852515.41</v>
      </c>
      <c r="S479" s="146"/>
      <c r="T479" s="146">
        <f>'СЕТ СН'!$I$7</f>
        <v>580682.93000000005</v>
      </c>
      <c r="U479" s="146"/>
    </row>
    <row r="482" spans="1:25" ht="15.75" x14ac:dyDescent="0.25">
      <c r="A482" s="147" t="s">
        <v>138</v>
      </c>
      <c r="B482" s="148"/>
      <c r="C482" s="148"/>
      <c r="D482" s="148"/>
      <c r="E482" s="148"/>
      <c r="F482" s="148"/>
      <c r="G482" s="148"/>
      <c r="H482" s="148"/>
      <c r="I482" s="148"/>
      <c r="J482" s="148"/>
      <c r="K482" s="148"/>
      <c r="L482" s="148"/>
      <c r="M482" s="149"/>
      <c r="N482" s="94" t="s">
        <v>139</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144</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192746.05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153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132</v>
      </c>
      <c r="B5" s="90" t="s">
        <v>148</v>
      </c>
      <c r="C5" s="54">
        <v>44013</v>
      </c>
      <c r="D5" s="54">
        <v>44196</v>
      </c>
      <c r="E5" s="52" t="s">
        <v>20</v>
      </c>
      <c r="F5" s="52">
        <v>1041.43</v>
      </c>
      <c r="G5" s="52">
        <v>1914.5</v>
      </c>
      <c r="H5" s="52">
        <v>2019</v>
      </c>
      <c r="I5" s="52">
        <v>2240.0500000000002</v>
      </c>
    </row>
    <row r="6" spans="1:9" ht="60" x14ac:dyDescent="0.2">
      <c r="A6" s="53" t="s">
        <v>133</v>
      </c>
      <c r="B6" s="92" t="s">
        <v>148</v>
      </c>
      <c r="C6" s="54">
        <v>44013</v>
      </c>
      <c r="D6" s="54">
        <v>44196</v>
      </c>
      <c r="E6" s="52" t="s">
        <v>20</v>
      </c>
      <c r="F6" s="52">
        <v>50.06</v>
      </c>
      <c r="G6" s="52">
        <v>200.19</v>
      </c>
      <c r="H6" s="52">
        <v>246.9</v>
      </c>
      <c r="I6" s="52">
        <v>506.89</v>
      </c>
    </row>
    <row r="7" spans="1:9" ht="60" x14ac:dyDescent="0.2">
      <c r="A7" s="53" t="s">
        <v>134</v>
      </c>
      <c r="B7" s="92" t="s">
        <v>148</v>
      </c>
      <c r="C7" s="54">
        <v>44013</v>
      </c>
      <c r="D7" s="54">
        <v>44196</v>
      </c>
      <c r="E7" s="52" t="s">
        <v>21</v>
      </c>
      <c r="F7" s="52">
        <v>509348.01</v>
      </c>
      <c r="G7" s="52">
        <v>848174.03</v>
      </c>
      <c r="H7" s="52">
        <v>852515.41</v>
      </c>
      <c r="I7" s="52">
        <v>580682.93000000005</v>
      </c>
    </row>
    <row r="8" spans="1:9" ht="90" x14ac:dyDescent="0.2">
      <c r="A8" s="53" t="s">
        <v>143</v>
      </c>
      <c r="B8" s="93" t="s">
        <v>149</v>
      </c>
      <c r="C8" s="54">
        <v>43831</v>
      </c>
      <c r="D8" s="54">
        <v>44196</v>
      </c>
      <c r="E8" s="93" t="s">
        <v>142</v>
      </c>
      <c r="F8" s="97">
        <v>7.8200000000000006E-2</v>
      </c>
      <c r="G8" s="93"/>
      <c r="H8" s="93"/>
      <c r="I8" s="93"/>
    </row>
    <row r="9" spans="1:9" ht="75" x14ac:dyDescent="0.2">
      <c r="A9" s="53" t="s">
        <v>135</v>
      </c>
      <c r="B9" s="93" t="s">
        <v>140</v>
      </c>
      <c r="C9" s="54">
        <v>43983</v>
      </c>
      <c r="D9" s="54">
        <v>44012</v>
      </c>
      <c r="E9" s="93" t="s">
        <v>20</v>
      </c>
      <c r="F9" s="96" t="s">
        <v>152</v>
      </c>
      <c r="G9" s="93"/>
      <c r="H9" s="93"/>
      <c r="I9" s="93"/>
    </row>
    <row r="10" spans="1:9" ht="45" x14ac:dyDescent="0.2">
      <c r="A10" s="53" t="s">
        <v>141</v>
      </c>
      <c r="B10" s="93" t="s">
        <v>150</v>
      </c>
      <c r="C10" s="54">
        <v>44013</v>
      </c>
      <c r="D10" s="54">
        <v>44196</v>
      </c>
      <c r="E10" s="91" t="s">
        <v>21</v>
      </c>
      <c r="F10" s="91">
        <v>192746.05</v>
      </c>
      <c r="G10" s="93"/>
      <c r="H10" s="93"/>
      <c r="I10" s="93"/>
    </row>
    <row r="11" spans="1:9" ht="30" x14ac:dyDescent="0.2">
      <c r="A11" s="53" t="s">
        <v>112</v>
      </c>
      <c r="B11" s="85"/>
      <c r="C11" s="54"/>
      <c r="D11" s="54"/>
      <c r="E11" s="52" t="s">
        <v>20</v>
      </c>
      <c r="F11" s="91">
        <v>50</v>
      </c>
      <c r="G11" s="91">
        <v>50</v>
      </c>
      <c r="H11" s="91">
        <v>50</v>
      </c>
      <c r="I11" s="91">
        <v>50</v>
      </c>
    </row>
    <row r="12" spans="1:9" ht="30" x14ac:dyDescent="0.2">
      <c r="A12" s="53" t="s">
        <v>113</v>
      </c>
      <c r="B12" s="52"/>
      <c r="C12" s="54"/>
      <c r="D12" s="54"/>
      <c r="E12" s="52" t="s">
        <v>20</v>
      </c>
      <c r="F12" s="91">
        <v>50</v>
      </c>
      <c r="G12" s="91">
        <v>50</v>
      </c>
      <c r="H12" s="91">
        <v>50</v>
      </c>
      <c r="I12" s="91">
        <v>50</v>
      </c>
    </row>
    <row r="13" spans="1:9" ht="30" x14ac:dyDescent="0.2">
      <c r="A13" s="53" t="s">
        <v>79</v>
      </c>
      <c r="B13" s="52"/>
      <c r="C13" s="54"/>
      <c r="D13" s="54"/>
      <c r="E13" s="52" t="s">
        <v>114</v>
      </c>
      <c r="F13" s="91">
        <v>0</v>
      </c>
      <c r="G13" s="91">
        <v>0</v>
      </c>
      <c r="H13" s="91">
        <v>0</v>
      </c>
      <c r="I13" s="91">
        <v>0</v>
      </c>
    </row>
    <row r="14" spans="1:9" ht="30" x14ac:dyDescent="0.2">
      <c r="A14" s="53" t="s">
        <v>75</v>
      </c>
      <c r="B14" s="52"/>
      <c r="C14" s="54"/>
      <c r="D14" s="54"/>
      <c r="E14" s="52" t="s">
        <v>20</v>
      </c>
      <c r="F14" s="91">
        <v>50</v>
      </c>
      <c r="G14" s="91">
        <v>50</v>
      </c>
      <c r="H14" s="91">
        <v>50</v>
      </c>
      <c r="I14" s="91">
        <v>50</v>
      </c>
    </row>
    <row r="15" spans="1:9" ht="30" x14ac:dyDescent="0.2">
      <c r="A15" s="53" t="s">
        <v>76</v>
      </c>
      <c r="B15" s="52"/>
      <c r="C15" s="54"/>
      <c r="D15" s="54"/>
      <c r="E15" s="52" t="s">
        <v>20</v>
      </c>
      <c r="F15" s="91">
        <v>0</v>
      </c>
      <c r="G15" s="91">
        <v>0</v>
      </c>
      <c r="H15" s="91">
        <v>0</v>
      </c>
      <c r="I15" s="91">
        <v>0</v>
      </c>
    </row>
    <row r="16" spans="1:9" ht="30" x14ac:dyDescent="0.2">
      <c r="A16" s="53" t="s">
        <v>77</v>
      </c>
      <c r="B16" s="52"/>
      <c r="C16" s="54"/>
      <c r="D16" s="54"/>
      <c r="E16" s="52" t="s">
        <v>20</v>
      </c>
      <c r="F16" s="91">
        <v>0</v>
      </c>
      <c r="G16" s="91">
        <v>0</v>
      </c>
      <c r="H16" s="91">
        <v>0</v>
      </c>
      <c r="I16" s="91">
        <v>0</v>
      </c>
    </row>
    <row r="17" spans="1:9" ht="30" x14ac:dyDescent="0.2">
      <c r="A17" s="53" t="s">
        <v>78</v>
      </c>
      <c r="B17" s="52"/>
      <c r="C17" s="54"/>
      <c r="D17" s="54"/>
      <c r="E17" s="52" t="s">
        <v>20</v>
      </c>
      <c r="F17" s="91">
        <v>0</v>
      </c>
      <c r="G17" s="91">
        <v>0</v>
      </c>
      <c r="H17" s="91">
        <v>0</v>
      </c>
      <c r="I17" s="91">
        <v>0</v>
      </c>
    </row>
    <row r="18" spans="1:9" ht="75" hidden="1" x14ac:dyDescent="0.2">
      <c r="A18" s="53" t="s">
        <v>122</v>
      </c>
      <c r="B18" s="89"/>
      <c r="C18" s="54"/>
      <c r="D18" s="54"/>
      <c r="E18" s="87"/>
      <c r="F18" s="87"/>
      <c r="G18" s="87"/>
      <c r="H18" s="87"/>
      <c r="I18" s="87"/>
    </row>
    <row r="19" spans="1:9" ht="75" hidden="1" x14ac:dyDescent="0.2">
      <c r="A19" s="53" t="s">
        <v>123</v>
      </c>
      <c r="B19" s="89"/>
      <c r="C19" s="54"/>
      <c r="D19" s="54"/>
      <c r="E19" s="88"/>
      <c r="F19" s="88"/>
      <c r="G19" s="89"/>
      <c r="H19" s="89"/>
      <c r="I19" s="89"/>
    </row>
    <row r="20" spans="1:9" ht="75" hidden="1" x14ac:dyDescent="0.2">
      <c r="A20" s="53" t="s">
        <v>124</v>
      </c>
      <c r="B20" s="89"/>
      <c r="C20" s="54"/>
      <c r="D20" s="54"/>
      <c r="E20" s="87"/>
      <c r="F20" s="87"/>
      <c r="G20" s="89"/>
      <c r="H20" s="89"/>
      <c r="I20" s="89"/>
    </row>
    <row r="21" spans="1:9" ht="75" hidden="1" x14ac:dyDescent="0.2">
      <c r="A21" s="53" t="s">
        <v>125</v>
      </c>
      <c r="B21" s="89"/>
      <c r="C21" s="54"/>
      <c r="D21" s="54"/>
      <c r="E21" s="87"/>
      <c r="F21" s="87"/>
      <c r="G21" s="87"/>
      <c r="H21" s="87"/>
      <c r="I21" s="87"/>
    </row>
    <row r="22" spans="1:9" ht="75" hidden="1" x14ac:dyDescent="0.2">
      <c r="A22" s="53" t="s">
        <v>126</v>
      </c>
      <c r="B22" s="89"/>
      <c r="C22" s="54"/>
      <c r="D22" s="54"/>
      <c r="E22" s="88"/>
      <c r="F22" s="89"/>
      <c r="G22" s="89"/>
      <c r="H22" s="89"/>
      <c r="I22" s="89"/>
    </row>
    <row r="23" spans="1:9" ht="75" hidden="1" x14ac:dyDescent="0.2">
      <c r="A23" s="53" t="s">
        <v>127</v>
      </c>
      <c r="B23" s="89"/>
      <c r="C23" s="54"/>
      <c r="D23" s="54"/>
      <c r="E23" s="88"/>
      <c r="F23" s="89"/>
      <c r="G23" s="89"/>
      <c r="H23" s="89"/>
      <c r="I23" s="89"/>
    </row>
    <row r="24" spans="1:9" ht="75" hidden="1" x14ac:dyDescent="0.2">
      <c r="A24" s="53" t="s">
        <v>129</v>
      </c>
      <c r="B24" s="89"/>
      <c r="C24" s="54"/>
      <c r="D24" s="54"/>
      <c r="E24" s="89"/>
      <c r="F24" s="89"/>
      <c r="G24" s="89"/>
      <c r="H24" s="89"/>
      <c r="I24" s="89"/>
    </row>
    <row r="25" spans="1:9" ht="75" hidden="1" x14ac:dyDescent="0.2">
      <c r="A25" s="53" t="s">
        <v>128</v>
      </c>
      <c r="B25" s="89"/>
      <c r="C25" s="54"/>
      <c r="D25" s="54"/>
      <c r="E25" s="89"/>
      <c r="F25" s="89"/>
      <c r="G25" s="89"/>
      <c r="H25" s="89"/>
      <c r="I25" s="89"/>
    </row>
    <row r="26" spans="1:9" ht="75" hidden="1" x14ac:dyDescent="0.2">
      <c r="A26" s="53" t="s">
        <v>130</v>
      </c>
      <c r="B26" s="89"/>
      <c r="C26" s="54"/>
      <c r="D26" s="54"/>
      <c r="E26" s="89"/>
      <c r="F26" s="89"/>
      <c r="G26" s="89"/>
      <c r="H26" s="89"/>
      <c r="I26" s="89"/>
    </row>
    <row r="27" spans="1:9" ht="75" hidden="1" x14ac:dyDescent="0.2">
      <c r="A27" s="53" t="s">
        <v>131</v>
      </c>
      <c r="B27" s="89"/>
      <c r="C27" s="54"/>
      <c r="D27" s="54"/>
      <c r="E27" s="89"/>
      <c r="F27" s="89"/>
      <c r="G27" s="89"/>
      <c r="H27" s="89"/>
      <c r="I27" s="89"/>
    </row>
  </sheetData>
  <sheetProtection algorithmName="SHA-512" hashValue="5QB5EaHcNh5Vbw3rv+N8yUo4hSWDR3yfO2zU2nHUOmhbwMOAnhpq4ekwhrZ44vFts5usPwWz6czX4bDiTcgYIg==" saltValue="UI4KWRRbjdnbOeichNjjP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81</v>
      </c>
      <c r="B1" s="61"/>
    </row>
    <row r="2" spans="1:4" ht="15" customHeight="1" x14ac:dyDescent="0.2">
      <c r="A2" s="61" t="s">
        <v>82</v>
      </c>
      <c r="B2" s="61"/>
    </row>
    <row r="3" spans="1:4" ht="15" customHeight="1" x14ac:dyDescent="0.2">
      <c r="A3" s="61"/>
      <c r="B3" s="61"/>
    </row>
    <row r="4" spans="1:4" ht="15" customHeight="1" x14ac:dyDescent="0.2">
      <c r="A4" s="168" t="s">
        <v>83</v>
      </c>
      <c r="B4" s="169"/>
      <c r="C4" s="63"/>
      <c r="D4" s="64" t="s">
        <v>84</v>
      </c>
    </row>
    <row r="5" spans="1:4" ht="15" customHeight="1" x14ac:dyDescent="0.2">
      <c r="A5" s="171" t="s">
        <v>85</v>
      </c>
      <c r="B5" s="172"/>
      <c r="C5" s="65"/>
      <c r="D5" s="66" t="s">
        <v>86</v>
      </c>
    </row>
    <row r="6" spans="1:4" ht="15" customHeight="1" x14ac:dyDescent="0.2">
      <c r="A6" s="168" t="s">
        <v>87</v>
      </c>
      <c r="B6" s="169"/>
      <c r="C6" s="67"/>
      <c r="D6" s="64" t="s">
        <v>145</v>
      </c>
    </row>
    <row r="7" spans="1:4" ht="15" customHeight="1" x14ac:dyDescent="0.2">
      <c r="A7" s="168" t="s">
        <v>88</v>
      </c>
      <c r="B7" s="169"/>
      <c r="C7" s="67"/>
      <c r="D7" s="64" t="s">
        <v>154</v>
      </c>
    </row>
    <row r="8" spans="1:4" ht="15" customHeight="1" x14ac:dyDescent="0.2">
      <c r="A8" s="170" t="s">
        <v>89</v>
      </c>
      <c r="B8" s="170"/>
      <c r="C8" s="102"/>
      <c r="D8" s="68"/>
    </row>
    <row r="9" spans="1:4" ht="15" customHeight="1" x14ac:dyDescent="0.2">
      <c r="A9" s="69" t="s">
        <v>90</v>
      </c>
      <c r="B9" s="70"/>
      <c r="C9" s="71"/>
      <c r="D9" s="72"/>
    </row>
    <row r="10" spans="1:4" ht="30" customHeight="1" x14ac:dyDescent="0.2">
      <c r="A10" s="173" t="s">
        <v>91</v>
      </c>
      <c r="B10" s="174"/>
      <c r="C10" s="73"/>
      <c r="D10" s="74">
        <v>6.8786840400000004</v>
      </c>
    </row>
    <row r="11" spans="1:4" ht="66" customHeight="1" x14ac:dyDescent="0.2">
      <c r="A11" s="173" t="s">
        <v>92</v>
      </c>
      <c r="B11" s="174"/>
      <c r="C11" s="73"/>
      <c r="D11" s="74">
        <v>702.52104724000003</v>
      </c>
    </row>
    <row r="12" spans="1:4" ht="30" customHeight="1" x14ac:dyDescent="0.2">
      <c r="A12" s="173" t="s">
        <v>93</v>
      </c>
      <c r="B12" s="174"/>
      <c r="C12" s="73"/>
      <c r="D12" s="75">
        <v>520261.86677631579</v>
      </c>
    </row>
    <row r="13" spans="1:4" ht="30" customHeight="1" x14ac:dyDescent="0.2">
      <c r="A13" s="173" t="s">
        <v>94</v>
      </c>
      <c r="B13" s="174"/>
      <c r="C13" s="73"/>
      <c r="D13" s="76"/>
    </row>
    <row r="14" spans="1:4" ht="15" customHeight="1" x14ac:dyDescent="0.2">
      <c r="A14" s="175" t="s">
        <v>95</v>
      </c>
      <c r="B14" s="176"/>
      <c r="C14" s="73"/>
      <c r="D14" s="74">
        <v>807.71284480999998</v>
      </c>
    </row>
    <row r="15" spans="1:4" ht="15" customHeight="1" x14ac:dyDescent="0.2">
      <c r="A15" s="175" t="s">
        <v>96</v>
      </c>
      <c r="B15" s="176"/>
      <c r="C15" s="73"/>
      <c r="D15" s="74">
        <v>1410.02444801</v>
      </c>
    </row>
    <row r="16" spans="1:4" ht="15" customHeight="1" x14ac:dyDescent="0.2">
      <c r="A16" s="175" t="s">
        <v>97</v>
      </c>
      <c r="B16" s="176"/>
      <c r="C16" s="73"/>
      <c r="D16" s="74">
        <v>2524.8188940300001</v>
      </c>
    </row>
    <row r="17" spans="1:6" ht="15" customHeight="1" x14ac:dyDescent="0.2">
      <c r="A17" s="175" t="s">
        <v>98</v>
      </c>
      <c r="B17" s="176"/>
      <c r="C17" s="73"/>
      <c r="D17" s="74">
        <v>1811.12746072</v>
      </c>
    </row>
    <row r="18" spans="1:6" ht="52.5" customHeight="1" x14ac:dyDescent="0.2">
      <c r="A18" s="173" t="s">
        <v>99</v>
      </c>
      <c r="B18" s="174"/>
      <c r="C18" s="73"/>
      <c r="D18" s="74">
        <v>4.4682799800000002</v>
      </c>
    </row>
    <row r="19" spans="1:6" ht="15" customHeight="1" x14ac:dyDescent="0.2">
      <c r="A19" s="69" t="s">
        <v>100</v>
      </c>
      <c r="B19" s="70"/>
      <c r="C19" s="77"/>
      <c r="D19" s="78"/>
    </row>
    <row r="20" spans="1:6" ht="30" customHeight="1" x14ac:dyDescent="0.2">
      <c r="A20" s="173" t="s">
        <v>101</v>
      </c>
      <c r="B20" s="174"/>
      <c r="C20" s="73"/>
      <c r="D20" s="79">
        <v>830.87900000000002</v>
      </c>
    </row>
    <row r="21" spans="1:6" ht="30" customHeight="1" x14ac:dyDescent="0.2">
      <c r="A21" s="173" t="s">
        <v>102</v>
      </c>
      <c r="B21" s="174"/>
      <c r="C21" s="80"/>
      <c r="D21" s="79">
        <v>1.216</v>
      </c>
    </row>
    <row r="22" spans="1:6" ht="15" customHeight="1" x14ac:dyDescent="0.2">
      <c r="A22" s="69" t="s">
        <v>103</v>
      </c>
      <c r="B22" s="70"/>
      <c r="C22" s="77"/>
      <c r="D22" s="78"/>
    </row>
    <row r="23" spans="1:6" ht="15" customHeight="1" x14ac:dyDescent="0.25">
      <c r="A23" s="173" t="s">
        <v>104</v>
      </c>
      <c r="B23" s="174"/>
      <c r="C23" s="81"/>
      <c r="D23" s="76"/>
    </row>
    <row r="24" spans="1:6" ht="15" customHeight="1" x14ac:dyDescent="0.25">
      <c r="A24" s="175" t="s">
        <v>95</v>
      </c>
      <c r="B24" s="176"/>
      <c r="C24" s="81"/>
      <c r="D24" s="82">
        <v>0</v>
      </c>
    </row>
    <row r="25" spans="1:6" ht="15" customHeight="1" x14ac:dyDescent="0.25">
      <c r="A25" s="175" t="s">
        <v>96</v>
      </c>
      <c r="B25" s="176"/>
      <c r="C25" s="81"/>
      <c r="D25" s="82">
        <v>1.4579261880090001E-3</v>
      </c>
    </row>
    <row r="26" spans="1:6" ht="15" customHeight="1" x14ac:dyDescent="0.25">
      <c r="A26" s="175" t="s">
        <v>97</v>
      </c>
      <c r="B26" s="176"/>
      <c r="C26" s="81"/>
      <c r="D26" s="82">
        <v>3.5991076341519998E-3</v>
      </c>
    </row>
    <row r="27" spans="1:6" ht="15" customHeight="1" x14ac:dyDescent="0.25">
      <c r="A27" s="175" t="s">
        <v>98</v>
      </c>
      <c r="B27" s="176"/>
      <c r="C27" s="81"/>
      <c r="D27" s="82">
        <v>2.2283142509490002E-3</v>
      </c>
    </row>
    <row r="29" spans="1:6" x14ac:dyDescent="0.2">
      <c r="A29" s="58" t="s">
        <v>105</v>
      </c>
      <c r="B29" s="59"/>
      <c r="C29" s="59"/>
      <c r="D29" s="56"/>
      <c r="E29" s="56"/>
      <c r="F29" s="60"/>
    </row>
    <row r="30" spans="1:6" ht="280.5" customHeight="1" x14ac:dyDescent="0.2">
      <c r="A30" s="177" t="s">
        <v>7</v>
      </c>
      <c r="B30" s="177" t="s">
        <v>106</v>
      </c>
      <c r="C30" s="57" t="s">
        <v>107</v>
      </c>
      <c r="D30" s="57" t="s">
        <v>108</v>
      </c>
      <c r="E30" s="57" t="s">
        <v>109</v>
      </c>
      <c r="F30" s="57" t="s">
        <v>110</v>
      </c>
    </row>
    <row r="31" spans="1:6" x14ac:dyDescent="0.2">
      <c r="A31" s="178"/>
      <c r="B31" s="178"/>
      <c r="C31" s="57" t="s">
        <v>111</v>
      </c>
      <c r="D31" s="57" t="s">
        <v>111</v>
      </c>
      <c r="E31" s="98" t="s">
        <v>111</v>
      </c>
      <c r="F31" s="98" t="s">
        <v>111</v>
      </c>
    </row>
    <row r="32" spans="1:6" ht="30.75" customHeight="1" x14ac:dyDescent="0.2">
      <c r="A32" s="99"/>
      <c r="B32" s="99"/>
      <c r="C32" s="99"/>
      <c r="D32" s="99"/>
      <c r="E32" s="100"/>
      <c r="F32" s="101"/>
    </row>
    <row r="33" spans="1:6" ht="12.75" customHeight="1" x14ac:dyDescent="0.2">
      <c r="A33" s="83" t="s">
        <v>155</v>
      </c>
      <c r="B33" s="83">
        <v>1</v>
      </c>
      <c r="C33" s="84">
        <v>821.00295634999998</v>
      </c>
      <c r="D33" s="84">
        <v>811.70405363999998</v>
      </c>
      <c r="E33" s="84">
        <v>151.71002197000001</v>
      </c>
      <c r="F33" s="84">
        <v>151.71002197000001</v>
      </c>
    </row>
    <row r="34" spans="1:6" ht="12.75" customHeight="1" x14ac:dyDescent="0.2">
      <c r="A34" s="83" t="s">
        <v>155</v>
      </c>
      <c r="B34" s="83">
        <v>2</v>
      </c>
      <c r="C34" s="84">
        <v>877.61938863</v>
      </c>
      <c r="D34" s="84">
        <v>863.52421200000003</v>
      </c>
      <c r="E34" s="84">
        <v>161.39537136000001</v>
      </c>
      <c r="F34" s="84">
        <v>161.39537136000001</v>
      </c>
    </row>
    <row r="35" spans="1:6" ht="12.75" customHeight="1" x14ac:dyDescent="0.2">
      <c r="A35" s="83" t="s">
        <v>155</v>
      </c>
      <c r="B35" s="83">
        <v>3</v>
      </c>
      <c r="C35" s="84">
        <v>897.8511608</v>
      </c>
      <c r="D35" s="84">
        <v>883.03820879</v>
      </c>
      <c r="E35" s="84">
        <v>165.04259829</v>
      </c>
      <c r="F35" s="84">
        <v>165.04259829</v>
      </c>
    </row>
    <row r="36" spans="1:6" ht="12.75" customHeight="1" x14ac:dyDescent="0.2">
      <c r="A36" s="83" t="s">
        <v>155</v>
      </c>
      <c r="B36" s="83">
        <v>4</v>
      </c>
      <c r="C36" s="84">
        <v>914.64004390000002</v>
      </c>
      <c r="D36" s="84">
        <v>898.54910772999995</v>
      </c>
      <c r="E36" s="84">
        <v>167.94163373000001</v>
      </c>
      <c r="F36" s="84">
        <v>167.94163373000001</v>
      </c>
    </row>
    <row r="37" spans="1:6" ht="12.75" customHeight="1" x14ac:dyDescent="0.2">
      <c r="A37" s="83" t="s">
        <v>155</v>
      </c>
      <c r="B37" s="83">
        <v>5</v>
      </c>
      <c r="C37" s="84">
        <v>925.83012136000002</v>
      </c>
      <c r="D37" s="84">
        <v>909.53174939999997</v>
      </c>
      <c r="E37" s="84">
        <v>169.99432375000001</v>
      </c>
      <c r="F37" s="84">
        <v>169.99432375000001</v>
      </c>
    </row>
    <row r="38" spans="1:6" ht="12.75" customHeight="1" x14ac:dyDescent="0.2">
      <c r="A38" s="83" t="s">
        <v>155</v>
      </c>
      <c r="B38" s="83">
        <v>6</v>
      </c>
      <c r="C38" s="84">
        <v>928.57162781</v>
      </c>
      <c r="D38" s="84">
        <v>910.23500995999996</v>
      </c>
      <c r="E38" s="84">
        <v>170.12576534999999</v>
      </c>
      <c r="F38" s="84">
        <v>170.12576534999999</v>
      </c>
    </row>
    <row r="39" spans="1:6" ht="12.75" customHeight="1" x14ac:dyDescent="0.2">
      <c r="A39" s="83" t="s">
        <v>155</v>
      </c>
      <c r="B39" s="83">
        <v>7</v>
      </c>
      <c r="C39" s="84">
        <v>906.82959010000002</v>
      </c>
      <c r="D39" s="84">
        <v>892.44786363000003</v>
      </c>
      <c r="E39" s="84">
        <v>166.80129216</v>
      </c>
      <c r="F39" s="84">
        <v>166.80129216</v>
      </c>
    </row>
    <row r="40" spans="1:6" ht="12.75" customHeight="1" x14ac:dyDescent="0.2">
      <c r="A40" s="83" t="s">
        <v>155</v>
      </c>
      <c r="B40" s="83">
        <v>8</v>
      </c>
      <c r="C40" s="84">
        <v>866.22870416000001</v>
      </c>
      <c r="D40" s="84">
        <v>852.69867350000004</v>
      </c>
      <c r="E40" s="84">
        <v>159.37204442000001</v>
      </c>
      <c r="F40" s="84">
        <v>159.37204442000001</v>
      </c>
    </row>
    <row r="41" spans="1:6" ht="12.75" customHeight="1" x14ac:dyDescent="0.2">
      <c r="A41" s="83" t="s">
        <v>155</v>
      </c>
      <c r="B41" s="83">
        <v>9</v>
      </c>
      <c r="C41" s="84">
        <v>813.31855559999997</v>
      </c>
      <c r="D41" s="84">
        <v>799.68213376999995</v>
      </c>
      <c r="E41" s="84">
        <v>149.46308761</v>
      </c>
      <c r="F41" s="84">
        <v>149.46308761</v>
      </c>
    </row>
    <row r="42" spans="1:6" ht="12.75" customHeight="1" x14ac:dyDescent="0.2">
      <c r="A42" s="83" t="s">
        <v>155</v>
      </c>
      <c r="B42" s="83">
        <v>10</v>
      </c>
      <c r="C42" s="84">
        <v>789.80680716999996</v>
      </c>
      <c r="D42" s="84">
        <v>781.12574560999997</v>
      </c>
      <c r="E42" s="84">
        <v>145.99484072999999</v>
      </c>
      <c r="F42" s="84">
        <v>145.99484072999999</v>
      </c>
    </row>
    <row r="43" spans="1:6" ht="12.75" customHeight="1" x14ac:dyDescent="0.2">
      <c r="A43" s="83" t="s">
        <v>155</v>
      </c>
      <c r="B43" s="83">
        <v>11</v>
      </c>
      <c r="C43" s="84">
        <v>785.72004153</v>
      </c>
      <c r="D43" s="84">
        <v>773.35146896000003</v>
      </c>
      <c r="E43" s="84">
        <v>144.54180414999999</v>
      </c>
      <c r="F43" s="84">
        <v>144.54180414999999</v>
      </c>
    </row>
    <row r="44" spans="1:6" ht="12.75" customHeight="1" x14ac:dyDescent="0.2">
      <c r="A44" s="83" t="s">
        <v>155</v>
      </c>
      <c r="B44" s="83">
        <v>12</v>
      </c>
      <c r="C44" s="84">
        <v>789.64331393999998</v>
      </c>
      <c r="D44" s="84">
        <v>776.46777376</v>
      </c>
      <c r="E44" s="84">
        <v>145.12425124000001</v>
      </c>
      <c r="F44" s="84">
        <v>145.12425124000001</v>
      </c>
    </row>
    <row r="45" spans="1:6" ht="12.75" customHeight="1" x14ac:dyDescent="0.2">
      <c r="A45" s="83" t="s">
        <v>155</v>
      </c>
      <c r="B45" s="83">
        <v>13</v>
      </c>
      <c r="C45" s="84">
        <v>816.12319430000002</v>
      </c>
      <c r="D45" s="84">
        <v>801.61903102999997</v>
      </c>
      <c r="E45" s="84">
        <v>149.82509976</v>
      </c>
      <c r="F45" s="84">
        <v>149.82509976</v>
      </c>
    </row>
    <row r="46" spans="1:6" ht="12.75" customHeight="1" x14ac:dyDescent="0.2">
      <c r="A46" s="83" t="s">
        <v>155</v>
      </c>
      <c r="B46" s="83">
        <v>14</v>
      </c>
      <c r="C46" s="84">
        <v>811.20870047999995</v>
      </c>
      <c r="D46" s="84">
        <v>798.55553965000001</v>
      </c>
      <c r="E46" s="84">
        <v>149.25252365</v>
      </c>
      <c r="F46" s="84">
        <v>149.25252365</v>
      </c>
    </row>
    <row r="47" spans="1:6" ht="12.75" customHeight="1" x14ac:dyDescent="0.2">
      <c r="A47" s="83" t="s">
        <v>155</v>
      </c>
      <c r="B47" s="83">
        <v>15</v>
      </c>
      <c r="C47" s="84">
        <v>809.67302149</v>
      </c>
      <c r="D47" s="84">
        <v>797.24676847000001</v>
      </c>
      <c r="E47" s="84">
        <v>149.00791022999999</v>
      </c>
      <c r="F47" s="84">
        <v>149.00791022999999</v>
      </c>
    </row>
    <row r="48" spans="1:6" ht="12.75" customHeight="1" x14ac:dyDescent="0.2">
      <c r="A48" s="83" t="s">
        <v>155</v>
      </c>
      <c r="B48" s="83">
        <v>16</v>
      </c>
      <c r="C48" s="84">
        <v>813.76707297999997</v>
      </c>
      <c r="D48" s="84">
        <v>803.38727299000004</v>
      </c>
      <c r="E48" s="84">
        <v>150.15558970000001</v>
      </c>
      <c r="F48" s="84">
        <v>150.15558970000001</v>
      </c>
    </row>
    <row r="49" spans="1:6" ht="12.75" customHeight="1" x14ac:dyDescent="0.2">
      <c r="A49" s="83" t="s">
        <v>155</v>
      </c>
      <c r="B49" s="83">
        <v>17</v>
      </c>
      <c r="C49" s="84">
        <v>803.65110833000006</v>
      </c>
      <c r="D49" s="84">
        <v>792.18877395000004</v>
      </c>
      <c r="E49" s="84">
        <v>148.06255526999999</v>
      </c>
      <c r="F49" s="84">
        <v>148.06255526999999</v>
      </c>
    </row>
    <row r="50" spans="1:6" ht="12.75" customHeight="1" x14ac:dyDescent="0.2">
      <c r="A50" s="83" t="s">
        <v>155</v>
      </c>
      <c r="B50" s="83">
        <v>18</v>
      </c>
      <c r="C50" s="84">
        <v>807.17088713999999</v>
      </c>
      <c r="D50" s="84">
        <v>797.39552160000005</v>
      </c>
      <c r="E50" s="84">
        <v>149.03571266</v>
      </c>
      <c r="F50" s="84">
        <v>149.03571266</v>
      </c>
    </row>
    <row r="51" spans="1:6" ht="12.75" customHeight="1" x14ac:dyDescent="0.2">
      <c r="A51" s="83" t="s">
        <v>155</v>
      </c>
      <c r="B51" s="83">
        <v>19</v>
      </c>
      <c r="C51" s="84">
        <v>802.94755313999997</v>
      </c>
      <c r="D51" s="84">
        <v>791.76511154000002</v>
      </c>
      <c r="E51" s="84">
        <v>147.98337144000001</v>
      </c>
      <c r="F51" s="84">
        <v>147.98337144000001</v>
      </c>
    </row>
    <row r="52" spans="1:6" ht="12.75" customHeight="1" x14ac:dyDescent="0.2">
      <c r="A52" s="83" t="s">
        <v>155</v>
      </c>
      <c r="B52" s="83">
        <v>20</v>
      </c>
      <c r="C52" s="84">
        <v>802.98037007999994</v>
      </c>
      <c r="D52" s="84">
        <v>787.96448883999994</v>
      </c>
      <c r="E52" s="84">
        <v>147.27302319</v>
      </c>
      <c r="F52" s="84">
        <v>147.27302319</v>
      </c>
    </row>
    <row r="53" spans="1:6" ht="12.75" customHeight="1" x14ac:dyDescent="0.2">
      <c r="A53" s="83" t="s">
        <v>155</v>
      </c>
      <c r="B53" s="83">
        <v>21</v>
      </c>
      <c r="C53" s="84">
        <v>792.98121850999996</v>
      </c>
      <c r="D53" s="84">
        <v>778.79128223999999</v>
      </c>
      <c r="E53" s="84">
        <v>145.55852222999999</v>
      </c>
      <c r="F53" s="84">
        <v>145.55852222999999</v>
      </c>
    </row>
    <row r="54" spans="1:6" ht="12.75" customHeight="1" x14ac:dyDescent="0.2">
      <c r="A54" s="83" t="s">
        <v>155</v>
      </c>
      <c r="B54" s="83">
        <v>22</v>
      </c>
      <c r="C54" s="84">
        <v>782.36827203999997</v>
      </c>
      <c r="D54" s="84">
        <v>767.52316764</v>
      </c>
      <c r="E54" s="84">
        <v>143.45247642999999</v>
      </c>
      <c r="F54" s="84">
        <v>143.45247642999999</v>
      </c>
    </row>
    <row r="55" spans="1:6" ht="12.75" customHeight="1" x14ac:dyDescent="0.2">
      <c r="A55" s="83" t="s">
        <v>155</v>
      </c>
      <c r="B55" s="83">
        <v>23</v>
      </c>
      <c r="C55" s="84">
        <v>809.97064568999997</v>
      </c>
      <c r="D55" s="84">
        <v>795.54325672000004</v>
      </c>
      <c r="E55" s="84">
        <v>148.68951856999999</v>
      </c>
      <c r="F55" s="84">
        <v>148.68951856999999</v>
      </c>
    </row>
    <row r="56" spans="1:6" ht="12.75" customHeight="1" x14ac:dyDescent="0.2">
      <c r="A56" s="83" t="s">
        <v>155</v>
      </c>
      <c r="B56" s="83">
        <v>24</v>
      </c>
      <c r="C56" s="84">
        <v>869.60060883000006</v>
      </c>
      <c r="D56" s="84">
        <v>856.50884800999995</v>
      </c>
      <c r="E56" s="84">
        <v>160.08417793000001</v>
      </c>
      <c r="F56" s="84">
        <v>160.08417793000001</v>
      </c>
    </row>
    <row r="57" spans="1:6" ht="12.75" customHeight="1" x14ac:dyDescent="0.2">
      <c r="A57" s="83" t="s">
        <v>156</v>
      </c>
      <c r="B57" s="83">
        <v>1</v>
      </c>
      <c r="C57" s="84">
        <v>896.00950634000003</v>
      </c>
      <c r="D57" s="84">
        <v>881.89022324999996</v>
      </c>
      <c r="E57" s="84">
        <v>164.82803620999999</v>
      </c>
      <c r="F57" s="84">
        <v>164.82803620999999</v>
      </c>
    </row>
    <row r="58" spans="1:6" ht="12.75" customHeight="1" x14ac:dyDescent="0.2">
      <c r="A58" s="83" t="s">
        <v>156</v>
      </c>
      <c r="B58" s="83">
        <v>2</v>
      </c>
      <c r="C58" s="84">
        <v>954.83767950000004</v>
      </c>
      <c r="D58" s="84">
        <v>942.16931115</v>
      </c>
      <c r="E58" s="84">
        <v>176.09438595</v>
      </c>
      <c r="F58" s="84">
        <v>176.09438595</v>
      </c>
    </row>
    <row r="59" spans="1:6" ht="12.75" customHeight="1" x14ac:dyDescent="0.2">
      <c r="A59" s="83" t="s">
        <v>156</v>
      </c>
      <c r="B59" s="83">
        <v>3</v>
      </c>
      <c r="C59" s="84">
        <v>988.05919418999997</v>
      </c>
      <c r="D59" s="84">
        <v>982.98459538999998</v>
      </c>
      <c r="E59" s="84">
        <v>183.72289000999999</v>
      </c>
      <c r="F59" s="84">
        <v>183.72289000999999</v>
      </c>
    </row>
    <row r="60" spans="1:6" ht="12.75" customHeight="1" x14ac:dyDescent="0.2">
      <c r="A60" s="83" t="s">
        <v>156</v>
      </c>
      <c r="B60" s="83">
        <v>4</v>
      </c>
      <c r="C60" s="84">
        <v>1017.26057478</v>
      </c>
      <c r="D60" s="84">
        <v>999.99687396000002</v>
      </c>
      <c r="E60" s="84">
        <v>186.90253799000001</v>
      </c>
      <c r="F60" s="84">
        <v>186.90253799000001</v>
      </c>
    </row>
    <row r="61" spans="1:6" ht="12.75" customHeight="1" x14ac:dyDescent="0.2">
      <c r="A61" s="83" t="s">
        <v>156</v>
      </c>
      <c r="B61" s="83">
        <v>5</v>
      </c>
      <c r="C61" s="84">
        <v>1020.43476608</v>
      </c>
      <c r="D61" s="84">
        <v>1000.37867686</v>
      </c>
      <c r="E61" s="84">
        <v>186.97389813999999</v>
      </c>
      <c r="F61" s="84">
        <v>186.97389813999999</v>
      </c>
    </row>
    <row r="62" spans="1:6" ht="12.75" customHeight="1" x14ac:dyDescent="0.2">
      <c r="A62" s="83" t="s">
        <v>156</v>
      </c>
      <c r="B62" s="83">
        <v>6</v>
      </c>
      <c r="C62" s="84">
        <v>993.77438790999997</v>
      </c>
      <c r="D62" s="84">
        <v>977.09737130999997</v>
      </c>
      <c r="E62" s="84">
        <v>182.62254944</v>
      </c>
      <c r="F62" s="84">
        <v>182.62254944</v>
      </c>
    </row>
    <row r="63" spans="1:6" ht="12.75" customHeight="1" x14ac:dyDescent="0.2">
      <c r="A63" s="83" t="s">
        <v>156</v>
      </c>
      <c r="B63" s="83">
        <v>7</v>
      </c>
      <c r="C63" s="84">
        <v>927.15376956</v>
      </c>
      <c r="D63" s="84">
        <v>921.79311832999997</v>
      </c>
      <c r="E63" s="84">
        <v>172.28601189</v>
      </c>
      <c r="F63" s="84">
        <v>172.28601189</v>
      </c>
    </row>
    <row r="64" spans="1:6" ht="12.75" customHeight="1" x14ac:dyDescent="0.2">
      <c r="A64" s="83" t="s">
        <v>156</v>
      </c>
      <c r="B64" s="83">
        <v>8</v>
      </c>
      <c r="C64" s="84">
        <v>863.64981554999997</v>
      </c>
      <c r="D64" s="84">
        <v>849.63153627999998</v>
      </c>
      <c r="E64" s="84">
        <v>158.79878690000001</v>
      </c>
      <c r="F64" s="84">
        <v>158.79878690000001</v>
      </c>
    </row>
    <row r="65" spans="1:6" ht="12.75" customHeight="1" x14ac:dyDescent="0.2">
      <c r="A65" s="83" t="s">
        <v>156</v>
      </c>
      <c r="B65" s="83">
        <v>9</v>
      </c>
      <c r="C65" s="84">
        <v>802.78502453999999</v>
      </c>
      <c r="D65" s="84">
        <v>786.63619071000005</v>
      </c>
      <c r="E65" s="84">
        <v>147.02476012</v>
      </c>
      <c r="F65" s="84">
        <v>147.02476012</v>
      </c>
    </row>
    <row r="66" spans="1:6" ht="12.75" customHeight="1" x14ac:dyDescent="0.2">
      <c r="A66" s="83" t="s">
        <v>156</v>
      </c>
      <c r="B66" s="83">
        <v>10</v>
      </c>
      <c r="C66" s="84">
        <v>800.32951508999997</v>
      </c>
      <c r="D66" s="84">
        <v>785.44482307999999</v>
      </c>
      <c r="E66" s="84">
        <v>146.80208979</v>
      </c>
      <c r="F66" s="84">
        <v>146.80208979</v>
      </c>
    </row>
    <row r="67" spans="1:6" ht="12.75" customHeight="1" x14ac:dyDescent="0.2">
      <c r="A67" s="83" t="s">
        <v>156</v>
      </c>
      <c r="B67" s="83">
        <v>11</v>
      </c>
      <c r="C67" s="84">
        <v>805.08563697</v>
      </c>
      <c r="D67" s="84">
        <v>790.97550866999995</v>
      </c>
      <c r="E67" s="84">
        <v>147.83579219999999</v>
      </c>
      <c r="F67" s="84">
        <v>147.83579219999999</v>
      </c>
    </row>
    <row r="68" spans="1:6" ht="12.75" customHeight="1" x14ac:dyDescent="0.2">
      <c r="A68" s="83" t="s">
        <v>156</v>
      </c>
      <c r="B68" s="83">
        <v>12</v>
      </c>
      <c r="C68" s="84">
        <v>805.37939444000006</v>
      </c>
      <c r="D68" s="84">
        <v>790.41464341000005</v>
      </c>
      <c r="E68" s="84">
        <v>147.73096473000001</v>
      </c>
      <c r="F68" s="84">
        <v>147.73096473000001</v>
      </c>
    </row>
    <row r="69" spans="1:6" ht="12.75" customHeight="1" x14ac:dyDescent="0.2">
      <c r="A69" s="83" t="s">
        <v>156</v>
      </c>
      <c r="B69" s="83">
        <v>13</v>
      </c>
      <c r="C69" s="84">
        <v>816.67391055999997</v>
      </c>
      <c r="D69" s="84">
        <v>801.70872922000001</v>
      </c>
      <c r="E69" s="84">
        <v>149.84186463</v>
      </c>
      <c r="F69" s="84">
        <v>149.84186463</v>
      </c>
    </row>
    <row r="70" spans="1:6" ht="12.75" customHeight="1" x14ac:dyDescent="0.2">
      <c r="A70" s="83" t="s">
        <v>156</v>
      </c>
      <c r="B70" s="83">
        <v>14</v>
      </c>
      <c r="C70" s="84">
        <v>822.17698680000001</v>
      </c>
      <c r="D70" s="84">
        <v>808.56222347999994</v>
      </c>
      <c r="E70" s="84">
        <v>151.1228041</v>
      </c>
      <c r="F70" s="84">
        <v>151.1228041</v>
      </c>
    </row>
    <row r="71" spans="1:6" ht="12.75" customHeight="1" x14ac:dyDescent="0.2">
      <c r="A71" s="83" t="s">
        <v>156</v>
      </c>
      <c r="B71" s="83">
        <v>15</v>
      </c>
      <c r="C71" s="84">
        <v>824.88135826999996</v>
      </c>
      <c r="D71" s="84">
        <v>812.10706233999997</v>
      </c>
      <c r="E71" s="84">
        <v>151.78534556</v>
      </c>
      <c r="F71" s="84">
        <v>151.78534556</v>
      </c>
    </row>
    <row r="72" spans="1:6" ht="12.75" customHeight="1" x14ac:dyDescent="0.2">
      <c r="A72" s="83" t="s">
        <v>156</v>
      </c>
      <c r="B72" s="83">
        <v>16</v>
      </c>
      <c r="C72" s="84">
        <v>823.87982889</v>
      </c>
      <c r="D72" s="84">
        <v>810.95449059999999</v>
      </c>
      <c r="E72" s="84">
        <v>151.56992629999999</v>
      </c>
      <c r="F72" s="84">
        <v>151.56992629999999</v>
      </c>
    </row>
    <row r="73" spans="1:6" ht="12.75" customHeight="1" x14ac:dyDescent="0.2">
      <c r="A73" s="83" t="s">
        <v>156</v>
      </c>
      <c r="B73" s="83">
        <v>17</v>
      </c>
      <c r="C73" s="84">
        <v>815.69605377000005</v>
      </c>
      <c r="D73" s="84">
        <v>801.06663360000005</v>
      </c>
      <c r="E73" s="84">
        <v>149.72185494999999</v>
      </c>
      <c r="F73" s="84">
        <v>149.72185494999999</v>
      </c>
    </row>
    <row r="74" spans="1:6" ht="12.75" customHeight="1" x14ac:dyDescent="0.2">
      <c r="A74" s="83" t="s">
        <v>156</v>
      </c>
      <c r="B74" s="83">
        <v>18</v>
      </c>
      <c r="C74" s="84">
        <v>816.69871286</v>
      </c>
      <c r="D74" s="84">
        <v>806.09485973000005</v>
      </c>
      <c r="E74" s="84">
        <v>150.66164612</v>
      </c>
      <c r="F74" s="84">
        <v>150.66164612</v>
      </c>
    </row>
    <row r="75" spans="1:6" ht="12.75" customHeight="1" x14ac:dyDescent="0.2">
      <c r="A75" s="83" t="s">
        <v>156</v>
      </c>
      <c r="B75" s="83">
        <v>19</v>
      </c>
      <c r="C75" s="84">
        <v>767.66636860999995</v>
      </c>
      <c r="D75" s="84">
        <v>756.99459850000005</v>
      </c>
      <c r="E75" s="84">
        <v>141.48465399</v>
      </c>
      <c r="F75" s="84">
        <v>141.48465399</v>
      </c>
    </row>
    <row r="76" spans="1:6" ht="12.75" customHeight="1" x14ac:dyDescent="0.2">
      <c r="A76" s="83" t="s">
        <v>156</v>
      </c>
      <c r="B76" s="83">
        <v>20</v>
      </c>
      <c r="C76" s="84">
        <v>750.48317314999997</v>
      </c>
      <c r="D76" s="84">
        <v>736.76064503999999</v>
      </c>
      <c r="E76" s="84">
        <v>137.70286490999999</v>
      </c>
      <c r="F76" s="84">
        <v>137.70286490999999</v>
      </c>
    </row>
    <row r="77" spans="1:6" ht="12.75" customHeight="1" x14ac:dyDescent="0.2">
      <c r="A77" s="83" t="s">
        <v>156</v>
      </c>
      <c r="B77" s="83">
        <v>21</v>
      </c>
      <c r="C77" s="84">
        <v>731.84886508</v>
      </c>
      <c r="D77" s="84">
        <v>719.25686284000005</v>
      </c>
      <c r="E77" s="84">
        <v>134.43135337000001</v>
      </c>
      <c r="F77" s="84">
        <v>134.43135337000001</v>
      </c>
    </row>
    <row r="78" spans="1:6" ht="12.75" customHeight="1" x14ac:dyDescent="0.2">
      <c r="A78" s="83" t="s">
        <v>156</v>
      </c>
      <c r="B78" s="83">
        <v>22</v>
      </c>
      <c r="C78" s="84">
        <v>738.77152551999995</v>
      </c>
      <c r="D78" s="84">
        <v>726.28758983</v>
      </c>
      <c r="E78" s="84">
        <v>135.74541819000001</v>
      </c>
      <c r="F78" s="84">
        <v>135.74541819000001</v>
      </c>
    </row>
    <row r="79" spans="1:6" ht="12.75" customHeight="1" x14ac:dyDescent="0.2">
      <c r="A79" s="83" t="s">
        <v>156</v>
      </c>
      <c r="B79" s="83">
        <v>23</v>
      </c>
      <c r="C79" s="84">
        <v>790.56010680999998</v>
      </c>
      <c r="D79" s="84">
        <v>777.33142113999997</v>
      </c>
      <c r="E79" s="84">
        <v>145.28566964000001</v>
      </c>
      <c r="F79" s="84">
        <v>145.28566964000001</v>
      </c>
    </row>
    <row r="80" spans="1:6" ht="12.75" customHeight="1" x14ac:dyDescent="0.2">
      <c r="A80" s="83" t="s">
        <v>156</v>
      </c>
      <c r="B80" s="83">
        <v>24</v>
      </c>
      <c r="C80" s="84">
        <v>821.85440930000004</v>
      </c>
      <c r="D80" s="84">
        <v>814.92504502999998</v>
      </c>
      <c r="E80" s="84">
        <v>152.31203532000001</v>
      </c>
      <c r="F80" s="84">
        <v>152.31203532000001</v>
      </c>
    </row>
    <row r="81" spans="1:6" ht="12.75" customHeight="1" x14ac:dyDescent="0.2">
      <c r="A81" s="83" t="s">
        <v>157</v>
      </c>
      <c r="B81" s="83">
        <v>1</v>
      </c>
      <c r="C81" s="84">
        <v>925.34933160000003</v>
      </c>
      <c r="D81" s="84">
        <v>911.62316994000003</v>
      </c>
      <c r="E81" s="84">
        <v>170.38521678000001</v>
      </c>
      <c r="F81" s="84">
        <v>170.38521678000001</v>
      </c>
    </row>
    <row r="82" spans="1:6" ht="12.75" customHeight="1" x14ac:dyDescent="0.2">
      <c r="A82" s="83" t="s">
        <v>157</v>
      </c>
      <c r="B82" s="83">
        <v>2</v>
      </c>
      <c r="C82" s="84">
        <v>950.48571952999998</v>
      </c>
      <c r="D82" s="84">
        <v>937.79777887</v>
      </c>
      <c r="E82" s="84">
        <v>175.27733291000001</v>
      </c>
      <c r="F82" s="84">
        <v>175.27733291000001</v>
      </c>
    </row>
    <row r="83" spans="1:6" ht="12.75" customHeight="1" x14ac:dyDescent="0.2">
      <c r="A83" s="83" t="s">
        <v>157</v>
      </c>
      <c r="B83" s="83">
        <v>3</v>
      </c>
      <c r="C83" s="84">
        <v>933.42179189000001</v>
      </c>
      <c r="D83" s="84">
        <v>921.74566476999996</v>
      </c>
      <c r="E83" s="84">
        <v>172.27714266999999</v>
      </c>
      <c r="F83" s="84">
        <v>172.27714266999999</v>
      </c>
    </row>
    <row r="84" spans="1:6" ht="12.75" customHeight="1" x14ac:dyDescent="0.2">
      <c r="A84" s="83" t="s">
        <v>157</v>
      </c>
      <c r="B84" s="83">
        <v>4</v>
      </c>
      <c r="C84" s="84">
        <v>931.31004370999995</v>
      </c>
      <c r="D84" s="84">
        <v>918.74041526999997</v>
      </c>
      <c r="E84" s="84">
        <v>171.71545215</v>
      </c>
      <c r="F84" s="84">
        <v>171.71545215</v>
      </c>
    </row>
    <row r="85" spans="1:6" ht="12.75" customHeight="1" x14ac:dyDescent="0.2">
      <c r="A85" s="83" t="s">
        <v>157</v>
      </c>
      <c r="B85" s="83">
        <v>5</v>
      </c>
      <c r="C85" s="84">
        <v>933.70818679000001</v>
      </c>
      <c r="D85" s="84">
        <v>919.05371522999997</v>
      </c>
      <c r="E85" s="84">
        <v>171.77400889</v>
      </c>
      <c r="F85" s="84">
        <v>171.77400889</v>
      </c>
    </row>
    <row r="86" spans="1:6" ht="12.75" customHeight="1" x14ac:dyDescent="0.2">
      <c r="A86" s="83" t="s">
        <v>157</v>
      </c>
      <c r="B86" s="83">
        <v>6</v>
      </c>
      <c r="C86" s="84">
        <v>937.72273667000002</v>
      </c>
      <c r="D86" s="84">
        <v>923.18884856</v>
      </c>
      <c r="E86" s="84">
        <v>172.54687823</v>
      </c>
      <c r="F86" s="84">
        <v>172.54687823</v>
      </c>
    </row>
    <row r="87" spans="1:6" ht="12.75" customHeight="1" x14ac:dyDescent="0.2">
      <c r="A87" s="83" t="s">
        <v>157</v>
      </c>
      <c r="B87" s="83">
        <v>7</v>
      </c>
      <c r="C87" s="84">
        <v>918.29225512000005</v>
      </c>
      <c r="D87" s="84">
        <v>906.75731840000003</v>
      </c>
      <c r="E87" s="84">
        <v>169.47577393</v>
      </c>
      <c r="F87" s="84">
        <v>169.47577393</v>
      </c>
    </row>
    <row r="88" spans="1:6" ht="12.75" customHeight="1" x14ac:dyDescent="0.2">
      <c r="A88" s="83" t="s">
        <v>157</v>
      </c>
      <c r="B88" s="83">
        <v>8</v>
      </c>
      <c r="C88" s="84">
        <v>841.78326183000001</v>
      </c>
      <c r="D88" s="84">
        <v>835.83544395000001</v>
      </c>
      <c r="E88" s="84">
        <v>156.22025416</v>
      </c>
      <c r="F88" s="84">
        <v>156.22025416</v>
      </c>
    </row>
    <row r="89" spans="1:6" ht="12.75" customHeight="1" x14ac:dyDescent="0.2">
      <c r="A89" s="83" t="s">
        <v>157</v>
      </c>
      <c r="B89" s="83">
        <v>9</v>
      </c>
      <c r="C89" s="84">
        <v>834.82580995000001</v>
      </c>
      <c r="D89" s="84">
        <v>819.79824349</v>
      </c>
      <c r="E89" s="84">
        <v>153.22285133</v>
      </c>
      <c r="F89" s="84">
        <v>153.22285133</v>
      </c>
    </row>
    <row r="90" spans="1:6" ht="12.75" customHeight="1" x14ac:dyDescent="0.2">
      <c r="A90" s="83" t="s">
        <v>157</v>
      </c>
      <c r="B90" s="83">
        <v>10</v>
      </c>
      <c r="C90" s="84">
        <v>864.31165787999998</v>
      </c>
      <c r="D90" s="84">
        <v>855.11266104000003</v>
      </c>
      <c r="E90" s="84">
        <v>159.82322622999999</v>
      </c>
      <c r="F90" s="84">
        <v>159.82322622999999</v>
      </c>
    </row>
    <row r="91" spans="1:6" ht="12.75" customHeight="1" x14ac:dyDescent="0.2">
      <c r="A91" s="83" t="s">
        <v>157</v>
      </c>
      <c r="B91" s="83">
        <v>11</v>
      </c>
      <c r="C91" s="84">
        <v>857.92406332999997</v>
      </c>
      <c r="D91" s="84">
        <v>845.09920524999995</v>
      </c>
      <c r="E91" s="84">
        <v>157.95168007000001</v>
      </c>
      <c r="F91" s="84">
        <v>157.95168007000001</v>
      </c>
    </row>
    <row r="92" spans="1:6" ht="12.75" customHeight="1" x14ac:dyDescent="0.2">
      <c r="A92" s="83" t="s">
        <v>157</v>
      </c>
      <c r="B92" s="83">
        <v>12</v>
      </c>
      <c r="C92" s="84">
        <v>866.04978843000004</v>
      </c>
      <c r="D92" s="84">
        <v>852.61162380999997</v>
      </c>
      <c r="E92" s="84">
        <v>159.35577455999999</v>
      </c>
      <c r="F92" s="84">
        <v>159.35577455999999</v>
      </c>
    </row>
    <row r="93" spans="1:6" ht="12.75" customHeight="1" x14ac:dyDescent="0.2">
      <c r="A93" s="83" t="s">
        <v>157</v>
      </c>
      <c r="B93" s="83">
        <v>13</v>
      </c>
      <c r="C93" s="84">
        <v>875.60041852999996</v>
      </c>
      <c r="D93" s="84">
        <v>860.32975769999996</v>
      </c>
      <c r="E93" s="84">
        <v>160.79831788000001</v>
      </c>
      <c r="F93" s="84">
        <v>160.79831788000001</v>
      </c>
    </row>
    <row r="94" spans="1:6" ht="12.75" customHeight="1" x14ac:dyDescent="0.2">
      <c r="A94" s="83" t="s">
        <v>157</v>
      </c>
      <c r="B94" s="83">
        <v>14</v>
      </c>
      <c r="C94" s="84">
        <v>875.97934156999997</v>
      </c>
      <c r="D94" s="84">
        <v>862.64255823999997</v>
      </c>
      <c r="E94" s="84">
        <v>161.23058752</v>
      </c>
      <c r="F94" s="84">
        <v>161.23058752</v>
      </c>
    </row>
    <row r="95" spans="1:6" ht="12.75" customHeight="1" x14ac:dyDescent="0.2">
      <c r="A95" s="83" t="s">
        <v>157</v>
      </c>
      <c r="B95" s="83">
        <v>15</v>
      </c>
      <c r="C95" s="84">
        <v>878.30412139999999</v>
      </c>
      <c r="D95" s="84">
        <v>866.15699021</v>
      </c>
      <c r="E95" s="84">
        <v>161.88744582999999</v>
      </c>
      <c r="F95" s="84">
        <v>161.88744582999999</v>
      </c>
    </row>
    <row r="96" spans="1:6" ht="12.75" customHeight="1" x14ac:dyDescent="0.2">
      <c r="A96" s="83" t="s">
        <v>157</v>
      </c>
      <c r="B96" s="83">
        <v>16</v>
      </c>
      <c r="C96" s="84">
        <v>873.26768347999996</v>
      </c>
      <c r="D96" s="84">
        <v>861.85143559000005</v>
      </c>
      <c r="E96" s="84">
        <v>161.08272423</v>
      </c>
      <c r="F96" s="84">
        <v>161.08272423</v>
      </c>
    </row>
    <row r="97" spans="1:6" ht="12.75" customHeight="1" x14ac:dyDescent="0.2">
      <c r="A97" s="83" t="s">
        <v>157</v>
      </c>
      <c r="B97" s="83">
        <v>17</v>
      </c>
      <c r="C97" s="84">
        <v>867.44551220999995</v>
      </c>
      <c r="D97" s="84">
        <v>855.59623163000003</v>
      </c>
      <c r="E97" s="84">
        <v>159.91360707999999</v>
      </c>
      <c r="F97" s="84">
        <v>159.91360707999999</v>
      </c>
    </row>
    <row r="98" spans="1:6" ht="12.75" customHeight="1" x14ac:dyDescent="0.2">
      <c r="A98" s="83" t="s">
        <v>157</v>
      </c>
      <c r="B98" s="83">
        <v>18</v>
      </c>
      <c r="C98" s="84">
        <v>866.62645542999996</v>
      </c>
      <c r="D98" s="84">
        <v>856.85278141000003</v>
      </c>
      <c r="E98" s="84">
        <v>160.14846016000001</v>
      </c>
      <c r="F98" s="84">
        <v>160.14846016000001</v>
      </c>
    </row>
    <row r="99" spans="1:6" ht="12.75" customHeight="1" x14ac:dyDescent="0.2">
      <c r="A99" s="83" t="s">
        <v>157</v>
      </c>
      <c r="B99" s="83">
        <v>19</v>
      </c>
      <c r="C99" s="84">
        <v>826.90406069000005</v>
      </c>
      <c r="D99" s="84">
        <v>817.38630796999996</v>
      </c>
      <c r="E99" s="84">
        <v>152.77205305000001</v>
      </c>
      <c r="F99" s="84">
        <v>152.77205305000001</v>
      </c>
    </row>
    <row r="100" spans="1:6" ht="12.75" customHeight="1" x14ac:dyDescent="0.2">
      <c r="A100" s="83" t="s">
        <v>157</v>
      </c>
      <c r="B100" s="83">
        <v>20</v>
      </c>
      <c r="C100" s="84">
        <v>816.0579358</v>
      </c>
      <c r="D100" s="84">
        <v>799.93660629999999</v>
      </c>
      <c r="E100" s="84">
        <v>149.51064932</v>
      </c>
      <c r="F100" s="84">
        <v>149.51064932</v>
      </c>
    </row>
    <row r="101" spans="1:6" ht="12.75" customHeight="1" x14ac:dyDescent="0.2">
      <c r="A101" s="83" t="s">
        <v>157</v>
      </c>
      <c r="B101" s="83">
        <v>21</v>
      </c>
      <c r="C101" s="84">
        <v>818.87666712999999</v>
      </c>
      <c r="D101" s="84">
        <v>803.6819974</v>
      </c>
      <c r="E101" s="84">
        <v>150.21067461000001</v>
      </c>
      <c r="F101" s="84">
        <v>150.21067461000001</v>
      </c>
    </row>
    <row r="102" spans="1:6" ht="12.75" customHeight="1" x14ac:dyDescent="0.2">
      <c r="A102" s="83" t="s">
        <v>157</v>
      </c>
      <c r="B102" s="83">
        <v>22</v>
      </c>
      <c r="C102" s="84">
        <v>809.29295292999996</v>
      </c>
      <c r="D102" s="84">
        <v>794.55084397999997</v>
      </c>
      <c r="E102" s="84">
        <v>148.50403352999999</v>
      </c>
      <c r="F102" s="84">
        <v>148.50403352999999</v>
      </c>
    </row>
    <row r="103" spans="1:6" ht="12.75" customHeight="1" x14ac:dyDescent="0.2">
      <c r="A103" s="83" t="s">
        <v>157</v>
      </c>
      <c r="B103" s="83">
        <v>23</v>
      </c>
      <c r="C103" s="84">
        <v>870.64825345999998</v>
      </c>
      <c r="D103" s="84">
        <v>855.78103563000002</v>
      </c>
      <c r="E103" s="84">
        <v>159.94814751999999</v>
      </c>
      <c r="F103" s="84">
        <v>159.94814751999999</v>
      </c>
    </row>
    <row r="104" spans="1:6" ht="12.75" customHeight="1" x14ac:dyDescent="0.2">
      <c r="A104" s="83" t="s">
        <v>157</v>
      </c>
      <c r="B104" s="83">
        <v>24</v>
      </c>
      <c r="C104" s="84">
        <v>873.26303745999996</v>
      </c>
      <c r="D104" s="84">
        <v>859.34265783000001</v>
      </c>
      <c r="E104" s="84">
        <v>160.61382583</v>
      </c>
      <c r="F104" s="84">
        <v>160.61382583</v>
      </c>
    </row>
    <row r="105" spans="1:6" ht="12.75" customHeight="1" x14ac:dyDescent="0.2">
      <c r="A105" s="83" t="s">
        <v>158</v>
      </c>
      <c r="B105" s="83">
        <v>1</v>
      </c>
      <c r="C105" s="84">
        <v>953.69514052</v>
      </c>
      <c r="D105" s="84">
        <v>935.70695326999999</v>
      </c>
      <c r="E105" s="84">
        <v>174.88655108</v>
      </c>
      <c r="F105" s="84">
        <v>174.88655108</v>
      </c>
    </row>
    <row r="106" spans="1:6" ht="12.75" customHeight="1" x14ac:dyDescent="0.2">
      <c r="A106" s="83" t="s">
        <v>158</v>
      </c>
      <c r="B106" s="83">
        <v>2</v>
      </c>
      <c r="C106" s="84">
        <v>953.09511903999999</v>
      </c>
      <c r="D106" s="84">
        <v>939.18404874999999</v>
      </c>
      <c r="E106" s="84">
        <v>175.53643108</v>
      </c>
      <c r="F106" s="84">
        <v>175.53643108</v>
      </c>
    </row>
    <row r="107" spans="1:6" ht="12.75" customHeight="1" x14ac:dyDescent="0.2">
      <c r="A107" s="83" t="s">
        <v>158</v>
      </c>
      <c r="B107" s="83">
        <v>3</v>
      </c>
      <c r="C107" s="84">
        <v>937.00361312999996</v>
      </c>
      <c r="D107" s="84">
        <v>921.74136882000005</v>
      </c>
      <c r="E107" s="84">
        <v>172.27633974</v>
      </c>
      <c r="F107" s="84">
        <v>172.27633974</v>
      </c>
    </row>
    <row r="108" spans="1:6" ht="12.75" customHeight="1" x14ac:dyDescent="0.2">
      <c r="A108" s="83" t="s">
        <v>158</v>
      </c>
      <c r="B108" s="83">
        <v>4</v>
      </c>
      <c r="C108" s="84">
        <v>931.51427819000003</v>
      </c>
      <c r="D108" s="84">
        <v>916.56178348000003</v>
      </c>
      <c r="E108" s="84">
        <v>171.30825906999999</v>
      </c>
      <c r="F108" s="84">
        <v>171.30825906999999</v>
      </c>
    </row>
    <row r="109" spans="1:6" ht="12.75" customHeight="1" x14ac:dyDescent="0.2">
      <c r="A109" s="83" t="s">
        <v>158</v>
      </c>
      <c r="B109" s="83">
        <v>5</v>
      </c>
      <c r="C109" s="84">
        <v>931.73111179</v>
      </c>
      <c r="D109" s="84">
        <v>916.39299447999997</v>
      </c>
      <c r="E109" s="84">
        <v>171.27671187999999</v>
      </c>
      <c r="F109" s="84">
        <v>171.27671187999999</v>
      </c>
    </row>
    <row r="110" spans="1:6" ht="12.75" customHeight="1" x14ac:dyDescent="0.2">
      <c r="A110" s="83" t="s">
        <v>158</v>
      </c>
      <c r="B110" s="83">
        <v>6</v>
      </c>
      <c r="C110" s="84">
        <v>927.50413633000005</v>
      </c>
      <c r="D110" s="84">
        <v>921.80635789999997</v>
      </c>
      <c r="E110" s="84">
        <v>172.28848640000001</v>
      </c>
      <c r="F110" s="84">
        <v>172.28848640000001</v>
      </c>
    </row>
    <row r="111" spans="1:6" ht="12.75" customHeight="1" x14ac:dyDescent="0.2">
      <c r="A111" s="83" t="s">
        <v>158</v>
      </c>
      <c r="B111" s="83">
        <v>7</v>
      </c>
      <c r="C111" s="84">
        <v>919.65288081999995</v>
      </c>
      <c r="D111" s="84">
        <v>905.96223755999995</v>
      </c>
      <c r="E111" s="84">
        <v>169.32717084000001</v>
      </c>
      <c r="F111" s="84">
        <v>169.32717084000001</v>
      </c>
    </row>
    <row r="112" spans="1:6" ht="12.75" customHeight="1" x14ac:dyDescent="0.2">
      <c r="A112" s="83" t="s">
        <v>158</v>
      </c>
      <c r="B112" s="83">
        <v>8</v>
      </c>
      <c r="C112" s="84">
        <v>878.23360355</v>
      </c>
      <c r="D112" s="84">
        <v>864.80257283000003</v>
      </c>
      <c r="E112" s="84">
        <v>161.63430099000001</v>
      </c>
      <c r="F112" s="84">
        <v>161.63430099000001</v>
      </c>
    </row>
    <row r="113" spans="1:6" ht="12.75" customHeight="1" x14ac:dyDescent="0.2">
      <c r="A113" s="83" t="s">
        <v>158</v>
      </c>
      <c r="B113" s="83">
        <v>9</v>
      </c>
      <c r="C113" s="84">
        <v>869.03123120999999</v>
      </c>
      <c r="D113" s="84">
        <v>853.45252624</v>
      </c>
      <c r="E113" s="84">
        <v>159.51294185</v>
      </c>
      <c r="F113" s="84">
        <v>159.51294185</v>
      </c>
    </row>
    <row r="114" spans="1:6" ht="12.75" customHeight="1" x14ac:dyDescent="0.2">
      <c r="A114" s="83" t="s">
        <v>158</v>
      </c>
      <c r="B114" s="83">
        <v>10</v>
      </c>
      <c r="C114" s="84">
        <v>827.11540384</v>
      </c>
      <c r="D114" s="84">
        <v>814.20714184999997</v>
      </c>
      <c r="E114" s="84">
        <v>152.17785696999999</v>
      </c>
      <c r="F114" s="84">
        <v>152.17785696999999</v>
      </c>
    </row>
    <row r="115" spans="1:6" ht="12.75" customHeight="1" x14ac:dyDescent="0.2">
      <c r="A115" s="83" t="s">
        <v>158</v>
      </c>
      <c r="B115" s="83">
        <v>11</v>
      </c>
      <c r="C115" s="84">
        <v>820.69128203000002</v>
      </c>
      <c r="D115" s="84">
        <v>808.14767154000003</v>
      </c>
      <c r="E115" s="84">
        <v>151.04532305000001</v>
      </c>
      <c r="F115" s="84">
        <v>151.04532305000001</v>
      </c>
    </row>
    <row r="116" spans="1:6" ht="12.75" customHeight="1" x14ac:dyDescent="0.2">
      <c r="A116" s="83" t="s">
        <v>158</v>
      </c>
      <c r="B116" s="83">
        <v>12</v>
      </c>
      <c r="C116" s="84">
        <v>815.43086906999997</v>
      </c>
      <c r="D116" s="84">
        <v>802.95565341999998</v>
      </c>
      <c r="E116" s="84">
        <v>150.07491866000001</v>
      </c>
      <c r="F116" s="84">
        <v>150.07491866000001</v>
      </c>
    </row>
    <row r="117" spans="1:6" ht="12.75" customHeight="1" x14ac:dyDescent="0.2">
      <c r="A117" s="83" t="s">
        <v>158</v>
      </c>
      <c r="B117" s="83">
        <v>13</v>
      </c>
      <c r="C117" s="84">
        <v>836.41871260000005</v>
      </c>
      <c r="D117" s="84">
        <v>823.31316230000004</v>
      </c>
      <c r="E117" s="84">
        <v>153.87980063000001</v>
      </c>
      <c r="F117" s="84">
        <v>153.87980063000001</v>
      </c>
    </row>
    <row r="118" spans="1:6" ht="12.75" customHeight="1" x14ac:dyDescent="0.2">
      <c r="A118" s="83" t="s">
        <v>158</v>
      </c>
      <c r="B118" s="83">
        <v>14</v>
      </c>
      <c r="C118" s="84">
        <v>860.42381093999995</v>
      </c>
      <c r="D118" s="84">
        <v>846.08724874999996</v>
      </c>
      <c r="E118" s="84">
        <v>158.13634848999999</v>
      </c>
      <c r="F118" s="84">
        <v>158.13634848999999</v>
      </c>
    </row>
    <row r="119" spans="1:6" ht="12.75" customHeight="1" x14ac:dyDescent="0.2">
      <c r="A119" s="83" t="s">
        <v>158</v>
      </c>
      <c r="B119" s="83">
        <v>15</v>
      </c>
      <c r="C119" s="84">
        <v>861.34724369000003</v>
      </c>
      <c r="D119" s="84">
        <v>847.87599866999994</v>
      </c>
      <c r="E119" s="84">
        <v>158.47067143000001</v>
      </c>
      <c r="F119" s="84">
        <v>158.47067143000001</v>
      </c>
    </row>
    <row r="120" spans="1:6" ht="12.75" customHeight="1" x14ac:dyDescent="0.2">
      <c r="A120" s="83" t="s">
        <v>158</v>
      </c>
      <c r="B120" s="83">
        <v>16</v>
      </c>
      <c r="C120" s="84">
        <v>845.24520828000004</v>
      </c>
      <c r="D120" s="84">
        <v>832.55990939000003</v>
      </c>
      <c r="E120" s="84">
        <v>155.60804653</v>
      </c>
      <c r="F120" s="84">
        <v>155.60804653</v>
      </c>
    </row>
    <row r="121" spans="1:6" ht="12.75" customHeight="1" x14ac:dyDescent="0.2">
      <c r="A121" s="83" t="s">
        <v>158</v>
      </c>
      <c r="B121" s="83">
        <v>17</v>
      </c>
      <c r="C121" s="84">
        <v>857.22715355000003</v>
      </c>
      <c r="D121" s="84">
        <v>842.96415601000001</v>
      </c>
      <c r="E121" s="84">
        <v>157.55263271000001</v>
      </c>
      <c r="F121" s="84">
        <v>157.55263271000001</v>
      </c>
    </row>
    <row r="122" spans="1:6" ht="12.75" customHeight="1" x14ac:dyDescent="0.2">
      <c r="A122" s="83" t="s">
        <v>158</v>
      </c>
      <c r="B122" s="83">
        <v>18</v>
      </c>
      <c r="C122" s="84">
        <v>872.46604214000001</v>
      </c>
      <c r="D122" s="84">
        <v>856.57564918000003</v>
      </c>
      <c r="E122" s="84">
        <v>160.09666328</v>
      </c>
      <c r="F122" s="84">
        <v>160.09666328</v>
      </c>
    </row>
    <row r="123" spans="1:6" ht="12.75" customHeight="1" x14ac:dyDescent="0.2">
      <c r="A123" s="83" t="s">
        <v>158</v>
      </c>
      <c r="B123" s="83">
        <v>19</v>
      </c>
      <c r="C123" s="84">
        <v>861.03547400000002</v>
      </c>
      <c r="D123" s="84">
        <v>845.56646656999999</v>
      </c>
      <c r="E123" s="84">
        <v>158.03901267000001</v>
      </c>
      <c r="F123" s="84">
        <v>158.03901267000001</v>
      </c>
    </row>
    <row r="124" spans="1:6" ht="12.75" customHeight="1" x14ac:dyDescent="0.2">
      <c r="A124" s="83" t="s">
        <v>158</v>
      </c>
      <c r="B124" s="83">
        <v>20</v>
      </c>
      <c r="C124" s="84">
        <v>837.59771910999996</v>
      </c>
      <c r="D124" s="84">
        <v>822.53115552999998</v>
      </c>
      <c r="E124" s="84">
        <v>153.73364111999999</v>
      </c>
      <c r="F124" s="84">
        <v>153.73364111999999</v>
      </c>
    </row>
    <row r="125" spans="1:6" ht="12.75" customHeight="1" x14ac:dyDescent="0.2">
      <c r="A125" s="83" t="s">
        <v>158</v>
      </c>
      <c r="B125" s="83">
        <v>21</v>
      </c>
      <c r="C125" s="84">
        <v>844.48640284999999</v>
      </c>
      <c r="D125" s="84">
        <v>828.16866206999998</v>
      </c>
      <c r="E125" s="84">
        <v>154.78730869</v>
      </c>
      <c r="F125" s="84">
        <v>154.78730869</v>
      </c>
    </row>
    <row r="126" spans="1:6" ht="12.75" customHeight="1" x14ac:dyDescent="0.2">
      <c r="A126" s="83" t="s">
        <v>158</v>
      </c>
      <c r="B126" s="83">
        <v>22</v>
      </c>
      <c r="C126" s="84">
        <v>851.23183592999999</v>
      </c>
      <c r="D126" s="84">
        <v>837.02670192999994</v>
      </c>
      <c r="E126" s="84">
        <v>156.442904</v>
      </c>
      <c r="F126" s="84">
        <v>156.442904</v>
      </c>
    </row>
    <row r="127" spans="1:6" ht="12.75" customHeight="1" x14ac:dyDescent="0.2">
      <c r="A127" s="83" t="s">
        <v>158</v>
      </c>
      <c r="B127" s="83">
        <v>23</v>
      </c>
      <c r="C127" s="84">
        <v>865.90520891000006</v>
      </c>
      <c r="D127" s="84">
        <v>851.03756606000002</v>
      </c>
      <c r="E127" s="84">
        <v>159.06157825</v>
      </c>
      <c r="F127" s="84">
        <v>159.06157825</v>
      </c>
    </row>
    <row r="128" spans="1:6" ht="12.75" customHeight="1" x14ac:dyDescent="0.2">
      <c r="A128" s="83" t="s">
        <v>158</v>
      </c>
      <c r="B128" s="83">
        <v>24</v>
      </c>
      <c r="C128" s="84">
        <v>891.91982000999997</v>
      </c>
      <c r="D128" s="84">
        <v>876.68893315000003</v>
      </c>
      <c r="E128" s="84">
        <v>163.85589884999999</v>
      </c>
      <c r="F128" s="84">
        <v>163.85589884999999</v>
      </c>
    </row>
    <row r="129" spans="1:6" ht="12.75" customHeight="1" x14ac:dyDescent="0.2">
      <c r="A129" s="83" t="s">
        <v>159</v>
      </c>
      <c r="B129" s="83">
        <v>1</v>
      </c>
      <c r="C129" s="84">
        <v>915.90457134999997</v>
      </c>
      <c r="D129" s="84">
        <v>898.17225421000001</v>
      </c>
      <c r="E129" s="84">
        <v>167.87119863000001</v>
      </c>
      <c r="F129" s="84">
        <v>167.87119863000001</v>
      </c>
    </row>
    <row r="130" spans="1:6" ht="12.75" customHeight="1" x14ac:dyDescent="0.2">
      <c r="A130" s="83" t="s">
        <v>159</v>
      </c>
      <c r="B130" s="83">
        <v>2</v>
      </c>
      <c r="C130" s="84">
        <v>949.37721327999998</v>
      </c>
      <c r="D130" s="84">
        <v>933.98560440999995</v>
      </c>
      <c r="E130" s="84">
        <v>174.56482560000001</v>
      </c>
      <c r="F130" s="84">
        <v>174.56482560000001</v>
      </c>
    </row>
    <row r="131" spans="1:6" ht="12.75" customHeight="1" x14ac:dyDescent="0.2">
      <c r="A131" s="83" t="s">
        <v>159</v>
      </c>
      <c r="B131" s="83">
        <v>3</v>
      </c>
      <c r="C131" s="84">
        <v>935.53256951000003</v>
      </c>
      <c r="D131" s="84">
        <v>929.63041568999995</v>
      </c>
      <c r="E131" s="84">
        <v>173.75082723</v>
      </c>
      <c r="F131" s="84">
        <v>173.75082723</v>
      </c>
    </row>
    <row r="132" spans="1:6" ht="12.75" customHeight="1" x14ac:dyDescent="0.2">
      <c r="A132" s="83" t="s">
        <v>159</v>
      </c>
      <c r="B132" s="83">
        <v>4</v>
      </c>
      <c r="C132" s="84">
        <v>952.98309706999999</v>
      </c>
      <c r="D132" s="84">
        <v>940.20964222999999</v>
      </c>
      <c r="E132" s="84">
        <v>175.72811770999999</v>
      </c>
      <c r="F132" s="84">
        <v>175.72811770999999</v>
      </c>
    </row>
    <row r="133" spans="1:6" ht="12.75" customHeight="1" x14ac:dyDescent="0.2">
      <c r="A133" s="83" t="s">
        <v>159</v>
      </c>
      <c r="B133" s="83">
        <v>5</v>
      </c>
      <c r="C133" s="84">
        <v>955.39268518999995</v>
      </c>
      <c r="D133" s="84">
        <v>947.58564024999998</v>
      </c>
      <c r="E133" s="84">
        <v>177.10671477</v>
      </c>
      <c r="F133" s="84">
        <v>177.10671477</v>
      </c>
    </row>
    <row r="134" spans="1:6" ht="12.75" customHeight="1" x14ac:dyDescent="0.2">
      <c r="A134" s="83" t="s">
        <v>159</v>
      </c>
      <c r="B134" s="83">
        <v>6</v>
      </c>
      <c r="C134" s="84">
        <v>963.38078628000005</v>
      </c>
      <c r="D134" s="84">
        <v>948.2102873</v>
      </c>
      <c r="E134" s="84">
        <v>177.22346325000001</v>
      </c>
      <c r="F134" s="84">
        <v>177.22346325000001</v>
      </c>
    </row>
    <row r="135" spans="1:6" ht="12.75" customHeight="1" x14ac:dyDescent="0.2">
      <c r="A135" s="83" t="s">
        <v>159</v>
      </c>
      <c r="B135" s="83">
        <v>7</v>
      </c>
      <c r="C135" s="84">
        <v>953.08617804000005</v>
      </c>
      <c r="D135" s="84">
        <v>933.74469079999994</v>
      </c>
      <c r="E135" s="84">
        <v>174.5197981</v>
      </c>
      <c r="F135" s="84">
        <v>174.5197981</v>
      </c>
    </row>
    <row r="136" spans="1:6" ht="12.75" customHeight="1" x14ac:dyDescent="0.2">
      <c r="A136" s="83" t="s">
        <v>159</v>
      </c>
      <c r="B136" s="83">
        <v>8</v>
      </c>
      <c r="C136" s="84">
        <v>894.66028781</v>
      </c>
      <c r="D136" s="84">
        <v>876.10145188000001</v>
      </c>
      <c r="E136" s="84">
        <v>163.74609677000001</v>
      </c>
      <c r="F136" s="84">
        <v>163.74609677000001</v>
      </c>
    </row>
    <row r="137" spans="1:6" ht="12.75" customHeight="1" x14ac:dyDescent="0.2">
      <c r="A137" s="83" t="s">
        <v>159</v>
      </c>
      <c r="B137" s="83">
        <v>9</v>
      </c>
      <c r="C137" s="84">
        <v>881.49589309999999</v>
      </c>
      <c r="D137" s="84">
        <v>866.46016735000001</v>
      </c>
      <c r="E137" s="84">
        <v>161.94411059000001</v>
      </c>
      <c r="F137" s="84">
        <v>161.94411059000001</v>
      </c>
    </row>
    <row r="138" spans="1:6" ht="12.75" customHeight="1" x14ac:dyDescent="0.2">
      <c r="A138" s="83" t="s">
        <v>159</v>
      </c>
      <c r="B138" s="83">
        <v>10</v>
      </c>
      <c r="C138" s="84">
        <v>852.18765594000001</v>
      </c>
      <c r="D138" s="84">
        <v>835.58360118999997</v>
      </c>
      <c r="E138" s="84">
        <v>156.17318397</v>
      </c>
      <c r="F138" s="84">
        <v>156.17318397</v>
      </c>
    </row>
    <row r="139" spans="1:6" ht="12.75" customHeight="1" x14ac:dyDescent="0.2">
      <c r="A139" s="83" t="s">
        <v>159</v>
      </c>
      <c r="B139" s="83">
        <v>11</v>
      </c>
      <c r="C139" s="84">
        <v>822.68861332999995</v>
      </c>
      <c r="D139" s="84">
        <v>809.55730401999995</v>
      </c>
      <c r="E139" s="84">
        <v>151.30878776</v>
      </c>
      <c r="F139" s="84">
        <v>151.30878776</v>
      </c>
    </row>
    <row r="140" spans="1:6" ht="12.75" customHeight="1" x14ac:dyDescent="0.2">
      <c r="A140" s="83" t="s">
        <v>159</v>
      </c>
      <c r="B140" s="83">
        <v>12</v>
      </c>
      <c r="C140" s="84">
        <v>809.29324379000002</v>
      </c>
      <c r="D140" s="84">
        <v>795.92387170999996</v>
      </c>
      <c r="E140" s="84">
        <v>148.7606567</v>
      </c>
      <c r="F140" s="84">
        <v>148.7606567</v>
      </c>
    </row>
    <row r="141" spans="1:6" ht="12.75" customHeight="1" x14ac:dyDescent="0.2">
      <c r="A141" s="83" t="s">
        <v>159</v>
      </c>
      <c r="B141" s="83">
        <v>13</v>
      </c>
      <c r="C141" s="84">
        <v>822.54322438999998</v>
      </c>
      <c r="D141" s="84">
        <v>805.58771487000001</v>
      </c>
      <c r="E141" s="84">
        <v>150.56685916000001</v>
      </c>
      <c r="F141" s="84">
        <v>150.56685916000001</v>
      </c>
    </row>
    <row r="142" spans="1:6" ht="12.75" customHeight="1" x14ac:dyDescent="0.2">
      <c r="A142" s="83" t="s">
        <v>159</v>
      </c>
      <c r="B142" s="83">
        <v>14</v>
      </c>
      <c r="C142" s="84">
        <v>821.22332191999999</v>
      </c>
      <c r="D142" s="84">
        <v>807.47538996000003</v>
      </c>
      <c r="E142" s="84">
        <v>150.91967152999999</v>
      </c>
      <c r="F142" s="84">
        <v>150.91967152999999</v>
      </c>
    </row>
    <row r="143" spans="1:6" ht="12.75" customHeight="1" x14ac:dyDescent="0.2">
      <c r="A143" s="83" t="s">
        <v>159</v>
      </c>
      <c r="B143" s="83">
        <v>15</v>
      </c>
      <c r="C143" s="84">
        <v>814.11402418</v>
      </c>
      <c r="D143" s="84">
        <v>801.68978073999995</v>
      </c>
      <c r="E143" s="84">
        <v>149.8383231</v>
      </c>
      <c r="F143" s="84">
        <v>149.8383231</v>
      </c>
    </row>
    <row r="144" spans="1:6" ht="12.75" customHeight="1" x14ac:dyDescent="0.2">
      <c r="A144" s="83" t="s">
        <v>159</v>
      </c>
      <c r="B144" s="83">
        <v>16</v>
      </c>
      <c r="C144" s="84">
        <v>796.40914472999998</v>
      </c>
      <c r="D144" s="84">
        <v>783.27120315000002</v>
      </c>
      <c r="E144" s="84">
        <v>146.39583343999999</v>
      </c>
      <c r="F144" s="84">
        <v>146.39583343999999</v>
      </c>
    </row>
    <row r="145" spans="1:6" ht="12.75" customHeight="1" x14ac:dyDescent="0.2">
      <c r="A145" s="83" t="s">
        <v>159</v>
      </c>
      <c r="B145" s="83">
        <v>17</v>
      </c>
      <c r="C145" s="84">
        <v>815.53896812999994</v>
      </c>
      <c r="D145" s="84">
        <v>802.11578282999994</v>
      </c>
      <c r="E145" s="84">
        <v>149.91794422000001</v>
      </c>
      <c r="F145" s="84">
        <v>149.91794422000001</v>
      </c>
    </row>
    <row r="146" spans="1:6" ht="12.75" customHeight="1" x14ac:dyDescent="0.2">
      <c r="A146" s="83" t="s">
        <v>159</v>
      </c>
      <c r="B146" s="83">
        <v>18</v>
      </c>
      <c r="C146" s="84">
        <v>819.21864789999995</v>
      </c>
      <c r="D146" s="84">
        <v>812.36280750000003</v>
      </c>
      <c r="E146" s="84">
        <v>151.83314512000001</v>
      </c>
      <c r="F146" s="84">
        <v>151.83314512000001</v>
      </c>
    </row>
    <row r="147" spans="1:6" ht="12.75" customHeight="1" x14ac:dyDescent="0.2">
      <c r="A147" s="83" t="s">
        <v>159</v>
      </c>
      <c r="B147" s="83">
        <v>19</v>
      </c>
      <c r="C147" s="84">
        <v>816.9988161</v>
      </c>
      <c r="D147" s="84">
        <v>804.51575319999995</v>
      </c>
      <c r="E147" s="84">
        <v>150.36650617000001</v>
      </c>
      <c r="F147" s="84">
        <v>150.36650617000001</v>
      </c>
    </row>
    <row r="148" spans="1:6" ht="12.75" customHeight="1" x14ac:dyDescent="0.2">
      <c r="A148" s="83" t="s">
        <v>159</v>
      </c>
      <c r="B148" s="83">
        <v>20</v>
      </c>
      <c r="C148" s="84">
        <v>808.47338291000005</v>
      </c>
      <c r="D148" s="84">
        <v>793.98766301000001</v>
      </c>
      <c r="E148" s="84">
        <v>148.39877325</v>
      </c>
      <c r="F148" s="84">
        <v>148.39877325</v>
      </c>
    </row>
    <row r="149" spans="1:6" ht="12.75" customHeight="1" x14ac:dyDescent="0.2">
      <c r="A149" s="83" t="s">
        <v>159</v>
      </c>
      <c r="B149" s="83">
        <v>21</v>
      </c>
      <c r="C149" s="84">
        <v>803.16930334000006</v>
      </c>
      <c r="D149" s="84">
        <v>798.20131565999998</v>
      </c>
      <c r="E149" s="84">
        <v>149.18631808000001</v>
      </c>
      <c r="F149" s="84">
        <v>149.18631808000001</v>
      </c>
    </row>
    <row r="150" spans="1:6" ht="12.75" customHeight="1" x14ac:dyDescent="0.2">
      <c r="A150" s="83" t="s">
        <v>159</v>
      </c>
      <c r="B150" s="83">
        <v>22</v>
      </c>
      <c r="C150" s="84">
        <v>838.24990333000005</v>
      </c>
      <c r="D150" s="84">
        <v>823.52277469000001</v>
      </c>
      <c r="E150" s="84">
        <v>153.91897784</v>
      </c>
      <c r="F150" s="84">
        <v>153.91897784</v>
      </c>
    </row>
    <row r="151" spans="1:6" ht="12.75" customHeight="1" x14ac:dyDescent="0.2">
      <c r="A151" s="83" t="s">
        <v>159</v>
      </c>
      <c r="B151" s="83">
        <v>23</v>
      </c>
      <c r="C151" s="84">
        <v>827.09916502999999</v>
      </c>
      <c r="D151" s="84">
        <v>811.97342630000003</v>
      </c>
      <c r="E151" s="84">
        <v>151.76036855999999</v>
      </c>
      <c r="F151" s="84">
        <v>151.76036855999999</v>
      </c>
    </row>
    <row r="152" spans="1:6" ht="12.75" customHeight="1" x14ac:dyDescent="0.2">
      <c r="A152" s="83" t="s">
        <v>159</v>
      </c>
      <c r="B152" s="83">
        <v>24</v>
      </c>
      <c r="C152" s="84">
        <v>868.06544626000004</v>
      </c>
      <c r="D152" s="84">
        <v>853.56692853000004</v>
      </c>
      <c r="E152" s="84">
        <v>159.53432398999999</v>
      </c>
      <c r="F152" s="84">
        <v>159.53432398999999</v>
      </c>
    </row>
    <row r="153" spans="1:6" ht="12.75" customHeight="1" x14ac:dyDescent="0.2">
      <c r="A153" s="83" t="s">
        <v>160</v>
      </c>
      <c r="B153" s="83">
        <v>1</v>
      </c>
      <c r="C153" s="84">
        <v>886.54873500999997</v>
      </c>
      <c r="D153" s="84">
        <v>871.35753366999995</v>
      </c>
      <c r="E153" s="84">
        <v>162.85944363999999</v>
      </c>
      <c r="F153" s="84">
        <v>162.85944363999999</v>
      </c>
    </row>
    <row r="154" spans="1:6" ht="12.75" customHeight="1" x14ac:dyDescent="0.2">
      <c r="A154" s="83" t="s">
        <v>160</v>
      </c>
      <c r="B154" s="83">
        <v>2</v>
      </c>
      <c r="C154" s="84">
        <v>912.14950935000002</v>
      </c>
      <c r="D154" s="84">
        <v>900.68485494000004</v>
      </c>
      <c r="E154" s="84">
        <v>168.34081155000001</v>
      </c>
      <c r="F154" s="84">
        <v>168.34081155000001</v>
      </c>
    </row>
    <row r="155" spans="1:6" ht="12.75" customHeight="1" x14ac:dyDescent="0.2">
      <c r="A155" s="83" t="s">
        <v>160</v>
      </c>
      <c r="B155" s="83">
        <v>3</v>
      </c>
      <c r="C155" s="84">
        <v>962.04549229999998</v>
      </c>
      <c r="D155" s="84">
        <v>951.21307082999999</v>
      </c>
      <c r="E155" s="84">
        <v>177.78469286999999</v>
      </c>
      <c r="F155" s="84">
        <v>177.78469286999999</v>
      </c>
    </row>
    <row r="156" spans="1:6" ht="12.75" customHeight="1" x14ac:dyDescent="0.2">
      <c r="A156" s="83" t="s">
        <v>160</v>
      </c>
      <c r="B156" s="83">
        <v>4</v>
      </c>
      <c r="C156" s="84">
        <v>1014.37045374</v>
      </c>
      <c r="D156" s="84">
        <v>1002.54030077</v>
      </c>
      <c r="E156" s="84">
        <v>187.37791240000001</v>
      </c>
      <c r="F156" s="84">
        <v>187.37791240000001</v>
      </c>
    </row>
    <row r="157" spans="1:6" ht="12.75" customHeight="1" x14ac:dyDescent="0.2">
      <c r="A157" s="83" t="s">
        <v>160</v>
      </c>
      <c r="B157" s="83">
        <v>5</v>
      </c>
      <c r="C157" s="84">
        <v>1009.1476947899999</v>
      </c>
      <c r="D157" s="84">
        <v>996.25187176999998</v>
      </c>
      <c r="E157" s="84">
        <v>186.20258537999999</v>
      </c>
      <c r="F157" s="84">
        <v>186.20258537999999</v>
      </c>
    </row>
    <row r="158" spans="1:6" ht="12.75" customHeight="1" x14ac:dyDescent="0.2">
      <c r="A158" s="83" t="s">
        <v>160</v>
      </c>
      <c r="B158" s="83">
        <v>6</v>
      </c>
      <c r="C158" s="84">
        <v>1011.87580856</v>
      </c>
      <c r="D158" s="84">
        <v>1001.36713702</v>
      </c>
      <c r="E158" s="84">
        <v>187.15864443000001</v>
      </c>
      <c r="F158" s="84">
        <v>187.15864443000001</v>
      </c>
    </row>
    <row r="159" spans="1:6" ht="12.75" customHeight="1" x14ac:dyDescent="0.2">
      <c r="A159" s="83" t="s">
        <v>160</v>
      </c>
      <c r="B159" s="83">
        <v>7</v>
      </c>
      <c r="C159" s="84">
        <v>1011.55355967</v>
      </c>
      <c r="D159" s="84">
        <v>998.39029927000001</v>
      </c>
      <c r="E159" s="84">
        <v>186.60226416</v>
      </c>
      <c r="F159" s="84">
        <v>186.60226416</v>
      </c>
    </row>
    <row r="160" spans="1:6" ht="12.75" customHeight="1" x14ac:dyDescent="0.2">
      <c r="A160" s="83" t="s">
        <v>160</v>
      </c>
      <c r="B160" s="83">
        <v>8</v>
      </c>
      <c r="C160" s="84">
        <v>907.98622618000002</v>
      </c>
      <c r="D160" s="84">
        <v>890.76509524999994</v>
      </c>
      <c r="E160" s="84">
        <v>166.48677749999999</v>
      </c>
      <c r="F160" s="84">
        <v>166.48677749999999</v>
      </c>
    </row>
    <row r="161" spans="1:6" ht="12.75" customHeight="1" x14ac:dyDescent="0.2">
      <c r="A161" s="83" t="s">
        <v>160</v>
      </c>
      <c r="B161" s="83">
        <v>9</v>
      </c>
      <c r="C161" s="84">
        <v>805.6941405</v>
      </c>
      <c r="D161" s="84">
        <v>791.95387714000003</v>
      </c>
      <c r="E161" s="84">
        <v>148.01865232</v>
      </c>
      <c r="F161" s="84">
        <v>148.01865232</v>
      </c>
    </row>
    <row r="162" spans="1:6" ht="12.75" customHeight="1" x14ac:dyDescent="0.2">
      <c r="A162" s="83" t="s">
        <v>160</v>
      </c>
      <c r="B162" s="83">
        <v>10</v>
      </c>
      <c r="C162" s="84">
        <v>701.02933728000005</v>
      </c>
      <c r="D162" s="84">
        <v>688.65875582000001</v>
      </c>
      <c r="E162" s="84">
        <v>128.71247163000001</v>
      </c>
      <c r="F162" s="84">
        <v>128.71247163000001</v>
      </c>
    </row>
    <row r="163" spans="1:6" ht="12.75" customHeight="1" x14ac:dyDescent="0.2">
      <c r="A163" s="83" t="s">
        <v>160</v>
      </c>
      <c r="B163" s="83">
        <v>11</v>
      </c>
      <c r="C163" s="84">
        <v>712.77948641</v>
      </c>
      <c r="D163" s="84">
        <v>700.47305518999997</v>
      </c>
      <c r="E163" s="84">
        <v>130.92060107</v>
      </c>
      <c r="F163" s="84">
        <v>130.92060107</v>
      </c>
    </row>
    <row r="164" spans="1:6" ht="12.75" customHeight="1" x14ac:dyDescent="0.2">
      <c r="A164" s="83" t="s">
        <v>160</v>
      </c>
      <c r="B164" s="83">
        <v>12</v>
      </c>
      <c r="C164" s="84">
        <v>707.86072649000005</v>
      </c>
      <c r="D164" s="84">
        <v>695.68530536000003</v>
      </c>
      <c r="E164" s="84">
        <v>130.02575568</v>
      </c>
      <c r="F164" s="84">
        <v>130.02575568</v>
      </c>
    </row>
    <row r="165" spans="1:6" ht="12.75" customHeight="1" x14ac:dyDescent="0.2">
      <c r="A165" s="83" t="s">
        <v>160</v>
      </c>
      <c r="B165" s="83">
        <v>13</v>
      </c>
      <c r="C165" s="84">
        <v>709.02746418000004</v>
      </c>
      <c r="D165" s="84">
        <v>690.72505868999997</v>
      </c>
      <c r="E165" s="84">
        <v>129.09867009000001</v>
      </c>
      <c r="F165" s="84">
        <v>129.09867009000001</v>
      </c>
    </row>
    <row r="166" spans="1:6" ht="12.75" customHeight="1" x14ac:dyDescent="0.2">
      <c r="A166" s="83" t="s">
        <v>160</v>
      </c>
      <c r="B166" s="83">
        <v>14</v>
      </c>
      <c r="C166" s="84">
        <v>693.08094559000006</v>
      </c>
      <c r="D166" s="84">
        <v>685.59437143000002</v>
      </c>
      <c r="E166" s="84">
        <v>128.13972862</v>
      </c>
      <c r="F166" s="84">
        <v>128.13972862</v>
      </c>
    </row>
    <row r="167" spans="1:6" ht="12.75" customHeight="1" x14ac:dyDescent="0.2">
      <c r="A167" s="83" t="s">
        <v>160</v>
      </c>
      <c r="B167" s="83">
        <v>15</v>
      </c>
      <c r="C167" s="84">
        <v>691.22989024000003</v>
      </c>
      <c r="D167" s="84">
        <v>680.90331387000003</v>
      </c>
      <c r="E167" s="84">
        <v>127.26295531</v>
      </c>
      <c r="F167" s="84">
        <v>127.26295531</v>
      </c>
    </row>
    <row r="168" spans="1:6" ht="12.75" customHeight="1" x14ac:dyDescent="0.2">
      <c r="A168" s="83" t="s">
        <v>160</v>
      </c>
      <c r="B168" s="83">
        <v>16</v>
      </c>
      <c r="C168" s="84">
        <v>691.31807078999998</v>
      </c>
      <c r="D168" s="84">
        <v>679.41750235999996</v>
      </c>
      <c r="E168" s="84">
        <v>126.9852525</v>
      </c>
      <c r="F168" s="84">
        <v>126.9852525</v>
      </c>
    </row>
    <row r="169" spans="1:6" ht="12.75" customHeight="1" x14ac:dyDescent="0.2">
      <c r="A169" s="83" t="s">
        <v>160</v>
      </c>
      <c r="B169" s="83">
        <v>17</v>
      </c>
      <c r="C169" s="84">
        <v>686.85297364999997</v>
      </c>
      <c r="D169" s="84">
        <v>672.18952708999996</v>
      </c>
      <c r="E169" s="84">
        <v>125.63432136</v>
      </c>
      <c r="F169" s="84">
        <v>125.63432136</v>
      </c>
    </row>
    <row r="170" spans="1:6" ht="12.75" customHeight="1" x14ac:dyDescent="0.2">
      <c r="A170" s="83" t="s">
        <v>160</v>
      </c>
      <c r="B170" s="83">
        <v>18</v>
      </c>
      <c r="C170" s="84">
        <v>693.45883958000002</v>
      </c>
      <c r="D170" s="84">
        <v>681.80992889000004</v>
      </c>
      <c r="E170" s="84">
        <v>127.43240449</v>
      </c>
      <c r="F170" s="84">
        <v>127.43240449</v>
      </c>
    </row>
    <row r="171" spans="1:6" ht="12.75" customHeight="1" x14ac:dyDescent="0.2">
      <c r="A171" s="83" t="s">
        <v>160</v>
      </c>
      <c r="B171" s="83">
        <v>19</v>
      </c>
      <c r="C171" s="84">
        <v>693.80625710000004</v>
      </c>
      <c r="D171" s="84">
        <v>682.28267182000002</v>
      </c>
      <c r="E171" s="84">
        <v>127.52076162</v>
      </c>
      <c r="F171" s="84">
        <v>127.52076162</v>
      </c>
    </row>
    <row r="172" spans="1:6" ht="12.75" customHeight="1" x14ac:dyDescent="0.2">
      <c r="A172" s="83" t="s">
        <v>160</v>
      </c>
      <c r="B172" s="83">
        <v>20</v>
      </c>
      <c r="C172" s="84">
        <v>677.03891778000002</v>
      </c>
      <c r="D172" s="84">
        <v>669.60176919000003</v>
      </c>
      <c r="E172" s="84">
        <v>125.15066133000001</v>
      </c>
      <c r="F172" s="84">
        <v>125.15066133000001</v>
      </c>
    </row>
    <row r="173" spans="1:6" ht="12.75" customHeight="1" x14ac:dyDescent="0.2">
      <c r="A173" s="83" t="s">
        <v>160</v>
      </c>
      <c r="B173" s="83">
        <v>21</v>
      </c>
      <c r="C173" s="84">
        <v>684.50171525999997</v>
      </c>
      <c r="D173" s="84">
        <v>674.07084705</v>
      </c>
      <c r="E173" s="84">
        <v>125.98594593</v>
      </c>
      <c r="F173" s="84">
        <v>125.98594593</v>
      </c>
    </row>
    <row r="174" spans="1:6" ht="12.75" customHeight="1" x14ac:dyDescent="0.2">
      <c r="A174" s="83" t="s">
        <v>160</v>
      </c>
      <c r="B174" s="83">
        <v>22</v>
      </c>
      <c r="C174" s="84">
        <v>677.80627665999998</v>
      </c>
      <c r="D174" s="84">
        <v>666.57713686</v>
      </c>
      <c r="E174" s="84">
        <v>124.5853481</v>
      </c>
      <c r="F174" s="84">
        <v>124.5853481</v>
      </c>
    </row>
    <row r="175" spans="1:6" ht="12.75" customHeight="1" x14ac:dyDescent="0.2">
      <c r="A175" s="83" t="s">
        <v>160</v>
      </c>
      <c r="B175" s="83">
        <v>23</v>
      </c>
      <c r="C175" s="84">
        <v>681.39735752000001</v>
      </c>
      <c r="D175" s="84">
        <v>669.11263879000001</v>
      </c>
      <c r="E175" s="84">
        <v>125.05924133000001</v>
      </c>
      <c r="F175" s="84">
        <v>125.05924133000001</v>
      </c>
    </row>
    <row r="176" spans="1:6" ht="12.75" customHeight="1" x14ac:dyDescent="0.2">
      <c r="A176" s="83" t="s">
        <v>160</v>
      </c>
      <c r="B176" s="83">
        <v>24</v>
      </c>
      <c r="C176" s="84">
        <v>717.22257036999997</v>
      </c>
      <c r="D176" s="84">
        <v>705.31090811000001</v>
      </c>
      <c r="E176" s="84">
        <v>131.82481088</v>
      </c>
      <c r="F176" s="84">
        <v>131.82481088</v>
      </c>
    </row>
    <row r="177" spans="1:6" ht="12.75" customHeight="1" x14ac:dyDescent="0.2">
      <c r="A177" s="83" t="s">
        <v>161</v>
      </c>
      <c r="B177" s="83">
        <v>1</v>
      </c>
      <c r="C177" s="84">
        <v>849.44631317000005</v>
      </c>
      <c r="D177" s="84">
        <v>835.31517611000004</v>
      </c>
      <c r="E177" s="84">
        <v>156.12301447999999</v>
      </c>
      <c r="F177" s="84">
        <v>156.12301447999999</v>
      </c>
    </row>
    <row r="178" spans="1:6" ht="12.75" customHeight="1" x14ac:dyDescent="0.2">
      <c r="A178" s="83" t="s">
        <v>161</v>
      </c>
      <c r="B178" s="83">
        <v>2</v>
      </c>
      <c r="C178" s="84">
        <v>884.69188358999997</v>
      </c>
      <c r="D178" s="84">
        <v>872.66861151000001</v>
      </c>
      <c r="E178" s="84">
        <v>163.10448818</v>
      </c>
      <c r="F178" s="84">
        <v>163.10448818</v>
      </c>
    </row>
    <row r="179" spans="1:6" ht="12.75" customHeight="1" x14ac:dyDescent="0.2">
      <c r="A179" s="83" t="s">
        <v>161</v>
      </c>
      <c r="B179" s="83">
        <v>3</v>
      </c>
      <c r="C179" s="84">
        <v>894.64221456999996</v>
      </c>
      <c r="D179" s="84">
        <v>887.0578524</v>
      </c>
      <c r="E179" s="84">
        <v>165.79388223000001</v>
      </c>
      <c r="F179" s="84">
        <v>165.79388223000001</v>
      </c>
    </row>
    <row r="180" spans="1:6" ht="12.75" customHeight="1" x14ac:dyDescent="0.2">
      <c r="A180" s="83" t="s">
        <v>161</v>
      </c>
      <c r="B180" s="83">
        <v>4</v>
      </c>
      <c r="C180" s="84">
        <v>923.13413717000003</v>
      </c>
      <c r="D180" s="84">
        <v>908.73574518999999</v>
      </c>
      <c r="E180" s="84">
        <v>169.84554807999999</v>
      </c>
      <c r="F180" s="84">
        <v>169.84554807999999</v>
      </c>
    </row>
    <row r="181" spans="1:6" ht="12.75" customHeight="1" x14ac:dyDescent="0.2">
      <c r="A181" s="83" t="s">
        <v>161</v>
      </c>
      <c r="B181" s="83">
        <v>5</v>
      </c>
      <c r="C181" s="84">
        <v>925.01000312999997</v>
      </c>
      <c r="D181" s="84">
        <v>908.76502456000003</v>
      </c>
      <c r="E181" s="84">
        <v>169.85102047999999</v>
      </c>
      <c r="F181" s="84">
        <v>169.85102047999999</v>
      </c>
    </row>
    <row r="182" spans="1:6" ht="12.75" customHeight="1" x14ac:dyDescent="0.2">
      <c r="A182" s="83" t="s">
        <v>161</v>
      </c>
      <c r="B182" s="83">
        <v>6</v>
      </c>
      <c r="C182" s="84">
        <v>912.56370354000001</v>
      </c>
      <c r="D182" s="84">
        <v>898.55914498000004</v>
      </c>
      <c r="E182" s="84">
        <v>167.94350972999999</v>
      </c>
      <c r="F182" s="84">
        <v>167.94350972999999</v>
      </c>
    </row>
    <row r="183" spans="1:6" ht="12.75" customHeight="1" x14ac:dyDescent="0.2">
      <c r="A183" s="83" t="s">
        <v>161</v>
      </c>
      <c r="B183" s="83">
        <v>7</v>
      </c>
      <c r="C183" s="84">
        <v>890.43127083000002</v>
      </c>
      <c r="D183" s="84">
        <v>878.57248462999996</v>
      </c>
      <c r="E183" s="84">
        <v>164.20794050000001</v>
      </c>
      <c r="F183" s="84">
        <v>164.20794050000001</v>
      </c>
    </row>
    <row r="184" spans="1:6" ht="12.75" customHeight="1" x14ac:dyDescent="0.2">
      <c r="A184" s="83" t="s">
        <v>161</v>
      </c>
      <c r="B184" s="83">
        <v>8</v>
      </c>
      <c r="C184" s="84">
        <v>864.28705398</v>
      </c>
      <c r="D184" s="84">
        <v>850.34114271999999</v>
      </c>
      <c r="E184" s="84">
        <v>158.93141455</v>
      </c>
      <c r="F184" s="84">
        <v>158.93141455</v>
      </c>
    </row>
    <row r="185" spans="1:6" ht="12.75" customHeight="1" x14ac:dyDescent="0.2">
      <c r="A185" s="83" t="s">
        <v>161</v>
      </c>
      <c r="B185" s="83">
        <v>9</v>
      </c>
      <c r="C185" s="84">
        <v>832.96452970999997</v>
      </c>
      <c r="D185" s="84">
        <v>814.29304849000005</v>
      </c>
      <c r="E185" s="84">
        <v>152.19391318999999</v>
      </c>
      <c r="F185" s="84">
        <v>152.19391318999999</v>
      </c>
    </row>
    <row r="186" spans="1:6" ht="12.75" customHeight="1" x14ac:dyDescent="0.2">
      <c r="A186" s="83" t="s">
        <v>161</v>
      </c>
      <c r="B186" s="83">
        <v>10</v>
      </c>
      <c r="C186" s="84">
        <v>790.76329244999999</v>
      </c>
      <c r="D186" s="84">
        <v>774.99124388999996</v>
      </c>
      <c r="E186" s="84">
        <v>144.8482832</v>
      </c>
      <c r="F186" s="84">
        <v>144.8482832</v>
      </c>
    </row>
    <row r="187" spans="1:6" ht="12.75" customHeight="1" x14ac:dyDescent="0.2">
      <c r="A187" s="83" t="s">
        <v>161</v>
      </c>
      <c r="B187" s="83">
        <v>11</v>
      </c>
      <c r="C187" s="84">
        <v>774.23769501000004</v>
      </c>
      <c r="D187" s="84">
        <v>760.01020708999999</v>
      </c>
      <c r="E187" s="84">
        <v>142.04828065000001</v>
      </c>
      <c r="F187" s="84">
        <v>142.04828065000001</v>
      </c>
    </row>
    <row r="188" spans="1:6" ht="12.75" customHeight="1" x14ac:dyDescent="0.2">
      <c r="A188" s="83" t="s">
        <v>161</v>
      </c>
      <c r="B188" s="83">
        <v>12</v>
      </c>
      <c r="C188" s="84">
        <v>736.29699585000003</v>
      </c>
      <c r="D188" s="84">
        <v>723.74105512999995</v>
      </c>
      <c r="E188" s="84">
        <v>135.26946290999999</v>
      </c>
      <c r="F188" s="84">
        <v>135.26946290999999</v>
      </c>
    </row>
    <row r="189" spans="1:6" ht="12.75" customHeight="1" x14ac:dyDescent="0.2">
      <c r="A189" s="83" t="s">
        <v>161</v>
      </c>
      <c r="B189" s="83">
        <v>13</v>
      </c>
      <c r="C189" s="84">
        <v>702.82071635</v>
      </c>
      <c r="D189" s="84">
        <v>689.25311872999998</v>
      </c>
      <c r="E189" s="84">
        <v>128.82355991</v>
      </c>
      <c r="F189" s="84">
        <v>128.82355991</v>
      </c>
    </row>
    <row r="190" spans="1:6" ht="12.75" customHeight="1" x14ac:dyDescent="0.2">
      <c r="A190" s="83" t="s">
        <v>161</v>
      </c>
      <c r="B190" s="83">
        <v>14</v>
      </c>
      <c r="C190" s="84">
        <v>696.42414546999998</v>
      </c>
      <c r="D190" s="84">
        <v>684.86534372000006</v>
      </c>
      <c r="E190" s="84">
        <v>128.00347106000001</v>
      </c>
      <c r="F190" s="84">
        <v>128.00347106000001</v>
      </c>
    </row>
    <row r="191" spans="1:6" ht="12.75" customHeight="1" x14ac:dyDescent="0.2">
      <c r="A191" s="83" t="s">
        <v>161</v>
      </c>
      <c r="B191" s="83">
        <v>15</v>
      </c>
      <c r="C191" s="84">
        <v>691.03559328999995</v>
      </c>
      <c r="D191" s="84">
        <v>681.25785730999996</v>
      </c>
      <c r="E191" s="84">
        <v>127.32922059000001</v>
      </c>
      <c r="F191" s="84">
        <v>127.32922059000001</v>
      </c>
    </row>
    <row r="192" spans="1:6" ht="12.75" customHeight="1" x14ac:dyDescent="0.2">
      <c r="A192" s="83" t="s">
        <v>161</v>
      </c>
      <c r="B192" s="83">
        <v>16</v>
      </c>
      <c r="C192" s="84">
        <v>688.87257785999998</v>
      </c>
      <c r="D192" s="84">
        <v>678.50889184000005</v>
      </c>
      <c r="E192" s="84">
        <v>126.81543035999999</v>
      </c>
      <c r="F192" s="84">
        <v>126.81543035999999</v>
      </c>
    </row>
    <row r="193" spans="1:6" ht="12.75" customHeight="1" x14ac:dyDescent="0.2">
      <c r="A193" s="83" t="s">
        <v>161</v>
      </c>
      <c r="B193" s="83">
        <v>17</v>
      </c>
      <c r="C193" s="84">
        <v>688.60400109</v>
      </c>
      <c r="D193" s="84">
        <v>675.97543288999998</v>
      </c>
      <c r="E193" s="84">
        <v>126.34191896999999</v>
      </c>
      <c r="F193" s="84">
        <v>126.34191896999999</v>
      </c>
    </row>
    <row r="194" spans="1:6" ht="12.75" customHeight="1" x14ac:dyDescent="0.2">
      <c r="A194" s="83" t="s">
        <v>161</v>
      </c>
      <c r="B194" s="83">
        <v>18</v>
      </c>
      <c r="C194" s="84">
        <v>692.42491926000002</v>
      </c>
      <c r="D194" s="84">
        <v>683.20280436999997</v>
      </c>
      <c r="E194" s="84">
        <v>127.69273726999999</v>
      </c>
      <c r="F194" s="84">
        <v>127.69273726999999</v>
      </c>
    </row>
    <row r="195" spans="1:6" ht="12.75" customHeight="1" x14ac:dyDescent="0.2">
      <c r="A195" s="83" t="s">
        <v>161</v>
      </c>
      <c r="B195" s="83">
        <v>19</v>
      </c>
      <c r="C195" s="84">
        <v>699.62546971999996</v>
      </c>
      <c r="D195" s="84">
        <v>689.88932194999995</v>
      </c>
      <c r="E195" s="84">
        <v>128.94246828000001</v>
      </c>
      <c r="F195" s="84">
        <v>128.94246828000001</v>
      </c>
    </row>
    <row r="196" spans="1:6" ht="12.75" customHeight="1" x14ac:dyDescent="0.2">
      <c r="A196" s="83" t="s">
        <v>161</v>
      </c>
      <c r="B196" s="83">
        <v>20</v>
      </c>
      <c r="C196" s="84">
        <v>705.07467536000001</v>
      </c>
      <c r="D196" s="84">
        <v>692.04410003999999</v>
      </c>
      <c r="E196" s="84">
        <v>129.34520302999999</v>
      </c>
      <c r="F196" s="84">
        <v>129.34520302999999</v>
      </c>
    </row>
    <row r="197" spans="1:6" ht="12.75" customHeight="1" x14ac:dyDescent="0.2">
      <c r="A197" s="83" t="s">
        <v>161</v>
      </c>
      <c r="B197" s="83">
        <v>21</v>
      </c>
      <c r="C197" s="84">
        <v>707.52541772999996</v>
      </c>
      <c r="D197" s="84">
        <v>692.85121703000004</v>
      </c>
      <c r="E197" s="84">
        <v>129.49605571999999</v>
      </c>
      <c r="F197" s="84">
        <v>129.49605571999999</v>
      </c>
    </row>
    <row r="198" spans="1:6" ht="12.75" customHeight="1" x14ac:dyDescent="0.2">
      <c r="A198" s="83" t="s">
        <v>161</v>
      </c>
      <c r="B198" s="83">
        <v>22</v>
      </c>
      <c r="C198" s="84">
        <v>709.24027014000001</v>
      </c>
      <c r="D198" s="84">
        <v>694.33104034999997</v>
      </c>
      <c r="E198" s="84">
        <v>129.77263932</v>
      </c>
      <c r="F198" s="84">
        <v>129.77263932</v>
      </c>
    </row>
    <row r="199" spans="1:6" ht="12.75" customHeight="1" x14ac:dyDescent="0.2">
      <c r="A199" s="83" t="s">
        <v>161</v>
      </c>
      <c r="B199" s="83">
        <v>23</v>
      </c>
      <c r="C199" s="84">
        <v>696.75765179999996</v>
      </c>
      <c r="D199" s="84">
        <v>683.55203771000004</v>
      </c>
      <c r="E199" s="84">
        <v>127.75801007</v>
      </c>
      <c r="F199" s="84">
        <v>127.75801007</v>
      </c>
    </row>
    <row r="200" spans="1:6" ht="12.75" customHeight="1" x14ac:dyDescent="0.2">
      <c r="A200" s="83" t="s">
        <v>161</v>
      </c>
      <c r="B200" s="83">
        <v>24</v>
      </c>
      <c r="C200" s="84">
        <v>788.01326867</v>
      </c>
      <c r="D200" s="84">
        <v>773.57857185</v>
      </c>
      <c r="E200" s="84">
        <v>144.58425038999999</v>
      </c>
      <c r="F200" s="84">
        <v>144.58425038999999</v>
      </c>
    </row>
    <row r="201" spans="1:6" ht="12.75" customHeight="1" x14ac:dyDescent="0.2">
      <c r="A201" s="83" t="s">
        <v>162</v>
      </c>
      <c r="B201" s="83">
        <v>1</v>
      </c>
      <c r="C201" s="84">
        <v>824.06267649999995</v>
      </c>
      <c r="D201" s="84">
        <v>808.48450850999996</v>
      </c>
      <c r="E201" s="84">
        <v>151.10827893000001</v>
      </c>
      <c r="F201" s="84">
        <v>151.10827893000001</v>
      </c>
    </row>
    <row r="202" spans="1:6" ht="12.75" customHeight="1" x14ac:dyDescent="0.2">
      <c r="A202" s="83" t="s">
        <v>162</v>
      </c>
      <c r="B202" s="83">
        <v>2</v>
      </c>
      <c r="C202" s="84">
        <v>869.46434722000004</v>
      </c>
      <c r="D202" s="84">
        <v>856.02040564000004</v>
      </c>
      <c r="E202" s="84">
        <v>159.99288652999999</v>
      </c>
      <c r="F202" s="84">
        <v>159.99288652999999</v>
      </c>
    </row>
    <row r="203" spans="1:6" ht="12.75" customHeight="1" x14ac:dyDescent="0.2">
      <c r="A203" s="83" t="s">
        <v>162</v>
      </c>
      <c r="B203" s="83">
        <v>3</v>
      </c>
      <c r="C203" s="84">
        <v>925.58749312999998</v>
      </c>
      <c r="D203" s="84">
        <v>911.64134841999999</v>
      </c>
      <c r="E203" s="84">
        <v>170.38861438999999</v>
      </c>
      <c r="F203" s="84">
        <v>170.38861438999999</v>
      </c>
    </row>
    <row r="204" spans="1:6" ht="12.75" customHeight="1" x14ac:dyDescent="0.2">
      <c r="A204" s="83" t="s">
        <v>162</v>
      </c>
      <c r="B204" s="83">
        <v>4</v>
      </c>
      <c r="C204" s="84">
        <v>949.94380772</v>
      </c>
      <c r="D204" s="84">
        <v>934.40348005999999</v>
      </c>
      <c r="E204" s="84">
        <v>174.64292786999999</v>
      </c>
      <c r="F204" s="84">
        <v>174.64292786999999</v>
      </c>
    </row>
    <row r="205" spans="1:6" ht="12.75" customHeight="1" x14ac:dyDescent="0.2">
      <c r="A205" s="83" t="s">
        <v>162</v>
      </c>
      <c r="B205" s="83">
        <v>5</v>
      </c>
      <c r="C205" s="84">
        <v>919.82968056000004</v>
      </c>
      <c r="D205" s="84">
        <v>902.21251455000004</v>
      </c>
      <c r="E205" s="84">
        <v>168.62633590999999</v>
      </c>
      <c r="F205" s="84">
        <v>168.62633590999999</v>
      </c>
    </row>
    <row r="206" spans="1:6" ht="12.75" customHeight="1" x14ac:dyDescent="0.2">
      <c r="A206" s="83" t="s">
        <v>162</v>
      </c>
      <c r="B206" s="83">
        <v>6</v>
      </c>
      <c r="C206" s="84">
        <v>880.80251654999995</v>
      </c>
      <c r="D206" s="84">
        <v>864.19807361999995</v>
      </c>
      <c r="E206" s="84">
        <v>161.5213182</v>
      </c>
      <c r="F206" s="84">
        <v>161.5213182</v>
      </c>
    </row>
    <row r="207" spans="1:6" ht="12.75" customHeight="1" x14ac:dyDescent="0.2">
      <c r="A207" s="83" t="s">
        <v>162</v>
      </c>
      <c r="B207" s="83">
        <v>7</v>
      </c>
      <c r="C207" s="84">
        <v>830.73834956999997</v>
      </c>
      <c r="D207" s="84">
        <v>817.30780370000002</v>
      </c>
      <c r="E207" s="84">
        <v>152.75738035000001</v>
      </c>
      <c r="F207" s="84">
        <v>152.75738035000001</v>
      </c>
    </row>
    <row r="208" spans="1:6" ht="12.75" customHeight="1" x14ac:dyDescent="0.2">
      <c r="A208" s="83" t="s">
        <v>162</v>
      </c>
      <c r="B208" s="83">
        <v>8</v>
      </c>
      <c r="C208" s="84">
        <v>799.38708610000003</v>
      </c>
      <c r="D208" s="84">
        <v>786.02379100999997</v>
      </c>
      <c r="E208" s="84">
        <v>146.91030071</v>
      </c>
      <c r="F208" s="84">
        <v>146.91030071</v>
      </c>
    </row>
    <row r="209" spans="1:6" ht="12.75" customHeight="1" x14ac:dyDescent="0.2">
      <c r="A209" s="83" t="s">
        <v>162</v>
      </c>
      <c r="B209" s="83">
        <v>9</v>
      </c>
      <c r="C209" s="84">
        <v>746.28264234000005</v>
      </c>
      <c r="D209" s="84">
        <v>732.61076496999999</v>
      </c>
      <c r="E209" s="84">
        <v>136.92723937</v>
      </c>
      <c r="F209" s="84">
        <v>136.92723937</v>
      </c>
    </row>
    <row r="210" spans="1:6" ht="12.75" customHeight="1" x14ac:dyDescent="0.2">
      <c r="A210" s="83" t="s">
        <v>162</v>
      </c>
      <c r="B210" s="83">
        <v>10</v>
      </c>
      <c r="C210" s="84">
        <v>744.87765118000004</v>
      </c>
      <c r="D210" s="84">
        <v>732.02652050999995</v>
      </c>
      <c r="E210" s="84">
        <v>136.81804226</v>
      </c>
      <c r="F210" s="84">
        <v>136.81804226</v>
      </c>
    </row>
    <row r="211" spans="1:6" ht="12.75" customHeight="1" x14ac:dyDescent="0.2">
      <c r="A211" s="83" t="s">
        <v>162</v>
      </c>
      <c r="B211" s="83">
        <v>11</v>
      </c>
      <c r="C211" s="84">
        <v>702.19915687000002</v>
      </c>
      <c r="D211" s="84">
        <v>690.05971083999998</v>
      </c>
      <c r="E211" s="84">
        <v>128.97431449999999</v>
      </c>
      <c r="F211" s="84">
        <v>128.97431449999999</v>
      </c>
    </row>
    <row r="212" spans="1:6" ht="12.75" customHeight="1" x14ac:dyDescent="0.2">
      <c r="A212" s="83" t="s">
        <v>162</v>
      </c>
      <c r="B212" s="83">
        <v>12</v>
      </c>
      <c r="C212" s="84">
        <v>689.09654479000005</v>
      </c>
      <c r="D212" s="84">
        <v>677.01220110999998</v>
      </c>
      <c r="E212" s="84">
        <v>126.53569419</v>
      </c>
      <c r="F212" s="84">
        <v>126.53569419</v>
      </c>
    </row>
    <row r="213" spans="1:6" ht="12.75" customHeight="1" x14ac:dyDescent="0.2">
      <c r="A213" s="83" t="s">
        <v>162</v>
      </c>
      <c r="B213" s="83">
        <v>13</v>
      </c>
      <c r="C213" s="84">
        <v>620.01929964999999</v>
      </c>
      <c r="D213" s="84">
        <v>609.01857802999996</v>
      </c>
      <c r="E213" s="84">
        <v>113.82747374</v>
      </c>
      <c r="F213" s="84">
        <v>113.82747374</v>
      </c>
    </row>
    <row r="214" spans="1:6" ht="12.75" customHeight="1" x14ac:dyDescent="0.2">
      <c r="A214" s="83" t="s">
        <v>162</v>
      </c>
      <c r="B214" s="83">
        <v>14</v>
      </c>
      <c r="C214" s="84">
        <v>605.99325217000001</v>
      </c>
      <c r="D214" s="84">
        <v>599.18571783000004</v>
      </c>
      <c r="E214" s="84">
        <v>111.98968146999999</v>
      </c>
      <c r="F214" s="84">
        <v>111.98968146999999</v>
      </c>
    </row>
    <row r="215" spans="1:6" ht="12.75" customHeight="1" x14ac:dyDescent="0.2">
      <c r="A215" s="83" t="s">
        <v>162</v>
      </c>
      <c r="B215" s="83">
        <v>15</v>
      </c>
      <c r="C215" s="84">
        <v>608.76010895000002</v>
      </c>
      <c r="D215" s="84">
        <v>599.68280052</v>
      </c>
      <c r="E215" s="84">
        <v>112.08258778</v>
      </c>
      <c r="F215" s="84">
        <v>112.08258778</v>
      </c>
    </row>
    <row r="216" spans="1:6" ht="12.75" customHeight="1" x14ac:dyDescent="0.2">
      <c r="A216" s="83" t="s">
        <v>162</v>
      </c>
      <c r="B216" s="83">
        <v>16</v>
      </c>
      <c r="C216" s="84">
        <v>615.01914379000004</v>
      </c>
      <c r="D216" s="84">
        <v>605.50366681000003</v>
      </c>
      <c r="E216" s="84">
        <v>113.17052586</v>
      </c>
      <c r="F216" s="84">
        <v>113.17052586</v>
      </c>
    </row>
    <row r="217" spans="1:6" ht="12.75" customHeight="1" x14ac:dyDescent="0.2">
      <c r="A217" s="83" t="s">
        <v>162</v>
      </c>
      <c r="B217" s="83">
        <v>17</v>
      </c>
      <c r="C217" s="84">
        <v>600.10851503000004</v>
      </c>
      <c r="D217" s="84">
        <v>587.92387219</v>
      </c>
      <c r="E217" s="84">
        <v>109.88480736</v>
      </c>
      <c r="F217" s="84">
        <v>109.88480736</v>
      </c>
    </row>
    <row r="218" spans="1:6" ht="12.75" customHeight="1" x14ac:dyDescent="0.2">
      <c r="A218" s="83" t="s">
        <v>162</v>
      </c>
      <c r="B218" s="83">
        <v>18</v>
      </c>
      <c r="C218" s="84">
        <v>614.71850094000001</v>
      </c>
      <c r="D218" s="84">
        <v>605.10943211999995</v>
      </c>
      <c r="E218" s="84">
        <v>113.09684217</v>
      </c>
      <c r="F218" s="84">
        <v>113.09684217</v>
      </c>
    </row>
    <row r="219" spans="1:6" ht="12.75" customHeight="1" x14ac:dyDescent="0.2">
      <c r="A219" s="83" t="s">
        <v>162</v>
      </c>
      <c r="B219" s="83">
        <v>19</v>
      </c>
      <c r="C219" s="84">
        <v>625.27066682999998</v>
      </c>
      <c r="D219" s="84">
        <v>614.56091986000001</v>
      </c>
      <c r="E219" s="84">
        <v>114.86335474000001</v>
      </c>
      <c r="F219" s="84">
        <v>114.86335474000001</v>
      </c>
    </row>
    <row r="220" spans="1:6" ht="12.75" customHeight="1" x14ac:dyDescent="0.2">
      <c r="A220" s="83" t="s">
        <v>162</v>
      </c>
      <c r="B220" s="83">
        <v>20</v>
      </c>
      <c r="C220" s="84">
        <v>638.00332012000001</v>
      </c>
      <c r="D220" s="84">
        <v>626.36452170999996</v>
      </c>
      <c r="E220" s="84">
        <v>117.06948478</v>
      </c>
      <c r="F220" s="84">
        <v>117.06948478</v>
      </c>
    </row>
    <row r="221" spans="1:6" ht="12.75" customHeight="1" x14ac:dyDescent="0.2">
      <c r="A221" s="83" t="s">
        <v>162</v>
      </c>
      <c r="B221" s="83">
        <v>21</v>
      </c>
      <c r="C221" s="84">
        <v>652.78810870999996</v>
      </c>
      <c r="D221" s="84">
        <v>639.10077630000001</v>
      </c>
      <c r="E221" s="84">
        <v>119.44993052</v>
      </c>
      <c r="F221" s="84">
        <v>119.44993052</v>
      </c>
    </row>
    <row r="222" spans="1:6" ht="12.75" customHeight="1" x14ac:dyDescent="0.2">
      <c r="A222" s="83" t="s">
        <v>162</v>
      </c>
      <c r="B222" s="83">
        <v>22</v>
      </c>
      <c r="C222" s="84">
        <v>647.65952636999998</v>
      </c>
      <c r="D222" s="84">
        <v>635.01734658999999</v>
      </c>
      <c r="E222" s="84">
        <v>118.68672476</v>
      </c>
      <c r="F222" s="84">
        <v>118.68672476</v>
      </c>
    </row>
    <row r="223" spans="1:6" ht="12.75" customHeight="1" x14ac:dyDescent="0.2">
      <c r="A223" s="83" t="s">
        <v>162</v>
      </c>
      <c r="B223" s="83">
        <v>23</v>
      </c>
      <c r="C223" s="84">
        <v>650.48547881000002</v>
      </c>
      <c r="D223" s="84">
        <v>637.73852948000001</v>
      </c>
      <c r="E223" s="84">
        <v>119.19532234</v>
      </c>
      <c r="F223" s="84">
        <v>119.19532234</v>
      </c>
    </row>
    <row r="224" spans="1:6" ht="12.75" customHeight="1" x14ac:dyDescent="0.2">
      <c r="A224" s="83" t="s">
        <v>162</v>
      </c>
      <c r="B224" s="83">
        <v>24</v>
      </c>
      <c r="C224" s="84">
        <v>745.53193984999996</v>
      </c>
      <c r="D224" s="84">
        <v>732.49120313000003</v>
      </c>
      <c r="E224" s="84">
        <v>136.90489289000001</v>
      </c>
      <c r="F224" s="84">
        <v>136.90489289000001</v>
      </c>
    </row>
    <row r="225" spans="1:6" ht="12.75" customHeight="1" x14ac:dyDescent="0.2">
      <c r="A225" s="83" t="s">
        <v>163</v>
      </c>
      <c r="B225" s="83">
        <v>1</v>
      </c>
      <c r="C225" s="84">
        <v>829.11427980999997</v>
      </c>
      <c r="D225" s="84">
        <v>813.70071144999997</v>
      </c>
      <c r="E225" s="84">
        <v>152.08320355000001</v>
      </c>
      <c r="F225" s="84">
        <v>152.08320355000001</v>
      </c>
    </row>
    <row r="226" spans="1:6" ht="12.75" customHeight="1" x14ac:dyDescent="0.2">
      <c r="A226" s="83" t="s">
        <v>163</v>
      </c>
      <c r="B226" s="83">
        <v>2</v>
      </c>
      <c r="C226" s="84">
        <v>858.22937851999995</v>
      </c>
      <c r="D226" s="84">
        <v>848.99074814999994</v>
      </c>
      <c r="E226" s="84">
        <v>158.67902158999999</v>
      </c>
      <c r="F226" s="84">
        <v>158.67902158999999</v>
      </c>
    </row>
    <row r="227" spans="1:6" ht="12.75" customHeight="1" x14ac:dyDescent="0.2">
      <c r="A227" s="83" t="s">
        <v>163</v>
      </c>
      <c r="B227" s="83">
        <v>3</v>
      </c>
      <c r="C227" s="84">
        <v>892.85600915999999</v>
      </c>
      <c r="D227" s="84">
        <v>883.32119994000004</v>
      </c>
      <c r="E227" s="84">
        <v>165.09549021999999</v>
      </c>
      <c r="F227" s="84">
        <v>165.09549021999999</v>
      </c>
    </row>
    <row r="228" spans="1:6" ht="12.75" customHeight="1" x14ac:dyDescent="0.2">
      <c r="A228" s="83" t="s">
        <v>163</v>
      </c>
      <c r="B228" s="83">
        <v>4</v>
      </c>
      <c r="C228" s="84">
        <v>911.55435136000006</v>
      </c>
      <c r="D228" s="84">
        <v>897.44708320999996</v>
      </c>
      <c r="E228" s="84">
        <v>167.73566191</v>
      </c>
      <c r="F228" s="84">
        <v>167.73566191</v>
      </c>
    </row>
    <row r="229" spans="1:6" ht="12.75" customHeight="1" x14ac:dyDescent="0.2">
      <c r="A229" s="83" t="s">
        <v>163</v>
      </c>
      <c r="B229" s="83">
        <v>5</v>
      </c>
      <c r="C229" s="84">
        <v>889.60240323999994</v>
      </c>
      <c r="D229" s="84">
        <v>873.29642836000005</v>
      </c>
      <c r="E229" s="84">
        <v>163.22182910999999</v>
      </c>
      <c r="F229" s="84">
        <v>163.22182910999999</v>
      </c>
    </row>
    <row r="230" spans="1:6" ht="12.75" customHeight="1" x14ac:dyDescent="0.2">
      <c r="A230" s="83" t="s">
        <v>163</v>
      </c>
      <c r="B230" s="83">
        <v>6</v>
      </c>
      <c r="C230" s="84">
        <v>874.63106592999998</v>
      </c>
      <c r="D230" s="84">
        <v>861.33167679999997</v>
      </c>
      <c r="E230" s="84">
        <v>160.98557969000001</v>
      </c>
      <c r="F230" s="84">
        <v>160.98557969000001</v>
      </c>
    </row>
    <row r="231" spans="1:6" ht="12.75" customHeight="1" x14ac:dyDescent="0.2">
      <c r="A231" s="83" t="s">
        <v>163</v>
      </c>
      <c r="B231" s="83">
        <v>7</v>
      </c>
      <c r="C231" s="84">
        <v>849.58683681000002</v>
      </c>
      <c r="D231" s="84">
        <v>836.73535283000001</v>
      </c>
      <c r="E231" s="84">
        <v>156.38844993999999</v>
      </c>
      <c r="F231" s="84">
        <v>156.38844993999999</v>
      </c>
    </row>
    <row r="232" spans="1:6" ht="12.75" customHeight="1" x14ac:dyDescent="0.2">
      <c r="A232" s="83" t="s">
        <v>163</v>
      </c>
      <c r="B232" s="83">
        <v>8</v>
      </c>
      <c r="C232" s="84">
        <v>840.92599244999997</v>
      </c>
      <c r="D232" s="84">
        <v>827.64203176000001</v>
      </c>
      <c r="E232" s="84">
        <v>154.68887984</v>
      </c>
      <c r="F232" s="84">
        <v>154.68887984</v>
      </c>
    </row>
    <row r="233" spans="1:6" ht="12.75" customHeight="1" x14ac:dyDescent="0.2">
      <c r="A233" s="83" t="s">
        <v>163</v>
      </c>
      <c r="B233" s="83">
        <v>9</v>
      </c>
      <c r="C233" s="84">
        <v>792.36843683999996</v>
      </c>
      <c r="D233" s="84">
        <v>779.30310084999996</v>
      </c>
      <c r="E233" s="84">
        <v>145.65418273</v>
      </c>
      <c r="F233" s="84">
        <v>145.65418273</v>
      </c>
    </row>
    <row r="234" spans="1:6" ht="12.75" customHeight="1" x14ac:dyDescent="0.2">
      <c r="A234" s="83" t="s">
        <v>163</v>
      </c>
      <c r="B234" s="83">
        <v>10</v>
      </c>
      <c r="C234" s="84">
        <v>780.13535200000001</v>
      </c>
      <c r="D234" s="84">
        <v>769.02410421000002</v>
      </c>
      <c r="E234" s="84">
        <v>143.73300616</v>
      </c>
      <c r="F234" s="84">
        <v>143.73300616</v>
      </c>
    </row>
    <row r="235" spans="1:6" ht="12.75" customHeight="1" x14ac:dyDescent="0.2">
      <c r="A235" s="83" t="s">
        <v>163</v>
      </c>
      <c r="B235" s="83">
        <v>11</v>
      </c>
      <c r="C235" s="84">
        <v>761.52290562999997</v>
      </c>
      <c r="D235" s="84">
        <v>751.19821567999998</v>
      </c>
      <c r="E235" s="84">
        <v>140.40129193999999</v>
      </c>
      <c r="F235" s="84">
        <v>140.40129193999999</v>
      </c>
    </row>
    <row r="236" spans="1:6" ht="12.75" customHeight="1" x14ac:dyDescent="0.2">
      <c r="A236" s="83" t="s">
        <v>163</v>
      </c>
      <c r="B236" s="83">
        <v>12</v>
      </c>
      <c r="C236" s="84">
        <v>696.73279104000005</v>
      </c>
      <c r="D236" s="84">
        <v>691.80946471000004</v>
      </c>
      <c r="E236" s="84">
        <v>129.30134896000001</v>
      </c>
      <c r="F236" s="84">
        <v>129.30134896000001</v>
      </c>
    </row>
    <row r="237" spans="1:6" ht="12.75" customHeight="1" x14ac:dyDescent="0.2">
      <c r="A237" s="83" t="s">
        <v>163</v>
      </c>
      <c r="B237" s="83">
        <v>13</v>
      </c>
      <c r="C237" s="84">
        <v>638.21956385999999</v>
      </c>
      <c r="D237" s="84">
        <v>628.50765759000001</v>
      </c>
      <c r="E237" s="84">
        <v>117.47004355999999</v>
      </c>
      <c r="F237" s="84">
        <v>117.47004355999999</v>
      </c>
    </row>
    <row r="238" spans="1:6" ht="12.75" customHeight="1" x14ac:dyDescent="0.2">
      <c r="A238" s="83" t="s">
        <v>163</v>
      </c>
      <c r="B238" s="83">
        <v>14</v>
      </c>
      <c r="C238" s="84">
        <v>636.38670549999995</v>
      </c>
      <c r="D238" s="84">
        <v>626.43447885</v>
      </c>
      <c r="E238" s="84">
        <v>117.08255998</v>
      </c>
      <c r="F238" s="84">
        <v>117.08255998</v>
      </c>
    </row>
    <row r="239" spans="1:6" ht="12.75" customHeight="1" x14ac:dyDescent="0.2">
      <c r="A239" s="83" t="s">
        <v>163</v>
      </c>
      <c r="B239" s="83">
        <v>15</v>
      </c>
      <c r="C239" s="84">
        <v>637.08881846999998</v>
      </c>
      <c r="D239" s="84">
        <v>627.47048455000004</v>
      </c>
      <c r="E239" s="84">
        <v>117.27619267999999</v>
      </c>
      <c r="F239" s="84">
        <v>117.27619267999999</v>
      </c>
    </row>
    <row r="240" spans="1:6" ht="12.75" customHeight="1" x14ac:dyDescent="0.2">
      <c r="A240" s="83" t="s">
        <v>163</v>
      </c>
      <c r="B240" s="83">
        <v>16</v>
      </c>
      <c r="C240" s="84">
        <v>642.36554125999999</v>
      </c>
      <c r="D240" s="84">
        <v>633.15318995999996</v>
      </c>
      <c r="E240" s="84">
        <v>118.33830807</v>
      </c>
      <c r="F240" s="84">
        <v>118.33830807</v>
      </c>
    </row>
    <row r="241" spans="1:6" ht="12.75" customHeight="1" x14ac:dyDescent="0.2">
      <c r="A241" s="83" t="s">
        <v>163</v>
      </c>
      <c r="B241" s="83">
        <v>17</v>
      </c>
      <c r="C241" s="84">
        <v>632.90667114999997</v>
      </c>
      <c r="D241" s="84">
        <v>621.82583836000003</v>
      </c>
      <c r="E241" s="84">
        <v>116.22119069</v>
      </c>
      <c r="F241" s="84">
        <v>116.22119069</v>
      </c>
    </row>
    <row r="242" spans="1:6" ht="12.75" customHeight="1" x14ac:dyDescent="0.2">
      <c r="A242" s="83" t="s">
        <v>163</v>
      </c>
      <c r="B242" s="83">
        <v>18</v>
      </c>
      <c r="C242" s="84">
        <v>630.36030863999997</v>
      </c>
      <c r="D242" s="84">
        <v>621.44638055999997</v>
      </c>
      <c r="E242" s="84">
        <v>116.15026884</v>
      </c>
      <c r="F242" s="84">
        <v>116.15026884</v>
      </c>
    </row>
    <row r="243" spans="1:6" ht="12.75" customHeight="1" x14ac:dyDescent="0.2">
      <c r="A243" s="83" t="s">
        <v>163</v>
      </c>
      <c r="B243" s="83">
        <v>19</v>
      </c>
      <c r="C243" s="84">
        <v>642.09675671000002</v>
      </c>
      <c r="D243" s="84">
        <v>627.79383859999996</v>
      </c>
      <c r="E243" s="84">
        <v>117.33662857</v>
      </c>
      <c r="F243" s="84">
        <v>117.33662857</v>
      </c>
    </row>
    <row r="244" spans="1:6" ht="12.75" customHeight="1" x14ac:dyDescent="0.2">
      <c r="A244" s="83" t="s">
        <v>163</v>
      </c>
      <c r="B244" s="83">
        <v>20</v>
      </c>
      <c r="C244" s="84">
        <v>655.34282841000004</v>
      </c>
      <c r="D244" s="84">
        <v>643.32465587000002</v>
      </c>
      <c r="E244" s="84">
        <v>120.23938680000001</v>
      </c>
      <c r="F244" s="84">
        <v>120.23938680000001</v>
      </c>
    </row>
    <row r="245" spans="1:6" ht="12.75" customHeight="1" x14ac:dyDescent="0.2">
      <c r="A245" s="83" t="s">
        <v>163</v>
      </c>
      <c r="B245" s="83">
        <v>21</v>
      </c>
      <c r="C245" s="84">
        <v>652.69721913000001</v>
      </c>
      <c r="D245" s="84">
        <v>639.49337619000005</v>
      </c>
      <c r="E245" s="84">
        <v>119.52330867000001</v>
      </c>
      <c r="F245" s="84">
        <v>119.52330867000001</v>
      </c>
    </row>
    <row r="246" spans="1:6" ht="12.75" customHeight="1" x14ac:dyDescent="0.2">
      <c r="A246" s="83" t="s">
        <v>163</v>
      </c>
      <c r="B246" s="83">
        <v>22</v>
      </c>
      <c r="C246" s="84">
        <v>648.62448761999997</v>
      </c>
      <c r="D246" s="84">
        <v>634.29427027999998</v>
      </c>
      <c r="E246" s="84">
        <v>118.55157954000001</v>
      </c>
      <c r="F246" s="84">
        <v>118.55157954000001</v>
      </c>
    </row>
    <row r="247" spans="1:6" ht="12.75" customHeight="1" x14ac:dyDescent="0.2">
      <c r="A247" s="83" t="s">
        <v>163</v>
      </c>
      <c r="B247" s="83">
        <v>23</v>
      </c>
      <c r="C247" s="84">
        <v>668.08897705000004</v>
      </c>
      <c r="D247" s="84">
        <v>656.12583544999995</v>
      </c>
      <c r="E247" s="84">
        <v>122.63196723999999</v>
      </c>
      <c r="F247" s="84">
        <v>122.63196723999999</v>
      </c>
    </row>
    <row r="248" spans="1:6" ht="12.75" customHeight="1" x14ac:dyDescent="0.2">
      <c r="A248" s="83" t="s">
        <v>163</v>
      </c>
      <c r="B248" s="83">
        <v>24</v>
      </c>
      <c r="C248" s="84">
        <v>770.37618097999996</v>
      </c>
      <c r="D248" s="84">
        <v>756.93629981000004</v>
      </c>
      <c r="E248" s="84">
        <v>141.47375778</v>
      </c>
      <c r="F248" s="84">
        <v>141.47375778</v>
      </c>
    </row>
    <row r="249" spans="1:6" ht="12.75" customHeight="1" x14ac:dyDescent="0.2">
      <c r="A249" s="83" t="s">
        <v>164</v>
      </c>
      <c r="B249" s="83">
        <v>1</v>
      </c>
      <c r="C249" s="84">
        <v>790.09925900999997</v>
      </c>
      <c r="D249" s="84">
        <v>775.08157932999995</v>
      </c>
      <c r="E249" s="84">
        <v>144.86516717999999</v>
      </c>
      <c r="F249" s="84">
        <v>144.86516717999999</v>
      </c>
    </row>
    <row r="250" spans="1:6" ht="12.75" customHeight="1" x14ac:dyDescent="0.2">
      <c r="A250" s="83" t="s">
        <v>164</v>
      </c>
      <c r="B250" s="83">
        <v>2</v>
      </c>
      <c r="C250" s="84">
        <v>831.28086973999996</v>
      </c>
      <c r="D250" s="84">
        <v>825.15470483000001</v>
      </c>
      <c r="E250" s="84">
        <v>154.22399067000001</v>
      </c>
      <c r="F250" s="84">
        <v>154.22399067000001</v>
      </c>
    </row>
    <row r="251" spans="1:6" ht="12.75" customHeight="1" x14ac:dyDescent="0.2">
      <c r="A251" s="83" t="s">
        <v>164</v>
      </c>
      <c r="B251" s="83">
        <v>3</v>
      </c>
      <c r="C251" s="84">
        <v>852.78607478000004</v>
      </c>
      <c r="D251" s="84">
        <v>847.01143331000003</v>
      </c>
      <c r="E251" s="84">
        <v>158.30908147</v>
      </c>
      <c r="F251" s="84">
        <v>158.30908147</v>
      </c>
    </row>
    <row r="252" spans="1:6" ht="12.75" customHeight="1" x14ac:dyDescent="0.2">
      <c r="A252" s="83" t="s">
        <v>164</v>
      </c>
      <c r="B252" s="83">
        <v>4</v>
      </c>
      <c r="C252" s="84">
        <v>870.15183178999996</v>
      </c>
      <c r="D252" s="84">
        <v>857.01636484999995</v>
      </c>
      <c r="E252" s="84">
        <v>160.17903441000001</v>
      </c>
      <c r="F252" s="84">
        <v>160.17903441000001</v>
      </c>
    </row>
    <row r="253" spans="1:6" ht="12.75" customHeight="1" x14ac:dyDescent="0.2">
      <c r="A253" s="83" t="s">
        <v>164</v>
      </c>
      <c r="B253" s="83">
        <v>5</v>
      </c>
      <c r="C253" s="84">
        <v>874.42941894000001</v>
      </c>
      <c r="D253" s="84">
        <v>859.02610747000006</v>
      </c>
      <c r="E253" s="84">
        <v>160.55466157999999</v>
      </c>
      <c r="F253" s="84">
        <v>160.55466157999999</v>
      </c>
    </row>
    <row r="254" spans="1:6" ht="12.75" customHeight="1" x14ac:dyDescent="0.2">
      <c r="A254" s="83" t="s">
        <v>164</v>
      </c>
      <c r="B254" s="83">
        <v>6</v>
      </c>
      <c r="C254" s="84">
        <v>851.90114986000003</v>
      </c>
      <c r="D254" s="84">
        <v>836.83452662000002</v>
      </c>
      <c r="E254" s="84">
        <v>156.40698583</v>
      </c>
      <c r="F254" s="84">
        <v>156.40698583</v>
      </c>
    </row>
    <row r="255" spans="1:6" ht="12.75" customHeight="1" x14ac:dyDescent="0.2">
      <c r="A255" s="83" t="s">
        <v>164</v>
      </c>
      <c r="B255" s="83">
        <v>7</v>
      </c>
      <c r="C255" s="84">
        <v>805.04962651000005</v>
      </c>
      <c r="D255" s="84">
        <v>789.48269588999995</v>
      </c>
      <c r="E255" s="84">
        <v>147.55678083000001</v>
      </c>
      <c r="F255" s="84">
        <v>147.55678083000001</v>
      </c>
    </row>
    <row r="256" spans="1:6" ht="12.75" customHeight="1" x14ac:dyDescent="0.2">
      <c r="A256" s="83" t="s">
        <v>164</v>
      </c>
      <c r="B256" s="83">
        <v>8</v>
      </c>
      <c r="C256" s="84">
        <v>757.38629058000004</v>
      </c>
      <c r="D256" s="84">
        <v>745.13290144999996</v>
      </c>
      <c r="E256" s="84">
        <v>139.26766577000001</v>
      </c>
      <c r="F256" s="84">
        <v>139.26766577000001</v>
      </c>
    </row>
    <row r="257" spans="1:6" ht="12.75" customHeight="1" x14ac:dyDescent="0.2">
      <c r="A257" s="83" t="s">
        <v>164</v>
      </c>
      <c r="B257" s="83">
        <v>9</v>
      </c>
      <c r="C257" s="84">
        <v>729.38583583000002</v>
      </c>
      <c r="D257" s="84">
        <v>724.42088501000001</v>
      </c>
      <c r="E257" s="84">
        <v>135.39652523000001</v>
      </c>
      <c r="F257" s="84">
        <v>135.39652523000001</v>
      </c>
    </row>
    <row r="258" spans="1:6" ht="12.75" customHeight="1" x14ac:dyDescent="0.2">
      <c r="A258" s="83" t="s">
        <v>164</v>
      </c>
      <c r="B258" s="83">
        <v>10</v>
      </c>
      <c r="C258" s="84">
        <v>742.63403200000005</v>
      </c>
      <c r="D258" s="84">
        <v>732.10288661000004</v>
      </c>
      <c r="E258" s="84">
        <v>136.83231531999999</v>
      </c>
      <c r="F258" s="84">
        <v>136.83231531999999</v>
      </c>
    </row>
    <row r="259" spans="1:6" ht="12.75" customHeight="1" x14ac:dyDescent="0.2">
      <c r="A259" s="83" t="s">
        <v>164</v>
      </c>
      <c r="B259" s="83">
        <v>11</v>
      </c>
      <c r="C259" s="84">
        <v>742.13297537000005</v>
      </c>
      <c r="D259" s="84">
        <v>737.57430852000005</v>
      </c>
      <c r="E259" s="84">
        <v>137.85494116000001</v>
      </c>
      <c r="F259" s="84">
        <v>137.85494116000001</v>
      </c>
    </row>
    <row r="260" spans="1:6" ht="12.75" customHeight="1" x14ac:dyDescent="0.2">
      <c r="A260" s="83" t="s">
        <v>164</v>
      </c>
      <c r="B260" s="83">
        <v>12</v>
      </c>
      <c r="C260" s="84">
        <v>701.86001928999997</v>
      </c>
      <c r="D260" s="84">
        <v>690.58041575000004</v>
      </c>
      <c r="E260" s="84">
        <v>129.07163586999999</v>
      </c>
      <c r="F260" s="84">
        <v>129.07163586999999</v>
      </c>
    </row>
    <row r="261" spans="1:6" ht="12.75" customHeight="1" x14ac:dyDescent="0.2">
      <c r="A261" s="83" t="s">
        <v>164</v>
      </c>
      <c r="B261" s="83">
        <v>13</v>
      </c>
      <c r="C261" s="84">
        <v>621.29260036000005</v>
      </c>
      <c r="D261" s="84">
        <v>611.45916322000005</v>
      </c>
      <c r="E261" s="84">
        <v>114.28362674</v>
      </c>
      <c r="F261" s="84">
        <v>114.28362674</v>
      </c>
    </row>
    <row r="262" spans="1:6" ht="12.75" customHeight="1" x14ac:dyDescent="0.2">
      <c r="A262" s="83" t="s">
        <v>164</v>
      </c>
      <c r="B262" s="83">
        <v>14</v>
      </c>
      <c r="C262" s="84">
        <v>609.17125764000002</v>
      </c>
      <c r="D262" s="84">
        <v>598.01193474000002</v>
      </c>
      <c r="E262" s="84">
        <v>111.77029775</v>
      </c>
      <c r="F262" s="84">
        <v>111.77029775</v>
      </c>
    </row>
    <row r="263" spans="1:6" ht="12.75" customHeight="1" x14ac:dyDescent="0.2">
      <c r="A263" s="83" t="s">
        <v>164</v>
      </c>
      <c r="B263" s="83">
        <v>15</v>
      </c>
      <c r="C263" s="84">
        <v>610.42219382999997</v>
      </c>
      <c r="D263" s="84">
        <v>599.66655722999997</v>
      </c>
      <c r="E263" s="84">
        <v>112.07955186</v>
      </c>
      <c r="F263" s="84">
        <v>112.07955186</v>
      </c>
    </row>
    <row r="264" spans="1:6" ht="12.75" customHeight="1" x14ac:dyDescent="0.2">
      <c r="A264" s="83" t="s">
        <v>164</v>
      </c>
      <c r="B264" s="83">
        <v>16</v>
      </c>
      <c r="C264" s="84">
        <v>617.86924952000004</v>
      </c>
      <c r="D264" s="84">
        <v>607.15508551999994</v>
      </c>
      <c r="E264" s="84">
        <v>113.47918118</v>
      </c>
      <c r="F264" s="84">
        <v>113.47918118</v>
      </c>
    </row>
    <row r="265" spans="1:6" ht="12.75" customHeight="1" x14ac:dyDescent="0.2">
      <c r="A265" s="83" t="s">
        <v>164</v>
      </c>
      <c r="B265" s="83">
        <v>17</v>
      </c>
      <c r="C265" s="84">
        <v>611.48321822000003</v>
      </c>
      <c r="D265" s="84">
        <v>598.38660726000001</v>
      </c>
      <c r="E265" s="84">
        <v>111.84032521</v>
      </c>
      <c r="F265" s="84">
        <v>111.84032521</v>
      </c>
    </row>
    <row r="266" spans="1:6" ht="12.75" customHeight="1" x14ac:dyDescent="0.2">
      <c r="A266" s="83" t="s">
        <v>164</v>
      </c>
      <c r="B266" s="83">
        <v>18</v>
      </c>
      <c r="C266" s="84">
        <v>605.63293590000001</v>
      </c>
      <c r="D266" s="84">
        <v>593.43246209999995</v>
      </c>
      <c r="E266" s="84">
        <v>110.91438001</v>
      </c>
      <c r="F266" s="84">
        <v>110.91438001</v>
      </c>
    </row>
    <row r="267" spans="1:6" ht="12.75" customHeight="1" x14ac:dyDescent="0.2">
      <c r="A267" s="83" t="s">
        <v>164</v>
      </c>
      <c r="B267" s="83">
        <v>19</v>
      </c>
      <c r="C267" s="84">
        <v>610.59350416999996</v>
      </c>
      <c r="D267" s="84">
        <v>596.36131536000005</v>
      </c>
      <c r="E267" s="84">
        <v>111.46179183</v>
      </c>
      <c r="F267" s="84">
        <v>111.46179183</v>
      </c>
    </row>
    <row r="268" spans="1:6" ht="12.75" customHeight="1" x14ac:dyDescent="0.2">
      <c r="A268" s="83" t="s">
        <v>164</v>
      </c>
      <c r="B268" s="83">
        <v>20</v>
      </c>
      <c r="C268" s="84">
        <v>628.78299474999994</v>
      </c>
      <c r="D268" s="84">
        <v>615.96882944000004</v>
      </c>
      <c r="E268" s="84">
        <v>115.12649743</v>
      </c>
      <c r="F268" s="84">
        <v>115.12649743</v>
      </c>
    </row>
    <row r="269" spans="1:6" ht="12.75" customHeight="1" x14ac:dyDescent="0.2">
      <c r="A269" s="83" t="s">
        <v>164</v>
      </c>
      <c r="B269" s="83">
        <v>21</v>
      </c>
      <c r="C269" s="84">
        <v>643.03539202000002</v>
      </c>
      <c r="D269" s="84">
        <v>629.01596953000001</v>
      </c>
      <c r="E269" s="84">
        <v>117.56504864999999</v>
      </c>
      <c r="F269" s="84">
        <v>117.56504864999999</v>
      </c>
    </row>
    <row r="270" spans="1:6" ht="12.75" customHeight="1" x14ac:dyDescent="0.2">
      <c r="A270" s="83" t="s">
        <v>164</v>
      </c>
      <c r="B270" s="83">
        <v>22</v>
      </c>
      <c r="C270" s="84">
        <v>635.15164381</v>
      </c>
      <c r="D270" s="84">
        <v>619.99177944999997</v>
      </c>
      <c r="E270" s="84">
        <v>115.87839935</v>
      </c>
      <c r="F270" s="84">
        <v>115.87839935</v>
      </c>
    </row>
    <row r="271" spans="1:6" ht="12.75" customHeight="1" x14ac:dyDescent="0.2">
      <c r="A271" s="83" t="s">
        <v>164</v>
      </c>
      <c r="B271" s="83">
        <v>23</v>
      </c>
      <c r="C271" s="84">
        <v>649.25480747999995</v>
      </c>
      <c r="D271" s="84">
        <v>634.0025038</v>
      </c>
      <c r="E271" s="84">
        <v>118.49704748000001</v>
      </c>
      <c r="F271" s="84">
        <v>118.49704748000001</v>
      </c>
    </row>
    <row r="272" spans="1:6" ht="12.75" customHeight="1" x14ac:dyDescent="0.2">
      <c r="A272" s="83" t="s">
        <v>164</v>
      </c>
      <c r="B272" s="83">
        <v>24</v>
      </c>
      <c r="C272" s="84">
        <v>736.71279382</v>
      </c>
      <c r="D272" s="84">
        <v>721.52289148</v>
      </c>
      <c r="E272" s="84">
        <v>134.85488118999999</v>
      </c>
      <c r="F272" s="84">
        <v>134.85488118999999</v>
      </c>
    </row>
    <row r="273" spans="1:6" ht="12.75" customHeight="1" x14ac:dyDescent="0.2">
      <c r="A273" s="83" t="s">
        <v>165</v>
      </c>
      <c r="B273" s="83">
        <v>1</v>
      </c>
      <c r="C273" s="84">
        <v>795.07850294000002</v>
      </c>
      <c r="D273" s="84">
        <v>782.42164303000004</v>
      </c>
      <c r="E273" s="84">
        <v>146.23704799999999</v>
      </c>
      <c r="F273" s="84">
        <v>146.23704799999999</v>
      </c>
    </row>
    <row r="274" spans="1:6" ht="12.75" customHeight="1" x14ac:dyDescent="0.2">
      <c r="A274" s="83" t="s">
        <v>165</v>
      </c>
      <c r="B274" s="83">
        <v>2</v>
      </c>
      <c r="C274" s="84">
        <v>810.77763148999998</v>
      </c>
      <c r="D274" s="84">
        <v>803.50748120000003</v>
      </c>
      <c r="E274" s="84">
        <v>150.17805698999999</v>
      </c>
      <c r="F274" s="84">
        <v>150.17805698999999</v>
      </c>
    </row>
    <row r="275" spans="1:6" ht="12.75" customHeight="1" x14ac:dyDescent="0.2">
      <c r="A275" s="83" t="s">
        <v>165</v>
      </c>
      <c r="B275" s="83">
        <v>3</v>
      </c>
      <c r="C275" s="84">
        <v>829.64812268000003</v>
      </c>
      <c r="D275" s="84">
        <v>816.80690513000002</v>
      </c>
      <c r="E275" s="84">
        <v>152.66376084999999</v>
      </c>
      <c r="F275" s="84">
        <v>152.66376084999999</v>
      </c>
    </row>
    <row r="276" spans="1:6" ht="12.75" customHeight="1" x14ac:dyDescent="0.2">
      <c r="A276" s="83" t="s">
        <v>165</v>
      </c>
      <c r="B276" s="83">
        <v>4</v>
      </c>
      <c r="C276" s="84">
        <v>847.19061864000003</v>
      </c>
      <c r="D276" s="84">
        <v>841.24548629000003</v>
      </c>
      <c r="E276" s="84">
        <v>157.23140796999999</v>
      </c>
      <c r="F276" s="84">
        <v>157.23140796999999</v>
      </c>
    </row>
    <row r="277" spans="1:6" ht="12.75" customHeight="1" x14ac:dyDescent="0.2">
      <c r="A277" s="83" t="s">
        <v>165</v>
      </c>
      <c r="B277" s="83">
        <v>5</v>
      </c>
      <c r="C277" s="84">
        <v>859.89315652000005</v>
      </c>
      <c r="D277" s="84">
        <v>845.47084355000004</v>
      </c>
      <c r="E277" s="84">
        <v>158.02114043</v>
      </c>
      <c r="F277" s="84">
        <v>158.02114043</v>
      </c>
    </row>
    <row r="278" spans="1:6" ht="12.75" customHeight="1" x14ac:dyDescent="0.2">
      <c r="A278" s="83" t="s">
        <v>165</v>
      </c>
      <c r="B278" s="83">
        <v>6</v>
      </c>
      <c r="C278" s="84">
        <v>842.91472151000005</v>
      </c>
      <c r="D278" s="84">
        <v>827.94244950999996</v>
      </c>
      <c r="E278" s="84">
        <v>154.74502885999999</v>
      </c>
      <c r="F278" s="84">
        <v>154.74502885999999</v>
      </c>
    </row>
    <row r="279" spans="1:6" ht="12.75" customHeight="1" x14ac:dyDescent="0.2">
      <c r="A279" s="83" t="s">
        <v>165</v>
      </c>
      <c r="B279" s="83">
        <v>7</v>
      </c>
      <c r="C279" s="84">
        <v>788.99438908000002</v>
      </c>
      <c r="D279" s="84">
        <v>776.43480403000001</v>
      </c>
      <c r="E279" s="84">
        <v>145.11808909999999</v>
      </c>
      <c r="F279" s="84">
        <v>145.11808909999999</v>
      </c>
    </row>
    <row r="280" spans="1:6" ht="12.75" customHeight="1" x14ac:dyDescent="0.2">
      <c r="A280" s="83" t="s">
        <v>165</v>
      </c>
      <c r="B280" s="83">
        <v>8</v>
      </c>
      <c r="C280" s="84">
        <v>733.41475433000005</v>
      </c>
      <c r="D280" s="84">
        <v>721.07626477999997</v>
      </c>
      <c r="E280" s="84">
        <v>134.77140527</v>
      </c>
      <c r="F280" s="84">
        <v>134.77140527</v>
      </c>
    </row>
    <row r="281" spans="1:6" ht="12.75" customHeight="1" x14ac:dyDescent="0.2">
      <c r="A281" s="83" t="s">
        <v>165</v>
      </c>
      <c r="B281" s="83">
        <v>9</v>
      </c>
      <c r="C281" s="84">
        <v>697.02402744000005</v>
      </c>
      <c r="D281" s="84">
        <v>682.78830135999999</v>
      </c>
      <c r="E281" s="84">
        <v>127.61526536</v>
      </c>
      <c r="F281" s="84">
        <v>127.61526536</v>
      </c>
    </row>
    <row r="282" spans="1:6" ht="12.75" customHeight="1" x14ac:dyDescent="0.2">
      <c r="A282" s="83" t="s">
        <v>165</v>
      </c>
      <c r="B282" s="83">
        <v>10</v>
      </c>
      <c r="C282" s="84">
        <v>680.90894504000005</v>
      </c>
      <c r="D282" s="84">
        <v>676.18138740999996</v>
      </c>
      <c r="E282" s="84">
        <v>126.38041251999999</v>
      </c>
      <c r="F282" s="84">
        <v>126.38041251999999</v>
      </c>
    </row>
    <row r="283" spans="1:6" ht="12.75" customHeight="1" x14ac:dyDescent="0.2">
      <c r="A283" s="83" t="s">
        <v>165</v>
      </c>
      <c r="B283" s="83">
        <v>11</v>
      </c>
      <c r="C283" s="84">
        <v>721.24422469000001</v>
      </c>
      <c r="D283" s="84">
        <v>709.34009694999997</v>
      </c>
      <c r="E283" s="84">
        <v>132.57787886</v>
      </c>
      <c r="F283" s="84">
        <v>132.57787886</v>
      </c>
    </row>
    <row r="284" spans="1:6" ht="12.75" customHeight="1" x14ac:dyDescent="0.2">
      <c r="A284" s="83" t="s">
        <v>165</v>
      </c>
      <c r="B284" s="83">
        <v>12</v>
      </c>
      <c r="C284" s="84">
        <v>680.51699784000004</v>
      </c>
      <c r="D284" s="84">
        <v>669.16250282999999</v>
      </c>
      <c r="E284" s="84">
        <v>125.06856107</v>
      </c>
      <c r="F284" s="84">
        <v>125.06856107</v>
      </c>
    </row>
    <row r="285" spans="1:6" ht="12.75" customHeight="1" x14ac:dyDescent="0.2">
      <c r="A285" s="83" t="s">
        <v>165</v>
      </c>
      <c r="B285" s="83">
        <v>13</v>
      </c>
      <c r="C285" s="84">
        <v>630.23073921000002</v>
      </c>
      <c r="D285" s="84">
        <v>620.43818231</v>
      </c>
      <c r="E285" s="84">
        <v>115.96183344000001</v>
      </c>
      <c r="F285" s="84">
        <v>115.96183344000001</v>
      </c>
    </row>
    <row r="286" spans="1:6" ht="12.75" customHeight="1" x14ac:dyDescent="0.2">
      <c r="A286" s="83" t="s">
        <v>165</v>
      </c>
      <c r="B286" s="83">
        <v>14</v>
      </c>
      <c r="C286" s="84">
        <v>612.91813772</v>
      </c>
      <c r="D286" s="84">
        <v>600.91339591999997</v>
      </c>
      <c r="E286" s="84">
        <v>112.31258990000001</v>
      </c>
      <c r="F286" s="84">
        <v>112.31258990000001</v>
      </c>
    </row>
    <row r="287" spans="1:6" ht="12.75" customHeight="1" x14ac:dyDescent="0.2">
      <c r="A287" s="83" t="s">
        <v>165</v>
      </c>
      <c r="B287" s="83">
        <v>15</v>
      </c>
      <c r="C287" s="84">
        <v>608.99564158999999</v>
      </c>
      <c r="D287" s="84">
        <v>597.95759613999996</v>
      </c>
      <c r="E287" s="84">
        <v>111.76014169</v>
      </c>
      <c r="F287" s="84">
        <v>111.76014169</v>
      </c>
    </row>
    <row r="288" spans="1:6" ht="12.75" customHeight="1" x14ac:dyDescent="0.2">
      <c r="A288" s="83" t="s">
        <v>165</v>
      </c>
      <c r="B288" s="83">
        <v>16</v>
      </c>
      <c r="C288" s="84">
        <v>605.41050006</v>
      </c>
      <c r="D288" s="84">
        <v>596.15690952</v>
      </c>
      <c r="E288" s="84">
        <v>111.42358774</v>
      </c>
      <c r="F288" s="84">
        <v>111.42358774</v>
      </c>
    </row>
    <row r="289" spans="1:6" ht="12.75" customHeight="1" x14ac:dyDescent="0.2">
      <c r="A289" s="83" t="s">
        <v>165</v>
      </c>
      <c r="B289" s="83">
        <v>17</v>
      </c>
      <c r="C289" s="84">
        <v>600.13112343</v>
      </c>
      <c r="D289" s="84">
        <v>589.58007540000006</v>
      </c>
      <c r="E289" s="84">
        <v>110.19435691</v>
      </c>
      <c r="F289" s="84">
        <v>110.19435691</v>
      </c>
    </row>
    <row r="290" spans="1:6" ht="12.75" customHeight="1" x14ac:dyDescent="0.2">
      <c r="A290" s="83" t="s">
        <v>165</v>
      </c>
      <c r="B290" s="83">
        <v>18</v>
      </c>
      <c r="C290" s="84">
        <v>602.50314952999997</v>
      </c>
      <c r="D290" s="84">
        <v>589.70661959999995</v>
      </c>
      <c r="E290" s="84">
        <v>110.21800842</v>
      </c>
      <c r="F290" s="84">
        <v>110.21800842</v>
      </c>
    </row>
    <row r="291" spans="1:6" ht="12.75" customHeight="1" x14ac:dyDescent="0.2">
      <c r="A291" s="83" t="s">
        <v>165</v>
      </c>
      <c r="B291" s="83">
        <v>19</v>
      </c>
      <c r="C291" s="84">
        <v>597.16951277999999</v>
      </c>
      <c r="D291" s="84">
        <v>584.17647263000003</v>
      </c>
      <c r="E291" s="84">
        <v>109.18440668</v>
      </c>
      <c r="F291" s="84">
        <v>109.18440668</v>
      </c>
    </row>
    <row r="292" spans="1:6" ht="12.75" customHeight="1" x14ac:dyDescent="0.2">
      <c r="A292" s="83" t="s">
        <v>165</v>
      </c>
      <c r="B292" s="83">
        <v>20</v>
      </c>
      <c r="C292" s="84">
        <v>602.34936746999995</v>
      </c>
      <c r="D292" s="84">
        <v>590.10775617000002</v>
      </c>
      <c r="E292" s="84">
        <v>110.29298209</v>
      </c>
      <c r="F292" s="84">
        <v>110.29298209</v>
      </c>
    </row>
    <row r="293" spans="1:6" ht="12.75" customHeight="1" x14ac:dyDescent="0.2">
      <c r="A293" s="83" t="s">
        <v>165</v>
      </c>
      <c r="B293" s="83">
        <v>21</v>
      </c>
      <c r="C293" s="84">
        <v>616.77147881999997</v>
      </c>
      <c r="D293" s="84">
        <v>605.32342185000005</v>
      </c>
      <c r="E293" s="84">
        <v>113.13683752</v>
      </c>
      <c r="F293" s="84">
        <v>113.13683752</v>
      </c>
    </row>
    <row r="294" spans="1:6" ht="12.75" customHeight="1" x14ac:dyDescent="0.2">
      <c r="A294" s="83" t="s">
        <v>165</v>
      </c>
      <c r="B294" s="83">
        <v>22</v>
      </c>
      <c r="C294" s="84">
        <v>611.09981545000005</v>
      </c>
      <c r="D294" s="84">
        <v>599.69757572000003</v>
      </c>
      <c r="E294" s="84">
        <v>112.08534931</v>
      </c>
      <c r="F294" s="84">
        <v>112.08534931</v>
      </c>
    </row>
    <row r="295" spans="1:6" ht="12.75" customHeight="1" x14ac:dyDescent="0.2">
      <c r="A295" s="83" t="s">
        <v>165</v>
      </c>
      <c r="B295" s="83">
        <v>23</v>
      </c>
      <c r="C295" s="84">
        <v>614.05240683</v>
      </c>
      <c r="D295" s="84">
        <v>603.48155683000005</v>
      </c>
      <c r="E295" s="84">
        <v>112.79258719000001</v>
      </c>
      <c r="F295" s="84">
        <v>112.79258719000001</v>
      </c>
    </row>
    <row r="296" spans="1:6" ht="12.75" customHeight="1" x14ac:dyDescent="0.2">
      <c r="A296" s="83" t="s">
        <v>165</v>
      </c>
      <c r="B296" s="83">
        <v>24</v>
      </c>
      <c r="C296" s="84">
        <v>658.12128727000004</v>
      </c>
      <c r="D296" s="84">
        <v>646.32029061000003</v>
      </c>
      <c r="E296" s="84">
        <v>120.79928029</v>
      </c>
      <c r="F296" s="84">
        <v>120.79928029</v>
      </c>
    </row>
    <row r="297" spans="1:6" ht="12.75" customHeight="1" x14ac:dyDescent="0.2">
      <c r="A297" s="83" t="s">
        <v>166</v>
      </c>
      <c r="B297" s="83">
        <v>1</v>
      </c>
      <c r="C297" s="84">
        <v>768.17767939999999</v>
      </c>
      <c r="D297" s="84">
        <v>754.24462485000004</v>
      </c>
      <c r="E297" s="84">
        <v>140.97067533000001</v>
      </c>
      <c r="F297" s="84">
        <v>140.97067533000001</v>
      </c>
    </row>
    <row r="298" spans="1:6" ht="12.75" customHeight="1" x14ac:dyDescent="0.2">
      <c r="A298" s="83" t="s">
        <v>166</v>
      </c>
      <c r="B298" s="83">
        <v>2</v>
      </c>
      <c r="C298" s="84">
        <v>804.13567824999996</v>
      </c>
      <c r="D298" s="84">
        <v>793.12183072000005</v>
      </c>
      <c r="E298" s="84">
        <v>148.23694649000001</v>
      </c>
      <c r="F298" s="84">
        <v>148.23694649000001</v>
      </c>
    </row>
    <row r="299" spans="1:6" ht="12.75" customHeight="1" x14ac:dyDescent="0.2">
      <c r="A299" s="83" t="s">
        <v>166</v>
      </c>
      <c r="B299" s="83">
        <v>3</v>
      </c>
      <c r="C299" s="84">
        <v>822.65621494000004</v>
      </c>
      <c r="D299" s="84">
        <v>811.62718393</v>
      </c>
      <c r="E299" s="84">
        <v>151.69565478000001</v>
      </c>
      <c r="F299" s="84">
        <v>151.69565478000001</v>
      </c>
    </row>
    <row r="300" spans="1:6" ht="12.75" customHeight="1" x14ac:dyDescent="0.2">
      <c r="A300" s="83" t="s">
        <v>166</v>
      </c>
      <c r="B300" s="83">
        <v>4</v>
      </c>
      <c r="C300" s="84">
        <v>845.02401762</v>
      </c>
      <c r="D300" s="84">
        <v>834.23910172000001</v>
      </c>
      <c r="E300" s="84">
        <v>155.92189282000001</v>
      </c>
      <c r="F300" s="84">
        <v>155.92189282000001</v>
      </c>
    </row>
    <row r="301" spans="1:6" ht="12.75" customHeight="1" x14ac:dyDescent="0.2">
      <c r="A301" s="83" t="s">
        <v>166</v>
      </c>
      <c r="B301" s="83">
        <v>5</v>
      </c>
      <c r="C301" s="84">
        <v>859.39711936000003</v>
      </c>
      <c r="D301" s="84">
        <v>847.90405794000003</v>
      </c>
      <c r="E301" s="84">
        <v>158.4759158</v>
      </c>
      <c r="F301" s="84">
        <v>158.4759158</v>
      </c>
    </row>
    <row r="302" spans="1:6" ht="12.75" customHeight="1" x14ac:dyDescent="0.2">
      <c r="A302" s="83" t="s">
        <v>166</v>
      </c>
      <c r="B302" s="83">
        <v>6</v>
      </c>
      <c r="C302" s="84">
        <v>846.93313838999995</v>
      </c>
      <c r="D302" s="84">
        <v>836.14581969999995</v>
      </c>
      <c r="E302" s="84">
        <v>156.27826436000001</v>
      </c>
      <c r="F302" s="84">
        <v>156.27826436000001</v>
      </c>
    </row>
    <row r="303" spans="1:6" ht="12.75" customHeight="1" x14ac:dyDescent="0.2">
      <c r="A303" s="83" t="s">
        <v>166</v>
      </c>
      <c r="B303" s="83">
        <v>7</v>
      </c>
      <c r="C303" s="84">
        <v>810.93355277000001</v>
      </c>
      <c r="D303" s="84">
        <v>797.90896254999996</v>
      </c>
      <c r="E303" s="84">
        <v>149.13167637000001</v>
      </c>
      <c r="F303" s="84">
        <v>149.13167637000001</v>
      </c>
    </row>
    <row r="304" spans="1:6" ht="12.75" customHeight="1" x14ac:dyDescent="0.2">
      <c r="A304" s="83" t="s">
        <v>166</v>
      </c>
      <c r="B304" s="83">
        <v>8</v>
      </c>
      <c r="C304" s="84">
        <v>776.63059764000002</v>
      </c>
      <c r="D304" s="84">
        <v>760.04818180999996</v>
      </c>
      <c r="E304" s="84">
        <v>142.05537824000001</v>
      </c>
      <c r="F304" s="84">
        <v>142.05537824000001</v>
      </c>
    </row>
    <row r="305" spans="1:6" ht="12.75" customHeight="1" x14ac:dyDescent="0.2">
      <c r="A305" s="83" t="s">
        <v>166</v>
      </c>
      <c r="B305" s="83">
        <v>9</v>
      </c>
      <c r="C305" s="84">
        <v>727.79205580999997</v>
      </c>
      <c r="D305" s="84">
        <v>714.38884442999995</v>
      </c>
      <c r="E305" s="84">
        <v>133.52150553000001</v>
      </c>
      <c r="F305" s="84">
        <v>133.52150553000001</v>
      </c>
    </row>
    <row r="306" spans="1:6" ht="12.75" customHeight="1" x14ac:dyDescent="0.2">
      <c r="A306" s="83" t="s">
        <v>166</v>
      </c>
      <c r="B306" s="83">
        <v>10</v>
      </c>
      <c r="C306" s="84">
        <v>702.80816811</v>
      </c>
      <c r="D306" s="84">
        <v>688.73588788999996</v>
      </c>
      <c r="E306" s="84">
        <v>128.72688785</v>
      </c>
      <c r="F306" s="84">
        <v>128.72688785</v>
      </c>
    </row>
    <row r="307" spans="1:6" ht="12.75" customHeight="1" x14ac:dyDescent="0.2">
      <c r="A307" s="83" t="s">
        <v>166</v>
      </c>
      <c r="B307" s="83">
        <v>11</v>
      </c>
      <c r="C307" s="84">
        <v>680.76487134000001</v>
      </c>
      <c r="D307" s="84">
        <v>669.10974347000001</v>
      </c>
      <c r="E307" s="84">
        <v>125.05870018</v>
      </c>
      <c r="F307" s="84">
        <v>125.05870018</v>
      </c>
    </row>
    <row r="308" spans="1:6" ht="12.75" customHeight="1" x14ac:dyDescent="0.2">
      <c r="A308" s="83" t="s">
        <v>166</v>
      </c>
      <c r="B308" s="83">
        <v>12</v>
      </c>
      <c r="C308" s="84">
        <v>638.05651257</v>
      </c>
      <c r="D308" s="84">
        <v>627.40156585</v>
      </c>
      <c r="E308" s="84">
        <v>117.26331156000001</v>
      </c>
      <c r="F308" s="84">
        <v>117.26331156000001</v>
      </c>
    </row>
    <row r="309" spans="1:6" ht="12.75" customHeight="1" x14ac:dyDescent="0.2">
      <c r="A309" s="83" t="s">
        <v>166</v>
      </c>
      <c r="B309" s="83">
        <v>13</v>
      </c>
      <c r="C309" s="84">
        <v>611.20081879999998</v>
      </c>
      <c r="D309" s="84">
        <v>598.78144015999999</v>
      </c>
      <c r="E309" s="84">
        <v>111.91412071000001</v>
      </c>
      <c r="F309" s="84">
        <v>111.91412071000001</v>
      </c>
    </row>
    <row r="310" spans="1:6" ht="12.75" customHeight="1" x14ac:dyDescent="0.2">
      <c r="A310" s="83" t="s">
        <v>166</v>
      </c>
      <c r="B310" s="83">
        <v>14</v>
      </c>
      <c r="C310" s="84">
        <v>609.23293686</v>
      </c>
      <c r="D310" s="84">
        <v>600.07537146000004</v>
      </c>
      <c r="E310" s="84">
        <v>112.15596051</v>
      </c>
      <c r="F310" s="84">
        <v>112.15596051</v>
      </c>
    </row>
    <row r="311" spans="1:6" ht="12.75" customHeight="1" x14ac:dyDescent="0.2">
      <c r="A311" s="83" t="s">
        <v>166</v>
      </c>
      <c r="B311" s="83">
        <v>15</v>
      </c>
      <c r="C311" s="84">
        <v>600.14257043999999</v>
      </c>
      <c r="D311" s="84">
        <v>591.18887468000003</v>
      </c>
      <c r="E311" s="84">
        <v>110.49504652</v>
      </c>
      <c r="F311" s="84">
        <v>110.49504652</v>
      </c>
    </row>
    <row r="312" spans="1:6" ht="12.75" customHeight="1" x14ac:dyDescent="0.2">
      <c r="A312" s="83" t="s">
        <v>166</v>
      </c>
      <c r="B312" s="83">
        <v>16</v>
      </c>
      <c r="C312" s="84">
        <v>601.14556900000002</v>
      </c>
      <c r="D312" s="84">
        <v>590.51521749000005</v>
      </c>
      <c r="E312" s="84">
        <v>110.36913789</v>
      </c>
      <c r="F312" s="84">
        <v>110.36913789</v>
      </c>
    </row>
    <row r="313" spans="1:6" ht="12.75" customHeight="1" x14ac:dyDescent="0.2">
      <c r="A313" s="83" t="s">
        <v>166</v>
      </c>
      <c r="B313" s="83">
        <v>17</v>
      </c>
      <c r="C313" s="84">
        <v>591.52103036999995</v>
      </c>
      <c r="D313" s="84">
        <v>580.64879834999999</v>
      </c>
      <c r="E313" s="84">
        <v>108.52507334000001</v>
      </c>
      <c r="F313" s="84">
        <v>108.52507334000001</v>
      </c>
    </row>
    <row r="314" spans="1:6" ht="12.75" customHeight="1" x14ac:dyDescent="0.2">
      <c r="A314" s="83" t="s">
        <v>166</v>
      </c>
      <c r="B314" s="83">
        <v>18</v>
      </c>
      <c r="C314" s="84">
        <v>596.26594376000003</v>
      </c>
      <c r="D314" s="84">
        <v>586.93380745000002</v>
      </c>
      <c r="E314" s="84">
        <v>109.69976117</v>
      </c>
      <c r="F314" s="84">
        <v>109.69976117</v>
      </c>
    </row>
    <row r="315" spans="1:6" ht="12.75" customHeight="1" x14ac:dyDescent="0.2">
      <c r="A315" s="83" t="s">
        <v>166</v>
      </c>
      <c r="B315" s="83">
        <v>19</v>
      </c>
      <c r="C315" s="84">
        <v>601.88734187</v>
      </c>
      <c r="D315" s="84">
        <v>590.98342681999998</v>
      </c>
      <c r="E315" s="84">
        <v>110.45664767</v>
      </c>
      <c r="F315" s="84">
        <v>110.45664767</v>
      </c>
    </row>
    <row r="316" spans="1:6" ht="12.75" customHeight="1" x14ac:dyDescent="0.2">
      <c r="A316" s="83" t="s">
        <v>166</v>
      </c>
      <c r="B316" s="83">
        <v>20</v>
      </c>
      <c r="C316" s="84">
        <v>610.44875401000002</v>
      </c>
      <c r="D316" s="84">
        <v>599.91746451999995</v>
      </c>
      <c r="E316" s="84">
        <v>112.12644720999999</v>
      </c>
      <c r="F316" s="84">
        <v>112.12644720999999</v>
      </c>
    </row>
    <row r="317" spans="1:6" ht="12.75" customHeight="1" x14ac:dyDescent="0.2">
      <c r="A317" s="83" t="s">
        <v>166</v>
      </c>
      <c r="B317" s="83">
        <v>21</v>
      </c>
      <c r="C317" s="84">
        <v>627.08200295999995</v>
      </c>
      <c r="D317" s="84">
        <v>615.01193349000005</v>
      </c>
      <c r="E317" s="84">
        <v>114.94765058999999</v>
      </c>
      <c r="F317" s="84">
        <v>114.94765058999999</v>
      </c>
    </row>
    <row r="318" spans="1:6" ht="12.75" customHeight="1" x14ac:dyDescent="0.2">
      <c r="A318" s="83" t="s">
        <v>166</v>
      </c>
      <c r="B318" s="83">
        <v>22</v>
      </c>
      <c r="C318" s="84">
        <v>622.95081970000001</v>
      </c>
      <c r="D318" s="84">
        <v>611.49459954999998</v>
      </c>
      <c r="E318" s="84">
        <v>114.29024990000001</v>
      </c>
      <c r="F318" s="84">
        <v>114.29024990000001</v>
      </c>
    </row>
    <row r="319" spans="1:6" ht="12.75" customHeight="1" x14ac:dyDescent="0.2">
      <c r="A319" s="83" t="s">
        <v>166</v>
      </c>
      <c r="B319" s="83">
        <v>23</v>
      </c>
      <c r="C319" s="84">
        <v>573.63716020000004</v>
      </c>
      <c r="D319" s="84">
        <v>562.74399242000004</v>
      </c>
      <c r="E319" s="84">
        <v>105.17860921</v>
      </c>
      <c r="F319" s="84">
        <v>105.17860921</v>
      </c>
    </row>
    <row r="320" spans="1:6" ht="12.75" customHeight="1" x14ac:dyDescent="0.2">
      <c r="A320" s="83" t="s">
        <v>166</v>
      </c>
      <c r="B320" s="83">
        <v>24</v>
      </c>
      <c r="C320" s="84">
        <v>637.76914523000005</v>
      </c>
      <c r="D320" s="84">
        <v>626.21370948000003</v>
      </c>
      <c r="E320" s="84">
        <v>117.0412975</v>
      </c>
      <c r="F320" s="84">
        <v>117.0412975</v>
      </c>
    </row>
    <row r="321" spans="1:6" ht="12.75" customHeight="1" x14ac:dyDescent="0.2">
      <c r="A321" s="83" t="s">
        <v>167</v>
      </c>
      <c r="B321" s="83">
        <v>1</v>
      </c>
      <c r="C321" s="84">
        <v>730.12747507999995</v>
      </c>
      <c r="D321" s="84">
        <v>717.86249973999998</v>
      </c>
      <c r="E321" s="84">
        <v>134.17074255</v>
      </c>
      <c r="F321" s="84">
        <v>134.17074255</v>
      </c>
    </row>
    <row r="322" spans="1:6" ht="12.75" customHeight="1" x14ac:dyDescent="0.2">
      <c r="A322" s="83" t="s">
        <v>167</v>
      </c>
      <c r="B322" s="83">
        <v>2</v>
      </c>
      <c r="C322" s="84">
        <v>750.64664434999997</v>
      </c>
      <c r="D322" s="84">
        <v>739.85340209000003</v>
      </c>
      <c r="E322" s="84">
        <v>138.28091086000001</v>
      </c>
      <c r="F322" s="84">
        <v>138.28091086000001</v>
      </c>
    </row>
    <row r="323" spans="1:6" ht="12.75" customHeight="1" x14ac:dyDescent="0.2">
      <c r="A323" s="83" t="s">
        <v>167</v>
      </c>
      <c r="B323" s="83">
        <v>3</v>
      </c>
      <c r="C323" s="84">
        <v>770.02604381000003</v>
      </c>
      <c r="D323" s="84">
        <v>759.53511304999995</v>
      </c>
      <c r="E323" s="84">
        <v>141.95948408999999</v>
      </c>
      <c r="F323" s="84">
        <v>141.95948408999999</v>
      </c>
    </row>
    <row r="324" spans="1:6" ht="12.75" customHeight="1" x14ac:dyDescent="0.2">
      <c r="A324" s="83" t="s">
        <v>167</v>
      </c>
      <c r="B324" s="83">
        <v>4</v>
      </c>
      <c r="C324" s="84">
        <v>780.07572260999996</v>
      </c>
      <c r="D324" s="84">
        <v>770.09403095000005</v>
      </c>
      <c r="E324" s="84">
        <v>143.93297881000001</v>
      </c>
      <c r="F324" s="84">
        <v>143.93297881000001</v>
      </c>
    </row>
    <row r="325" spans="1:6" ht="12.75" customHeight="1" x14ac:dyDescent="0.2">
      <c r="A325" s="83" t="s">
        <v>167</v>
      </c>
      <c r="B325" s="83">
        <v>5</v>
      </c>
      <c r="C325" s="84">
        <v>787.38084874000003</v>
      </c>
      <c r="D325" s="84">
        <v>776.54362692999996</v>
      </c>
      <c r="E325" s="84">
        <v>145.13842844000001</v>
      </c>
      <c r="F325" s="84">
        <v>145.13842844000001</v>
      </c>
    </row>
    <row r="326" spans="1:6" ht="12.75" customHeight="1" x14ac:dyDescent="0.2">
      <c r="A326" s="83" t="s">
        <v>167</v>
      </c>
      <c r="B326" s="83">
        <v>6</v>
      </c>
      <c r="C326" s="84">
        <v>773.91191781999999</v>
      </c>
      <c r="D326" s="84">
        <v>767.18531418999999</v>
      </c>
      <c r="E326" s="84">
        <v>143.38933057</v>
      </c>
      <c r="F326" s="84">
        <v>143.38933057</v>
      </c>
    </row>
    <row r="327" spans="1:6" ht="12.75" customHeight="1" x14ac:dyDescent="0.2">
      <c r="A327" s="83" t="s">
        <v>167</v>
      </c>
      <c r="B327" s="83">
        <v>7</v>
      </c>
      <c r="C327" s="84">
        <v>774.91441273999999</v>
      </c>
      <c r="D327" s="84">
        <v>760.38336401000004</v>
      </c>
      <c r="E327" s="84">
        <v>142.11802484</v>
      </c>
      <c r="F327" s="84">
        <v>142.11802484</v>
      </c>
    </row>
    <row r="328" spans="1:6" ht="12.75" customHeight="1" x14ac:dyDescent="0.2">
      <c r="A328" s="83" t="s">
        <v>167</v>
      </c>
      <c r="B328" s="83">
        <v>8</v>
      </c>
      <c r="C328" s="84">
        <v>746.92145496000001</v>
      </c>
      <c r="D328" s="84">
        <v>733.19312431000003</v>
      </c>
      <c r="E328" s="84">
        <v>137.03608414999999</v>
      </c>
      <c r="F328" s="84">
        <v>137.03608414999999</v>
      </c>
    </row>
    <row r="329" spans="1:6" ht="12.75" customHeight="1" x14ac:dyDescent="0.2">
      <c r="A329" s="83" t="s">
        <v>167</v>
      </c>
      <c r="B329" s="83">
        <v>9</v>
      </c>
      <c r="C329" s="84">
        <v>699.11217915999998</v>
      </c>
      <c r="D329" s="84">
        <v>684.92783818999999</v>
      </c>
      <c r="E329" s="84">
        <v>128.01515147999999</v>
      </c>
      <c r="F329" s="84">
        <v>128.01515147999999</v>
      </c>
    </row>
    <row r="330" spans="1:6" ht="12.75" customHeight="1" x14ac:dyDescent="0.2">
      <c r="A330" s="83" t="s">
        <v>167</v>
      </c>
      <c r="B330" s="83">
        <v>10</v>
      </c>
      <c r="C330" s="84">
        <v>653.10949052000001</v>
      </c>
      <c r="D330" s="84">
        <v>641.64916524</v>
      </c>
      <c r="E330" s="84">
        <v>119.92623236999999</v>
      </c>
      <c r="F330" s="84">
        <v>119.92623236999999</v>
      </c>
    </row>
    <row r="331" spans="1:6" ht="12.75" customHeight="1" x14ac:dyDescent="0.2">
      <c r="A331" s="83" t="s">
        <v>167</v>
      </c>
      <c r="B331" s="83">
        <v>11</v>
      </c>
      <c r="C331" s="84">
        <v>633.26738380999996</v>
      </c>
      <c r="D331" s="84">
        <v>622.60146703999999</v>
      </c>
      <c r="E331" s="84">
        <v>116.36615811</v>
      </c>
      <c r="F331" s="84">
        <v>116.36615811</v>
      </c>
    </row>
    <row r="332" spans="1:6" ht="12.75" customHeight="1" x14ac:dyDescent="0.2">
      <c r="A332" s="83" t="s">
        <v>167</v>
      </c>
      <c r="B332" s="83">
        <v>12</v>
      </c>
      <c r="C332" s="84">
        <v>579.87619727000003</v>
      </c>
      <c r="D332" s="84">
        <v>574.88170826999999</v>
      </c>
      <c r="E332" s="84">
        <v>107.4471862</v>
      </c>
      <c r="F332" s="84">
        <v>107.4471862</v>
      </c>
    </row>
    <row r="333" spans="1:6" ht="12.75" customHeight="1" x14ac:dyDescent="0.2">
      <c r="A333" s="83" t="s">
        <v>167</v>
      </c>
      <c r="B333" s="83">
        <v>13</v>
      </c>
      <c r="C333" s="84">
        <v>546.45154417000003</v>
      </c>
      <c r="D333" s="84">
        <v>534.17106468999998</v>
      </c>
      <c r="E333" s="84">
        <v>99.838239810000005</v>
      </c>
      <c r="F333" s="84">
        <v>99.838239810000005</v>
      </c>
    </row>
    <row r="334" spans="1:6" ht="12.75" customHeight="1" x14ac:dyDescent="0.2">
      <c r="A334" s="83" t="s">
        <v>167</v>
      </c>
      <c r="B334" s="83">
        <v>14</v>
      </c>
      <c r="C334" s="84">
        <v>544.67903778000004</v>
      </c>
      <c r="D334" s="84">
        <v>533.21119051999995</v>
      </c>
      <c r="E334" s="84">
        <v>99.65883633</v>
      </c>
      <c r="F334" s="84">
        <v>99.65883633</v>
      </c>
    </row>
    <row r="335" spans="1:6" ht="12.75" customHeight="1" x14ac:dyDescent="0.2">
      <c r="A335" s="83" t="s">
        <v>167</v>
      </c>
      <c r="B335" s="83">
        <v>15</v>
      </c>
      <c r="C335" s="84">
        <v>535.23512647999996</v>
      </c>
      <c r="D335" s="84">
        <v>524.46199151999997</v>
      </c>
      <c r="E335" s="84">
        <v>98.023583720000005</v>
      </c>
      <c r="F335" s="84">
        <v>98.023583720000005</v>
      </c>
    </row>
    <row r="336" spans="1:6" ht="12.75" customHeight="1" x14ac:dyDescent="0.2">
      <c r="A336" s="83" t="s">
        <v>167</v>
      </c>
      <c r="B336" s="83">
        <v>16</v>
      </c>
      <c r="C336" s="84">
        <v>535.00958033999996</v>
      </c>
      <c r="D336" s="84">
        <v>524.00331299000004</v>
      </c>
      <c r="E336" s="84">
        <v>97.93785527</v>
      </c>
      <c r="F336" s="84">
        <v>97.93785527</v>
      </c>
    </row>
    <row r="337" spans="1:6" ht="12.75" customHeight="1" x14ac:dyDescent="0.2">
      <c r="A337" s="83" t="s">
        <v>167</v>
      </c>
      <c r="B337" s="83">
        <v>17</v>
      </c>
      <c r="C337" s="84">
        <v>536.33081522999998</v>
      </c>
      <c r="D337" s="84">
        <v>522.29781174000004</v>
      </c>
      <c r="E337" s="84">
        <v>97.619091760000003</v>
      </c>
      <c r="F337" s="84">
        <v>97.619091760000003</v>
      </c>
    </row>
    <row r="338" spans="1:6" ht="12.75" customHeight="1" x14ac:dyDescent="0.2">
      <c r="A338" s="83" t="s">
        <v>167</v>
      </c>
      <c r="B338" s="83">
        <v>18</v>
      </c>
      <c r="C338" s="84">
        <v>541.48186855999995</v>
      </c>
      <c r="D338" s="84">
        <v>532.62532079000005</v>
      </c>
      <c r="E338" s="84">
        <v>99.549335450000001</v>
      </c>
      <c r="F338" s="84">
        <v>99.549335450000001</v>
      </c>
    </row>
    <row r="339" spans="1:6" ht="12.75" customHeight="1" x14ac:dyDescent="0.2">
      <c r="A339" s="83" t="s">
        <v>167</v>
      </c>
      <c r="B339" s="83">
        <v>19</v>
      </c>
      <c r="C339" s="84">
        <v>546.13158507000003</v>
      </c>
      <c r="D339" s="84">
        <v>537.06107913000005</v>
      </c>
      <c r="E339" s="84">
        <v>100.37839253</v>
      </c>
      <c r="F339" s="84">
        <v>100.37839253</v>
      </c>
    </row>
    <row r="340" spans="1:6" ht="12.75" customHeight="1" x14ac:dyDescent="0.2">
      <c r="A340" s="83" t="s">
        <v>167</v>
      </c>
      <c r="B340" s="83">
        <v>20</v>
      </c>
      <c r="C340" s="84">
        <v>558.74455928999998</v>
      </c>
      <c r="D340" s="84">
        <v>548.62018427999999</v>
      </c>
      <c r="E340" s="84">
        <v>102.53882537</v>
      </c>
      <c r="F340" s="84">
        <v>102.53882537</v>
      </c>
    </row>
    <row r="341" spans="1:6" ht="12.75" customHeight="1" x14ac:dyDescent="0.2">
      <c r="A341" s="83" t="s">
        <v>167</v>
      </c>
      <c r="B341" s="83">
        <v>21</v>
      </c>
      <c r="C341" s="84">
        <v>580.69105260000003</v>
      </c>
      <c r="D341" s="84">
        <v>570.18091018999996</v>
      </c>
      <c r="E341" s="84">
        <v>106.56859236</v>
      </c>
      <c r="F341" s="84">
        <v>106.56859236</v>
      </c>
    </row>
    <row r="342" spans="1:6" ht="12.75" customHeight="1" x14ac:dyDescent="0.2">
      <c r="A342" s="83" t="s">
        <v>167</v>
      </c>
      <c r="B342" s="83">
        <v>22</v>
      </c>
      <c r="C342" s="84">
        <v>576.30131374999996</v>
      </c>
      <c r="D342" s="84">
        <v>565.60233229999994</v>
      </c>
      <c r="E342" s="84">
        <v>105.71284186</v>
      </c>
      <c r="F342" s="84">
        <v>105.71284186</v>
      </c>
    </row>
    <row r="343" spans="1:6" ht="12.75" customHeight="1" x14ac:dyDescent="0.2">
      <c r="A343" s="83" t="s">
        <v>167</v>
      </c>
      <c r="B343" s="83">
        <v>23</v>
      </c>
      <c r="C343" s="84">
        <v>554.43873113999996</v>
      </c>
      <c r="D343" s="84">
        <v>542.96184812000001</v>
      </c>
      <c r="E343" s="84">
        <v>101.48126468</v>
      </c>
      <c r="F343" s="84">
        <v>101.48126468</v>
      </c>
    </row>
    <row r="344" spans="1:6" ht="12.75" customHeight="1" x14ac:dyDescent="0.2">
      <c r="A344" s="83" t="s">
        <v>167</v>
      </c>
      <c r="B344" s="83">
        <v>24</v>
      </c>
      <c r="C344" s="84">
        <v>634.84631233000005</v>
      </c>
      <c r="D344" s="84">
        <v>623.09246915999995</v>
      </c>
      <c r="E344" s="84">
        <v>116.45792794</v>
      </c>
      <c r="F344" s="84">
        <v>116.45792794</v>
      </c>
    </row>
    <row r="345" spans="1:6" ht="12.75" customHeight="1" x14ac:dyDescent="0.2">
      <c r="A345" s="83" t="s">
        <v>168</v>
      </c>
      <c r="B345" s="83">
        <v>1</v>
      </c>
      <c r="C345" s="84">
        <v>729.14810319000003</v>
      </c>
      <c r="D345" s="84">
        <v>719.12511447999998</v>
      </c>
      <c r="E345" s="84">
        <v>134.40672918999999</v>
      </c>
      <c r="F345" s="84">
        <v>134.40672918999999</v>
      </c>
    </row>
    <row r="346" spans="1:6" ht="12.75" customHeight="1" x14ac:dyDescent="0.2">
      <c r="A346" s="83" t="s">
        <v>168</v>
      </c>
      <c r="B346" s="83">
        <v>2</v>
      </c>
      <c r="C346" s="84">
        <v>769.37341137999999</v>
      </c>
      <c r="D346" s="84">
        <v>758.59395661999997</v>
      </c>
      <c r="E346" s="84">
        <v>141.78357901000001</v>
      </c>
      <c r="F346" s="84">
        <v>141.78357901000001</v>
      </c>
    </row>
    <row r="347" spans="1:6" ht="12.75" customHeight="1" x14ac:dyDescent="0.2">
      <c r="A347" s="83" t="s">
        <v>168</v>
      </c>
      <c r="B347" s="83">
        <v>3</v>
      </c>
      <c r="C347" s="84">
        <v>775.57705064000004</v>
      </c>
      <c r="D347" s="84">
        <v>764.46166693999999</v>
      </c>
      <c r="E347" s="84">
        <v>142.88027238999999</v>
      </c>
      <c r="F347" s="84">
        <v>142.88027238999999</v>
      </c>
    </row>
    <row r="348" spans="1:6" ht="12.75" customHeight="1" x14ac:dyDescent="0.2">
      <c r="A348" s="83" t="s">
        <v>168</v>
      </c>
      <c r="B348" s="83">
        <v>4</v>
      </c>
      <c r="C348" s="84">
        <v>771.99023153999997</v>
      </c>
      <c r="D348" s="84">
        <v>762.91071240999997</v>
      </c>
      <c r="E348" s="84">
        <v>142.59039415000001</v>
      </c>
      <c r="F348" s="84">
        <v>142.59039415000001</v>
      </c>
    </row>
    <row r="349" spans="1:6" ht="12.75" customHeight="1" x14ac:dyDescent="0.2">
      <c r="A349" s="83" t="s">
        <v>168</v>
      </c>
      <c r="B349" s="83">
        <v>5</v>
      </c>
      <c r="C349" s="84">
        <v>775.18611185999998</v>
      </c>
      <c r="D349" s="84">
        <v>762.27270709000004</v>
      </c>
      <c r="E349" s="84">
        <v>142.47114895999999</v>
      </c>
      <c r="F349" s="84">
        <v>142.47114895999999</v>
      </c>
    </row>
    <row r="350" spans="1:6" ht="12.75" customHeight="1" x14ac:dyDescent="0.2">
      <c r="A350" s="83" t="s">
        <v>168</v>
      </c>
      <c r="B350" s="83">
        <v>6</v>
      </c>
      <c r="C350" s="84">
        <v>778.49770365999996</v>
      </c>
      <c r="D350" s="84">
        <v>765.89204144999997</v>
      </c>
      <c r="E350" s="84">
        <v>143.14761386000001</v>
      </c>
      <c r="F350" s="84">
        <v>143.14761386000001</v>
      </c>
    </row>
    <row r="351" spans="1:6" ht="12.75" customHeight="1" x14ac:dyDescent="0.2">
      <c r="A351" s="83" t="s">
        <v>168</v>
      </c>
      <c r="B351" s="83">
        <v>7</v>
      </c>
      <c r="C351" s="84">
        <v>811.97924747000002</v>
      </c>
      <c r="D351" s="84">
        <v>805.81121263</v>
      </c>
      <c r="E351" s="84">
        <v>150.60863158999999</v>
      </c>
      <c r="F351" s="84">
        <v>150.60863158999999</v>
      </c>
    </row>
    <row r="352" spans="1:6" ht="12.75" customHeight="1" x14ac:dyDescent="0.2">
      <c r="A352" s="83" t="s">
        <v>168</v>
      </c>
      <c r="B352" s="83">
        <v>8</v>
      </c>
      <c r="C352" s="84">
        <v>796.83762763000004</v>
      </c>
      <c r="D352" s="84">
        <v>785.67021968999995</v>
      </c>
      <c r="E352" s="84">
        <v>146.84421712</v>
      </c>
      <c r="F352" s="84">
        <v>146.84421712</v>
      </c>
    </row>
    <row r="353" spans="1:6" ht="12.75" customHeight="1" x14ac:dyDescent="0.2">
      <c r="A353" s="83" t="s">
        <v>168</v>
      </c>
      <c r="B353" s="83">
        <v>9</v>
      </c>
      <c r="C353" s="84">
        <v>755.878961</v>
      </c>
      <c r="D353" s="84">
        <v>742.77485927999999</v>
      </c>
      <c r="E353" s="84">
        <v>138.82694033000001</v>
      </c>
      <c r="F353" s="84">
        <v>138.82694033000001</v>
      </c>
    </row>
    <row r="354" spans="1:6" ht="12.75" customHeight="1" x14ac:dyDescent="0.2">
      <c r="A354" s="83" t="s">
        <v>168</v>
      </c>
      <c r="B354" s="83">
        <v>10</v>
      </c>
      <c r="C354" s="84">
        <v>721.89091341000005</v>
      </c>
      <c r="D354" s="84">
        <v>714.81223982999995</v>
      </c>
      <c r="E354" s="84">
        <v>133.60063944999999</v>
      </c>
      <c r="F354" s="84">
        <v>133.60063944999999</v>
      </c>
    </row>
    <row r="355" spans="1:6" ht="12.75" customHeight="1" x14ac:dyDescent="0.2">
      <c r="A355" s="83" t="s">
        <v>168</v>
      </c>
      <c r="B355" s="83">
        <v>11</v>
      </c>
      <c r="C355" s="84">
        <v>714.06377096000006</v>
      </c>
      <c r="D355" s="84">
        <v>702.43789703000004</v>
      </c>
      <c r="E355" s="84">
        <v>131.28783614</v>
      </c>
      <c r="F355" s="84">
        <v>131.28783614</v>
      </c>
    </row>
    <row r="356" spans="1:6" ht="12.75" customHeight="1" x14ac:dyDescent="0.2">
      <c r="A356" s="83" t="s">
        <v>168</v>
      </c>
      <c r="B356" s="83">
        <v>12</v>
      </c>
      <c r="C356" s="84">
        <v>653.62915655999996</v>
      </c>
      <c r="D356" s="84">
        <v>644.23740248000001</v>
      </c>
      <c r="E356" s="84">
        <v>120.409982</v>
      </c>
      <c r="F356" s="84">
        <v>120.409982</v>
      </c>
    </row>
    <row r="357" spans="1:6" ht="12.75" customHeight="1" x14ac:dyDescent="0.2">
      <c r="A357" s="83" t="s">
        <v>168</v>
      </c>
      <c r="B357" s="83">
        <v>13</v>
      </c>
      <c r="C357" s="84">
        <v>606.73447263000003</v>
      </c>
      <c r="D357" s="84">
        <v>597.40432055999997</v>
      </c>
      <c r="E357" s="84">
        <v>111.65673276</v>
      </c>
      <c r="F357" s="84">
        <v>111.65673276</v>
      </c>
    </row>
    <row r="358" spans="1:6" ht="12.75" customHeight="1" x14ac:dyDescent="0.2">
      <c r="A358" s="83" t="s">
        <v>168</v>
      </c>
      <c r="B358" s="83">
        <v>14</v>
      </c>
      <c r="C358" s="84">
        <v>605.53690194000001</v>
      </c>
      <c r="D358" s="84">
        <v>593.70617651999999</v>
      </c>
      <c r="E358" s="84">
        <v>110.96553809</v>
      </c>
      <c r="F358" s="84">
        <v>110.96553809</v>
      </c>
    </row>
    <row r="359" spans="1:6" ht="12.75" customHeight="1" x14ac:dyDescent="0.2">
      <c r="A359" s="83" t="s">
        <v>168</v>
      </c>
      <c r="B359" s="83">
        <v>15</v>
      </c>
      <c r="C359" s="84">
        <v>607.43420565999998</v>
      </c>
      <c r="D359" s="84">
        <v>596.51713471000005</v>
      </c>
      <c r="E359" s="84">
        <v>111.49091495</v>
      </c>
      <c r="F359" s="84">
        <v>111.49091495</v>
      </c>
    </row>
    <row r="360" spans="1:6" ht="12.75" customHeight="1" x14ac:dyDescent="0.2">
      <c r="A360" s="83" t="s">
        <v>168</v>
      </c>
      <c r="B360" s="83">
        <v>16</v>
      </c>
      <c r="C360" s="84">
        <v>606.39465593</v>
      </c>
      <c r="D360" s="84">
        <v>599.98267299999998</v>
      </c>
      <c r="E360" s="84">
        <v>112.13863488</v>
      </c>
      <c r="F360" s="84">
        <v>112.13863488</v>
      </c>
    </row>
    <row r="361" spans="1:6" ht="12.75" customHeight="1" x14ac:dyDescent="0.2">
      <c r="A361" s="83" t="s">
        <v>168</v>
      </c>
      <c r="B361" s="83">
        <v>17</v>
      </c>
      <c r="C361" s="84">
        <v>594.69915064999998</v>
      </c>
      <c r="D361" s="84">
        <v>584.04260949000002</v>
      </c>
      <c r="E361" s="84">
        <v>109.15938724</v>
      </c>
      <c r="F361" s="84">
        <v>109.15938724</v>
      </c>
    </row>
    <row r="362" spans="1:6" ht="12.75" customHeight="1" x14ac:dyDescent="0.2">
      <c r="A362" s="83" t="s">
        <v>168</v>
      </c>
      <c r="B362" s="83">
        <v>18</v>
      </c>
      <c r="C362" s="84">
        <v>596.76640960999998</v>
      </c>
      <c r="D362" s="84">
        <v>587.43346930999996</v>
      </c>
      <c r="E362" s="84">
        <v>109.79314952999999</v>
      </c>
      <c r="F362" s="84">
        <v>109.79314952999999</v>
      </c>
    </row>
    <row r="363" spans="1:6" ht="12.75" customHeight="1" x14ac:dyDescent="0.2">
      <c r="A363" s="83" t="s">
        <v>168</v>
      </c>
      <c r="B363" s="83">
        <v>19</v>
      </c>
      <c r="C363" s="84">
        <v>595.85611142000005</v>
      </c>
      <c r="D363" s="84">
        <v>585.25266880000004</v>
      </c>
      <c r="E363" s="84">
        <v>109.38555110999999</v>
      </c>
      <c r="F363" s="84">
        <v>109.38555110999999</v>
      </c>
    </row>
    <row r="364" spans="1:6" ht="12.75" customHeight="1" x14ac:dyDescent="0.2">
      <c r="A364" s="83" t="s">
        <v>168</v>
      </c>
      <c r="B364" s="83">
        <v>20</v>
      </c>
      <c r="C364" s="84">
        <v>576.54270509000003</v>
      </c>
      <c r="D364" s="84">
        <v>565.98560767000004</v>
      </c>
      <c r="E364" s="84">
        <v>105.78447722</v>
      </c>
      <c r="F364" s="84">
        <v>105.78447722</v>
      </c>
    </row>
    <row r="365" spans="1:6" ht="12.75" customHeight="1" x14ac:dyDescent="0.2">
      <c r="A365" s="83" t="s">
        <v>168</v>
      </c>
      <c r="B365" s="83">
        <v>21</v>
      </c>
      <c r="C365" s="84">
        <v>573.60550951000005</v>
      </c>
      <c r="D365" s="84">
        <v>560.90446573999998</v>
      </c>
      <c r="E365" s="84">
        <v>104.83479593</v>
      </c>
      <c r="F365" s="84">
        <v>104.83479593</v>
      </c>
    </row>
    <row r="366" spans="1:6" ht="12.75" customHeight="1" x14ac:dyDescent="0.2">
      <c r="A366" s="83" t="s">
        <v>168</v>
      </c>
      <c r="B366" s="83">
        <v>22</v>
      </c>
      <c r="C366" s="84">
        <v>583.11544413000001</v>
      </c>
      <c r="D366" s="84">
        <v>571.40154356000005</v>
      </c>
      <c r="E366" s="84">
        <v>106.79673255</v>
      </c>
      <c r="F366" s="84">
        <v>106.79673255</v>
      </c>
    </row>
    <row r="367" spans="1:6" ht="12.75" customHeight="1" x14ac:dyDescent="0.2">
      <c r="A367" s="83" t="s">
        <v>168</v>
      </c>
      <c r="B367" s="83">
        <v>23</v>
      </c>
      <c r="C367" s="84">
        <v>607.41611235000005</v>
      </c>
      <c r="D367" s="84">
        <v>595.37114916999997</v>
      </c>
      <c r="E367" s="84">
        <v>111.27672668</v>
      </c>
      <c r="F367" s="84">
        <v>111.27672668</v>
      </c>
    </row>
    <row r="368" spans="1:6" ht="12.75" customHeight="1" x14ac:dyDescent="0.2">
      <c r="A368" s="83" t="s">
        <v>168</v>
      </c>
      <c r="B368" s="83">
        <v>24</v>
      </c>
      <c r="C368" s="84">
        <v>718.54927493000002</v>
      </c>
      <c r="D368" s="84">
        <v>704.81652208000003</v>
      </c>
      <c r="E368" s="84">
        <v>131.73240859000001</v>
      </c>
      <c r="F368" s="84">
        <v>131.73240859000001</v>
      </c>
    </row>
    <row r="369" spans="1:6" ht="12.75" customHeight="1" x14ac:dyDescent="0.2">
      <c r="A369" s="83" t="s">
        <v>169</v>
      </c>
      <c r="B369" s="83">
        <v>1</v>
      </c>
      <c r="C369" s="84">
        <v>759.99670977000005</v>
      </c>
      <c r="D369" s="84">
        <v>745.29532553000001</v>
      </c>
      <c r="E369" s="84">
        <v>139.29802333999999</v>
      </c>
      <c r="F369" s="84">
        <v>139.29802333999999</v>
      </c>
    </row>
    <row r="370" spans="1:6" ht="12.75" customHeight="1" x14ac:dyDescent="0.2">
      <c r="A370" s="83" t="s">
        <v>169</v>
      </c>
      <c r="B370" s="83">
        <v>2</v>
      </c>
      <c r="C370" s="84">
        <v>769.49576076999995</v>
      </c>
      <c r="D370" s="84">
        <v>759.74150768000004</v>
      </c>
      <c r="E370" s="84">
        <v>141.99805989000001</v>
      </c>
      <c r="F370" s="84">
        <v>141.99805989000001</v>
      </c>
    </row>
    <row r="371" spans="1:6" ht="12.75" customHeight="1" x14ac:dyDescent="0.2">
      <c r="A371" s="83" t="s">
        <v>169</v>
      </c>
      <c r="B371" s="83">
        <v>3</v>
      </c>
      <c r="C371" s="84">
        <v>796.64889131999996</v>
      </c>
      <c r="D371" s="84">
        <v>785.52708844999995</v>
      </c>
      <c r="E371" s="84">
        <v>146.81746544999999</v>
      </c>
      <c r="F371" s="84">
        <v>146.81746544999999</v>
      </c>
    </row>
    <row r="372" spans="1:6" ht="12.75" customHeight="1" x14ac:dyDescent="0.2">
      <c r="A372" s="83" t="s">
        <v>169</v>
      </c>
      <c r="B372" s="83">
        <v>4</v>
      </c>
      <c r="C372" s="84">
        <v>792.23927746000004</v>
      </c>
      <c r="D372" s="84">
        <v>787.41073421999999</v>
      </c>
      <c r="E372" s="84">
        <v>147.16952472</v>
      </c>
      <c r="F372" s="84">
        <v>147.16952472</v>
      </c>
    </row>
    <row r="373" spans="1:6" ht="12.75" customHeight="1" x14ac:dyDescent="0.2">
      <c r="A373" s="83" t="s">
        <v>169</v>
      </c>
      <c r="B373" s="83">
        <v>5</v>
      </c>
      <c r="C373" s="84">
        <v>800.94284650999998</v>
      </c>
      <c r="D373" s="84">
        <v>786.80634262000001</v>
      </c>
      <c r="E373" s="84">
        <v>147.05656203999999</v>
      </c>
      <c r="F373" s="84">
        <v>147.05656203999999</v>
      </c>
    </row>
    <row r="374" spans="1:6" ht="12.75" customHeight="1" x14ac:dyDescent="0.2">
      <c r="A374" s="83" t="s">
        <v>169</v>
      </c>
      <c r="B374" s="83">
        <v>6</v>
      </c>
      <c r="C374" s="84">
        <v>791.61614423000003</v>
      </c>
      <c r="D374" s="84">
        <v>778.26494403000004</v>
      </c>
      <c r="E374" s="84">
        <v>145.46014797999999</v>
      </c>
      <c r="F374" s="84">
        <v>145.46014797999999</v>
      </c>
    </row>
    <row r="375" spans="1:6" ht="12.75" customHeight="1" x14ac:dyDescent="0.2">
      <c r="A375" s="83" t="s">
        <v>169</v>
      </c>
      <c r="B375" s="83">
        <v>7</v>
      </c>
      <c r="C375" s="84">
        <v>746.82789287000003</v>
      </c>
      <c r="D375" s="84">
        <v>734.68012236000004</v>
      </c>
      <c r="E375" s="84">
        <v>137.31400873000001</v>
      </c>
      <c r="F375" s="84">
        <v>137.31400873000001</v>
      </c>
    </row>
    <row r="376" spans="1:6" ht="12.75" customHeight="1" x14ac:dyDescent="0.2">
      <c r="A376" s="83" t="s">
        <v>169</v>
      </c>
      <c r="B376" s="83">
        <v>8</v>
      </c>
      <c r="C376" s="84">
        <v>732.36609226999997</v>
      </c>
      <c r="D376" s="84">
        <v>720.38900396999998</v>
      </c>
      <c r="E376" s="84">
        <v>134.64295408000001</v>
      </c>
      <c r="F376" s="84">
        <v>134.64295408000001</v>
      </c>
    </row>
    <row r="377" spans="1:6" ht="12.75" customHeight="1" x14ac:dyDescent="0.2">
      <c r="A377" s="83" t="s">
        <v>169</v>
      </c>
      <c r="B377" s="83">
        <v>9</v>
      </c>
      <c r="C377" s="84">
        <v>682.35879898999997</v>
      </c>
      <c r="D377" s="84">
        <v>669.75036262000003</v>
      </c>
      <c r="E377" s="84">
        <v>125.1784339</v>
      </c>
      <c r="F377" s="84">
        <v>125.1784339</v>
      </c>
    </row>
    <row r="378" spans="1:6" ht="12.75" customHeight="1" x14ac:dyDescent="0.2">
      <c r="A378" s="83" t="s">
        <v>169</v>
      </c>
      <c r="B378" s="83">
        <v>10</v>
      </c>
      <c r="C378" s="84">
        <v>644.94107510000003</v>
      </c>
      <c r="D378" s="84">
        <v>633.21033533000002</v>
      </c>
      <c r="E378" s="84">
        <v>118.34898871999999</v>
      </c>
      <c r="F378" s="84">
        <v>118.34898871999999</v>
      </c>
    </row>
    <row r="379" spans="1:6" ht="12.75" customHeight="1" x14ac:dyDescent="0.2">
      <c r="A379" s="83" t="s">
        <v>169</v>
      </c>
      <c r="B379" s="83">
        <v>11</v>
      </c>
      <c r="C379" s="84">
        <v>655.25209382000003</v>
      </c>
      <c r="D379" s="84">
        <v>643.78894070000001</v>
      </c>
      <c r="E379" s="84">
        <v>120.32616308999999</v>
      </c>
      <c r="F379" s="84">
        <v>120.32616308999999</v>
      </c>
    </row>
    <row r="380" spans="1:6" ht="12.75" customHeight="1" x14ac:dyDescent="0.2">
      <c r="A380" s="83" t="s">
        <v>169</v>
      </c>
      <c r="B380" s="83">
        <v>12</v>
      </c>
      <c r="C380" s="84">
        <v>628.97103743000002</v>
      </c>
      <c r="D380" s="84">
        <v>618.12090013</v>
      </c>
      <c r="E380" s="84">
        <v>115.52872616000001</v>
      </c>
      <c r="F380" s="84">
        <v>115.52872616000001</v>
      </c>
    </row>
    <row r="381" spans="1:6" ht="12.75" customHeight="1" x14ac:dyDescent="0.2">
      <c r="A381" s="83" t="s">
        <v>169</v>
      </c>
      <c r="B381" s="83">
        <v>13</v>
      </c>
      <c r="C381" s="84">
        <v>583.48909908999997</v>
      </c>
      <c r="D381" s="84">
        <v>577.53336286000001</v>
      </c>
      <c r="E381" s="84">
        <v>107.94278872</v>
      </c>
      <c r="F381" s="84">
        <v>107.94278872</v>
      </c>
    </row>
    <row r="382" spans="1:6" ht="12.75" customHeight="1" x14ac:dyDescent="0.2">
      <c r="A382" s="83" t="s">
        <v>169</v>
      </c>
      <c r="B382" s="83">
        <v>14</v>
      </c>
      <c r="C382" s="84">
        <v>557.15410208000003</v>
      </c>
      <c r="D382" s="84">
        <v>551.92501011000002</v>
      </c>
      <c r="E382" s="84">
        <v>103.15650764</v>
      </c>
      <c r="F382" s="84">
        <v>103.15650764</v>
      </c>
    </row>
    <row r="383" spans="1:6" ht="12.75" customHeight="1" x14ac:dyDescent="0.2">
      <c r="A383" s="83" t="s">
        <v>169</v>
      </c>
      <c r="B383" s="83">
        <v>15</v>
      </c>
      <c r="C383" s="84">
        <v>560.85046096999997</v>
      </c>
      <c r="D383" s="84">
        <v>551.63820850000002</v>
      </c>
      <c r="E383" s="84">
        <v>103.10290352</v>
      </c>
      <c r="F383" s="84">
        <v>103.10290352</v>
      </c>
    </row>
    <row r="384" spans="1:6" ht="12.75" customHeight="1" x14ac:dyDescent="0.2">
      <c r="A384" s="83" t="s">
        <v>169</v>
      </c>
      <c r="B384" s="83">
        <v>16</v>
      </c>
      <c r="C384" s="84">
        <v>561.89866371000005</v>
      </c>
      <c r="D384" s="84">
        <v>552.99031558000001</v>
      </c>
      <c r="E384" s="84">
        <v>103.35561656</v>
      </c>
      <c r="F384" s="84">
        <v>103.35561656</v>
      </c>
    </row>
    <row r="385" spans="1:6" ht="12.75" customHeight="1" x14ac:dyDescent="0.2">
      <c r="A385" s="83" t="s">
        <v>169</v>
      </c>
      <c r="B385" s="83">
        <v>17</v>
      </c>
      <c r="C385" s="84">
        <v>558.67121126999996</v>
      </c>
      <c r="D385" s="84">
        <v>545.67251299999998</v>
      </c>
      <c r="E385" s="84">
        <v>101.98789641</v>
      </c>
      <c r="F385" s="84">
        <v>101.98789641</v>
      </c>
    </row>
    <row r="386" spans="1:6" ht="12.75" customHeight="1" x14ac:dyDescent="0.2">
      <c r="A386" s="83" t="s">
        <v>169</v>
      </c>
      <c r="B386" s="83">
        <v>18</v>
      </c>
      <c r="C386" s="84">
        <v>559.47002173999999</v>
      </c>
      <c r="D386" s="84">
        <v>550.70399277000001</v>
      </c>
      <c r="E386" s="84">
        <v>102.92829569</v>
      </c>
      <c r="F386" s="84">
        <v>102.92829569</v>
      </c>
    </row>
    <row r="387" spans="1:6" ht="12.75" customHeight="1" x14ac:dyDescent="0.2">
      <c r="A387" s="83" t="s">
        <v>169</v>
      </c>
      <c r="B387" s="83">
        <v>19</v>
      </c>
      <c r="C387" s="84">
        <v>543.66083645000003</v>
      </c>
      <c r="D387" s="84">
        <v>533.90630910000004</v>
      </c>
      <c r="E387" s="84">
        <v>99.788756160000005</v>
      </c>
      <c r="F387" s="84">
        <v>99.788756160000005</v>
      </c>
    </row>
    <row r="388" spans="1:6" ht="12.75" customHeight="1" x14ac:dyDescent="0.2">
      <c r="A388" s="83" t="s">
        <v>169</v>
      </c>
      <c r="B388" s="83">
        <v>20</v>
      </c>
      <c r="C388" s="84">
        <v>526.07215542999995</v>
      </c>
      <c r="D388" s="84">
        <v>516.46430472999998</v>
      </c>
      <c r="E388" s="84">
        <v>96.528791089999999</v>
      </c>
      <c r="F388" s="84">
        <v>96.528791089999999</v>
      </c>
    </row>
    <row r="389" spans="1:6" ht="12.75" customHeight="1" x14ac:dyDescent="0.2">
      <c r="A389" s="83" t="s">
        <v>169</v>
      </c>
      <c r="B389" s="83">
        <v>21</v>
      </c>
      <c r="C389" s="84">
        <v>541.60160173999998</v>
      </c>
      <c r="D389" s="84">
        <v>530.02043101000004</v>
      </c>
      <c r="E389" s="84">
        <v>99.062473409999996</v>
      </c>
      <c r="F389" s="84">
        <v>99.062473409999996</v>
      </c>
    </row>
    <row r="390" spans="1:6" ht="12.75" customHeight="1" x14ac:dyDescent="0.2">
      <c r="A390" s="83" t="s">
        <v>169</v>
      </c>
      <c r="B390" s="83">
        <v>22</v>
      </c>
      <c r="C390" s="84">
        <v>545.80302310000002</v>
      </c>
      <c r="D390" s="84">
        <v>534.43586861000006</v>
      </c>
      <c r="E390" s="84">
        <v>99.887732490000005</v>
      </c>
      <c r="F390" s="84">
        <v>99.887732490000005</v>
      </c>
    </row>
    <row r="391" spans="1:6" ht="12.75" customHeight="1" x14ac:dyDescent="0.2">
      <c r="A391" s="83" t="s">
        <v>169</v>
      </c>
      <c r="B391" s="83">
        <v>23</v>
      </c>
      <c r="C391" s="84">
        <v>574.53102140999999</v>
      </c>
      <c r="D391" s="84">
        <v>563.21710970000004</v>
      </c>
      <c r="E391" s="84">
        <v>105.26703630999999</v>
      </c>
      <c r="F391" s="84">
        <v>105.26703630999999</v>
      </c>
    </row>
    <row r="392" spans="1:6" ht="12.75" customHeight="1" x14ac:dyDescent="0.2">
      <c r="A392" s="83" t="s">
        <v>169</v>
      </c>
      <c r="B392" s="83">
        <v>24</v>
      </c>
      <c r="C392" s="84">
        <v>667.49015679000001</v>
      </c>
      <c r="D392" s="84">
        <v>655.73035540000001</v>
      </c>
      <c r="E392" s="84">
        <v>122.55805078</v>
      </c>
      <c r="F392" s="84">
        <v>122.55805078</v>
      </c>
    </row>
    <row r="393" spans="1:6" ht="12.75" customHeight="1" x14ac:dyDescent="0.2">
      <c r="A393" s="83" t="s">
        <v>170</v>
      </c>
      <c r="B393" s="83">
        <v>1</v>
      </c>
      <c r="C393" s="84">
        <v>743.18496001999995</v>
      </c>
      <c r="D393" s="84">
        <v>729.3862378</v>
      </c>
      <c r="E393" s="84">
        <v>136.32456517</v>
      </c>
      <c r="F393" s="84">
        <v>136.32456517</v>
      </c>
    </row>
    <row r="394" spans="1:6" ht="12.75" customHeight="1" x14ac:dyDescent="0.2">
      <c r="A394" s="83" t="s">
        <v>170</v>
      </c>
      <c r="B394" s="83">
        <v>2</v>
      </c>
      <c r="C394" s="84">
        <v>769.75093384000002</v>
      </c>
      <c r="D394" s="84">
        <v>757.79242893000003</v>
      </c>
      <c r="E394" s="84">
        <v>141.63377098999999</v>
      </c>
      <c r="F394" s="84">
        <v>141.63377098999999</v>
      </c>
    </row>
    <row r="395" spans="1:6" ht="12.75" customHeight="1" x14ac:dyDescent="0.2">
      <c r="A395" s="83" t="s">
        <v>170</v>
      </c>
      <c r="B395" s="83">
        <v>3</v>
      </c>
      <c r="C395" s="84">
        <v>796.06198075999998</v>
      </c>
      <c r="D395" s="84">
        <v>787.07886140999994</v>
      </c>
      <c r="E395" s="84">
        <v>147.10749666000001</v>
      </c>
      <c r="F395" s="84">
        <v>147.10749666000001</v>
      </c>
    </row>
    <row r="396" spans="1:6" ht="12.75" customHeight="1" x14ac:dyDescent="0.2">
      <c r="A396" s="83" t="s">
        <v>170</v>
      </c>
      <c r="B396" s="83">
        <v>4</v>
      </c>
      <c r="C396" s="84">
        <v>805.02147221999996</v>
      </c>
      <c r="D396" s="84">
        <v>797.29238432</v>
      </c>
      <c r="E396" s="84">
        <v>149.01643598000001</v>
      </c>
      <c r="F396" s="84">
        <v>149.01643598000001</v>
      </c>
    </row>
    <row r="397" spans="1:6" ht="12.75" customHeight="1" x14ac:dyDescent="0.2">
      <c r="A397" s="83" t="s">
        <v>170</v>
      </c>
      <c r="B397" s="83">
        <v>5</v>
      </c>
      <c r="C397" s="84">
        <v>831.92747352000004</v>
      </c>
      <c r="D397" s="84">
        <v>816.87322161999998</v>
      </c>
      <c r="E397" s="84">
        <v>152.67615561</v>
      </c>
      <c r="F397" s="84">
        <v>152.67615561</v>
      </c>
    </row>
    <row r="398" spans="1:6" ht="12.75" customHeight="1" x14ac:dyDescent="0.2">
      <c r="A398" s="83" t="s">
        <v>170</v>
      </c>
      <c r="B398" s="83">
        <v>6</v>
      </c>
      <c r="C398" s="84">
        <v>818.19898085</v>
      </c>
      <c r="D398" s="84">
        <v>805.15218991999996</v>
      </c>
      <c r="E398" s="84">
        <v>150.48545819</v>
      </c>
      <c r="F398" s="84">
        <v>150.48545819</v>
      </c>
    </row>
    <row r="399" spans="1:6" ht="12.75" customHeight="1" x14ac:dyDescent="0.2">
      <c r="A399" s="83" t="s">
        <v>170</v>
      </c>
      <c r="B399" s="83">
        <v>7</v>
      </c>
      <c r="C399" s="84">
        <v>753.25509306000004</v>
      </c>
      <c r="D399" s="84">
        <v>743.85513362999995</v>
      </c>
      <c r="E399" s="84">
        <v>139.02884698</v>
      </c>
      <c r="F399" s="84">
        <v>139.02884698</v>
      </c>
    </row>
    <row r="400" spans="1:6" ht="12.75" customHeight="1" x14ac:dyDescent="0.2">
      <c r="A400" s="83" t="s">
        <v>170</v>
      </c>
      <c r="B400" s="83">
        <v>8</v>
      </c>
      <c r="C400" s="84">
        <v>690.70401097000001</v>
      </c>
      <c r="D400" s="84">
        <v>681.66014607</v>
      </c>
      <c r="E400" s="84">
        <v>127.40440962</v>
      </c>
      <c r="F400" s="84">
        <v>127.40440962</v>
      </c>
    </row>
    <row r="401" spans="1:6" ht="12.75" customHeight="1" x14ac:dyDescent="0.2">
      <c r="A401" s="83" t="s">
        <v>170</v>
      </c>
      <c r="B401" s="83">
        <v>9</v>
      </c>
      <c r="C401" s="84">
        <v>659.55231141000002</v>
      </c>
      <c r="D401" s="84">
        <v>647.60659794000003</v>
      </c>
      <c r="E401" s="84">
        <v>121.03969515</v>
      </c>
      <c r="F401" s="84">
        <v>121.03969515</v>
      </c>
    </row>
    <row r="402" spans="1:6" ht="12.75" customHeight="1" x14ac:dyDescent="0.2">
      <c r="A402" s="83" t="s">
        <v>170</v>
      </c>
      <c r="B402" s="83">
        <v>10</v>
      </c>
      <c r="C402" s="84">
        <v>653.72500014000002</v>
      </c>
      <c r="D402" s="84">
        <v>647.06593809000003</v>
      </c>
      <c r="E402" s="84">
        <v>120.93864413</v>
      </c>
      <c r="F402" s="84">
        <v>120.93864413</v>
      </c>
    </row>
    <row r="403" spans="1:6" ht="12.75" customHeight="1" x14ac:dyDescent="0.2">
      <c r="A403" s="83" t="s">
        <v>170</v>
      </c>
      <c r="B403" s="83">
        <v>11</v>
      </c>
      <c r="C403" s="84">
        <v>641.67732116000002</v>
      </c>
      <c r="D403" s="84">
        <v>631.04324454000005</v>
      </c>
      <c r="E403" s="84">
        <v>117.94395268</v>
      </c>
      <c r="F403" s="84">
        <v>117.94395268</v>
      </c>
    </row>
    <row r="404" spans="1:6" ht="12.75" customHeight="1" x14ac:dyDescent="0.2">
      <c r="A404" s="83" t="s">
        <v>170</v>
      </c>
      <c r="B404" s="83">
        <v>12</v>
      </c>
      <c r="C404" s="84">
        <v>603.43699014000003</v>
      </c>
      <c r="D404" s="84">
        <v>594.46217390000004</v>
      </c>
      <c r="E404" s="84">
        <v>111.10683636</v>
      </c>
      <c r="F404" s="84">
        <v>111.10683636</v>
      </c>
    </row>
    <row r="405" spans="1:6" ht="12.75" customHeight="1" x14ac:dyDescent="0.2">
      <c r="A405" s="83" t="s">
        <v>170</v>
      </c>
      <c r="B405" s="83">
        <v>13</v>
      </c>
      <c r="C405" s="84">
        <v>557.75275227999998</v>
      </c>
      <c r="D405" s="84">
        <v>546.76270844999999</v>
      </c>
      <c r="E405" s="84">
        <v>102.19165734000001</v>
      </c>
      <c r="F405" s="84">
        <v>102.19165734000001</v>
      </c>
    </row>
    <row r="406" spans="1:6" ht="12.75" customHeight="1" x14ac:dyDescent="0.2">
      <c r="A406" s="83" t="s">
        <v>170</v>
      </c>
      <c r="B406" s="83">
        <v>14</v>
      </c>
      <c r="C406" s="84">
        <v>536.60570890999998</v>
      </c>
      <c r="D406" s="84">
        <v>531.99396719000003</v>
      </c>
      <c r="E406" s="84">
        <v>99.43133349</v>
      </c>
      <c r="F406" s="84">
        <v>99.43133349</v>
      </c>
    </row>
    <row r="407" spans="1:6" ht="12.75" customHeight="1" x14ac:dyDescent="0.2">
      <c r="A407" s="83" t="s">
        <v>170</v>
      </c>
      <c r="B407" s="83">
        <v>15</v>
      </c>
      <c r="C407" s="84">
        <v>542.76142570000002</v>
      </c>
      <c r="D407" s="84">
        <v>533.77839977999997</v>
      </c>
      <c r="E407" s="84">
        <v>99.764849510000005</v>
      </c>
      <c r="F407" s="84">
        <v>99.764849510000005</v>
      </c>
    </row>
    <row r="408" spans="1:6" ht="12.75" customHeight="1" x14ac:dyDescent="0.2">
      <c r="A408" s="83" t="s">
        <v>170</v>
      </c>
      <c r="B408" s="83">
        <v>16</v>
      </c>
      <c r="C408" s="84">
        <v>540.24901674</v>
      </c>
      <c r="D408" s="84">
        <v>531.34589562999997</v>
      </c>
      <c r="E408" s="84">
        <v>99.310206890000003</v>
      </c>
      <c r="F408" s="84">
        <v>99.310206890000003</v>
      </c>
    </row>
    <row r="409" spans="1:6" ht="12.75" customHeight="1" x14ac:dyDescent="0.2">
      <c r="A409" s="83" t="s">
        <v>170</v>
      </c>
      <c r="B409" s="83">
        <v>17</v>
      </c>
      <c r="C409" s="84">
        <v>539.79468229999998</v>
      </c>
      <c r="D409" s="84">
        <v>528.28185508000001</v>
      </c>
      <c r="E409" s="84">
        <v>98.737528139999995</v>
      </c>
      <c r="F409" s="84">
        <v>98.737528139999995</v>
      </c>
    </row>
    <row r="410" spans="1:6" ht="12.75" customHeight="1" x14ac:dyDescent="0.2">
      <c r="A410" s="83" t="s">
        <v>170</v>
      </c>
      <c r="B410" s="83">
        <v>18</v>
      </c>
      <c r="C410" s="84">
        <v>536.40534443000001</v>
      </c>
      <c r="D410" s="84">
        <v>527.87495966999995</v>
      </c>
      <c r="E410" s="84">
        <v>98.661478119999998</v>
      </c>
      <c r="F410" s="84">
        <v>98.661478119999998</v>
      </c>
    </row>
    <row r="411" spans="1:6" ht="12.75" customHeight="1" x14ac:dyDescent="0.2">
      <c r="A411" s="83" t="s">
        <v>170</v>
      </c>
      <c r="B411" s="83">
        <v>19</v>
      </c>
      <c r="C411" s="84">
        <v>527.48666257000002</v>
      </c>
      <c r="D411" s="84">
        <v>521.66819055999997</v>
      </c>
      <c r="E411" s="84">
        <v>97.501413600000006</v>
      </c>
      <c r="F411" s="84">
        <v>97.501413600000006</v>
      </c>
    </row>
    <row r="412" spans="1:6" ht="12.75" customHeight="1" x14ac:dyDescent="0.2">
      <c r="A412" s="83" t="s">
        <v>170</v>
      </c>
      <c r="B412" s="83">
        <v>20</v>
      </c>
      <c r="C412" s="84">
        <v>531.84691114999998</v>
      </c>
      <c r="D412" s="84">
        <v>521.13601319999998</v>
      </c>
      <c r="E412" s="84">
        <v>97.401947989999996</v>
      </c>
      <c r="F412" s="84">
        <v>97.401947989999996</v>
      </c>
    </row>
    <row r="413" spans="1:6" ht="12.75" customHeight="1" x14ac:dyDescent="0.2">
      <c r="A413" s="83" t="s">
        <v>170</v>
      </c>
      <c r="B413" s="83">
        <v>21</v>
      </c>
      <c r="C413" s="84">
        <v>536.71782526000004</v>
      </c>
      <c r="D413" s="84">
        <v>525.74248379000005</v>
      </c>
      <c r="E413" s="84">
        <v>98.262911720000005</v>
      </c>
      <c r="F413" s="84">
        <v>98.262911720000005</v>
      </c>
    </row>
    <row r="414" spans="1:6" ht="12.75" customHeight="1" x14ac:dyDescent="0.2">
      <c r="A414" s="83" t="s">
        <v>170</v>
      </c>
      <c r="B414" s="83">
        <v>22</v>
      </c>
      <c r="C414" s="84">
        <v>526.61282191999999</v>
      </c>
      <c r="D414" s="84">
        <v>516.23503518999996</v>
      </c>
      <c r="E414" s="84">
        <v>96.485939889999997</v>
      </c>
      <c r="F414" s="84">
        <v>96.485939889999997</v>
      </c>
    </row>
    <row r="415" spans="1:6" ht="12.75" customHeight="1" x14ac:dyDescent="0.2">
      <c r="A415" s="83" t="s">
        <v>170</v>
      </c>
      <c r="B415" s="83">
        <v>23</v>
      </c>
      <c r="C415" s="84">
        <v>559.77976226999999</v>
      </c>
      <c r="D415" s="84">
        <v>548.18352791999996</v>
      </c>
      <c r="E415" s="84">
        <v>102.45721294000001</v>
      </c>
      <c r="F415" s="84">
        <v>102.45721294000001</v>
      </c>
    </row>
    <row r="416" spans="1:6" ht="12.75" customHeight="1" x14ac:dyDescent="0.2">
      <c r="A416" s="83" t="s">
        <v>170</v>
      </c>
      <c r="B416" s="83">
        <v>24</v>
      </c>
      <c r="C416" s="84">
        <v>648.18766988000004</v>
      </c>
      <c r="D416" s="84">
        <v>636.05096662999995</v>
      </c>
      <c r="E416" s="84">
        <v>118.87991158</v>
      </c>
      <c r="F416" s="84">
        <v>118.87991158</v>
      </c>
    </row>
    <row r="417" spans="1:6" ht="12.75" customHeight="1" x14ac:dyDescent="0.2">
      <c r="A417" s="83" t="s">
        <v>171</v>
      </c>
      <c r="B417" s="83">
        <v>1</v>
      </c>
      <c r="C417" s="84">
        <v>763.98027705000004</v>
      </c>
      <c r="D417" s="84">
        <v>749.91281973000002</v>
      </c>
      <c r="E417" s="84">
        <v>140.16104743</v>
      </c>
      <c r="F417" s="84">
        <v>140.16104743</v>
      </c>
    </row>
    <row r="418" spans="1:6" ht="12.75" customHeight="1" x14ac:dyDescent="0.2">
      <c r="A418" s="83" t="s">
        <v>171</v>
      </c>
      <c r="B418" s="83">
        <v>2</v>
      </c>
      <c r="C418" s="84">
        <v>795.21202603999996</v>
      </c>
      <c r="D418" s="84">
        <v>782.93009536</v>
      </c>
      <c r="E418" s="84">
        <v>146.33207933</v>
      </c>
      <c r="F418" s="84">
        <v>146.33207933</v>
      </c>
    </row>
    <row r="419" spans="1:6" ht="12.75" customHeight="1" x14ac:dyDescent="0.2">
      <c r="A419" s="83" t="s">
        <v>171</v>
      </c>
      <c r="B419" s="83">
        <v>3</v>
      </c>
      <c r="C419" s="84">
        <v>821.02290338</v>
      </c>
      <c r="D419" s="84">
        <v>808.52116418000003</v>
      </c>
      <c r="E419" s="84">
        <v>151.11512999000001</v>
      </c>
      <c r="F419" s="84">
        <v>151.11512999000001</v>
      </c>
    </row>
    <row r="420" spans="1:6" ht="12.75" customHeight="1" x14ac:dyDescent="0.2">
      <c r="A420" s="83" t="s">
        <v>171</v>
      </c>
      <c r="B420" s="83">
        <v>4</v>
      </c>
      <c r="C420" s="84">
        <v>832.53566682999997</v>
      </c>
      <c r="D420" s="84">
        <v>818.16129711999997</v>
      </c>
      <c r="E420" s="84">
        <v>152.91690094</v>
      </c>
      <c r="F420" s="84">
        <v>152.91690094</v>
      </c>
    </row>
    <row r="421" spans="1:6" ht="12.75" customHeight="1" x14ac:dyDescent="0.2">
      <c r="A421" s="83" t="s">
        <v>171</v>
      </c>
      <c r="B421" s="83">
        <v>5</v>
      </c>
      <c r="C421" s="84">
        <v>841.89746506999995</v>
      </c>
      <c r="D421" s="84">
        <v>825.93273317000001</v>
      </c>
      <c r="E421" s="84">
        <v>154.36940659999999</v>
      </c>
      <c r="F421" s="84">
        <v>154.36940659999999</v>
      </c>
    </row>
    <row r="422" spans="1:6" ht="12.75" customHeight="1" x14ac:dyDescent="0.2">
      <c r="A422" s="83" t="s">
        <v>171</v>
      </c>
      <c r="B422" s="83">
        <v>6</v>
      </c>
      <c r="C422" s="84">
        <v>823.32850934999999</v>
      </c>
      <c r="D422" s="84">
        <v>808.60220792999996</v>
      </c>
      <c r="E422" s="84">
        <v>151.13027732</v>
      </c>
      <c r="F422" s="84">
        <v>151.13027732</v>
      </c>
    </row>
    <row r="423" spans="1:6" ht="12.75" customHeight="1" x14ac:dyDescent="0.2">
      <c r="A423" s="83" t="s">
        <v>171</v>
      </c>
      <c r="B423" s="83">
        <v>7</v>
      </c>
      <c r="C423" s="84">
        <v>760.61689076000005</v>
      </c>
      <c r="D423" s="84">
        <v>750.12301048999996</v>
      </c>
      <c r="E423" s="84">
        <v>140.20033273000001</v>
      </c>
      <c r="F423" s="84">
        <v>140.20033273000001</v>
      </c>
    </row>
    <row r="424" spans="1:6" ht="12.75" customHeight="1" x14ac:dyDescent="0.2">
      <c r="A424" s="83" t="s">
        <v>171</v>
      </c>
      <c r="B424" s="83">
        <v>8</v>
      </c>
      <c r="C424" s="84">
        <v>693.88722971000004</v>
      </c>
      <c r="D424" s="84">
        <v>684.18721407999999</v>
      </c>
      <c r="E424" s="84">
        <v>127.87672652000001</v>
      </c>
      <c r="F424" s="84">
        <v>127.87672652000001</v>
      </c>
    </row>
    <row r="425" spans="1:6" ht="12.75" customHeight="1" x14ac:dyDescent="0.2">
      <c r="A425" s="83" t="s">
        <v>171</v>
      </c>
      <c r="B425" s="83">
        <v>9</v>
      </c>
      <c r="C425" s="84">
        <v>651.54866015000005</v>
      </c>
      <c r="D425" s="84">
        <v>643.12763341000004</v>
      </c>
      <c r="E425" s="84">
        <v>120.20256268999999</v>
      </c>
      <c r="F425" s="84">
        <v>120.20256268999999</v>
      </c>
    </row>
    <row r="426" spans="1:6" ht="12.75" customHeight="1" x14ac:dyDescent="0.2">
      <c r="A426" s="83" t="s">
        <v>171</v>
      </c>
      <c r="B426" s="83">
        <v>10</v>
      </c>
      <c r="C426" s="84">
        <v>626.19890469999996</v>
      </c>
      <c r="D426" s="84">
        <v>616.28932116999999</v>
      </c>
      <c r="E426" s="84">
        <v>115.18639834</v>
      </c>
      <c r="F426" s="84">
        <v>115.18639834</v>
      </c>
    </row>
    <row r="427" spans="1:6" ht="12.75" customHeight="1" x14ac:dyDescent="0.2">
      <c r="A427" s="83" t="s">
        <v>171</v>
      </c>
      <c r="B427" s="83">
        <v>11</v>
      </c>
      <c r="C427" s="84">
        <v>637.08492460000002</v>
      </c>
      <c r="D427" s="84">
        <v>628.43758989000003</v>
      </c>
      <c r="E427" s="84">
        <v>117.45694769000001</v>
      </c>
      <c r="F427" s="84">
        <v>117.45694769000001</v>
      </c>
    </row>
    <row r="428" spans="1:6" ht="12.75" customHeight="1" x14ac:dyDescent="0.2">
      <c r="A428" s="83" t="s">
        <v>171</v>
      </c>
      <c r="B428" s="83">
        <v>12</v>
      </c>
      <c r="C428" s="84">
        <v>597.63977467999996</v>
      </c>
      <c r="D428" s="84">
        <v>588.00754189999998</v>
      </c>
      <c r="E428" s="84">
        <v>109.90044549</v>
      </c>
      <c r="F428" s="84">
        <v>109.90044549</v>
      </c>
    </row>
    <row r="429" spans="1:6" ht="12.75" customHeight="1" x14ac:dyDescent="0.2">
      <c r="A429" s="83" t="s">
        <v>171</v>
      </c>
      <c r="B429" s="83">
        <v>13</v>
      </c>
      <c r="C429" s="84">
        <v>550.70692245999999</v>
      </c>
      <c r="D429" s="84">
        <v>540.83014716000002</v>
      </c>
      <c r="E429" s="84">
        <v>101.08284311</v>
      </c>
      <c r="F429" s="84">
        <v>101.08284311</v>
      </c>
    </row>
    <row r="430" spans="1:6" ht="12.75" customHeight="1" x14ac:dyDescent="0.2">
      <c r="A430" s="83" t="s">
        <v>171</v>
      </c>
      <c r="B430" s="83">
        <v>14</v>
      </c>
      <c r="C430" s="84">
        <v>529.86032165999995</v>
      </c>
      <c r="D430" s="84">
        <v>520.86065608000001</v>
      </c>
      <c r="E430" s="84">
        <v>97.350482880000001</v>
      </c>
      <c r="F430" s="84">
        <v>97.350482880000001</v>
      </c>
    </row>
    <row r="431" spans="1:6" ht="12.75" customHeight="1" x14ac:dyDescent="0.2">
      <c r="A431" s="83" t="s">
        <v>171</v>
      </c>
      <c r="B431" s="83">
        <v>15</v>
      </c>
      <c r="C431" s="84">
        <v>528.33718040999997</v>
      </c>
      <c r="D431" s="84">
        <v>521.69949883000004</v>
      </c>
      <c r="E431" s="84">
        <v>97.50726521</v>
      </c>
      <c r="F431" s="84">
        <v>97.50726521</v>
      </c>
    </row>
    <row r="432" spans="1:6" ht="12.75" customHeight="1" x14ac:dyDescent="0.2">
      <c r="A432" s="83" t="s">
        <v>171</v>
      </c>
      <c r="B432" s="83">
        <v>16</v>
      </c>
      <c r="C432" s="84">
        <v>535.79478051000001</v>
      </c>
      <c r="D432" s="84">
        <v>526.02186744000005</v>
      </c>
      <c r="E432" s="84">
        <v>98.315129400000004</v>
      </c>
      <c r="F432" s="84">
        <v>98.315129400000004</v>
      </c>
    </row>
    <row r="433" spans="1:6" ht="12.75" customHeight="1" x14ac:dyDescent="0.2">
      <c r="A433" s="83" t="s">
        <v>171</v>
      </c>
      <c r="B433" s="83">
        <v>17</v>
      </c>
      <c r="C433" s="84">
        <v>540.52737548000005</v>
      </c>
      <c r="D433" s="84">
        <v>528.03891288</v>
      </c>
      <c r="E433" s="84">
        <v>98.692121490000005</v>
      </c>
      <c r="F433" s="84">
        <v>98.692121490000005</v>
      </c>
    </row>
    <row r="434" spans="1:6" ht="12.75" customHeight="1" x14ac:dyDescent="0.2">
      <c r="A434" s="83" t="s">
        <v>171</v>
      </c>
      <c r="B434" s="83">
        <v>18</v>
      </c>
      <c r="C434" s="84">
        <v>525.68093164000004</v>
      </c>
      <c r="D434" s="84">
        <v>519.62993336</v>
      </c>
      <c r="E434" s="84">
        <v>97.120456959999999</v>
      </c>
      <c r="F434" s="84">
        <v>97.120456959999999</v>
      </c>
    </row>
    <row r="435" spans="1:6" ht="12.75" customHeight="1" x14ac:dyDescent="0.2">
      <c r="A435" s="83" t="s">
        <v>171</v>
      </c>
      <c r="B435" s="83">
        <v>19</v>
      </c>
      <c r="C435" s="84">
        <v>518.74298305000002</v>
      </c>
      <c r="D435" s="84">
        <v>510.68872994999998</v>
      </c>
      <c r="E435" s="84">
        <v>95.449318129999995</v>
      </c>
      <c r="F435" s="84">
        <v>95.449318129999995</v>
      </c>
    </row>
    <row r="436" spans="1:6" ht="12.75" customHeight="1" x14ac:dyDescent="0.2">
      <c r="A436" s="83" t="s">
        <v>171</v>
      </c>
      <c r="B436" s="83">
        <v>20</v>
      </c>
      <c r="C436" s="84">
        <v>515.92557850000003</v>
      </c>
      <c r="D436" s="84">
        <v>506.94615164999999</v>
      </c>
      <c r="E436" s="84">
        <v>94.749818559999994</v>
      </c>
      <c r="F436" s="84">
        <v>94.749818559999994</v>
      </c>
    </row>
    <row r="437" spans="1:6" ht="12.75" customHeight="1" x14ac:dyDescent="0.2">
      <c r="A437" s="83" t="s">
        <v>171</v>
      </c>
      <c r="B437" s="83">
        <v>21</v>
      </c>
      <c r="C437" s="84">
        <v>530.52737388000003</v>
      </c>
      <c r="D437" s="84">
        <v>519.70046178999996</v>
      </c>
      <c r="E437" s="84">
        <v>97.133638939999997</v>
      </c>
      <c r="F437" s="84">
        <v>97.133638939999997</v>
      </c>
    </row>
    <row r="438" spans="1:6" ht="12.75" customHeight="1" x14ac:dyDescent="0.2">
      <c r="A438" s="83" t="s">
        <v>171</v>
      </c>
      <c r="B438" s="83">
        <v>22</v>
      </c>
      <c r="C438" s="84">
        <v>515.58478632000003</v>
      </c>
      <c r="D438" s="84">
        <v>505.31771569</v>
      </c>
      <c r="E438" s="84">
        <v>94.445458790000004</v>
      </c>
      <c r="F438" s="84">
        <v>94.445458790000004</v>
      </c>
    </row>
    <row r="439" spans="1:6" ht="12.75" customHeight="1" x14ac:dyDescent="0.2">
      <c r="A439" s="83" t="s">
        <v>171</v>
      </c>
      <c r="B439" s="83">
        <v>23</v>
      </c>
      <c r="C439" s="84">
        <v>560.73117852999997</v>
      </c>
      <c r="D439" s="84">
        <v>550.23999558000003</v>
      </c>
      <c r="E439" s="84">
        <v>102.84157316</v>
      </c>
      <c r="F439" s="84">
        <v>102.84157316</v>
      </c>
    </row>
    <row r="440" spans="1:6" ht="12.75" customHeight="1" x14ac:dyDescent="0.2">
      <c r="A440" s="83" t="s">
        <v>171</v>
      </c>
      <c r="B440" s="83">
        <v>24</v>
      </c>
      <c r="C440" s="84">
        <v>647.88245176999999</v>
      </c>
      <c r="D440" s="84">
        <v>636.97285808000004</v>
      </c>
      <c r="E440" s="84">
        <v>119.05221597000001</v>
      </c>
      <c r="F440" s="84">
        <v>119.05221597000001</v>
      </c>
    </row>
    <row r="441" spans="1:6" ht="12.75" customHeight="1" x14ac:dyDescent="0.2">
      <c r="A441" s="83" t="s">
        <v>172</v>
      </c>
      <c r="B441" s="83">
        <v>1</v>
      </c>
      <c r="C441" s="84">
        <v>762.70070762</v>
      </c>
      <c r="D441" s="84">
        <v>747.48033777000001</v>
      </c>
      <c r="E441" s="84">
        <v>139.70640895</v>
      </c>
      <c r="F441" s="84">
        <v>139.70640895</v>
      </c>
    </row>
    <row r="442" spans="1:6" ht="12.75" customHeight="1" x14ac:dyDescent="0.2">
      <c r="A442" s="83" t="s">
        <v>172</v>
      </c>
      <c r="B442" s="83">
        <v>2</v>
      </c>
      <c r="C442" s="84">
        <v>806.33698160999995</v>
      </c>
      <c r="D442" s="84">
        <v>795.02405381999995</v>
      </c>
      <c r="E442" s="84">
        <v>148.59247793</v>
      </c>
      <c r="F442" s="84">
        <v>148.59247793</v>
      </c>
    </row>
    <row r="443" spans="1:6" ht="12.75" customHeight="1" x14ac:dyDescent="0.2">
      <c r="A443" s="83" t="s">
        <v>172</v>
      </c>
      <c r="B443" s="83">
        <v>3</v>
      </c>
      <c r="C443" s="84">
        <v>853.33442375000004</v>
      </c>
      <c r="D443" s="84">
        <v>842.94591879999996</v>
      </c>
      <c r="E443" s="84">
        <v>157.54922411000001</v>
      </c>
      <c r="F443" s="84">
        <v>157.54922411000001</v>
      </c>
    </row>
    <row r="444" spans="1:6" ht="12.75" customHeight="1" x14ac:dyDescent="0.2">
      <c r="A444" s="83" t="s">
        <v>172</v>
      </c>
      <c r="B444" s="83">
        <v>4</v>
      </c>
      <c r="C444" s="84">
        <v>890.14565990000006</v>
      </c>
      <c r="D444" s="84">
        <v>879.10724627000002</v>
      </c>
      <c r="E444" s="84">
        <v>164.30788912</v>
      </c>
      <c r="F444" s="84">
        <v>164.30788912</v>
      </c>
    </row>
    <row r="445" spans="1:6" ht="12.75" customHeight="1" x14ac:dyDescent="0.2">
      <c r="A445" s="83" t="s">
        <v>172</v>
      </c>
      <c r="B445" s="83">
        <v>5</v>
      </c>
      <c r="C445" s="84">
        <v>903.42078151999999</v>
      </c>
      <c r="D445" s="84">
        <v>897.74068965000004</v>
      </c>
      <c r="E445" s="84">
        <v>167.79053787000001</v>
      </c>
      <c r="F445" s="84">
        <v>167.79053787000001</v>
      </c>
    </row>
    <row r="446" spans="1:6" ht="12.75" customHeight="1" x14ac:dyDescent="0.2">
      <c r="A446" s="83" t="s">
        <v>172</v>
      </c>
      <c r="B446" s="83">
        <v>6</v>
      </c>
      <c r="C446" s="84">
        <v>878.44814923000001</v>
      </c>
      <c r="D446" s="84">
        <v>866.31758115000002</v>
      </c>
      <c r="E446" s="84">
        <v>161.91746078</v>
      </c>
      <c r="F446" s="84">
        <v>161.91746078</v>
      </c>
    </row>
    <row r="447" spans="1:6" ht="12.75" customHeight="1" x14ac:dyDescent="0.2">
      <c r="A447" s="83" t="s">
        <v>172</v>
      </c>
      <c r="B447" s="83">
        <v>7</v>
      </c>
      <c r="C447" s="84">
        <v>826.48938338000005</v>
      </c>
      <c r="D447" s="84">
        <v>815.93641683999999</v>
      </c>
      <c r="E447" s="84">
        <v>152.50106387</v>
      </c>
      <c r="F447" s="84">
        <v>152.50106387</v>
      </c>
    </row>
    <row r="448" spans="1:6" ht="12.75" customHeight="1" x14ac:dyDescent="0.2">
      <c r="A448" s="83" t="s">
        <v>172</v>
      </c>
      <c r="B448" s="83">
        <v>8</v>
      </c>
      <c r="C448" s="84">
        <v>780.07662778999997</v>
      </c>
      <c r="D448" s="84">
        <v>769.13517491000005</v>
      </c>
      <c r="E448" s="84">
        <v>143.75376563</v>
      </c>
      <c r="F448" s="84">
        <v>143.75376563</v>
      </c>
    </row>
    <row r="449" spans="1:6" ht="12.75" customHeight="1" x14ac:dyDescent="0.2">
      <c r="A449" s="83" t="s">
        <v>172</v>
      </c>
      <c r="B449" s="83">
        <v>9</v>
      </c>
      <c r="C449" s="84">
        <v>747.99869582999997</v>
      </c>
      <c r="D449" s="84">
        <v>735.53454204000002</v>
      </c>
      <c r="E449" s="84">
        <v>137.47370243</v>
      </c>
      <c r="F449" s="84">
        <v>137.47370243</v>
      </c>
    </row>
    <row r="450" spans="1:6" ht="12.75" customHeight="1" x14ac:dyDescent="0.2">
      <c r="A450" s="83" t="s">
        <v>172</v>
      </c>
      <c r="B450" s="83">
        <v>10</v>
      </c>
      <c r="C450" s="84">
        <v>717.87770335000005</v>
      </c>
      <c r="D450" s="84">
        <v>706.42214897999997</v>
      </c>
      <c r="E450" s="84">
        <v>132.03250527</v>
      </c>
      <c r="F450" s="84">
        <v>132.03250527</v>
      </c>
    </row>
    <row r="451" spans="1:6" ht="12.75" customHeight="1" x14ac:dyDescent="0.2">
      <c r="A451" s="83" t="s">
        <v>172</v>
      </c>
      <c r="B451" s="83">
        <v>11</v>
      </c>
      <c r="C451" s="84">
        <v>721.01180221000004</v>
      </c>
      <c r="D451" s="84">
        <v>709.31581838</v>
      </c>
      <c r="E451" s="84">
        <v>132.57334112000001</v>
      </c>
      <c r="F451" s="84">
        <v>132.57334112000001</v>
      </c>
    </row>
    <row r="452" spans="1:6" ht="12.75" customHeight="1" x14ac:dyDescent="0.2">
      <c r="A452" s="83" t="s">
        <v>172</v>
      </c>
      <c r="B452" s="83">
        <v>12</v>
      </c>
      <c r="C452" s="84">
        <v>670.18070236999995</v>
      </c>
      <c r="D452" s="84">
        <v>658.72355026000002</v>
      </c>
      <c r="E452" s="84">
        <v>123.11748824999999</v>
      </c>
      <c r="F452" s="84">
        <v>123.11748824999999</v>
      </c>
    </row>
    <row r="453" spans="1:6" ht="12.75" customHeight="1" x14ac:dyDescent="0.2">
      <c r="A453" s="83" t="s">
        <v>172</v>
      </c>
      <c r="B453" s="83">
        <v>13</v>
      </c>
      <c r="C453" s="84">
        <v>615.59412293000003</v>
      </c>
      <c r="D453" s="84">
        <v>603.40876962000004</v>
      </c>
      <c r="E453" s="84">
        <v>112.77898304</v>
      </c>
      <c r="F453" s="84">
        <v>112.77898304</v>
      </c>
    </row>
    <row r="454" spans="1:6" ht="12.75" customHeight="1" x14ac:dyDescent="0.2">
      <c r="A454" s="83" t="s">
        <v>172</v>
      </c>
      <c r="B454" s="83">
        <v>14</v>
      </c>
      <c r="C454" s="84">
        <v>580.25862761999997</v>
      </c>
      <c r="D454" s="84">
        <v>569.33820290000006</v>
      </c>
      <c r="E454" s="84">
        <v>106.41108774</v>
      </c>
      <c r="F454" s="84">
        <v>106.41108774</v>
      </c>
    </row>
    <row r="455" spans="1:6" ht="12.75" customHeight="1" x14ac:dyDescent="0.2">
      <c r="A455" s="83" t="s">
        <v>172</v>
      </c>
      <c r="B455" s="83">
        <v>15</v>
      </c>
      <c r="C455" s="84">
        <v>614.68910506999998</v>
      </c>
      <c r="D455" s="84">
        <v>605.04427324000005</v>
      </c>
      <c r="E455" s="84">
        <v>113.08466377000001</v>
      </c>
      <c r="F455" s="84">
        <v>113.08466377000001</v>
      </c>
    </row>
    <row r="456" spans="1:6" ht="12.75" customHeight="1" x14ac:dyDescent="0.2">
      <c r="A456" s="83" t="s">
        <v>172</v>
      </c>
      <c r="B456" s="83">
        <v>16</v>
      </c>
      <c r="C456" s="84">
        <v>609.77197895999996</v>
      </c>
      <c r="D456" s="84">
        <v>600.06018729000004</v>
      </c>
      <c r="E456" s="84">
        <v>112.15312254</v>
      </c>
      <c r="F456" s="84">
        <v>112.15312254</v>
      </c>
    </row>
    <row r="457" spans="1:6" ht="12.75" customHeight="1" x14ac:dyDescent="0.2">
      <c r="A457" s="83" t="s">
        <v>172</v>
      </c>
      <c r="B457" s="83">
        <v>17</v>
      </c>
      <c r="C457" s="84">
        <v>587.94755707000002</v>
      </c>
      <c r="D457" s="84">
        <v>576.65609758000005</v>
      </c>
      <c r="E457" s="84">
        <v>107.77882510000001</v>
      </c>
      <c r="F457" s="84">
        <v>107.77882510000001</v>
      </c>
    </row>
    <row r="458" spans="1:6" ht="12.75" customHeight="1" x14ac:dyDescent="0.2">
      <c r="A458" s="83" t="s">
        <v>172</v>
      </c>
      <c r="B458" s="83">
        <v>18</v>
      </c>
      <c r="C458" s="84">
        <v>578.80236588000002</v>
      </c>
      <c r="D458" s="84">
        <v>569.56126495000001</v>
      </c>
      <c r="E458" s="84">
        <v>106.45277873000001</v>
      </c>
      <c r="F458" s="84">
        <v>106.45277873000001</v>
      </c>
    </row>
    <row r="459" spans="1:6" ht="12.75" customHeight="1" x14ac:dyDescent="0.2">
      <c r="A459" s="83" t="s">
        <v>172</v>
      </c>
      <c r="B459" s="83">
        <v>19</v>
      </c>
      <c r="C459" s="84">
        <v>566.01256061000004</v>
      </c>
      <c r="D459" s="84">
        <v>561.33401627000001</v>
      </c>
      <c r="E459" s="84">
        <v>104.91508027</v>
      </c>
      <c r="F459" s="84">
        <v>104.91508027</v>
      </c>
    </row>
    <row r="460" spans="1:6" ht="12.75" customHeight="1" x14ac:dyDescent="0.2">
      <c r="A460" s="83" t="s">
        <v>172</v>
      </c>
      <c r="B460" s="83">
        <v>20</v>
      </c>
      <c r="C460" s="84">
        <v>555.99595940999995</v>
      </c>
      <c r="D460" s="84">
        <v>545.67287529999999</v>
      </c>
      <c r="E460" s="84">
        <v>101.98796412</v>
      </c>
      <c r="F460" s="84">
        <v>101.98796412</v>
      </c>
    </row>
    <row r="461" spans="1:6" ht="12.75" customHeight="1" x14ac:dyDescent="0.2">
      <c r="A461" s="83" t="s">
        <v>172</v>
      </c>
      <c r="B461" s="83">
        <v>21</v>
      </c>
      <c r="C461" s="84">
        <v>559.97032262000005</v>
      </c>
      <c r="D461" s="84">
        <v>548.82948862000001</v>
      </c>
      <c r="E461" s="84">
        <v>102.57794500999999</v>
      </c>
      <c r="F461" s="84">
        <v>102.57794500999999</v>
      </c>
    </row>
    <row r="462" spans="1:6" ht="12.75" customHeight="1" x14ac:dyDescent="0.2">
      <c r="A462" s="83" t="s">
        <v>172</v>
      </c>
      <c r="B462" s="83">
        <v>22</v>
      </c>
      <c r="C462" s="84">
        <v>559.22103652999999</v>
      </c>
      <c r="D462" s="84">
        <v>547.98193207999998</v>
      </c>
      <c r="E462" s="84">
        <v>102.41953404</v>
      </c>
      <c r="F462" s="84">
        <v>102.41953404</v>
      </c>
    </row>
    <row r="463" spans="1:6" ht="12.75" customHeight="1" x14ac:dyDescent="0.2">
      <c r="A463" s="83" t="s">
        <v>172</v>
      </c>
      <c r="B463" s="83">
        <v>23</v>
      </c>
      <c r="C463" s="84">
        <v>602.83648176999998</v>
      </c>
      <c r="D463" s="84">
        <v>591.74029679</v>
      </c>
      <c r="E463" s="84">
        <v>110.59810903</v>
      </c>
      <c r="F463" s="84">
        <v>110.59810903</v>
      </c>
    </row>
    <row r="464" spans="1:6" ht="12.75" customHeight="1" x14ac:dyDescent="0.2">
      <c r="A464" s="83" t="s">
        <v>172</v>
      </c>
      <c r="B464" s="83">
        <v>24</v>
      </c>
      <c r="C464" s="84">
        <v>687.25444424</v>
      </c>
      <c r="D464" s="84">
        <v>676.79747978</v>
      </c>
      <c r="E464" s="84">
        <v>126.4955621</v>
      </c>
      <c r="F464" s="84">
        <v>126.4955621</v>
      </c>
    </row>
    <row r="465" spans="1:6" ht="12.75" customHeight="1" x14ac:dyDescent="0.2">
      <c r="A465" s="83" t="s">
        <v>173</v>
      </c>
      <c r="B465" s="83">
        <v>1</v>
      </c>
      <c r="C465" s="84">
        <v>784.74075567</v>
      </c>
      <c r="D465" s="84">
        <v>770.15812754000001</v>
      </c>
      <c r="E465" s="84">
        <v>143.94495867000001</v>
      </c>
      <c r="F465" s="84">
        <v>143.94495867000001</v>
      </c>
    </row>
    <row r="466" spans="1:6" ht="12.75" customHeight="1" x14ac:dyDescent="0.2">
      <c r="A466" s="83" t="s">
        <v>173</v>
      </c>
      <c r="B466" s="83">
        <v>2</v>
      </c>
      <c r="C466" s="84">
        <v>818.34027332000005</v>
      </c>
      <c r="D466" s="84">
        <v>807.07475061000002</v>
      </c>
      <c r="E466" s="84">
        <v>150.84479078000001</v>
      </c>
      <c r="F466" s="84">
        <v>150.84479078000001</v>
      </c>
    </row>
    <row r="467" spans="1:6" ht="12.75" customHeight="1" x14ac:dyDescent="0.2">
      <c r="A467" s="83" t="s">
        <v>173</v>
      </c>
      <c r="B467" s="83">
        <v>3</v>
      </c>
      <c r="C467" s="84">
        <v>837.78097233999995</v>
      </c>
      <c r="D467" s="84">
        <v>831.01661402000002</v>
      </c>
      <c r="E467" s="84">
        <v>155.31959979999999</v>
      </c>
      <c r="F467" s="84">
        <v>155.31959979999999</v>
      </c>
    </row>
    <row r="468" spans="1:6" ht="12.75" customHeight="1" x14ac:dyDescent="0.2">
      <c r="A468" s="83" t="s">
        <v>173</v>
      </c>
      <c r="B468" s="83">
        <v>4</v>
      </c>
      <c r="C468" s="84">
        <v>864.82795137999994</v>
      </c>
      <c r="D468" s="84">
        <v>851.53180567000004</v>
      </c>
      <c r="E468" s="84">
        <v>159.15395318</v>
      </c>
      <c r="F468" s="84">
        <v>159.15395318</v>
      </c>
    </row>
    <row r="469" spans="1:6" ht="12.75" customHeight="1" x14ac:dyDescent="0.2">
      <c r="A469" s="83" t="s">
        <v>173</v>
      </c>
      <c r="B469" s="83">
        <v>5</v>
      </c>
      <c r="C469" s="84">
        <v>862.64446224000005</v>
      </c>
      <c r="D469" s="84">
        <v>855.68972366000003</v>
      </c>
      <c r="E469" s="84">
        <v>159.93108103</v>
      </c>
      <c r="F469" s="84">
        <v>159.93108103</v>
      </c>
    </row>
    <row r="470" spans="1:6" ht="12.75" customHeight="1" x14ac:dyDescent="0.2">
      <c r="A470" s="83" t="s">
        <v>173</v>
      </c>
      <c r="B470" s="83">
        <v>6</v>
      </c>
      <c r="C470" s="84">
        <v>855.73651984000003</v>
      </c>
      <c r="D470" s="84">
        <v>842.93301836000001</v>
      </c>
      <c r="E470" s="84">
        <v>157.54681298</v>
      </c>
      <c r="F470" s="84">
        <v>157.54681298</v>
      </c>
    </row>
    <row r="471" spans="1:6" ht="12.75" customHeight="1" x14ac:dyDescent="0.2">
      <c r="A471" s="83" t="s">
        <v>173</v>
      </c>
      <c r="B471" s="83">
        <v>7</v>
      </c>
      <c r="C471" s="84">
        <v>825.77927448000003</v>
      </c>
      <c r="D471" s="84">
        <v>812.86975760999997</v>
      </c>
      <c r="E471" s="84">
        <v>151.92789568000001</v>
      </c>
      <c r="F471" s="84">
        <v>151.92789568000001</v>
      </c>
    </row>
    <row r="472" spans="1:6" ht="12.75" customHeight="1" x14ac:dyDescent="0.2">
      <c r="A472" s="83" t="s">
        <v>173</v>
      </c>
      <c r="B472" s="83">
        <v>8</v>
      </c>
      <c r="C472" s="84">
        <v>794.42149126000004</v>
      </c>
      <c r="D472" s="84">
        <v>781.36348332</v>
      </c>
      <c r="E472" s="84">
        <v>146.03927465000001</v>
      </c>
      <c r="F472" s="84">
        <v>146.03927465000001</v>
      </c>
    </row>
    <row r="473" spans="1:6" ht="12.75" customHeight="1" x14ac:dyDescent="0.2">
      <c r="A473" s="83" t="s">
        <v>173</v>
      </c>
      <c r="B473" s="83">
        <v>9</v>
      </c>
      <c r="C473" s="84">
        <v>737.99100422000004</v>
      </c>
      <c r="D473" s="84">
        <v>722.88164216999996</v>
      </c>
      <c r="E473" s="84">
        <v>135.10883594000001</v>
      </c>
      <c r="F473" s="84">
        <v>135.10883594000001</v>
      </c>
    </row>
    <row r="474" spans="1:6" ht="12.75" customHeight="1" x14ac:dyDescent="0.2">
      <c r="A474" s="83" t="s">
        <v>173</v>
      </c>
      <c r="B474" s="83">
        <v>10</v>
      </c>
      <c r="C474" s="84">
        <v>699.22314831000006</v>
      </c>
      <c r="D474" s="84">
        <v>685.06192721000002</v>
      </c>
      <c r="E474" s="84">
        <v>128.04021313000001</v>
      </c>
      <c r="F474" s="84">
        <v>128.04021313000001</v>
      </c>
    </row>
    <row r="475" spans="1:6" ht="12.75" customHeight="1" x14ac:dyDescent="0.2">
      <c r="A475" s="83" t="s">
        <v>173</v>
      </c>
      <c r="B475" s="83">
        <v>11</v>
      </c>
      <c r="C475" s="84">
        <v>676.15652714999999</v>
      </c>
      <c r="D475" s="84">
        <v>663.71327331999998</v>
      </c>
      <c r="E475" s="84">
        <v>124.05008306000001</v>
      </c>
      <c r="F475" s="84">
        <v>124.05008306000001</v>
      </c>
    </row>
    <row r="476" spans="1:6" ht="12.75" customHeight="1" x14ac:dyDescent="0.2">
      <c r="A476" s="83" t="s">
        <v>173</v>
      </c>
      <c r="B476" s="83">
        <v>12</v>
      </c>
      <c r="C476" s="84">
        <v>633.1112114</v>
      </c>
      <c r="D476" s="84">
        <v>619.23638603999996</v>
      </c>
      <c r="E476" s="84">
        <v>115.73721396000001</v>
      </c>
      <c r="F476" s="84">
        <v>115.73721396000001</v>
      </c>
    </row>
    <row r="477" spans="1:6" ht="12.75" customHeight="1" x14ac:dyDescent="0.2">
      <c r="A477" s="83" t="s">
        <v>173</v>
      </c>
      <c r="B477" s="83">
        <v>13</v>
      </c>
      <c r="C477" s="84">
        <v>589.63825243999997</v>
      </c>
      <c r="D477" s="84">
        <v>576.65326403999995</v>
      </c>
      <c r="E477" s="84">
        <v>107.77829551000001</v>
      </c>
      <c r="F477" s="84">
        <v>107.77829551000001</v>
      </c>
    </row>
    <row r="478" spans="1:6" ht="12.75" customHeight="1" x14ac:dyDescent="0.2">
      <c r="A478" s="83" t="s">
        <v>173</v>
      </c>
      <c r="B478" s="83">
        <v>14</v>
      </c>
      <c r="C478" s="84">
        <v>585.64364624999996</v>
      </c>
      <c r="D478" s="84">
        <v>573.29157959999998</v>
      </c>
      <c r="E478" s="84">
        <v>107.14998619000001</v>
      </c>
      <c r="F478" s="84">
        <v>107.14998619000001</v>
      </c>
    </row>
    <row r="479" spans="1:6" ht="12.75" customHeight="1" x14ac:dyDescent="0.2">
      <c r="A479" s="83" t="s">
        <v>173</v>
      </c>
      <c r="B479" s="83">
        <v>15</v>
      </c>
      <c r="C479" s="84">
        <v>594.40925877999996</v>
      </c>
      <c r="D479" s="84">
        <v>583.33538937000003</v>
      </c>
      <c r="E479" s="84">
        <v>109.02720558999999</v>
      </c>
      <c r="F479" s="84">
        <v>109.02720558999999</v>
      </c>
    </row>
    <row r="480" spans="1:6" ht="12.75" customHeight="1" x14ac:dyDescent="0.2">
      <c r="A480" s="83" t="s">
        <v>173</v>
      </c>
      <c r="B480" s="83">
        <v>16</v>
      </c>
      <c r="C480" s="84">
        <v>576.14054652000004</v>
      </c>
      <c r="D480" s="84">
        <v>563.85810634999996</v>
      </c>
      <c r="E480" s="84">
        <v>105.38684058</v>
      </c>
      <c r="F480" s="84">
        <v>105.38684058</v>
      </c>
    </row>
    <row r="481" spans="1:6" ht="12.75" customHeight="1" x14ac:dyDescent="0.2">
      <c r="A481" s="83" t="s">
        <v>173</v>
      </c>
      <c r="B481" s="83">
        <v>17</v>
      </c>
      <c r="C481" s="84">
        <v>562.40942475999998</v>
      </c>
      <c r="D481" s="84">
        <v>549.56821728</v>
      </c>
      <c r="E481" s="84">
        <v>102.7160157</v>
      </c>
      <c r="F481" s="84">
        <v>102.7160157</v>
      </c>
    </row>
    <row r="482" spans="1:6" ht="12.75" customHeight="1" x14ac:dyDescent="0.2">
      <c r="A482" s="83" t="s">
        <v>173</v>
      </c>
      <c r="B482" s="83">
        <v>18</v>
      </c>
      <c r="C482" s="84">
        <v>565.00655295000001</v>
      </c>
      <c r="D482" s="84">
        <v>555.62573671999996</v>
      </c>
      <c r="E482" s="84">
        <v>103.848185</v>
      </c>
      <c r="F482" s="84">
        <v>103.848185</v>
      </c>
    </row>
    <row r="483" spans="1:6" ht="12.75" customHeight="1" x14ac:dyDescent="0.2">
      <c r="A483" s="83" t="s">
        <v>173</v>
      </c>
      <c r="B483" s="83">
        <v>19</v>
      </c>
      <c r="C483" s="84">
        <v>572.99239643999999</v>
      </c>
      <c r="D483" s="84">
        <v>567.12291473000005</v>
      </c>
      <c r="E483" s="84">
        <v>105.99704346</v>
      </c>
      <c r="F483" s="84">
        <v>105.99704346</v>
      </c>
    </row>
    <row r="484" spans="1:6" ht="12.75" customHeight="1" x14ac:dyDescent="0.2">
      <c r="A484" s="83" t="s">
        <v>173</v>
      </c>
      <c r="B484" s="83">
        <v>20</v>
      </c>
      <c r="C484" s="84">
        <v>573.20263207000005</v>
      </c>
      <c r="D484" s="84">
        <v>565.16578060999996</v>
      </c>
      <c r="E484" s="84">
        <v>105.63124899</v>
      </c>
      <c r="F484" s="84">
        <v>105.63124899</v>
      </c>
    </row>
    <row r="485" spans="1:6" ht="12.75" customHeight="1" x14ac:dyDescent="0.2">
      <c r="A485" s="83" t="s">
        <v>173</v>
      </c>
      <c r="B485" s="83">
        <v>21</v>
      </c>
      <c r="C485" s="84">
        <v>589.59965136000005</v>
      </c>
      <c r="D485" s="84">
        <v>576.65032865000001</v>
      </c>
      <c r="E485" s="84">
        <v>107.77774687</v>
      </c>
      <c r="F485" s="84">
        <v>107.77774687</v>
      </c>
    </row>
    <row r="486" spans="1:6" ht="12.75" customHeight="1" x14ac:dyDescent="0.2">
      <c r="A486" s="83" t="s">
        <v>173</v>
      </c>
      <c r="B486" s="83">
        <v>22</v>
      </c>
      <c r="C486" s="84">
        <v>583.72250583000005</v>
      </c>
      <c r="D486" s="84">
        <v>571.88102275999995</v>
      </c>
      <c r="E486" s="84">
        <v>106.88634870999999</v>
      </c>
      <c r="F486" s="84">
        <v>106.88634870999999</v>
      </c>
    </row>
    <row r="487" spans="1:6" ht="12.75" customHeight="1" x14ac:dyDescent="0.2">
      <c r="A487" s="83" t="s">
        <v>173</v>
      </c>
      <c r="B487" s="83">
        <v>23</v>
      </c>
      <c r="C487" s="84">
        <v>608.46508544999995</v>
      </c>
      <c r="D487" s="84">
        <v>597.01947256000005</v>
      </c>
      <c r="E487" s="84">
        <v>111.58480347</v>
      </c>
      <c r="F487" s="84">
        <v>111.58480347</v>
      </c>
    </row>
    <row r="488" spans="1:6" ht="12.75" customHeight="1" x14ac:dyDescent="0.2">
      <c r="A488" s="83" t="s">
        <v>173</v>
      </c>
      <c r="B488" s="83">
        <v>24</v>
      </c>
      <c r="C488" s="84">
        <v>662.02884287999996</v>
      </c>
      <c r="D488" s="84">
        <v>649.31569563999994</v>
      </c>
      <c r="E488" s="84">
        <v>121.35913084000001</v>
      </c>
      <c r="F488" s="84">
        <v>121.35913084000001</v>
      </c>
    </row>
    <row r="489" spans="1:6" ht="12.75" customHeight="1" x14ac:dyDescent="0.2">
      <c r="A489" s="83" t="s">
        <v>174</v>
      </c>
      <c r="B489" s="83">
        <v>1</v>
      </c>
      <c r="C489" s="84">
        <v>714.27203277000001</v>
      </c>
      <c r="D489" s="84">
        <v>699.88586215999999</v>
      </c>
      <c r="E489" s="84">
        <v>130.81085286000001</v>
      </c>
      <c r="F489" s="84">
        <v>130.81085286000001</v>
      </c>
    </row>
    <row r="490" spans="1:6" ht="12.75" customHeight="1" x14ac:dyDescent="0.2">
      <c r="A490" s="83" t="s">
        <v>174</v>
      </c>
      <c r="B490" s="83">
        <v>2</v>
      </c>
      <c r="C490" s="84">
        <v>743.72252790000005</v>
      </c>
      <c r="D490" s="84">
        <v>733.09716207999998</v>
      </c>
      <c r="E490" s="84">
        <v>137.01814851</v>
      </c>
      <c r="F490" s="84">
        <v>137.01814851</v>
      </c>
    </row>
    <row r="491" spans="1:6" ht="12.75" customHeight="1" x14ac:dyDescent="0.2">
      <c r="A491" s="83" t="s">
        <v>174</v>
      </c>
      <c r="B491" s="83">
        <v>3</v>
      </c>
      <c r="C491" s="84">
        <v>778.61890999000002</v>
      </c>
      <c r="D491" s="84">
        <v>767.86171024999999</v>
      </c>
      <c r="E491" s="84">
        <v>143.51575109999999</v>
      </c>
      <c r="F491" s="84">
        <v>143.51575109999999</v>
      </c>
    </row>
    <row r="492" spans="1:6" ht="12.75" customHeight="1" x14ac:dyDescent="0.2">
      <c r="A492" s="83" t="s">
        <v>174</v>
      </c>
      <c r="B492" s="83">
        <v>4</v>
      </c>
      <c r="C492" s="84">
        <v>809.26487472999997</v>
      </c>
      <c r="D492" s="84">
        <v>798.51487368000005</v>
      </c>
      <c r="E492" s="84">
        <v>149.24492305999999</v>
      </c>
      <c r="F492" s="84">
        <v>149.24492305999999</v>
      </c>
    </row>
    <row r="493" spans="1:6" ht="12.75" customHeight="1" x14ac:dyDescent="0.2">
      <c r="A493" s="83" t="s">
        <v>174</v>
      </c>
      <c r="B493" s="83">
        <v>5</v>
      </c>
      <c r="C493" s="84">
        <v>821.16499278000003</v>
      </c>
      <c r="D493" s="84">
        <v>806.41008527999998</v>
      </c>
      <c r="E493" s="84">
        <v>150.72056276000001</v>
      </c>
      <c r="F493" s="84">
        <v>150.72056276000001</v>
      </c>
    </row>
    <row r="494" spans="1:6" ht="12.75" customHeight="1" x14ac:dyDescent="0.2">
      <c r="A494" s="83" t="s">
        <v>174</v>
      </c>
      <c r="B494" s="83">
        <v>6</v>
      </c>
      <c r="C494" s="84">
        <v>809.85586206999994</v>
      </c>
      <c r="D494" s="84">
        <v>794.74140366999995</v>
      </c>
      <c r="E494" s="84">
        <v>148.53964973000001</v>
      </c>
      <c r="F494" s="84">
        <v>148.53964973000001</v>
      </c>
    </row>
    <row r="495" spans="1:6" ht="12.75" customHeight="1" x14ac:dyDescent="0.2">
      <c r="A495" s="83" t="s">
        <v>174</v>
      </c>
      <c r="B495" s="83">
        <v>7</v>
      </c>
      <c r="C495" s="84">
        <v>789.28378663000001</v>
      </c>
      <c r="D495" s="84">
        <v>775.45966512999996</v>
      </c>
      <c r="E495" s="84">
        <v>144.93583258999999</v>
      </c>
      <c r="F495" s="84">
        <v>144.93583258999999</v>
      </c>
    </row>
    <row r="496" spans="1:6" ht="12.75" customHeight="1" x14ac:dyDescent="0.2">
      <c r="A496" s="83" t="s">
        <v>174</v>
      </c>
      <c r="B496" s="83">
        <v>8</v>
      </c>
      <c r="C496" s="84">
        <v>740.63963868999997</v>
      </c>
      <c r="D496" s="84">
        <v>728.92808387000002</v>
      </c>
      <c r="E496" s="84">
        <v>136.23893476999999</v>
      </c>
      <c r="F496" s="84">
        <v>136.23893476999999</v>
      </c>
    </row>
    <row r="497" spans="1:6" ht="12.75" customHeight="1" x14ac:dyDescent="0.2">
      <c r="A497" s="83" t="s">
        <v>174</v>
      </c>
      <c r="B497" s="83">
        <v>9</v>
      </c>
      <c r="C497" s="84">
        <v>693.59747804000006</v>
      </c>
      <c r="D497" s="84">
        <v>683.18343812000001</v>
      </c>
      <c r="E497" s="84">
        <v>127.68911765999999</v>
      </c>
      <c r="F497" s="84">
        <v>127.68911765999999</v>
      </c>
    </row>
    <row r="498" spans="1:6" ht="12.75" customHeight="1" x14ac:dyDescent="0.2">
      <c r="A498" s="83" t="s">
        <v>174</v>
      </c>
      <c r="B498" s="83">
        <v>10</v>
      </c>
      <c r="C498" s="84">
        <v>679.90082101999997</v>
      </c>
      <c r="D498" s="84">
        <v>668.52024802000005</v>
      </c>
      <c r="E498" s="84">
        <v>124.94852164</v>
      </c>
      <c r="F498" s="84">
        <v>124.94852164</v>
      </c>
    </row>
    <row r="499" spans="1:6" ht="12.75" customHeight="1" x14ac:dyDescent="0.2">
      <c r="A499" s="83" t="s">
        <v>174</v>
      </c>
      <c r="B499" s="83">
        <v>11</v>
      </c>
      <c r="C499" s="84">
        <v>676.96451562000004</v>
      </c>
      <c r="D499" s="84">
        <v>665.53171941000005</v>
      </c>
      <c r="E499" s="84">
        <v>124.38995632</v>
      </c>
      <c r="F499" s="84">
        <v>124.38995632</v>
      </c>
    </row>
    <row r="500" spans="1:6" ht="12.75" customHeight="1" x14ac:dyDescent="0.2">
      <c r="A500" s="83" t="s">
        <v>174</v>
      </c>
      <c r="B500" s="83">
        <v>12</v>
      </c>
      <c r="C500" s="84">
        <v>644.85921157999996</v>
      </c>
      <c r="D500" s="84">
        <v>632.50882358000001</v>
      </c>
      <c r="E500" s="84">
        <v>118.21787397999999</v>
      </c>
      <c r="F500" s="84">
        <v>118.21787397999999</v>
      </c>
    </row>
    <row r="501" spans="1:6" ht="12.75" customHeight="1" x14ac:dyDescent="0.2">
      <c r="A501" s="83" t="s">
        <v>174</v>
      </c>
      <c r="B501" s="83">
        <v>13</v>
      </c>
      <c r="C501" s="84">
        <v>614.28774834000001</v>
      </c>
      <c r="D501" s="84">
        <v>602.79336312999999</v>
      </c>
      <c r="E501" s="84">
        <v>112.66396164</v>
      </c>
      <c r="F501" s="84">
        <v>112.66396164</v>
      </c>
    </row>
    <row r="502" spans="1:6" ht="12.75" customHeight="1" x14ac:dyDescent="0.2">
      <c r="A502" s="83" t="s">
        <v>174</v>
      </c>
      <c r="B502" s="83">
        <v>14</v>
      </c>
      <c r="C502" s="84">
        <v>618.20198397000001</v>
      </c>
      <c r="D502" s="84">
        <v>607.21780383999999</v>
      </c>
      <c r="E502" s="84">
        <v>113.49090343</v>
      </c>
      <c r="F502" s="84">
        <v>113.49090343</v>
      </c>
    </row>
    <row r="503" spans="1:6" ht="12.75" customHeight="1" x14ac:dyDescent="0.2">
      <c r="A503" s="83" t="s">
        <v>174</v>
      </c>
      <c r="B503" s="83">
        <v>15</v>
      </c>
      <c r="C503" s="84">
        <v>609.57852893999996</v>
      </c>
      <c r="D503" s="84">
        <v>599.80067401999997</v>
      </c>
      <c r="E503" s="84">
        <v>112.1046187</v>
      </c>
      <c r="F503" s="84">
        <v>112.1046187</v>
      </c>
    </row>
    <row r="504" spans="1:6" ht="12.75" customHeight="1" x14ac:dyDescent="0.2">
      <c r="A504" s="83" t="s">
        <v>174</v>
      </c>
      <c r="B504" s="83">
        <v>16</v>
      </c>
      <c r="C504" s="84">
        <v>611.89440094999998</v>
      </c>
      <c r="D504" s="84">
        <v>600.97337092999999</v>
      </c>
      <c r="E504" s="84">
        <v>112.32379942</v>
      </c>
      <c r="F504" s="84">
        <v>112.32379942</v>
      </c>
    </row>
    <row r="505" spans="1:6" ht="12.75" customHeight="1" x14ac:dyDescent="0.2">
      <c r="A505" s="83" t="s">
        <v>174</v>
      </c>
      <c r="B505" s="83">
        <v>17</v>
      </c>
      <c r="C505" s="84">
        <v>610.54144602999997</v>
      </c>
      <c r="D505" s="84">
        <v>598.93191303000003</v>
      </c>
      <c r="E505" s="84">
        <v>111.94224456000001</v>
      </c>
      <c r="F505" s="84">
        <v>111.94224456000001</v>
      </c>
    </row>
    <row r="506" spans="1:6" ht="12.75" customHeight="1" x14ac:dyDescent="0.2">
      <c r="A506" s="83" t="s">
        <v>174</v>
      </c>
      <c r="B506" s="83">
        <v>18</v>
      </c>
      <c r="C506" s="84">
        <v>620.30253032999997</v>
      </c>
      <c r="D506" s="84">
        <v>610.77527247</v>
      </c>
      <c r="E506" s="84">
        <v>114.15580541999999</v>
      </c>
      <c r="F506" s="84">
        <v>114.15580541999999</v>
      </c>
    </row>
    <row r="507" spans="1:6" ht="12.75" customHeight="1" x14ac:dyDescent="0.2">
      <c r="A507" s="83" t="s">
        <v>174</v>
      </c>
      <c r="B507" s="83">
        <v>19</v>
      </c>
      <c r="C507" s="84">
        <v>635.36587856000006</v>
      </c>
      <c r="D507" s="84">
        <v>626.36896117000003</v>
      </c>
      <c r="E507" s="84">
        <v>117.07031453</v>
      </c>
      <c r="F507" s="84">
        <v>117.07031453</v>
      </c>
    </row>
    <row r="508" spans="1:6" ht="12.75" customHeight="1" x14ac:dyDescent="0.2">
      <c r="A508" s="83" t="s">
        <v>174</v>
      </c>
      <c r="B508" s="83">
        <v>20</v>
      </c>
      <c r="C508" s="84">
        <v>653.99898972999995</v>
      </c>
      <c r="D508" s="84">
        <v>643.14650942000003</v>
      </c>
      <c r="E508" s="84">
        <v>120.20609068</v>
      </c>
      <c r="F508" s="84">
        <v>120.20609068</v>
      </c>
    </row>
    <row r="509" spans="1:6" ht="12.75" customHeight="1" x14ac:dyDescent="0.2">
      <c r="A509" s="83" t="s">
        <v>174</v>
      </c>
      <c r="B509" s="83">
        <v>21</v>
      </c>
      <c r="C509" s="84">
        <v>670.76007821999997</v>
      </c>
      <c r="D509" s="84">
        <v>656.59971376999999</v>
      </c>
      <c r="E509" s="84">
        <v>122.72053656999999</v>
      </c>
      <c r="F509" s="84">
        <v>122.72053656999999</v>
      </c>
    </row>
    <row r="510" spans="1:6" ht="12.75" customHeight="1" x14ac:dyDescent="0.2">
      <c r="A510" s="83" t="s">
        <v>174</v>
      </c>
      <c r="B510" s="83">
        <v>22</v>
      </c>
      <c r="C510" s="84">
        <v>657.17306995000001</v>
      </c>
      <c r="D510" s="84">
        <v>644.31708361000005</v>
      </c>
      <c r="E510" s="84">
        <v>120.42487465000001</v>
      </c>
      <c r="F510" s="84">
        <v>120.42487465000001</v>
      </c>
    </row>
    <row r="511" spans="1:6" ht="12.75" customHeight="1" x14ac:dyDescent="0.2">
      <c r="A511" s="83" t="s">
        <v>174</v>
      </c>
      <c r="B511" s="83">
        <v>23</v>
      </c>
      <c r="C511" s="84">
        <v>630.29302171999996</v>
      </c>
      <c r="D511" s="84">
        <v>619.06477694</v>
      </c>
      <c r="E511" s="84">
        <v>115.70513969</v>
      </c>
      <c r="F511" s="84">
        <v>115.70513969</v>
      </c>
    </row>
    <row r="512" spans="1:6" ht="12.75" customHeight="1" x14ac:dyDescent="0.2">
      <c r="A512" s="83" t="s">
        <v>174</v>
      </c>
      <c r="B512" s="83">
        <v>24</v>
      </c>
      <c r="C512" s="84">
        <v>706.97245630999998</v>
      </c>
      <c r="D512" s="84">
        <v>695.02182685000002</v>
      </c>
      <c r="E512" s="84">
        <v>129.90174947</v>
      </c>
      <c r="F512" s="84">
        <v>129.90174947</v>
      </c>
    </row>
    <row r="513" spans="1:6" ht="12.75" customHeight="1" x14ac:dyDescent="0.2">
      <c r="A513" s="83" t="s">
        <v>175</v>
      </c>
      <c r="B513" s="83">
        <v>1</v>
      </c>
      <c r="C513" s="84">
        <v>740.26873071</v>
      </c>
      <c r="D513" s="84">
        <v>725.59333597</v>
      </c>
      <c r="E513" s="84">
        <v>135.61565998</v>
      </c>
      <c r="F513" s="84">
        <v>135.61565998</v>
      </c>
    </row>
    <row r="514" spans="1:6" ht="12.75" customHeight="1" x14ac:dyDescent="0.2">
      <c r="A514" s="83" t="s">
        <v>175</v>
      </c>
      <c r="B514" s="83">
        <v>2</v>
      </c>
      <c r="C514" s="84">
        <v>744.62836340000001</v>
      </c>
      <c r="D514" s="84">
        <v>734.40535910000006</v>
      </c>
      <c r="E514" s="84">
        <v>137.26265462000001</v>
      </c>
      <c r="F514" s="84">
        <v>137.26265462000001</v>
      </c>
    </row>
    <row r="515" spans="1:6" ht="12.75" customHeight="1" x14ac:dyDescent="0.2">
      <c r="A515" s="83" t="s">
        <v>175</v>
      </c>
      <c r="B515" s="83">
        <v>3</v>
      </c>
      <c r="C515" s="84">
        <v>751.81026764000001</v>
      </c>
      <c r="D515" s="84">
        <v>742.45914551999999</v>
      </c>
      <c r="E515" s="84">
        <v>138.76793244000001</v>
      </c>
      <c r="F515" s="84">
        <v>138.76793244000001</v>
      </c>
    </row>
    <row r="516" spans="1:6" ht="12.75" customHeight="1" x14ac:dyDescent="0.2">
      <c r="A516" s="83" t="s">
        <v>175</v>
      </c>
      <c r="B516" s="83">
        <v>4</v>
      </c>
      <c r="C516" s="84">
        <v>773.07135847999996</v>
      </c>
      <c r="D516" s="84">
        <v>762.96132511999997</v>
      </c>
      <c r="E516" s="84">
        <v>142.59985381999999</v>
      </c>
      <c r="F516" s="84">
        <v>142.59985381999999</v>
      </c>
    </row>
    <row r="517" spans="1:6" ht="12.75" customHeight="1" x14ac:dyDescent="0.2">
      <c r="A517" s="83" t="s">
        <v>175</v>
      </c>
      <c r="B517" s="83">
        <v>5</v>
      </c>
      <c r="C517" s="84">
        <v>775.52782693999995</v>
      </c>
      <c r="D517" s="84">
        <v>763.31226188000005</v>
      </c>
      <c r="E517" s="84">
        <v>142.66544500000001</v>
      </c>
      <c r="F517" s="84">
        <v>142.66544500000001</v>
      </c>
    </row>
    <row r="518" spans="1:6" ht="12.75" customHeight="1" x14ac:dyDescent="0.2">
      <c r="A518" s="83" t="s">
        <v>175</v>
      </c>
      <c r="B518" s="83">
        <v>6</v>
      </c>
      <c r="C518" s="84">
        <v>760.84288012000002</v>
      </c>
      <c r="D518" s="84">
        <v>748.92051107999998</v>
      </c>
      <c r="E518" s="84">
        <v>139.97558183999999</v>
      </c>
      <c r="F518" s="84">
        <v>139.97558183999999</v>
      </c>
    </row>
    <row r="519" spans="1:6" ht="12.75" customHeight="1" x14ac:dyDescent="0.2">
      <c r="A519" s="83" t="s">
        <v>175</v>
      </c>
      <c r="B519" s="83">
        <v>7</v>
      </c>
      <c r="C519" s="84">
        <v>713.70688584000004</v>
      </c>
      <c r="D519" s="84">
        <v>704.34714112999995</v>
      </c>
      <c r="E519" s="84">
        <v>131.64467983</v>
      </c>
      <c r="F519" s="84">
        <v>131.64467983</v>
      </c>
    </row>
    <row r="520" spans="1:6" ht="12.75" customHeight="1" x14ac:dyDescent="0.2">
      <c r="A520" s="83" t="s">
        <v>175</v>
      </c>
      <c r="B520" s="83">
        <v>8</v>
      </c>
      <c r="C520" s="84">
        <v>662.48262993000003</v>
      </c>
      <c r="D520" s="84">
        <v>652.38843169999996</v>
      </c>
      <c r="E520" s="84">
        <v>121.93343480999999</v>
      </c>
      <c r="F520" s="84">
        <v>121.93343480999999</v>
      </c>
    </row>
    <row r="521" spans="1:6" ht="12.75" customHeight="1" x14ac:dyDescent="0.2">
      <c r="A521" s="83" t="s">
        <v>175</v>
      </c>
      <c r="B521" s="83">
        <v>9</v>
      </c>
      <c r="C521" s="84">
        <v>625.27463298999999</v>
      </c>
      <c r="D521" s="84">
        <v>614.46780908000005</v>
      </c>
      <c r="E521" s="84">
        <v>114.84595204</v>
      </c>
      <c r="F521" s="84">
        <v>114.84595204</v>
      </c>
    </row>
    <row r="522" spans="1:6" ht="12.75" customHeight="1" x14ac:dyDescent="0.2">
      <c r="A522" s="83" t="s">
        <v>175</v>
      </c>
      <c r="B522" s="83">
        <v>10</v>
      </c>
      <c r="C522" s="84">
        <v>604.69891196000003</v>
      </c>
      <c r="D522" s="84">
        <v>599.99828079999997</v>
      </c>
      <c r="E522" s="84">
        <v>112.14155203</v>
      </c>
      <c r="F522" s="84">
        <v>112.14155203</v>
      </c>
    </row>
    <row r="523" spans="1:6" ht="12.75" customHeight="1" x14ac:dyDescent="0.2">
      <c r="A523" s="83" t="s">
        <v>175</v>
      </c>
      <c r="B523" s="83">
        <v>11</v>
      </c>
      <c r="C523" s="84">
        <v>626.91934383</v>
      </c>
      <c r="D523" s="84">
        <v>616.14043678999997</v>
      </c>
      <c r="E523" s="84">
        <v>115.15857138</v>
      </c>
      <c r="F523" s="84">
        <v>115.15857138</v>
      </c>
    </row>
    <row r="524" spans="1:6" ht="12.75" customHeight="1" x14ac:dyDescent="0.2">
      <c r="A524" s="83" t="s">
        <v>175</v>
      </c>
      <c r="B524" s="83">
        <v>12</v>
      </c>
      <c r="C524" s="84">
        <v>595.46834306000005</v>
      </c>
      <c r="D524" s="84">
        <v>585.00267207000002</v>
      </c>
      <c r="E524" s="84">
        <v>109.33882594000001</v>
      </c>
      <c r="F524" s="84">
        <v>109.33882594000001</v>
      </c>
    </row>
    <row r="525" spans="1:6" ht="12.75" customHeight="1" x14ac:dyDescent="0.2">
      <c r="A525" s="83" t="s">
        <v>175</v>
      </c>
      <c r="B525" s="83">
        <v>13</v>
      </c>
      <c r="C525" s="84">
        <v>551.81553041999996</v>
      </c>
      <c r="D525" s="84">
        <v>541.89236528000004</v>
      </c>
      <c r="E525" s="84">
        <v>101.281375</v>
      </c>
      <c r="F525" s="84">
        <v>101.281375</v>
      </c>
    </row>
    <row r="526" spans="1:6" ht="12.75" customHeight="1" x14ac:dyDescent="0.2">
      <c r="A526" s="83" t="s">
        <v>175</v>
      </c>
      <c r="B526" s="83">
        <v>14</v>
      </c>
      <c r="C526" s="84">
        <v>552.35297120999996</v>
      </c>
      <c r="D526" s="84">
        <v>543.12398934999999</v>
      </c>
      <c r="E526" s="84">
        <v>101.51156938</v>
      </c>
      <c r="F526" s="84">
        <v>101.51156938</v>
      </c>
    </row>
    <row r="527" spans="1:6" ht="12.75" customHeight="1" x14ac:dyDescent="0.2">
      <c r="A527" s="83" t="s">
        <v>175</v>
      </c>
      <c r="B527" s="83">
        <v>15</v>
      </c>
      <c r="C527" s="84">
        <v>543.93585875999997</v>
      </c>
      <c r="D527" s="84">
        <v>537.55606338999996</v>
      </c>
      <c r="E527" s="84">
        <v>100.47090663</v>
      </c>
      <c r="F527" s="84">
        <v>100.47090663</v>
      </c>
    </row>
    <row r="528" spans="1:6" ht="12.75" customHeight="1" x14ac:dyDescent="0.2">
      <c r="A528" s="83" t="s">
        <v>175</v>
      </c>
      <c r="B528" s="83">
        <v>16</v>
      </c>
      <c r="C528" s="84">
        <v>544.10459725999999</v>
      </c>
      <c r="D528" s="84">
        <v>535.43248503999996</v>
      </c>
      <c r="E528" s="84">
        <v>100.07400321</v>
      </c>
      <c r="F528" s="84">
        <v>100.07400321</v>
      </c>
    </row>
    <row r="529" spans="1:6" ht="12.75" customHeight="1" x14ac:dyDescent="0.2">
      <c r="A529" s="83" t="s">
        <v>175</v>
      </c>
      <c r="B529" s="83">
        <v>17</v>
      </c>
      <c r="C529" s="84">
        <v>543.68496425000001</v>
      </c>
      <c r="D529" s="84">
        <v>533.64157858999999</v>
      </c>
      <c r="E529" s="84">
        <v>99.739277200000004</v>
      </c>
      <c r="F529" s="84">
        <v>99.739277200000004</v>
      </c>
    </row>
    <row r="530" spans="1:6" ht="12.75" customHeight="1" x14ac:dyDescent="0.2">
      <c r="A530" s="83" t="s">
        <v>175</v>
      </c>
      <c r="B530" s="83">
        <v>18</v>
      </c>
      <c r="C530" s="84">
        <v>551.01838683999995</v>
      </c>
      <c r="D530" s="84">
        <v>542.96530247999999</v>
      </c>
      <c r="E530" s="84">
        <v>101.48191031</v>
      </c>
      <c r="F530" s="84">
        <v>101.48191031</v>
      </c>
    </row>
    <row r="531" spans="1:6" ht="12.75" customHeight="1" x14ac:dyDescent="0.2">
      <c r="A531" s="83" t="s">
        <v>175</v>
      </c>
      <c r="B531" s="83">
        <v>19</v>
      </c>
      <c r="C531" s="84">
        <v>577.99158551000005</v>
      </c>
      <c r="D531" s="84">
        <v>568.94051367999998</v>
      </c>
      <c r="E531" s="84">
        <v>106.33675838000001</v>
      </c>
      <c r="F531" s="84">
        <v>106.33675838000001</v>
      </c>
    </row>
    <row r="532" spans="1:6" ht="12.75" customHeight="1" x14ac:dyDescent="0.2">
      <c r="A532" s="83" t="s">
        <v>175</v>
      </c>
      <c r="B532" s="83">
        <v>20</v>
      </c>
      <c r="C532" s="84">
        <v>593.50075748999996</v>
      </c>
      <c r="D532" s="84">
        <v>583.04206856999997</v>
      </c>
      <c r="E532" s="84">
        <v>108.97238302</v>
      </c>
      <c r="F532" s="84">
        <v>108.97238302</v>
      </c>
    </row>
    <row r="533" spans="1:6" ht="12.75" customHeight="1" x14ac:dyDescent="0.2">
      <c r="A533" s="83" t="s">
        <v>175</v>
      </c>
      <c r="B533" s="83">
        <v>21</v>
      </c>
      <c r="C533" s="84">
        <v>602.47713914999997</v>
      </c>
      <c r="D533" s="84">
        <v>591.73972891000005</v>
      </c>
      <c r="E533" s="84">
        <v>110.59800289</v>
      </c>
      <c r="F533" s="84">
        <v>110.59800289</v>
      </c>
    </row>
    <row r="534" spans="1:6" ht="12.75" customHeight="1" x14ac:dyDescent="0.2">
      <c r="A534" s="83" t="s">
        <v>175</v>
      </c>
      <c r="B534" s="83">
        <v>22</v>
      </c>
      <c r="C534" s="84">
        <v>581.90230747999999</v>
      </c>
      <c r="D534" s="84">
        <v>570.33143072999997</v>
      </c>
      <c r="E534" s="84">
        <v>106.59672512</v>
      </c>
      <c r="F534" s="84">
        <v>106.59672512</v>
      </c>
    </row>
    <row r="535" spans="1:6" ht="12.75" customHeight="1" x14ac:dyDescent="0.2">
      <c r="A535" s="83" t="s">
        <v>175</v>
      </c>
      <c r="B535" s="83">
        <v>23</v>
      </c>
      <c r="C535" s="84">
        <v>558.67175141999996</v>
      </c>
      <c r="D535" s="84">
        <v>546.53079075000005</v>
      </c>
      <c r="E535" s="84">
        <v>102.14831119999999</v>
      </c>
      <c r="F535" s="84">
        <v>102.14831119999999</v>
      </c>
    </row>
    <row r="536" spans="1:6" ht="12.75" customHeight="1" x14ac:dyDescent="0.2">
      <c r="A536" s="83" t="s">
        <v>175</v>
      </c>
      <c r="B536" s="83">
        <v>24</v>
      </c>
      <c r="C536" s="84">
        <v>650.42518336000001</v>
      </c>
      <c r="D536" s="84">
        <v>636.00633462999997</v>
      </c>
      <c r="E536" s="84">
        <v>118.87156972</v>
      </c>
      <c r="F536" s="84">
        <v>118.87156972</v>
      </c>
    </row>
    <row r="537" spans="1:6" ht="12.75" customHeight="1" x14ac:dyDescent="0.2">
      <c r="A537" s="83" t="s">
        <v>176</v>
      </c>
      <c r="B537" s="83">
        <v>1</v>
      </c>
      <c r="C537" s="84">
        <v>744.64698739999994</v>
      </c>
      <c r="D537" s="84">
        <v>730.63485651999997</v>
      </c>
      <c r="E537" s="84">
        <v>136.55793591</v>
      </c>
      <c r="F537" s="84">
        <v>136.55793591</v>
      </c>
    </row>
    <row r="538" spans="1:6" ht="12.75" customHeight="1" x14ac:dyDescent="0.2">
      <c r="A538" s="83" t="s">
        <v>176</v>
      </c>
      <c r="B538" s="83">
        <v>2</v>
      </c>
      <c r="C538" s="84">
        <v>780.76889976999996</v>
      </c>
      <c r="D538" s="84">
        <v>770.21170611000002</v>
      </c>
      <c r="E538" s="84">
        <v>143.95497266999999</v>
      </c>
      <c r="F538" s="84">
        <v>143.95497266999999</v>
      </c>
    </row>
    <row r="539" spans="1:6" ht="12.75" customHeight="1" x14ac:dyDescent="0.2">
      <c r="A539" s="83" t="s">
        <v>176</v>
      </c>
      <c r="B539" s="83">
        <v>3</v>
      </c>
      <c r="C539" s="84">
        <v>800.23738207999997</v>
      </c>
      <c r="D539" s="84">
        <v>789.67103758999997</v>
      </c>
      <c r="E539" s="84">
        <v>147.59198248000001</v>
      </c>
      <c r="F539" s="84">
        <v>147.59198248000001</v>
      </c>
    </row>
    <row r="540" spans="1:6" ht="12.75" customHeight="1" x14ac:dyDescent="0.2">
      <c r="A540" s="83" t="s">
        <v>176</v>
      </c>
      <c r="B540" s="83">
        <v>4</v>
      </c>
      <c r="C540" s="84">
        <v>823.39800501000002</v>
      </c>
      <c r="D540" s="84">
        <v>810.67602882999995</v>
      </c>
      <c r="E540" s="84">
        <v>151.51788092000001</v>
      </c>
      <c r="F540" s="84">
        <v>151.51788092000001</v>
      </c>
    </row>
    <row r="541" spans="1:6" ht="12.75" customHeight="1" x14ac:dyDescent="0.2">
      <c r="A541" s="83" t="s">
        <v>176</v>
      </c>
      <c r="B541" s="83">
        <v>5</v>
      </c>
      <c r="C541" s="84">
        <v>807.68755477000002</v>
      </c>
      <c r="D541" s="84">
        <v>795.39177560999997</v>
      </c>
      <c r="E541" s="84">
        <v>148.66120627999999</v>
      </c>
      <c r="F541" s="84">
        <v>148.66120627999999</v>
      </c>
    </row>
    <row r="542" spans="1:6" ht="12.75" customHeight="1" x14ac:dyDescent="0.2">
      <c r="A542" s="83" t="s">
        <v>176</v>
      </c>
      <c r="B542" s="83">
        <v>6</v>
      </c>
      <c r="C542" s="84">
        <v>783.06293417999996</v>
      </c>
      <c r="D542" s="84">
        <v>770.46356111</v>
      </c>
      <c r="E542" s="84">
        <v>144.00204514999999</v>
      </c>
      <c r="F542" s="84">
        <v>144.00204514999999</v>
      </c>
    </row>
    <row r="543" spans="1:6" ht="12.75" customHeight="1" x14ac:dyDescent="0.2">
      <c r="A543" s="83" t="s">
        <v>176</v>
      </c>
      <c r="B543" s="83">
        <v>7</v>
      </c>
      <c r="C543" s="84">
        <v>741.63579060999996</v>
      </c>
      <c r="D543" s="84">
        <v>730.69519515000002</v>
      </c>
      <c r="E543" s="84">
        <v>136.56921338999999</v>
      </c>
      <c r="F543" s="84">
        <v>136.56921338999999</v>
      </c>
    </row>
    <row r="544" spans="1:6" ht="12.75" customHeight="1" x14ac:dyDescent="0.2">
      <c r="A544" s="83" t="s">
        <v>176</v>
      </c>
      <c r="B544" s="83">
        <v>8</v>
      </c>
      <c r="C544" s="84">
        <v>710.16390795999996</v>
      </c>
      <c r="D544" s="84">
        <v>700.77768133999996</v>
      </c>
      <c r="E544" s="84">
        <v>130.97753664999999</v>
      </c>
      <c r="F544" s="84">
        <v>130.97753664999999</v>
      </c>
    </row>
    <row r="545" spans="1:6" ht="12.75" customHeight="1" x14ac:dyDescent="0.2">
      <c r="A545" s="83" t="s">
        <v>176</v>
      </c>
      <c r="B545" s="83">
        <v>9</v>
      </c>
      <c r="C545" s="84">
        <v>678.35323218999997</v>
      </c>
      <c r="D545" s="84">
        <v>670.40127475999998</v>
      </c>
      <c r="E545" s="84">
        <v>125.30009142</v>
      </c>
      <c r="F545" s="84">
        <v>125.30009142</v>
      </c>
    </row>
    <row r="546" spans="1:6" ht="12.75" customHeight="1" x14ac:dyDescent="0.2">
      <c r="A546" s="83" t="s">
        <v>176</v>
      </c>
      <c r="B546" s="83">
        <v>10</v>
      </c>
      <c r="C546" s="84">
        <v>669.08292157000005</v>
      </c>
      <c r="D546" s="84">
        <v>660.14025504000006</v>
      </c>
      <c r="E546" s="84">
        <v>123.38227479</v>
      </c>
      <c r="F546" s="84">
        <v>123.38227479</v>
      </c>
    </row>
    <row r="547" spans="1:6" ht="12.75" customHeight="1" x14ac:dyDescent="0.2">
      <c r="A547" s="83" t="s">
        <v>176</v>
      </c>
      <c r="B547" s="83">
        <v>11</v>
      </c>
      <c r="C547" s="84">
        <v>669.74343797999995</v>
      </c>
      <c r="D547" s="84">
        <v>659.42369157999997</v>
      </c>
      <c r="E547" s="84">
        <v>123.24834684</v>
      </c>
      <c r="F547" s="84">
        <v>123.24834684</v>
      </c>
    </row>
    <row r="548" spans="1:6" ht="12.75" customHeight="1" x14ac:dyDescent="0.2">
      <c r="A548" s="83" t="s">
        <v>176</v>
      </c>
      <c r="B548" s="83">
        <v>12</v>
      </c>
      <c r="C548" s="84">
        <v>643.43339246000005</v>
      </c>
      <c r="D548" s="84">
        <v>633.66824508000002</v>
      </c>
      <c r="E548" s="84">
        <v>118.43457348</v>
      </c>
      <c r="F548" s="84">
        <v>118.43457348</v>
      </c>
    </row>
    <row r="549" spans="1:6" ht="12.75" customHeight="1" x14ac:dyDescent="0.2">
      <c r="A549" s="83" t="s">
        <v>176</v>
      </c>
      <c r="B549" s="83">
        <v>13</v>
      </c>
      <c r="C549" s="84">
        <v>592.48776287999999</v>
      </c>
      <c r="D549" s="84">
        <v>582.86056693</v>
      </c>
      <c r="E549" s="84">
        <v>108.9384598</v>
      </c>
      <c r="F549" s="84">
        <v>108.9384598</v>
      </c>
    </row>
    <row r="550" spans="1:6" ht="12.75" customHeight="1" x14ac:dyDescent="0.2">
      <c r="A550" s="83" t="s">
        <v>176</v>
      </c>
      <c r="B550" s="83">
        <v>14</v>
      </c>
      <c r="C550" s="84">
        <v>582.44507994000003</v>
      </c>
      <c r="D550" s="84">
        <v>572.89229952999995</v>
      </c>
      <c r="E550" s="84">
        <v>107.0753595</v>
      </c>
      <c r="F550" s="84">
        <v>107.0753595</v>
      </c>
    </row>
    <row r="551" spans="1:6" ht="12.75" customHeight="1" x14ac:dyDescent="0.2">
      <c r="A551" s="83" t="s">
        <v>176</v>
      </c>
      <c r="B551" s="83">
        <v>15</v>
      </c>
      <c r="C551" s="84">
        <v>577.43504209000002</v>
      </c>
      <c r="D551" s="84">
        <v>568.26766426999995</v>
      </c>
      <c r="E551" s="84">
        <v>106.21100072999999</v>
      </c>
      <c r="F551" s="84">
        <v>106.21100072999999</v>
      </c>
    </row>
    <row r="552" spans="1:6" ht="12.75" customHeight="1" x14ac:dyDescent="0.2">
      <c r="A552" s="83" t="s">
        <v>176</v>
      </c>
      <c r="B552" s="83">
        <v>16</v>
      </c>
      <c r="C552" s="84">
        <v>579.94651164000004</v>
      </c>
      <c r="D552" s="84">
        <v>570.60495007999998</v>
      </c>
      <c r="E552" s="84">
        <v>106.64784674000001</v>
      </c>
      <c r="F552" s="84">
        <v>106.64784674000001</v>
      </c>
    </row>
    <row r="553" spans="1:6" ht="12.75" customHeight="1" x14ac:dyDescent="0.2">
      <c r="A553" s="83" t="s">
        <v>176</v>
      </c>
      <c r="B553" s="83">
        <v>17</v>
      </c>
      <c r="C553" s="84">
        <v>580.41408038999998</v>
      </c>
      <c r="D553" s="84">
        <v>568.46780721000005</v>
      </c>
      <c r="E553" s="84">
        <v>106.24840807</v>
      </c>
      <c r="F553" s="84">
        <v>106.24840807</v>
      </c>
    </row>
    <row r="554" spans="1:6" ht="12.75" customHeight="1" x14ac:dyDescent="0.2">
      <c r="A554" s="83" t="s">
        <v>176</v>
      </c>
      <c r="B554" s="83">
        <v>18</v>
      </c>
      <c r="C554" s="84">
        <v>580.48322705999999</v>
      </c>
      <c r="D554" s="84">
        <v>575.02308046999997</v>
      </c>
      <c r="E554" s="84">
        <v>107.47360911</v>
      </c>
      <c r="F554" s="84">
        <v>107.47360911</v>
      </c>
    </row>
    <row r="555" spans="1:6" ht="12.75" customHeight="1" x14ac:dyDescent="0.2">
      <c r="A555" s="83" t="s">
        <v>176</v>
      </c>
      <c r="B555" s="83">
        <v>19</v>
      </c>
      <c r="C555" s="84">
        <v>595.99042778</v>
      </c>
      <c r="D555" s="84">
        <v>585.46874731000003</v>
      </c>
      <c r="E555" s="84">
        <v>109.42593685</v>
      </c>
      <c r="F555" s="84">
        <v>109.42593685</v>
      </c>
    </row>
    <row r="556" spans="1:6" ht="12.75" customHeight="1" x14ac:dyDescent="0.2">
      <c r="A556" s="83" t="s">
        <v>176</v>
      </c>
      <c r="B556" s="83">
        <v>20</v>
      </c>
      <c r="C556" s="84">
        <v>616.23084040000003</v>
      </c>
      <c r="D556" s="84">
        <v>609.65547380999999</v>
      </c>
      <c r="E556" s="84">
        <v>113.94651155</v>
      </c>
      <c r="F556" s="84">
        <v>113.94651155</v>
      </c>
    </row>
    <row r="557" spans="1:6" ht="12.75" customHeight="1" x14ac:dyDescent="0.2">
      <c r="A557" s="83" t="s">
        <v>176</v>
      </c>
      <c r="B557" s="83">
        <v>21</v>
      </c>
      <c r="C557" s="84">
        <v>614.52033988000005</v>
      </c>
      <c r="D557" s="84">
        <v>610.05445427999996</v>
      </c>
      <c r="E557" s="84">
        <v>114.02108225000001</v>
      </c>
      <c r="F557" s="84">
        <v>114.02108225000001</v>
      </c>
    </row>
    <row r="558" spans="1:6" ht="12.75" customHeight="1" x14ac:dyDescent="0.2">
      <c r="A558" s="83" t="s">
        <v>176</v>
      </c>
      <c r="B558" s="83">
        <v>22</v>
      </c>
      <c r="C558" s="84">
        <v>604.48591800999998</v>
      </c>
      <c r="D558" s="84">
        <v>597.72107094</v>
      </c>
      <c r="E558" s="84">
        <v>111.71593439999999</v>
      </c>
      <c r="F558" s="84">
        <v>111.71593439999999</v>
      </c>
    </row>
    <row r="559" spans="1:6" ht="12.75" customHeight="1" x14ac:dyDescent="0.2">
      <c r="A559" s="83" t="s">
        <v>176</v>
      </c>
      <c r="B559" s="83">
        <v>23</v>
      </c>
      <c r="C559" s="84">
        <v>606.60301826</v>
      </c>
      <c r="D559" s="84">
        <v>594.99757858999999</v>
      </c>
      <c r="E559" s="84">
        <v>111.20690517</v>
      </c>
      <c r="F559" s="84">
        <v>111.20690517</v>
      </c>
    </row>
    <row r="560" spans="1:6" ht="12.75" customHeight="1" x14ac:dyDescent="0.2">
      <c r="A560" s="83" t="s">
        <v>176</v>
      </c>
      <c r="B560" s="83">
        <v>24</v>
      </c>
      <c r="C560" s="84">
        <v>681.62077188000001</v>
      </c>
      <c r="D560" s="84">
        <v>670.21905488000004</v>
      </c>
      <c r="E560" s="84">
        <v>125.26603394999999</v>
      </c>
      <c r="F560" s="84">
        <v>125.26603394999999</v>
      </c>
    </row>
    <row r="561" spans="1:6" ht="12.75" customHeight="1" x14ac:dyDescent="0.2">
      <c r="A561" s="83" t="s">
        <v>177</v>
      </c>
      <c r="B561" s="83">
        <v>1</v>
      </c>
      <c r="C561" s="84">
        <v>733.31446156000004</v>
      </c>
      <c r="D561" s="84">
        <v>721.36515627999995</v>
      </c>
      <c r="E561" s="84">
        <v>134.82539998999999</v>
      </c>
      <c r="F561" s="84">
        <v>134.82539998999999</v>
      </c>
    </row>
    <row r="562" spans="1:6" ht="12.75" customHeight="1" x14ac:dyDescent="0.2">
      <c r="A562" s="83" t="s">
        <v>177</v>
      </c>
      <c r="B562" s="83">
        <v>2</v>
      </c>
      <c r="C562" s="84">
        <v>768.58035534999999</v>
      </c>
      <c r="D562" s="84">
        <v>758.45065640999997</v>
      </c>
      <c r="E562" s="84">
        <v>141.75679575999999</v>
      </c>
      <c r="F562" s="84">
        <v>141.75679575999999</v>
      </c>
    </row>
    <row r="563" spans="1:6" ht="12.75" customHeight="1" x14ac:dyDescent="0.2">
      <c r="A563" s="83" t="s">
        <v>177</v>
      </c>
      <c r="B563" s="83">
        <v>3</v>
      </c>
      <c r="C563" s="84">
        <v>784.61219949999997</v>
      </c>
      <c r="D563" s="84">
        <v>773.41019722999999</v>
      </c>
      <c r="E563" s="84">
        <v>144.55278064000001</v>
      </c>
      <c r="F563" s="84">
        <v>144.55278064000001</v>
      </c>
    </row>
    <row r="564" spans="1:6" ht="12.75" customHeight="1" x14ac:dyDescent="0.2">
      <c r="A564" s="83" t="s">
        <v>177</v>
      </c>
      <c r="B564" s="83">
        <v>4</v>
      </c>
      <c r="C564" s="84">
        <v>802.02474022000001</v>
      </c>
      <c r="D564" s="84">
        <v>792.17633009999997</v>
      </c>
      <c r="E564" s="84">
        <v>148.06022947</v>
      </c>
      <c r="F564" s="84">
        <v>148.06022947</v>
      </c>
    </row>
    <row r="565" spans="1:6" ht="12.75" customHeight="1" x14ac:dyDescent="0.2">
      <c r="A565" s="83" t="s">
        <v>177</v>
      </c>
      <c r="B565" s="83">
        <v>5</v>
      </c>
      <c r="C565" s="84">
        <v>812.01304359999995</v>
      </c>
      <c r="D565" s="84">
        <v>801.08223149000003</v>
      </c>
      <c r="E565" s="84">
        <v>149.72477025000001</v>
      </c>
      <c r="F565" s="84">
        <v>149.72477025000001</v>
      </c>
    </row>
    <row r="566" spans="1:6" ht="12.75" customHeight="1" x14ac:dyDescent="0.2">
      <c r="A566" s="83" t="s">
        <v>177</v>
      </c>
      <c r="B566" s="83">
        <v>6</v>
      </c>
      <c r="C566" s="84">
        <v>792.44043423999995</v>
      </c>
      <c r="D566" s="84">
        <v>781.19265724000002</v>
      </c>
      <c r="E566" s="84">
        <v>146.00734671999999</v>
      </c>
      <c r="F566" s="84">
        <v>146.00734671999999</v>
      </c>
    </row>
    <row r="567" spans="1:6" ht="12.75" customHeight="1" x14ac:dyDescent="0.2">
      <c r="A567" s="83" t="s">
        <v>177</v>
      </c>
      <c r="B567" s="83">
        <v>7</v>
      </c>
      <c r="C567" s="84">
        <v>737.56786807000003</v>
      </c>
      <c r="D567" s="84">
        <v>728.05103594000002</v>
      </c>
      <c r="E567" s="84">
        <v>136.07501178000001</v>
      </c>
      <c r="F567" s="84">
        <v>136.07501178000001</v>
      </c>
    </row>
    <row r="568" spans="1:6" ht="12.75" customHeight="1" x14ac:dyDescent="0.2">
      <c r="A568" s="83" t="s">
        <v>177</v>
      </c>
      <c r="B568" s="83">
        <v>8</v>
      </c>
      <c r="C568" s="84">
        <v>678.98795337000001</v>
      </c>
      <c r="D568" s="84">
        <v>669.83580868000001</v>
      </c>
      <c r="E568" s="84">
        <v>125.19440403999999</v>
      </c>
      <c r="F568" s="84">
        <v>125.19440403999999</v>
      </c>
    </row>
    <row r="569" spans="1:6" ht="12.75" customHeight="1" x14ac:dyDescent="0.2">
      <c r="A569" s="83" t="s">
        <v>177</v>
      </c>
      <c r="B569" s="83">
        <v>9</v>
      </c>
      <c r="C569" s="84">
        <v>650.54973093000001</v>
      </c>
      <c r="D569" s="84">
        <v>641.01434085999995</v>
      </c>
      <c r="E569" s="84">
        <v>119.80758172</v>
      </c>
      <c r="F569" s="84">
        <v>119.80758172</v>
      </c>
    </row>
    <row r="570" spans="1:6" ht="12.75" customHeight="1" x14ac:dyDescent="0.2">
      <c r="A570" s="83" t="s">
        <v>177</v>
      </c>
      <c r="B570" s="83">
        <v>10</v>
      </c>
      <c r="C570" s="84">
        <v>645.65440810999996</v>
      </c>
      <c r="D570" s="84">
        <v>636.87038278</v>
      </c>
      <c r="E570" s="84">
        <v>119.03306301000001</v>
      </c>
      <c r="F570" s="84">
        <v>119.03306301000001</v>
      </c>
    </row>
    <row r="571" spans="1:6" ht="12.75" customHeight="1" x14ac:dyDescent="0.2">
      <c r="A571" s="83" t="s">
        <v>177</v>
      </c>
      <c r="B571" s="83">
        <v>11</v>
      </c>
      <c r="C571" s="84">
        <v>634.77404967999996</v>
      </c>
      <c r="D571" s="84">
        <v>630.10851843</v>
      </c>
      <c r="E571" s="84">
        <v>117.76924945</v>
      </c>
      <c r="F571" s="84">
        <v>117.76924945</v>
      </c>
    </row>
    <row r="572" spans="1:6" ht="12.75" customHeight="1" x14ac:dyDescent="0.2">
      <c r="A572" s="83" t="s">
        <v>177</v>
      </c>
      <c r="B572" s="83">
        <v>12</v>
      </c>
      <c r="C572" s="84">
        <v>598.48120813000003</v>
      </c>
      <c r="D572" s="84">
        <v>588.89361498999995</v>
      </c>
      <c r="E572" s="84">
        <v>110.06605532</v>
      </c>
      <c r="F572" s="84">
        <v>110.06605532</v>
      </c>
    </row>
    <row r="573" spans="1:6" ht="12.75" customHeight="1" x14ac:dyDescent="0.2">
      <c r="A573" s="83" t="s">
        <v>177</v>
      </c>
      <c r="B573" s="83">
        <v>13</v>
      </c>
      <c r="C573" s="84">
        <v>595.99757649000003</v>
      </c>
      <c r="D573" s="84">
        <v>583.78667516999997</v>
      </c>
      <c r="E573" s="84">
        <v>109.11155232</v>
      </c>
      <c r="F573" s="84">
        <v>109.11155232</v>
      </c>
    </row>
    <row r="574" spans="1:6" ht="12.75" customHeight="1" x14ac:dyDescent="0.2">
      <c r="A574" s="83" t="s">
        <v>177</v>
      </c>
      <c r="B574" s="83">
        <v>14</v>
      </c>
      <c r="C574" s="84">
        <v>589.60906350000005</v>
      </c>
      <c r="D574" s="84">
        <v>582.31354847</v>
      </c>
      <c r="E574" s="84">
        <v>108.83622034</v>
      </c>
      <c r="F574" s="84">
        <v>108.83622034</v>
      </c>
    </row>
    <row r="575" spans="1:6" ht="12.75" customHeight="1" x14ac:dyDescent="0.2">
      <c r="A575" s="83" t="s">
        <v>177</v>
      </c>
      <c r="B575" s="83">
        <v>15</v>
      </c>
      <c r="C575" s="84">
        <v>584.47557314000005</v>
      </c>
      <c r="D575" s="84">
        <v>577.47715958000003</v>
      </c>
      <c r="E575" s="84">
        <v>107.93228415999999</v>
      </c>
      <c r="F575" s="84">
        <v>107.93228415999999</v>
      </c>
    </row>
    <row r="576" spans="1:6" ht="12.75" customHeight="1" x14ac:dyDescent="0.2">
      <c r="A576" s="83" t="s">
        <v>177</v>
      </c>
      <c r="B576" s="83">
        <v>16</v>
      </c>
      <c r="C576" s="84">
        <v>588.48273137000001</v>
      </c>
      <c r="D576" s="84">
        <v>577.55156146000002</v>
      </c>
      <c r="E576" s="84">
        <v>107.9461901</v>
      </c>
      <c r="F576" s="84">
        <v>107.9461901</v>
      </c>
    </row>
    <row r="577" spans="1:6" ht="12.75" customHeight="1" x14ac:dyDescent="0.2">
      <c r="A577" s="83" t="s">
        <v>177</v>
      </c>
      <c r="B577" s="83">
        <v>17</v>
      </c>
      <c r="C577" s="84">
        <v>585.81367331000001</v>
      </c>
      <c r="D577" s="84">
        <v>573.05953425999996</v>
      </c>
      <c r="E577" s="84">
        <v>107.10661619</v>
      </c>
      <c r="F577" s="84">
        <v>107.10661619</v>
      </c>
    </row>
    <row r="578" spans="1:6" ht="12.75" customHeight="1" x14ac:dyDescent="0.2">
      <c r="A578" s="83" t="s">
        <v>177</v>
      </c>
      <c r="B578" s="83">
        <v>18</v>
      </c>
      <c r="C578" s="84">
        <v>587.08617939999999</v>
      </c>
      <c r="D578" s="84">
        <v>579.60004275999995</v>
      </c>
      <c r="E578" s="84">
        <v>108.32905765</v>
      </c>
      <c r="F578" s="84">
        <v>108.32905765</v>
      </c>
    </row>
    <row r="579" spans="1:6" ht="12.75" customHeight="1" x14ac:dyDescent="0.2">
      <c r="A579" s="83" t="s">
        <v>177</v>
      </c>
      <c r="B579" s="83">
        <v>19</v>
      </c>
      <c r="C579" s="84">
        <v>588.70420660000002</v>
      </c>
      <c r="D579" s="84">
        <v>582.61405332000004</v>
      </c>
      <c r="E579" s="84">
        <v>108.89238563000001</v>
      </c>
      <c r="F579" s="84">
        <v>108.89238563000001</v>
      </c>
    </row>
    <row r="580" spans="1:6" ht="12.75" customHeight="1" x14ac:dyDescent="0.2">
      <c r="A580" s="83" t="s">
        <v>177</v>
      </c>
      <c r="B580" s="83">
        <v>20</v>
      </c>
      <c r="C580" s="84">
        <v>614.23400830000003</v>
      </c>
      <c r="D580" s="84">
        <v>600.59204533000002</v>
      </c>
      <c r="E580" s="84">
        <v>112.25252847</v>
      </c>
      <c r="F580" s="84">
        <v>112.25252847</v>
      </c>
    </row>
    <row r="581" spans="1:6" ht="12.75" customHeight="1" x14ac:dyDescent="0.2">
      <c r="A581" s="83" t="s">
        <v>177</v>
      </c>
      <c r="B581" s="83">
        <v>21</v>
      </c>
      <c r="C581" s="84">
        <v>603.68554605999998</v>
      </c>
      <c r="D581" s="84">
        <v>593.99674112000002</v>
      </c>
      <c r="E581" s="84">
        <v>111.01984552</v>
      </c>
      <c r="F581" s="84">
        <v>111.01984552</v>
      </c>
    </row>
    <row r="582" spans="1:6" ht="12.75" customHeight="1" x14ac:dyDescent="0.2">
      <c r="A582" s="83" t="s">
        <v>177</v>
      </c>
      <c r="B582" s="83">
        <v>22</v>
      </c>
      <c r="C582" s="84">
        <v>594.64034942000001</v>
      </c>
      <c r="D582" s="84">
        <v>583.81786063000004</v>
      </c>
      <c r="E582" s="84">
        <v>109.11738097999999</v>
      </c>
      <c r="F582" s="84">
        <v>109.11738097999999</v>
      </c>
    </row>
    <row r="583" spans="1:6" ht="12.75" customHeight="1" x14ac:dyDescent="0.2">
      <c r="A583" s="83" t="s">
        <v>177</v>
      </c>
      <c r="B583" s="83">
        <v>23</v>
      </c>
      <c r="C583" s="84">
        <v>582.13393155000006</v>
      </c>
      <c r="D583" s="84">
        <v>571.62025612000002</v>
      </c>
      <c r="E583" s="84">
        <v>106.83761061</v>
      </c>
      <c r="F583" s="84">
        <v>106.83761061</v>
      </c>
    </row>
    <row r="584" spans="1:6" ht="12.75" customHeight="1" x14ac:dyDescent="0.2">
      <c r="A584" s="83" t="s">
        <v>177</v>
      </c>
      <c r="B584" s="83">
        <v>24</v>
      </c>
      <c r="C584" s="84">
        <v>635.96054038</v>
      </c>
      <c r="D584" s="84">
        <v>629.41649490999998</v>
      </c>
      <c r="E584" s="84">
        <v>117.6399081</v>
      </c>
      <c r="F584" s="84">
        <v>117.6399081</v>
      </c>
    </row>
    <row r="585" spans="1:6" ht="12.75" customHeight="1" x14ac:dyDescent="0.2">
      <c r="A585" s="83" t="s">
        <v>178</v>
      </c>
      <c r="B585" s="83">
        <v>1</v>
      </c>
      <c r="C585" s="84">
        <v>753.81682145000002</v>
      </c>
      <c r="D585" s="84">
        <v>746.56337438000003</v>
      </c>
      <c r="E585" s="84">
        <v>139.53502563000001</v>
      </c>
      <c r="F585" s="84">
        <v>139.53502563000001</v>
      </c>
    </row>
    <row r="586" spans="1:6" ht="12.75" customHeight="1" x14ac:dyDescent="0.2">
      <c r="A586" s="83" t="s">
        <v>178</v>
      </c>
      <c r="B586" s="83">
        <v>2</v>
      </c>
      <c r="C586" s="84">
        <v>774.77473269999996</v>
      </c>
      <c r="D586" s="84">
        <v>764.60534097000004</v>
      </c>
      <c r="E586" s="84">
        <v>142.90712551999999</v>
      </c>
      <c r="F586" s="84">
        <v>142.90712551999999</v>
      </c>
    </row>
    <row r="587" spans="1:6" ht="12.75" customHeight="1" x14ac:dyDescent="0.2">
      <c r="A587" s="83" t="s">
        <v>178</v>
      </c>
      <c r="B587" s="83">
        <v>3</v>
      </c>
      <c r="C587" s="84">
        <v>792.92661223000005</v>
      </c>
      <c r="D587" s="84">
        <v>781.67399835000003</v>
      </c>
      <c r="E587" s="84">
        <v>146.09731088000001</v>
      </c>
      <c r="F587" s="84">
        <v>146.09731088000001</v>
      </c>
    </row>
    <row r="588" spans="1:6" ht="12.75" customHeight="1" x14ac:dyDescent="0.2">
      <c r="A588" s="83" t="s">
        <v>178</v>
      </c>
      <c r="B588" s="83">
        <v>4</v>
      </c>
      <c r="C588" s="84">
        <v>798.50195007000002</v>
      </c>
      <c r="D588" s="84">
        <v>787.74839873999997</v>
      </c>
      <c r="E588" s="84">
        <v>147.23263527</v>
      </c>
      <c r="F588" s="84">
        <v>147.23263527</v>
      </c>
    </row>
    <row r="589" spans="1:6" ht="12.75" customHeight="1" x14ac:dyDescent="0.2">
      <c r="A589" s="83" t="s">
        <v>178</v>
      </c>
      <c r="B589" s="83">
        <v>5</v>
      </c>
      <c r="C589" s="84">
        <v>789.42521532000001</v>
      </c>
      <c r="D589" s="84">
        <v>778.17976754999995</v>
      </c>
      <c r="E589" s="84">
        <v>145.44422822999999</v>
      </c>
      <c r="F589" s="84">
        <v>145.44422822999999</v>
      </c>
    </row>
    <row r="590" spans="1:6" ht="12.75" customHeight="1" x14ac:dyDescent="0.2">
      <c r="A590" s="83" t="s">
        <v>178</v>
      </c>
      <c r="B590" s="83">
        <v>6</v>
      </c>
      <c r="C590" s="84">
        <v>787.48038171999997</v>
      </c>
      <c r="D590" s="84">
        <v>775.91043285000001</v>
      </c>
      <c r="E590" s="84">
        <v>145.02008248999999</v>
      </c>
      <c r="F590" s="84">
        <v>145.02008248999999</v>
      </c>
    </row>
    <row r="591" spans="1:6" ht="12.75" customHeight="1" x14ac:dyDescent="0.2">
      <c r="A591" s="83" t="s">
        <v>178</v>
      </c>
      <c r="B591" s="83">
        <v>7</v>
      </c>
      <c r="C591" s="84">
        <v>788.31608048999999</v>
      </c>
      <c r="D591" s="84">
        <v>778.46217779999995</v>
      </c>
      <c r="E591" s="84">
        <v>145.49701159</v>
      </c>
      <c r="F591" s="84">
        <v>145.49701159</v>
      </c>
    </row>
    <row r="592" spans="1:6" ht="12.75" customHeight="1" x14ac:dyDescent="0.2">
      <c r="A592" s="83" t="s">
        <v>178</v>
      </c>
      <c r="B592" s="83">
        <v>8</v>
      </c>
      <c r="C592" s="84">
        <v>697.97188167000002</v>
      </c>
      <c r="D592" s="84">
        <v>688.90297384999997</v>
      </c>
      <c r="E592" s="84">
        <v>128.75811673999999</v>
      </c>
      <c r="F592" s="84">
        <v>128.75811673999999</v>
      </c>
    </row>
    <row r="593" spans="1:6" ht="12.75" customHeight="1" x14ac:dyDescent="0.2">
      <c r="A593" s="83" t="s">
        <v>178</v>
      </c>
      <c r="B593" s="83">
        <v>9</v>
      </c>
      <c r="C593" s="84">
        <v>666.46687338000004</v>
      </c>
      <c r="D593" s="84">
        <v>656.30616987999997</v>
      </c>
      <c r="E593" s="84">
        <v>122.6656723</v>
      </c>
      <c r="F593" s="84">
        <v>122.6656723</v>
      </c>
    </row>
    <row r="594" spans="1:6" ht="12.75" customHeight="1" x14ac:dyDescent="0.2">
      <c r="A594" s="83" t="s">
        <v>178</v>
      </c>
      <c r="B594" s="83">
        <v>10</v>
      </c>
      <c r="C594" s="84">
        <v>665.6796167</v>
      </c>
      <c r="D594" s="84">
        <v>660.59021769000003</v>
      </c>
      <c r="E594" s="84">
        <v>123.46637422000001</v>
      </c>
      <c r="F594" s="84">
        <v>123.46637422000001</v>
      </c>
    </row>
    <row r="595" spans="1:6" ht="12.75" customHeight="1" x14ac:dyDescent="0.2">
      <c r="A595" s="83" t="s">
        <v>178</v>
      </c>
      <c r="B595" s="83">
        <v>11</v>
      </c>
      <c r="C595" s="84">
        <v>682.64000451000004</v>
      </c>
      <c r="D595" s="84">
        <v>671.42322779999995</v>
      </c>
      <c r="E595" s="84">
        <v>125.49109763</v>
      </c>
      <c r="F595" s="84">
        <v>125.49109763</v>
      </c>
    </row>
    <row r="596" spans="1:6" ht="12.75" customHeight="1" x14ac:dyDescent="0.2">
      <c r="A596" s="83" t="s">
        <v>178</v>
      </c>
      <c r="B596" s="83">
        <v>12</v>
      </c>
      <c r="C596" s="84">
        <v>645.48926158999996</v>
      </c>
      <c r="D596" s="84">
        <v>633.82122490999996</v>
      </c>
      <c r="E596" s="84">
        <v>118.46316589</v>
      </c>
      <c r="F596" s="84">
        <v>118.46316589</v>
      </c>
    </row>
    <row r="597" spans="1:6" ht="12.75" customHeight="1" x14ac:dyDescent="0.2">
      <c r="A597" s="83" t="s">
        <v>178</v>
      </c>
      <c r="B597" s="83">
        <v>13</v>
      </c>
      <c r="C597" s="84">
        <v>600.19854600999997</v>
      </c>
      <c r="D597" s="84">
        <v>586.24992700999996</v>
      </c>
      <c r="E597" s="84">
        <v>109.57194178</v>
      </c>
      <c r="F597" s="84">
        <v>109.57194178</v>
      </c>
    </row>
    <row r="598" spans="1:6" ht="12.75" customHeight="1" x14ac:dyDescent="0.2">
      <c r="A598" s="83" t="s">
        <v>178</v>
      </c>
      <c r="B598" s="83">
        <v>14</v>
      </c>
      <c r="C598" s="84">
        <v>591.46758364000004</v>
      </c>
      <c r="D598" s="84">
        <v>584.09381858999996</v>
      </c>
      <c r="E598" s="84">
        <v>109.16895838000001</v>
      </c>
      <c r="F598" s="84">
        <v>109.16895838000001</v>
      </c>
    </row>
    <row r="599" spans="1:6" ht="12.75" customHeight="1" x14ac:dyDescent="0.2">
      <c r="A599" s="83" t="s">
        <v>178</v>
      </c>
      <c r="B599" s="83">
        <v>15</v>
      </c>
      <c r="C599" s="84">
        <v>591.15742470999999</v>
      </c>
      <c r="D599" s="84">
        <v>581.74786387999995</v>
      </c>
      <c r="E599" s="84">
        <v>108.73049211999999</v>
      </c>
      <c r="F599" s="84">
        <v>108.73049211999999</v>
      </c>
    </row>
    <row r="600" spans="1:6" ht="12.75" customHeight="1" x14ac:dyDescent="0.2">
      <c r="A600" s="83" t="s">
        <v>178</v>
      </c>
      <c r="B600" s="83">
        <v>16</v>
      </c>
      <c r="C600" s="84">
        <v>586.62889455000004</v>
      </c>
      <c r="D600" s="84">
        <v>576.76434389999997</v>
      </c>
      <c r="E600" s="84">
        <v>107.79905668000001</v>
      </c>
      <c r="F600" s="84">
        <v>107.79905668000001</v>
      </c>
    </row>
    <row r="601" spans="1:6" ht="12.75" customHeight="1" x14ac:dyDescent="0.2">
      <c r="A601" s="83" t="s">
        <v>178</v>
      </c>
      <c r="B601" s="83">
        <v>17</v>
      </c>
      <c r="C601" s="84">
        <v>583.32281434000004</v>
      </c>
      <c r="D601" s="84">
        <v>572.38325882000004</v>
      </c>
      <c r="E601" s="84">
        <v>106.9802182</v>
      </c>
      <c r="F601" s="84">
        <v>106.9802182</v>
      </c>
    </row>
    <row r="602" spans="1:6" ht="12.75" customHeight="1" x14ac:dyDescent="0.2">
      <c r="A602" s="83" t="s">
        <v>178</v>
      </c>
      <c r="B602" s="83">
        <v>18</v>
      </c>
      <c r="C602" s="84">
        <v>585.08237323000003</v>
      </c>
      <c r="D602" s="84">
        <v>577.30329432999997</v>
      </c>
      <c r="E602" s="84">
        <v>107.8997882</v>
      </c>
      <c r="F602" s="84">
        <v>107.8997882</v>
      </c>
    </row>
    <row r="603" spans="1:6" ht="12.75" customHeight="1" x14ac:dyDescent="0.2">
      <c r="A603" s="83" t="s">
        <v>178</v>
      </c>
      <c r="B603" s="83">
        <v>19</v>
      </c>
      <c r="C603" s="84">
        <v>593.74827286000004</v>
      </c>
      <c r="D603" s="84">
        <v>583.27578574999995</v>
      </c>
      <c r="E603" s="84">
        <v>109.01606549</v>
      </c>
      <c r="F603" s="84">
        <v>109.01606549</v>
      </c>
    </row>
    <row r="604" spans="1:6" ht="12.75" customHeight="1" x14ac:dyDescent="0.2">
      <c r="A604" s="83" t="s">
        <v>178</v>
      </c>
      <c r="B604" s="83">
        <v>20</v>
      </c>
      <c r="C604" s="84">
        <v>631.70001384</v>
      </c>
      <c r="D604" s="84">
        <v>615.71256342000004</v>
      </c>
      <c r="E604" s="84">
        <v>115.07860051</v>
      </c>
      <c r="F604" s="84">
        <v>115.07860051</v>
      </c>
    </row>
    <row r="605" spans="1:6" ht="12.75" customHeight="1" x14ac:dyDescent="0.2">
      <c r="A605" s="83" t="s">
        <v>178</v>
      </c>
      <c r="B605" s="83">
        <v>21</v>
      </c>
      <c r="C605" s="84">
        <v>623.27276797000002</v>
      </c>
      <c r="D605" s="84">
        <v>612.14388380000003</v>
      </c>
      <c r="E605" s="84">
        <v>114.41160315</v>
      </c>
      <c r="F605" s="84">
        <v>114.41160315</v>
      </c>
    </row>
    <row r="606" spans="1:6" ht="12.75" customHeight="1" x14ac:dyDescent="0.2">
      <c r="A606" s="83" t="s">
        <v>178</v>
      </c>
      <c r="B606" s="83">
        <v>22</v>
      </c>
      <c r="C606" s="84">
        <v>673.10770073000003</v>
      </c>
      <c r="D606" s="84">
        <v>661.08965661000002</v>
      </c>
      <c r="E606" s="84">
        <v>123.55972091</v>
      </c>
      <c r="F606" s="84">
        <v>123.55972091</v>
      </c>
    </row>
    <row r="607" spans="1:6" ht="12.75" customHeight="1" x14ac:dyDescent="0.2">
      <c r="A607" s="83" t="s">
        <v>178</v>
      </c>
      <c r="B607" s="83">
        <v>23</v>
      </c>
      <c r="C607" s="84">
        <v>685.30239017999997</v>
      </c>
      <c r="D607" s="84">
        <v>676.91326131000005</v>
      </c>
      <c r="E607" s="84">
        <v>126.51720203000001</v>
      </c>
      <c r="F607" s="84">
        <v>126.51720203000001</v>
      </c>
    </row>
    <row r="608" spans="1:6" ht="12.75" customHeight="1" x14ac:dyDescent="0.2">
      <c r="A608" s="83" t="s">
        <v>178</v>
      </c>
      <c r="B608" s="83">
        <v>24</v>
      </c>
      <c r="C608" s="84">
        <v>732.77852958999995</v>
      </c>
      <c r="D608" s="84">
        <v>722.23528593000003</v>
      </c>
      <c r="E608" s="84">
        <v>134.98802993999999</v>
      </c>
      <c r="F608" s="84">
        <v>134.98802993999999</v>
      </c>
    </row>
    <row r="609" spans="1:6" ht="12.75" customHeight="1" x14ac:dyDescent="0.2">
      <c r="A609" s="83" t="s">
        <v>179</v>
      </c>
      <c r="B609" s="83">
        <v>1</v>
      </c>
      <c r="C609" s="84">
        <v>725.97856168999999</v>
      </c>
      <c r="D609" s="84">
        <v>716.08215685000005</v>
      </c>
      <c r="E609" s="84">
        <v>133.83799091</v>
      </c>
      <c r="F609" s="84">
        <v>133.83799091</v>
      </c>
    </row>
    <row r="610" spans="1:6" ht="12.75" customHeight="1" x14ac:dyDescent="0.2">
      <c r="A610" s="83" t="s">
        <v>179</v>
      </c>
      <c r="B610" s="83">
        <v>2</v>
      </c>
      <c r="C610" s="84">
        <v>741.12302076000003</v>
      </c>
      <c r="D610" s="84">
        <v>730.96482262999996</v>
      </c>
      <c r="E610" s="84">
        <v>136.61960761</v>
      </c>
      <c r="F610" s="84">
        <v>136.61960761</v>
      </c>
    </row>
    <row r="611" spans="1:6" ht="12.75" customHeight="1" x14ac:dyDescent="0.2">
      <c r="A611" s="83" t="s">
        <v>179</v>
      </c>
      <c r="B611" s="83">
        <v>3</v>
      </c>
      <c r="C611" s="84">
        <v>755.32866031000003</v>
      </c>
      <c r="D611" s="84">
        <v>744.70016280000004</v>
      </c>
      <c r="E611" s="84">
        <v>139.18678557000001</v>
      </c>
      <c r="F611" s="84">
        <v>139.18678557000001</v>
      </c>
    </row>
    <row r="612" spans="1:6" ht="12.75" customHeight="1" x14ac:dyDescent="0.2">
      <c r="A612" s="83" t="s">
        <v>179</v>
      </c>
      <c r="B612" s="83">
        <v>4</v>
      </c>
      <c r="C612" s="84">
        <v>758.27597681999998</v>
      </c>
      <c r="D612" s="84">
        <v>747.81982899000002</v>
      </c>
      <c r="E612" s="84">
        <v>139.76986092000001</v>
      </c>
      <c r="F612" s="84">
        <v>139.76986092000001</v>
      </c>
    </row>
    <row r="613" spans="1:6" ht="12.75" customHeight="1" x14ac:dyDescent="0.2">
      <c r="A613" s="83" t="s">
        <v>179</v>
      </c>
      <c r="B613" s="83">
        <v>5</v>
      </c>
      <c r="C613" s="84">
        <v>752.10049369000001</v>
      </c>
      <c r="D613" s="84">
        <v>741.61603831000002</v>
      </c>
      <c r="E613" s="84">
        <v>138.61035307</v>
      </c>
      <c r="F613" s="84">
        <v>138.61035307</v>
      </c>
    </row>
    <row r="614" spans="1:6" ht="12.75" customHeight="1" x14ac:dyDescent="0.2">
      <c r="A614" s="83" t="s">
        <v>179</v>
      </c>
      <c r="B614" s="83">
        <v>6</v>
      </c>
      <c r="C614" s="84">
        <v>732.89307724000003</v>
      </c>
      <c r="D614" s="84">
        <v>726.05589567000004</v>
      </c>
      <c r="E614" s="84">
        <v>135.70211383</v>
      </c>
      <c r="F614" s="84">
        <v>135.70211383</v>
      </c>
    </row>
    <row r="615" spans="1:6" ht="12.75" customHeight="1" x14ac:dyDescent="0.2">
      <c r="A615" s="83" t="s">
        <v>179</v>
      </c>
      <c r="B615" s="83">
        <v>7</v>
      </c>
      <c r="C615" s="84">
        <v>698.74606082000003</v>
      </c>
      <c r="D615" s="84">
        <v>689.77858601000003</v>
      </c>
      <c r="E615" s="84">
        <v>128.92177139</v>
      </c>
      <c r="F615" s="84">
        <v>128.92177139</v>
      </c>
    </row>
    <row r="616" spans="1:6" ht="12.75" customHeight="1" x14ac:dyDescent="0.2">
      <c r="A616" s="83" t="s">
        <v>179</v>
      </c>
      <c r="B616" s="83">
        <v>8</v>
      </c>
      <c r="C616" s="84">
        <v>671.91524921999996</v>
      </c>
      <c r="D616" s="84">
        <v>663.16676744999995</v>
      </c>
      <c r="E616" s="84">
        <v>123.94793941</v>
      </c>
      <c r="F616" s="84">
        <v>123.94793941</v>
      </c>
    </row>
    <row r="617" spans="1:6" ht="12.75" customHeight="1" x14ac:dyDescent="0.2">
      <c r="A617" s="83" t="s">
        <v>179</v>
      </c>
      <c r="B617" s="83">
        <v>9</v>
      </c>
      <c r="C617" s="84">
        <v>662.46629346999998</v>
      </c>
      <c r="D617" s="84">
        <v>653.30506099000002</v>
      </c>
      <c r="E617" s="84">
        <v>122.10475568</v>
      </c>
      <c r="F617" s="84">
        <v>122.10475568</v>
      </c>
    </row>
    <row r="618" spans="1:6" ht="12.75" customHeight="1" x14ac:dyDescent="0.2">
      <c r="A618" s="83" t="s">
        <v>179</v>
      </c>
      <c r="B618" s="83">
        <v>10</v>
      </c>
      <c r="C618" s="84">
        <v>660.24166232000005</v>
      </c>
      <c r="D618" s="84">
        <v>650.37919191000003</v>
      </c>
      <c r="E618" s="84">
        <v>121.55790162</v>
      </c>
      <c r="F618" s="84">
        <v>121.55790162</v>
      </c>
    </row>
    <row r="619" spans="1:6" ht="12.75" customHeight="1" x14ac:dyDescent="0.2">
      <c r="A619" s="83" t="s">
        <v>179</v>
      </c>
      <c r="B619" s="83">
        <v>11</v>
      </c>
      <c r="C619" s="84">
        <v>671.28834403999997</v>
      </c>
      <c r="D619" s="84">
        <v>660.95749096999998</v>
      </c>
      <c r="E619" s="84">
        <v>123.53501874</v>
      </c>
      <c r="F619" s="84">
        <v>123.53501874</v>
      </c>
    </row>
    <row r="620" spans="1:6" ht="12.75" customHeight="1" x14ac:dyDescent="0.2">
      <c r="A620" s="83" t="s">
        <v>179</v>
      </c>
      <c r="B620" s="83">
        <v>12</v>
      </c>
      <c r="C620" s="84">
        <v>629.26888226000005</v>
      </c>
      <c r="D620" s="84">
        <v>619.73353706</v>
      </c>
      <c r="E620" s="84">
        <v>115.83013304000001</v>
      </c>
      <c r="F620" s="84">
        <v>115.83013304000001</v>
      </c>
    </row>
    <row r="621" spans="1:6" ht="12.75" customHeight="1" x14ac:dyDescent="0.2">
      <c r="A621" s="83" t="s">
        <v>179</v>
      </c>
      <c r="B621" s="83">
        <v>13</v>
      </c>
      <c r="C621" s="84">
        <v>590.57100093999998</v>
      </c>
      <c r="D621" s="84">
        <v>578.97182886999997</v>
      </c>
      <c r="E621" s="84">
        <v>108.21164251</v>
      </c>
      <c r="F621" s="84">
        <v>108.21164251</v>
      </c>
    </row>
    <row r="622" spans="1:6" ht="12.75" customHeight="1" x14ac:dyDescent="0.2">
      <c r="A622" s="83" t="s">
        <v>179</v>
      </c>
      <c r="B622" s="83">
        <v>14</v>
      </c>
      <c r="C622" s="84">
        <v>563.95672565999996</v>
      </c>
      <c r="D622" s="84">
        <v>557.10332252000001</v>
      </c>
      <c r="E622" s="84">
        <v>104.1243504</v>
      </c>
      <c r="F622" s="84">
        <v>104.1243504</v>
      </c>
    </row>
    <row r="623" spans="1:6" ht="12.75" customHeight="1" x14ac:dyDescent="0.2">
      <c r="A623" s="83" t="s">
        <v>179</v>
      </c>
      <c r="B623" s="83">
        <v>15</v>
      </c>
      <c r="C623" s="84">
        <v>561.75307769999995</v>
      </c>
      <c r="D623" s="84">
        <v>552.64837072</v>
      </c>
      <c r="E623" s="84">
        <v>103.291706</v>
      </c>
      <c r="F623" s="84">
        <v>103.291706</v>
      </c>
    </row>
    <row r="624" spans="1:6" ht="12.75" customHeight="1" x14ac:dyDescent="0.2">
      <c r="A624" s="83" t="s">
        <v>179</v>
      </c>
      <c r="B624" s="83">
        <v>16</v>
      </c>
      <c r="C624" s="84">
        <v>555.53518774999998</v>
      </c>
      <c r="D624" s="84">
        <v>549.68541131999996</v>
      </c>
      <c r="E624" s="84">
        <v>102.73791962999999</v>
      </c>
      <c r="F624" s="84">
        <v>102.73791962999999</v>
      </c>
    </row>
    <row r="625" spans="1:6" ht="12.75" customHeight="1" x14ac:dyDescent="0.2">
      <c r="A625" s="83" t="s">
        <v>179</v>
      </c>
      <c r="B625" s="83">
        <v>17</v>
      </c>
      <c r="C625" s="84">
        <v>561.73464373000002</v>
      </c>
      <c r="D625" s="84">
        <v>550.70650782999996</v>
      </c>
      <c r="E625" s="84">
        <v>102.92876576</v>
      </c>
      <c r="F625" s="84">
        <v>102.92876576</v>
      </c>
    </row>
    <row r="626" spans="1:6" ht="12.75" customHeight="1" x14ac:dyDescent="0.2">
      <c r="A626" s="83" t="s">
        <v>179</v>
      </c>
      <c r="B626" s="83">
        <v>18</v>
      </c>
      <c r="C626" s="84">
        <v>561.63302111999997</v>
      </c>
      <c r="D626" s="84">
        <v>553.63136015999999</v>
      </c>
      <c r="E626" s="84">
        <v>103.47542979000001</v>
      </c>
      <c r="F626" s="84">
        <v>103.47542979000001</v>
      </c>
    </row>
    <row r="627" spans="1:6" ht="12.75" customHeight="1" x14ac:dyDescent="0.2">
      <c r="A627" s="83" t="s">
        <v>179</v>
      </c>
      <c r="B627" s="83">
        <v>19</v>
      </c>
      <c r="C627" s="84">
        <v>553.98193349999997</v>
      </c>
      <c r="D627" s="84">
        <v>543.64532568000004</v>
      </c>
      <c r="E627" s="84">
        <v>101.60900877</v>
      </c>
      <c r="F627" s="84">
        <v>101.60900877</v>
      </c>
    </row>
    <row r="628" spans="1:6" ht="12.75" customHeight="1" x14ac:dyDescent="0.2">
      <c r="A628" s="83" t="s">
        <v>179</v>
      </c>
      <c r="B628" s="83">
        <v>20</v>
      </c>
      <c r="C628" s="84">
        <v>568.31078737999997</v>
      </c>
      <c r="D628" s="84">
        <v>556.20731341999999</v>
      </c>
      <c r="E628" s="84">
        <v>103.9568835</v>
      </c>
      <c r="F628" s="84">
        <v>103.9568835</v>
      </c>
    </row>
    <row r="629" spans="1:6" ht="12.75" customHeight="1" x14ac:dyDescent="0.2">
      <c r="A629" s="83" t="s">
        <v>179</v>
      </c>
      <c r="B629" s="83">
        <v>21</v>
      </c>
      <c r="C629" s="84">
        <v>578.69635473999995</v>
      </c>
      <c r="D629" s="84">
        <v>569.45890155999996</v>
      </c>
      <c r="E629" s="84">
        <v>106.4336467</v>
      </c>
      <c r="F629" s="84">
        <v>106.4336467</v>
      </c>
    </row>
    <row r="630" spans="1:6" ht="12.75" customHeight="1" x14ac:dyDescent="0.2">
      <c r="A630" s="83" t="s">
        <v>179</v>
      </c>
      <c r="B630" s="83">
        <v>22</v>
      </c>
      <c r="C630" s="84">
        <v>563.41056160000005</v>
      </c>
      <c r="D630" s="84">
        <v>556.98071196000001</v>
      </c>
      <c r="E630" s="84">
        <v>104.10143410000001</v>
      </c>
      <c r="F630" s="84">
        <v>104.10143410000001</v>
      </c>
    </row>
    <row r="631" spans="1:6" ht="12.75" customHeight="1" x14ac:dyDescent="0.2">
      <c r="A631" s="83" t="s">
        <v>179</v>
      </c>
      <c r="B631" s="83">
        <v>23</v>
      </c>
      <c r="C631" s="84">
        <v>593.32104555000001</v>
      </c>
      <c r="D631" s="84">
        <v>586.69962309000005</v>
      </c>
      <c r="E631" s="84">
        <v>109.65599138</v>
      </c>
      <c r="F631" s="84">
        <v>109.65599138</v>
      </c>
    </row>
    <row r="632" spans="1:6" ht="12.75" customHeight="1" x14ac:dyDescent="0.2">
      <c r="A632" s="83" t="s">
        <v>179</v>
      </c>
      <c r="B632" s="83">
        <v>24</v>
      </c>
      <c r="C632" s="84">
        <v>678.24997286999997</v>
      </c>
      <c r="D632" s="84">
        <v>668.83676858000001</v>
      </c>
      <c r="E632" s="84">
        <v>125.00768033</v>
      </c>
      <c r="F632" s="84">
        <v>125.00768033</v>
      </c>
    </row>
    <row r="633" spans="1:6" ht="12.75" customHeight="1" x14ac:dyDescent="0.2">
      <c r="A633" s="83" t="s">
        <v>180</v>
      </c>
      <c r="B633" s="83">
        <v>1</v>
      </c>
      <c r="C633" s="84">
        <v>749.49307895000004</v>
      </c>
      <c r="D633" s="84">
        <v>739.56473116999996</v>
      </c>
      <c r="E633" s="84">
        <v>138.22695736</v>
      </c>
      <c r="F633" s="84">
        <v>138.22695736</v>
      </c>
    </row>
    <row r="634" spans="1:6" ht="12.75" customHeight="1" x14ac:dyDescent="0.2">
      <c r="A634" s="83" t="s">
        <v>180</v>
      </c>
      <c r="B634" s="83">
        <v>2</v>
      </c>
      <c r="C634" s="84">
        <v>779.31667015999994</v>
      </c>
      <c r="D634" s="84">
        <v>769.64592441000002</v>
      </c>
      <c r="E634" s="84">
        <v>143.8492263</v>
      </c>
      <c r="F634" s="84">
        <v>143.8492263</v>
      </c>
    </row>
    <row r="635" spans="1:6" ht="12.75" customHeight="1" x14ac:dyDescent="0.2">
      <c r="A635" s="83" t="s">
        <v>180</v>
      </c>
      <c r="B635" s="83">
        <v>3</v>
      </c>
      <c r="C635" s="84">
        <v>795.92788123000003</v>
      </c>
      <c r="D635" s="84">
        <v>786.73136008999995</v>
      </c>
      <c r="E635" s="84">
        <v>147.04254757999999</v>
      </c>
      <c r="F635" s="84">
        <v>147.04254757999999</v>
      </c>
    </row>
    <row r="636" spans="1:6" ht="12.75" customHeight="1" x14ac:dyDescent="0.2">
      <c r="A636" s="83" t="s">
        <v>180</v>
      </c>
      <c r="B636" s="83">
        <v>4</v>
      </c>
      <c r="C636" s="84">
        <v>806.89190248</v>
      </c>
      <c r="D636" s="84">
        <v>796.48421237000002</v>
      </c>
      <c r="E636" s="84">
        <v>148.86538612000001</v>
      </c>
      <c r="F636" s="84">
        <v>148.86538612000001</v>
      </c>
    </row>
    <row r="637" spans="1:6" ht="12.75" customHeight="1" x14ac:dyDescent="0.2">
      <c r="A637" s="83" t="s">
        <v>180</v>
      </c>
      <c r="B637" s="83">
        <v>5</v>
      </c>
      <c r="C637" s="84">
        <v>812.53076451000004</v>
      </c>
      <c r="D637" s="84">
        <v>801.34244937000005</v>
      </c>
      <c r="E637" s="84">
        <v>149.77340577999999</v>
      </c>
      <c r="F637" s="84">
        <v>149.77340577999999</v>
      </c>
    </row>
    <row r="638" spans="1:6" ht="12.75" customHeight="1" x14ac:dyDescent="0.2">
      <c r="A638" s="83" t="s">
        <v>180</v>
      </c>
      <c r="B638" s="83">
        <v>6</v>
      </c>
      <c r="C638" s="84">
        <v>801.32650149000006</v>
      </c>
      <c r="D638" s="84">
        <v>790.64129863999995</v>
      </c>
      <c r="E638" s="84">
        <v>147.77332730000001</v>
      </c>
      <c r="F638" s="84">
        <v>147.77332730000001</v>
      </c>
    </row>
    <row r="639" spans="1:6" ht="12.75" customHeight="1" x14ac:dyDescent="0.2">
      <c r="A639" s="83" t="s">
        <v>180</v>
      </c>
      <c r="B639" s="83">
        <v>7</v>
      </c>
      <c r="C639" s="84">
        <v>776.84136835000004</v>
      </c>
      <c r="D639" s="84">
        <v>766.77286908999997</v>
      </c>
      <c r="E639" s="84">
        <v>143.31224329</v>
      </c>
      <c r="F639" s="84">
        <v>143.31224329</v>
      </c>
    </row>
    <row r="640" spans="1:6" ht="12.75" customHeight="1" x14ac:dyDescent="0.2">
      <c r="A640" s="83" t="s">
        <v>180</v>
      </c>
      <c r="B640" s="83">
        <v>8</v>
      </c>
      <c r="C640" s="84">
        <v>740.45972629000005</v>
      </c>
      <c r="D640" s="84">
        <v>728.45850091</v>
      </c>
      <c r="E640" s="84">
        <v>136.15116825000001</v>
      </c>
      <c r="F640" s="84">
        <v>136.15116825000001</v>
      </c>
    </row>
    <row r="641" spans="1:6" ht="12.75" customHeight="1" x14ac:dyDescent="0.2">
      <c r="A641" s="83" t="s">
        <v>180</v>
      </c>
      <c r="B641" s="83">
        <v>9</v>
      </c>
      <c r="C641" s="84">
        <v>701.45354698000006</v>
      </c>
      <c r="D641" s="84">
        <v>688.15369731999999</v>
      </c>
      <c r="E641" s="84">
        <v>128.61807461999999</v>
      </c>
      <c r="F641" s="84">
        <v>128.61807461999999</v>
      </c>
    </row>
    <row r="642" spans="1:6" ht="12.75" customHeight="1" x14ac:dyDescent="0.2">
      <c r="A642" s="83" t="s">
        <v>180</v>
      </c>
      <c r="B642" s="83">
        <v>10</v>
      </c>
      <c r="C642" s="84">
        <v>677.32634601999996</v>
      </c>
      <c r="D642" s="84">
        <v>665.79064791999997</v>
      </c>
      <c r="E642" s="84">
        <v>124.43835086</v>
      </c>
      <c r="F642" s="84">
        <v>124.43835086</v>
      </c>
    </row>
    <row r="643" spans="1:6" ht="12.75" customHeight="1" x14ac:dyDescent="0.2">
      <c r="A643" s="83" t="s">
        <v>180</v>
      </c>
      <c r="B643" s="83">
        <v>11</v>
      </c>
      <c r="C643" s="84">
        <v>667.11944404999997</v>
      </c>
      <c r="D643" s="84">
        <v>655.12101977999998</v>
      </c>
      <c r="E643" s="84">
        <v>122.44416405</v>
      </c>
      <c r="F643" s="84">
        <v>122.44416405</v>
      </c>
    </row>
    <row r="644" spans="1:6" ht="12.75" customHeight="1" x14ac:dyDescent="0.2">
      <c r="A644" s="83" t="s">
        <v>180</v>
      </c>
      <c r="B644" s="83">
        <v>12</v>
      </c>
      <c r="C644" s="84">
        <v>625.83435255999996</v>
      </c>
      <c r="D644" s="84">
        <v>613.22322340000005</v>
      </c>
      <c r="E644" s="84">
        <v>114.61333509000001</v>
      </c>
      <c r="F644" s="84">
        <v>114.61333509000001</v>
      </c>
    </row>
    <row r="645" spans="1:6" ht="12.75" customHeight="1" x14ac:dyDescent="0.2">
      <c r="A645" s="83" t="s">
        <v>180</v>
      </c>
      <c r="B645" s="83">
        <v>13</v>
      </c>
      <c r="C645" s="84">
        <v>593.39019948999999</v>
      </c>
      <c r="D645" s="84">
        <v>579.73796389999995</v>
      </c>
      <c r="E645" s="84">
        <v>108.35483554</v>
      </c>
      <c r="F645" s="84">
        <v>108.35483554</v>
      </c>
    </row>
    <row r="646" spans="1:6" ht="12.75" customHeight="1" x14ac:dyDescent="0.2">
      <c r="A646" s="83" t="s">
        <v>180</v>
      </c>
      <c r="B646" s="83">
        <v>14</v>
      </c>
      <c r="C646" s="84">
        <v>573.51328693999994</v>
      </c>
      <c r="D646" s="84">
        <v>563.34548632999997</v>
      </c>
      <c r="E646" s="84">
        <v>105.2910303</v>
      </c>
      <c r="F646" s="84">
        <v>105.2910303</v>
      </c>
    </row>
    <row r="647" spans="1:6" ht="12.75" customHeight="1" x14ac:dyDescent="0.2">
      <c r="A647" s="83" t="s">
        <v>180</v>
      </c>
      <c r="B647" s="83">
        <v>15</v>
      </c>
      <c r="C647" s="84">
        <v>569.86137492</v>
      </c>
      <c r="D647" s="84">
        <v>561.09502619</v>
      </c>
      <c r="E647" s="84">
        <v>104.87041228</v>
      </c>
      <c r="F647" s="84">
        <v>104.87041228</v>
      </c>
    </row>
    <row r="648" spans="1:6" ht="12.75" customHeight="1" x14ac:dyDescent="0.2">
      <c r="A648" s="83" t="s">
        <v>180</v>
      </c>
      <c r="B648" s="83">
        <v>16</v>
      </c>
      <c r="C648" s="84">
        <v>570.09735926999997</v>
      </c>
      <c r="D648" s="84">
        <v>560.94710064000003</v>
      </c>
      <c r="E648" s="84">
        <v>104.84276453</v>
      </c>
      <c r="F648" s="84">
        <v>104.84276453</v>
      </c>
    </row>
    <row r="649" spans="1:6" ht="12.75" customHeight="1" x14ac:dyDescent="0.2">
      <c r="A649" s="83" t="s">
        <v>180</v>
      </c>
      <c r="B649" s="83">
        <v>17</v>
      </c>
      <c r="C649" s="84">
        <v>567.79818079999995</v>
      </c>
      <c r="D649" s="84">
        <v>557.72802277000005</v>
      </c>
      <c r="E649" s="84">
        <v>104.24110881999999</v>
      </c>
      <c r="F649" s="84">
        <v>104.24110881999999</v>
      </c>
    </row>
    <row r="650" spans="1:6" ht="12.75" customHeight="1" x14ac:dyDescent="0.2">
      <c r="A650" s="83" t="s">
        <v>180</v>
      </c>
      <c r="B650" s="83">
        <v>18</v>
      </c>
      <c r="C650" s="84">
        <v>565.55378203999999</v>
      </c>
      <c r="D650" s="84">
        <v>557.58593092000001</v>
      </c>
      <c r="E650" s="84">
        <v>104.21455141</v>
      </c>
      <c r="F650" s="84">
        <v>104.21455141</v>
      </c>
    </row>
    <row r="651" spans="1:6" ht="12.75" customHeight="1" x14ac:dyDescent="0.2">
      <c r="A651" s="83" t="s">
        <v>180</v>
      </c>
      <c r="B651" s="83">
        <v>19</v>
      </c>
      <c r="C651" s="84">
        <v>559.32454268000004</v>
      </c>
      <c r="D651" s="84">
        <v>551.45954290999998</v>
      </c>
      <c r="E651" s="84">
        <v>103.06951037</v>
      </c>
      <c r="F651" s="84">
        <v>103.06951037</v>
      </c>
    </row>
    <row r="652" spans="1:6" ht="12.75" customHeight="1" x14ac:dyDescent="0.2">
      <c r="A652" s="83" t="s">
        <v>180</v>
      </c>
      <c r="B652" s="83">
        <v>20</v>
      </c>
      <c r="C652" s="84">
        <v>577.15182976999995</v>
      </c>
      <c r="D652" s="84">
        <v>568.31502776000002</v>
      </c>
      <c r="E652" s="84">
        <v>106.21985311</v>
      </c>
      <c r="F652" s="84">
        <v>106.21985311</v>
      </c>
    </row>
    <row r="653" spans="1:6" ht="12.75" customHeight="1" x14ac:dyDescent="0.2">
      <c r="A653" s="83" t="s">
        <v>180</v>
      </c>
      <c r="B653" s="83">
        <v>21</v>
      </c>
      <c r="C653" s="84">
        <v>581.82123425999998</v>
      </c>
      <c r="D653" s="84">
        <v>570.60303435000003</v>
      </c>
      <c r="E653" s="84">
        <v>106.64748869</v>
      </c>
      <c r="F653" s="84">
        <v>106.64748869</v>
      </c>
    </row>
    <row r="654" spans="1:6" ht="12.75" customHeight="1" x14ac:dyDescent="0.2">
      <c r="A654" s="83" t="s">
        <v>180</v>
      </c>
      <c r="B654" s="83">
        <v>22</v>
      </c>
      <c r="C654" s="84">
        <v>560.22180736999996</v>
      </c>
      <c r="D654" s="84">
        <v>549.51592647999996</v>
      </c>
      <c r="E654" s="84">
        <v>102.70624239</v>
      </c>
      <c r="F654" s="84">
        <v>102.70624239</v>
      </c>
    </row>
    <row r="655" spans="1:6" ht="12.75" customHeight="1" x14ac:dyDescent="0.2">
      <c r="A655" s="83" t="s">
        <v>180</v>
      </c>
      <c r="B655" s="83">
        <v>23</v>
      </c>
      <c r="C655" s="84">
        <v>588.91455757999995</v>
      </c>
      <c r="D655" s="84">
        <v>578.49881769000001</v>
      </c>
      <c r="E655" s="84">
        <v>108.12323524999999</v>
      </c>
      <c r="F655" s="84">
        <v>108.12323524999999</v>
      </c>
    </row>
    <row r="656" spans="1:6" ht="12.75" customHeight="1" x14ac:dyDescent="0.2">
      <c r="A656" s="83" t="s">
        <v>180</v>
      </c>
      <c r="B656" s="83">
        <v>24</v>
      </c>
      <c r="C656" s="84">
        <v>673.78580839000006</v>
      </c>
      <c r="D656" s="84">
        <v>664.18950123000002</v>
      </c>
      <c r="E656" s="84">
        <v>124.13909155</v>
      </c>
      <c r="F656" s="84">
        <v>124.13909155</v>
      </c>
    </row>
    <row r="657" spans="1:6" ht="12.75" customHeight="1" x14ac:dyDescent="0.2">
      <c r="A657" s="83" t="s">
        <v>181</v>
      </c>
      <c r="B657" s="83">
        <v>1</v>
      </c>
      <c r="C657" s="84">
        <v>732.08483113</v>
      </c>
      <c r="D657" s="84">
        <v>721.84550377000005</v>
      </c>
      <c r="E657" s="84">
        <v>134.91517844000001</v>
      </c>
      <c r="F657" s="84">
        <v>134.91517844000001</v>
      </c>
    </row>
    <row r="658" spans="1:6" ht="12.75" customHeight="1" x14ac:dyDescent="0.2">
      <c r="A658" s="83" t="s">
        <v>181</v>
      </c>
      <c r="B658" s="83">
        <v>2</v>
      </c>
      <c r="C658" s="84">
        <v>755.53660562000005</v>
      </c>
      <c r="D658" s="84">
        <v>747.50361119000002</v>
      </c>
      <c r="E658" s="84">
        <v>139.71075883</v>
      </c>
      <c r="F658" s="84">
        <v>139.71075883</v>
      </c>
    </row>
    <row r="659" spans="1:6" ht="12.75" customHeight="1" x14ac:dyDescent="0.2">
      <c r="A659" s="83" t="s">
        <v>181</v>
      </c>
      <c r="B659" s="83">
        <v>3</v>
      </c>
      <c r="C659" s="84">
        <v>779.34101934</v>
      </c>
      <c r="D659" s="84">
        <v>767.30767156000002</v>
      </c>
      <c r="E659" s="84">
        <v>143.41219953999999</v>
      </c>
      <c r="F659" s="84">
        <v>143.41219953999999</v>
      </c>
    </row>
    <row r="660" spans="1:6" ht="12.75" customHeight="1" x14ac:dyDescent="0.2">
      <c r="A660" s="83" t="s">
        <v>181</v>
      </c>
      <c r="B660" s="83">
        <v>4</v>
      </c>
      <c r="C660" s="84">
        <v>791.63317436</v>
      </c>
      <c r="D660" s="84">
        <v>777.97971153000003</v>
      </c>
      <c r="E660" s="84">
        <v>145.40683713000001</v>
      </c>
      <c r="F660" s="84">
        <v>145.40683713000001</v>
      </c>
    </row>
    <row r="661" spans="1:6" ht="12.75" customHeight="1" x14ac:dyDescent="0.2">
      <c r="A661" s="83" t="s">
        <v>181</v>
      </c>
      <c r="B661" s="83">
        <v>5</v>
      </c>
      <c r="C661" s="84">
        <v>799.15012673000001</v>
      </c>
      <c r="D661" s="84">
        <v>780.70190095999999</v>
      </c>
      <c r="E661" s="84">
        <v>145.91562284</v>
      </c>
      <c r="F661" s="84">
        <v>145.91562284</v>
      </c>
    </row>
    <row r="662" spans="1:6" ht="12.75" customHeight="1" x14ac:dyDescent="0.2">
      <c r="A662" s="83" t="s">
        <v>181</v>
      </c>
      <c r="B662" s="83">
        <v>6</v>
      </c>
      <c r="C662" s="84">
        <v>789.64746287000003</v>
      </c>
      <c r="D662" s="84">
        <v>775.81150143000002</v>
      </c>
      <c r="E662" s="84">
        <v>145.00159189999999</v>
      </c>
      <c r="F662" s="84">
        <v>145.00159189999999</v>
      </c>
    </row>
    <row r="663" spans="1:6" ht="12.75" customHeight="1" x14ac:dyDescent="0.2">
      <c r="A663" s="83" t="s">
        <v>181</v>
      </c>
      <c r="B663" s="83">
        <v>7</v>
      </c>
      <c r="C663" s="84">
        <v>771.16632652999999</v>
      </c>
      <c r="D663" s="84">
        <v>757.30520225999999</v>
      </c>
      <c r="E663" s="84">
        <v>141.54270679999999</v>
      </c>
      <c r="F663" s="84">
        <v>141.54270679999999</v>
      </c>
    </row>
    <row r="664" spans="1:6" ht="12.75" customHeight="1" x14ac:dyDescent="0.2">
      <c r="A664" s="83" t="s">
        <v>181</v>
      </c>
      <c r="B664" s="83">
        <v>8</v>
      </c>
      <c r="C664" s="84">
        <v>746.22537972999999</v>
      </c>
      <c r="D664" s="84">
        <v>729.25857464000001</v>
      </c>
      <c r="E664" s="84">
        <v>136.30070452999999</v>
      </c>
      <c r="F664" s="84">
        <v>136.30070452999999</v>
      </c>
    </row>
    <row r="665" spans="1:6" ht="12.75" customHeight="1" x14ac:dyDescent="0.2">
      <c r="A665" s="83" t="s">
        <v>181</v>
      </c>
      <c r="B665" s="83">
        <v>9</v>
      </c>
      <c r="C665" s="84">
        <v>701.08442610999998</v>
      </c>
      <c r="D665" s="84">
        <v>692.21982772000001</v>
      </c>
      <c r="E665" s="84">
        <v>129.37804709</v>
      </c>
      <c r="F665" s="84">
        <v>129.37804709</v>
      </c>
    </row>
    <row r="666" spans="1:6" ht="12.75" customHeight="1" x14ac:dyDescent="0.2">
      <c r="A666" s="83" t="s">
        <v>181</v>
      </c>
      <c r="B666" s="83">
        <v>10</v>
      </c>
      <c r="C666" s="84">
        <v>666.66300543</v>
      </c>
      <c r="D666" s="84">
        <v>655.27752883000005</v>
      </c>
      <c r="E666" s="84">
        <v>122.47341608000001</v>
      </c>
      <c r="F666" s="84">
        <v>122.47341608000001</v>
      </c>
    </row>
    <row r="667" spans="1:6" ht="12.75" customHeight="1" x14ac:dyDescent="0.2">
      <c r="A667" s="83" t="s">
        <v>181</v>
      </c>
      <c r="B667" s="83">
        <v>11</v>
      </c>
      <c r="C667" s="84">
        <v>650.22186794000004</v>
      </c>
      <c r="D667" s="84">
        <v>638.88738375000003</v>
      </c>
      <c r="E667" s="84">
        <v>119.41004679</v>
      </c>
      <c r="F667" s="84">
        <v>119.41004679</v>
      </c>
    </row>
    <row r="668" spans="1:6" ht="12.75" customHeight="1" x14ac:dyDescent="0.2">
      <c r="A668" s="83" t="s">
        <v>181</v>
      </c>
      <c r="B668" s="83">
        <v>12</v>
      </c>
      <c r="C668" s="84">
        <v>609.31780059000005</v>
      </c>
      <c r="D668" s="84">
        <v>597.00228130999994</v>
      </c>
      <c r="E668" s="84">
        <v>111.58159037</v>
      </c>
      <c r="F668" s="84">
        <v>111.58159037</v>
      </c>
    </row>
    <row r="669" spans="1:6" ht="12.75" customHeight="1" x14ac:dyDescent="0.2">
      <c r="A669" s="83" t="s">
        <v>181</v>
      </c>
      <c r="B669" s="83">
        <v>13</v>
      </c>
      <c r="C669" s="84">
        <v>560.23258217</v>
      </c>
      <c r="D669" s="84">
        <v>551.25888912999994</v>
      </c>
      <c r="E669" s="84">
        <v>103.03200755</v>
      </c>
      <c r="F669" s="84">
        <v>103.03200755</v>
      </c>
    </row>
    <row r="670" spans="1:6" ht="12.75" customHeight="1" x14ac:dyDescent="0.2">
      <c r="A670" s="83" t="s">
        <v>181</v>
      </c>
      <c r="B670" s="83">
        <v>14</v>
      </c>
      <c r="C670" s="84">
        <v>545.31848691000005</v>
      </c>
      <c r="D670" s="84">
        <v>535.39439655000001</v>
      </c>
      <c r="E670" s="84">
        <v>100.06688435</v>
      </c>
      <c r="F670" s="84">
        <v>100.06688435</v>
      </c>
    </row>
    <row r="671" spans="1:6" ht="12.75" customHeight="1" x14ac:dyDescent="0.2">
      <c r="A671" s="83" t="s">
        <v>181</v>
      </c>
      <c r="B671" s="83">
        <v>15</v>
      </c>
      <c r="C671" s="84">
        <v>548.59042940999996</v>
      </c>
      <c r="D671" s="84">
        <v>536.76327709999998</v>
      </c>
      <c r="E671" s="84">
        <v>100.32273240000001</v>
      </c>
      <c r="F671" s="84">
        <v>100.32273240000001</v>
      </c>
    </row>
    <row r="672" spans="1:6" ht="12.75" customHeight="1" x14ac:dyDescent="0.2">
      <c r="A672" s="83" t="s">
        <v>181</v>
      </c>
      <c r="B672" s="83">
        <v>16</v>
      </c>
      <c r="C672" s="84">
        <v>553.15846466999994</v>
      </c>
      <c r="D672" s="84">
        <v>542.36700375999999</v>
      </c>
      <c r="E672" s="84">
        <v>101.37008641</v>
      </c>
      <c r="F672" s="84">
        <v>101.37008641</v>
      </c>
    </row>
    <row r="673" spans="1:6" ht="12.75" customHeight="1" x14ac:dyDescent="0.2">
      <c r="A673" s="83" t="s">
        <v>181</v>
      </c>
      <c r="B673" s="83">
        <v>17</v>
      </c>
      <c r="C673" s="84">
        <v>554.75353655000004</v>
      </c>
      <c r="D673" s="84">
        <v>540.51016075999996</v>
      </c>
      <c r="E673" s="84">
        <v>101.02303666</v>
      </c>
      <c r="F673" s="84">
        <v>101.02303666</v>
      </c>
    </row>
    <row r="674" spans="1:6" ht="12.75" customHeight="1" x14ac:dyDescent="0.2">
      <c r="A674" s="83" t="s">
        <v>181</v>
      </c>
      <c r="B674" s="83">
        <v>18</v>
      </c>
      <c r="C674" s="84">
        <v>546.23443081000005</v>
      </c>
      <c r="D674" s="84">
        <v>537.62805722999997</v>
      </c>
      <c r="E674" s="84">
        <v>100.48436251</v>
      </c>
      <c r="F674" s="84">
        <v>100.48436251</v>
      </c>
    </row>
    <row r="675" spans="1:6" ht="12.75" customHeight="1" x14ac:dyDescent="0.2">
      <c r="A675" s="83" t="s">
        <v>181</v>
      </c>
      <c r="B675" s="83">
        <v>19</v>
      </c>
      <c r="C675" s="84">
        <v>549.00697448999995</v>
      </c>
      <c r="D675" s="84">
        <v>540.38494604000005</v>
      </c>
      <c r="E675" s="84">
        <v>100.99963363000001</v>
      </c>
      <c r="F675" s="84">
        <v>100.99963363000001</v>
      </c>
    </row>
    <row r="676" spans="1:6" ht="12.75" customHeight="1" x14ac:dyDescent="0.2">
      <c r="A676" s="83" t="s">
        <v>181</v>
      </c>
      <c r="B676" s="83">
        <v>20</v>
      </c>
      <c r="C676" s="84">
        <v>584.53018024000005</v>
      </c>
      <c r="D676" s="84">
        <v>574.29081540000004</v>
      </c>
      <c r="E676" s="84">
        <v>107.33674648</v>
      </c>
      <c r="F676" s="84">
        <v>107.33674648</v>
      </c>
    </row>
    <row r="677" spans="1:6" ht="12.75" customHeight="1" x14ac:dyDescent="0.2">
      <c r="A677" s="83" t="s">
        <v>181</v>
      </c>
      <c r="B677" s="83">
        <v>21</v>
      </c>
      <c r="C677" s="84">
        <v>593.44935837000003</v>
      </c>
      <c r="D677" s="84">
        <v>581.68475022999996</v>
      </c>
      <c r="E677" s="84">
        <v>108.71869599</v>
      </c>
      <c r="F677" s="84">
        <v>108.71869599</v>
      </c>
    </row>
    <row r="678" spans="1:6" ht="12.75" customHeight="1" x14ac:dyDescent="0.2">
      <c r="A678" s="83" t="s">
        <v>181</v>
      </c>
      <c r="B678" s="83">
        <v>22</v>
      </c>
      <c r="C678" s="84">
        <v>574.51513489000001</v>
      </c>
      <c r="D678" s="84">
        <v>563.14583733999996</v>
      </c>
      <c r="E678" s="84">
        <v>105.25371527999999</v>
      </c>
      <c r="F678" s="84">
        <v>105.25371527999999</v>
      </c>
    </row>
    <row r="679" spans="1:6" ht="12.75" customHeight="1" x14ac:dyDescent="0.2">
      <c r="A679" s="83" t="s">
        <v>181</v>
      </c>
      <c r="B679" s="83">
        <v>23</v>
      </c>
      <c r="C679" s="84">
        <v>559.83383499000001</v>
      </c>
      <c r="D679" s="84">
        <v>549.23494463999998</v>
      </c>
      <c r="E679" s="84">
        <v>102.65372600000001</v>
      </c>
      <c r="F679" s="84">
        <v>102.65372600000001</v>
      </c>
    </row>
    <row r="680" spans="1:6" ht="12.75" customHeight="1" x14ac:dyDescent="0.2">
      <c r="A680" s="83" t="s">
        <v>181</v>
      </c>
      <c r="B680" s="83">
        <v>24</v>
      </c>
      <c r="C680" s="84">
        <v>651.40164378999998</v>
      </c>
      <c r="D680" s="84">
        <v>640.33630794999999</v>
      </c>
      <c r="E680" s="84">
        <v>119.68085524999999</v>
      </c>
      <c r="F680" s="84">
        <v>119.68085524999999</v>
      </c>
    </row>
    <row r="681" spans="1:6" ht="12.75" customHeight="1" x14ac:dyDescent="0.2">
      <c r="A681" s="83" t="s">
        <v>182</v>
      </c>
      <c r="B681" s="83">
        <v>1</v>
      </c>
      <c r="C681" s="84">
        <v>727.69449465000002</v>
      </c>
      <c r="D681" s="84">
        <v>713.36320454999998</v>
      </c>
      <c r="E681" s="84">
        <v>133.32981022999999</v>
      </c>
      <c r="F681" s="84">
        <v>133.32981022999999</v>
      </c>
    </row>
    <row r="682" spans="1:6" ht="12.75" customHeight="1" x14ac:dyDescent="0.2">
      <c r="A682" s="83" t="s">
        <v>182</v>
      </c>
      <c r="B682" s="83">
        <v>2</v>
      </c>
      <c r="C682" s="84">
        <v>742.26202034000005</v>
      </c>
      <c r="D682" s="84">
        <v>729.85226284999999</v>
      </c>
      <c r="E682" s="84">
        <v>136.41166670999999</v>
      </c>
      <c r="F682" s="84">
        <v>136.41166670999999</v>
      </c>
    </row>
    <row r="683" spans="1:6" ht="12.75" customHeight="1" x14ac:dyDescent="0.2">
      <c r="A683" s="83" t="s">
        <v>182</v>
      </c>
      <c r="B683" s="83">
        <v>3</v>
      </c>
      <c r="C683" s="84">
        <v>754.64623557000004</v>
      </c>
      <c r="D683" s="84">
        <v>742.60254093000003</v>
      </c>
      <c r="E683" s="84">
        <v>138.79473349</v>
      </c>
      <c r="F683" s="84">
        <v>138.79473349</v>
      </c>
    </row>
    <row r="684" spans="1:6" ht="12.75" customHeight="1" x14ac:dyDescent="0.2">
      <c r="A684" s="83" t="s">
        <v>182</v>
      </c>
      <c r="B684" s="83">
        <v>4</v>
      </c>
      <c r="C684" s="84">
        <v>761.11517946000004</v>
      </c>
      <c r="D684" s="84">
        <v>755.94364934999999</v>
      </c>
      <c r="E684" s="84">
        <v>141.28822830999999</v>
      </c>
      <c r="F684" s="84">
        <v>141.28822830999999</v>
      </c>
    </row>
    <row r="685" spans="1:6" ht="12.75" customHeight="1" x14ac:dyDescent="0.2">
      <c r="A685" s="83" t="s">
        <v>182</v>
      </c>
      <c r="B685" s="83">
        <v>5</v>
      </c>
      <c r="C685" s="84">
        <v>768.85901031000003</v>
      </c>
      <c r="D685" s="84">
        <v>756.21681067999998</v>
      </c>
      <c r="E685" s="84">
        <v>141.33928302000001</v>
      </c>
      <c r="F685" s="84">
        <v>141.33928302000001</v>
      </c>
    </row>
    <row r="686" spans="1:6" ht="12.75" customHeight="1" x14ac:dyDescent="0.2">
      <c r="A686" s="83" t="s">
        <v>182</v>
      </c>
      <c r="B686" s="83">
        <v>6</v>
      </c>
      <c r="C686" s="84">
        <v>746.97806915000001</v>
      </c>
      <c r="D686" s="84">
        <v>741.22523415000001</v>
      </c>
      <c r="E686" s="84">
        <v>138.53731056000001</v>
      </c>
      <c r="F686" s="84">
        <v>138.53731056000001</v>
      </c>
    </row>
    <row r="687" spans="1:6" ht="12.75" customHeight="1" x14ac:dyDescent="0.2">
      <c r="A687" s="83" t="s">
        <v>182</v>
      </c>
      <c r="B687" s="83">
        <v>7</v>
      </c>
      <c r="C687" s="84">
        <v>704.87094483999999</v>
      </c>
      <c r="D687" s="84">
        <v>695.05434518000004</v>
      </c>
      <c r="E687" s="84">
        <v>129.90782725</v>
      </c>
      <c r="F687" s="84">
        <v>129.90782725</v>
      </c>
    </row>
    <row r="688" spans="1:6" ht="12.75" customHeight="1" x14ac:dyDescent="0.2">
      <c r="A688" s="83" t="s">
        <v>182</v>
      </c>
      <c r="B688" s="83">
        <v>8</v>
      </c>
      <c r="C688" s="84">
        <v>685.34660839000003</v>
      </c>
      <c r="D688" s="84">
        <v>673.81583293999995</v>
      </c>
      <c r="E688" s="84">
        <v>125.938283</v>
      </c>
      <c r="F688" s="84">
        <v>125.938283</v>
      </c>
    </row>
    <row r="689" spans="1:6" ht="12.75" customHeight="1" x14ac:dyDescent="0.2">
      <c r="A689" s="83" t="s">
        <v>182</v>
      </c>
      <c r="B689" s="83">
        <v>9</v>
      </c>
      <c r="C689" s="84">
        <v>642.00574820999998</v>
      </c>
      <c r="D689" s="84">
        <v>635.77659334999998</v>
      </c>
      <c r="E689" s="84">
        <v>118.82863035</v>
      </c>
      <c r="F689" s="84">
        <v>118.82863035</v>
      </c>
    </row>
    <row r="690" spans="1:6" ht="12.75" customHeight="1" x14ac:dyDescent="0.2">
      <c r="A690" s="83" t="s">
        <v>182</v>
      </c>
      <c r="B690" s="83">
        <v>10</v>
      </c>
      <c r="C690" s="84">
        <v>639.10525345999997</v>
      </c>
      <c r="D690" s="84">
        <v>627.89652564000005</v>
      </c>
      <c r="E690" s="84">
        <v>117.35582109000001</v>
      </c>
      <c r="F690" s="84">
        <v>117.35582109000001</v>
      </c>
    </row>
    <row r="691" spans="1:6" ht="12.75" customHeight="1" x14ac:dyDescent="0.2">
      <c r="A691" s="83" t="s">
        <v>182</v>
      </c>
      <c r="B691" s="83">
        <v>11</v>
      </c>
      <c r="C691" s="84">
        <v>641.91391092000003</v>
      </c>
      <c r="D691" s="84">
        <v>630.95702471000004</v>
      </c>
      <c r="E691" s="84">
        <v>117.92783793</v>
      </c>
      <c r="F691" s="84">
        <v>117.92783793</v>
      </c>
    </row>
    <row r="692" spans="1:6" ht="12.75" customHeight="1" x14ac:dyDescent="0.2">
      <c r="A692" s="83" t="s">
        <v>182</v>
      </c>
      <c r="B692" s="83">
        <v>12</v>
      </c>
      <c r="C692" s="84">
        <v>600.39684808000004</v>
      </c>
      <c r="D692" s="84">
        <v>590.11407970000005</v>
      </c>
      <c r="E692" s="84">
        <v>110.29416397999999</v>
      </c>
      <c r="F692" s="84">
        <v>110.29416397999999</v>
      </c>
    </row>
    <row r="693" spans="1:6" ht="12.75" customHeight="1" x14ac:dyDescent="0.2">
      <c r="A693" s="83" t="s">
        <v>182</v>
      </c>
      <c r="B693" s="83">
        <v>13</v>
      </c>
      <c r="C693" s="84">
        <v>551.78952604999995</v>
      </c>
      <c r="D693" s="84">
        <v>542.70851144000005</v>
      </c>
      <c r="E693" s="84">
        <v>101.43391526000001</v>
      </c>
      <c r="F693" s="84">
        <v>101.43391526000001</v>
      </c>
    </row>
    <row r="694" spans="1:6" ht="12.75" customHeight="1" x14ac:dyDescent="0.2">
      <c r="A694" s="83" t="s">
        <v>182</v>
      </c>
      <c r="B694" s="83">
        <v>14</v>
      </c>
      <c r="C694" s="84">
        <v>537.66273302000002</v>
      </c>
      <c r="D694" s="84">
        <v>526.90831127000001</v>
      </c>
      <c r="E694" s="84">
        <v>98.480808519999997</v>
      </c>
      <c r="F694" s="84">
        <v>98.480808519999997</v>
      </c>
    </row>
    <row r="695" spans="1:6" ht="12.75" customHeight="1" x14ac:dyDescent="0.2">
      <c r="A695" s="83" t="s">
        <v>182</v>
      </c>
      <c r="B695" s="83">
        <v>15</v>
      </c>
      <c r="C695" s="84">
        <v>531.58799531</v>
      </c>
      <c r="D695" s="84">
        <v>520.56759554999996</v>
      </c>
      <c r="E695" s="84">
        <v>97.295708950000005</v>
      </c>
      <c r="F695" s="84">
        <v>97.295708950000005</v>
      </c>
    </row>
    <row r="696" spans="1:6" ht="12.75" customHeight="1" x14ac:dyDescent="0.2">
      <c r="A696" s="83" t="s">
        <v>182</v>
      </c>
      <c r="B696" s="83">
        <v>16</v>
      </c>
      <c r="C696" s="84">
        <v>530.86719258999995</v>
      </c>
      <c r="D696" s="84">
        <v>520.54380623999998</v>
      </c>
      <c r="E696" s="84">
        <v>97.291262660000001</v>
      </c>
      <c r="F696" s="84">
        <v>97.291262660000001</v>
      </c>
    </row>
    <row r="697" spans="1:6" ht="12.75" customHeight="1" x14ac:dyDescent="0.2">
      <c r="A697" s="83" t="s">
        <v>182</v>
      </c>
      <c r="B697" s="83">
        <v>17</v>
      </c>
      <c r="C697" s="84">
        <v>521.86222385999997</v>
      </c>
      <c r="D697" s="84">
        <v>511.88739844999998</v>
      </c>
      <c r="E697" s="84">
        <v>95.67335301</v>
      </c>
      <c r="F697" s="84">
        <v>95.67335301</v>
      </c>
    </row>
    <row r="698" spans="1:6" ht="12.75" customHeight="1" x14ac:dyDescent="0.2">
      <c r="A698" s="83" t="s">
        <v>182</v>
      </c>
      <c r="B698" s="83">
        <v>18</v>
      </c>
      <c r="C698" s="84">
        <v>541.88430310000001</v>
      </c>
      <c r="D698" s="84">
        <v>530.21578195999996</v>
      </c>
      <c r="E698" s="84">
        <v>99.098985119999995</v>
      </c>
      <c r="F698" s="84">
        <v>99.098985119999995</v>
      </c>
    </row>
    <row r="699" spans="1:6" ht="12.75" customHeight="1" x14ac:dyDescent="0.2">
      <c r="A699" s="83" t="s">
        <v>182</v>
      </c>
      <c r="B699" s="83">
        <v>19</v>
      </c>
      <c r="C699" s="84">
        <v>554.98184375999995</v>
      </c>
      <c r="D699" s="84">
        <v>544.25679620999995</v>
      </c>
      <c r="E699" s="84">
        <v>101.72329452</v>
      </c>
      <c r="F699" s="84">
        <v>101.72329452</v>
      </c>
    </row>
    <row r="700" spans="1:6" ht="12.75" customHeight="1" x14ac:dyDescent="0.2">
      <c r="A700" s="83" t="s">
        <v>182</v>
      </c>
      <c r="B700" s="83">
        <v>20</v>
      </c>
      <c r="C700" s="84">
        <v>583.98285694000003</v>
      </c>
      <c r="D700" s="84">
        <v>570.75598366999998</v>
      </c>
      <c r="E700" s="84">
        <v>106.67607538999999</v>
      </c>
      <c r="F700" s="84">
        <v>106.67607538999999</v>
      </c>
    </row>
    <row r="701" spans="1:6" ht="12.75" customHeight="1" x14ac:dyDescent="0.2">
      <c r="A701" s="83" t="s">
        <v>182</v>
      </c>
      <c r="B701" s="83">
        <v>21</v>
      </c>
      <c r="C701" s="84">
        <v>572.60990586000003</v>
      </c>
      <c r="D701" s="84">
        <v>561.59184470000002</v>
      </c>
      <c r="E701" s="84">
        <v>104.96326921000001</v>
      </c>
      <c r="F701" s="84">
        <v>104.96326921000001</v>
      </c>
    </row>
    <row r="702" spans="1:6" ht="12.75" customHeight="1" x14ac:dyDescent="0.2">
      <c r="A702" s="83" t="s">
        <v>182</v>
      </c>
      <c r="B702" s="83">
        <v>22</v>
      </c>
      <c r="C702" s="84">
        <v>553.71519540999998</v>
      </c>
      <c r="D702" s="84">
        <v>543.72429942999997</v>
      </c>
      <c r="E702" s="84">
        <v>101.62376921000001</v>
      </c>
      <c r="F702" s="84">
        <v>101.62376921000001</v>
      </c>
    </row>
    <row r="703" spans="1:6" ht="12.75" customHeight="1" x14ac:dyDescent="0.2">
      <c r="A703" s="83" t="s">
        <v>182</v>
      </c>
      <c r="B703" s="83">
        <v>23</v>
      </c>
      <c r="C703" s="84">
        <v>558.49361972999998</v>
      </c>
      <c r="D703" s="84">
        <v>548.44197829999996</v>
      </c>
      <c r="E703" s="84">
        <v>102.50551812</v>
      </c>
      <c r="F703" s="84">
        <v>102.50551812</v>
      </c>
    </row>
    <row r="704" spans="1:6" ht="12.75" customHeight="1" x14ac:dyDescent="0.2">
      <c r="A704" s="83" t="s">
        <v>182</v>
      </c>
      <c r="B704" s="83">
        <v>24</v>
      </c>
      <c r="C704" s="84">
        <v>639.70232785999997</v>
      </c>
      <c r="D704" s="84">
        <v>627.78664093999998</v>
      </c>
      <c r="E704" s="84">
        <v>117.3352833</v>
      </c>
      <c r="F704" s="84">
        <v>117.3352833</v>
      </c>
    </row>
    <row r="705" spans="1:6" ht="12.75" customHeight="1" x14ac:dyDescent="0.2">
      <c r="A705" s="83" t="s">
        <v>183</v>
      </c>
      <c r="B705" s="83">
        <v>1</v>
      </c>
      <c r="C705" s="84">
        <v>698.15094859999999</v>
      </c>
      <c r="D705" s="84">
        <v>685.57991617000005</v>
      </c>
      <c r="E705" s="84">
        <v>128.13702688999999</v>
      </c>
      <c r="F705" s="84">
        <v>128.13702688999999</v>
      </c>
    </row>
    <row r="706" spans="1:6" ht="12.75" customHeight="1" x14ac:dyDescent="0.2">
      <c r="A706" s="83" t="s">
        <v>183</v>
      </c>
      <c r="B706" s="83">
        <v>2</v>
      </c>
      <c r="C706" s="84">
        <v>727.35696322000001</v>
      </c>
      <c r="D706" s="84">
        <v>716.30322302000002</v>
      </c>
      <c r="E706" s="84">
        <v>133.87930886000001</v>
      </c>
      <c r="F706" s="84">
        <v>133.87930886000001</v>
      </c>
    </row>
    <row r="707" spans="1:6" ht="12.75" customHeight="1" x14ac:dyDescent="0.2">
      <c r="A707" s="83" t="s">
        <v>183</v>
      </c>
      <c r="B707" s="83">
        <v>3</v>
      </c>
      <c r="C707" s="84">
        <v>744.22183285999995</v>
      </c>
      <c r="D707" s="84">
        <v>731.83979980000004</v>
      </c>
      <c r="E707" s="84">
        <v>136.78314356999999</v>
      </c>
      <c r="F707" s="84">
        <v>136.78314356999999</v>
      </c>
    </row>
    <row r="708" spans="1:6" ht="12.75" customHeight="1" x14ac:dyDescent="0.2">
      <c r="A708" s="83" t="s">
        <v>183</v>
      </c>
      <c r="B708" s="83">
        <v>4</v>
      </c>
      <c r="C708" s="84">
        <v>761.2060659</v>
      </c>
      <c r="D708" s="84">
        <v>750.27506728000003</v>
      </c>
      <c r="E708" s="84">
        <v>140.22875261999999</v>
      </c>
      <c r="F708" s="84">
        <v>140.22875261999999</v>
      </c>
    </row>
    <row r="709" spans="1:6" ht="12.75" customHeight="1" x14ac:dyDescent="0.2">
      <c r="A709" s="83" t="s">
        <v>183</v>
      </c>
      <c r="B709" s="83">
        <v>5</v>
      </c>
      <c r="C709" s="84">
        <v>762.18480264000004</v>
      </c>
      <c r="D709" s="84">
        <v>751.25907551</v>
      </c>
      <c r="E709" s="84">
        <v>140.41266683000001</v>
      </c>
      <c r="F709" s="84">
        <v>140.41266683000001</v>
      </c>
    </row>
    <row r="710" spans="1:6" ht="12.75" customHeight="1" x14ac:dyDescent="0.2">
      <c r="A710" s="83" t="s">
        <v>183</v>
      </c>
      <c r="B710" s="83">
        <v>6</v>
      </c>
      <c r="C710" s="84">
        <v>739.40114977999997</v>
      </c>
      <c r="D710" s="84">
        <v>733.77345803000003</v>
      </c>
      <c r="E710" s="84">
        <v>137.14455032999999</v>
      </c>
      <c r="F710" s="84">
        <v>137.14455032999999</v>
      </c>
    </row>
    <row r="711" spans="1:6" ht="12.75" customHeight="1" x14ac:dyDescent="0.2">
      <c r="A711" s="83" t="s">
        <v>183</v>
      </c>
      <c r="B711" s="83">
        <v>7</v>
      </c>
      <c r="C711" s="84">
        <v>695.97359612000002</v>
      </c>
      <c r="D711" s="84">
        <v>690.83602810000002</v>
      </c>
      <c r="E711" s="84">
        <v>129.11941062</v>
      </c>
      <c r="F711" s="84">
        <v>129.11941062</v>
      </c>
    </row>
    <row r="712" spans="1:6" ht="12.75" customHeight="1" x14ac:dyDescent="0.2">
      <c r="A712" s="83" t="s">
        <v>183</v>
      </c>
      <c r="B712" s="83">
        <v>8</v>
      </c>
      <c r="C712" s="84">
        <v>642.14995666000004</v>
      </c>
      <c r="D712" s="84">
        <v>635.64473629999998</v>
      </c>
      <c r="E712" s="84">
        <v>118.80398586</v>
      </c>
      <c r="F712" s="84">
        <v>118.80398586</v>
      </c>
    </row>
    <row r="713" spans="1:6" ht="12.75" customHeight="1" x14ac:dyDescent="0.2">
      <c r="A713" s="83" t="s">
        <v>183</v>
      </c>
      <c r="B713" s="83">
        <v>9</v>
      </c>
      <c r="C713" s="84">
        <v>615.91868535000003</v>
      </c>
      <c r="D713" s="84">
        <v>606.59738862999995</v>
      </c>
      <c r="E713" s="84">
        <v>113.37494589000001</v>
      </c>
      <c r="F713" s="84">
        <v>113.37494589000001</v>
      </c>
    </row>
    <row r="714" spans="1:6" ht="12.75" customHeight="1" x14ac:dyDescent="0.2">
      <c r="A714" s="83" t="s">
        <v>183</v>
      </c>
      <c r="B714" s="83">
        <v>10</v>
      </c>
      <c r="C714" s="84">
        <v>605.9876342</v>
      </c>
      <c r="D714" s="84">
        <v>596.69359327999996</v>
      </c>
      <c r="E714" s="84">
        <v>111.52389561</v>
      </c>
      <c r="F714" s="84">
        <v>111.52389561</v>
      </c>
    </row>
    <row r="715" spans="1:6" ht="12.75" customHeight="1" x14ac:dyDescent="0.2">
      <c r="A715" s="83" t="s">
        <v>183</v>
      </c>
      <c r="B715" s="83">
        <v>11</v>
      </c>
      <c r="C715" s="84">
        <v>640.90394578999997</v>
      </c>
      <c r="D715" s="84">
        <v>634.17295621999995</v>
      </c>
      <c r="E715" s="84">
        <v>118.52890557000001</v>
      </c>
      <c r="F715" s="84">
        <v>118.52890557000001</v>
      </c>
    </row>
    <row r="716" spans="1:6" ht="12.75" customHeight="1" x14ac:dyDescent="0.2">
      <c r="A716" s="83" t="s">
        <v>183</v>
      </c>
      <c r="B716" s="83">
        <v>12</v>
      </c>
      <c r="C716" s="84">
        <v>626.95904994</v>
      </c>
      <c r="D716" s="84">
        <v>616.27347485999996</v>
      </c>
      <c r="E716" s="84">
        <v>115.18343661</v>
      </c>
      <c r="F716" s="84">
        <v>115.18343661</v>
      </c>
    </row>
    <row r="717" spans="1:6" ht="12.75" customHeight="1" x14ac:dyDescent="0.2">
      <c r="A717" s="83" t="s">
        <v>183</v>
      </c>
      <c r="B717" s="83">
        <v>13</v>
      </c>
      <c r="C717" s="84">
        <v>603.77750397</v>
      </c>
      <c r="D717" s="84">
        <v>589.48755359999996</v>
      </c>
      <c r="E717" s="84">
        <v>110.1770643</v>
      </c>
      <c r="F717" s="84">
        <v>110.1770643</v>
      </c>
    </row>
    <row r="718" spans="1:6" ht="12.75" customHeight="1" x14ac:dyDescent="0.2">
      <c r="A718" s="83" t="s">
        <v>183</v>
      </c>
      <c r="B718" s="83">
        <v>14</v>
      </c>
      <c r="C718" s="84">
        <v>615.53935036999997</v>
      </c>
      <c r="D718" s="84">
        <v>603.42620995000004</v>
      </c>
      <c r="E718" s="84">
        <v>112.78224269</v>
      </c>
      <c r="F718" s="84">
        <v>112.78224269</v>
      </c>
    </row>
    <row r="719" spans="1:6" ht="12.75" customHeight="1" x14ac:dyDescent="0.2">
      <c r="A719" s="83" t="s">
        <v>183</v>
      </c>
      <c r="B719" s="83">
        <v>15</v>
      </c>
      <c r="C719" s="84">
        <v>597.78983350999999</v>
      </c>
      <c r="D719" s="84">
        <v>588.61216769999999</v>
      </c>
      <c r="E719" s="84">
        <v>110.01345194</v>
      </c>
      <c r="F719" s="84">
        <v>110.01345194</v>
      </c>
    </row>
    <row r="720" spans="1:6" ht="12.75" customHeight="1" x14ac:dyDescent="0.2">
      <c r="A720" s="83" t="s">
        <v>183</v>
      </c>
      <c r="B720" s="83">
        <v>16</v>
      </c>
      <c r="C720" s="84">
        <v>579.61982914999999</v>
      </c>
      <c r="D720" s="84">
        <v>568.72888231000002</v>
      </c>
      <c r="E720" s="84">
        <v>106.29720381999999</v>
      </c>
      <c r="F720" s="84">
        <v>106.29720381999999</v>
      </c>
    </row>
    <row r="721" spans="1:6" ht="12.75" customHeight="1" x14ac:dyDescent="0.2">
      <c r="A721" s="83" t="s">
        <v>183</v>
      </c>
      <c r="B721" s="83">
        <v>17</v>
      </c>
      <c r="C721" s="84">
        <v>684.46974964000003</v>
      </c>
      <c r="D721" s="84">
        <v>671.51939904000005</v>
      </c>
      <c r="E721" s="84">
        <v>125.50907233</v>
      </c>
      <c r="F721" s="84">
        <v>125.50907233</v>
      </c>
    </row>
    <row r="722" spans="1:6" ht="12.75" customHeight="1" x14ac:dyDescent="0.2">
      <c r="A722" s="83" t="s">
        <v>183</v>
      </c>
      <c r="B722" s="83">
        <v>18</v>
      </c>
      <c r="C722" s="84">
        <v>626.46787272999995</v>
      </c>
      <c r="D722" s="84">
        <v>618.17250277000005</v>
      </c>
      <c r="E722" s="84">
        <v>115.53837086</v>
      </c>
      <c r="F722" s="84">
        <v>115.53837086</v>
      </c>
    </row>
    <row r="723" spans="1:6" ht="12.75" customHeight="1" x14ac:dyDescent="0.2">
      <c r="A723" s="83" t="s">
        <v>183</v>
      </c>
      <c r="B723" s="83">
        <v>19</v>
      </c>
      <c r="C723" s="84">
        <v>586.38885346999996</v>
      </c>
      <c r="D723" s="84">
        <v>575.28430588000003</v>
      </c>
      <c r="E723" s="84">
        <v>107.52243295</v>
      </c>
      <c r="F723" s="84">
        <v>107.52243295</v>
      </c>
    </row>
    <row r="724" spans="1:6" ht="12.75" customHeight="1" x14ac:dyDescent="0.2">
      <c r="A724" s="83" t="s">
        <v>183</v>
      </c>
      <c r="B724" s="83">
        <v>20</v>
      </c>
      <c r="C724" s="84">
        <v>615.62731068999994</v>
      </c>
      <c r="D724" s="84">
        <v>600.38888955000004</v>
      </c>
      <c r="E724" s="84">
        <v>112.21455802</v>
      </c>
      <c r="F724" s="84">
        <v>112.21455802</v>
      </c>
    </row>
    <row r="725" spans="1:6" ht="12.75" customHeight="1" x14ac:dyDescent="0.2">
      <c r="A725" s="83" t="s">
        <v>183</v>
      </c>
      <c r="B725" s="83">
        <v>21</v>
      </c>
      <c r="C725" s="84">
        <v>598.65327191999995</v>
      </c>
      <c r="D725" s="84">
        <v>591.40542026000003</v>
      </c>
      <c r="E725" s="84">
        <v>110.53551956</v>
      </c>
      <c r="F725" s="84">
        <v>110.53551956</v>
      </c>
    </row>
    <row r="726" spans="1:6" ht="12.75" customHeight="1" x14ac:dyDescent="0.2">
      <c r="A726" s="83" t="s">
        <v>183</v>
      </c>
      <c r="B726" s="83">
        <v>22</v>
      </c>
      <c r="C726" s="84">
        <v>586.50718403999997</v>
      </c>
      <c r="D726" s="84">
        <v>576.29678709999996</v>
      </c>
      <c r="E726" s="84">
        <v>107.71166885</v>
      </c>
      <c r="F726" s="84">
        <v>107.71166885</v>
      </c>
    </row>
    <row r="727" spans="1:6" ht="12.75" customHeight="1" x14ac:dyDescent="0.2">
      <c r="A727" s="83" t="s">
        <v>183</v>
      </c>
      <c r="B727" s="83">
        <v>23</v>
      </c>
      <c r="C727" s="84">
        <v>554.86485740000001</v>
      </c>
      <c r="D727" s="84">
        <v>548.78984032999995</v>
      </c>
      <c r="E727" s="84">
        <v>102.57053462</v>
      </c>
      <c r="F727" s="84">
        <v>102.57053462</v>
      </c>
    </row>
    <row r="728" spans="1:6" ht="12.75" customHeight="1" x14ac:dyDescent="0.2">
      <c r="A728" s="83" t="s">
        <v>183</v>
      </c>
      <c r="B728" s="83">
        <v>24</v>
      </c>
      <c r="C728" s="84">
        <v>592.21175047999998</v>
      </c>
      <c r="D728" s="84">
        <v>584.89149153000005</v>
      </c>
      <c r="E728" s="84">
        <v>109.31804595</v>
      </c>
      <c r="F728" s="84">
        <v>109.31804595</v>
      </c>
    </row>
    <row r="729" spans="1:6" ht="12.75" customHeight="1" x14ac:dyDescent="0.2">
      <c r="A729" s="83" t="s">
        <v>184</v>
      </c>
      <c r="B729" s="83">
        <v>1</v>
      </c>
      <c r="C729" s="84">
        <v>670.90132037000001</v>
      </c>
      <c r="D729" s="84">
        <v>659.40692765999995</v>
      </c>
      <c r="E729" s="84">
        <v>123.24521362</v>
      </c>
      <c r="F729" s="84">
        <v>123.24521362</v>
      </c>
    </row>
    <row r="730" spans="1:6" ht="12.75" customHeight="1" x14ac:dyDescent="0.2">
      <c r="A730" s="83" t="s">
        <v>184</v>
      </c>
      <c r="B730" s="83">
        <v>2</v>
      </c>
      <c r="C730" s="84">
        <v>700.38208906</v>
      </c>
      <c r="D730" s="84">
        <v>690.74609627999996</v>
      </c>
      <c r="E730" s="84">
        <v>129.10260208</v>
      </c>
      <c r="F730" s="84">
        <v>129.10260208</v>
      </c>
    </row>
    <row r="731" spans="1:6" ht="12.75" customHeight="1" x14ac:dyDescent="0.2">
      <c r="A731" s="83" t="s">
        <v>184</v>
      </c>
      <c r="B731" s="83">
        <v>3</v>
      </c>
      <c r="C731" s="84">
        <v>715.99152810999999</v>
      </c>
      <c r="D731" s="84">
        <v>710.67833445999997</v>
      </c>
      <c r="E731" s="84">
        <v>132.82799962999999</v>
      </c>
      <c r="F731" s="84">
        <v>132.82799962999999</v>
      </c>
    </row>
    <row r="732" spans="1:6" ht="12.75" customHeight="1" x14ac:dyDescent="0.2">
      <c r="A732" s="83" t="s">
        <v>184</v>
      </c>
      <c r="B732" s="83">
        <v>4</v>
      </c>
      <c r="C732" s="84">
        <v>738.17118501000004</v>
      </c>
      <c r="D732" s="84">
        <v>727.53916043000004</v>
      </c>
      <c r="E732" s="84">
        <v>135.97934065000001</v>
      </c>
      <c r="F732" s="84">
        <v>135.97934065000001</v>
      </c>
    </row>
    <row r="733" spans="1:6" ht="12.75" customHeight="1" x14ac:dyDescent="0.2">
      <c r="A733" s="83" t="s">
        <v>184</v>
      </c>
      <c r="B733" s="83">
        <v>5</v>
      </c>
      <c r="C733" s="84">
        <v>732.92646798999999</v>
      </c>
      <c r="D733" s="84">
        <v>722.73634057000004</v>
      </c>
      <c r="E733" s="84">
        <v>135.08167861999999</v>
      </c>
      <c r="F733" s="84">
        <v>135.08167861999999</v>
      </c>
    </row>
    <row r="734" spans="1:6" ht="12.75" customHeight="1" x14ac:dyDescent="0.2">
      <c r="A734" s="83" t="s">
        <v>184</v>
      </c>
      <c r="B734" s="83">
        <v>6</v>
      </c>
      <c r="C734" s="84">
        <v>714.50056931999995</v>
      </c>
      <c r="D734" s="84">
        <v>704.16082193</v>
      </c>
      <c r="E734" s="84">
        <v>131.60985618999999</v>
      </c>
      <c r="F734" s="84">
        <v>131.60985618999999</v>
      </c>
    </row>
    <row r="735" spans="1:6" ht="12.75" customHeight="1" x14ac:dyDescent="0.2">
      <c r="A735" s="83" t="s">
        <v>184</v>
      </c>
      <c r="B735" s="83">
        <v>7</v>
      </c>
      <c r="C735" s="84">
        <v>669.54254391999996</v>
      </c>
      <c r="D735" s="84">
        <v>659.76742236999996</v>
      </c>
      <c r="E735" s="84">
        <v>123.3125912</v>
      </c>
      <c r="F735" s="84">
        <v>123.3125912</v>
      </c>
    </row>
    <row r="736" spans="1:6" ht="12.75" customHeight="1" x14ac:dyDescent="0.2">
      <c r="A736" s="83" t="s">
        <v>184</v>
      </c>
      <c r="B736" s="83">
        <v>8</v>
      </c>
      <c r="C736" s="84">
        <v>600.86151972000005</v>
      </c>
      <c r="D736" s="84">
        <v>591.15429008000001</v>
      </c>
      <c r="E736" s="84">
        <v>110.48858255</v>
      </c>
      <c r="F736" s="84">
        <v>110.48858255</v>
      </c>
    </row>
    <row r="737" spans="1:6" ht="12.75" customHeight="1" x14ac:dyDescent="0.2">
      <c r="A737" s="83" t="s">
        <v>184</v>
      </c>
      <c r="B737" s="83">
        <v>9</v>
      </c>
      <c r="C737" s="84">
        <v>572.10420899999997</v>
      </c>
      <c r="D737" s="84">
        <v>562.07481841000003</v>
      </c>
      <c r="E737" s="84">
        <v>105.0535385</v>
      </c>
      <c r="F737" s="84">
        <v>105.0535385</v>
      </c>
    </row>
    <row r="738" spans="1:6" ht="12.75" customHeight="1" x14ac:dyDescent="0.2">
      <c r="A738" s="83" t="s">
        <v>184</v>
      </c>
      <c r="B738" s="83">
        <v>10</v>
      </c>
      <c r="C738" s="84">
        <v>556.04209915000001</v>
      </c>
      <c r="D738" s="84">
        <v>545.81814386999997</v>
      </c>
      <c r="E738" s="84">
        <v>102.01511527</v>
      </c>
      <c r="F738" s="84">
        <v>102.01511527</v>
      </c>
    </row>
    <row r="739" spans="1:6" ht="12.75" customHeight="1" x14ac:dyDescent="0.2">
      <c r="A739" s="83" t="s">
        <v>184</v>
      </c>
      <c r="B739" s="83">
        <v>11</v>
      </c>
      <c r="C739" s="84">
        <v>570.13721821000001</v>
      </c>
      <c r="D739" s="84">
        <v>559.17645199000003</v>
      </c>
      <c r="E739" s="84">
        <v>104.51182477</v>
      </c>
      <c r="F739" s="84">
        <v>104.51182477</v>
      </c>
    </row>
    <row r="740" spans="1:6" ht="12.75" customHeight="1" x14ac:dyDescent="0.2">
      <c r="A740" s="83" t="s">
        <v>184</v>
      </c>
      <c r="B740" s="83">
        <v>12</v>
      </c>
      <c r="C740" s="84">
        <v>538.43181769</v>
      </c>
      <c r="D740" s="84">
        <v>528.24319710999998</v>
      </c>
      <c r="E740" s="84">
        <v>98.730302850000001</v>
      </c>
      <c r="F740" s="84">
        <v>98.730302850000001</v>
      </c>
    </row>
    <row r="741" spans="1:6" ht="12.75" customHeight="1" x14ac:dyDescent="0.2">
      <c r="A741" s="83" t="s">
        <v>184</v>
      </c>
      <c r="B741" s="83">
        <v>13</v>
      </c>
      <c r="C741" s="84">
        <v>500.69290653000002</v>
      </c>
      <c r="D741" s="84">
        <v>485.68416811999998</v>
      </c>
      <c r="E741" s="84">
        <v>90.775887449999999</v>
      </c>
      <c r="F741" s="84">
        <v>90.775887449999999</v>
      </c>
    </row>
    <row r="742" spans="1:6" ht="12.75" customHeight="1" x14ac:dyDescent="0.2">
      <c r="A742" s="83" t="s">
        <v>184</v>
      </c>
      <c r="B742" s="83">
        <v>14</v>
      </c>
      <c r="C742" s="84">
        <v>477.45572018000001</v>
      </c>
      <c r="D742" s="84">
        <v>470.39237517999999</v>
      </c>
      <c r="E742" s="84">
        <v>87.917803610000007</v>
      </c>
      <c r="F742" s="84">
        <v>87.917803610000007</v>
      </c>
    </row>
    <row r="743" spans="1:6" ht="12.75" customHeight="1" x14ac:dyDescent="0.2">
      <c r="A743" s="83" t="s">
        <v>184</v>
      </c>
      <c r="B743" s="83">
        <v>15</v>
      </c>
      <c r="C743" s="84">
        <v>478.31394319999998</v>
      </c>
      <c r="D743" s="84">
        <v>468.45053302000002</v>
      </c>
      <c r="E743" s="84">
        <v>87.554867239999993</v>
      </c>
      <c r="F743" s="84">
        <v>87.554867239999993</v>
      </c>
    </row>
    <row r="744" spans="1:6" ht="12.75" customHeight="1" x14ac:dyDescent="0.2">
      <c r="A744" s="83" t="s">
        <v>184</v>
      </c>
      <c r="B744" s="83">
        <v>16</v>
      </c>
      <c r="C744" s="84">
        <v>479.34736699000001</v>
      </c>
      <c r="D744" s="84">
        <v>468.93347069999999</v>
      </c>
      <c r="E744" s="84">
        <v>87.645129800000007</v>
      </c>
      <c r="F744" s="84">
        <v>87.645129800000007</v>
      </c>
    </row>
    <row r="745" spans="1:6" ht="12.75" customHeight="1" x14ac:dyDescent="0.2">
      <c r="A745" s="83" t="s">
        <v>184</v>
      </c>
      <c r="B745" s="83">
        <v>17</v>
      </c>
      <c r="C745" s="84">
        <v>481.21154152999998</v>
      </c>
      <c r="D745" s="84">
        <v>468.64620137000003</v>
      </c>
      <c r="E745" s="84">
        <v>87.591438269999998</v>
      </c>
      <c r="F745" s="84">
        <v>87.591438269999998</v>
      </c>
    </row>
    <row r="746" spans="1:6" ht="12.75" customHeight="1" x14ac:dyDescent="0.2">
      <c r="A746" s="83" t="s">
        <v>184</v>
      </c>
      <c r="B746" s="83">
        <v>18</v>
      </c>
      <c r="C746" s="84">
        <v>480.57580675999998</v>
      </c>
      <c r="D746" s="84">
        <v>472.33206386000001</v>
      </c>
      <c r="E746" s="84">
        <v>88.28033748</v>
      </c>
      <c r="F746" s="84">
        <v>88.28033748</v>
      </c>
    </row>
    <row r="747" spans="1:6" ht="12.75" customHeight="1" x14ac:dyDescent="0.2">
      <c r="A747" s="83" t="s">
        <v>184</v>
      </c>
      <c r="B747" s="83">
        <v>19</v>
      </c>
      <c r="C747" s="84">
        <v>475.99527961000001</v>
      </c>
      <c r="D747" s="84">
        <v>464.44981729</v>
      </c>
      <c r="E747" s="84">
        <v>86.807120979999993</v>
      </c>
      <c r="F747" s="84">
        <v>86.807120979999993</v>
      </c>
    </row>
    <row r="748" spans="1:6" ht="12.75" customHeight="1" x14ac:dyDescent="0.2">
      <c r="A748" s="83" t="s">
        <v>184</v>
      </c>
      <c r="B748" s="83">
        <v>20</v>
      </c>
      <c r="C748" s="84">
        <v>496.99417183000003</v>
      </c>
      <c r="D748" s="84">
        <v>483.39938569999998</v>
      </c>
      <c r="E748" s="84">
        <v>90.34885448</v>
      </c>
      <c r="F748" s="84">
        <v>90.34885448</v>
      </c>
    </row>
    <row r="749" spans="1:6" ht="12.75" customHeight="1" x14ac:dyDescent="0.2">
      <c r="A749" s="83" t="s">
        <v>184</v>
      </c>
      <c r="B749" s="83">
        <v>21</v>
      </c>
      <c r="C749" s="84">
        <v>475.37438379999998</v>
      </c>
      <c r="D749" s="84">
        <v>467.81643874000002</v>
      </c>
      <c r="E749" s="84">
        <v>87.43635304</v>
      </c>
      <c r="F749" s="84">
        <v>87.43635304</v>
      </c>
    </row>
    <row r="750" spans="1:6" ht="12.75" customHeight="1" x14ac:dyDescent="0.2">
      <c r="A750" s="83" t="s">
        <v>184</v>
      </c>
      <c r="B750" s="83">
        <v>22</v>
      </c>
      <c r="C750" s="84">
        <v>470.42229514000002</v>
      </c>
      <c r="D750" s="84">
        <v>460.68647757999997</v>
      </c>
      <c r="E750" s="84">
        <v>86.103741040000003</v>
      </c>
      <c r="F750" s="84">
        <v>86.103741040000003</v>
      </c>
    </row>
    <row r="751" spans="1:6" ht="12.75" customHeight="1" x14ac:dyDescent="0.2">
      <c r="A751" s="83" t="s">
        <v>184</v>
      </c>
      <c r="B751" s="83">
        <v>23</v>
      </c>
      <c r="C751" s="84">
        <v>508.91072381999999</v>
      </c>
      <c r="D751" s="84">
        <v>499.08036184000002</v>
      </c>
      <c r="E751" s="84">
        <v>93.279677879999994</v>
      </c>
      <c r="F751" s="84">
        <v>93.279677879999994</v>
      </c>
    </row>
    <row r="752" spans="1:6" ht="12.75" customHeight="1" x14ac:dyDescent="0.2">
      <c r="A752" s="83" t="s">
        <v>184</v>
      </c>
      <c r="B752" s="83">
        <v>24</v>
      </c>
      <c r="C752" s="84">
        <v>575.89294174999998</v>
      </c>
      <c r="D752" s="84">
        <v>568.33881402999998</v>
      </c>
      <c r="E752" s="84">
        <v>106.22429884</v>
      </c>
      <c r="F752" s="84">
        <v>106.22429884</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cKqIhUa8xtUcgU917bXoLkk44coOrA+AU523ekyeTze2Kp7mbsYZpWzTyLrlCjdQ0wW59o/5LgK40xrqNDnYew==" saltValue="jBOvIksAHziQcpWcb68pEA=="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7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76" r:id="rId4"/>
      </mc:Fallback>
    </mc:AlternateContent>
    <mc:AlternateContent xmlns:mc="http://schemas.openxmlformats.org/markup-compatibility/2006">
      <mc:Choice Requires="x14">
        <oleObject progId="Equation.3" shapeId="127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77" r:id="rId6"/>
      </mc:Fallback>
    </mc:AlternateContent>
    <mc:AlternateContent xmlns:mc="http://schemas.openxmlformats.org/markup-compatibility/2006">
      <mc:Choice Requires="x14">
        <oleObject progId="Equation.3" shapeId="127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78" r:id="rId8"/>
      </mc:Fallback>
    </mc:AlternateContent>
    <mc:AlternateContent xmlns:mc="http://schemas.openxmlformats.org/markup-compatibility/2006">
      <mc:Choice Requires="x14">
        <oleObject progId="Equation.3" shapeId="127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79" r:id="rId10"/>
      </mc:Fallback>
    </mc:AlternateContent>
    <mc:AlternateContent xmlns:mc="http://schemas.openxmlformats.org/markup-compatibility/2006">
      <mc:Choice Requires="x14">
        <oleObject progId="Equation.3" shapeId="128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80" r:id="rId12"/>
      </mc:Fallback>
    </mc:AlternateContent>
    <mc:AlternateContent xmlns:mc="http://schemas.openxmlformats.org/markup-compatibility/2006">
      <mc:Choice Requires="x14">
        <oleObject progId="Equation.3" shapeId="128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81" r:id="rId14"/>
      </mc:Fallback>
    </mc:AlternateContent>
    <mc:AlternateContent xmlns:mc="http://schemas.openxmlformats.org/markup-compatibility/2006">
      <mc:Choice Requires="x14">
        <oleObject progId="Equation.3" shapeId="128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82" r:id="rId16"/>
      </mc:Fallback>
    </mc:AlternateContent>
    <mc:AlternateContent xmlns:mc="http://schemas.openxmlformats.org/markup-compatibility/2006">
      <mc:Choice Requires="x14">
        <oleObject progId="Equation.3" shapeId="128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83" r:id="rId18"/>
      </mc:Fallback>
    </mc:AlternateContent>
    <mc:AlternateContent xmlns:mc="http://schemas.openxmlformats.org/markup-compatibility/2006">
      <mc:Choice Requires="x14">
        <oleObject progId="Equation.3" shapeId="128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84" r:id="rId20"/>
      </mc:Fallback>
    </mc:AlternateContent>
    <mc:AlternateContent xmlns:mc="http://schemas.openxmlformats.org/markup-compatibility/2006">
      <mc:Choice Requires="x14">
        <oleObject progId="Equation.3" shapeId="128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85" r:id="rId22"/>
      </mc:Fallback>
    </mc:AlternateContent>
    <mc:AlternateContent xmlns:mc="http://schemas.openxmlformats.org/markup-compatibility/2006">
      <mc:Choice Requires="x14">
        <oleObject progId="Equation.3" shapeId="128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86" r:id="rId24"/>
      </mc:Fallback>
    </mc:AlternateContent>
    <mc:AlternateContent xmlns:mc="http://schemas.openxmlformats.org/markup-compatibility/2006">
      <mc:Choice Requires="x14">
        <oleObject progId="Equation.3" shapeId="128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87" r:id="rId26"/>
      </mc:Fallback>
    </mc:AlternateContent>
    <mc:AlternateContent xmlns:mc="http://schemas.openxmlformats.org/markup-compatibility/2006">
      <mc:Choice Requires="x14">
        <oleObject progId="Equation.3" shapeId="128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88" r:id="rId28"/>
      </mc:Fallback>
    </mc:AlternateContent>
    <mc:AlternateContent xmlns:mc="http://schemas.openxmlformats.org/markup-compatibility/2006">
      <mc:Choice Requires="x14">
        <oleObject progId="Equation.3" shapeId="128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8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2020-10-20T05:48:10Z</dcterms:modified>
</cp:coreProperties>
</file>